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☆☆R4「高齢者の健康に関する調査」☆☆\12-データ納品物\GT_クロス集計_rawdata\"/>
    </mc:Choice>
  </mc:AlternateContent>
  <bookViews>
    <workbookView xWindow="480" yWindow="60" windowWidth="18072" windowHeight="9900"/>
  </bookViews>
  <sheets>
    <sheet name="目次" sheetId="1" r:id="rId1"/>
    <sheet name="N(1)" sheetId="2" r:id="rId2"/>
    <sheet name="P(2)" sheetId="3" r:id="rId3"/>
    <sheet name="NP(3)" sheetId="4" r:id="rId4"/>
  </sheets>
  <definedNames>
    <definedName name="_xlnm.Print_Area" localSheetId="0">目次!$A:$J</definedName>
    <definedName name="_xlnm.Print_Titles" localSheetId="1">'N(1)'!$A:$G,'N(1)'!$1:$2</definedName>
    <definedName name="_xlnm.Print_Titles" localSheetId="3">'NP(3)'!$A:$G,'NP(3)'!$1:$2</definedName>
    <definedName name="_xlnm.Print_Titles" localSheetId="2">'P(2)'!$A:$G,'P(2)'!$1:$2</definedName>
    <definedName name="_xlnm.Print_Titles" localSheetId="0">目次!$1:$5</definedName>
  </definedNames>
  <calcPr calcId="162913"/>
</workbook>
</file>

<file path=xl/calcChain.xml><?xml version="1.0" encoding="utf-8"?>
<calcChain xmlns="http://schemas.openxmlformats.org/spreadsheetml/2006/main">
  <c r="B9760" i="4" l="1"/>
  <c r="B9541" i="4"/>
  <c r="B9322" i="4"/>
  <c r="B9103" i="4"/>
  <c r="B8884" i="4"/>
  <c r="B8771" i="4"/>
  <c r="B8552" i="4"/>
  <c r="B8333" i="4"/>
  <c r="B8114" i="4"/>
  <c r="B7895" i="4"/>
  <c r="B7676" i="4"/>
  <c r="B7457" i="4"/>
  <c r="B7238" i="4"/>
  <c r="B7019" i="4"/>
  <c r="B6800" i="4"/>
  <c r="B6581" i="4"/>
  <c r="B6362" i="4"/>
  <c r="B6143" i="4"/>
  <c r="B5924" i="4"/>
  <c r="B5705" i="4"/>
  <c r="B5486" i="4"/>
  <c r="B5267" i="4"/>
  <c r="B5048" i="4"/>
  <c r="B4829" i="4"/>
  <c r="B4610" i="4"/>
  <c r="B4391" i="4"/>
  <c r="B4172" i="4"/>
  <c r="B3953" i="4"/>
  <c r="B3734" i="4"/>
  <c r="B3515" i="4"/>
  <c r="B3296" i="4"/>
  <c r="B3077" i="4"/>
  <c r="B2858" i="4"/>
  <c r="B2639" i="4"/>
  <c r="B2420" i="4"/>
  <c r="B2201" i="4"/>
  <c r="B1982" i="4"/>
  <c r="B1763" i="4"/>
  <c r="B1544" i="4"/>
  <c r="B1325" i="4"/>
  <c r="B1106" i="4"/>
  <c r="B993" i="4"/>
  <c r="B774" i="4"/>
  <c r="B555" i="4"/>
  <c r="B336" i="4"/>
  <c r="B223" i="4"/>
  <c r="B4" i="4"/>
  <c r="B5202" i="3"/>
  <c r="B5089" i="3"/>
  <c r="B4976" i="3"/>
  <c r="B4863" i="3"/>
  <c r="B4750" i="3"/>
  <c r="B4637" i="3"/>
  <c r="B4524" i="3"/>
  <c r="B4411" i="3"/>
  <c r="B4298" i="3"/>
  <c r="B4185" i="3"/>
  <c r="B4072" i="3"/>
  <c r="B3959" i="3"/>
  <c r="B3846" i="3"/>
  <c r="B3733" i="3"/>
  <c r="B3620" i="3"/>
  <c r="B3507" i="3"/>
  <c r="B3394" i="3"/>
  <c r="B3281" i="3"/>
  <c r="B3168" i="3"/>
  <c r="B3055" i="3"/>
  <c r="B2942" i="3"/>
  <c r="B2829" i="3"/>
  <c r="B2716" i="3"/>
  <c r="B2603" i="3"/>
  <c r="B2490" i="3"/>
  <c r="B2377" i="3"/>
  <c r="B2264" i="3"/>
  <c r="B2151" i="3"/>
  <c r="B2038" i="3"/>
  <c r="B1925" i="3"/>
  <c r="B1812" i="3"/>
  <c r="B1699" i="3"/>
  <c r="B1586" i="3"/>
  <c r="B1473" i="3"/>
  <c r="B1360" i="3"/>
  <c r="B1247" i="3"/>
  <c r="B1134" i="3"/>
  <c r="B1021" i="3"/>
  <c r="B908" i="3"/>
  <c r="B795" i="3"/>
  <c r="B682" i="3"/>
  <c r="B569" i="3"/>
  <c r="B456" i="3"/>
  <c r="B343" i="3"/>
  <c r="B230" i="3"/>
  <c r="B117" i="3"/>
  <c r="B4" i="3"/>
  <c r="B5202" i="2"/>
  <c r="B5089" i="2"/>
  <c r="B4976" i="2"/>
  <c r="B4863" i="2"/>
  <c r="B4750" i="2"/>
  <c r="B4637" i="2"/>
  <c r="B4524" i="2"/>
  <c r="B4411" i="2"/>
  <c r="B4298" i="2"/>
  <c r="B4185" i="2"/>
  <c r="B4072" i="2"/>
  <c r="B3959" i="2"/>
  <c r="B3846" i="2"/>
  <c r="B3733" i="2"/>
  <c r="B3620" i="2"/>
  <c r="B3507" i="2"/>
  <c r="B3394" i="2"/>
  <c r="B3281" i="2"/>
  <c r="B3168" i="2"/>
  <c r="B3055" i="2"/>
  <c r="B2942" i="2"/>
  <c r="B2829" i="2"/>
  <c r="B2716" i="2"/>
  <c r="B2603" i="2"/>
  <c r="B2490" i="2"/>
  <c r="B2377" i="2"/>
  <c r="B2264" i="2"/>
  <c r="B2151" i="2"/>
  <c r="B2038" i="2"/>
  <c r="B1925" i="2"/>
  <c r="B1812" i="2"/>
  <c r="B1699" i="2"/>
  <c r="B1586" i="2"/>
  <c r="B1473" i="2"/>
  <c r="B1360" i="2"/>
  <c r="B1247" i="2"/>
  <c r="B1134" i="2"/>
  <c r="B1021" i="2"/>
  <c r="B908" i="2"/>
  <c r="B795" i="2"/>
  <c r="B682" i="2"/>
  <c r="B569" i="2"/>
  <c r="B456" i="2"/>
  <c r="B343" i="2"/>
  <c r="B230" i="2"/>
  <c r="B117" i="2"/>
  <c r="B4" i="2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8" i="1"/>
  <c r="J48" i="1"/>
  <c r="I48" i="1"/>
  <c r="K47" i="1"/>
  <c r="J47" i="1"/>
  <c r="I47" i="1"/>
  <c r="K46" i="1"/>
  <c r="J46" i="1"/>
  <c r="I46" i="1"/>
  <c r="K45" i="1"/>
  <c r="J45" i="1"/>
  <c r="I45" i="1"/>
  <c r="K44" i="1"/>
  <c r="J44" i="1"/>
  <c r="I44" i="1"/>
  <c r="K43" i="1"/>
  <c r="J43" i="1"/>
  <c r="I43" i="1"/>
  <c r="K42" i="1"/>
  <c r="J42" i="1"/>
  <c r="I42" i="1"/>
  <c r="K41" i="1"/>
  <c r="J41" i="1"/>
  <c r="I41" i="1"/>
  <c r="K40" i="1"/>
  <c r="J40" i="1"/>
  <c r="I40" i="1"/>
  <c r="K39" i="1"/>
  <c r="J39" i="1"/>
  <c r="I39" i="1"/>
  <c r="K38" i="1"/>
  <c r="J38" i="1"/>
  <c r="I38" i="1"/>
  <c r="K37" i="1"/>
  <c r="J37" i="1"/>
  <c r="I37" i="1"/>
  <c r="K36" i="1"/>
  <c r="J36" i="1"/>
  <c r="I36" i="1"/>
  <c r="K35" i="1"/>
  <c r="J35" i="1"/>
  <c r="I35" i="1"/>
  <c r="K34" i="1"/>
  <c r="J34" i="1"/>
  <c r="I34" i="1"/>
  <c r="K33" i="1"/>
  <c r="J33" i="1"/>
  <c r="I33" i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</calcChain>
</file>

<file path=xl/sharedStrings.xml><?xml version="1.0" encoding="utf-8"?>
<sst xmlns="http://schemas.openxmlformats.org/spreadsheetml/2006/main" count="21060" uniqueCount="455">
  <si>
    <t>P00846_高齢者の健康に関する調査_クロス(基本軸1)</t>
  </si>
  <si>
    <t>No</t>
  </si>
  <si>
    <t>表頭</t>
  </si>
  <si>
    <t>アイテム名</t>
  </si>
  <si>
    <t>タイトル</t>
  </si>
  <si>
    <t>型</t>
  </si>
  <si>
    <t>表側</t>
  </si>
  <si>
    <t>N</t>
  </si>
  <si>
    <t>%</t>
  </si>
  <si>
    <t>N%</t>
  </si>
  <si>
    <t>アイテム条件</t>
  </si>
  <si>
    <t>出力条件</t>
  </si>
  <si>
    <t>表肩</t>
  </si>
  <si>
    <t>表頭:[F1]F1. あなたの性別をお答えください。(SA)</t>
  </si>
  <si>
    <t>表側:[BD1]基本軸１(MA)</t>
  </si>
  <si>
    <t>全体</t>
  </si>
  <si>
    <t>男</t>
  </si>
  <si>
    <t>女</t>
  </si>
  <si>
    <t>不明・無回答</t>
  </si>
  <si>
    <t>F1性別</t>
  </si>
  <si>
    <t xml:space="preserve"> </t>
  </si>
  <si>
    <t>男性</t>
  </si>
  <si>
    <t>女性</t>
  </si>
  <si>
    <t>F1性×F2年齢別</t>
  </si>
  <si>
    <t>男女計</t>
  </si>
  <si>
    <t>65～69歳</t>
  </si>
  <si>
    <t>70～74歳</t>
  </si>
  <si>
    <t>75～79歳</t>
  </si>
  <si>
    <t>80～84歳</t>
  </si>
  <si>
    <t>85～89歳</t>
  </si>
  <si>
    <t>90～94歳</t>
  </si>
  <si>
    <t>95歳以上</t>
  </si>
  <si>
    <t>65～74歳（再掲）</t>
  </si>
  <si>
    <t>75～84歳（再掲）</t>
  </si>
  <si>
    <t>85歳以上（再掲）</t>
  </si>
  <si>
    <t>75歳以上（再掲）</t>
  </si>
  <si>
    <t>F3現在の結婚状況</t>
  </si>
  <si>
    <t>結婚したことがない</t>
  </si>
  <si>
    <t>現在、配偶者あるいはパートナーがいる</t>
  </si>
  <si>
    <t>配偶者あるいはパートナーとは離婚している</t>
  </si>
  <si>
    <t>配偶者あるいはパートナーとは死別している</t>
  </si>
  <si>
    <t>F４同居者</t>
  </si>
  <si>
    <t>同居者はいない（ひとり暮らし）</t>
  </si>
  <si>
    <t>配偶者（夫又は妻（パートナーも含む。）)</t>
  </si>
  <si>
    <t>親（配偶者の親を含む。）</t>
  </si>
  <si>
    <t>子（子の配偶者を含む。）</t>
  </si>
  <si>
    <t>その他（親族以外も含む。）</t>
  </si>
  <si>
    <t>F４－１同居者人数</t>
  </si>
  <si>
    <t>１人</t>
  </si>
  <si>
    <t>２人</t>
  </si>
  <si>
    <t>３人</t>
  </si>
  <si>
    <t>４人</t>
  </si>
  <si>
    <t>５人以上</t>
  </si>
  <si>
    <t>F５ 子どもの有無（同居、別居別）</t>
  </si>
  <si>
    <t>子供あり（同居のみ）</t>
  </si>
  <si>
    <t>子供あり（別居のみ）</t>
  </si>
  <si>
    <t>子供あり（同居・別居ともに）</t>
  </si>
  <si>
    <t>子供はいない</t>
  </si>
  <si>
    <t>F６ 最終学歴</t>
  </si>
  <si>
    <t>小学校・中学校</t>
  </si>
  <si>
    <t>高等学校</t>
  </si>
  <si>
    <t>短期大学・高専・専門学校</t>
  </si>
  <si>
    <t>大学・大学院</t>
  </si>
  <si>
    <t>その他</t>
  </si>
  <si>
    <t>F７ 家庭の１か月の平均収入額</t>
  </si>
  <si>
    <t>5万円未満（年額では60万円未満）</t>
  </si>
  <si>
    <t>5万円～10万円未満（年額では60万円～120万円未満）</t>
  </si>
  <si>
    <t>10万円～15万円未満（年額では120万円～180万円未満）</t>
  </si>
  <si>
    <t>15万円～20万円未満（年額では180万円～240万円未満）</t>
  </si>
  <si>
    <t>20万円～25万円未満（年額では240万円～300万円未満）</t>
  </si>
  <si>
    <t>25万円～30万円未満（年額では300万円～360万円未満）</t>
  </si>
  <si>
    <t>30万円～40万円未満（年額では360万円～480万円未満）</t>
  </si>
  <si>
    <t>40万円～60万円未満（年額では480万円～720万円未満）</t>
  </si>
  <si>
    <t>60万円～80万円未満（年額では720万円～960万円未満）</t>
  </si>
  <si>
    <t>80万円以上（年額では960万円以上）</t>
  </si>
  <si>
    <t>収入はない</t>
  </si>
  <si>
    <t>都市規模</t>
  </si>
  <si>
    <t>大都市</t>
  </si>
  <si>
    <t>中都市</t>
  </si>
  <si>
    <t>小都市</t>
  </si>
  <si>
    <t>町村</t>
  </si>
  <si>
    <t>地域（6区分）</t>
  </si>
  <si>
    <t>北海道・東北</t>
  </si>
  <si>
    <t>関東</t>
  </si>
  <si>
    <t>中部</t>
  </si>
  <si>
    <t>近畿</t>
  </si>
  <si>
    <t>中国・四国</t>
  </si>
  <si>
    <t>九州</t>
  </si>
  <si>
    <t>地域区分（10区分）</t>
  </si>
  <si>
    <t>北海道</t>
  </si>
  <si>
    <t>東北</t>
  </si>
  <si>
    <t>北陸</t>
  </si>
  <si>
    <t>東山</t>
  </si>
  <si>
    <t>東海</t>
  </si>
  <si>
    <t>中国</t>
  </si>
  <si>
    <t>四国</t>
  </si>
  <si>
    <t>F1</t>
  </si>
  <si>
    <t>F1. あなたの性別をお答えください。</t>
  </si>
  <si>
    <t>SA</t>
  </si>
  <si>
    <t>BD1</t>
  </si>
  <si>
    <t>基本軸１</t>
  </si>
  <si>
    <t>MA</t>
  </si>
  <si>
    <t>表頭:[F2t1]F2t1. あなたは、満年齢でおいくつですか。(RN)</t>
  </si>
  <si>
    <t>母数</t>
  </si>
  <si>
    <t>総和</t>
  </si>
  <si>
    <t>平均値</t>
  </si>
  <si>
    <t>最小値</t>
  </si>
  <si>
    <t>最大値</t>
  </si>
  <si>
    <t>中央値</t>
  </si>
  <si>
    <t>標準偏差</t>
  </si>
  <si>
    <t>分散</t>
  </si>
  <si>
    <t>F2t1</t>
  </si>
  <si>
    <t>F2t1. あなたは、満年齢でおいくつですか。</t>
  </si>
  <si>
    <t>RN</t>
  </si>
  <si>
    <t>表頭:[F2N]満年齢(MA)</t>
  </si>
  <si>
    <t>最頻値</t>
  </si>
  <si>
    <t>-</t>
  </si>
  <si>
    <t>96.0,97.0</t>
  </si>
  <si>
    <t>80.0,81.0</t>
  </si>
  <si>
    <t>66.0,67.0,68.0,70.0</t>
  </si>
  <si>
    <t>74.0,80.0,81.0</t>
  </si>
  <si>
    <t>70.0,73.0</t>
  </si>
  <si>
    <t>76.0,80.0</t>
  </si>
  <si>
    <t>73.0,74.0</t>
  </si>
  <si>
    <t>66.0,85.0</t>
  </si>
  <si>
    <t>72.0,73.0</t>
  </si>
  <si>
    <t>67.0,74.0</t>
  </si>
  <si>
    <t>71.0,73.0,75.0</t>
  </si>
  <si>
    <t>80.0,84.0</t>
  </si>
  <si>
    <t>67.0,75.0</t>
  </si>
  <si>
    <t>F2N</t>
  </si>
  <si>
    <t>満年齢</t>
  </si>
  <si>
    <t>表頭:[F3]F3. あなたは、現在、結婚していますか。事実婚も含めて次の中から１つだけ選んでお答えください。(SA)</t>
  </si>
  <si>
    <t>F3</t>
  </si>
  <si>
    <t>F3. あなたは、現在、結婚していますか。事実婚も含めて次の中から１つだけ選んでお答えください。</t>
  </si>
  <si>
    <t>表頭:[F4]F4. あなたは、現在、どなたと一緒に暮らしていますか。養子の方も含めてください。次の中からあてはまるものをすべてお答えください。(MA)</t>
  </si>
  <si>
    <t>F4</t>
  </si>
  <si>
    <t>F4. あなたは、現在、どなたと一緒に暮らしていますか。養子の方も含めてください。次の中からあてはまるものをすべてお答えください。</t>
  </si>
  <si>
    <t>表頭:[F4_1t1]F4_1t1. あなたが同居している方の人数を、あなた自身を含めてお答えください。(RN)</t>
  </si>
  <si>
    <t>F4_1t1</t>
  </si>
  <si>
    <t>F4_1t1. あなたが同居している方の人数を、あなた自身を含めてお答えください。</t>
  </si>
  <si>
    <t>表頭:[F4N]F４－１同居者人数(SA)</t>
  </si>
  <si>
    <t>１人（ひとり暮らし）</t>
  </si>
  <si>
    <t>５人</t>
  </si>
  <si>
    <t>６人以上</t>
  </si>
  <si>
    <t>平均</t>
  </si>
  <si>
    <t>F4N</t>
  </si>
  <si>
    <t>表頭:[F5]F5. あなたは、現在、お子さんはいらっしゃいますか。同居、別居について養子の方も含めて次の中から1つだけ選んでお答えください。(SA)</t>
  </si>
  <si>
    <t>F5</t>
  </si>
  <si>
    <t>F5. あなたは、現在、お子さんはいらっしゃいますか。同居、別居について養子の方も含めて次の中から1つだけ選んでお答えください。</t>
  </si>
  <si>
    <t>表頭:[F6]F6. あなたが、最後に卒業（中退）したのは、どんな学校でしたか。次の中から1つだけ選んでお答えください。(SA)</t>
  </si>
  <si>
    <t>F6</t>
  </si>
  <si>
    <t>F6. あなたが、最後に卒業（中退）したのは、どんな学校でしたか。次の中から1つだけ選んでお答えください。</t>
  </si>
  <si>
    <t>表頭:[F7]F7. あなたが同居されているご家庭の収入（年金を含む。）をすべて合計すると、税込みで１か月当たりの平均額（ボーナスがある場合は、それを含めて平均した額）はおよそいくらくらい(SA)</t>
  </si>
  <si>
    <t>F7</t>
  </si>
  <si>
    <t>F7. あなたが同居されているご家庭の収入（年金を含む。）をすべて合計すると、税込みで１か月当たりの平均額（ボーナスがある場合は、それを含めて平均した額）はおよそいくらくらい</t>
  </si>
  <si>
    <t>表頭:[CitySize]都市規模(SA)</t>
  </si>
  <si>
    <t>CitySize</t>
  </si>
  <si>
    <t>表頭:[Area]地域（6区分）(SA)</t>
  </si>
  <si>
    <t>Area</t>
  </si>
  <si>
    <t>表頭:[Area10]地域区分（10区分）(SA)</t>
  </si>
  <si>
    <t>Area10</t>
  </si>
  <si>
    <t>表頭:[問1]問1. あなたの、現在の健康状態はいかがですか。次の中から1つだけ選んでお答えください。(SA)</t>
  </si>
  <si>
    <t>良い</t>
  </si>
  <si>
    <t>まあ良い</t>
  </si>
  <si>
    <t>普通</t>
  </si>
  <si>
    <t>あまり良くない</t>
  </si>
  <si>
    <t>良くない</t>
  </si>
  <si>
    <t>良い（再掲）</t>
  </si>
  <si>
    <t>良くない（再掲）</t>
  </si>
  <si>
    <t>問1</t>
  </si>
  <si>
    <t>問1. あなたの、現在の健康状態はいかがですか。次の中から1つだけ選んでお答えください。</t>
  </si>
  <si>
    <t>表頭:[問2s1]問2s1. あなたの日常生活での次の（イ）～（チ）の活動について、あてはまるものを１つずつお答えください。 （イ）階段を手すりや壁をつたわらずに昇っていますか(SA)</t>
  </si>
  <si>
    <t>している</t>
  </si>
  <si>
    <t>できるが、していない</t>
  </si>
  <si>
    <t>できない</t>
  </si>
  <si>
    <t>問2s1</t>
  </si>
  <si>
    <t>問2s1. あなたの日常生活での次の（イ）～（チ）の活動について、あてはまるものを１つずつお答えください。 （イ）階段を手すりや壁をつたわらずに昇っていますか</t>
  </si>
  <si>
    <t>表頭:[問2s2]問2s2. あなたの日常生活での次の（イ）～（チ）の活動について、あてはまるものを１つずつお答えください。 （ロ）椅子に座った状態から何もつかまらずに立ち上がっていますか(SA)</t>
  </si>
  <si>
    <t>問2s2</t>
  </si>
  <si>
    <t>問2s2. あなたの日常生活での次の（イ）～（チ）の活動について、あてはまるものを１つずつお答えください。 （ロ）椅子に座った状態から何もつかまらずに立ち上がっていますか</t>
  </si>
  <si>
    <t>表頭:[問2s3]問2s3. あなたの日常生活での次の（イ）～（チ）の活動について、あてはまるものを１つずつお答えください。 （ハ）15分位続けて歩いていますか(SA)</t>
  </si>
  <si>
    <t>問2s3</t>
  </si>
  <si>
    <t>問2s3. あなたの日常生活での次の（イ）～（チ）の活動について、あてはまるものを１つずつお答えください。 （ハ）15分位続けて歩いていますか</t>
  </si>
  <si>
    <t>表頭:[問2s4]問2s4. あなたの日常生活での次の（イ）～（チ）の活動について、あてはまるものを１つずつお答えください。 （ニ）バスや電車、自家用車を使って１人で外出していますか(SA)</t>
  </si>
  <si>
    <t>問2s4</t>
  </si>
  <si>
    <t>問2s4. あなたの日常生活での次の（イ）～（チ）の活動について、あてはまるものを１つずつお答えください。 （ニ）バスや電車、自家用車を使って１人で外出していますか</t>
  </si>
  <si>
    <t>表頭:[問2s5]問2s5. あなたの日常生活での次の（イ）～（チ）の活動について、あてはまるものを１つずつお答えください。 （ホ）自分で食品・日用品の買物をしていますか(SA)</t>
  </si>
  <si>
    <t>問2s5</t>
  </si>
  <si>
    <t>問2s5. あなたの日常生活での次の（イ）～（チ）の活動について、あてはまるものを１つずつお答えください。 （ホ）自分で食品・日用品の買物をしていますか</t>
  </si>
  <si>
    <t>表頭:[問2s6]問2s6. あなたの日常生活での次の（イ）～（チ）の活動について、あてはまるものを１つずつお答えください。 （ヘ）自分で食事の用意をしていますか(SA)</t>
  </si>
  <si>
    <t>問2s6</t>
  </si>
  <si>
    <t>問2s6. あなたの日常生活での次の（イ）～（チ）の活動について、あてはまるものを１つずつお答えください。 （ヘ）自分で食事の用意をしていますか</t>
  </si>
  <si>
    <t>表頭:[問2s7]問2s7. あなたの日常生活での次の（イ）～（チ）の活動について、あてはまるものを１つずつお答えください。 （ト）自分で請求書の支払いをしていますか(SA)</t>
  </si>
  <si>
    <t>問2s7</t>
  </si>
  <si>
    <t>問2s7. あなたの日常生活での次の（イ）～（チ）の活動について、あてはまるものを１つずつお答えください。 （ト）自分で請求書の支払いをしていますか</t>
  </si>
  <si>
    <t>表頭:[問2s8]問2s8. あなたの日常生活での次の（イ）～（チ）の活動について、あてはまるものを１つずつお答えください。 （チ）自分で預貯金の出し入れをしていますか(SA)</t>
  </si>
  <si>
    <t>問2s8</t>
  </si>
  <si>
    <t>問2s8. あなたの日常生活での次の（イ）～（チ）の活動について、あてはまるものを１つずつお答えください。 （チ）自分で預貯金の出し入れをしていますか</t>
  </si>
  <si>
    <t>表頭:[問3]問3. あなたは、ふだん、（散歩なども含め）どのくらいの頻度で外出しますか。次の中から１つだけ選んでお答えください。(SA)</t>
  </si>
  <si>
    <t>ほとんど毎日</t>
  </si>
  <si>
    <t>２～３日に１回</t>
  </si>
  <si>
    <t>週に１回</t>
  </si>
  <si>
    <t>月に１～２回</t>
  </si>
  <si>
    <t>年に数回</t>
  </si>
  <si>
    <t>ほとんど外出をしない</t>
  </si>
  <si>
    <t>問3</t>
  </si>
  <si>
    <t>問3. あなたは、ふだん、（散歩なども含め）どのくらいの頻度で外出しますか。次の中から１つだけ選んでお答えください。</t>
  </si>
  <si>
    <t>表頭:[問4]問4. あなたは、ふだん、親しくしている友人・仲間がどの程度いますか。次の中から１つだけ選んでお答えください。(SA)</t>
  </si>
  <si>
    <t>たくさんいる</t>
  </si>
  <si>
    <t>普通にいる</t>
  </si>
  <si>
    <t>少しいる</t>
  </si>
  <si>
    <t>ほとんどいない</t>
  </si>
  <si>
    <t>持っていない</t>
  </si>
  <si>
    <t>いる（再掲）</t>
  </si>
  <si>
    <t>いない（再掲）</t>
  </si>
  <si>
    <t>問4</t>
  </si>
  <si>
    <t>問4. あなたは、ふだん、親しくしている友人・仲間がどの程度いますか。次の中から１つだけ選んでお答えください。</t>
  </si>
  <si>
    <t>表頭:[問5]問5. あなたは、ふだん、どの程度、家族や友人などと、あいさつ程度の会話や世間話をしますか。直接会っての会話だけでなく、電話での会話も含めて、次の中から１つだけ選んでお答えく(SA)</t>
  </si>
  <si>
    <t>ほとんど会話をしない</t>
  </si>
  <si>
    <t>問5</t>
  </si>
  <si>
    <t>問5. あなたは、ふだん、どの程度、家族や友人などと、あいさつ程度の会話や世間話をしますか。直接会っての会話だけでなく、電話での会話も含めて、次の中から１つだけ選んでお答えく</t>
  </si>
  <si>
    <t>表頭:[問6]問6. あなたは、ご自分の日常生活全般について満足していますか。次の中から１つだけ選んでお答えください。(SA)</t>
  </si>
  <si>
    <t>満足している</t>
  </si>
  <si>
    <t>まあ満足している</t>
  </si>
  <si>
    <t>やや不満である</t>
  </si>
  <si>
    <t>不満である</t>
  </si>
  <si>
    <t>満足している（再掲）</t>
  </si>
  <si>
    <t>不満である（再掲）</t>
  </si>
  <si>
    <t>問6</t>
  </si>
  <si>
    <t>問6. あなたは、ご自分の日常生活全般について満足していますか。次の中から１つだけ選んでお答えください。</t>
  </si>
  <si>
    <t>表頭:[問7]問7. あなたは、健康について心がけていますか。(SA)</t>
  </si>
  <si>
    <t>心がけている</t>
  </si>
  <si>
    <t>心がけていない</t>
  </si>
  <si>
    <t>問7</t>
  </si>
  <si>
    <t>問7. あなたは、健康について心がけていますか。</t>
  </si>
  <si>
    <t>表頭:[問8]問8. それはいつごろから心がけていますか。次の中から１つだけ選んでお答えください。(SA)</t>
  </si>
  <si>
    <t xml:space="preserve">    アイテム条件:問7(1)</t>
  </si>
  <si>
    <t>40代以前</t>
  </si>
  <si>
    <t>50代</t>
  </si>
  <si>
    <t>60代</t>
  </si>
  <si>
    <t>70代以降</t>
  </si>
  <si>
    <t>問8</t>
  </si>
  <si>
    <t>問8. それはいつごろから心がけていますか。次の中から１つだけ選んでお答えください。</t>
  </si>
  <si>
    <t>問7(1)</t>
  </si>
  <si>
    <t>表頭:[問9]問9. あなたが、日頃心がけているのはどんなことですか。次の中からあてはまるものをすべてお答えください。(MA)</t>
  </si>
  <si>
    <t>休養や睡眠を十分にとる</t>
  </si>
  <si>
    <t>栄養のバランスのとれた食事をとる</t>
  </si>
  <si>
    <t>健康診査などを定期的に受ける</t>
  </si>
  <si>
    <t>酒やタバコを控える（やめる）</t>
  </si>
  <si>
    <t>散歩やスポーツをする</t>
  </si>
  <si>
    <t>地域の活動に参加する</t>
  </si>
  <si>
    <t>気持ちをなるべく明るくもつ</t>
  </si>
  <si>
    <t>趣味をもつ</t>
  </si>
  <si>
    <t>医療・健康に関する知識を持つ</t>
  </si>
  <si>
    <t>問9</t>
  </si>
  <si>
    <t>問9. あなたが、日頃心がけているのはどんなことですか。次の中からあてはまるものをすべてお答えください。</t>
  </si>
  <si>
    <t>表頭:[問10]問10. あなたは、日頃から、どのように身体を動かしていますか。次の中からあてはまるものをすべてお答えください。(MA)</t>
  </si>
  <si>
    <t>仕事をする</t>
  </si>
  <si>
    <t>家庭菜園などの農作業をする</t>
  </si>
  <si>
    <t>調理や掃除など家事をする</t>
  </si>
  <si>
    <t>庭の手入れなどをする</t>
  </si>
  <si>
    <t>散歩をする</t>
  </si>
  <si>
    <t>買い物に出かける</t>
  </si>
  <si>
    <t>ウォーキングをする</t>
  </si>
  <si>
    <t>運動をする（ジョギング、水泳等）</t>
  </si>
  <si>
    <t>特に身体を動かしていない</t>
  </si>
  <si>
    <t>問10</t>
  </si>
  <si>
    <t>問10. あなたは、日頃から、どのように身体を動かしていますか。次の中からあてはまるものをすべてお答えください。</t>
  </si>
  <si>
    <t>表頭:[問11]問11. あなたは、「医療サービス」を利用するにあたって、困っていることなどがありますか。次の中からあてはまるものをすべてお答えください。(MA)</t>
  </si>
  <si>
    <t>医療機関が近くにない</t>
  </si>
  <si>
    <t>医療機関に行く交通手段がない</t>
  </si>
  <si>
    <t>診察に時間がかかりすぎる</t>
  </si>
  <si>
    <t>病院に一緒に行ってくれる人がいない</t>
  </si>
  <si>
    <t>費用がかかりすぎる</t>
  </si>
  <si>
    <t>往診に来てくれる医者（かかりつけ医等）がいない</t>
  </si>
  <si>
    <t>医療機関に行く時間がない</t>
  </si>
  <si>
    <t>どの医療機関に行ったらいいかわからない</t>
  </si>
  <si>
    <t>特に困っていることはない</t>
  </si>
  <si>
    <t>問11</t>
  </si>
  <si>
    <t>問11. あなたは、「医療サービス」を利用するにあたって、困っていることなどがありますか。次の中からあてはまるものをすべてお答えください。</t>
  </si>
  <si>
    <t>表頭:[問12]問12. あなたは、病院や診療所など医療施設への通院や、往診に来てもらうなどの「医療サービス」を日頃どのくらい利用しますか。次の中から１つだけ選んでお答えください。(SA)</t>
  </si>
  <si>
    <t>週に４、５回くらい</t>
  </si>
  <si>
    <t>週に２、３回くらい</t>
  </si>
  <si>
    <t>週に１回くらい</t>
  </si>
  <si>
    <t>月に２、３回くらい</t>
  </si>
  <si>
    <t>月に１回くらい</t>
  </si>
  <si>
    <t>利用していない</t>
  </si>
  <si>
    <t>問12</t>
  </si>
  <si>
    <t>問12. あなたは、病院や診療所など医療施設への通院や、往診に来てもらうなどの「医療サービス」を日頃どのくらい利用しますか。次の中から１つだけ選んでお答えください。</t>
  </si>
  <si>
    <t>表頭:[問13]問13. 「医療サービス」を利用するときの、あなたの主な移動手段は何ですか。次の中から１つだけ選んでお答えください。(SA)</t>
  </si>
  <si>
    <t xml:space="preserve">    アイテム条件:問12(1:7)</t>
  </si>
  <si>
    <t>徒歩</t>
  </si>
  <si>
    <t>自転車(電動車いすも含む)</t>
  </si>
  <si>
    <t>自分で運転する自動車等(バイク、スクーターも含む)</t>
  </si>
  <si>
    <t>バスや電車などの公共交通機関</t>
  </si>
  <si>
    <t>家族による送迎</t>
  </si>
  <si>
    <t>タクシーの利用</t>
  </si>
  <si>
    <t>自宅などへの往診</t>
  </si>
  <si>
    <t>問13</t>
  </si>
  <si>
    <t>問13. 「医療サービス」を利用するときの、あなたの主な移動手段は何ですか。次の中から１つだけ選んでお答えください。</t>
  </si>
  <si>
    <t>問12(1:7)</t>
  </si>
  <si>
    <t>表頭:[問14]問14. あなたは、どのような病気や症状がありますか。次の中からあてはまるものをすべてお答えください。(MA)</t>
  </si>
  <si>
    <t>内分泌・代謝障害（糖尿病、脂質異常症 等）</t>
  </si>
  <si>
    <t>うつ病、その他こころの病気</t>
  </si>
  <si>
    <t>認知症</t>
  </si>
  <si>
    <t>パーキンソン病、その他の神経の病気</t>
  </si>
  <si>
    <t>目の病気</t>
  </si>
  <si>
    <t>耳の病気</t>
  </si>
  <si>
    <t>循環器系（高血圧症、脳卒中、狭心症 等）</t>
  </si>
  <si>
    <t>呼吸器系（鼻炎、ぜんそく 等）</t>
  </si>
  <si>
    <t>消化器系（胃・十二指腸の病気、肝臓の病気 等）</t>
  </si>
  <si>
    <t>皮膚（アトピー性皮膚炎 等）</t>
  </si>
  <si>
    <t>筋骨格系（痛風、関節リウマチ、腰痛症、骨粗しょう症 等）</t>
  </si>
  <si>
    <t>尿路生殖器系（腎臓の病気、前立腺肥大症 等）</t>
  </si>
  <si>
    <t>損傷（骨折、けが・やけど 等）</t>
  </si>
  <si>
    <t>貧血・血液の病気</t>
  </si>
  <si>
    <t>悪性新生物（がん）</t>
  </si>
  <si>
    <t>特に病気や症状はない</t>
  </si>
  <si>
    <t>問14</t>
  </si>
  <si>
    <t>問14. あなたは、どのような病気や症状がありますか。次の中からあてはまるものをすべてお答えください。</t>
  </si>
  <si>
    <t>表頭:[問15]問15. あなたは、将来、身体が虚弱になって、日常生活を送る上で、排せつ等の介護が必要な状態（要介護２程度）になると考えた時、具体的にどんなことが不安ですか。次の中からあては(MA)</t>
  </si>
  <si>
    <t>家族に肉体的・精神的負担をかけること</t>
  </si>
  <si>
    <t>介護をしてくれる家族がいないこと</t>
  </si>
  <si>
    <t>介護に要する経済的負担が大きいこと</t>
  </si>
  <si>
    <t>収入がなくなること</t>
  </si>
  <si>
    <t>現在の住宅の構造に問題があること</t>
  </si>
  <si>
    <t>施設の空きがないため、希望する介護施設等に入れないこと</t>
  </si>
  <si>
    <t>費用が高いため、希望する介護施設等に入れないこと</t>
  </si>
  <si>
    <t>身元保証人がいないため、介護施設等に入れないこと</t>
  </si>
  <si>
    <t>緊急の場合に対応できる病院や診療所が近くにないこと</t>
  </si>
  <si>
    <t>介護に関する情報が少ないこと</t>
  </si>
  <si>
    <t>身体の自由がきかなくなること</t>
  </si>
  <si>
    <t>人生の楽しみが感じられなくなること</t>
  </si>
  <si>
    <t>介護サービスの利用方法や手続きがわからないこと</t>
  </si>
  <si>
    <t>特に理由はないが、漠然と不安を感じる</t>
  </si>
  <si>
    <t>特に不安なことはない</t>
  </si>
  <si>
    <t>現在すでに介護を受けている</t>
  </si>
  <si>
    <t>問15</t>
  </si>
  <si>
    <t>問15. あなたは、将来、身体が虚弱になって、日常生活を送る上で、排せつ等の介護が必要な状態（要介護２程度）になると考えた時、具体的にどんなことが不安ですか。次の中からあては</t>
  </si>
  <si>
    <t>表頭:[問16]問16. あなたは、将来、身体が虚弱になって、日常生活を送る上で、排せつ等の介護が必要な状態になった時、どなたに介護を頼みたいと思いますか。次の中から主なものを１つだけ選んで(SA)</t>
  </si>
  <si>
    <t xml:space="preserve">    アイテム条件:問15(1:15)</t>
  </si>
  <si>
    <t>配偶者</t>
  </si>
  <si>
    <t>子</t>
  </si>
  <si>
    <t>子の配偶者</t>
  </si>
  <si>
    <t>兄弟姉妹</t>
  </si>
  <si>
    <t>その他の家族・親族</t>
  </si>
  <si>
    <t>友人・知人</t>
  </si>
  <si>
    <t>ヘルパーなど介護サービスの人</t>
  </si>
  <si>
    <t>特にない</t>
  </si>
  <si>
    <t>問16</t>
  </si>
  <si>
    <t>問16. あなたは、将来、身体が虚弱になって、日常生活を送る上で、排せつ等の介護が必要な状態になった時、どなたに介護を頼みたいと思いますか。次の中から主なものを１つだけ選んで</t>
  </si>
  <si>
    <t>問15(1:15)</t>
  </si>
  <si>
    <t>表頭:[問17]問17. あなたは、将来、身体が虚弱になって、日常生活を送る上で、排せつ等の介護が必要な状態になった時、介護に係る費用は、どのようにしてまかなうことになると思いますか。次の中(SA)</t>
  </si>
  <si>
    <t>年金等の収入でまかなう</t>
  </si>
  <si>
    <t>貯蓄でまかなう</t>
  </si>
  <si>
    <t>収入や貯蓄ではまかなえないが、資産を売却するなどして自分でまかなう</t>
  </si>
  <si>
    <t>子などの家族・親戚からの経済的な援助を受けることになると思う</t>
  </si>
  <si>
    <t>特に考えていない</t>
  </si>
  <si>
    <t>問17</t>
  </si>
  <si>
    <t>問17. あなたは、将来、身体が虚弱になって、日常生活を送る上で、排せつ等の介護が必要な状態になった時、介護に係る費用は、どのようにしてまかなうことになると思いますか。次の中</t>
  </si>
  <si>
    <t>表頭:[問18s1]問18s1. 医療や健康に関する情報について、自分自身で探したり利用したりする次の行動のうち、あなたができるものをすべてお答えください。 あなたができる行動を選択してください。(MA)</t>
  </si>
  <si>
    <t>新聞、本、雑誌、テレビ、インターネットなどから、情報を集めることができる</t>
  </si>
  <si>
    <t>たくさんの情報の中から、自分の求める情報を調べることができる</t>
  </si>
  <si>
    <t>情報を理解し、人に伝えることができる</t>
  </si>
  <si>
    <t>情報がどの程度信頼できるかを判断できる</t>
  </si>
  <si>
    <t>情報をもとに健康改善のための計画や行動を決めることができる</t>
  </si>
  <si>
    <t>この中でできることはない</t>
  </si>
  <si>
    <t>問18s1</t>
  </si>
  <si>
    <t>問18s1. 医療や健康に関する情報について、自分自身で探したり利用したりする次の行動のうち、あなたができるものをすべてお答えください。 あなたができる行動を選択してください。</t>
  </si>
  <si>
    <t>表頭:[問19]問19. では、次にパソコンやスマートフォンなどによりインターネットで情報を収集することについてお伺いします。あなたは、医療や健康に関する情報をインターネットで調べることがあ(MA)</t>
  </si>
  <si>
    <t>病院などの医療機関</t>
  </si>
  <si>
    <t>病気について（病名や症状、処置方法等）</t>
  </si>
  <si>
    <t>薬の効果や副作用</t>
  </si>
  <si>
    <t>栄養バランスのとれた食事</t>
  </si>
  <si>
    <t>健康食品や滋養強壮剤</t>
  </si>
  <si>
    <t>自分でできる運動（体操ストレッチ等）やマッサージの方法</t>
  </si>
  <si>
    <t>インターネットで調べることがある（再掲）</t>
  </si>
  <si>
    <t>インターネットで調べることはない</t>
  </si>
  <si>
    <t>問19</t>
  </si>
  <si>
    <t>問19. では、次にパソコンやスマートフォンなどによりインターネットで情報を収集することについてお伺いします。あなたは、医療や健康に関する情報をインターネットで調べることがあ</t>
  </si>
  <si>
    <t>表頭:[問20]問20. あなたは、現在、収入のある仕事をしていますか。次の中から１つだけ選んでお答えください。(SA)</t>
  </si>
  <si>
    <t>収入のある仕事をしている</t>
  </si>
  <si>
    <t>収入のある仕事はしていないが、仕事を探している</t>
  </si>
  <si>
    <t>収入のある仕事はしていない</t>
  </si>
  <si>
    <t>問20</t>
  </si>
  <si>
    <t>問20. あなたは、現在、収入のある仕事をしていますか。次の中から１つだけ選んでお答えください。</t>
  </si>
  <si>
    <t>表頭:[問21]問21. あなたがしている仕事の勤務形態を、次の中から１つだけ選んでお答えください。複数の仕事をしている場合は、収入の最も多いものをお答えください。(SA)</t>
  </si>
  <si>
    <t xml:space="preserve">    アイテム条件:問20(1)</t>
  </si>
  <si>
    <t>自営農林漁業（家族従業者も含む）</t>
  </si>
  <si>
    <t>自営商工サービス業（家族従業者も含む）</t>
  </si>
  <si>
    <t>会社又は団体の役員</t>
  </si>
  <si>
    <t>フルタイムの被雇用者</t>
  </si>
  <si>
    <t>パートタイム・臨時の被雇用者</t>
  </si>
  <si>
    <t>問21</t>
  </si>
  <si>
    <t>問21. あなたがしている仕事の勤務形態を、次の中から１つだけ選んでお答えください。複数の仕事をしている場合は、収入の最も多いものをお答えください。</t>
  </si>
  <si>
    <t>問20(1)</t>
  </si>
  <si>
    <t>表頭:[問22t1]問22t1. あなたのこの1週間の合計勤務時間は何時間くらいですか。残業時間も含めて、全ての仕事の合計時間をお答えください。(RN)</t>
  </si>
  <si>
    <t>問22t1</t>
  </si>
  <si>
    <t>問22t1. あなたのこの1週間の合計勤務時間は何時間くらいですか。残業時間も含めて、全ての仕事の合計時間をお答えください。</t>
  </si>
  <si>
    <t>表頭:[問22N]問22N 週の合計勤務時間(SA)</t>
  </si>
  <si>
    <t>20時間未満</t>
  </si>
  <si>
    <t>20～25時間未満</t>
  </si>
  <si>
    <t>25～30時間未満</t>
  </si>
  <si>
    <t>30～35時間未満</t>
  </si>
  <si>
    <t>35～40時間未満</t>
  </si>
  <si>
    <t>40～45時間未満</t>
  </si>
  <si>
    <t>45～50時間未満</t>
  </si>
  <si>
    <t>50～55時間未満</t>
  </si>
  <si>
    <t>55時間以上</t>
  </si>
  <si>
    <t>問22N</t>
  </si>
  <si>
    <t>問22N 週の合計勤務時間</t>
  </si>
  <si>
    <t>表頭:[問23]問23. あなたが、現在、仕事をしているのは、主にどのような理由からですか。次の中から主なものを１つだけ選んでお答えください。(SA)</t>
  </si>
  <si>
    <t>収入がほしいから</t>
  </si>
  <si>
    <t>仕事そのものが面白いから、自分の活力になるから</t>
  </si>
  <si>
    <t>仕事を通じて友人や仲間を得ることができるから</t>
  </si>
  <si>
    <t>働くのは体によいから、老化を防ぐから</t>
  </si>
  <si>
    <t>問23</t>
  </si>
  <si>
    <t>問23. あなたが、現在、仕事をしているのは、主にどのような理由からですか。次の中から主なものを１つだけ選んでお答えください。</t>
  </si>
  <si>
    <t>表頭:[問24]問24. あなたが、現在、収入のある仕事をしていない理由について、次の中からあてはまるものをすべてお答えください。(MA)</t>
  </si>
  <si>
    <t xml:space="preserve">    アイテム条件:問20(2:3)</t>
  </si>
  <si>
    <t>希望する収入を得られる仕事がないため</t>
  </si>
  <si>
    <t>希望する就労形態で働ける仕事がないため</t>
  </si>
  <si>
    <t>希望する勤務地域で働ける仕事がないため</t>
  </si>
  <si>
    <t>健康上の理由</t>
  </si>
  <si>
    <t>家族の介護のため</t>
  </si>
  <si>
    <t>趣味や社会活動などに力を注ぐため</t>
  </si>
  <si>
    <t>貯蓄や年金収入で生活でき、働く必要がないため</t>
  </si>
  <si>
    <t>特に理由はない</t>
  </si>
  <si>
    <t>問24</t>
  </si>
  <si>
    <t>問24. あなたが、現在、収入のある仕事をしていない理由について、次の中からあてはまるものをすべてお答えください。</t>
  </si>
  <si>
    <t>問20(2:3)</t>
  </si>
  <si>
    <t>表頭:[問25]問25. あなたは、この1年間に個人または友人とあるいはグループや団体で自主的に行われている次のような活動を行った、または参加しましたか。次の中からあてはまるものをすべてお答え(MA)</t>
  </si>
  <si>
    <t>趣味（俳句、詩吟、陶芸等）</t>
  </si>
  <si>
    <t>健康・スポーツ（体操、歩こう会、ゲートボール等）</t>
  </si>
  <si>
    <t>生産・就業（生きがいのための園芸・飼育、シルバー人材センター等）</t>
  </si>
  <si>
    <t>教育関連・文化啓発活動（学習会、子ども会の育成、郷土芸能の伝承等）</t>
  </si>
  <si>
    <t>生活環境改善（環境美化、緑化推進、まちづくり等）</t>
  </si>
  <si>
    <t>安全管理（交通安全、防犯・防災等）</t>
  </si>
  <si>
    <t>高齢者の支援（家事援助、移送等）</t>
  </si>
  <si>
    <t>子育て支援（保育への手伝い等）</t>
  </si>
  <si>
    <t>地域行事（祭りなどの地域の催しものの世話等）</t>
  </si>
  <si>
    <t>1年間に活動または参加した（再掲）</t>
  </si>
  <si>
    <t>活動または参加したものはない</t>
  </si>
  <si>
    <t>問25</t>
  </si>
  <si>
    <t>問25. あなたは、この1年間に個人または友人とあるいはグループや団体で自主的に行われている次のような活動を行った、または参加しましたか。次の中からあてはまるものをすべてお答え</t>
  </si>
  <si>
    <t>表頭:[問26]問26. あなたは、現在、どの程度生きがい（喜びや楽しみ）を感じていますか。(SA)</t>
  </si>
  <si>
    <t>十分感じている</t>
  </si>
  <si>
    <t>多少感じている</t>
  </si>
  <si>
    <t>あまり感じていない</t>
  </si>
  <si>
    <t>全く感じていない</t>
  </si>
  <si>
    <t>感じている（再掲）</t>
  </si>
  <si>
    <t>感じていない（再掲）</t>
  </si>
  <si>
    <t>問26</t>
  </si>
  <si>
    <t>問26. あなたは、現在、どの程度生きがい（喜びや楽しみ）を感じていますか。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</si>
</sst>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0"/>
    <numFmt numFmtId="177" formatCode="##0;\-##0;\-"/>
    <numFmt numFmtId="178" formatCode="#,###,##0.0"/>
    <numFmt numFmtId="179" formatCode="###,###,##0.00"/>
  </numFmts>
  <fonts count="6" x14ac:knownFonts="1">
    <font>
      <sz val="11"/>
      <color theme="1"/>
      <name val="游ゴシック"/>
      <family val="2"/>
      <scheme val="minor"/>
    </font>
    <font>
      <sz val="9"/>
      <color theme="1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9"/>
      <color rgb="FF0000FF"/>
      <name val="Meiryo UI"/>
      <family val="3"/>
      <charset val="128"/>
    </font>
    <font>
      <u/>
      <sz val="9"/>
      <color rgb="FF0000FF"/>
      <name val="Meiryo UI"/>
      <family val="3"/>
      <charset val="128"/>
    </font>
    <font>
      <sz val="6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176" fontId="1" fillId="2" borderId="1" xfId="0" applyNumberFormat="1" applyFont="1" applyFill="1" applyBorder="1"/>
    <xf numFmtId="178" fontId="2" fillId="2" borderId="2" xfId="0" applyNumberFormat="1" applyFont="1" applyFill="1" applyBorder="1"/>
    <xf numFmtId="176" fontId="1" fillId="2" borderId="3" xfId="0" applyNumberFormat="1" applyFont="1" applyFill="1" applyBorder="1"/>
    <xf numFmtId="49" fontId="1" fillId="2" borderId="4" xfId="0" applyNumberFormat="1" applyFont="1" applyFill="1" applyBorder="1" applyAlignment="1">
      <alignment horizontal="left" wrapText="1"/>
    </xf>
    <xf numFmtId="0" fontId="1" fillId="2" borderId="5" xfId="0" applyFont="1" applyFill="1" applyBorder="1"/>
    <xf numFmtId="176" fontId="1" fillId="2" borderId="6" xfId="0" applyNumberFormat="1" applyFont="1" applyFill="1" applyBorder="1"/>
    <xf numFmtId="176" fontId="1" fillId="2" borderId="7" xfId="0" applyNumberFormat="1" applyFont="1" applyFill="1" applyBorder="1"/>
    <xf numFmtId="178" fontId="2" fillId="2" borderId="8" xfId="0" applyNumberFormat="1" applyFont="1" applyFill="1" applyBorder="1"/>
    <xf numFmtId="0" fontId="1" fillId="2" borderId="9" xfId="0" applyFont="1" applyFill="1" applyBorder="1"/>
    <xf numFmtId="0" fontId="1" fillId="2" borderId="0" xfId="0" applyFont="1" applyFill="1"/>
    <xf numFmtId="176" fontId="1" fillId="2" borderId="10" xfId="0" applyNumberFormat="1" applyFont="1" applyFill="1" applyBorder="1"/>
    <xf numFmtId="178" fontId="1" fillId="2" borderId="1" xfId="0" applyNumberFormat="1" applyFont="1" applyFill="1" applyBorder="1"/>
    <xf numFmtId="178" fontId="2" fillId="2" borderId="11" xfId="0" applyNumberFormat="1" applyFont="1" applyFill="1" applyBorder="1"/>
    <xf numFmtId="178" fontId="2" fillId="2" borderId="12" xfId="0" applyNumberFormat="1" applyFont="1" applyFill="1" applyBorder="1"/>
    <xf numFmtId="178" fontId="1" fillId="2" borderId="3" xfId="0" applyNumberFormat="1" applyFont="1" applyFill="1" applyBorder="1"/>
    <xf numFmtId="177" fontId="2" fillId="2" borderId="2" xfId="0" applyNumberFormat="1" applyFont="1" applyFill="1" applyBorder="1"/>
    <xf numFmtId="0" fontId="1" fillId="2" borderId="14" xfId="0" applyFont="1" applyFill="1" applyBorder="1"/>
    <xf numFmtId="49" fontId="1" fillId="2" borderId="13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/>
    <xf numFmtId="177" fontId="1" fillId="2" borderId="1" xfId="0" applyNumberFormat="1" applyFont="1" applyFill="1" applyBorder="1"/>
    <xf numFmtId="176" fontId="1" fillId="2" borderId="16" xfId="0" applyNumberFormat="1" applyFont="1" applyFill="1" applyBorder="1"/>
    <xf numFmtId="176" fontId="1" fillId="2" borderId="17" xfId="0" applyNumberFormat="1" applyFont="1" applyFill="1" applyBorder="1"/>
    <xf numFmtId="178" fontId="1" fillId="2" borderId="10" xfId="0" applyNumberFormat="1" applyFont="1" applyFill="1" applyBorder="1"/>
    <xf numFmtId="179" fontId="1" fillId="2" borderId="3" xfId="0" applyNumberFormat="1" applyFont="1" applyFill="1" applyBorder="1"/>
    <xf numFmtId="179" fontId="1" fillId="2" borderId="1" xfId="0" applyNumberFormat="1" applyFont="1" applyFill="1" applyBorder="1"/>
    <xf numFmtId="49" fontId="1" fillId="2" borderId="3" xfId="0" applyNumberFormat="1" applyFont="1" applyFill="1" applyBorder="1" applyAlignment="1">
      <alignment horizontal="left" vertical="top" wrapText="1"/>
    </xf>
    <xf numFmtId="0" fontId="1" fillId="2" borderId="18" xfId="0" applyFont="1" applyFill="1" applyBorder="1"/>
    <xf numFmtId="178" fontId="1" fillId="2" borderId="7" xfId="0" applyNumberFormat="1" applyFont="1" applyFill="1" applyBorder="1"/>
    <xf numFmtId="178" fontId="1" fillId="2" borderId="16" xfId="0" applyNumberFormat="1" applyFont="1" applyFill="1" applyBorder="1"/>
    <xf numFmtId="178" fontId="1" fillId="2" borderId="17" xfId="0" applyNumberFormat="1" applyFont="1" applyFill="1" applyBorder="1"/>
    <xf numFmtId="176" fontId="1" fillId="2" borderId="2" xfId="0" applyNumberFormat="1" applyFont="1" applyFill="1" applyBorder="1"/>
    <xf numFmtId="177" fontId="2" fillId="2" borderId="12" xfId="0" applyNumberFormat="1" applyFont="1" applyFill="1" applyBorder="1"/>
    <xf numFmtId="0" fontId="1" fillId="2" borderId="10" xfId="0" applyFont="1" applyFill="1" applyBorder="1" applyAlignment="1">
      <alignment horizontal="right"/>
    </xf>
    <xf numFmtId="178" fontId="1" fillId="2" borderId="2" xfId="0" applyNumberFormat="1" applyFont="1" applyFill="1" applyBorder="1"/>
    <xf numFmtId="0" fontId="1" fillId="0" borderId="0" xfId="0" applyFont="1" applyAlignment="1"/>
    <xf numFmtId="177" fontId="2" fillId="2" borderId="11" xfId="0" applyNumberFormat="1" applyFont="1" applyFill="1" applyBorder="1"/>
    <xf numFmtId="177" fontId="1" fillId="2" borderId="10" xfId="0" applyNumberFormat="1" applyFont="1" applyFill="1" applyBorder="1"/>
    <xf numFmtId="177" fontId="1" fillId="2" borderId="3" xfId="0" applyNumberFormat="1" applyFont="1" applyFill="1" applyBorder="1"/>
    <xf numFmtId="176" fontId="1" fillId="2" borderId="20" xfId="0" applyNumberFormat="1" applyFont="1" applyFill="1" applyBorder="1"/>
    <xf numFmtId="178" fontId="1" fillId="2" borderId="20" xfId="0" applyNumberFormat="1" applyFont="1" applyFill="1" applyBorder="1"/>
    <xf numFmtId="178" fontId="2" fillId="2" borderId="18" xfId="0" applyNumberFormat="1" applyFont="1" applyFill="1" applyBorder="1"/>
    <xf numFmtId="0" fontId="1" fillId="2" borderId="1" xfId="0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left" vertical="top" wrapText="1"/>
    </xf>
    <xf numFmtId="49" fontId="1" fillId="2" borderId="15" xfId="0" applyNumberFormat="1" applyFont="1" applyFill="1" applyBorder="1" applyAlignment="1">
      <alignment horizontal="left" vertical="top" wrapText="1"/>
    </xf>
    <xf numFmtId="0" fontId="1" fillId="2" borderId="23" xfId="0" applyFont="1" applyFill="1" applyBorder="1"/>
    <xf numFmtId="0" fontId="1" fillId="2" borderId="24" xfId="0" applyFont="1" applyFill="1" applyBorder="1"/>
    <xf numFmtId="0" fontId="1" fillId="2" borderId="25" xfId="0" applyFont="1" applyFill="1" applyBorder="1"/>
    <xf numFmtId="0" fontId="3" fillId="0" borderId="0" xfId="0" applyFont="1"/>
    <xf numFmtId="49" fontId="1" fillId="2" borderId="17" xfId="0" applyNumberFormat="1" applyFont="1" applyFill="1" applyBorder="1" applyAlignment="1">
      <alignment horizontal="left" vertical="top" wrapText="1"/>
    </xf>
    <xf numFmtId="177" fontId="1" fillId="2" borderId="7" xfId="0" applyNumberFormat="1" applyFont="1" applyFill="1" applyBorder="1"/>
    <xf numFmtId="0" fontId="1" fillId="2" borderId="16" xfId="0" applyFont="1" applyFill="1" applyBorder="1"/>
    <xf numFmtId="0" fontId="1" fillId="2" borderId="15" xfId="0" applyFont="1" applyFill="1" applyBorder="1"/>
    <xf numFmtId="179" fontId="1" fillId="2" borderId="10" xfId="0" applyNumberFormat="1" applyFont="1" applyFill="1" applyBorder="1"/>
    <xf numFmtId="179" fontId="1" fillId="2" borderId="17" xfId="0" applyNumberFormat="1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176" fontId="1" fillId="2" borderId="8" xfId="0" applyNumberFormat="1" applyFont="1" applyFill="1" applyBorder="1"/>
    <xf numFmtId="0" fontId="1" fillId="2" borderId="19" xfId="0" applyFont="1" applyFill="1" applyBorder="1"/>
    <xf numFmtId="0" fontId="1" fillId="2" borderId="26" xfId="0" applyFont="1" applyFill="1" applyBorder="1"/>
    <xf numFmtId="49" fontId="1" fillId="2" borderId="27" xfId="0" applyNumberFormat="1" applyFont="1" applyFill="1" applyBorder="1" applyAlignment="1">
      <alignment horizontal="left"/>
    </xf>
    <xf numFmtId="0" fontId="1" fillId="2" borderId="28" xfId="0" applyFont="1" applyFill="1" applyBorder="1"/>
    <xf numFmtId="0" fontId="1" fillId="2" borderId="27" xfId="0" applyFont="1" applyFill="1" applyBorder="1"/>
    <xf numFmtId="0" fontId="1" fillId="2" borderId="29" xfId="0" applyFont="1" applyFill="1" applyBorder="1"/>
    <xf numFmtId="49" fontId="1" fillId="2" borderId="30" xfId="0" applyNumberFormat="1" applyFont="1" applyFill="1" applyBorder="1" applyAlignment="1">
      <alignment horizontal="left" wrapText="1"/>
    </xf>
    <xf numFmtId="176" fontId="2" fillId="2" borderId="12" xfId="0" applyNumberFormat="1" applyFont="1" applyFill="1" applyBorder="1"/>
    <xf numFmtId="176" fontId="1" fillId="2" borderId="31" xfId="0" applyNumberFormat="1" applyFont="1" applyFill="1" applyBorder="1"/>
    <xf numFmtId="0" fontId="1" fillId="2" borderId="22" xfId="0" applyFont="1" applyFill="1" applyBorder="1"/>
    <xf numFmtId="176" fontId="1" fillId="2" borderId="12" xfId="0" applyNumberFormat="1" applyFont="1" applyFill="1" applyBorder="1"/>
    <xf numFmtId="177" fontId="1" fillId="2" borderId="17" xfId="0" applyNumberFormat="1" applyFont="1" applyFill="1" applyBorder="1"/>
    <xf numFmtId="179" fontId="1" fillId="2" borderId="20" xfId="0" applyNumberFormat="1" applyFont="1" applyFill="1" applyBorder="1"/>
    <xf numFmtId="179" fontId="1" fillId="2" borderId="2" xfId="0" applyNumberFormat="1" applyFont="1" applyFill="1" applyBorder="1"/>
    <xf numFmtId="0" fontId="1" fillId="2" borderId="17" xfId="0" applyFont="1" applyFill="1" applyBorder="1" applyAlignment="1">
      <alignment horizontal="right"/>
    </xf>
    <xf numFmtId="0" fontId="1" fillId="2" borderId="32" xfId="0" applyFont="1" applyFill="1" applyBorder="1"/>
    <xf numFmtId="176" fontId="1" fillId="2" borderId="33" xfId="0" applyNumberFormat="1" applyFont="1" applyFill="1" applyBorder="1"/>
    <xf numFmtId="178" fontId="2" fillId="2" borderId="24" xfId="0" applyNumberFormat="1" applyFont="1" applyFill="1" applyBorder="1"/>
    <xf numFmtId="49" fontId="1" fillId="2" borderId="14" xfId="0" applyNumberFormat="1" applyFont="1" applyFill="1" applyBorder="1" applyAlignment="1">
      <alignment horizontal="left"/>
    </xf>
    <xf numFmtId="0" fontId="1" fillId="2" borderId="13" xfId="0" applyFont="1" applyFill="1" applyBorder="1"/>
    <xf numFmtId="0" fontId="1" fillId="2" borderId="34" xfId="0" applyFont="1" applyFill="1" applyBorder="1"/>
    <xf numFmtId="178" fontId="1" fillId="2" borderId="12" xfId="0" applyNumberFormat="1" applyFont="1" applyFill="1" applyBorder="1"/>
    <xf numFmtId="178" fontId="1" fillId="2" borderId="35" xfId="0" applyNumberFormat="1" applyFont="1" applyFill="1" applyBorder="1"/>
    <xf numFmtId="176" fontId="1" fillId="2" borderId="35" xfId="0" applyNumberFormat="1" applyFont="1" applyFill="1" applyBorder="1"/>
    <xf numFmtId="178" fontId="1" fillId="2" borderId="33" xfId="0" applyNumberFormat="1" applyFont="1" applyFill="1" applyBorder="1"/>
    <xf numFmtId="178" fontId="2" fillId="2" borderId="36" xfId="0" applyNumberFormat="1" applyFont="1" applyFill="1" applyBorder="1"/>
    <xf numFmtId="178" fontId="2" fillId="2" borderId="23" xfId="0" applyNumberFormat="1" applyFont="1" applyFill="1" applyBorder="1"/>
    <xf numFmtId="0" fontId="1" fillId="2" borderId="3" xfId="0" applyFont="1" applyFill="1" applyBorder="1" applyAlignment="1">
      <alignment horizontal="right"/>
    </xf>
    <xf numFmtId="177" fontId="1" fillId="2" borderId="16" xfId="0" applyNumberFormat="1" applyFont="1" applyFill="1" applyBorder="1"/>
    <xf numFmtId="177" fontId="2" fillId="2" borderId="18" xfId="0" applyNumberFormat="1" applyFont="1" applyFill="1" applyBorder="1"/>
    <xf numFmtId="0" fontId="2" fillId="2" borderId="12" xfId="0" applyFont="1" applyFill="1" applyBorder="1" applyAlignment="1">
      <alignment horizontal="right"/>
    </xf>
    <xf numFmtId="0" fontId="1" fillId="3" borderId="37" xfId="0" applyFont="1" applyFill="1" applyBorder="1" applyAlignment="1">
      <alignment horizontal="center" vertical="center"/>
    </xf>
    <xf numFmtId="177" fontId="1" fillId="2" borderId="20" xfId="0" applyNumberFormat="1" applyFont="1" applyFill="1" applyBorder="1"/>
    <xf numFmtId="0" fontId="1" fillId="0" borderId="37" xfId="0" applyFont="1" applyBorder="1" applyAlignment="1">
      <alignment vertical="center" wrapText="1"/>
    </xf>
    <xf numFmtId="179" fontId="1" fillId="2" borderId="35" xfId="0" applyNumberFormat="1" applyFont="1" applyFill="1" applyBorder="1"/>
    <xf numFmtId="0" fontId="1" fillId="2" borderId="8" xfId="0" applyFont="1" applyFill="1" applyBorder="1"/>
    <xf numFmtId="0" fontId="1" fillId="2" borderId="33" xfId="0" applyFont="1" applyFill="1" applyBorder="1"/>
    <xf numFmtId="0" fontId="1" fillId="2" borderId="2" xfId="0" applyFont="1" applyFill="1" applyBorder="1"/>
    <xf numFmtId="0" fontId="1" fillId="2" borderId="31" xfId="0" applyFont="1" applyFill="1" applyBorder="1"/>
    <xf numFmtId="179" fontId="1" fillId="2" borderId="12" xfId="0" applyNumberFormat="1" applyFont="1" applyFill="1" applyBorder="1"/>
    <xf numFmtId="177" fontId="2" fillId="2" borderId="8" xfId="0" applyNumberFormat="1" applyFont="1" applyFill="1" applyBorder="1"/>
    <xf numFmtId="0" fontId="1" fillId="0" borderId="0" xfId="0" applyFont="1"/>
    <xf numFmtId="0" fontId="4" fillId="0" borderId="37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right"/>
    </xf>
    <xf numFmtId="177" fontId="2" fillId="2" borderId="36" xfId="0" applyNumberFormat="1" applyFont="1" applyFill="1" applyBorder="1"/>
    <xf numFmtId="177" fontId="1" fillId="2" borderId="33" xfId="0" applyNumberFormat="1" applyFont="1" applyFill="1" applyBorder="1"/>
    <xf numFmtId="0" fontId="1" fillId="2" borderId="2" xfId="0" applyFont="1" applyFill="1" applyBorder="1" applyAlignment="1">
      <alignment horizontal="right"/>
    </xf>
    <xf numFmtId="177" fontId="2" fillId="2" borderId="23" xfId="0" applyNumberFormat="1" applyFont="1" applyFill="1" applyBorder="1"/>
    <xf numFmtId="177" fontId="1" fillId="2" borderId="2" xfId="0" applyNumberFormat="1" applyFont="1" applyFill="1" applyBorder="1"/>
    <xf numFmtId="0" fontId="1" fillId="0" borderId="0" xfId="0" applyFont="1" applyAlignment="1">
      <alignment vertical="center"/>
    </xf>
    <xf numFmtId="176" fontId="2" fillId="2" borderId="23" xfId="0" applyNumberFormat="1" applyFont="1" applyFill="1" applyBorder="1"/>
    <xf numFmtId="177" fontId="1" fillId="2" borderId="12" xfId="0" applyNumberFormat="1" applyFont="1" applyFill="1" applyBorder="1"/>
    <xf numFmtId="177" fontId="1" fillId="2" borderId="35" xfId="0" applyNumberFormat="1" applyFont="1" applyFill="1" applyBorder="1"/>
    <xf numFmtId="0" fontId="1" fillId="3" borderId="3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top" wrapText="1"/>
    </xf>
    <xf numFmtId="0" fontId="1" fillId="2" borderId="14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49" fontId="1" fillId="2" borderId="1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left"/>
    </xf>
    <xf numFmtId="49" fontId="1" fillId="2" borderId="13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3"/>
  <sheetViews>
    <sheetView tabSelected="1" workbookViewId="0"/>
  </sheetViews>
  <sheetFormatPr defaultColWidth="8.8984375" defaultRowHeight="12.6" x14ac:dyDescent="0.25"/>
  <cols>
    <col min="1" max="1" width="3.59765625" style="99" customWidth="1"/>
    <col min="2" max="2" width="5.59765625" style="99" customWidth="1"/>
    <col min="3" max="3" width="7.59765625" style="99" customWidth="1"/>
    <col min="4" max="4" width="26.59765625" style="99" customWidth="1"/>
    <col min="5" max="6" width="7.59765625" style="99" customWidth="1"/>
    <col min="7" max="7" width="26.59765625" style="99" customWidth="1"/>
    <col min="8" max="8" width="7.59765625" style="99" customWidth="1"/>
    <col min="9" max="11" width="10.59765625" style="99" customWidth="1"/>
    <col min="12" max="14" width="26.59765625" style="99" customWidth="1"/>
    <col min="15" max="16384" width="8.8984375" style="99"/>
  </cols>
  <sheetData>
    <row r="1" spans="2:14" x14ac:dyDescent="0.25">
      <c r="B1" s="107"/>
    </row>
    <row r="2" spans="2:14" x14ac:dyDescent="0.25">
      <c r="B2" s="99" t="s">
        <v>0</v>
      </c>
    </row>
    <row r="5" spans="2:14" x14ac:dyDescent="0.25">
      <c r="B5" s="111" t="s">
        <v>1</v>
      </c>
      <c r="C5" s="112" t="s">
        <v>2</v>
      </c>
      <c r="D5" s="113"/>
      <c r="E5" s="114"/>
      <c r="F5" s="112" t="s">
        <v>6</v>
      </c>
      <c r="G5" s="113"/>
      <c r="H5" s="114"/>
      <c r="I5" s="111" t="s">
        <v>7</v>
      </c>
      <c r="J5" s="111" t="s">
        <v>8</v>
      </c>
      <c r="K5" s="111" t="s">
        <v>9</v>
      </c>
      <c r="L5" s="111" t="s">
        <v>10</v>
      </c>
      <c r="M5" s="111" t="s">
        <v>11</v>
      </c>
      <c r="N5" s="111" t="s">
        <v>12</v>
      </c>
    </row>
    <row r="6" spans="2:14" x14ac:dyDescent="0.25">
      <c r="B6" s="111"/>
      <c r="C6" s="89" t="s">
        <v>3</v>
      </c>
      <c r="D6" s="89" t="s">
        <v>4</v>
      </c>
      <c r="E6" s="89" t="s">
        <v>5</v>
      </c>
      <c r="F6" s="89" t="s">
        <v>3</v>
      </c>
      <c r="G6" s="89" t="s">
        <v>4</v>
      </c>
      <c r="H6" s="89" t="s">
        <v>5</v>
      </c>
      <c r="I6" s="111"/>
      <c r="J6" s="111"/>
      <c r="K6" s="111"/>
      <c r="L6" s="111"/>
      <c r="M6" s="111"/>
      <c r="N6" s="111"/>
    </row>
    <row r="7" spans="2:14" x14ac:dyDescent="0.25">
      <c r="B7" s="91">
        <v>1</v>
      </c>
      <c r="C7" s="91" t="s">
        <v>96</v>
      </c>
      <c r="D7" s="91" t="s">
        <v>97</v>
      </c>
      <c r="E7" s="91" t="s">
        <v>98</v>
      </c>
      <c r="F7" s="91" t="s">
        <v>99</v>
      </c>
      <c r="G7" s="91" t="s">
        <v>100</v>
      </c>
      <c r="H7" s="91" t="s">
        <v>101</v>
      </c>
      <c r="I7" s="100" t="str">
        <f xml:space="preserve"> HYPERLINK("#'N(1)'!B4:J115", "N(1)")</f>
        <v>N(1)</v>
      </c>
      <c r="J7" s="100" t="str">
        <f xml:space="preserve"> HYPERLINK("#'P(2)'!B4:J115", "P(2)")</f>
        <v>P(2)</v>
      </c>
      <c r="K7" s="100" t="str">
        <f xml:space="preserve"> HYPERLINK("#'NP(3)'!B4:J221", "NP(3)")</f>
        <v>NP(3)</v>
      </c>
      <c r="L7" s="91"/>
      <c r="M7" s="91"/>
      <c r="N7" s="91" t="s">
        <v>20</v>
      </c>
    </row>
    <row r="8" spans="2:14" x14ac:dyDescent="0.25">
      <c r="B8" s="91">
        <v>2</v>
      </c>
      <c r="C8" s="91" t="s">
        <v>111</v>
      </c>
      <c r="D8" s="91" t="s">
        <v>112</v>
      </c>
      <c r="E8" s="91" t="s">
        <v>113</v>
      </c>
      <c r="F8" s="91" t="s">
        <v>99</v>
      </c>
      <c r="G8" s="91" t="s">
        <v>100</v>
      </c>
      <c r="H8" s="91" t="s">
        <v>101</v>
      </c>
      <c r="I8" s="100" t="str">
        <f xml:space="preserve"> HYPERLINK("#'N(1)'!B117:O228", "N(1)")</f>
        <v>N(1)</v>
      </c>
      <c r="J8" s="100" t="str">
        <f xml:space="preserve"> HYPERLINK("#'P(2)'!B117:O228", "P(2)")</f>
        <v>P(2)</v>
      </c>
      <c r="K8" s="100" t="str">
        <f xml:space="preserve"> HYPERLINK("#'NP(3)'!B223:O334", "NP(3)")</f>
        <v>NP(3)</v>
      </c>
      <c r="L8" s="91"/>
      <c r="M8" s="91"/>
      <c r="N8" s="91" t="s">
        <v>20</v>
      </c>
    </row>
    <row r="9" spans="2:14" x14ac:dyDescent="0.25">
      <c r="B9" s="91">
        <v>3</v>
      </c>
      <c r="C9" s="91" t="s">
        <v>130</v>
      </c>
      <c r="D9" s="91" t="s">
        <v>131</v>
      </c>
      <c r="E9" s="91" t="s">
        <v>101</v>
      </c>
      <c r="F9" s="91" t="s">
        <v>99</v>
      </c>
      <c r="G9" s="91" t="s">
        <v>100</v>
      </c>
      <c r="H9" s="91" t="s">
        <v>101</v>
      </c>
      <c r="I9" s="100" t="str">
        <f xml:space="preserve"> HYPERLINK("#'N(1)'!B230:U341", "N(1)")</f>
        <v>N(1)</v>
      </c>
      <c r="J9" s="100" t="str">
        <f xml:space="preserve"> HYPERLINK("#'P(2)'!B230:U341", "P(2)")</f>
        <v>P(2)</v>
      </c>
      <c r="K9" s="100" t="str">
        <f xml:space="preserve"> HYPERLINK("#'NP(3)'!B336:U553", "NP(3)")</f>
        <v>NP(3)</v>
      </c>
      <c r="L9" s="91"/>
      <c r="M9" s="91"/>
      <c r="N9" s="91" t="s">
        <v>20</v>
      </c>
    </row>
    <row r="10" spans="2:14" ht="37.799999999999997" x14ac:dyDescent="0.25">
      <c r="B10" s="91">
        <v>4</v>
      </c>
      <c r="C10" s="91" t="s">
        <v>133</v>
      </c>
      <c r="D10" s="91" t="s">
        <v>134</v>
      </c>
      <c r="E10" s="91" t="s">
        <v>98</v>
      </c>
      <c r="F10" s="91" t="s">
        <v>99</v>
      </c>
      <c r="G10" s="91" t="s">
        <v>100</v>
      </c>
      <c r="H10" s="91" t="s">
        <v>101</v>
      </c>
      <c r="I10" s="100" t="str">
        <f xml:space="preserve"> HYPERLINK("#'N(1)'!B343:L454", "N(1)")</f>
        <v>N(1)</v>
      </c>
      <c r="J10" s="100" t="str">
        <f xml:space="preserve"> HYPERLINK("#'P(2)'!B343:L454", "P(2)")</f>
        <v>P(2)</v>
      </c>
      <c r="K10" s="100" t="str">
        <f xml:space="preserve"> HYPERLINK("#'NP(3)'!B555:L772", "NP(3)")</f>
        <v>NP(3)</v>
      </c>
      <c r="L10" s="91"/>
      <c r="M10" s="91"/>
      <c r="N10" s="91" t="s">
        <v>20</v>
      </c>
    </row>
    <row r="11" spans="2:14" ht="37.799999999999997" x14ac:dyDescent="0.25">
      <c r="B11" s="91">
        <v>5</v>
      </c>
      <c r="C11" s="91" t="s">
        <v>136</v>
      </c>
      <c r="D11" s="91" t="s">
        <v>137</v>
      </c>
      <c r="E11" s="91" t="s">
        <v>101</v>
      </c>
      <c r="F11" s="91" t="s">
        <v>99</v>
      </c>
      <c r="G11" s="91" t="s">
        <v>100</v>
      </c>
      <c r="H11" s="91" t="s">
        <v>101</v>
      </c>
      <c r="I11" s="100" t="str">
        <f xml:space="preserve"> HYPERLINK("#'N(1)'!B456:M567", "N(1)")</f>
        <v>N(1)</v>
      </c>
      <c r="J11" s="100" t="str">
        <f xml:space="preserve"> HYPERLINK("#'P(2)'!B456:M567", "P(2)")</f>
        <v>P(2)</v>
      </c>
      <c r="K11" s="100" t="str">
        <f xml:space="preserve"> HYPERLINK("#'NP(3)'!B774:M991", "NP(3)")</f>
        <v>NP(3)</v>
      </c>
      <c r="L11" s="91"/>
      <c r="M11" s="91"/>
      <c r="N11" s="91" t="s">
        <v>20</v>
      </c>
    </row>
    <row r="12" spans="2:14" ht="25.2" x14ac:dyDescent="0.25">
      <c r="B12" s="91">
        <v>6</v>
      </c>
      <c r="C12" s="91" t="s">
        <v>139</v>
      </c>
      <c r="D12" s="91" t="s">
        <v>140</v>
      </c>
      <c r="E12" s="91" t="s">
        <v>113</v>
      </c>
      <c r="F12" s="91" t="s">
        <v>99</v>
      </c>
      <c r="G12" s="91" t="s">
        <v>100</v>
      </c>
      <c r="H12" s="91" t="s">
        <v>101</v>
      </c>
      <c r="I12" s="100" t="str">
        <f xml:space="preserve"> HYPERLINK("#'N(1)'!B569:O680", "N(1)")</f>
        <v>N(1)</v>
      </c>
      <c r="J12" s="100" t="str">
        <f xml:space="preserve"> HYPERLINK("#'P(2)'!B569:O680", "P(2)")</f>
        <v>P(2)</v>
      </c>
      <c r="K12" s="100" t="str">
        <f xml:space="preserve"> HYPERLINK("#'NP(3)'!B993:O1104", "NP(3)")</f>
        <v>NP(3)</v>
      </c>
      <c r="L12" s="91"/>
      <c r="M12" s="91"/>
      <c r="N12" s="91" t="s">
        <v>20</v>
      </c>
    </row>
    <row r="13" spans="2:14" x14ac:dyDescent="0.25">
      <c r="B13" s="91">
        <v>7</v>
      </c>
      <c r="C13" s="91" t="s">
        <v>146</v>
      </c>
      <c r="D13" s="91" t="s">
        <v>47</v>
      </c>
      <c r="E13" s="91" t="s">
        <v>98</v>
      </c>
      <c r="F13" s="91" t="s">
        <v>99</v>
      </c>
      <c r="G13" s="91" t="s">
        <v>100</v>
      </c>
      <c r="H13" s="91" t="s">
        <v>101</v>
      </c>
      <c r="I13" s="100" t="str">
        <f xml:space="preserve"> HYPERLINK("#'N(1)'!B682:O793", "N(1)")</f>
        <v>N(1)</v>
      </c>
      <c r="J13" s="100" t="str">
        <f xml:space="preserve"> HYPERLINK("#'P(2)'!B682:O793", "P(2)")</f>
        <v>P(2)</v>
      </c>
      <c r="K13" s="100" t="str">
        <f xml:space="preserve"> HYPERLINK("#'NP(3)'!B1106:O1323", "NP(3)")</f>
        <v>NP(3)</v>
      </c>
      <c r="L13" s="91"/>
      <c r="M13" s="91"/>
      <c r="N13" s="91" t="s">
        <v>20</v>
      </c>
    </row>
    <row r="14" spans="2:14" ht="37.799999999999997" x14ac:dyDescent="0.25">
      <c r="B14" s="91">
        <v>8</v>
      </c>
      <c r="C14" s="91" t="s">
        <v>148</v>
      </c>
      <c r="D14" s="91" t="s">
        <v>149</v>
      </c>
      <c r="E14" s="91" t="s">
        <v>98</v>
      </c>
      <c r="F14" s="91" t="s">
        <v>99</v>
      </c>
      <c r="G14" s="91" t="s">
        <v>100</v>
      </c>
      <c r="H14" s="91" t="s">
        <v>101</v>
      </c>
      <c r="I14" s="100" t="str">
        <f xml:space="preserve"> HYPERLINK("#'N(1)'!B795:L906", "N(1)")</f>
        <v>N(1)</v>
      </c>
      <c r="J14" s="100" t="str">
        <f xml:space="preserve"> HYPERLINK("#'P(2)'!B795:L906", "P(2)")</f>
        <v>P(2)</v>
      </c>
      <c r="K14" s="100" t="str">
        <f xml:space="preserve"> HYPERLINK("#'NP(3)'!B1325:L1542", "NP(3)")</f>
        <v>NP(3)</v>
      </c>
      <c r="L14" s="91"/>
      <c r="M14" s="91"/>
      <c r="N14" s="91" t="s">
        <v>20</v>
      </c>
    </row>
    <row r="15" spans="2:14" ht="37.799999999999997" x14ac:dyDescent="0.25">
      <c r="B15" s="91">
        <v>9</v>
      </c>
      <c r="C15" s="91" t="s">
        <v>151</v>
      </c>
      <c r="D15" s="91" t="s">
        <v>152</v>
      </c>
      <c r="E15" s="91" t="s">
        <v>98</v>
      </c>
      <c r="F15" s="91" t="s">
        <v>99</v>
      </c>
      <c r="G15" s="91" t="s">
        <v>100</v>
      </c>
      <c r="H15" s="91" t="s">
        <v>101</v>
      </c>
      <c r="I15" s="100" t="str">
        <f xml:space="preserve"> HYPERLINK("#'N(1)'!B908:M1019", "N(1)")</f>
        <v>N(1)</v>
      </c>
      <c r="J15" s="100" t="str">
        <f xml:space="preserve"> HYPERLINK("#'P(2)'!B908:M1019", "P(2)")</f>
        <v>P(2)</v>
      </c>
      <c r="K15" s="100" t="str">
        <f xml:space="preserve"> HYPERLINK("#'NP(3)'!B1544:M1761", "NP(3)")</f>
        <v>NP(3)</v>
      </c>
      <c r="L15" s="91"/>
      <c r="M15" s="91"/>
      <c r="N15" s="91" t="s">
        <v>20</v>
      </c>
    </row>
    <row r="16" spans="2:14" ht="63" x14ac:dyDescent="0.25">
      <c r="B16" s="91">
        <v>10</v>
      </c>
      <c r="C16" s="91" t="s">
        <v>154</v>
      </c>
      <c r="D16" s="91" t="s">
        <v>155</v>
      </c>
      <c r="E16" s="91" t="s">
        <v>98</v>
      </c>
      <c r="F16" s="91" t="s">
        <v>99</v>
      </c>
      <c r="G16" s="91" t="s">
        <v>100</v>
      </c>
      <c r="H16" s="91" t="s">
        <v>101</v>
      </c>
      <c r="I16" s="100" t="str">
        <f xml:space="preserve"> HYPERLINK("#'N(1)'!B1021:S1132", "N(1)")</f>
        <v>N(1)</v>
      </c>
      <c r="J16" s="100" t="str">
        <f xml:space="preserve"> HYPERLINK("#'P(2)'!B1021:S1132", "P(2)")</f>
        <v>P(2)</v>
      </c>
      <c r="K16" s="100" t="str">
        <f xml:space="preserve"> HYPERLINK("#'NP(3)'!B1763:S1980", "NP(3)")</f>
        <v>NP(3)</v>
      </c>
      <c r="L16" s="91"/>
      <c r="M16" s="91"/>
      <c r="N16" s="91" t="s">
        <v>20</v>
      </c>
    </row>
    <row r="17" spans="2:14" x14ac:dyDescent="0.25">
      <c r="B17" s="91">
        <v>11</v>
      </c>
      <c r="C17" s="91" t="s">
        <v>157</v>
      </c>
      <c r="D17" s="91" t="s">
        <v>76</v>
      </c>
      <c r="E17" s="91" t="s">
        <v>98</v>
      </c>
      <c r="F17" s="91" t="s">
        <v>99</v>
      </c>
      <c r="G17" s="91" t="s">
        <v>100</v>
      </c>
      <c r="H17" s="91" t="s">
        <v>101</v>
      </c>
      <c r="I17" s="100" t="str">
        <f xml:space="preserve"> HYPERLINK("#'N(1)'!B1134:K1245", "N(1)")</f>
        <v>N(1)</v>
      </c>
      <c r="J17" s="100" t="str">
        <f xml:space="preserve"> HYPERLINK("#'P(2)'!B1134:K1245", "P(2)")</f>
        <v>P(2)</v>
      </c>
      <c r="K17" s="100" t="str">
        <f xml:space="preserve"> HYPERLINK("#'NP(3)'!B1982:K2199", "NP(3)")</f>
        <v>NP(3)</v>
      </c>
      <c r="L17" s="91"/>
      <c r="M17" s="91"/>
      <c r="N17" s="91" t="s">
        <v>20</v>
      </c>
    </row>
    <row r="18" spans="2:14" x14ac:dyDescent="0.25">
      <c r="B18" s="91">
        <v>12</v>
      </c>
      <c r="C18" s="91" t="s">
        <v>159</v>
      </c>
      <c r="D18" s="91" t="s">
        <v>81</v>
      </c>
      <c r="E18" s="91" t="s">
        <v>98</v>
      </c>
      <c r="F18" s="91" t="s">
        <v>99</v>
      </c>
      <c r="G18" s="91" t="s">
        <v>100</v>
      </c>
      <c r="H18" s="91" t="s">
        <v>101</v>
      </c>
      <c r="I18" s="100" t="str">
        <f xml:space="preserve"> HYPERLINK("#'N(1)'!B1247:M1358", "N(1)")</f>
        <v>N(1)</v>
      </c>
      <c r="J18" s="100" t="str">
        <f xml:space="preserve"> HYPERLINK("#'P(2)'!B1247:M1358", "P(2)")</f>
        <v>P(2)</v>
      </c>
      <c r="K18" s="100" t="str">
        <f xml:space="preserve"> HYPERLINK("#'NP(3)'!B2201:M2418", "NP(3)")</f>
        <v>NP(3)</v>
      </c>
      <c r="L18" s="91"/>
      <c r="M18" s="91"/>
      <c r="N18" s="91" t="s">
        <v>20</v>
      </c>
    </row>
    <row r="19" spans="2:14" x14ac:dyDescent="0.25">
      <c r="B19" s="91">
        <v>13</v>
      </c>
      <c r="C19" s="91" t="s">
        <v>161</v>
      </c>
      <c r="D19" s="91" t="s">
        <v>88</v>
      </c>
      <c r="E19" s="91" t="s">
        <v>98</v>
      </c>
      <c r="F19" s="91" t="s">
        <v>99</v>
      </c>
      <c r="G19" s="91" t="s">
        <v>100</v>
      </c>
      <c r="H19" s="91" t="s">
        <v>101</v>
      </c>
      <c r="I19" s="100" t="str">
        <f xml:space="preserve"> HYPERLINK("#'N(1)'!B1360:Q1471", "N(1)")</f>
        <v>N(1)</v>
      </c>
      <c r="J19" s="100" t="str">
        <f xml:space="preserve"> HYPERLINK("#'P(2)'!B1360:Q1471", "P(2)")</f>
        <v>P(2)</v>
      </c>
      <c r="K19" s="100" t="str">
        <f xml:space="preserve"> HYPERLINK("#'NP(3)'!B2420:Q2637", "NP(3)")</f>
        <v>NP(3)</v>
      </c>
      <c r="L19" s="91"/>
      <c r="M19" s="91"/>
      <c r="N19" s="91" t="s">
        <v>20</v>
      </c>
    </row>
    <row r="20" spans="2:14" ht="37.799999999999997" x14ac:dyDescent="0.25">
      <c r="B20" s="91">
        <v>14</v>
      </c>
      <c r="C20" s="91" t="s">
        <v>170</v>
      </c>
      <c r="D20" s="91" t="s">
        <v>171</v>
      </c>
      <c r="E20" s="91" t="s">
        <v>98</v>
      </c>
      <c r="F20" s="91" t="s">
        <v>99</v>
      </c>
      <c r="G20" s="91" t="s">
        <v>100</v>
      </c>
      <c r="H20" s="91" t="s">
        <v>101</v>
      </c>
      <c r="I20" s="100" t="str">
        <f xml:space="preserve"> HYPERLINK("#'N(1)'!B1473:O1584", "N(1)")</f>
        <v>N(1)</v>
      </c>
      <c r="J20" s="100" t="str">
        <f xml:space="preserve"> HYPERLINK("#'P(2)'!B1473:O1584", "P(2)")</f>
        <v>P(2)</v>
      </c>
      <c r="K20" s="100" t="str">
        <f xml:space="preserve"> HYPERLINK("#'NP(3)'!B2639:O2856", "NP(3)")</f>
        <v>NP(3)</v>
      </c>
      <c r="L20" s="91"/>
      <c r="M20" s="91"/>
      <c r="N20" s="91" t="s">
        <v>20</v>
      </c>
    </row>
    <row r="21" spans="2:14" ht="50.4" x14ac:dyDescent="0.25">
      <c r="B21" s="91">
        <v>15</v>
      </c>
      <c r="C21" s="91" t="s">
        <v>176</v>
      </c>
      <c r="D21" s="91" t="s">
        <v>177</v>
      </c>
      <c r="E21" s="91" t="s">
        <v>98</v>
      </c>
      <c r="F21" s="91" t="s">
        <v>99</v>
      </c>
      <c r="G21" s="91" t="s">
        <v>100</v>
      </c>
      <c r="H21" s="91" t="s">
        <v>101</v>
      </c>
      <c r="I21" s="100" t="str">
        <f xml:space="preserve"> HYPERLINK("#'N(1)'!B1586:K1697", "N(1)")</f>
        <v>N(1)</v>
      </c>
      <c r="J21" s="100" t="str">
        <f xml:space="preserve"> HYPERLINK("#'P(2)'!B1586:K1697", "P(2)")</f>
        <v>P(2)</v>
      </c>
      <c r="K21" s="100" t="str">
        <f xml:space="preserve"> HYPERLINK("#'NP(3)'!B2858:K3075", "NP(3)")</f>
        <v>NP(3)</v>
      </c>
      <c r="L21" s="91"/>
      <c r="M21" s="91"/>
      <c r="N21" s="91" t="s">
        <v>20</v>
      </c>
    </row>
    <row r="22" spans="2:14" ht="63" x14ac:dyDescent="0.25">
      <c r="B22" s="91">
        <v>16</v>
      </c>
      <c r="C22" s="91" t="s">
        <v>179</v>
      </c>
      <c r="D22" s="91" t="s">
        <v>180</v>
      </c>
      <c r="E22" s="91" t="s">
        <v>98</v>
      </c>
      <c r="F22" s="91" t="s">
        <v>99</v>
      </c>
      <c r="G22" s="91" t="s">
        <v>100</v>
      </c>
      <c r="H22" s="91" t="s">
        <v>101</v>
      </c>
      <c r="I22" s="100" t="str">
        <f xml:space="preserve"> HYPERLINK("#'N(1)'!B1699:K1810", "N(1)")</f>
        <v>N(1)</v>
      </c>
      <c r="J22" s="100" t="str">
        <f xml:space="preserve"> HYPERLINK("#'P(2)'!B1699:K1810", "P(2)")</f>
        <v>P(2)</v>
      </c>
      <c r="K22" s="100" t="str">
        <f xml:space="preserve"> HYPERLINK("#'NP(3)'!B3077:K3294", "NP(3)")</f>
        <v>NP(3)</v>
      </c>
      <c r="L22" s="91"/>
      <c r="M22" s="91"/>
      <c r="N22" s="91" t="s">
        <v>20</v>
      </c>
    </row>
    <row r="23" spans="2:14" ht="50.4" x14ac:dyDescent="0.25">
      <c r="B23" s="91">
        <v>17</v>
      </c>
      <c r="C23" s="91" t="s">
        <v>182</v>
      </c>
      <c r="D23" s="91" t="s">
        <v>183</v>
      </c>
      <c r="E23" s="91" t="s">
        <v>98</v>
      </c>
      <c r="F23" s="91" t="s">
        <v>99</v>
      </c>
      <c r="G23" s="91" t="s">
        <v>100</v>
      </c>
      <c r="H23" s="91" t="s">
        <v>101</v>
      </c>
      <c r="I23" s="100" t="str">
        <f xml:space="preserve"> HYPERLINK("#'N(1)'!B1812:K1923", "N(1)")</f>
        <v>N(1)</v>
      </c>
      <c r="J23" s="100" t="str">
        <f xml:space="preserve"> HYPERLINK("#'P(2)'!B1812:K1923", "P(2)")</f>
        <v>P(2)</v>
      </c>
      <c r="K23" s="100" t="str">
        <f xml:space="preserve"> HYPERLINK("#'NP(3)'!B3296:K3513", "NP(3)")</f>
        <v>NP(3)</v>
      </c>
      <c r="L23" s="91"/>
      <c r="M23" s="91"/>
      <c r="N23" s="91" t="s">
        <v>20</v>
      </c>
    </row>
    <row r="24" spans="2:14" ht="63" x14ac:dyDescent="0.25">
      <c r="B24" s="91">
        <v>18</v>
      </c>
      <c r="C24" s="91" t="s">
        <v>185</v>
      </c>
      <c r="D24" s="91" t="s">
        <v>186</v>
      </c>
      <c r="E24" s="91" t="s">
        <v>98</v>
      </c>
      <c r="F24" s="91" t="s">
        <v>99</v>
      </c>
      <c r="G24" s="91" t="s">
        <v>100</v>
      </c>
      <c r="H24" s="91" t="s">
        <v>101</v>
      </c>
      <c r="I24" s="100" t="str">
        <f xml:space="preserve"> HYPERLINK("#'N(1)'!B1925:K2036", "N(1)")</f>
        <v>N(1)</v>
      </c>
      <c r="J24" s="100" t="str">
        <f xml:space="preserve"> HYPERLINK("#'P(2)'!B1925:K2036", "P(2)")</f>
        <v>P(2)</v>
      </c>
      <c r="K24" s="100" t="str">
        <f xml:space="preserve"> HYPERLINK("#'NP(3)'!B3515:K3732", "NP(3)")</f>
        <v>NP(3)</v>
      </c>
      <c r="L24" s="91"/>
      <c r="M24" s="91"/>
      <c r="N24" s="91" t="s">
        <v>20</v>
      </c>
    </row>
    <row r="25" spans="2:14" ht="50.4" x14ac:dyDescent="0.25">
      <c r="B25" s="91">
        <v>19</v>
      </c>
      <c r="C25" s="91" t="s">
        <v>188</v>
      </c>
      <c r="D25" s="91" t="s">
        <v>189</v>
      </c>
      <c r="E25" s="91" t="s">
        <v>98</v>
      </c>
      <c r="F25" s="91" t="s">
        <v>99</v>
      </c>
      <c r="G25" s="91" t="s">
        <v>100</v>
      </c>
      <c r="H25" s="91" t="s">
        <v>101</v>
      </c>
      <c r="I25" s="100" t="str">
        <f xml:space="preserve"> HYPERLINK("#'N(1)'!B2038:K2149", "N(1)")</f>
        <v>N(1)</v>
      </c>
      <c r="J25" s="100" t="str">
        <f xml:space="preserve"> HYPERLINK("#'P(2)'!B2038:K2149", "P(2)")</f>
        <v>P(2)</v>
      </c>
      <c r="K25" s="100" t="str">
        <f xml:space="preserve"> HYPERLINK("#'NP(3)'!B3734:K3951", "NP(3)")</f>
        <v>NP(3)</v>
      </c>
      <c r="L25" s="91"/>
      <c r="M25" s="91"/>
      <c r="N25" s="91" t="s">
        <v>20</v>
      </c>
    </row>
    <row r="26" spans="2:14" ht="50.4" x14ac:dyDescent="0.25">
      <c r="B26" s="91">
        <v>20</v>
      </c>
      <c r="C26" s="91" t="s">
        <v>191</v>
      </c>
      <c r="D26" s="91" t="s">
        <v>192</v>
      </c>
      <c r="E26" s="91" t="s">
        <v>98</v>
      </c>
      <c r="F26" s="91" t="s">
        <v>99</v>
      </c>
      <c r="G26" s="91" t="s">
        <v>100</v>
      </c>
      <c r="H26" s="91" t="s">
        <v>101</v>
      </c>
      <c r="I26" s="100" t="str">
        <f xml:space="preserve"> HYPERLINK("#'N(1)'!B2151:K2262", "N(1)")</f>
        <v>N(1)</v>
      </c>
      <c r="J26" s="100" t="str">
        <f xml:space="preserve"> HYPERLINK("#'P(2)'!B2151:K2262", "P(2)")</f>
        <v>P(2)</v>
      </c>
      <c r="K26" s="100" t="str">
        <f xml:space="preserve"> HYPERLINK("#'NP(3)'!B3953:K4170", "NP(3)")</f>
        <v>NP(3)</v>
      </c>
      <c r="L26" s="91"/>
      <c r="M26" s="91"/>
      <c r="N26" s="91" t="s">
        <v>20</v>
      </c>
    </row>
    <row r="27" spans="2:14" ht="50.4" x14ac:dyDescent="0.25">
      <c r="B27" s="91">
        <v>21</v>
      </c>
      <c r="C27" s="91" t="s">
        <v>194</v>
      </c>
      <c r="D27" s="91" t="s">
        <v>195</v>
      </c>
      <c r="E27" s="91" t="s">
        <v>98</v>
      </c>
      <c r="F27" s="91" t="s">
        <v>99</v>
      </c>
      <c r="G27" s="91" t="s">
        <v>100</v>
      </c>
      <c r="H27" s="91" t="s">
        <v>101</v>
      </c>
      <c r="I27" s="100" t="str">
        <f xml:space="preserve"> HYPERLINK("#'N(1)'!B2264:K2375", "N(1)")</f>
        <v>N(1)</v>
      </c>
      <c r="J27" s="100" t="str">
        <f xml:space="preserve"> HYPERLINK("#'P(2)'!B2264:K2375", "P(2)")</f>
        <v>P(2)</v>
      </c>
      <c r="K27" s="100" t="str">
        <f xml:space="preserve"> HYPERLINK("#'NP(3)'!B4172:K4389", "NP(3)")</f>
        <v>NP(3)</v>
      </c>
      <c r="L27" s="91"/>
      <c r="M27" s="91"/>
      <c r="N27" s="91" t="s">
        <v>20</v>
      </c>
    </row>
    <row r="28" spans="2:14" ht="50.4" x14ac:dyDescent="0.25">
      <c r="B28" s="91">
        <v>22</v>
      </c>
      <c r="C28" s="91" t="s">
        <v>197</v>
      </c>
      <c r="D28" s="91" t="s">
        <v>198</v>
      </c>
      <c r="E28" s="91" t="s">
        <v>98</v>
      </c>
      <c r="F28" s="91" t="s">
        <v>99</v>
      </c>
      <c r="G28" s="91" t="s">
        <v>100</v>
      </c>
      <c r="H28" s="91" t="s">
        <v>101</v>
      </c>
      <c r="I28" s="100" t="str">
        <f xml:space="preserve"> HYPERLINK("#'N(1)'!B2377:K2488", "N(1)")</f>
        <v>N(1)</v>
      </c>
      <c r="J28" s="100" t="str">
        <f xml:space="preserve"> HYPERLINK("#'P(2)'!B2377:K2488", "P(2)")</f>
        <v>P(2)</v>
      </c>
      <c r="K28" s="100" t="str">
        <f xml:space="preserve"> HYPERLINK("#'NP(3)'!B4391:K4608", "NP(3)")</f>
        <v>NP(3)</v>
      </c>
      <c r="L28" s="91"/>
      <c r="M28" s="91"/>
      <c r="N28" s="91" t="s">
        <v>20</v>
      </c>
    </row>
    <row r="29" spans="2:14" ht="37.799999999999997" x14ac:dyDescent="0.25">
      <c r="B29" s="91">
        <v>23</v>
      </c>
      <c r="C29" s="91" t="s">
        <v>206</v>
      </c>
      <c r="D29" s="91" t="s">
        <v>207</v>
      </c>
      <c r="E29" s="91" t="s">
        <v>98</v>
      </c>
      <c r="F29" s="91" t="s">
        <v>99</v>
      </c>
      <c r="G29" s="91" t="s">
        <v>100</v>
      </c>
      <c r="H29" s="91" t="s">
        <v>101</v>
      </c>
      <c r="I29" s="100" t="str">
        <f xml:space="preserve"> HYPERLINK("#'N(1)'!B2490:N2601", "N(1)")</f>
        <v>N(1)</v>
      </c>
      <c r="J29" s="100" t="str">
        <f xml:space="preserve"> HYPERLINK("#'P(2)'!B2490:N2601", "P(2)")</f>
        <v>P(2)</v>
      </c>
      <c r="K29" s="100" t="str">
        <f xml:space="preserve"> HYPERLINK("#'NP(3)'!B4610:N4827", "NP(3)")</f>
        <v>NP(3)</v>
      </c>
      <c r="L29" s="91"/>
      <c r="M29" s="91"/>
      <c r="N29" s="91" t="s">
        <v>20</v>
      </c>
    </row>
    <row r="30" spans="2:14" ht="37.799999999999997" x14ac:dyDescent="0.25">
      <c r="B30" s="91">
        <v>24</v>
      </c>
      <c r="C30" s="91" t="s">
        <v>216</v>
      </c>
      <c r="D30" s="91" t="s">
        <v>217</v>
      </c>
      <c r="E30" s="91" t="s">
        <v>98</v>
      </c>
      <c r="F30" s="91" t="s">
        <v>99</v>
      </c>
      <c r="G30" s="91" t="s">
        <v>100</v>
      </c>
      <c r="H30" s="91" t="s">
        <v>101</v>
      </c>
      <c r="I30" s="100" t="str">
        <f xml:space="preserve"> HYPERLINK("#'N(1)'!B2603:O2714", "N(1)")</f>
        <v>N(1)</v>
      </c>
      <c r="J30" s="100" t="str">
        <f xml:space="preserve"> HYPERLINK("#'P(2)'!B2603:O2714", "P(2)")</f>
        <v>P(2)</v>
      </c>
      <c r="K30" s="100" t="str">
        <f xml:space="preserve"> HYPERLINK("#'NP(3)'!B4829:O5046", "NP(3)")</f>
        <v>NP(3)</v>
      </c>
      <c r="L30" s="91"/>
      <c r="M30" s="91"/>
      <c r="N30" s="91" t="s">
        <v>20</v>
      </c>
    </row>
    <row r="31" spans="2:14" ht="63" x14ac:dyDescent="0.25">
      <c r="B31" s="91">
        <v>25</v>
      </c>
      <c r="C31" s="91" t="s">
        <v>220</v>
      </c>
      <c r="D31" s="91" t="s">
        <v>221</v>
      </c>
      <c r="E31" s="91" t="s">
        <v>98</v>
      </c>
      <c r="F31" s="91" t="s">
        <v>99</v>
      </c>
      <c r="G31" s="91" t="s">
        <v>100</v>
      </c>
      <c r="H31" s="91" t="s">
        <v>101</v>
      </c>
      <c r="I31" s="100" t="str">
        <f xml:space="preserve"> HYPERLINK("#'N(1)'!B2716:N2827", "N(1)")</f>
        <v>N(1)</v>
      </c>
      <c r="J31" s="100" t="str">
        <f xml:space="preserve"> HYPERLINK("#'P(2)'!B2716:N2827", "P(2)")</f>
        <v>P(2)</v>
      </c>
      <c r="K31" s="100" t="str">
        <f xml:space="preserve"> HYPERLINK("#'NP(3)'!B5048:N5265", "NP(3)")</f>
        <v>NP(3)</v>
      </c>
      <c r="L31" s="91"/>
      <c r="M31" s="91"/>
      <c r="N31" s="91" t="s">
        <v>20</v>
      </c>
    </row>
    <row r="32" spans="2:14" ht="37.799999999999997" x14ac:dyDescent="0.25">
      <c r="B32" s="91">
        <v>26</v>
      </c>
      <c r="C32" s="91" t="s">
        <v>229</v>
      </c>
      <c r="D32" s="91" t="s">
        <v>230</v>
      </c>
      <c r="E32" s="91" t="s">
        <v>98</v>
      </c>
      <c r="F32" s="91" t="s">
        <v>99</v>
      </c>
      <c r="G32" s="91" t="s">
        <v>100</v>
      </c>
      <c r="H32" s="91" t="s">
        <v>101</v>
      </c>
      <c r="I32" s="100" t="str">
        <f xml:space="preserve"> HYPERLINK("#'N(1)'!B2829:N2940", "N(1)")</f>
        <v>N(1)</v>
      </c>
      <c r="J32" s="100" t="str">
        <f xml:space="preserve"> HYPERLINK("#'P(2)'!B2829:N2940", "P(2)")</f>
        <v>P(2)</v>
      </c>
      <c r="K32" s="100" t="str">
        <f xml:space="preserve"> HYPERLINK("#'NP(3)'!B5267:N5484", "NP(3)")</f>
        <v>NP(3)</v>
      </c>
      <c r="L32" s="91"/>
      <c r="M32" s="91"/>
      <c r="N32" s="91" t="s">
        <v>20</v>
      </c>
    </row>
    <row r="33" spans="2:14" ht="25.2" x14ac:dyDescent="0.25">
      <c r="B33" s="91">
        <v>27</v>
      </c>
      <c r="C33" s="91" t="s">
        <v>234</v>
      </c>
      <c r="D33" s="91" t="s">
        <v>235</v>
      </c>
      <c r="E33" s="91" t="s">
        <v>98</v>
      </c>
      <c r="F33" s="91" t="s">
        <v>99</v>
      </c>
      <c r="G33" s="91" t="s">
        <v>100</v>
      </c>
      <c r="H33" s="91" t="s">
        <v>101</v>
      </c>
      <c r="I33" s="100" t="str">
        <f xml:space="preserve"> HYPERLINK("#'N(1)'!B2942:J3053", "N(1)")</f>
        <v>N(1)</v>
      </c>
      <c r="J33" s="100" t="str">
        <f xml:space="preserve"> HYPERLINK("#'P(2)'!B2942:J3053", "P(2)")</f>
        <v>P(2)</v>
      </c>
      <c r="K33" s="100" t="str">
        <f xml:space="preserve"> HYPERLINK("#'NP(3)'!B5486:J5703", "NP(3)")</f>
        <v>NP(3)</v>
      </c>
      <c r="L33" s="91"/>
      <c r="M33" s="91"/>
      <c r="N33" s="91" t="s">
        <v>20</v>
      </c>
    </row>
    <row r="34" spans="2:14" ht="25.2" x14ac:dyDescent="0.25">
      <c r="B34" s="91">
        <v>28</v>
      </c>
      <c r="C34" s="91" t="s">
        <v>242</v>
      </c>
      <c r="D34" s="91" t="s">
        <v>243</v>
      </c>
      <c r="E34" s="91" t="s">
        <v>98</v>
      </c>
      <c r="F34" s="91" t="s">
        <v>99</v>
      </c>
      <c r="G34" s="91" t="s">
        <v>100</v>
      </c>
      <c r="H34" s="91" t="s">
        <v>101</v>
      </c>
      <c r="I34" s="100" t="str">
        <f xml:space="preserve"> HYPERLINK("#'N(1)'!B3055:L3166", "N(1)")</f>
        <v>N(1)</v>
      </c>
      <c r="J34" s="100" t="str">
        <f xml:space="preserve"> HYPERLINK("#'P(2)'!B3055:L3166", "P(2)")</f>
        <v>P(2)</v>
      </c>
      <c r="K34" s="100" t="str">
        <f xml:space="preserve"> HYPERLINK("#'NP(3)'!B5705:L5922", "NP(3)")</f>
        <v>NP(3)</v>
      </c>
      <c r="L34" s="91" t="s">
        <v>244</v>
      </c>
      <c r="M34" s="91"/>
      <c r="N34" s="91" t="s">
        <v>20</v>
      </c>
    </row>
    <row r="35" spans="2:14" ht="37.799999999999997" x14ac:dyDescent="0.25">
      <c r="B35" s="91">
        <v>29</v>
      </c>
      <c r="C35" s="91" t="s">
        <v>255</v>
      </c>
      <c r="D35" s="91" t="s">
        <v>256</v>
      </c>
      <c r="E35" s="91" t="s">
        <v>101</v>
      </c>
      <c r="F35" s="91" t="s">
        <v>99</v>
      </c>
      <c r="G35" s="91" t="s">
        <v>100</v>
      </c>
      <c r="H35" s="91" t="s">
        <v>101</v>
      </c>
      <c r="I35" s="100" t="str">
        <f xml:space="preserve"> HYPERLINK("#'N(1)'!B3168:R3279", "N(1)")</f>
        <v>N(1)</v>
      </c>
      <c r="J35" s="100" t="str">
        <f xml:space="preserve"> HYPERLINK("#'P(2)'!B3168:R3279", "P(2)")</f>
        <v>P(2)</v>
      </c>
      <c r="K35" s="100" t="str">
        <f xml:space="preserve"> HYPERLINK("#'NP(3)'!B5924:R6141", "NP(3)")</f>
        <v>NP(3)</v>
      </c>
      <c r="L35" s="91" t="s">
        <v>244</v>
      </c>
      <c r="M35" s="91"/>
      <c r="N35" s="91" t="s">
        <v>20</v>
      </c>
    </row>
    <row r="36" spans="2:14" ht="37.799999999999997" x14ac:dyDescent="0.25">
      <c r="B36" s="91">
        <v>30</v>
      </c>
      <c r="C36" s="91" t="s">
        <v>267</v>
      </c>
      <c r="D36" s="91" t="s">
        <v>268</v>
      </c>
      <c r="E36" s="91" t="s">
        <v>101</v>
      </c>
      <c r="F36" s="91" t="s">
        <v>99</v>
      </c>
      <c r="G36" s="91" t="s">
        <v>100</v>
      </c>
      <c r="H36" s="91" t="s">
        <v>101</v>
      </c>
      <c r="I36" s="100" t="str">
        <f xml:space="preserve"> HYPERLINK("#'N(1)'!B3281:R3392", "N(1)")</f>
        <v>N(1)</v>
      </c>
      <c r="J36" s="100" t="str">
        <f xml:space="preserve"> HYPERLINK("#'P(2)'!B3281:R3392", "P(2)")</f>
        <v>P(2)</v>
      </c>
      <c r="K36" s="100" t="str">
        <f xml:space="preserve"> HYPERLINK("#'NP(3)'!B6143:R6360", "NP(3)")</f>
        <v>NP(3)</v>
      </c>
      <c r="L36" s="91"/>
      <c r="M36" s="91"/>
      <c r="N36" s="91" t="s">
        <v>20</v>
      </c>
    </row>
    <row r="37" spans="2:14" ht="50.4" x14ac:dyDescent="0.25">
      <c r="B37" s="91">
        <v>31</v>
      </c>
      <c r="C37" s="91" t="s">
        <v>279</v>
      </c>
      <c r="D37" s="91" t="s">
        <v>280</v>
      </c>
      <c r="E37" s="91" t="s">
        <v>101</v>
      </c>
      <c r="F37" s="91" t="s">
        <v>99</v>
      </c>
      <c r="G37" s="91" t="s">
        <v>100</v>
      </c>
      <c r="H37" s="91" t="s">
        <v>101</v>
      </c>
      <c r="I37" s="100" t="str">
        <f xml:space="preserve"> HYPERLINK("#'N(1)'!B3394:R3505", "N(1)")</f>
        <v>N(1)</v>
      </c>
      <c r="J37" s="100" t="str">
        <f xml:space="preserve"> HYPERLINK("#'P(2)'!B3394:R3505", "P(2)")</f>
        <v>P(2)</v>
      </c>
      <c r="K37" s="100" t="str">
        <f xml:space="preserve"> HYPERLINK("#'NP(3)'!B6362:R6579", "NP(3)")</f>
        <v>NP(3)</v>
      </c>
      <c r="L37" s="91"/>
      <c r="M37" s="91"/>
      <c r="N37" s="91" t="s">
        <v>20</v>
      </c>
    </row>
    <row r="38" spans="2:14" ht="50.4" x14ac:dyDescent="0.25">
      <c r="B38" s="91">
        <v>32</v>
      </c>
      <c r="C38" s="91" t="s">
        <v>288</v>
      </c>
      <c r="D38" s="91" t="s">
        <v>289</v>
      </c>
      <c r="E38" s="91" t="s">
        <v>98</v>
      </c>
      <c r="F38" s="91" t="s">
        <v>99</v>
      </c>
      <c r="G38" s="91" t="s">
        <v>100</v>
      </c>
      <c r="H38" s="91" t="s">
        <v>101</v>
      </c>
      <c r="I38" s="100" t="str">
        <f xml:space="preserve"> HYPERLINK("#'N(1)'!B3507:P3618", "N(1)")</f>
        <v>N(1)</v>
      </c>
      <c r="J38" s="100" t="str">
        <f xml:space="preserve"> HYPERLINK("#'P(2)'!B3507:P3618", "P(2)")</f>
        <v>P(2)</v>
      </c>
      <c r="K38" s="100" t="str">
        <f xml:space="preserve"> HYPERLINK("#'NP(3)'!B6581:P6798", "NP(3)")</f>
        <v>NP(3)</v>
      </c>
      <c r="L38" s="91"/>
      <c r="M38" s="91"/>
      <c r="N38" s="91" t="s">
        <v>20</v>
      </c>
    </row>
    <row r="39" spans="2:14" ht="37.799999999999997" x14ac:dyDescent="0.25">
      <c r="B39" s="91">
        <v>33</v>
      </c>
      <c r="C39" s="91" t="s">
        <v>299</v>
      </c>
      <c r="D39" s="91" t="s">
        <v>300</v>
      </c>
      <c r="E39" s="91" t="s">
        <v>98</v>
      </c>
      <c r="F39" s="91" t="s">
        <v>99</v>
      </c>
      <c r="G39" s="91" t="s">
        <v>100</v>
      </c>
      <c r="H39" s="91" t="s">
        <v>101</v>
      </c>
      <c r="I39" s="100" t="str">
        <f xml:space="preserve"> HYPERLINK("#'N(1)'!B3620:P3731", "N(1)")</f>
        <v>N(1)</v>
      </c>
      <c r="J39" s="100" t="str">
        <f xml:space="preserve"> HYPERLINK("#'P(2)'!B3620:P3731", "P(2)")</f>
        <v>P(2)</v>
      </c>
      <c r="K39" s="100" t="str">
        <f xml:space="preserve"> HYPERLINK("#'NP(3)'!B6800:P7017", "NP(3)")</f>
        <v>NP(3)</v>
      </c>
      <c r="L39" s="91" t="s">
        <v>301</v>
      </c>
      <c r="M39" s="91"/>
      <c r="N39" s="91" t="s">
        <v>20</v>
      </c>
    </row>
    <row r="40" spans="2:14" ht="37.799999999999997" x14ac:dyDescent="0.25">
      <c r="B40" s="91">
        <v>34</v>
      </c>
      <c r="C40" s="91" t="s">
        <v>319</v>
      </c>
      <c r="D40" s="91" t="s">
        <v>320</v>
      </c>
      <c r="E40" s="91" t="s">
        <v>101</v>
      </c>
      <c r="F40" s="91" t="s">
        <v>99</v>
      </c>
      <c r="G40" s="91" t="s">
        <v>100</v>
      </c>
      <c r="H40" s="91" t="s">
        <v>101</v>
      </c>
      <c r="I40" s="100" t="str">
        <f xml:space="preserve"> HYPERLINK("#'N(1)'!B3733:Y3844", "N(1)")</f>
        <v>N(1)</v>
      </c>
      <c r="J40" s="100" t="str">
        <f xml:space="preserve"> HYPERLINK("#'P(2)'!B3733:Y3844", "P(2)")</f>
        <v>P(2)</v>
      </c>
      <c r="K40" s="100" t="str">
        <f xml:space="preserve"> HYPERLINK("#'NP(3)'!B7019:Y7236", "NP(3)")</f>
        <v>NP(3)</v>
      </c>
      <c r="L40" s="91"/>
      <c r="M40" s="91"/>
      <c r="N40" s="91" t="s">
        <v>20</v>
      </c>
    </row>
    <row r="41" spans="2:14" ht="63" x14ac:dyDescent="0.25">
      <c r="B41" s="91">
        <v>35</v>
      </c>
      <c r="C41" s="91" t="s">
        <v>338</v>
      </c>
      <c r="D41" s="91" t="s">
        <v>339</v>
      </c>
      <c r="E41" s="91" t="s">
        <v>101</v>
      </c>
      <c r="F41" s="91" t="s">
        <v>99</v>
      </c>
      <c r="G41" s="91" t="s">
        <v>100</v>
      </c>
      <c r="H41" s="91" t="s">
        <v>101</v>
      </c>
      <c r="I41" s="100" t="str">
        <f xml:space="preserve"> HYPERLINK("#'N(1)'!B3846:X3957", "N(1)")</f>
        <v>N(1)</v>
      </c>
      <c r="J41" s="100" t="str">
        <f xml:space="preserve"> HYPERLINK("#'P(2)'!B3846:X3957", "P(2)")</f>
        <v>P(2)</v>
      </c>
      <c r="K41" s="100" t="str">
        <f xml:space="preserve"> HYPERLINK("#'NP(3)'!B7238:X7455", "NP(3)")</f>
        <v>NP(3)</v>
      </c>
      <c r="L41" s="91"/>
      <c r="M41" s="91"/>
      <c r="N41" s="91" t="s">
        <v>20</v>
      </c>
    </row>
    <row r="42" spans="2:14" ht="63" x14ac:dyDescent="0.25">
      <c r="B42" s="91">
        <v>36</v>
      </c>
      <c r="C42" s="91" t="s">
        <v>350</v>
      </c>
      <c r="D42" s="91" t="s">
        <v>351</v>
      </c>
      <c r="E42" s="91" t="s">
        <v>98</v>
      </c>
      <c r="F42" s="91" t="s">
        <v>99</v>
      </c>
      <c r="G42" s="91" t="s">
        <v>100</v>
      </c>
      <c r="H42" s="91" t="s">
        <v>101</v>
      </c>
      <c r="I42" s="100" t="str">
        <f xml:space="preserve"> HYPERLINK("#'N(1)'!B3959:Q4070", "N(1)")</f>
        <v>N(1)</v>
      </c>
      <c r="J42" s="100" t="str">
        <f xml:space="preserve"> HYPERLINK("#'P(2)'!B3959:Q4070", "P(2)")</f>
        <v>P(2)</v>
      </c>
      <c r="K42" s="100" t="str">
        <f xml:space="preserve"> HYPERLINK("#'NP(3)'!B7457:Q7674", "NP(3)")</f>
        <v>NP(3)</v>
      </c>
      <c r="L42" s="91" t="s">
        <v>352</v>
      </c>
      <c r="M42" s="91"/>
      <c r="N42" s="91" t="s">
        <v>20</v>
      </c>
    </row>
    <row r="43" spans="2:14" ht="63" x14ac:dyDescent="0.25">
      <c r="B43" s="91">
        <v>37</v>
      </c>
      <c r="C43" s="91" t="s">
        <v>359</v>
      </c>
      <c r="D43" s="91" t="s">
        <v>360</v>
      </c>
      <c r="E43" s="91" t="s">
        <v>98</v>
      </c>
      <c r="F43" s="91" t="s">
        <v>99</v>
      </c>
      <c r="G43" s="91" t="s">
        <v>100</v>
      </c>
      <c r="H43" s="91" t="s">
        <v>101</v>
      </c>
      <c r="I43" s="100" t="str">
        <f xml:space="preserve"> HYPERLINK("#'N(1)'!B4072:M4183", "N(1)")</f>
        <v>N(1)</v>
      </c>
      <c r="J43" s="100" t="str">
        <f xml:space="preserve"> HYPERLINK("#'P(2)'!B4072:M4183", "P(2)")</f>
        <v>P(2)</v>
      </c>
      <c r="K43" s="100" t="str">
        <f xml:space="preserve"> HYPERLINK("#'NP(3)'!B7676:M7893", "NP(3)")</f>
        <v>NP(3)</v>
      </c>
      <c r="L43" s="91" t="s">
        <v>352</v>
      </c>
      <c r="M43" s="91"/>
      <c r="N43" s="91" t="s">
        <v>20</v>
      </c>
    </row>
    <row r="44" spans="2:14" ht="63" x14ac:dyDescent="0.25">
      <c r="B44" s="91">
        <v>38</v>
      </c>
      <c r="C44" s="91" t="s">
        <v>368</v>
      </c>
      <c r="D44" s="91" t="s">
        <v>369</v>
      </c>
      <c r="E44" s="91" t="s">
        <v>101</v>
      </c>
      <c r="F44" s="91" t="s">
        <v>99</v>
      </c>
      <c r="G44" s="91" t="s">
        <v>100</v>
      </c>
      <c r="H44" s="91" t="s">
        <v>101</v>
      </c>
      <c r="I44" s="100" t="str">
        <f xml:space="preserve"> HYPERLINK("#'N(1)'!B4185:N4296", "N(1)")</f>
        <v>N(1)</v>
      </c>
      <c r="J44" s="100" t="str">
        <f xml:space="preserve"> HYPERLINK("#'P(2)'!B4185:N4296", "P(2)")</f>
        <v>P(2)</v>
      </c>
      <c r="K44" s="100" t="str">
        <f xml:space="preserve"> HYPERLINK("#'NP(3)'!B7895:N8112", "NP(3)")</f>
        <v>NP(3)</v>
      </c>
      <c r="L44" s="91"/>
      <c r="M44" s="91"/>
      <c r="N44" s="91" t="s">
        <v>20</v>
      </c>
    </row>
    <row r="45" spans="2:14" ht="63" x14ac:dyDescent="0.25">
      <c r="B45" s="91">
        <v>39</v>
      </c>
      <c r="C45" s="91" t="s">
        <v>379</v>
      </c>
      <c r="D45" s="91" t="s">
        <v>380</v>
      </c>
      <c r="E45" s="91" t="s">
        <v>101</v>
      </c>
      <c r="F45" s="91" t="s">
        <v>99</v>
      </c>
      <c r="G45" s="91" t="s">
        <v>100</v>
      </c>
      <c r="H45" s="91" t="s">
        <v>101</v>
      </c>
      <c r="I45" s="100" t="str">
        <f xml:space="preserve"> HYPERLINK("#'N(1)'!B4298:Q4409", "N(1)")</f>
        <v>N(1)</v>
      </c>
      <c r="J45" s="100" t="str">
        <f xml:space="preserve"> HYPERLINK("#'P(2)'!B4298:Q4409", "P(2)")</f>
        <v>P(2)</v>
      </c>
      <c r="K45" s="100" t="str">
        <f xml:space="preserve"> HYPERLINK("#'NP(3)'!B8114:Q8331", "NP(3)")</f>
        <v>NP(3)</v>
      </c>
      <c r="L45" s="91"/>
      <c r="M45" s="91"/>
      <c r="N45" s="91" t="s">
        <v>20</v>
      </c>
    </row>
    <row r="46" spans="2:14" ht="37.799999999999997" x14ac:dyDescent="0.25">
      <c r="B46" s="91">
        <v>40</v>
      </c>
      <c r="C46" s="91" t="s">
        <v>385</v>
      </c>
      <c r="D46" s="91" t="s">
        <v>386</v>
      </c>
      <c r="E46" s="91" t="s">
        <v>98</v>
      </c>
      <c r="F46" s="91" t="s">
        <v>99</v>
      </c>
      <c r="G46" s="91" t="s">
        <v>100</v>
      </c>
      <c r="H46" s="91" t="s">
        <v>101</v>
      </c>
      <c r="I46" s="100" t="str">
        <f xml:space="preserve"> HYPERLINK("#'N(1)'!B4411:K4522", "N(1)")</f>
        <v>N(1)</v>
      </c>
      <c r="J46" s="100" t="str">
        <f xml:space="preserve"> HYPERLINK("#'P(2)'!B4411:K4522", "P(2)")</f>
        <v>P(2)</v>
      </c>
      <c r="K46" s="100" t="str">
        <f xml:space="preserve"> HYPERLINK("#'NP(3)'!B8333:K8550", "NP(3)")</f>
        <v>NP(3)</v>
      </c>
      <c r="L46" s="91"/>
      <c r="M46" s="91"/>
      <c r="N46" s="91" t="s">
        <v>20</v>
      </c>
    </row>
    <row r="47" spans="2:14" ht="50.4" x14ac:dyDescent="0.25">
      <c r="B47" s="91">
        <v>41</v>
      </c>
      <c r="C47" s="91" t="s">
        <v>394</v>
      </c>
      <c r="D47" s="91" t="s">
        <v>395</v>
      </c>
      <c r="E47" s="91" t="s">
        <v>98</v>
      </c>
      <c r="F47" s="91" t="s">
        <v>99</v>
      </c>
      <c r="G47" s="91" t="s">
        <v>100</v>
      </c>
      <c r="H47" s="91" t="s">
        <v>101</v>
      </c>
      <c r="I47" s="100" t="str">
        <f xml:space="preserve"> HYPERLINK("#'N(1)'!B4524:N4635", "N(1)")</f>
        <v>N(1)</v>
      </c>
      <c r="J47" s="100" t="str">
        <f xml:space="preserve"> HYPERLINK("#'P(2)'!B4524:N4635", "P(2)")</f>
        <v>P(2)</v>
      </c>
      <c r="K47" s="100" t="str">
        <f xml:space="preserve"> HYPERLINK("#'NP(3)'!B8552:N8769", "NP(3)")</f>
        <v>NP(3)</v>
      </c>
      <c r="L47" s="91" t="s">
        <v>396</v>
      </c>
      <c r="M47" s="91"/>
      <c r="N47" s="91" t="s">
        <v>20</v>
      </c>
    </row>
    <row r="48" spans="2:14" ht="50.4" x14ac:dyDescent="0.25">
      <c r="B48" s="91">
        <v>42</v>
      </c>
      <c r="C48" s="91" t="s">
        <v>398</v>
      </c>
      <c r="D48" s="91" t="s">
        <v>399</v>
      </c>
      <c r="E48" s="91" t="s">
        <v>113</v>
      </c>
      <c r="F48" s="91" t="s">
        <v>99</v>
      </c>
      <c r="G48" s="91" t="s">
        <v>100</v>
      </c>
      <c r="H48" s="91" t="s">
        <v>101</v>
      </c>
      <c r="I48" s="100" t="str">
        <f xml:space="preserve"> HYPERLINK("#'N(1)'!B4637:O4748", "N(1)")</f>
        <v>N(1)</v>
      </c>
      <c r="J48" s="100" t="str">
        <f xml:space="preserve"> HYPERLINK("#'P(2)'!B4637:O4748", "P(2)")</f>
        <v>P(2)</v>
      </c>
      <c r="K48" s="100" t="str">
        <f xml:space="preserve"> HYPERLINK("#'NP(3)'!B8771:O8882", "NP(3)")</f>
        <v>NP(3)</v>
      </c>
      <c r="L48" s="91" t="s">
        <v>396</v>
      </c>
      <c r="M48" s="91"/>
      <c r="N48" s="91" t="s">
        <v>20</v>
      </c>
    </row>
    <row r="49" spans="2:14" x14ac:dyDescent="0.25">
      <c r="B49" s="91">
        <v>43</v>
      </c>
      <c r="C49" s="91" t="s">
        <v>410</v>
      </c>
      <c r="D49" s="91" t="s">
        <v>411</v>
      </c>
      <c r="E49" s="91" t="s">
        <v>98</v>
      </c>
      <c r="F49" s="91" t="s">
        <v>99</v>
      </c>
      <c r="G49" s="91" t="s">
        <v>100</v>
      </c>
      <c r="H49" s="91" t="s">
        <v>101</v>
      </c>
      <c r="I49" s="100" t="str">
        <f xml:space="preserve"> HYPERLINK("#'N(1)'!B4750:R4861", "N(1)")</f>
        <v>N(1)</v>
      </c>
      <c r="J49" s="100" t="str">
        <f xml:space="preserve"> HYPERLINK("#'P(2)'!B4750:R4861", "P(2)")</f>
        <v>P(2)</v>
      </c>
      <c r="K49" s="100" t="str">
        <f xml:space="preserve"> HYPERLINK("#'NP(3)'!B8884:R9101", "NP(3)")</f>
        <v>NP(3)</v>
      </c>
      <c r="L49" s="91" t="s">
        <v>396</v>
      </c>
      <c r="M49" s="91"/>
      <c r="N49" s="91" t="s">
        <v>20</v>
      </c>
    </row>
    <row r="50" spans="2:14" ht="37.799999999999997" x14ac:dyDescent="0.25">
      <c r="B50" s="91">
        <v>44</v>
      </c>
      <c r="C50" s="91" t="s">
        <v>417</v>
      </c>
      <c r="D50" s="91" t="s">
        <v>418</v>
      </c>
      <c r="E50" s="91" t="s">
        <v>98</v>
      </c>
      <c r="F50" s="91" t="s">
        <v>99</v>
      </c>
      <c r="G50" s="91" t="s">
        <v>100</v>
      </c>
      <c r="H50" s="91" t="s">
        <v>101</v>
      </c>
      <c r="I50" s="100" t="str">
        <f xml:space="preserve"> HYPERLINK("#'N(1)'!B4863:M4974", "N(1)")</f>
        <v>N(1)</v>
      </c>
      <c r="J50" s="100" t="str">
        <f xml:space="preserve"> HYPERLINK("#'P(2)'!B4863:M4974", "P(2)")</f>
        <v>P(2)</v>
      </c>
      <c r="K50" s="100" t="str">
        <f xml:space="preserve"> HYPERLINK("#'NP(3)'!B9103:M9320", "NP(3)")</f>
        <v>NP(3)</v>
      </c>
      <c r="L50" s="91" t="s">
        <v>396</v>
      </c>
      <c r="M50" s="91"/>
      <c r="N50" s="91" t="s">
        <v>20</v>
      </c>
    </row>
    <row r="51" spans="2:14" ht="37.799999999999997" x14ac:dyDescent="0.25">
      <c r="B51" s="91">
        <v>45</v>
      </c>
      <c r="C51" s="91" t="s">
        <v>429</v>
      </c>
      <c r="D51" s="91" t="s">
        <v>430</v>
      </c>
      <c r="E51" s="91" t="s">
        <v>101</v>
      </c>
      <c r="F51" s="91" t="s">
        <v>99</v>
      </c>
      <c r="G51" s="91" t="s">
        <v>100</v>
      </c>
      <c r="H51" s="91" t="s">
        <v>101</v>
      </c>
      <c r="I51" s="100" t="str">
        <f xml:space="preserve"> HYPERLINK("#'N(1)'!B4976:Q5087", "N(1)")</f>
        <v>N(1)</v>
      </c>
      <c r="J51" s="100" t="str">
        <f xml:space="preserve"> HYPERLINK("#'P(2)'!B4976:Q5087", "P(2)")</f>
        <v>P(2)</v>
      </c>
      <c r="K51" s="100" t="str">
        <f xml:space="preserve"> HYPERLINK("#'NP(3)'!B9322:Q9539", "NP(3)")</f>
        <v>NP(3)</v>
      </c>
      <c r="L51" s="91" t="s">
        <v>431</v>
      </c>
      <c r="M51" s="91"/>
      <c r="N51" s="91" t="s">
        <v>20</v>
      </c>
    </row>
    <row r="52" spans="2:14" ht="63" x14ac:dyDescent="0.25">
      <c r="B52" s="91">
        <v>46</v>
      </c>
      <c r="C52" s="91" t="s">
        <v>444</v>
      </c>
      <c r="D52" s="91" t="s">
        <v>445</v>
      </c>
      <c r="E52" s="91" t="s">
        <v>101</v>
      </c>
      <c r="F52" s="91" t="s">
        <v>99</v>
      </c>
      <c r="G52" s="91" t="s">
        <v>100</v>
      </c>
      <c r="H52" s="91" t="s">
        <v>101</v>
      </c>
      <c r="I52" s="100" t="str">
        <f xml:space="preserve"> HYPERLINK("#'N(1)'!B5089:T5200", "N(1)")</f>
        <v>N(1)</v>
      </c>
      <c r="J52" s="100" t="str">
        <f xml:space="preserve"> HYPERLINK("#'P(2)'!B5089:T5200", "P(2)")</f>
        <v>P(2)</v>
      </c>
      <c r="K52" s="100" t="str">
        <f xml:space="preserve"> HYPERLINK("#'NP(3)'!B9541:T9758", "NP(3)")</f>
        <v>NP(3)</v>
      </c>
      <c r="L52" s="91"/>
      <c r="M52" s="91"/>
      <c r="N52" s="91" t="s">
        <v>20</v>
      </c>
    </row>
    <row r="53" spans="2:14" ht="25.2" x14ac:dyDescent="0.25">
      <c r="B53" s="91">
        <v>47</v>
      </c>
      <c r="C53" s="91" t="s">
        <v>453</v>
      </c>
      <c r="D53" s="91" t="s">
        <v>454</v>
      </c>
      <c r="E53" s="91" t="s">
        <v>98</v>
      </c>
      <c r="F53" s="91" t="s">
        <v>99</v>
      </c>
      <c r="G53" s="91" t="s">
        <v>100</v>
      </c>
      <c r="H53" s="91" t="s">
        <v>101</v>
      </c>
      <c r="I53" s="100" t="str">
        <f xml:space="preserve"> HYPERLINK("#'N(1)'!B5202:N5313", "N(1)")</f>
        <v>N(1)</v>
      </c>
      <c r="J53" s="100" t="str">
        <f xml:space="preserve"> HYPERLINK("#'P(2)'!B5202:N5313", "P(2)")</f>
        <v>P(2)</v>
      </c>
      <c r="K53" s="100" t="str">
        <f xml:space="preserve"> HYPERLINK("#'NP(3)'!B9760:N9977", "NP(3)")</f>
        <v>NP(3)</v>
      </c>
      <c r="L53" s="91"/>
      <c r="M53" s="91"/>
      <c r="N53" s="91" t="s">
        <v>20</v>
      </c>
    </row>
  </sheetData>
  <mergeCells count="9">
    <mergeCell ref="M5:M6"/>
    <mergeCell ref="N5:N6"/>
    <mergeCell ref="F5:H5"/>
    <mergeCell ref="C5:E5"/>
    <mergeCell ref="B5:B6"/>
    <mergeCell ref="I5:I6"/>
    <mergeCell ref="J5:J6"/>
    <mergeCell ref="K5:K6"/>
    <mergeCell ref="L5:L6"/>
  </mergeCells>
  <phoneticPr fontId="5"/>
  <pageMargins left="0.7" right="0.7" top="0.75" bottom="0.75" header="0.3" footer="0.3"/>
  <pageSetup paperSize="9" scale="63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5313"/>
  <sheetViews>
    <sheetView workbookViewId="0"/>
  </sheetViews>
  <sheetFormatPr defaultColWidth="8.8984375" defaultRowHeight="12.6" x14ac:dyDescent="0.25"/>
  <cols>
    <col min="1" max="1" width="3.59765625" style="99" customWidth="1"/>
    <col min="2" max="2" width="4.59765625" style="99" customWidth="1"/>
    <col min="3" max="4" width="7.59765625" style="99" customWidth="1"/>
    <col min="5" max="5" width="16.59765625" style="99" customWidth="1"/>
    <col min="6" max="6" width="5.59765625" style="99" customWidth="1"/>
    <col min="7" max="25" width="8.59765625" style="99" customWidth="1"/>
    <col min="26" max="16384" width="8.8984375" style="99"/>
  </cols>
  <sheetData>
    <row r="4" spans="2:10" x14ac:dyDescent="0.25">
      <c r="B4" s="48" t="str">
        <f xml:space="preserve"> HYPERLINK("#'目次'!B7", "[1]")</f>
        <v>[1]</v>
      </c>
      <c r="C4" s="35" t="s">
        <v>13</v>
      </c>
    </row>
    <row r="7" spans="2:10" x14ac:dyDescent="0.25">
      <c r="C7" s="35" t="s">
        <v>14</v>
      </c>
    </row>
    <row r="8" spans="2:10" ht="25.2" x14ac:dyDescent="0.25">
      <c r="C8" s="115"/>
      <c r="D8" s="116"/>
      <c r="E8" s="116"/>
      <c r="F8" s="116"/>
      <c r="G8" s="44" t="s">
        <v>15</v>
      </c>
      <c r="H8" s="43" t="s">
        <v>16</v>
      </c>
      <c r="I8" s="26" t="s">
        <v>17</v>
      </c>
      <c r="J8" s="49" t="s">
        <v>18</v>
      </c>
    </row>
    <row r="9" spans="2:10" x14ac:dyDescent="0.25">
      <c r="C9" s="117"/>
      <c r="D9" s="118"/>
      <c r="E9" s="118"/>
      <c r="F9" s="118"/>
      <c r="G9" s="46"/>
      <c r="H9" s="47"/>
      <c r="I9" s="27"/>
      <c r="J9" s="45"/>
    </row>
    <row r="10" spans="2:10" x14ac:dyDescent="0.25">
      <c r="C10" s="61"/>
      <c r="D10" s="62"/>
      <c r="E10" s="60" t="s">
        <v>15</v>
      </c>
      <c r="F10" s="63"/>
      <c r="G10" s="57">
        <v>2414</v>
      </c>
      <c r="H10" s="31">
        <v>1139</v>
      </c>
      <c r="I10" s="31">
        <v>1275</v>
      </c>
      <c r="J10" s="68">
        <v>0</v>
      </c>
    </row>
    <row r="11" spans="2:10" x14ac:dyDescent="0.25">
      <c r="C11" s="124" t="s">
        <v>19</v>
      </c>
      <c r="D11" s="119" t="s">
        <v>20</v>
      </c>
      <c r="E11" s="18" t="s">
        <v>21</v>
      </c>
      <c r="F11" s="17"/>
      <c r="G11" s="19">
        <v>1139</v>
      </c>
      <c r="H11" s="21">
        <v>1139</v>
      </c>
      <c r="I11" s="3">
        <v>0</v>
      </c>
      <c r="J11" s="22">
        <v>0</v>
      </c>
    </row>
    <row r="12" spans="2:10" x14ac:dyDescent="0.25">
      <c r="C12" s="125"/>
      <c r="D12" s="120"/>
      <c r="E12" s="4" t="s">
        <v>22</v>
      </c>
      <c r="F12" s="5"/>
      <c r="G12" s="6">
        <v>1275</v>
      </c>
      <c r="H12" s="7">
        <v>0</v>
      </c>
      <c r="I12" s="1">
        <v>1275</v>
      </c>
      <c r="J12" s="11">
        <v>0</v>
      </c>
    </row>
    <row r="13" spans="2:10" x14ac:dyDescent="0.25">
      <c r="C13" s="121" t="s">
        <v>23</v>
      </c>
      <c r="D13" s="121" t="s">
        <v>24</v>
      </c>
      <c r="E13" s="18" t="s">
        <v>25</v>
      </c>
      <c r="F13" s="17"/>
      <c r="G13" s="19">
        <v>515</v>
      </c>
      <c r="H13" s="21">
        <v>268</v>
      </c>
      <c r="I13" s="3">
        <v>247</v>
      </c>
      <c r="J13" s="22">
        <v>0</v>
      </c>
    </row>
    <row r="14" spans="2:10" x14ac:dyDescent="0.25">
      <c r="C14" s="125"/>
      <c r="D14" s="122"/>
      <c r="E14" s="4" t="s">
        <v>26</v>
      </c>
      <c r="F14" s="5"/>
      <c r="G14" s="6">
        <v>718</v>
      </c>
      <c r="H14" s="7">
        <v>338</v>
      </c>
      <c r="I14" s="1">
        <v>380</v>
      </c>
      <c r="J14" s="11">
        <v>0</v>
      </c>
    </row>
    <row r="15" spans="2:10" x14ac:dyDescent="0.25">
      <c r="C15" s="125"/>
      <c r="D15" s="122"/>
      <c r="E15" s="4" t="s">
        <v>27</v>
      </c>
      <c r="F15" s="5"/>
      <c r="G15" s="6">
        <v>492</v>
      </c>
      <c r="H15" s="7">
        <v>241</v>
      </c>
      <c r="I15" s="1">
        <v>251</v>
      </c>
      <c r="J15" s="11">
        <v>0</v>
      </c>
    </row>
    <row r="16" spans="2:10" x14ac:dyDescent="0.25">
      <c r="C16" s="125"/>
      <c r="D16" s="122"/>
      <c r="E16" s="4" t="s">
        <v>28</v>
      </c>
      <c r="F16" s="5"/>
      <c r="G16" s="6">
        <v>390</v>
      </c>
      <c r="H16" s="7">
        <v>180</v>
      </c>
      <c r="I16" s="1">
        <v>210</v>
      </c>
      <c r="J16" s="11">
        <v>0</v>
      </c>
    </row>
    <row r="17" spans="3:10" x14ac:dyDescent="0.25">
      <c r="C17" s="125"/>
      <c r="D17" s="122"/>
      <c r="E17" s="4" t="s">
        <v>29</v>
      </c>
      <c r="F17" s="5"/>
      <c r="G17" s="6">
        <v>206</v>
      </c>
      <c r="H17" s="7">
        <v>83</v>
      </c>
      <c r="I17" s="1">
        <v>123</v>
      </c>
      <c r="J17" s="11">
        <v>0</v>
      </c>
    </row>
    <row r="18" spans="3:10" x14ac:dyDescent="0.25">
      <c r="C18" s="125"/>
      <c r="D18" s="122"/>
      <c r="E18" s="4" t="s">
        <v>30</v>
      </c>
      <c r="F18" s="5"/>
      <c r="G18" s="6">
        <v>76</v>
      </c>
      <c r="H18" s="7">
        <v>26</v>
      </c>
      <c r="I18" s="1">
        <v>50</v>
      </c>
      <c r="J18" s="11">
        <v>0</v>
      </c>
    </row>
    <row r="19" spans="3:10" x14ac:dyDescent="0.25">
      <c r="C19" s="125"/>
      <c r="D19" s="122"/>
      <c r="E19" s="4" t="s">
        <v>31</v>
      </c>
      <c r="F19" s="5"/>
      <c r="G19" s="6">
        <v>17</v>
      </c>
      <c r="H19" s="7">
        <v>3</v>
      </c>
      <c r="I19" s="1">
        <v>14</v>
      </c>
      <c r="J19" s="11">
        <v>0</v>
      </c>
    </row>
    <row r="20" spans="3:10" x14ac:dyDescent="0.25">
      <c r="C20" s="125"/>
      <c r="D20" s="122"/>
      <c r="E20" s="4" t="s">
        <v>32</v>
      </c>
      <c r="F20" s="5"/>
      <c r="G20" s="6">
        <v>1233</v>
      </c>
      <c r="H20" s="7">
        <v>606</v>
      </c>
      <c r="I20" s="1">
        <v>627</v>
      </c>
      <c r="J20" s="11">
        <v>0</v>
      </c>
    </row>
    <row r="21" spans="3:10" x14ac:dyDescent="0.25">
      <c r="C21" s="125"/>
      <c r="D21" s="122"/>
      <c r="E21" s="4" t="s">
        <v>33</v>
      </c>
      <c r="F21" s="5"/>
      <c r="G21" s="6">
        <v>882</v>
      </c>
      <c r="H21" s="7">
        <v>421</v>
      </c>
      <c r="I21" s="1">
        <v>461</v>
      </c>
      <c r="J21" s="11">
        <v>0</v>
      </c>
    </row>
    <row r="22" spans="3:10" x14ac:dyDescent="0.25">
      <c r="C22" s="125"/>
      <c r="D22" s="122"/>
      <c r="E22" s="4" t="s">
        <v>34</v>
      </c>
      <c r="F22" s="5"/>
      <c r="G22" s="6">
        <v>299</v>
      </c>
      <c r="H22" s="7">
        <v>112</v>
      </c>
      <c r="I22" s="1">
        <v>187</v>
      </c>
      <c r="J22" s="11">
        <v>0</v>
      </c>
    </row>
    <row r="23" spans="3:10" x14ac:dyDescent="0.25">
      <c r="C23" s="125"/>
      <c r="D23" s="122"/>
      <c r="E23" s="4" t="s">
        <v>35</v>
      </c>
      <c r="F23" s="5"/>
      <c r="G23" s="6">
        <v>1181</v>
      </c>
      <c r="H23" s="7">
        <v>533</v>
      </c>
      <c r="I23" s="1">
        <v>648</v>
      </c>
      <c r="J23" s="11">
        <v>0</v>
      </c>
    </row>
    <row r="24" spans="3:10" x14ac:dyDescent="0.25">
      <c r="C24" s="125"/>
      <c r="D24" s="121" t="s">
        <v>21</v>
      </c>
      <c r="E24" s="18" t="s">
        <v>25</v>
      </c>
      <c r="F24" s="17"/>
      <c r="G24" s="19">
        <v>268</v>
      </c>
      <c r="H24" s="21">
        <v>268</v>
      </c>
      <c r="I24" s="3">
        <v>0</v>
      </c>
      <c r="J24" s="22">
        <v>0</v>
      </c>
    </row>
    <row r="25" spans="3:10" x14ac:dyDescent="0.25">
      <c r="C25" s="125"/>
      <c r="D25" s="122"/>
      <c r="E25" s="4" t="s">
        <v>26</v>
      </c>
      <c r="F25" s="5"/>
      <c r="G25" s="6">
        <v>338</v>
      </c>
      <c r="H25" s="7">
        <v>338</v>
      </c>
      <c r="I25" s="1">
        <v>0</v>
      </c>
      <c r="J25" s="11">
        <v>0</v>
      </c>
    </row>
    <row r="26" spans="3:10" x14ac:dyDescent="0.25">
      <c r="C26" s="125"/>
      <c r="D26" s="122"/>
      <c r="E26" s="4" t="s">
        <v>27</v>
      </c>
      <c r="F26" s="5"/>
      <c r="G26" s="6">
        <v>241</v>
      </c>
      <c r="H26" s="7">
        <v>241</v>
      </c>
      <c r="I26" s="1">
        <v>0</v>
      </c>
      <c r="J26" s="11">
        <v>0</v>
      </c>
    </row>
    <row r="27" spans="3:10" x14ac:dyDescent="0.25">
      <c r="C27" s="125"/>
      <c r="D27" s="122"/>
      <c r="E27" s="4" t="s">
        <v>28</v>
      </c>
      <c r="F27" s="5"/>
      <c r="G27" s="6">
        <v>180</v>
      </c>
      <c r="H27" s="7">
        <v>180</v>
      </c>
      <c r="I27" s="1">
        <v>0</v>
      </c>
      <c r="J27" s="11">
        <v>0</v>
      </c>
    </row>
    <row r="28" spans="3:10" x14ac:dyDescent="0.25">
      <c r="C28" s="125"/>
      <c r="D28" s="122"/>
      <c r="E28" s="4" t="s">
        <v>29</v>
      </c>
      <c r="F28" s="5"/>
      <c r="G28" s="6">
        <v>83</v>
      </c>
      <c r="H28" s="7">
        <v>83</v>
      </c>
      <c r="I28" s="1">
        <v>0</v>
      </c>
      <c r="J28" s="11">
        <v>0</v>
      </c>
    </row>
    <row r="29" spans="3:10" x14ac:dyDescent="0.25">
      <c r="C29" s="125"/>
      <c r="D29" s="122"/>
      <c r="E29" s="4" t="s">
        <v>30</v>
      </c>
      <c r="F29" s="5"/>
      <c r="G29" s="6">
        <v>26</v>
      </c>
      <c r="H29" s="7">
        <v>26</v>
      </c>
      <c r="I29" s="1">
        <v>0</v>
      </c>
      <c r="J29" s="11">
        <v>0</v>
      </c>
    </row>
    <row r="30" spans="3:10" x14ac:dyDescent="0.25">
      <c r="C30" s="125"/>
      <c r="D30" s="122"/>
      <c r="E30" s="4" t="s">
        <v>31</v>
      </c>
      <c r="F30" s="5"/>
      <c r="G30" s="6">
        <v>3</v>
      </c>
      <c r="H30" s="7">
        <v>3</v>
      </c>
      <c r="I30" s="1">
        <v>0</v>
      </c>
      <c r="J30" s="11">
        <v>0</v>
      </c>
    </row>
    <row r="31" spans="3:10" x14ac:dyDescent="0.25">
      <c r="C31" s="125"/>
      <c r="D31" s="122"/>
      <c r="E31" s="4" t="s">
        <v>32</v>
      </c>
      <c r="F31" s="5"/>
      <c r="G31" s="6">
        <v>606</v>
      </c>
      <c r="H31" s="7">
        <v>606</v>
      </c>
      <c r="I31" s="1">
        <v>0</v>
      </c>
      <c r="J31" s="11">
        <v>0</v>
      </c>
    </row>
    <row r="32" spans="3:10" x14ac:dyDescent="0.25">
      <c r="C32" s="125"/>
      <c r="D32" s="122"/>
      <c r="E32" s="4" t="s">
        <v>33</v>
      </c>
      <c r="F32" s="5"/>
      <c r="G32" s="6">
        <v>421</v>
      </c>
      <c r="H32" s="7">
        <v>421</v>
      </c>
      <c r="I32" s="1">
        <v>0</v>
      </c>
      <c r="J32" s="11">
        <v>0</v>
      </c>
    </row>
    <row r="33" spans="3:10" x14ac:dyDescent="0.25">
      <c r="C33" s="125"/>
      <c r="D33" s="122"/>
      <c r="E33" s="4" t="s">
        <v>34</v>
      </c>
      <c r="F33" s="5"/>
      <c r="G33" s="6">
        <v>112</v>
      </c>
      <c r="H33" s="7">
        <v>112</v>
      </c>
      <c r="I33" s="1">
        <v>0</v>
      </c>
      <c r="J33" s="11">
        <v>0</v>
      </c>
    </row>
    <row r="34" spans="3:10" x14ac:dyDescent="0.25">
      <c r="C34" s="125"/>
      <c r="D34" s="122"/>
      <c r="E34" s="4" t="s">
        <v>35</v>
      </c>
      <c r="F34" s="5"/>
      <c r="G34" s="6">
        <v>533</v>
      </c>
      <c r="H34" s="7">
        <v>533</v>
      </c>
      <c r="I34" s="1">
        <v>0</v>
      </c>
      <c r="J34" s="11">
        <v>0</v>
      </c>
    </row>
    <row r="35" spans="3:10" x14ac:dyDescent="0.25">
      <c r="C35" s="125"/>
      <c r="D35" s="121" t="s">
        <v>22</v>
      </c>
      <c r="E35" s="18" t="s">
        <v>25</v>
      </c>
      <c r="F35" s="17"/>
      <c r="G35" s="19">
        <v>247</v>
      </c>
      <c r="H35" s="21">
        <v>0</v>
      </c>
      <c r="I35" s="3">
        <v>247</v>
      </c>
      <c r="J35" s="22">
        <v>0</v>
      </c>
    </row>
    <row r="36" spans="3:10" x14ac:dyDescent="0.25">
      <c r="C36" s="125"/>
      <c r="D36" s="122"/>
      <c r="E36" s="4" t="s">
        <v>26</v>
      </c>
      <c r="F36" s="5"/>
      <c r="G36" s="6">
        <v>380</v>
      </c>
      <c r="H36" s="7">
        <v>0</v>
      </c>
      <c r="I36" s="1">
        <v>380</v>
      </c>
      <c r="J36" s="11">
        <v>0</v>
      </c>
    </row>
    <row r="37" spans="3:10" x14ac:dyDescent="0.25">
      <c r="C37" s="125"/>
      <c r="D37" s="122"/>
      <c r="E37" s="4" t="s">
        <v>27</v>
      </c>
      <c r="F37" s="5"/>
      <c r="G37" s="6">
        <v>251</v>
      </c>
      <c r="H37" s="7">
        <v>0</v>
      </c>
      <c r="I37" s="1">
        <v>251</v>
      </c>
      <c r="J37" s="11">
        <v>0</v>
      </c>
    </row>
    <row r="38" spans="3:10" x14ac:dyDescent="0.25">
      <c r="C38" s="125"/>
      <c r="D38" s="122"/>
      <c r="E38" s="4" t="s">
        <v>28</v>
      </c>
      <c r="F38" s="5"/>
      <c r="G38" s="6">
        <v>210</v>
      </c>
      <c r="H38" s="7">
        <v>0</v>
      </c>
      <c r="I38" s="1">
        <v>210</v>
      </c>
      <c r="J38" s="11">
        <v>0</v>
      </c>
    </row>
    <row r="39" spans="3:10" x14ac:dyDescent="0.25">
      <c r="C39" s="125"/>
      <c r="D39" s="122"/>
      <c r="E39" s="4" t="s">
        <v>29</v>
      </c>
      <c r="F39" s="5"/>
      <c r="G39" s="6">
        <v>123</v>
      </c>
      <c r="H39" s="7">
        <v>0</v>
      </c>
      <c r="I39" s="1">
        <v>123</v>
      </c>
      <c r="J39" s="11">
        <v>0</v>
      </c>
    </row>
    <row r="40" spans="3:10" x14ac:dyDescent="0.25">
      <c r="C40" s="125"/>
      <c r="D40" s="122"/>
      <c r="E40" s="4" t="s">
        <v>30</v>
      </c>
      <c r="F40" s="5"/>
      <c r="G40" s="6">
        <v>50</v>
      </c>
      <c r="H40" s="7">
        <v>0</v>
      </c>
      <c r="I40" s="1">
        <v>50</v>
      </c>
      <c r="J40" s="11">
        <v>0</v>
      </c>
    </row>
    <row r="41" spans="3:10" x14ac:dyDescent="0.25">
      <c r="C41" s="125"/>
      <c r="D41" s="122"/>
      <c r="E41" s="4" t="s">
        <v>31</v>
      </c>
      <c r="F41" s="5"/>
      <c r="G41" s="6">
        <v>14</v>
      </c>
      <c r="H41" s="7">
        <v>0</v>
      </c>
      <c r="I41" s="1">
        <v>14</v>
      </c>
      <c r="J41" s="11">
        <v>0</v>
      </c>
    </row>
    <row r="42" spans="3:10" x14ac:dyDescent="0.25">
      <c r="C42" s="125"/>
      <c r="D42" s="122"/>
      <c r="E42" s="4" t="s">
        <v>32</v>
      </c>
      <c r="F42" s="5"/>
      <c r="G42" s="6">
        <v>627</v>
      </c>
      <c r="H42" s="7">
        <v>0</v>
      </c>
      <c r="I42" s="1">
        <v>627</v>
      </c>
      <c r="J42" s="11">
        <v>0</v>
      </c>
    </row>
    <row r="43" spans="3:10" x14ac:dyDescent="0.25">
      <c r="C43" s="125"/>
      <c r="D43" s="122"/>
      <c r="E43" s="4" t="s">
        <v>33</v>
      </c>
      <c r="F43" s="5"/>
      <c r="G43" s="6">
        <v>461</v>
      </c>
      <c r="H43" s="7">
        <v>0</v>
      </c>
      <c r="I43" s="1">
        <v>461</v>
      </c>
      <c r="J43" s="11">
        <v>0</v>
      </c>
    </row>
    <row r="44" spans="3:10" x14ac:dyDescent="0.25">
      <c r="C44" s="125"/>
      <c r="D44" s="122"/>
      <c r="E44" s="4" t="s">
        <v>34</v>
      </c>
      <c r="F44" s="5"/>
      <c r="G44" s="6">
        <v>187</v>
      </c>
      <c r="H44" s="7">
        <v>0</v>
      </c>
      <c r="I44" s="1">
        <v>187</v>
      </c>
      <c r="J44" s="11">
        <v>0</v>
      </c>
    </row>
    <row r="45" spans="3:10" x14ac:dyDescent="0.25">
      <c r="C45" s="125"/>
      <c r="D45" s="122"/>
      <c r="E45" s="4" t="s">
        <v>35</v>
      </c>
      <c r="F45" s="5"/>
      <c r="G45" s="6">
        <v>648</v>
      </c>
      <c r="H45" s="7">
        <v>0</v>
      </c>
      <c r="I45" s="1">
        <v>648</v>
      </c>
      <c r="J45" s="11">
        <v>0</v>
      </c>
    </row>
    <row r="46" spans="3:10" x14ac:dyDescent="0.25">
      <c r="C46" s="121" t="s">
        <v>36</v>
      </c>
      <c r="D46" s="121" t="s">
        <v>24</v>
      </c>
      <c r="E46" s="18" t="s">
        <v>37</v>
      </c>
      <c r="F46" s="17"/>
      <c r="G46" s="19">
        <v>106</v>
      </c>
      <c r="H46" s="21">
        <v>66</v>
      </c>
      <c r="I46" s="3">
        <v>40</v>
      </c>
      <c r="J46" s="22">
        <v>0</v>
      </c>
    </row>
    <row r="47" spans="3:10" ht="25.2" x14ac:dyDescent="0.25">
      <c r="C47" s="125"/>
      <c r="D47" s="122"/>
      <c r="E47" s="4" t="s">
        <v>38</v>
      </c>
      <c r="F47" s="5"/>
      <c r="G47" s="6">
        <v>1653</v>
      </c>
      <c r="H47" s="7">
        <v>938</v>
      </c>
      <c r="I47" s="1">
        <v>715</v>
      </c>
      <c r="J47" s="11">
        <v>0</v>
      </c>
    </row>
    <row r="48" spans="3:10" ht="25.2" x14ac:dyDescent="0.25">
      <c r="C48" s="125"/>
      <c r="D48" s="122"/>
      <c r="E48" s="4" t="s">
        <v>39</v>
      </c>
      <c r="F48" s="5"/>
      <c r="G48" s="6">
        <v>116</v>
      </c>
      <c r="H48" s="7">
        <v>43</v>
      </c>
      <c r="I48" s="1">
        <v>73</v>
      </c>
      <c r="J48" s="11">
        <v>0</v>
      </c>
    </row>
    <row r="49" spans="3:10" ht="25.2" x14ac:dyDescent="0.25">
      <c r="C49" s="125"/>
      <c r="D49" s="122"/>
      <c r="E49" s="4" t="s">
        <v>40</v>
      </c>
      <c r="F49" s="5"/>
      <c r="G49" s="6">
        <v>513</v>
      </c>
      <c r="H49" s="7">
        <v>77</v>
      </c>
      <c r="I49" s="1">
        <v>436</v>
      </c>
      <c r="J49" s="11">
        <v>0</v>
      </c>
    </row>
    <row r="50" spans="3:10" x14ac:dyDescent="0.25">
      <c r="C50" s="125"/>
      <c r="D50" s="122"/>
      <c r="E50" s="4" t="s">
        <v>18</v>
      </c>
      <c r="F50" s="5"/>
      <c r="G50" s="6">
        <v>26</v>
      </c>
      <c r="H50" s="7">
        <v>15</v>
      </c>
      <c r="I50" s="1">
        <v>11</v>
      </c>
      <c r="J50" s="11">
        <v>0</v>
      </c>
    </row>
    <row r="51" spans="3:10" x14ac:dyDescent="0.25">
      <c r="C51" s="125"/>
      <c r="D51" s="121" t="s">
        <v>21</v>
      </c>
      <c r="E51" s="18" t="s">
        <v>37</v>
      </c>
      <c r="F51" s="17"/>
      <c r="G51" s="19">
        <v>66</v>
      </c>
      <c r="H51" s="21">
        <v>66</v>
      </c>
      <c r="I51" s="3">
        <v>0</v>
      </c>
      <c r="J51" s="22">
        <v>0</v>
      </c>
    </row>
    <row r="52" spans="3:10" ht="25.2" x14ac:dyDescent="0.25">
      <c r="C52" s="125"/>
      <c r="D52" s="122"/>
      <c r="E52" s="4" t="s">
        <v>38</v>
      </c>
      <c r="F52" s="5"/>
      <c r="G52" s="6">
        <v>938</v>
      </c>
      <c r="H52" s="7">
        <v>938</v>
      </c>
      <c r="I52" s="1">
        <v>0</v>
      </c>
      <c r="J52" s="11">
        <v>0</v>
      </c>
    </row>
    <row r="53" spans="3:10" ht="25.2" x14ac:dyDescent="0.25">
      <c r="C53" s="125"/>
      <c r="D53" s="122"/>
      <c r="E53" s="4" t="s">
        <v>39</v>
      </c>
      <c r="F53" s="5"/>
      <c r="G53" s="6">
        <v>43</v>
      </c>
      <c r="H53" s="7">
        <v>43</v>
      </c>
      <c r="I53" s="1">
        <v>0</v>
      </c>
      <c r="J53" s="11">
        <v>0</v>
      </c>
    </row>
    <row r="54" spans="3:10" ht="25.2" x14ac:dyDescent="0.25">
      <c r="C54" s="125"/>
      <c r="D54" s="122"/>
      <c r="E54" s="4" t="s">
        <v>40</v>
      </c>
      <c r="F54" s="5"/>
      <c r="G54" s="6">
        <v>77</v>
      </c>
      <c r="H54" s="7">
        <v>77</v>
      </c>
      <c r="I54" s="1">
        <v>0</v>
      </c>
      <c r="J54" s="11">
        <v>0</v>
      </c>
    </row>
    <row r="55" spans="3:10" x14ac:dyDescent="0.25">
      <c r="C55" s="125"/>
      <c r="D55" s="122"/>
      <c r="E55" s="4" t="s">
        <v>18</v>
      </c>
      <c r="F55" s="5"/>
      <c r="G55" s="6">
        <v>15</v>
      </c>
      <c r="H55" s="7">
        <v>15</v>
      </c>
      <c r="I55" s="1">
        <v>0</v>
      </c>
      <c r="J55" s="11">
        <v>0</v>
      </c>
    </row>
    <row r="56" spans="3:10" x14ac:dyDescent="0.25">
      <c r="C56" s="125"/>
      <c r="D56" s="121" t="s">
        <v>22</v>
      </c>
      <c r="E56" s="18" t="s">
        <v>37</v>
      </c>
      <c r="F56" s="17"/>
      <c r="G56" s="19">
        <v>40</v>
      </c>
      <c r="H56" s="21">
        <v>0</v>
      </c>
      <c r="I56" s="3">
        <v>40</v>
      </c>
      <c r="J56" s="22">
        <v>0</v>
      </c>
    </row>
    <row r="57" spans="3:10" ht="25.2" x14ac:dyDescent="0.25">
      <c r="C57" s="125"/>
      <c r="D57" s="122"/>
      <c r="E57" s="4" t="s">
        <v>38</v>
      </c>
      <c r="F57" s="5"/>
      <c r="G57" s="6">
        <v>715</v>
      </c>
      <c r="H57" s="7">
        <v>0</v>
      </c>
      <c r="I57" s="1">
        <v>715</v>
      </c>
      <c r="J57" s="11">
        <v>0</v>
      </c>
    </row>
    <row r="58" spans="3:10" ht="25.2" x14ac:dyDescent="0.25">
      <c r="C58" s="125"/>
      <c r="D58" s="122"/>
      <c r="E58" s="4" t="s">
        <v>39</v>
      </c>
      <c r="F58" s="5"/>
      <c r="G58" s="6">
        <v>73</v>
      </c>
      <c r="H58" s="7">
        <v>0</v>
      </c>
      <c r="I58" s="1">
        <v>73</v>
      </c>
      <c r="J58" s="11">
        <v>0</v>
      </c>
    </row>
    <row r="59" spans="3:10" ht="25.2" x14ac:dyDescent="0.25">
      <c r="C59" s="125"/>
      <c r="D59" s="122"/>
      <c r="E59" s="4" t="s">
        <v>40</v>
      </c>
      <c r="F59" s="5"/>
      <c r="G59" s="6">
        <v>436</v>
      </c>
      <c r="H59" s="7">
        <v>0</v>
      </c>
      <c r="I59" s="1">
        <v>436</v>
      </c>
      <c r="J59" s="11">
        <v>0</v>
      </c>
    </row>
    <row r="60" spans="3:10" x14ac:dyDescent="0.25">
      <c r="C60" s="125"/>
      <c r="D60" s="122"/>
      <c r="E60" s="4" t="s">
        <v>18</v>
      </c>
      <c r="F60" s="5"/>
      <c r="G60" s="6">
        <v>11</v>
      </c>
      <c r="H60" s="7">
        <v>0</v>
      </c>
      <c r="I60" s="1">
        <v>11</v>
      </c>
      <c r="J60" s="11">
        <v>0</v>
      </c>
    </row>
    <row r="61" spans="3:10" ht="25.2" x14ac:dyDescent="0.25">
      <c r="C61" s="121" t="s">
        <v>41</v>
      </c>
      <c r="D61" s="119" t="s">
        <v>20</v>
      </c>
      <c r="E61" s="18" t="s">
        <v>42</v>
      </c>
      <c r="F61" s="17"/>
      <c r="G61" s="19">
        <v>385</v>
      </c>
      <c r="H61" s="21">
        <v>134</v>
      </c>
      <c r="I61" s="3">
        <v>251</v>
      </c>
      <c r="J61" s="22">
        <v>0</v>
      </c>
    </row>
    <row r="62" spans="3:10" ht="25.2" x14ac:dyDescent="0.25">
      <c r="C62" s="125"/>
      <c r="D62" s="120"/>
      <c r="E62" s="4" t="s">
        <v>43</v>
      </c>
      <c r="F62" s="5"/>
      <c r="G62" s="6">
        <v>1574</v>
      </c>
      <c r="H62" s="7">
        <v>893</v>
      </c>
      <c r="I62" s="1">
        <v>681</v>
      </c>
      <c r="J62" s="11">
        <v>0</v>
      </c>
    </row>
    <row r="63" spans="3:10" ht="25.2" x14ac:dyDescent="0.25">
      <c r="C63" s="125"/>
      <c r="D63" s="120"/>
      <c r="E63" s="4" t="s">
        <v>44</v>
      </c>
      <c r="F63" s="5"/>
      <c r="G63" s="6">
        <v>89</v>
      </c>
      <c r="H63" s="7">
        <v>50</v>
      </c>
      <c r="I63" s="1">
        <v>39</v>
      </c>
      <c r="J63" s="11">
        <v>0</v>
      </c>
    </row>
    <row r="64" spans="3:10" ht="25.2" x14ac:dyDescent="0.25">
      <c r="C64" s="125"/>
      <c r="D64" s="120"/>
      <c r="E64" s="4" t="s">
        <v>45</v>
      </c>
      <c r="F64" s="5"/>
      <c r="G64" s="6">
        <v>956</v>
      </c>
      <c r="H64" s="7">
        <v>404</v>
      </c>
      <c r="I64" s="1">
        <v>552</v>
      </c>
      <c r="J64" s="11">
        <v>0</v>
      </c>
    </row>
    <row r="65" spans="3:10" ht="25.2" x14ac:dyDescent="0.25">
      <c r="C65" s="125"/>
      <c r="D65" s="120"/>
      <c r="E65" s="4" t="s">
        <v>46</v>
      </c>
      <c r="F65" s="5"/>
      <c r="G65" s="6">
        <v>85</v>
      </c>
      <c r="H65" s="7">
        <v>33</v>
      </c>
      <c r="I65" s="1">
        <v>52</v>
      </c>
      <c r="J65" s="11">
        <v>0</v>
      </c>
    </row>
    <row r="66" spans="3:10" x14ac:dyDescent="0.25">
      <c r="C66" s="125"/>
      <c r="D66" s="120"/>
      <c r="E66" s="4" t="s">
        <v>18</v>
      </c>
      <c r="F66" s="5"/>
      <c r="G66" s="6">
        <v>17</v>
      </c>
      <c r="H66" s="7">
        <v>11</v>
      </c>
      <c r="I66" s="1">
        <v>6</v>
      </c>
      <c r="J66" s="11">
        <v>0</v>
      </c>
    </row>
    <row r="67" spans="3:10" x14ac:dyDescent="0.25">
      <c r="C67" s="121" t="s">
        <v>47</v>
      </c>
      <c r="D67" s="119" t="s">
        <v>20</v>
      </c>
      <c r="E67" s="18" t="s">
        <v>48</v>
      </c>
      <c r="F67" s="17"/>
      <c r="G67" s="19">
        <v>385</v>
      </c>
      <c r="H67" s="21">
        <v>134</v>
      </c>
      <c r="I67" s="3">
        <v>251</v>
      </c>
      <c r="J67" s="22">
        <v>0</v>
      </c>
    </row>
    <row r="68" spans="3:10" x14ac:dyDescent="0.25">
      <c r="C68" s="125"/>
      <c r="D68" s="120"/>
      <c r="E68" s="4" t="s">
        <v>49</v>
      </c>
      <c r="F68" s="5"/>
      <c r="G68" s="6">
        <v>1156</v>
      </c>
      <c r="H68" s="7">
        <v>590</v>
      </c>
      <c r="I68" s="1">
        <v>566</v>
      </c>
      <c r="J68" s="11">
        <v>0</v>
      </c>
    </row>
    <row r="69" spans="3:10" x14ac:dyDescent="0.25">
      <c r="C69" s="125"/>
      <c r="D69" s="120"/>
      <c r="E69" s="4" t="s">
        <v>50</v>
      </c>
      <c r="F69" s="5"/>
      <c r="G69" s="6">
        <v>466</v>
      </c>
      <c r="H69" s="7">
        <v>222</v>
      </c>
      <c r="I69" s="1">
        <v>244</v>
      </c>
      <c r="J69" s="11">
        <v>0</v>
      </c>
    </row>
    <row r="70" spans="3:10" x14ac:dyDescent="0.25">
      <c r="C70" s="125"/>
      <c r="D70" s="120"/>
      <c r="E70" s="4" t="s">
        <v>51</v>
      </c>
      <c r="F70" s="5"/>
      <c r="G70" s="6">
        <v>191</v>
      </c>
      <c r="H70" s="7">
        <v>102</v>
      </c>
      <c r="I70" s="1">
        <v>89</v>
      </c>
      <c r="J70" s="11">
        <v>0</v>
      </c>
    </row>
    <row r="71" spans="3:10" x14ac:dyDescent="0.25">
      <c r="C71" s="125"/>
      <c r="D71" s="120"/>
      <c r="E71" s="4" t="s">
        <v>52</v>
      </c>
      <c r="F71" s="5"/>
      <c r="G71" s="6">
        <v>181</v>
      </c>
      <c r="H71" s="7">
        <v>79</v>
      </c>
      <c r="I71" s="1">
        <v>102</v>
      </c>
      <c r="J71" s="11">
        <v>0</v>
      </c>
    </row>
    <row r="72" spans="3:10" x14ac:dyDescent="0.25">
      <c r="C72" s="125"/>
      <c r="D72" s="120"/>
      <c r="E72" s="4" t="s">
        <v>18</v>
      </c>
      <c r="F72" s="5"/>
      <c r="G72" s="6">
        <v>35</v>
      </c>
      <c r="H72" s="7">
        <v>12</v>
      </c>
      <c r="I72" s="1">
        <v>23</v>
      </c>
      <c r="J72" s="11">
        <v>0</v>
      </c>
    </row>
    <row r="73" spans="3:10" x14ac:dyDescent="0.25">
      <c r="C73" s="121" t="s">
        <v>53</v>
      </c>
      <c r="D73" s="119" t="s">
        <v>20</v>
      </c>
      <c r="E73" s="18" t="s">
        <v>54</v>
      </c>
      <c r="F73" s="17"/>
      <c r="G73" s="19">
        <v>331</v>
      </c>
      <c r="H73" s="21">
        <v>144</v>
      </c>
      <c r="I73" s="3">
        <v>187</v>
      </c>
      <c r="J73" s="22">
        <v>0</v>
      </c>
    </row>
    <row r="74" spans="3:10" x14ac:dyDescent="0.25">
      <c r="C74" s="125"/>
      <c r="D74" s="120"/>
      <c r="E74" s="4" t="s">
        <v>55</v>
      </c>
      <c r="F74" s="5"/>
      <c r="G74" s="6">
        <v>1212</v>
      </c>
      <c r="H74" s="7">
        <v>585</v>
      </c>
      <c r="I74" s="1">
        <v>627</v>
      </c>
      <c r="J74" s="11">
        <v>0</v>
      </c>
    </row>
    <row r="75" spans="3:10" ht="25.2" x14ac:dyDescent="0.25">
      <c r="C75" s="125"/>
      <c r="D75" s="120"/>
      <c r="E75" s="4" t="s">
        <v>56</v>
      </c>
      <c r="F75" s="5"/>
      <c r="G75" s="6">
        <v>615</v>
      </c>
      <c r="H75" s="7">
        <v>257</v>
      </c>
      <c r="I75" s="1">
        <v>358</v>
      </c>
      <c r="J75" s="11">
        <v>0</v>
      </c>
    </row>
    <row r="76" spans="3:10" x14ac:dyDescent="0.25">
      <c r="C76" s="125"/>
      <c r="D76" s="120"/>
      <c r="E76" s="4" t="s">
        <v>57</v>
      </c>
      <c r="F76" s="5"/>
      <c r="G76" s="6">
        <v>234</v>
      </c>
      <c r="H76" s="7">
        <v>141</v>
      </c>
      <c r="I76" s="1">
        <v>93</v>
      </c>
      <c r="J76" s="11">
        <v>0</v>
      </c>
    </row>
    <row r="77" spans="3:10" x14ac:dyDescent="0.25">
      <c r="C77" s="125"/>
      <c r="D77" s="120"/>
      <c r="E77" s="4" t="s">
        <v>18</v>
      </c>
      <c r="F77" s="5"/>
      <c r="G77" s="6">
        <v>22</v>
      </c>
      <c r="H77" s="7">
        <v>12</v>
      </c>
      <c r="I77" s="1">
        <v>10</v>
      </c>
      <c r="J77" s="11">
        <v>0</v>
      </c>
    </row>
    <row r="78" spans="3:10" x14ac:dyDescent="0.25">
      <c r="C78" s="121" t="s">
        <v>58</v>
      </c>
      <c r="D78" s="119" t="s">
        <v>20</v>
      </c>
      <c r="E78" s="18" t="s">
        <v>59</v>
      </c>
      <c r="F78" s="17"/>
      <c r="G78" s="19">
        <v>522</v>
      </c>
      <c r="H78" s="21">
        <v>227</v>
      </c>
      <c r="I78" s="3">
        <v>295</v>
      </c>
      <c r="J78" s="22">
        <v>0</v>
      </c>
    </row>
    <row r="79" spans="3:10" x14ac:dyDescent="0.25">
      <c r="C79" s="125"/>
      <c r="D79" s="120"/>
      <c r="E79" s="4" t="s">
        <v>60</v>
      </c>
      <c r="F79" s="5"/>
      <c r="G79" s="6">
        <v>1090</v>
      </c>
      <c r="H79" s="7">
        <v>474</v>
      </c>
      <c r="I79" s="1">
        <v>616</v>
      </c>
      <c r="J79" s="11">
        <v>0</v>
      </c>
    </row>
    <row r="80" spans="3:10" ht="25.2" x14ac:dyDescent="0.25">
      <c r="C80" s="125"/>
      <c r="D80" s="120"/>
      <c r="E80" s="4" t="s">
        <v>61</v>
      </c>
      <c r="F80" s="5"/>
      <c r="G80" s="6">
        <v>327</v>
      </c>
      <c r="H80" s="7">
        <v>76</v>
      </c>
      <c r="I80" s="1">
        <v>251</v>
      </c>
      <c r="J80" s="11">
        <v>0</v>
      </c>
    </row>
    <row r="81" spans="3:10" x14ac:dyDescent="0.25">
      <c r="C81" s="125"/>
      <c r="D81" s="120"/>
      <c r="E81" s="4" t="s">
        <v>62</v>
      </c>
      <c r="F81" s="5"/>
      <c r="G81" s="6">
        <v>428</v>
      </c>
      <c r="H81" s="7">
        <v>339</v>
      </c>
      <c r="I81" s="1">
        <v>89</v>
      </c>
      <c r="J81" s="11">
        <v>0</v>
      </c>
    </row>
    <row r="82" spans="3:10" x14ac:dyDescent="0.25">
      <c r="C82" s="125"/>
      <c r="D82" s="120"/>
      <c r="E82" s="4" t="s">
        <v>63</v>
      </c>
      <c r="F82" s="5"/>
      <c r="G82" s="6">
        <v>25</v>
      </c>
      <c r="H82" s="7">
        <v>13</v>
      </c>
      <c r="I82" s="1">
        <v>12</v>
      </c>
      <c r="J82" s="11">
        <v>0</v>
      </c>
    </row>
    <row r="83" spans="3:10" x14ac:dyDescent="0.25">
      <c r="C83" s="125"/>
      <c r="D83" s="120"/>
      <c r="E83" s="4" t="s">
        <v>18</v>
      </c>
      <c r="F83" s="5"/>
      <c r="G83" s="6">
        <v>22</v>
      </c>
      <c r="H83" s="7">
        <v>10</v>
      </c>
      <c r="I83" s="1">
        <v>12</v>
      </c>
      <c r="J83" s="11">
        <v>0</v>
      </c>
    </row>
    <row r="84" spans="3:10" ht="25.2" x14ac:dyDescent="0.25">
      <c r="C84" s="121" t="s">
        <v>64</v>
      </c>
      <c r="D84" s="119" t="s">
        <v>20</v>
      </c>
      <c r="E84" s="18" t="s">
        <v>65</v>
      </c>
      <c r="F84" s="17"/>
      <c r="G84" s="19">
        <v>36</v>
      </c>
      <c r="H84" s="21">
        <v>17</v>
      </c>
      <c r="I84" s="3">
        <v>19</v>
      </c>
      <c r="J84" s="22">
        <v>0</v>
      </c>
    </row>
    <row r="85" spans="3:10" ht="37.799999999999997" x14ac:dyDescent="0.25">
      <c r="C85" s="125"/>
      <c r="D85" s="120"/>
      <c r="E85" s="4" t="s">
        <v>66</v>
      </c>
      <c r="F85" s="5"/>
      <c r="G85" s="6">
        <v>177</v>
      </c>
      <c r="H85" s="7">
        <v>63</v>
      </c>
      <c r="I85" s="1">
        <v>114</v>
      </c>
      <c r="J85" s="11">
        <v>0</v>
      </c>
    </row>
    <row r="86" spans="3:10" ht="37.799999999999997" x14ac:dyDescent="0.25">
      <c r="C86" s="125"/>
      <c r="D86" s="120"/>
      <c r="E86" s="4" t="s">
        <v>67</v>
      </c>
      <c r="F86" s="5"/>
      <c r="G86" s="6">
        <v>231</v>
      </c>
      <c r="H86" s="7">
        <v>99</v>
      </c>
      <c r="I86" s="1">
        <v>132</v>
      </c>
      <c r="J86" s="11">
        <v>0</v>
      </c>
    </row>
    <row r="87" spans="3:10" ht="37.799999999999997" x14ac:dyDescent="0.25">
      <c r="C87" s="125"/>
      <c r="D87" s="120"/>
      <c r="E87" s="4" t="s">
        <v>68</v>
      </c>
      <c r="F87" s="5"/>
      <c r="G87" s="6">
        <v>324</v>
      </c>
      <c r="H87" s="7">
        <v>164</v>
      </c>
      <c r="I87" s="1">
        <v>160</v>
      </c>
      <c r="J87" s="11">
        <v>0</v>
      </c>
    </row>
    <row r="88" spans="3:10" ht="37.799999999999997" x14ac:dyDescent="0.25">
      <c r="C88" s="125"/>
      <c r="D88" s="120"/>
      <c r="E88" s="4" t="s">
        <v>69</v>
      </c>
      <c r="F88" s="5"/>
      <c r="G88" s="6">
        <v>364</v>
      </c>
      <c r="H88" s="7">
        <v>176</v>
      </c>
      <c r="I88" s="1">
        <v>188</v>
      </c>
      <c r="J88" s="11">
        <v>0</v>
      </c>
    </row>
    <row r="89" spans="3:10" ht="37.799999999999997" x14ac:dyDescent="0.25">
      <c r="C89" s="125"/>
      <c r="D89" s="120"/>
      <c r="E89" s="4" t="s">
        <v>70</v>
      </c>
      <c r="F89" s="5"/>
      <c r="G89" s="6">
        <v>292</v>
      </c>
      <c r="H89" s="7">
        <v>158</v>
      </c>
      <c r="I89" s="1">
        <v>134</v>
      </c>
      <c r="J89" s="11">
        <v>0</v>
      </c>
    </row>
    <row r="90" spans="3:10" ht="37.799999999999997" x14ac:dyDescent="0.25">
      <c r="C90" s="125"/>
      <c r="D90" s="120"/>
      <c r="E90" s="4" t="s">
        <v>71</v>
      </c>
      <c r="F90" s="5"/>
      <c r="G90" s="6">
        <v>316</v>
      </c>
      <c r="H90" s="7">
        <v>147</v>
      </c>
      <c r="I90" s="1">
        <v>169</v>
      </c>
      <c r="J90" s="11">
        <v>0</v>
      </c>
    </row>
    <row r="91" spans="3:10" ht="37.799999999999997" x14ac:dyDescent="0.25">
      <c r="C91" s="125"/>
      <c r="D91" s="120"/>
      <c r="E91" s="4" t="s">
        <v>72</v>
      </c>
      <c r="F91" s="5"/>
      <c r="G91" s="6">
        <v>308</v>
      </c>
      <c r="H91" s="7">
        <v>165</v>
      </c>
      <c r="I91" s="1">
        <v>143</v>
      </c>
      <c r="J91" s="11">
        <v>0</v>
      </c>
    </row>
    <row r="92" spans="3:10" ht="37.799999999999997" x14ac:dyDescent="0.25">
      <c r="C92" s="125"/>
      <c r="D92" s="120"/>
      <c r="E92" s="4" t="s">
        <v>73</v>
      </c>
      <c r="F92" s="5"/>
      <c r="G92" s="6">
        <v>114</v>
      </c>
      <c r="H92" s="7">
        <v>56</v>
      </c>
      <c r="I92" s="1">
        <v>58</v>
      </c>
      <c r="J92" s="11">
        <v>0</v>
      </c>
    </row>
    <row r="93" spans="3:10" ht="25.2" x14ac:dyDescent="0.25">
      <c r="C93" s="125"/>
      <c r="D93" s="120"/>
      <c r="E93" s="4" t="s">
        <v>74</v>
      </c>
      <c r="F93" s="5"/>
      <c r="G93" s="6">
        <v>96</v>
      </c>
      <c r="H93" s="7">
        <v>38</v>
      </c>
      <c r="I93" s="1">
        <v>58</v>
      </c>
      <c r="J93" s="11">
        <v>0</v>
      </c>
    </row>
    <row r="94" spans="3:10" x14ac:dyDescent="0.25">
      <c r="C94" s="125"/>
      <c r="D94" s="120"/>
      <c r="E94" s="4" t="s">
        <v>75</v>
      </c>
      <c r="F94" s="5"/>
      <c r="G94" s="6">
        <v>29</v>
      </c>
      <c r="H94" s="7">
        <v>15</v>
      </c>
      <c r="I94" s="1">
        <v>14</v>
      </c>
      <c r="J94" s="11">
        <v>0</v>
      </c>
    </row>
    <row r="95" spans="3:10" x14ac:dyDescent="0.25">
      <c r="C95" s="125"/>
      <c r="D95" s="120"/>
      <c r="E95" s="4" t="s">
        <v>18</v>
      </c>
      <c r="F95" s="5"/>
      <c r="G95" s="6">
        <v>127</v>
      </c>
      <c r="H95" s="7">
        <v>41</v>
      </c>
      <c r="I95" s="1">
        <v>86</v>
      </c>
      <c r="J95" s="11">
        <v>0</v>
      </c>
    </row>
    <row r="96" spans="3:10" x14ac:dyDescent="0.25">
      <c r="C96" s="121" t="s">
        <v>76</v>
      </c>
      <c r="D96" s="119" t="s">
        <v>20</v>
      </c>
      <c r="E96" s="18" t="s">
        <v>77</v>
      </c>
      <c r="F96" s="17"/>
      <c r="G96" s="19">
        <v>626</v>
      </c>
      <c r="H96" s="21">
        <v>305</v>
      </c>
      <c r="I96" s="3">
        <v>321</v>
      </c>
      <c r="J96" s="22">
        <v>0</v>
      </c>
    </row>
    <row r="97" spans="3:10" x14ac:dyDescent="0.25">
      <c r="C97" s="125"/>
      <c r="D97" s="120"/>
      <c r="E97" s="4" t="s">
        <v>78</v>
      </c>
      <c r="F97" s="5"/>
      <c r="G97" s="6">
        <v>975</v>
      </c>
      <c r="H97" s="7">
        <v>447</v>
      </c>
      <c r="I97" s="1">
        <v>528</v>
      </c>
      <c r="J97" s="11">
        <v>0</v>
      </c>
    </row>
    <row r="98" spans="3:10" x14ac:dyDescent="0.25">
      <c r="C98" s="125"/>
      <c r="D98" s="120"/>
      <c r="E98" s="4" t="s">
        <v>79</v>
      </c>
      <c r="F98" s="5"/>
      <c r="G98" s="6">
        <v>589</v>
      </c>
      <c r="H98" s="7">
        <v>279</v>
      </c>
      <c r="I98" s="1">
        <v>310</v>
      </c>
      <c r="J98" s="11">
        <v>0</v>
      </c>
    </row>
    <row r="99" spans="3:10" x14ac:dyDescent="0.25">
      <c r="C99" s="125"/>
      <c r="D99" s="120"/>
      <c r="E99" s="4" t="s">
        <v>80</v>
      </c>
      <c r="F99" s="5"/>
      <c r="G99" s="6">
        <v>224</v>
      </c>
      <c r="H99" s="7">
        <v>108</v>
      </c>
      <c r="I99" s="1">
        <v>116</v>
      </c>
      <c r="J99" s="11">
        <v>0</v>
      </c>
    </row>
    <row r="100" spans="3:10" x14ac:dyDescent="0.25">
      <c r="C100" s="121" t="s">
        <v>81</v>
      </c>
      <c r="D100" s="119" t="s">
        <v>20</v>
      </c>
      <c r="E100" s="18" t="s">
        <v>82</v>
      </c>
      <c r="F100" s="17"/>
      <c r="G100" s="19">
        <v>300</v>
      </c>
      <c r="H100" s="21">
        <v>134</v>
      </c>
      <c r="I100" s="3">
        <v>166</v>
      </c>
      <c r="J100" s="22">
        <v>0</v>
      </c>
    </row>
    <row r="101" spans="3:10" x14ac:dyDescent="0.25">
      <c r="C101" s="125"/>
      <c r="D101" s="120"/>
      <c r="E101" s="4" t="s">
        <v>83</v>
      </c>
      <c r="F101" s="5"/>
      <c r="G101" s="6">
        <v>722</v>
      </c>
      <c r="H101" s="7">
        <v>353</v>
      </c>
      <c r="I101" s="1">
        <v>369</v>
      </c>
      <c r="J101" s="11">
        <v>0</v>
      </c>
    </row>
    <row r="102" spans="3:10" x14ac:dyDescent="0.25">
      <c r="C102" s="125"/>
      <c r="D102" s="120"/>
      <c r="E102" s="4" t="s">
        <v>84</v>
      </c>
      <c r="F102" s="5"/>
      <c r="G102" s="6">
        <v>483</v>
      </c>
      <c r="H102" s="7">
        <v>232</v>
      </c>
      <c r="I102" s="1">
        <v>251</v>
      </c>
      <c r="J102" s="11">
        <v>0</v>
      </c>
    </row>
    <row r="103" spans="3:10" x14ac:dyDescent="0.25">
      <c r="C103" s="125"/>
      <c r="D103" s="120"/>
      <c r="E103" s="4" t="s">
        <v>85</v>
      </c>
      <c r="F103" s="5"/>
      <c r="G103" s="6">
        <v>395</v>
      </c>
      <c r="H103" s="7">
        <v>186</v>
      </c>
      <c r="I103" s="1">
        <v>209</v>
      </c>
      <c r="J103" s="11">
        <v>0</v>
      </c>
    </row>
    <row r="104" spans="3:10" x14ac:dyDescent="0.25">
      <c r="C104" s="125"/>
      <c r="D104" s="120"/>
      <c r="E104" s="4" t="s">
        <v>86</v>
      </c>
      <c r="F104" s="5"/>
      <c r="G104" s="6">
        <v>236</v>
      </c>
      <c r="H104" s="7">
        <v>96</v>
      </c>
      <c r="I104" s="1">
        <v>140</v>
      </c>
      <c r="J104" s="11">
        <v>0</v>
      </c>
    </row>
    <row r="105" spans="3:10" x14ac:dyDescent="0.25">
      <c r="C105" s="125"/>
      <c r="D105" s="120"/>
      <c r="E105" s="4" t="s">
        <v>87</v>
      </c>
      <c r="F105" s="5"/>
      <c r="G105" s="6">
        <v>278</v>
      </c>
      <c r="H105" s="7">
        <v>138</v>
      </c>
      <c r="I105" s="1">
        <v>140</v>
      </c>
      <c r="J105" s="11">
        <v>0</v>
      </c>
    </row>
    <row r="106" spans="3:10" x14ac:dyDescent="0.25">
      <c r="C106" s="121" t="s">
        <v>88</v>
      </c>
      <c r="D106" s="119" t="s">
        <v>20</v>
      </c>
      <c r="E106" s="18" t="s">
        <v>89</v>
      </c>
      <c r="F106" s="17"/>
      <c r="G106" s="19">
        <v>110</v>
      </c>
      <c r="H106" s="21">
        <v>54</v>
      </c>
      <c r="I106" s="3">
        <v>56</v>
      </c>
      <c r="J106" s="22">
        <v>0</v>
      </c>
    </row>
    <row r="107" spans="3:10" x14ac:dyDescent="0.25">
      <c r="C107" s="122"/>
      <c r="D107" s="120"/>
      <c r="E107" s="4" t="s">
        <v>90</v>
      </c>
      <c r="F107" s="5"/>
      <c r="G107" s="6">
        <v>190</v>
      </c>
      <c r="H107" s="7">
        <v>80</v>
      </c>
      <c r="I107" s="1">
        <v>110</v>
      </c>
      <c r="J107" s="11">
        <v>0</v>
      </c>
    </row>
    <row r="108" spans="3:10" x14ac:dyDescent="0.25">
      <c r="C108" s="122"/>
      <c r="D108" s="120"/>
      <c r="E108" s="4" t="s">
        <v>83</v>
      </c>
      <c r="F108" s="5"/>
      <c r="G108" s="6">
        <v>722</v>
      </c>
      <c r="H108" s="7">
        <v>353</v>
      </c>
      <c r="I108" s="1">
        <v>369</v>
      </c>
      <c r="J108" s="11">
        <v>0</v>
      </c>
    </row>
    <row r="109" spans="3:10" x14ac:dyDescent="0.25">
      <c r="C109" s="122"/>
      <c r="D109" s="120"/>
      <c r="E109" s="4" t="s">
        <v>91</v>
      </c>
      <c r="F109" s="5"/>
      <c r="G109" s="6">
        <v>117</v>
      </c>
      <c r="H109" s="7">
        <v>51</v>
      </c>
      <c r="I109" s="1">
        <v>66</v>
      </c>
      <c r="J109" s="11">
        <v>0</v>
      </c>
    </row>
    <row r="110" spans="3:10" x14ac:dyDescent="0.25">
      <c r="C110" s="122"/>
      <c r="D110" s="120"/>
      <c r="E110" s="4" t="s">
        <v>92</v>
      </c>
      <c r="F110" s="5"/>
      <c r="G110" s="6">
        <v>123</v>
      </c>
      <c r="H110" s="7">
        <v>60</v>
      </c>
      <c r="I110" s="1">
        <v>63</v>
      </c>
      <c r="J110" s="11">
        <v>0</v>
      </c>
    </row>
    <row r="111" spans="3:10" x14ac:dyDescent="0.25">
      <c r="C111" s="122"/>
      <c r="D111" s="120"/>
      <c r="E111" s="4" t="s">
        <v>93</v>
      </c>
      <c r="F111" s="5"/>
      <c r="G111" s="6">
        <v>243</v>
      </c>
      <c r="H111" s="7">
        <v>121</v>
      </c>
      <c r="I111" s="1">
        <v>122</v>
      </c>
      <c r="J111" s="11">
        <v>0</v>
      </c>
    </row>
    <row r="112" spans="3:10" x14ac:dyDescent="0.25">
      <c r="C112" s="122"/>
      <c r="D112" s="120"/>
      <c r="E112" s="4" t="s">
        <v>85</v>
      </c>
      <c r="F112" s="5"/>
      <c r="G112" s="6">
        <v>395</v>
      </c>
      <c r="H112" s="7">
        <v>186</v>
      </c>
      <c r="I112" s="1">
        <v>209</v>
      </c>
      <c r="J112" s="11">
        <v>0</v>
      </c>
    </row>
    <row r="113" spans="2:15" x14ac:dyDescent="0.25">
      <c r="C113" s="122"/>
      <c r="D113" s="120"/>
      <c r="E113" s="4" t="s">
        <v>94</v>
      </c>
      <c r="F113" s="5"/>
      <c r="G113" s="6">
        <v>168</v>
      </c>
      <c r="H113" s="7">
        <v>67</v>
      </c>
      <c r="I113" s="1">
        <v>101</v>
      </c>
      <c r="J113" s="11">
        <v>0</v>
      </c>
    </row>
    <row r="114" spans="2:15" x14ac:dyDescent="0.25">
      <c r="C114" s="122"/>
      <c r="D114" s="120"/>
      <c r="E114" s="4" t="s">
        <v>95</v>
      </c>
      <c r="F114" s="5"/>
      <c r="G114" s="6">
        <v>68</v>
      </c>
      <c r="H114" s="7">
        <v>29</v>
      </c>
      <c r="I114" s="1">
        <v>39</v>
      </c>
      <c r="J114" s="11">
        <v>0</v>
      </c>
    </row>
    <row r="115" spans="2:15" x14ac:dyDescent="0.25">
      <c r="C115" s="126"/>
      <c r="D115" s="123"/>
      <c r="E115" s="64" t="s">
        <v>87</v>
      </c>
      <c r="F115" s="59"/>
      <c r="G115" s="66">
        <v>278</v>
      </c>
      <c r="H115" s="74">
        <v>138</v>
      </c>
      <c r="I115" s="39">
        <v>140</v>
      </c>
      <c r="J115" s="81">
        <v>0</v>
      </c>
    </row>
    <row r="117" spans="2:15" x14ac:dyDescent="0.25">
      <c r="B117" s="48" t="str">
        <f xml:space="preserve"> HYPERLINK("#'目次'!B8", "[2]")</f>
        <v>[2]</v>
      </c>
      <c r="C117" s="35" t="s">
        <v>102</v>
      </c>
    </row>
    <row r="120" spans="2:15" x14ac:dyDescent="0.25">
      <c r="C120" s="35" t="s">
        <v>14</v>
      </c>
    </row>
    <row r="121" spans="2:15" x14ac:dyDescent="0.25">
      <c r="C121" s="115"/>
      <c r="D121" s="116"/>
      <c r="E121" s="116"/>
      <c r="F121" s="116"/>
      <c r="G121" s="44" t="s">
        <v>15</v>
      </c>
      <c r="H121" s="43" t="s">
        <v>103</v>
      </c>
      <c r="I121" s="26" t="s">
        <v>104</v>
      </c>
      <c r="J121" s="26" t="s">
        <v>105</v>
      </c>
      <c r="K121" s="26" t="s">
        <v>106</v>
      </c>
      <c r="L121" s="26" t="s">
        <v>107</v>
      </c>
      <c r="M121" s="26" t="s">
        <v>108</v>
      </c>
      <c r="N121" s="26" t="s">
        <v>109</v>
      </c>
      <c r="O121" s="49" t="s">
        <v>110</v>
      </c>
    </row>
    <row r="122" spans="2:15" x14ac:dyDescent="0.25">
      <c r="C122" s="117"/>
      <c r="D122" s="118"/>
      <c r="E122" s="118"/>
      <c r="F122" s="118"/>
      <c r="G122" s="46"/>
      <c r="H122" s="47"/>
      <c r="I122" s="27"/>
      <c r="J122" s="27"/>
      <c r="K122" s="27"/>
      <c r="L122" s="27"/>
      <c r="M122" s="27"/>
      <c r="N122" s="27"/>
      <c r="O122" s="45"/>
    </row>
    <row r="123" spans="2:15" x14ac:dyDescent="0.25">
      <c r="C123" s="61"/>
      <c r="D123" s="62"/>
      <c r="E123" s="60" t="s">
        <v>15</v>
      </c>
      <c r="F123" s="63"/>
      <c r="G123" s="93">
        <v>2414</v>
      </c>
      <c r="H123" s="95">
        <v>2414</v>
      </c>
      <c r="I123" s="71">
        <v>182525</v>
      </c>
      <c r="J123" s="71">
        <v>75.61</v>
      </c>
      <c r="K123" s="71">
        <v>65</v>
      </c>
      <c r="L123" s="71">
        <v>103</v>
      </c>
      <c r="M123" s="71">
        <v>74</v>
      </c>
      <c r="N123" s="71">
        <v>7.04</v>
      </c>
      <c r="O123" s="97">
        <v>49.51</v>
      </c>
    </row>
    <row r="124" spans="2:15" x14ac:dyDescent="0.25">
      <c r="C124" s="124" t="s">
        <v>19</v>
      </c>
      <c r="D124" s="119" t="s">
        <v>20</v>
      </c>
      <c r="E124" s="18" t="s">
        <v>21</v>
      </c>
      <c r="F124" s="17"/>
      <c r="G124" s="52">
        <v>1139</v>
      </c>
      <c r="H124" s="51">
        <v>1139</v>
      </c>
      <c r="I124" s="24">
        <v>85515</v>
      </c>
      <c r="J124" s="24">
        <v>75.08</v>
      </c>
      <c r="K124" s="24">
        <v>65</v>
      </c>
      <c r="L124" s="24">
        <v>97</v>
      </c>
      <c r="M124" s="24">
        <v>74</v>
      </c>
      <c r="N124" s="24">
        <v>6.64</v>
      </c>
      <c r="O124" s="54">
        <v>44.02</v>
      </c>
    </row>
    <row r="125" spans="2:15" x14ac:dyDescent="0.25">
      <c r="C125" s="125"/>
      <c r="D125" s="120"/>
      <c r="E125" s="4" t="s">
        <v>22</v>
      </c>
      <c r="F125" s="5"/>
      <c r="G125" s="55">
        <v>1275</v>
      </c>
      <c r="H125" s="56">
        <v>1275</v>
      </c>
      <c r="I125" s="25">
        <v>97010</v>
      </c>
      <c r="J125" s="25">
        <v>76.09</v>
      </c>
      <c r="K125" s="25">
        <v>65</v>
      </c>
      <c r="L125" s="25">
        <v>103</v>
      </c>
      <c r="M125" s="25">
        <v>75</v>
      </c>
      <c r="N125" s="25">
        <v>7.34</v>
      </c>
      <c r="O125" s="53">
        <v>53.93</v>
      </c>
    </row>
    <row r="126" spans="2:15" x14ac:dyDescent="0.25">
      <c r="C126" s="121" t="s">
        <v>23</v>
      </c>
      <c r="D126" s="121" t="s">
        <v>24</v>
      </c>
      <c r="E126" s="18" t="s">
        <v>25</v>
      </c>
      <c r="F126" s="17"/>
      <c r="G126" s="52">
        <v>515</v>
      </c>
      <c r="H126" s="51">
        <v>515</v>
      </c>
      <c r="I126" s="24">
        <v>34546</v>
      </c>
      <c r="J126" s="24">
        <v>67.08</v>
      </c>
      <c r="K126" s="24">
        <v>65</v>
      </c>
      <c r="L126" s="24">
        <v>69</v>
      </c>
      <c r="M126" s="24">
        <v>67</v>
      </c>
      <c r="N126" s="24">
        <v>1.36</v>
      </c>
      <c r="O126" s="54">
        <v>1.84</v>
      </c>
    </row>
    <row r="127" spans="2:15" x14ac:dyDescent="0.25">
      <c r="C127" s="125"/>
      <c r="D127" s="122"/>
      <c r="E127" s="4" t="s">
        <v>26</v>
      </c>
      <c r="F127" s="5"/>
      <c r="G127" s="55">
        <v>718</v>
      </c>
      <c r="H127" s="56">
        <v>718</v>
      </c>
      <c r="I127" s="25">
        <v>51801</v>
      </c>
      <c r="J127" s="25">
        <v>72.150000000000006</v>
      </c>
      <c r="K127" s="25">
        <v>70</v>
      </c>
      <c r="L127" s="25">
        <v>74</v>
      </c>
      <c r="M127" s="25">
        <v>72</v>
      </c>
      <c r="N127" s="25">
        <v>1.42</v>
      </c>
      <c r="O127" s="53">
        <v>2.0299999999999998</v>
      </c>
    </row>
    <row r="128" spans="2:15" x14ac:dyDescent="0.25">
      <c r="C128" s="125"/>
      <c r="D128" s="122"/>
      <c r="E128" s="4" t="s">
        <v>27</v>
      </c>
      <c r="F128" s="5"/>
      <c r="G128" s="55">
        <v>492</v>
      </c>
      <c r="H128" s="56">
        <v>492</v>
      </c>
      <c r="I128" s="25">
        <v>37816</v>
      </c>
      <c r="J128" s="25">
        <v>76.86</v>
      </c>
      <c r="K128" s="25">
        <v>75</v>
      </c>
      <c r="L128" s="25">
        <v>79</v>
      </c>
      <c r="M128" s="25">
        <v>77</v>
      </c>
      <c r="N128" s="25">
        <v>1.51</v>
      </c>
      <c r="O128" s="53">
        <v>2.27</v>
      </c>
    </row>
    <row r="129" spans="3:15" x14ac:dyDescent="0.25">
      <c r="C129" s="125"/>
      <c r="D129" s="122"/>
      <c r="E129" s="4" t="s">
        <v>28</v>
      </c>
      <c r="F129" s="5"/>
      <c r="G129" s="55">
        <v>390</v>
      </c>
      <c r="H129" s="56">
        <v>390</v>
      </c>
      <c r="I129" s="25">
        <v>31881</v>
      </c>
      <c r="J129" s="25">
        <v>81.75</v>
      </c>
      <c r="K129" s="25">
        <v>80</v>
      </c>
      <c r="L129" s="25">
        <v>84</v>
      </c>
      <c r="M129" s="25">
        <v>82</v>
      </c>
      <c r="N129" s="25">
        <v>1.39</v>
      </c>
      <c r="O129" s="53">
        <v>1.93</v>
      </c>
    </row>
    <row r="130" spans="3:15" x14ac:dyDescent="0.25">
      <c r="C130" s="125"/>
      <c r="D130" s="122"/>
      <c r="E130" s="4" t="s">
        <v>29</v>
      </c>
      <c r="F130" s="5"/>
      <c r="G130" s="55">
        <v>206</v>
      </c>
      <c r="H130" s="56">
        <v>206</v>
      </c>
      <c r="I130" s="25">
        <v>17865</v>
      </c>
      <c r="J130" s="25">
        <v>86.72</v>
      </c>
      <c r="K130" s="25">
        <v>85</v>
      </c>
      <c r="L130" s="25">
        <v>89</v>
      </c>
      <c r="M130" s="25">
        <v>87</v>
      </c>
      <c r="N130" s="25">
        <v>1.37</v>
      </c>
      <c r="O130" s="53">
        <v>1.87</v>
      </c>
    </row>
    <row r="131" spans="3:15" x14ac:dyDescent="0.25">
      <c r="C131" s="125"/>
      <c r="D131" s="122"/>
      <c r="E131" s="4" t="s">
        <v>30</v>
      </c>
      <c r="F131" s="5"/>
      <c r="G131" s="55">
        <v>76</v>
      </c>
      <c r="H131" s="56">
        <v>76</v>
      </c>
      <c r="I131" s="25">
        <v>6947</v>
      </c>
      <c r="J131" s="25">
        <v>91.41</v>
      </c>
      <c r="K131" s="25">
        <v>90</v>
      </c>
      <c r="L131" s="25">
        <v>94</v>
      </c>
      <c r="M131" s="25">
        <v>91</v>
      </c>
      <c r="N131" s="25">
        <v>1.3</v>
      </c>
      <c r="O131" s="53">
        <v>1.69</v>
      </c>
    </row>
    <row r="132" spans="3:15" x14ac:dyDescent="0.25">
      <c r="C132" s="125"/>
      <c r="D132" s="122"/>
      <c r="E132" s="4" t="s">
        <v>31</v>
      </c>
      <c r="F132" s="5"/>
      <c r="G132" s="55">
        <v>17</v>
      </c>
      <c r="H132" s="56">
        <v>17</v>
      </c>
      <c r="I132" s="25">
        <v>1669</v>
      </c>
      <c r="J132" s="25">
        <v>98.18</v>
      </c>
      <c r="K132" s="25">
        <v>95</v>
      </c>
      <c r="L132" s="25">
        <v>103</v>
      </c>
      <c r="M132" s="25">
        <v>97</v>
      </c>
      <c r="N132" s="25">
        <v>2.57</v>
      </c>
      <c r="O132" s="53">
        <v>6.62</v>
      </c>
    </row>
    <row r="133" spans="3:15" x14ac:dyDescent="0.25">
      <c r="C133" s="125"/>
      <c r="D133" s="122"/>
      <c r="E133" s="4" t="s">
        <v>32</v>
      </c>
      <c r="F133" s="5"/>
      <c r="G133" s="55">
        <v>1233</v>
      </c>
      <c r="H133" s="56">
        <v>1233</v>
      </c>
      <c r="I133" s="25">
        <v>86347</v>
      </c>
      <c r="J133" s="25">
        <v>70.03</v>
      </c>
      <c r="K133" s="25">
        <v>65</v>
      </c>
      <c r="L133" s="25">
        <v>74</v>
      </c>
      <c r="M133" s="25">
        <v>70</v>
      </c>
      <c r="N133" s="25">
        <v>2.86</v>
      </c>
      <c r="O133" s="53">
        <v>8.19</v>
      </c>
    </row>
    <row r="134" spans="3:15" x14ac:dyDescent="0.25">
      <c r="C134" s="125"/>
      <c r="D134" s="122"/>
      <c r="E134" s="4" t="s">
        <v>33</v>
      </c>
      <c r="F134" s="5"/>
      <c r="G134" s="55">
        <v>882</v>
      </c>
      <c r="H134" s="56">
        <v>882</v>
      </c>
      <c r="I134" s="25">
        <v>69697</v>
      </c>
      <c r="J134" s="25">
        <v>79.02</v>
      </c>
      <c r="K134" s="25">
        <v>75</v>
      </c>
      <c r="L134" s="25">
        <v>84</v>
      </c>
      <c r="M134" s="25">
        <v>79</v>
      </c>
      <c r="N134" s="25">
        <v>2.83</v>
      </c>
      <c r="O134" s="53">
        <v>8.01</v>
      </c>
    </row>
    <row r="135" spans="3:15" x14ac:dyDescent="0.25">
      <c r="C135" s="125"/>
      <c r="D135" s="122"/>
      <c r="E135" s="4" t="s">
        <v>34</v>
      </c>
      <c r="F135" s="5"/>
      <c r="G135" s="55">
        <v>299</v>
      </c>
      <c r="H135" s="56">
        <v>299</v>
      </c>
      <c r="I135" s="25">
        <v>26481</v>
      </c>
      <c r="J135" s="25">
        <v>88.57</v>
      </c>
      <c r="K135" s="25">
        <v>85</v>
      </c>
      <c r="L135" s="25">
        <v>103</v>
      </c>
      <c r="M135" s="25">
        <v>88</v>
      </c>
      <c r="N135" s="25">
        <v>3.43</v>
      </c>
      <c r="O135" s="53">
        <v>11.74</v>
      </c>
    </row>
    <row r="136" spans="3:15" x14ac:dyDescent="0.25">
      <c r="C136" s="125"/>
      <c r="D136" s="122"/>
      <c r="E136" s="4" t="s">
        <v>35</v>
      </c>
      <c r="F136" s="5"/>
      <c r="G136" s="55">
        <v>1181</v>
      </c>
      <c r="H136" s="56">
        <v>1181</v>
      </c>
      <c r="I136" s="25">
        <v>96178</v>
      </c>
      <c r="J136" s="25">
        <v>81.44</v>
      </c>
      <c r="K136" s="25">
        <v>75</v>
      </c>
      <c r="L136" s="25">
        <v>103</v>
      </c>
      <c r="M136" s="25">
        <v>81</v>
      </c>
      <c r="N136" s="25">
        <v>5.12</v>
      </c>
      <c r="O136" s="53">
        <v>26.17</v>
      </c>
    </row>
    <row r="137" spans="3:15" x14ac:dyDescent="0.25">
      <c r="C137" s="125"/>
      <c r="D137" s="121" t="s">
        <v>21</v>
      </c>
      <c r="E137" s="18" t="s">
        <v>25</v>
      </c>
      <c r="F137" s="17"/>
      <c r="G137" s="52">
        <v>268</v>
      </c>
      <c r="H137" s="51">
        <v>268</v>
      </c>
      <c r="I137" s="24">
        <v>17994</v>
      </c>
      <c r="J137" s="24">
        <v>67.14</v>
      </c>
      <c r="K137" s="24">
        <v>65</v>
      </c>
      <c r="L137" s="24">
        <v>69</v>
      </c>
      <c r="M137" s="24">
        <v>67</v>
      </c>
      <c r="N137" s="24">
        <v>1.36</v>
      </c>
      <c r="O137" s="54">
        <v>1.85</v>
      </c>
    </row>
    <row r="138" spans="3:15" x14ac:dyDescent="0.25">
      <c r="C138" s="125"/>
      <c r="D138" s="122"/>
      <c r="E138" s="4" t="s">
        <v>26</v>
      </c>
      <c r="F138" s="5"/>
      <c r="G138" s="55">
        <v>338</v>
      </c>
      <c r="H138" s="56">
        <v>338</v>
      </c>
      <c r="I138" s="25">
        <v>24428</v>
      </c>
      <c r="J138" s="25">
        <v>72.27</v>
      </c>
      <c r="K138" s="25">
        <v>70</v>
      </c>
      <c r="L138" s="25">
        <v>74</v>
      </c>
      <c r="M138" s="25">
        <v>72</v>
      </c>
      <c r="N138" s="25">
        <v>1.42</v>
      </c>
      <c r="O138" s="53">
        <v>2.0099999999999998</v>
      </c>
    </row>
    <row r="139" spans="3:15" x14ac:dyDescent="0.25">
      <c r="C139" s="125"/>
      <c r="D139" s="122"/>
      <c r="E139" s="4" t="s">
        <v>27</v>
      </c>
      <c r="F139" s="5"/>
      <c r="G139" s="55">
        <v>241</v>
      </c>
      <c r="H139" s="56">
        <v>241</v>
      </c>
      <c r="I139" s="25">
        <v>18514</v>
      </c>
      <c r="J139" s="25">
        <v>76.819999999999993</v>
      </c>
      <c r="K139" s="25">
        <v>75</v>
      </c>
      <c r="L139" s="25">
        <v>79</v>
      </c>
      <c r="M139" s="25">
        <v>77</v>
      </c>
      <c r="N139" s="25">
        <v>1.52</v>
      </c>
      <c r="O139" s="53">
        <v>2.2999999999999998</v>
      </c>
    </row>
    <row r="140" spans="3:15" x14ac:dyDescent="0.25">
      <c r="C140" s="125"/>
      <c r="D140" s="122"/>
      <c r="E140" s="4" t="s">
        <v>28</v>
      </c>
      <c r="F140" s="5"/>
      <c r="G140" s="55">
        <v>180</v>
      </c>
      <c r="H140" s="56">
        <v>180</v>
      </c>
      <c r="I140" s="25">
        <v>14721</v>
      </c>
      <c r="J140" s="25">
        <v>81.78</v>
      </c>
      <c r="K140" s="25">
        <v>80</v>
      </c>
      <c r="L140" s="25">
        <v>84</v>
      </c>
      <c r="M140" s="25">
        <v>82</v>
      </c>
      <c r="N140" s="25">
        <v>1.43</v>
      </c>
      <c r="O140" s="53">
        <v>2.04</v>
      </c>
    </row>
    <row r="141" spans="3:15" x14ac:dyDescent="0.25">
      <c r="C141" s="125"/>
      <c r="D141" s="122"/>
      <c r="E141" s="4" t="s">
        <v>29</v>
      </c>
      <c r="F141" s="5"/>
      <c r="G141" s="55">
        <v>83</v>
      </c>
      <c r="H141" s="56">
        <v>83</v>
      </c>
      <c r="I141" s="25">
        <v>7186</v>
      </c>
      <c r="J141" s="25">
        <v>86.58</v>
      </c>
      <c r="K141" s="25">
        <v>85</v>
      </c>
      <c r="L141" s="25">
        <v>89</v>
      </c>
      <c r="M141" s="25">
        <v>86</v>
      </c>
      <c r="N141" s="25">
        <v>1.38</v>
      </c>
      <c r="O141" s="53">
        <v>1.91</v>
      </c>
    </row>
    <row r="142" spans="3:15" x14ac:dyDescent="0.25">
      <c r="C142" s="125"/>
      <c r="D142" s="122"/>
      <c r="E142" s="4" t="s">
        <v>30</v>
      </c>
      <c r="F142" s="5"/>
      <c r="G142" s="55">
        <v>26</v>
      </c>
      <c r="H142" s="56">
        <v>26</v>
      </c>
      <c r="I142" s="25">
        <v>2382</v>
      </c>
      <c r="J142" s="25">
        <v>91.62</v>
      </c>
      <c r="K142" s="25">
        <v>90</v>
      </c>
      <c r="L142" s="25">
        <v>94</v>
      </c>
      <c r="M142" s="25">
        <v>92</v>
      </c>
      <c r="N142" s="25">
        <v>1.1499999999999999</v>
      </c>
      <c r="O142" s="53">
        <v>1.31</v>
      </c>
    </row>
    <row r="143" spans="3:15" x14ac:dyDescent="0.25">
      <c r="C143" s="125"/>
      <c r="D143" s="122"/>
      <c r="E143" s="4" t="s">
        <v>31</v>
      </c>
      <c r="F143" s="5"/>
      <c r="G143" s="55">
        <v>3</v>
      </c>
      <c r="H143" s="56">
        <v>3</v>
      </c>
      <c r="I143" s="25">
        <v>290</v>
      </c>
      <c r="J143" s="25">
        <v>96.67</v>
      </c>
      <c r="K143" s="25">
        <v>96</v>
      </c>
      <c r="L143" s="25">
        <v>97</v>
      </c>
      <c r="M143" s="25">
        <v>97</v>
      </c>
      <c r="N143" s="25">
        <v>0.47</v>
      </c>
      <c r="O143" s="53">
        <v>0.22</v>
      </c>
    </row>
    <row r="144" spans="3:15" x14ac:dyDescent="0.25">
      <c r="C144" s="125"/>
      <c r="D144" s="122"/>
      <c r="E144" s="4" t="s">
        <v>32</v>
      </c>
      <c r="F144" s="5"/>
      <c r="G144" s="55">
        <v>606</v>
      </c>
      <c r="H144" s="56">
        <v>606</v>
      </c>
      <c r="I144" s="25">
        <v>42422</v>
      </c>
      <c r="J144" s="25">
        <v>70</v>
      </c>
      <c r="K144" s="25">
        <v>65</v>
      </c>
      <c r="L144" s="25">
        <v>74</v>
      </c>
      <c r="M144" s="25">
        <v>70</v>
      </c>
      <c r="N144" s="25">
        <v>2.9</v>
      </c>
      <c r="O144" s="53">
        <v>8.44</v>
      </c>
    </row>
    <row r="145" spans="3:15" x14ac:dyDescent="0.25">
      <c r="C145" s="125"/>
      <c r="D145" s="122"/>
      <c r="E145" s="4" t="s">
        <v>33</v>
      </c>
      <c r="F145" s="5"/>
      <c r="G145" s="55">
        <v>421</v>
      </c>
      <c r="H145" s="56">
        <v>421</v>
      </c>
      <c r="I145" s="25">
        <v>33235</v>
      </c>
      <c r="J145" s="25">
        <v>78.94</v>
      </c>
      <c r="K145" s="25">
        <v>75</v>
      </c>
      <c r="L145" s="25">
        <v>84</v>
      </c>
      <c r="M145" s="25">
        <v>79</v>
      </c>
      <c r="N145" s="25">
        <v>2.87</v>
      </c>
      <c r="O145" s="53">
        <v>8.2100000000000009</v>
      </c>
    </row>
    <row r="146" spans="3:15" x14ac:dyDescent="0.25">
      <c r="C146" s="125"/>
      <c r="D146" s="122"/>
      <c r="E146" s="4" t="s">
        <v>34</v>
      </c>
      <c r="F146" s="5"/>
      <c r="G146" s="55">
        <v>112</v>
      </c>
      <c r="H146" s="56">
        <v>112</v>
      </c>
      <c r="I146" s="25">
        <v>9858</v>
      </c>
      <c r="J146" s="25">
        <v>88.02</v>
      </c>
      <c r="K146" s="25">
        <v>85</v>
      </c>
      <c r="L146" s="25">
        <v>97</v>
      </c>
      <c r="M146" s="25">
        <v>87</v>
      </c>
      <c r="N146" s="25">
        <v>2.88</v>
      </c>
      <c r="O146" s="53">
        <v>8.27</v>
      </c>
    </row>
    <row r="147" spans="3:15" x14ac:dyDescent="0.25">
      <c r="C147" s="125"/>
      <c r="D147" s="122"/>
      <c r="E147" s="4" t="s">
        <v>35</v>
      </c>
      <c r="F147" s="5"/>
      <c r="G147" s="55">
        <v>533</v>
      </c>
      <c r="H147" s="56">
        <v>533</v>
      </c>
      <c r="I147" s="25">
        <v>43093</v>
      </c>
      <c r="J147" s="25">
        <v>80.849999999999994</v>
      </c>
      <c r="K147" s="25">
        <v>75</v>
      </c>
      <c r="L147" s="25">
        <v>97</v>
      </c>
      <c r="M147" s="25">
        <v>80</v>
      </c>
      <c r="N147" s="25">
        <v>4.68</v>
      </c>
      <c r="O147" s="53">
        <v>21.89</v>
      </c>
    </row>
    <row r="148" spans="3:15" x14ac:dyDescent="0.25">
      <c r="C148" s="125"/>
      <c r="D148" s="121" t="s">
        <v>22</v>
      </c>
      <c r="E148" s="18" t="s">
        <v>25</v>
      </c>
      <c r="F148" s="17"/>
      <c r="G148" s="52">
        <v>247</v>
      </c>
      <c r="H148" s="51">
        <v>247</v>
      </c>
      <c r="I148" s="24">
        <v>16552</v>
      </c>
      <c r="J148" s="24">
        <v>67.010000000000005</v>
      </c>
      <c r="K148" s="24">
        <v>65</v>
      </c>
      <c r="L148" s="24">
        <v>69</v>
      </c>
      <c r="M148" s="24">
        <v>67</v>
      </c>
      <c r="N148" s="24">
        <v>1.35</v>
      </c>
      <c r="O148" s="54">
        <v>1.82</v>
      </c>
    </row>
    <row r="149" spans="3:15" x14ac:dyDescent="0.25">
      <c r="C149" s="125"/>
      <c r="D149" s="122"/>
      <c r="E149" s="4" t="s">
        <v>26</v>
      </c>
      <c r="F149" s="5"/>
      <c r="G149" s="55">
        <v>380</v>
      </c>
      <c r="H149" s="56">
        <v>380</v>
      </c>
      <c r="I149" s="25">
        <v>27373</v>
      </c>
      <c r="J149" s="25">
        <v>72.03</v>
      </c>
      <c r="K149" s="25">
        <v>70</v>
      </c>
      <c r="L149" s="25">
        <v>74</v>
      </c>
      <c r="M149" s="25">
        <v>72</v>
      </c>
      <c r="N149" s="25">
        <v>1.42</v>
      </c>
      <c r="O149" s="53">
        <v>2.02</v>
      </c>
    </row>
    <row r="150" spans="3:15" x14ac:dyDescent="0.25">
      <c r="C150" s="125"/>
      <c r="D150" s="122"/>
      <c r="E150" s="4" t="s">
        <v>27</v>
      </c>
      <c r="F150" s="5"/>
      <c r="G150" s="55">
        <v>251</v>
      </c>
      <c r="H150" s="56">
        <v>251</v>
      </c>
      <c r="I150" s="25">
        <v>19302</v>
      </c>
      <c r="J150" s="25">
        <v>76.900000000000006</v>
      </c>
      <c r="K150" s="25">
        <v>75</v>
      </c>
      <c r="L150" s="25">
        <v>79</v>
      </c>
      <c r="M150" s="25">
        <v>77</v>
      </c>
      <c r="N150" s="25">
        <v>1.5</v>
      </c>
      <c r="O150" s="53">
        <v>2.2400000000000002</v>
      </c>
    </row>
    <row r="151" spans="3:15" x14ac:dyDescent="0.25">
      <c r="C151" s="125"/>
      <c r="D151" s="122"/>
      <c r="E151" s="4" t="s">
        <v>28</v>
      </c>
      <c r="F151" s="5"/>
      <c r="G151" s="55">
        <v>210</v>
      </c>
      <c r="H151" s="56">
        <v>210</v>
      </c>
      <c r="I151" s="25">
        <v>17160</v>
      </c>
      <c r="J151" s="25">
        <v>81.709999999999994</v>
      </c>
      <c r="K151" s="25">
        <v>80</v>
      </c>
      <c r="L151" s="25">
        <v>84</v>
      </c>
      <c r="M151" s="25">
        <v>82</v>
      </c>
      <c r="N151" s="25">
        <v>1.36</v>
      </c>
      <c r="O151" s="53">
        <v>1.84</v>
      </c>
    </row>
    <row r="152" spans="3:15" x14ac:dyDescent="0.25">
      <c r="C152" s="125"/>
      <c r="D152" s="122"/>
      <c r="E152" s="4" t="s">
        <v>29</v>
      </c>
      <c r="F152" s="5"/>
      <c r="G152" s="55">
        <v>123</v>
      </c>
      <c r="H152" s="56">
        <v>123</v>
      </c>
      <c r="I152" s="25">
        <v>10679</v>
      </c>
      <c r="J152" s="25">
        <v>86.82</v>
      </c>
      <c r="K152" s="25">
        <v>85</v>
      </c>
      <c r="L152" s="25">
        <v>89</v>
      </c>
      <c r="M152" s="25">
        <v>87</v>
      </c>
      <c r="N152" s="25">
        <v>1.35</v>
      </c>
      <c r="O152" s="53">
        <v>1.82</v>
      </c>
    </row>
    <row r="153" spans="3:15" x14ac:dyDescent="0.25">
      <c r="C153" s="125"/>
      <c r="D153" s="122"/>
      <c r="E153" s="4" t="s">
        <v>30</v>
      </c>
      <c r="F153" s="5"/>
      <c r="G153" s="55">
        <v>50</v>
      </c>
      <c r="H153" s="56">
        <v>50</v>
      </c>
      <c r="I153" s="25">
        <v>4565</v>
      </c>
      <c r="J153" s="25">
        <v>91.3</v>
      </c>
      <c r="K153" s="25">
        <v>90</v>
      </c>
      <c r="L153" s="25">
        <v>94</v>
      </c>
      <c r="M153" s="25">
        <v>91</v>
      </c>
      <c r="N153" s="25">
        <v>1.36</v>
      </c>
      <c r="O153" s="53">
        <v>1.85</v>
      </c>
    </row>
    <row r="154" spans="3:15" x14ac:dyDescent="0.25">
      <c r="C154" s="125"/>
      <c r="D154" s="122"/>
      <c r="E154" s="4" t="s">
        <v>31</v>
      </c>
      <c r="F154" s="5"/>
      <c r="G154" s="55">
        <v>14</v>
      </c>
      <c r="H154" s="56">
        <v>14</v>
      </c>
      <c r="I154" s="25">
        <v>1379</v>
      </c>
      <c r="J154" s="25">
        <v>98.5</v>
      </c>
      <c r="K154" s="25">
        <v>95</v>
      </c>
      <c r="L154" s="25">
        <v>103</v>
      </c>
      <c r="M154" s="25">
        <v>98</v>
      </c>
      <c r="N154" s="25">
        <v>2.72</v>
      </c>
      <c r="O154" s="53">
        <v>7.39</v>
      </c>
    </row>
    <row r="155" spans="3:15" x14ac:dyDescent="0.25">
      <c r="C155" s="125"/>
      <c r="D155" s="122"/>
      <c r="E155" s="4" t="s">
        <v>32</v>
      </c>
      <c r="F155" s="5"/>
      <c r="G155" s="55">
        <v>627</v>
      </c>
      <c r="H155" s="56">
        <v>627</v>
      </c>
      <c r="I155" s="25">
        <v>43925</v>
      </c>
      <c r="J155" s="25">
        <v>70.06</v>
      </c>
      <c r="K155" s="25">
        <v>65</v>
      </c>
      <c r="L155" s="25">
        <v>74</v>
      </c>
      <c r="M155" s="25">
        <v>70</v>
      </c>
      <c r="N155" s="25">
        <v>2.82</v>
      </c>
      <c r="O155" s="53">
        <v>7.96</v>
      </c>
    </row>
    <row r="156" spans="3:15" x14ac:dyDescent="0.25">
      <c r="C156" s="125"/>
      <c r="D156" s="122"/>
      <c r="E156" s="4" t="s">
        <v>33</v>
      </c>
      <c r="F156" s="5"/>
      <c r="G156" s="55">
        <v>461</v>
      </c>
      <c r="H156" s="56">
        <v>461</v>
      </c>
      <c r="I156" s="25">
        <v>36462</v>
      </c>
      <c r="J156" s="25">
        <v>79.09</v>
      </c>
      <c r="K156" s="25">
        <v>75</v>
      </c>
      <c r="L156" s="25">
        <v>84</v>
      </c>
      <c r="M156" s="25">
        <v>79</v>
      </c>
      <c r="N156" s="25">
        <v>2.79</v>
      </c>
      <c r="O156" s="53">
        <v>7.81</v>
      </c>
    </row>
    <row r="157" spans="3:15" x14ac:dyDescent="0.25">
      <c r="C157" s="125"/>
      <c r="D157" s="122"/>
      <c r="E157" s="4" t="s">
        <v>34</v>
      </c>
      <c r="F157" s="5"/>
      <c r="G157" s="55">
        <v>187</v>
      </c>
      <c r="H157" s="56">
        <v>187</v>
      </c>
      <c r="I157" s="25">
        <v>16623</v>
      </c>
      <c r="J157" s="25">
        <v>88.89</v>
      </c>
      <c r="K157" s="25">
        <v>85</v>
      </c>
      <c r="L157" s="25">
        <v>103</v>
      </c>
      <c r="M157" s="25">
        <v>88</v>
      </c>
      <c r="N157" s="25">
        <v>3.68</v>
      </c>
      <c r="O157" s="53">
        <v>13.53</v>
      </c>
    </row>
    <row r="158" spans="3:15" x14ac:dyDescent="0.25">
      <c r="C158" s="125"/>
      <c r="D158" s="122"/>
      <c r="E158" s="4" t="s">
        <v>35</v>
      </c>
      <c r="F158" s="5"/>
      <c r="G158" s="55">
        <v>648</v>
      </c>
      <c r="H158" s="56">
        <v>648</v>
      </c>
      <c r="I158" s="25">
        <v>53085</v>
      </c>
      <c r="J158" s="25">
        <v>81.92</v>
      </c>
      <c r="K158" s="25">
        <v>75</v>
      </c>
      <c r="L158" s="25">
        <v>103</v>
      </c>
      <c r="M158" s="25">
        <v>81</v>
      </c>
      <c r="N158" s="25">
        <v>5.4</v>
      </c>
      <c r="O158" s="53">
        <v>29.17</v>
      </c>
    </row>
    <row r="159" spans="3:15" x14ac:dyDescent="0.25">
      <c r="C159" s="121" t="s">
        <v>36</v>
      </c>
      <c r="D159" s="121" t="s">
        <v>24</v>
      </c>
      <c r="E159" s="18" t="s">
        <v>37</v>
      </c>
      <c r="F159" s="17"/>
      <c r="G159" s="52">
        <v>106</v>
      </c>
      <c r="H159" s="51">
        <v>106</v>
      </c>
      <c r="I159" s="24">
        <v>7727</v>
      </c>
      <c r="J159" s="24">
        <v>72.900000000000006</v>
      </c>
      <c r="K159" s="24">
        <v>65</v>
      </c>
      <c r="L159" s="24">
        <v>93</v>
      </c>
      <c r="M159" s="24">
        <v>72</v>
      </c>
      <c r="N159" s="24">
        <v>5.7</v>
      </c>
      <c r="O159" s="54">
        <v>32.49</v>
      </c>
    </row>
    <row r="160" spans="3:15" ht="25.2" x14ac:dyDescent="0.25">
      <c r="C160" s="125"/>
      <c r="D160" s="122"/>
      <c r="E160" s="4" t="s">
        <v>38</v>
      </c>
      <c r="F160" s="5"/>
      <c r="G160" s="55">
        <v>1653</v>
      </c>
      <c r="H160" s="56">
        <v>1653</v>
      </c>
      <c r="I160" s="25">
        <v>123045</v>
      </c>
      <c r="J160" s="25">
        <v>74.44</v>
      </c>
      <c r="K160" s="25">
        <v>65</v>
      </c>
      <c r="L160" s="25">
        <v>97</v>
      </c>
      <c r="M160" s="25">
        <v>74</v>
      </c>
      <c r="N160" s="25">
        <v>6.21</v>
      </c>
      <c r="O160" s="53">
        <v>38.61</v>
      </c>
    </row>
    <row r="161" spans="3:15" ht="25.2" x14ac:dyDescent="0.25">
      <c r="C161" s="125"/>
      <c r="D161" s="122"/>
      <c r="E161" s="4" t="s">
        <v>39</v>
      </c>
      <c r="F161" s="5"/>
      <c r="G161" s="55">
        <v>116</v>
      </c>
      <c r="H161" s="56">
        <v>116</v>
      </c>
      <c r="I161" s="25">
        <v>8451</v>
      </c>
      <c r="J161" s="25">
        <v>72.849999999999994</v>
      </c>
      <c r="K161" s="25">
        <v>65</v>
      </c>
      <c r="L161" s="25">
        <v>90</v>
      </c>
      <c r="M161" s="25">
        <v>72</v>
      </c>
      <c r="N161" s="25">
        <v>5.56</v>
      </c>
      <c r="O161" s="53">
        <v>30.87</v>
      </c>
    </row>
    <row r="162" spans="3:15" ht="25.2" x14ac:dyDescent="0.25">
      <c r="C162" s="125"/>
      <c r="D162" s="122"/>
      <c r="E162" s="4" t="s">
        <v>40</v>
      </c>
      <c r="F162" s="5"/>
      <c r="G162" s="55">
        <v>513</v>
      </c>
      <c r="H162" s="56">
        <v>513</v>
      </c>
      <c r="I162" s="25">
        <v>41271</v>
      </c>
      <c r="J162" s="25">
        <v>80.45</v>
      </c>
      <c r="K162" s="25">
        <v>65</v>
      </c>
      <c r="L162" s="25">
        <v>103</v>
      </c>
      <c r="M162" s="25">
        <v>81</v>
      </c>
      <c r="N162" s="25">
        <v>7.88</v>
      </c>
      <c r="O162" s="53">
        <v>62.03</v>
      </c>
    </row>
    <row r="163" spans="3:15" x14ac:dyDescent="0.25">
      <c r="C163" s="125"/>
      <c r="D163" s="122"/>
      <c r="E163" s="4" t="s">
        <v>18</v>
      </c>
      <c r="F163" s="5"/>
      <c r="G163" s="55">
        <v>26</v>
      </c>
      <c r="H163" s="56">
        <v>26</v>
      </c>
      <c r="I163" s="25">
        <v>2031</v>
      </c>
      <c r="J163" s="25">
        <v>78.12</v>
      </c>
      <c r="K163" s="25">
        <v>66</v>
      </c>
      <c r="L163" s="25">
        <v>91</v>
      </c>
      <c r="M163" s="25">
        <v>78.5</v>
      </c>
      <c r="N163" s="25">
        <v>5.28</v>
      </c>
      <c r="O163" s="53">
        <v>27.87</v>
      </c>
    </row>
    <row r="164" spans="3:15" x14ac:dyDescent="0.25">
      <c r="C164" s="125"/>
      <c r="D164" s="121" t="s">
        <v>21</v>
      </c>
      <c r="E164" s="18" t="s">
        <v>37</v>
      </c>
      <c r="F164" s="17"/>
      <c r="G164" s="52">
        <v>66</v>
      </c>
      <c r="H164" s="51">
        <v>66</v>
      </c>
      <c r="I164" s="24">
        <v>4758</v>
      </c>
      <c r="J164" s="24">
        <v>72.09</v>
      </c>
      <c r="K164" s="24">
        <v>65</v>
      </c>
      <c r="L164" s="24">
        <v>91</v>
      </c>
      <c r="M164" s="24">
        <v>71</v>
      </c>
      <c r="N164" s="24">
        <v>5.37</v>
      </c>
      <c r="O164" s="54">
        <v>28.87</v>
      </c>
    </row>
    <row r="165" spans="3:15" ht="25.2" x14ac:dyDescent="0.25">
      <c r="C165" s="125"/>
      <c r="D165" s="122"/>
      <c r="E165" s="4" t="s">
        <v>38</v>
      </c>
      <c r="F165" s="5"/>
      <c r="G165" s="55">
        <v>938</v>
      </c>
      <c r="H165" s="56">
        <v>938</v>
      </c>
      <c r="I165" s="25">
        <v>70342</v>
      </c>
      <c r="J165" s="25">
        <v>74.989999999999995</v>
      </c>
      <c r="K165" s="25">
        <v>65</v>
      </c>
      <c r="L165" s="25">
        <v>97</v>
      </c>
      <c r="M165" s="25">
        <v>74</v>
      </c>
      <c r="N165" s="25">
        <v>6.49</v>
      </c>
      <c r="O165" s="53">
        <v>42.09</v>
      </c>
    </row>
    <row r="166" spans="3:15" ht="25.2" x14ac:dyDescent="0.25">
      <c r="C166" s="125"/>
      <c r="D166" s="122"/>
      <c r="E166" s="4" t="s">
        <v>39</v>
      </c>
      <c r="F166" s="5"/>
      <c r="G166" s="55">
        <v>43</v>
      </c>
      <c r="H166" s="56">
        <v>43</v>
      </c>
      <c r="I166" s="25">
        <v>3098</v>
      </c>
      <c r="J166" s="25">
        <v>72.05</v>
      </c>
      <c r="K166" s="25">
        <v>65</v>
      </c>
      <c r="L166" s="25">
        <v>85</v>
      </c>
      <c r="M166" s="25">
        <v>71</v>
      </c>
      <c r="N166" s="25">
        <v>5.24</v>
      </c>
      <c r="O166" s="53">
        <v>27.44</v>
      </c>
    </row>
    <row r="167" spans="3:15" ht="25.2" x14ac:dyDescent="0.25">
      <c r="C167" s="125"/>
      <c r="D167" s="122"/>
      <c r="E167" s="4" t="s">
        <v>40</v>
      </c>
      <c r="F167" s="5"/>
      <c r="G167" s="55">
        <v>77</v>
      </c>
      <c r="H167" s="56">
        <v>77</v>
      </c>
      <c r="I167" s="25">
        <v>6147</v>
      </c>
      <c r="J167" s="25">
        <v>79.83</v>
      </c>
      <c r="K167" s="25">
        <v>66</v>
      </c>
      <c r="L167" s="25">
        <v>94</v>
      </c>
      <c r="M167" s="25">
        <v>79</v>
      </c>
      <c r="N167" s="25">
        <v>7.42</v>
      </c>
      <c r="O167" s="53">
        <v>55.1</v>
      </c>
    </row>
    <row r="168" spans="3:15" x14ac:dyDescent="0.25">
      <c r="C168" s="125"/>
      <c r="D168" s="122"/>
      <c r="E168" s="4" t="s">
        <v>18</v>
      </c>
      <c r="F168" s="5"/>
      <c r="G168" s="55">
        <v>15</v>
      </c>
      <c r="H168" s="56">
        <v>15</v>
      </c>
      <c r="I168" s="25">
        <v>1170</v>
      </c>
      <c r="J168" s="25">
        <v>78</v>
      </c>
      <c r="K168" s="25">
        <v>68</v>
      </c>
      <c r="L168" s="25">
        <v>91</v>
      </c>
      <c r="M168" s="25">
        <v>78</v>
      </c>
      <c r="N168" s="25">
        <v>5.66</v>
      </c>
      <c r="O168" s="53">
        <v>32</v>
      </c>
    </row>
    <row r="169" spans="3:15" x14ac:dyDescent="0.25">
      <c r="C169" s="125"/>
      <c r="D169" s="121" t="s">
        <v>22</v>
      </c>
      <c r="E169" s="18" t="s">
        <v>37</v>
      </c>
      <c r="F169" s="17"/>
      <c r="G169" s="52">
        <v>40</v>
      </c>
      <c r="H169" s="51">
        <v>40</v>
      </c>
      <c r="I169" s="24">
        <v>2969</v>
      </c>
      <c r="J169" s="24">
        <v>74.23</v>
      </c>
      <c r="K169" s="24">
        <v>65</v>
      </c>
      <c r="L169" s="24">
        <v>93</v>
      </c>
      <c r="M169" s="24">
        <v>73</v>
      </c>
      <c r="N169" s="24">
        <v>5.97</v>
      </c>
      <c r="O169" s="54">
        <v>35.619999999999997</v>
      </c>
    </row>
    <row r="170" spans="3:15" ht="25.2" x14ac:dyDescent="0.25">
      <c r="C170" s="125"/>
      <c r="D170" s="122"/>
      <c r="E170" s="4" t="s">
        <v>38</v>
      </c>
      <c r="F170" s="5"/>
      <c r="G170" s="55">
        <v>715</v>
      </c>
      <c r="H170" s="56">
        <v>715</v>
      </c>
      <c r="I170" s="25">
        <v>52703</v>
      </c>
      <c r="J170" s="25">
        <v>73.709999999999994</v>
      </c>
      <c r="K170" s="25">
        <v>65</v>
      </c>
      <c r="L170" s="25">
        <v>92</v>
      </c>
      <c r="M170" s="25">
        <v>73</v>
      </c>
      <c r="N170" s="25">
        <v>5.76</v>
      </c>
      <c r="O170" s="53">
        <v>33.130000000000003</v>
      </c>
    </row>
    <row r="171" spans="3:15" ht="25.2" x14ac:dyDescent="0.25">
      <c r="C171" s="125"/>
      <c r="D171" s="122"/>
      <c r="E171" s="4" t="s">
        <v>39</v>
      </c>
      <c r="F171" s="5"/>
      <c r="G171" s="55">
        <v>73</v>
      </c>
      <c r="H171" s="56">
        <v>73</v>
      </c>
      <c r="I171" s="25">
        <v>5353</v>
      </c>
      <c r="J171" s="25">
        <v>73.33</v>
      </c>
      <c r="K171" s="25">
        <v>65</v>
      </c>
      <c r="L171" s="25">
        <v>90</v>
      </c>
      <c r="M171" s="25">
        <v>72</v>
      </c>
      <c r="N171" s="25">
        <v>5.68</v>
      </c>
      <c r="O171" s="53">
        <v>32.28</v>
      </c>
    </row>
    <row r="172" spans="3:15" ht="25.2" x14ac:dyDescent="0.25">
      <c r="C172" s="125"/>
      <c r="D172" s="122"/>
      <c r="E172" s="4" t="s">
        <v>40</v>
      </c>
      <c r="F172" s="5"/>
      <c r="G172" s="55">
        <v>436</v>
      </c>
      <c r="H172" s="56">
        <v>436</v>
      </c>
      <c r="I172" s="25">
        <v>35124</v>
      </c>
      <c r="J172" s="25">
        <v>80.56</v>
      </c>
      <c r="K172" s="25">
        <v>65</v>
      </c>
      <c r="L172" s="25">
        <v>103</v>
      </c>
      <c r="M172" s="25">
        <v>81</v>
      </c>
      <c r="N172" s="25">
        <v>7.95</v>
      </c>
      <c r="O172" s="53">
        <v>63.17</v>
      </c>
    </row>
    <row r="173" spans="3:15" x14ac:dyDescent="0.25">
      <c r="C173" s="125"/>
      <c r="D173" s="122"/>
      <c r="E173" s="4" t="s">
        <v>18</v>
      </c>
      <c r="F173" s="5"/>
      <c r="G173" s="55">
        <v>11</v>
      </c>
      <c r="H173" s="56">
        <v>11</v>
      </c>
      <c r="I173" s="25">
        <v>861</v>
      </c>
      <c r="J173" s="25">
        <v>78.27</v>
      </c>
      <c r="K173" s="25">
        <v>66</v>
      </c>
      <c r="L173" s="25">
        <v>84</v>
      </c>
      <c r="M173" s="25">
        <v>80</v>
      </c>
      <c r="N173" s="25">
        <v>4.71</v>
      </c>
      <c r="O173" s="53">
        <v>22.2</v>
      </c>
    </row>
    <row r="174" spans="3:15" ht="25.2" x14ac:dyDescent="0.25">
      <c r="C174" s="121" t="s">
        <v>41</v>
      </c>
      <c r="D174" s="119" t="s">
        <v>20</v>
      </c>
      <c r="E174" s="18" t="s">
        <v>42</v>
      </c>
      <c r="F174" s="17"/>
      <c r="G174" s="52">
        <v>385</v>
      </c>
      <c r="H174" s="51">
        <v>385</v>
      </c>
      <c r="I174" s="24">
        <v>29645</v>
      </c>
      <c r="J174" s="24">
        <v>77</v>
      </c>
      <c r="K174" s="24">
        <v>65</v>
      </c>
      <c r="L174" s="24">
        <v>96</v>
      </c>
      <c r="M174" s="24">
        <v>77</v>
      </c>
      <c r="N174" s="24">
        <v>7.38</v>
      </c>
      <c r="O174" s="54">
        <v>54.51</v>
      </c>
    </row>
    <row r="175" spans="3:15" ht="25.2" x14ac:dyDescent="0.25">
      <c r="C175" s="125"/>
      <c r="D175" s="120"/>
      <c r="E175" s="4" t="s">
        <v>43</v>
      </c>
      <c r="F175" s="5"/>
      <c r="G175" s="55">
        <v>1574</v>
      </c>
      <c r="H175" s="56">
        <v>1574</v>
      </c>
      <c r="I175" s="25">
        <v>117076</v>
      </c>
      <c r="J175" s="25">
        <v>74.38</v>
      </c>
      <c r="K175" s="25">
        <v>65</v>
      </c>
      <c r="L175" s="25">
        <v>97</v>
      </c>
      <c r="M175" s="25">
        <v>74</v>
      </c>
      <c r="N175" s="25">
        <v>6.18</v>
      </c>
      <c r="O175" s="53">
        <v>38.14</v>
      </c>
    </row>
    <row r="176" spans="3:15" ht="25.2" x14ac:dyDescent="0.25">
      <c r="C176" s="125"/>
      <c r="D176" s="120"/>
      <c r="E176" s="4" t="s">
        <v>44</v>
      </c>
      <c r="F176" s="5"/>
      <c r="G176" s="55">
        <v>89</v>
      </c>
      <c r="H176" s="56">
        <v>89</v>
      </c>
      <c r="I176" s="25">
        <v>6172</v>
      </c>
      <c r="J176" s="25">
        <v>69.349999999999994</v>
      </c>
      <c r="K176" s="25">
        <v>65</v>
      </c>
      <c r="L176" s="25">
        <v>84</v>
      </c>
      <c r="M176" s="25">
        <v>69</v>
      </c>
      <c r="N176" s="25">
        <v>3.89</v>
      </c>
      <c r="O176" s="53">
        <v>15.17</v>
      </c>
    </row>
    <row r="177" spans="3:15" ht="25.2" x14ac:dyDescent="0.25">
      <c r="C177" s="125"/>
      <c r="D177" s="120"/>
      <c r="E177" s="4" t="s">
        <v>45</v>
      </c>
      <c r="F177" s="5"/>
      <c r="G177" s="55">
        <v>956</v>
      </c>
      <c r="H177" s="56">
        <v>956</v>
      </c>
      <c r="I177" s="25">
        <v>73048</v>
      </c>
      <c r="J177" s="25">
        <v>76.41</v>
      </c>
      <c r="K177" s="25">
        <v>65</v>
      </c>
      <c r="L177" s="25">
        <v>103</v>
      </c>
      <c r="M177" s="25">
        <v>75</v>
      </c>
      <c r="N177" s="25">
        <v>7.5</v>
      </c>
      <c r="O177" s="53">
        <v>56.19</v>
      </c>
    </row>
    <row r="178" spans="3:15" ht="25.2" x14ac:dyDescent="0.25">
      <c r="C178" s="125"/>
      <c r="D178" s="120"/>
      <c r="E178" s="4" t="s">
        <v>46</v>
      </c>
      <c r="F178" s="5"/>
      <c r="G178" s="55">
        <v>85</v>
      </c>
      <c r="H178" s="56">
        <v>85</v>
      </c>
      <c r="I178" s="25">
        <v>6554</v>
      </c>
      <c r="J178" s="25">
        <v>77.11</v>
      </c>
      <c r="K178" s="25">
        <v>65</v>
      </c>
      <c r="L178" s="25">
        <v>93</v>
      </c>
      <c r="M178" s="25">
        <v>75</v>
      </c>
      <c r="N178" s="25">
        <v>7.74</v>
      </c>
      <c r="O178" s="53">
        <v>59.86</v>
      </c>
    </row>
    <row r="179" spans="3:15" x14ac:dyDescent="0.25">
      <c r="C179" s="125"/>
      <c r="D179" s="120"/>
      <c r="E179" s="4" t="s">
        <v>18</v>
      </c>
      <c r="F179" s="5"/>
      <c r="G179" s="55">
        <v>17</v>
      </c>
      <c r="H179" s="56">
        <v>17</v>
      </c>
      <c r="I179" s="25">
        <v>1288</v>
      </c>
      <c r="J179" s="25">
        <v>75.760000000000005</v>
      </c>
      <c r="K179" s="25">
        <v>66</v>
      </c>
      <c r="L179" s="25">
        <v>87</v>
      </c>
      <c r="M179" s="25">
        <v>77</v>
      </c>
      <c r="N179" s="25">
        <v>5.32</v>
      </c>
      <c r="O179" s="53">
        <v>28.3</v>
      </c>
    </row>
    <row r="180" spans="3:15" x14ac:dyDescent="0.25">
      <c r="C180" s="121" t="s">
        <v>47</v>
      </c>
      <c r="D180" s="119" t="s">
        <v>20</v>
      </c>
      <c r="E180" s="18" t="s">
        <v>48</v>
      </c>
      <c r="F180" s="17"/>
      <c r="G180" s="52">
        <v>385</v>
      </c>
      <c r="H180" s="51">
        <v>385</v>
      </c>
      <c r="I180" s="24">
        <v>29645</v>
      </c>
      <c r="J180" s="24">
        <v>77</v>
      </c>
      <c r="K180" s="24">
        <v>65</v>
      </c>
      <c r="L180" s="24">
        <v>96</v>
      </c>
      <c r="M180" s="24">
        <v>77</v>
      </c>
      <c r="N180" s="24">
        <v>7.38</v>
      </c>
      <c r="O180" s="54">
        <v>54.51</v>
      </c>
    </row>
    <row r="181" spans="3:15" x14ac:dyDescent="0.25">
      <c r="C181" s="125"/>
      <c r="D181" s="120"/>
      <c r="E181" s="4" t="s">
        <v>49</v>
      </c>
      <c r="F181" s="5"/>
      <c r="G181" s="55">
        <v>1156</v>
      </c>
      <c r="H181" s="56">
        <v>1156</v>
      </c>
      <c r="I181" s="25">
        <v>86841</v>
      </c>
      <c r="J181" s="25">
        <v>75.12</v>
      </c>
      <c r="K181" s="25">
        <v>65</v>
      </c>
      <c r="L181" s="25">
        <v>99</v>
      </c>
      <c r="M181" s="25">
        <v>74</v>
      </c>
      <c r="N181" s="25">
        <v>6.67</v>
      </c>
      <c r="O181" s="53">
        <v>44.53</v>
      </c>
    </row>
    <row r="182" spans="3:15" x14ac:dyDescent="0.25">
      <c r="C182" s="125"/>
      <c r="D182" s="120"/>
      <c r="E182" s="4" t="s">
        <v>50</v>
      </c>
      <c r="F182" s="5"/>
      <c r="G182" s="55">
        <v>466</v>
      </c>
      <c r="H182" s="56">
        <v>466</v>
      </c>
      <c r="I182" s="25">
        <v>35213</v>
      </c>
      <c r="J182" s="25">
        <v>75.56</v>
      </c>
      <c r="K182" s="25">
        <v>65</v>
      </c>
      <c r="L182" s="25">
        <v>103</v>
      </c>
      <c r="M182" s="25">
        <v>74</v>
      </c>
      <c r="N182" s="25">
        <v>7.43</v>
      </c>
      <c r="O182" s="53">
        <v>55.26</v>
      </c>
    </row>
    <row r="183" spans="3:15" x14ac:dyDescent="0.25">
      <c r="C183" s="125"/>
      <c r="D183" s="120"/>
      <c r="E183" s="4" t="s">
        <v>51</v>
      </c>
      <c r="F183" s="5"/>
      <c r="G183" s="55">
        <v>191</v>
      </c>
      <c r="H183" s="56">
        <v>191</v>
      </c>
      <c r="I183" s="25">
        <v>14384</v>
      </c>
      <c r="J183" s="25">
        <v>75.31</v>
      </c>
      <c r="K183" s="25">
        <v>65</v>
      </c>
      <c r="L183" s="25">
        <v>97</v>
      </c>
      <c r="M183" s="25">
        <v>74</v>
      </c>
      <c r="N183" s="25">
        <v>7.14</v>
      </c>
      <c r="O183" s="53">
        <v>51.01</v>
      </c>
    </row>
    <row r="184" spans="3:15" x14ac:dyDescent="0.25">
      <c r="C184" s="125"/>
      <c r="D184" s="120"/>
      <c r="E184" s="4" t="s">
        <v>52</v>
      </c>
      <c r="F184" s="5"/>
      <c r="G184" s="55">
        <v>181</v>
      </c>
      <c r="H184" s="56">
        <v>181</v>
      </c>
      <c r="I184" s="25">
        <v>13661</v>
      </c>
      <c r="J184" s="25">
        <v>75.48</v>
      </c>
      <c r="K184" s="25">
        <v>65</v>
      </c>
      <c r="L184" s="25">
        <v>93</v>
      </c>
      <c r="M184" s="25">
        <v>74</v>
      </c>
      <c r="N184" s="25">
        <v>6.87</v>
      </c>
      <c r="O184" s="53">
        <v>47.17</v>
      </c>
    </row>
    <row r="185" spans="3:15" x14ac:dyDescent="0.25">
      <c r="C185" s="125"/>
      <c r="D185" s="120"/>
      <c r="E185" s="4" t="s">
        <v>18</v>
      </c>
      <c r="F185" s="5"/>
      <c r="G185" s="55">
        <v>35</v>
      </c>
      <c r="H185" s="56">
        <v>35</v>
      </c>
      <c r="I185" s="25">
        <v>2781</v>
      </c>
      <c r="J185" s="25">
        <v>79.459999999999994</v>
      </c>
      <c r="K185" s="25">
        <v>66</v>
      </c>
      <c r="L185" s="25">
        <v>92</v>
      </c>
      <c r="M185" s="25">
        <v>79</v>
      </c>
      <c r="N185" s="25">
        <v>6.44</v>
      </c>
      <c r="O185" s="53">
        <v>41.51</v>
      </c>
    </row>
    <row r="186" spans="3:15" x14ac:dyDescent="0.25">
      <c r="C186" s="121" t="s">
        <v>53</v>
      </c>
      <c r="D186" s="119" t="s">
        <v>20</v>
      </c>
      <c r="E186" s="18" t="s">
        <v>54</v>
      </c>
      <c r="F186" s="17"/>
      <c r="G186" s="52">
        <v>331</v>
      </c>
      <c r="H186" s="51">
        <v>331</v>
      </c>
      <c r="I186" s="24">
        <v>25716</v>
      </c>
      <c r="J186" s="24">
        <v>77.69</v>
      </c>
      <c r="K186" s="24">
        <v>65</v>
      </c>
      <c r="L186" s="24">
        <v>103</v>
      </c>
      <c r="M186" s="24">
        <v>77</v>
      </c>
      <c r="N186" s="24">
        <v>7.18</v>
      </c>
      <c r="O186" s="54">
        <v>51.51</v>
      </c>
    </row>
    <row r="187" spans="3:15" x14ac:dyDescent="0.25">
      <c r="C187" s="125"/>
      <c r="D187" s="120"/>
      <c r="E187" s="4" t="s">
        <v>55</v>
      </c>
      <c r="F187" s="5"/>
      <c r="G187" s="55">
        <v>1212</v>
      </c>
      <c r="H187" s="56">
        <v>1212</v>
      </c>
      <c r="I187" s="25">
        <v>91499</v>
      </c>
      <c r="J187" s="25">
        <v>75.489999999999995</v>
      </c>
      <c r="K187" s="25">
        <v>65</v>
      </c>
      <c r="L187" s="25">
        <v>97</v>
      </c>
      <c r="M187" s="25">
        <v>74</v>
      </c>
      <c r="N187" s="25">
        <v>6.81</v>
      </c>
      <c r="O187" s="53">
        <v>46.31</v>
      </c>
    </row>
    <row r="188" spans="3:15" ht="25.2" x14ac:dyDescent="0.25">
      <c r="C188" s="125"/>
      <c r="D188" s="120"/>
      <c r="E188" s="4" t="s">
        <v>56</v>
      </c>
      <c r="F188" s="5"/>
      <c r="G188" s="55">
        <v>615</v>
      </c>
      <c r="H188" s="56">
        <v>615</v>
      </c>
      <c r="I188" s="25">
        <v>46531</v>
      </c>
      <c r="J188" s="25">
        <v>75.66</v>
      </c>
      <c r="K188" s="25">
        <v>65</v>
      </c>
      <c r="L188" s="25">
        <v>102</v>
      </c>
      <c r="M188" s="25">
        <v>74</v>
      </c>
      <c r="N188" s="25">
        <v>7.56</v>
      </c>
      <c r="O188" s="53">
        <v>57.09</v>
      </c>
    </row>
    <row r="189" spans="3:15" x14ac:dyDescent="0.25">
      <c r="C189" s="125"/>
      <c r="D189" s="120"/>
      <c r="E189" s="4" t="s">
        <v>57</v>
      </c>
      <c r="F189" s="5"/>
      <c r="G189" s="55">
        <v>234</v>
      </c>
      <c r="H189" s="56">
        <v>234</v>
      </c>
      <c r="I189" s="25">
        <v>17107</v>
      </c>
      <c r="J189" s="25">
        <v>73.11</v>
      </c>
      <c r="K189" s="25">
        <v>65</v>
      </c>
      <c r="L189" s="25">
        <v>93</v>
      </c>
      <c r="M189" s="25">
        <v>73</v>
      </c>
      <c r="N189" s="25">
        <v>5.73</v>
      </c>
      <c r="O189" s="53">
        <v>32.79</v>
      </c>
    </row>
    <row r="190" spans="3:15" x14ac:dyDescent="0.25">
      <c r="C190" s="125"/>
      <c r="D190" s="120"/>
      <c r="E190" s="4" t="s">
        <v>18</v>
      </c>
      <c r="F190" s="5"/>
      <c r="G190" s="55">
        <v>22</v>
      </c>
      <c r="H190" s="56">
        <v>22</v>
      </c>
      <c r="I190" s="25">
        <v>1672</v>
      </c>
      <c r="J190" s="25">
        <v>76</v>
      </c>
      <c r="K190" s="25">
        <v>66</v>
      </c>
      <c r="L190" s="25">
        <v>87</v>
      </c>
      <c r="M190" s="25">
        <v>75.5</v>
      </c>
      <c r="N190" s="25">
        <v>5.36</v>
      </c>
      <c r="O190" s="53">
        <v>28.73</v>
      </c>
    </row>
    <row r="191" spans="3:15" x14ac:dyDescent="0.25">
      <c r="C191" s="121" t="s">
        <v>58</v>
      </c>
      <c r="D191" s="119" t="s">
        <v>20</v>
      </c>
      <c r="E191" s="18" t="s">
        <v>59</v>
      </c>
      <c r="F191" s="17"/>
      <c r="G191" s="52">
        <v>522</v>
      </c>
      <c r="H191" s="51">
        <v>522</v>
      </c>
      <c r="I191" s="24">
        <v>41286</v>
      </c>
      <c r="J191" s="24">
        <v>79.09</v>
      </c>
      <c r="K191" s="24">
        <v>65</v>
      </c>
      <c r="L191" s="24">
        <v>103</v>
      </c>
      <c r="M191" s="24">
        <v>79</v>
      </c>
      <c r="N191" s="24">
        <v>6.87</v>
      </c>
      <c r="O191" s="54">
        <v>47.18</v>
      </c>
    </row>
    <row r="192" spans="3:15" x14ac:dyDescent="0.25">
      <c r="C192" s="125"/>
      <c r="D192" s="120"/>
      <c r="E192" s="4" t="s">
        <v>60</v>
      </c>
      <c r="F192" s="5"/>
      <c r="G192" s="55">
        <v>1090</v>
      </c>
      <c r="H192" s="56">
        <v>1090</v>
      </c>
      <c r="I192" s="25">
        <v>82245</v>
      </c>
      <c r="J192" s="25">
        <v>75.45</v>
      </c>
      <c r="K192" s="25">
        <v>65</v>
      </c>
      <c r="L192" s="25">
        <v>99</v>
      </c>
      <c r="M192" s="25">
        <v>74</v>
      </c>
      <c r="N192" s="25">
        <v>6.74</v>
      </c>
      <c r="O192" s="53">
        <v>45.36</v>
      </c>
    </row>
    <row r="193" spans="3:15" ht="25.2" x14ac:dyDescent="0.25">
      <c r="C193" s="125"/>
      <c r="D193" s="120"/>
      <c r="E193" s="4" t="s">
        <v>61</v>
      </c>
      <c r="F193" s="5"/>
      <c r="G193" s="55">
        <v>327</v>
      </c>
      <c r="H193" s="56">
        <v>327</v>
      </c>
      <c r="I193" s="25">
        <v>23920</v>
      </c>
      <c r="J193" s="25">
        <v>73.150000000000006</v>
      </c>
      <c r="K193" s="25">
        <v>65</v>
      </c>
      <c r="L193" s="25">
        <v>100</v>
      </c>
      <c r="M193" s="25">
        <v>72</v>
      </c>
      <c r="N193" s="25">
        <v>6.27</v>
      </c>
      <c r="O193" s="53">
        <v>39.25</v>
      </c>
    </row>
    <row r="194" spans="3:15" x14ac:dyDescent="0.25">
      <c r="C194" s="125"/>
      <c r="D194" s="120"/>
      <c r="E194" s="4" t="s">
        <v>62</v>
      </c>
      <c r="F194" s="5"/>
      <c r="G194" s="55">
        <v>428</v>
      </c>
      <c r="H194" s="56">
        <v>428</v>
      </c>
      <c r="I194" s="25">
        <v>31330</v>
      </c>
      <c r="J194" s="25">
        <v>73.2</v>
      </c>
      <c r="K194" s="25">
        <v>65</v>
      </c>
      <c r="L194" s="25">
        <v>97</v>
      </c>
      <c r="M194" s="25">
        <v>72</v>
      </c>
      <c r="N194" s="25">
        <v>6.39</v>
      </c>
      <c r="O194" s="53">
        <v>40.81</v>
      </c>
    </row>
    <row r="195" spans="3:15" x14ac:dyDescent="0.25">
      <c r="C195" s="125"/>
      <c r="D195" s="120"/>
      <c r="E195" s="4" t="s">
        <v>63</v>
      </c>
      <c r="F195" s="5"/>
      <c r="G195" s="55">
        <v>25</v>
      </c>
      <c r="H195" s="56">
        <v>25</v>
      </c>
      <c r="I195" s="25">
        <v>2014</v>
      </c>
      <c r="J195" s="25">
        <v>80.56</v>
      </c>
      <c r="K195" s="25">
        <v>66</v>
      </c>
      <c r="L195" s="25">
        <v>101</v>
      </c>
      <c r="M195" s="25">
        <v>79</v>
      </c>
      <c r="N195" s="25">
        <v>10.27</v>
      </c>
      <c r="O195" s="53">
        <v>105.45</v>
      </c>
    </row>
    <row r="196" spans="3:15" x14ac:dyDescent="0.25">
      <c r="C196" s="125"/>
      <c r="D196" s="120"/>
      <c r="E196" s="4" t="s">
        <v>18</v>
      </c>
      <c r="F196" s="5"/>
      <c r="G196" s="55">
        <v>22</v>
      </c>
      <c r="H196" s="56">
        <v>22</v>
      </c>
      <c r="I196" s="25">
        <v>1730</v>
      </c>
      <c r="J196" s="25">
        <v>78.64</v>
      </c>
      <c r="K196" s="25">
        <v>66</v>
      </c>
      <c r="L196" s="25">
        <v>91</v>
      </c>
      <c r="M196" s="25">
        <v>79.5</v>
      </c>
      <c r="N196" s="25">
        <v>6.29</v>
      </c>
      <c r="O196" s="53">
        <v>39.6</v>
      </c>
    </row>
    <row r="197" spans="3:15" ht="25.2" x14ac:dyDescent="0.25">
      <c r="C197" s="121" t="s">
        <v>64</v>
      </c>
      <c r="D197" s="119" t="s">
        <v>20</v>
      </c>
      <c r="E197" s="18" t="s">
        <v>65</v>
      </c>
      <c r="F197" s="17"/>
      <c r="G197" s="52">
        <v>36</v>
      </c>
      <c r="H197" s="51">
        <v>36</v>
      </c>
      <c r="I197" s="24">
        <v>2779</v>
      </c>
      <c r="J197" s="24">
        <v>77.19</v>
      </c>
      <c r="K197" s="24">
        <v>66</v>
      </c>
      <c r="L197" s="24">
        <v>91</v>
      </c>
      <c r="M197" s="24">
        <v>77.5</v>
      </c>
      <c r="N197" s="24">
        <v>6.7</v>
      </c>
      <c r="O197" s="54">
        <v>44.93</v>
      </c>
    </row>
    <row r="198" spans="3:15" ht="37.799999999999997" x14ac:dyDescent="0.25">
      <c r="C198" s="125"/>
      <c r="D198" s="120"/>
      <c r="E198" s="4" t="s">
        <v>66</v>
      </c>
      <c r="F198" s="5"/>
      <c r="G198" s="55">
        <v>177</v>
      </c>
      <c r="H198" s="56">
        <v>177</v>
      </c>
      <c r="I198" s="25">
        <v>13569</v>
      </c>
      <c r="J198" s="25">
        <v>76.66</v>
      </c>
      <c r="K198" s="25">
        <v>65</v>
      </c>
      <c r="L198" s="25">
        <v>103</v>
      </c>
      <c r="M198" s="25">
        <v>75</v>
      </c>
      <c r="N198" s="25">
        <v>7.11</v>
      </c>
      <c r="O198" s="53">
        <v>50.6</v>
      </c>
    </row>
    <row r="199" spans="3:15" ht="37.799999999999997" x14ac:dyDescent="0.25">
      <c r="C199" s="125"/>
      <c r="D199" s="120"/>
      <c r="E199" s="4" t="s">
        <v>67</v>
      </c>
      <c r="F199" s="5"/>
      <c r="G199" s="55">
        <v>231</v>
      </c>
      <c r="H199" s="56">
        <v>231</v>
      </c>
      <c r="I199" s="25">
        <v>17829</v>
      </c>
      <c r="J199" s="25">
        <v>77.180000000000007</v>
      </c>
      <c r="K199" s="25">
        <v>65</v>
      </c>
      <c r="L199" s="25">
        <v>102</v>
      </c>
      <c r="M199" s="25">
        <v>77</v>
      </c>
      <c r="N199" s="25">
        <v>7.03</v>
      </c>
      <c r="O199" s="53">
        <v>49.35</v>
      </c>
    </row>
    <row r="200" spans="3:15" ht="37.799999999999997" x14ac:dyDescent="0.25">
      <c r="C200" s="125"/>
      <c r="D200" s="120"/>
      <c r="E200" s="4" t="s">
        <v>68</v>
      </c>
      <c r="F200" s="5"/>
      <c r="G200" s="55">
        <v>324</v>
      </c>
      <c r="H200" s="56">
        <v>324</v>
      </c>
      <c r="I200" s="25">
        <v>24662</v>
      </c>
      <c r="J200" s="25">
        <v>76.12</v>
      </c>
      <c r="K200" s="25">
        <v>65</v>
      </c>
      <c r="L200" s="25">
        <v>96</v>
      </c>
      <c r="M200" s="25">
        <v>75</v>
      </c>
      <c r="N200" s="25">
        <v>6.73</v>
      </c>
      <c r="O200" s="53">
        <v>45.29</v>
      </c>
    </row>
    <row r="201" spans="3:15" ht="37.799999999999997" x14ac:dyDescent="0.25">
      <c r="C201" s="125"/>
      <c r="D201" s="120"/>
      <c r="E201" s="4" t="s">
        <v>69</v>
      </c>
      <c r="F201" s="5"/>
      <c r="G201" s="55">
        <v>364</v>
      </c>
      <c r="H201" s="56">
        <v>364</v>
      </c>
      <c r="I201" s="25">
        <v>27548</v>
      </c>
      <c r="J201" s="25">
        <v>75.680000000000007</v>
      </c>
      <c r="K201" s="25">
        <v>65</v>
      </c>
      <c r="L201" s="25">
        <v>102</v>
      </c>
      <c r="M201" s="25">
        <v>75</v>
      </c>
      <c r="N201" s="25">
        <v>6.86</v>
      </c>
      <c r="O201" s="53">
        <v>47.07</v>
      </c>
    </row>
    <row r="202" spans="3:15" ht="37.799999999999997" x14ac:dyDescent="0.25">
      <c r="C202" s="125"/>
      <c r="D202" s="120"/>
      <c r="E202" s="4" t="s">
        <v>70</v>
      </c>
      <c r="F202" s="5"/>
      <c r="G202" s="55">
        <v>292</v>
      </c>
      <c r="H202" s="56">
        <v>292</v>
      </c>
      <c r="I202" s="25">
        <v>21960</v>
      </c>
      <c r="J202" s="25">
        <v>75.209999999999994</v>
      </c>
      <c r="K202" s="25">
        <v>65</v>
      </c>
      <c r="L202" s="25">
        <v>100</v>
      </c>
      <c r="M202" s="25">
        <v>74</v>
      </c>
      <c r="N202" s="25">
        <v>7.22</v>
      </c>
      <c r="O202" s="53">
        <v>52.16</v>
      </c>
    </row>
    <row r="203" spans="3:15" ht="37.799999999999997" x14ac:dyDescent="0.25">
      <c r="C203" s="125"/>
      <c r="D203" s="120"/>
      <c r="E203" s="4" t="s">
        <v>71</v>
      </c>
      <c r="F203" s="5"/>
      <c r="G203" s="55">
        <v>316</v>
      </c>
      <c r="H203" s="56">
        <v>316</v>
      </c>
      <c r="I203" s="25">
        <v>23610</v>
      </c>
      <c r="J203" s="25">
        <v>74.72</v>
      </c>
      <c r="K203" s="25">
        <v>65</v>
      </c>
      <c r="L203" s="25">
        <v>96</v>
      </c>
      <c r="M203" s="25">
        <v>74</v>
      </c>
      <c r="N203" s="25">
        <v>7.08</v>
      </c>
      <c r="O203" s="53">
        <v>50.17</v>
      </c>
    </row>
    <row r="204" spans="3:15" ht="37.799999999999997" x14ac:dyDescent="0.25">
      <c r="C204" s="125"/>
      <c r="D204" s="120"/>
      <c r="E204" s="4" t="s">
        <v>72</v>
      </c>
      <c r="F204" s="5"/>
      <c r="G204" s="55">
        <v>308</v>
      </c>
      <c r="H204" s="56">
        <v>308</v>
      </c>
      <c r="I204" s="25">
        <v>22829</v>
      </c>
      <c r="J204" s="25">
        <v>74.12</v>
      </c>
      <c r="K204" s="25">
        <v>65</v>
      </c>
      <c r="L204" s="25">
        <v>97</v>
      </c>
      <c r="M204" s="25">
        <v>73</v>
      </c>
      <c r="N204" s="25">
        <v>6.61</v>
      </c>
      <c r="O204" s="53">
        <v>43.67</v>
      </c>
    </row>
    <row r="205" spans="3:15" ht="37.799999999999997" x14ac:dyDescent="0.25">
      <c r="C205" s="125"/>
      <c r="D205" s="120"/>
      <c r="E205" s="4" t="s">
        <v>73</v>
      </c>
      <c r="F205" s="5"/>
      <c r="G205" s="55">
        <v>114</v>
      </c>
      <c r="H205" s="56">
        <v>114</v>
      </c>
      <c r="I205" s="25">
        <v>8402</v>
      </c>
      <c r="J205" s="25">
        <v>73.7</v>
      </c>
      <c r="K205" s="25">
        <v>65</v>
      </c>
      <c r="L205" s="25">
        <v>95</v>
      </c>
      <c r="M205" s="25">
        <v>72</v>
      </c>
      <c r="N205" s="25">
        <v>7.02</v>
      </c>
      <c r="O205" s="53">
        <v>49.24</v>
      </c>
    </row>
    <row r="206" spans="3:15" ht="25.2" x14ac:dyDescent="0.25">
      <c r="C206" s="125"/>
      <c r="D206" s="120"/>
      <c r="E206" s="4" t="s">
        <v>74</v>
      </c>
      <c r="F206" s="5"/>
      <c r="G206" s="55">
        <v>96</v>
      </c>
      <c r="H206" s="56">
        <v>96</v>
      </c>
      <c r="I206" s="25">
        <v>7103</v>
      </c>
      <c r="J206" s="25">
        <v>73.989999999999995</v>
      </c>
      <c r="K206" s="25">
        <v>65</v>
      </c>
      <c r="L206" s="25">
        <v>93</v>
      </c>
      <c r="M206" s="25">
        <v>73</v>
      </c>
      <c r="N206" s="25">
        <v>7.08</v>
      </c>
      <c r="O206" s="53">
        <v>50.16</v>
      </c>
    </row>
    <row r="207" spans="3:15" x14ac:dyDescent="0.25">
      <c r="C207" s="125"/>
      <c r="D207" s="120"/>
      <c r="E207" s="4" t="s">
        <v>75</v>
      </c>
      <c r="F207" s="5"/>
      <c r="G207" s="55">
        <v>29</v>
      </c>
      <c r="H207" s="56">
        <v>29</v>
      </c>
      <c r="I207" s="25">
        <v>2278</v>
      </c>
      <c r="J207" s="25">
        <v>78.55</v>
      </c>
      <c r="K207" s="25">
        <v>67</v>
      </c>
      <c r="L207" s="25">
        <v>95</v>
      </c>
      <c r="M207" s="25">
        <v>77</v>
      </c>
      <c r="N207" s="25">
        <v>7.1</v>
      </c>
      <c r="O207" s="53">
        <v>50.45</v>
      </c>
    </row>
    <row r="208" spans="3:15" x14ac:dyDescent="0.25">
      <c r="C208" s="125"/>
      <c r="D208" s="120"/>
      <c r="E208" s="4" t="s">
        <v>18</v>
      </c>
      <c r="F208" s="5"/>
      <c r="G208" s="55">
        <v>127</v>
      </c>
      <c r="H208" s="56">
        <v>127</v>
      </c>
      <c r="I208" s="25">
        <v>9956</v>
      </c>
      <c r="J208" s="25">
        <v>78.39</v>
      </c>
      <c r="K208" s="25">
        <v>65</v>
      </c>
      <c r="L208" s="25">
        <v>97</v>
      </c>
      <c r="M208" s="25">
        <v>79</v>
      </c>
      <c r="N208" s="25">
        <v>6.56</v>
      </c>
      <c r="O208" s="53">
        <v>43.09</v>
      </c>
    </row>
    <row r="209" spans="3:15" x14ac:dyDescent="0.25">
      <c r="C209" s="121" t="s">
        <v>76</v>
      </c>
      <c r="D209" s="119" t="s">
        <v>20</v>
      </c>
      <c r="E209" s="18" t="s">
        <v>77</v>
      </c>
      <c r="F209" s="17"/>
      <c r="G209" s="52">
        <v>626</v>
      </c>
      <c r="H209" s="51">
        <v>626</v>
      </c>
      <c r="I209" s="24">
        <v>47260</v>
      </c>
      <c r="J209" s="24">
        <v>75.5</v>
      </c>
      <c r="K209" s="24">
        <v>65</v>
      </c>
      <c r="L209" s="24">
        <v>96</v>
      </c>
      <c r="M209" s="24">
        <v>74</v>
      </c>
      <c r="N209" s="24">
        <v>6.71</v>
      </c>
      <c r="O209" s="54">
        <v>44.98</v>
      </c>
    </row>
    <row r="210" spans="3:15" x14ac:dyDescent="0.25">
      <c r="C210" s="125"/>
      <c r="D210" s="120"/>
      <c r="E210" s="4" t="s">
        <v>78</v>
      </c>
      <c r="F210" s="5"/>
      <c r="G210" s="55">
        <v>975</v>
      </c>
      <c r="H210" s="56">
        <v>975</v>
      </c>
      <c r="I210" s="25">
        <v>73961</v>
      </c>
      <c r="J210" s="25">
        <v>75.86</v>
      </c>
      <c r="K210" s="25">
        <v>65</v>
      </c>
      <c r="L210" s="25">
        <v>103</v>
      </c>
      <c r="M210" s="25">
        <v>74</v>
      </c>
      <c r="N210" s="25">
        <v>7.06</v>
      </c>
      <c r="O210" s="53">
        <v>49.82</v>
      </c>
    </row>
    <row r="211" spans="3:15" x14ac:dyDescent="0.25">
      <c r="C211" s="125"/>
      <c r="D211" s="120"/>
      <c r="E211" s="4" t="s">
        <v>79</v>
      </c>
      <c r="F211" s="5"/>
      <c r="G211" s="55">
        <v>589</v>
      </c>
      <c r="H211" s="56">
        <v>589</v>
      </c>
      <c r="I211" s="25">
        <v>44423</v>
      </c>
      <c r="J211" s="25">
        <v>75.42</v>
      </c>
      <c r="K211" s="25">
        <v>65</v>
      </c>
      <c r="L211" s="25">
        <v>100</v>
      </c>
      <c r="M211" s="25">
        <v>74</v>
      </c>
      <c r="N211" s="25">
        <v>7.38</v>
      </c>
      <c r="O211" s="53">
        <v>54.52</v>
      </c>
    </row>
    <row r="212" spans="3:15" x14ac:dyDescent="0.25">
      <c r="C212" s="125"/>
      <c r="D212" s="120"/>
      <c r="E212" s="4" t="s">
        <v>80</v>
      </c>
      <c r="F212" s="5"/>
      <c r="G212" s="55">
        <v>224</v>
      </c>
      <c r="H212" s="56">
        <v>224</v>
      </c>
      <c r="I212" s="25">
        <v>16881</v>
      </c>
      <c r="J212" s="25">
        <v>75.36</v>
      </c>
      <c r="K212" s="25">
        <v>65</v>
      </c>
      <c r="L212" s="25">
        <v>100</v>
      </c>
      <c r="M212" s="25">
        <v>74</v>
      </c>
      <c r="N212" s="25">
        <v>6.87</v>
      </c>
      <c r="O212" s="53">
        <v>47.18</v>
      </c>
    </row>
    <row r="213" spans="3:15" x14ac:dyDescent="0.25">
      <c r="C213" s="121" t="s">
        <v>81</v>
      </c>
      <c r="D213" s="119" t="s">
        <v>20</v>
      </c>
      <c r="E213" s="18" t="s">
        <v>82</v>
      </c>
      <c r="F213" s="17"/>
      <c r="G213" s="52">
        <v>300</v>
      </c>
      <c r="H213" s="51">
        <v>300</v>
      </c>
      <c r="I213" s="24">
        <v>22530</v>
      </c>
      <c r="J213" s="24">
        <v>75.099999999999994</v>
      </c>
      <c r="K213" s="24">
        <v>65</v>
      </c>
      <c r="L213" s="24">
        <v>100</v>
      </c>
      <c r="M213" s="24">
        <v>73</v>
      </c>
      <c r="N213" s="24">
        <v>7.35</v>
      </c>
      <c r="O213" s="54">
        <v>53.96</v>
      </c>
    </row>
    <row r="214" spans="3:15" x14ac:dyDescent="0.25">
      <c r="C214" s="125"/>
      <c r="D214" s="120"/>
      <c r="E214" s="4" t="s">
        <v>83</v>
      </c>
      <c r="F214" s="5"/>
      <c r="G214" s="55">
        <v>722</v>
      </c>
      <c r="H214" s="56">
        <v>722</v>
      </c>
      <c r="I214" s="25">
        <v>54632</v>
      </c>
      <c r="J214" s="25">
        <v>75.67</v>
      </c>
      <c r="K214" s="25">
        <v>65</v>
      </c>
      <c r="L214" s="25">
        <v>103</v>
      </c>
      <c r="M214" s="25">
        <v>75</v>
      </c>
      <c r="N214" s="25">
        <v>6.77</v>
      </c>
      <c r="O214" s="53">
        <v>45.84</v>
      </c>
    </row>
    <row r="215" spans="3:15" x14ac:dyDescent="0.25">
      <c r="C215" s="125"/>
      <c r="D215" s="120"/>
      <c r="E215" s="4" t="s">
        <v>84</v>
      </c>
      <c r="F215" s="5"/>
      <c r="G215" s="55">
        <v>483</v>
      </c>
      <c r="H215" s="56">
        <v>483</v>
      </c>
      <c r="I215" s="25">
        <v>36353</v>
      </c>
      <c r="J215" s="25">
        <v>75.27</v>
      </c>
      <c r="K215" s="25">
        <v>65</v>
      </c>
      <c r="L215" s="25">
        <v>97</v>
      </c>
      <c r="M215" s="25">
        <v>74</v>
      </c>
      <c r="N215" s="25">
        <v>6.95</v>
      </c>
      <c r="O215" s="53">
        <v>48.34</v>
      </c>
    </row>
    <row r="216" spans="3:15" x14ac:dyDescent="0.25">
      <c r="C216" s="125"/>
      <c r="D216" s="120"/>
      <c r="E216" s="4" t="s">
        <v>85</v>
      </c>
      <c r="F216" s="5"/>
      <c r="G216" s="55">
        <v>395</v>
      </c>
      <c r="H216" s="56">
        <v>395</v>
      </c>
      <c r="I216" s="25">
        <v>29955</v>
      </c>
      <c r="J216" s="25">
        <v>75.84</v>
      </c>
      <c r="K216" s="25">
        <v>65</v>
      </c>
      <c r="L216" s="25">
        <v>94</v>
      </c>
      <c r="M216" s="25">
        <v>75</v>
      </c>
      <c r="N216" s="25">
        <v>6.79</v>
      </c>
      <c r="O216" s="53">
        <v>46.1</v>
      </c>
    </row>
    <row r="217" spans="3:15" x14ac:dyDescent="0.25">
      <c r="C217" s="125"/>
      <c r="D217" s="120"/>
      <c r="E217" s="4" t="s">
        <v>86</v>
      </c>
      <c r="F217" s="5"/>
      <c r="G217" s="55">
        <v>236</v>
      </c>
      <c r="H217" s="56">
        <v>236</v>
      </c>
      <c r="I217" s="25">
        <v>18087</v>
      </c>
      <c r="J217" s="25">
        <v>76.64</v>
      </c>
      <c r="K217" s="25">
        <v>65</v>
      </c>
      <c r="L217" s="25">
        <v>102</v>
      </c>
      <c r="M217" s="25">
        <v>75</v>
      </c>
      <c r="N217" s="25">
        <v>7.51</v>
      </c>
      <c r="O217" s="53">
        <v>56.33</v>
      </c>
    </row>
    <row r="218" spans="3:15" x14ac:dyDescent="0.25">
      <c r="C218" s="125"/>
      <c r="D218" s="120"/>
      <c r="E218" s="4" t="s">
        <v>87</v>
      </c>
      <c r="F218" s="5"/>
      <c r="G218" s="55">
        <v>278</v>
      </c>
      <c r="H218" s="56">
        <v>278</v>
      </c>
      <c r="I218" s="25">
        <v>20968</v>
      </c>
      <c r="J218" s="25">
        <v>75.42</v>
      </c>
      <c r="K218" s="25">
        <v>65</v>
      </c>
      <c r="L218" s="25">
        <v>101</v>
      </c>
      <c r="M218" s="25">
        <v>74</v>
      </c>
      <c r="N218" s="25">
        <v>7.33</v>
      </c>
      <c r="O218" s="53">
        <v>53.79</v>
      </c>
    </row>
    <row r="219" spans="3:15" x14ac:dyDescent="0.25">
      <c r="C219" s="121" t="s">
        <v>88</v>
      </c>
      <c r="D219" s="119" t="s">
        <v>20</v>
      </c>
      <c r="E219" s="18" t="s">
        <v>89</v>
      </c>
      <c r="F219" s="17"/>
      <c r="G219" s="52">
        <v>110</v>
      </c>
      <c r="H219" s="51">
        <v>110</v>
      </c>
      <c r="I219" s="24">
        <v>8247</v>
      </c>
      <c r="J219" s="24">
        <v>74.97</v>
      </c>
      <c r="K219" s="24">
        <v>65</v>
      </c>
      <c r="L219" s="24">
        <v>100</v>
      </c>
      <c r="M219" s="24">
        <v>73</v>
      </c>
      <c r="N219" s="24">
        <v>7.87</v>
      </c>
      <c r="O219" s="54">
        <v>61.97</v>
      </c>
    </row>
    <row r="220" spans="3:15" x14ac:dyDescent="0.25">
      <c r="C220" s="122"/>
      <c r="D220" s="120"/>
      <c r="E220" s="4" t="s">
        <v>90</v>
      </c>
      <c r="F220" s="5"/>
      <c r="G220" s="55">
        <v>190</v>
      </c>
      <c r="H220" s="56">
        <v>190</v>
      </c>
      <c r="I220" s="25">
        <v>14283</v>
      </c>
      <c r="J220" s="25">
        <v>75.17</v>
      </c>
      <c r="K220" s="25">
        <v>65</v>
      </c>
      <c r="L220" s="25">
        <v>93</v>
      </c>
      <c r="M220" s="25">
        <v>73</v>
      </c>
      <c r="N220" s="25">
        <v>7.02</v>
      </c>
      <c r="O220" s="53">
        <v>49.31</v>
      </c>
    </row>
    <row r="221" spans="3:15" x14ac:dyDescent="0.25">
      <c r="C221" s="122"/>
      <c r="D221" s="120"/>
      <c r="E221" s="4" t="s">
        <v>83</v>
      </c>
      <c r="F221" s="5"/>
      <c r="G221" s="55">
        <v>722</v>
      </c>
      <c r="H221" s="56">
        <v>722</v>
      </c>
      <c r="I221" s="25">
        <v>54632</v>
      </c>
      <c r="J221" s="25">
        <v>75.67</v>
      </c>
      <c r="K221" s="25">
        <v>65</v>
      </c>
      <c r="L221" s="25">
        <v>103</v>
      </c>
      <c r="M221" s="25">
        <v>75</v>
      </c>
      <c r="N221" s="25">
        <v>6.77</v>
      </c>
      <c r="O221" s="53">
        <v>45.84</v>
      </c>
    </row>
    <row r="222" spans="3:15" x14ac:dyDescent="0.25">
      <c r="C222" s="122"/>
      <c r="D222" s="120"/>
      <c r="E222" s="4" t="s">
        <v>91</v>
      </c>
      <c r="F222" s="5"/>
      <c r="G222" s="55">
        <v>117</v>
      </c>
      <c r="H222" s="56">
        <v>117</v>
      </c>
      <c r="I222" s="25">
        <v>8663</v>
      </c>
      <c r="J222" s="25">
        <v>74.040000000000006</v>
      </c>
      <c r="K222" s="25">
        <v>65</v>
      </c>
      <c r="L222" s="25">
        <v>97</v>
      </c>
      <c r="M222" s="25">
        <v>73</v>
      </c>
      <c r="N222" s="25">
        <v>6.85</v>
      </c>
      <c r="O222" s="53">
        <v>46.96</v>
      </c>
    </row>
    <row r="223" spans="3:15" x14ac:dyDescent="0.25">
      <c r="C223" s="122"/>
      <c r="D223" s="120"/>
      <c r="E223" s="4" t="s">
        <v>92</v>
      </c>
      <c r="F223" s="5"/>
      <c r="G223" s="55">
        <v>123</v>
      </c>
      <c r="H223" s="56">
        <v>123</v>
      </c>
      <c r="I223" s="25">
        <v>9315</v>
      </c>
      <c r="J223" s="25">
        <v>75.73</v>
      </c>
      <c r="K223" s="25">
        <v>65</v>
      </c>
      <c r="L223" s="25">
        <v>95</v>
      </c>
      <c r="M223" s="25">
        <v>75</v>
      </c>
      <c r="N223" s="25">
        <v>7.26</v>
      </c>
      <c r="O223" s="53">
        <v>52.67</v>
      </c>
    </row>
    <row r="224" spans="3:15" x14ac:dyDescent="0.25">
      <c r="C224" s="122"/>
      <c r="D224" s="120"/>
      <c r="E224" s="4" t="s">
        <v>93</v>
      </c>
      <c r="F224" s="5"/>
      <c r="G224" s="55">
        <v>243</v>
      </c>
      <c r="H224" s="56">
        <v>243</v>
      </c>
      <c r="I224" s="25">
        <v>18375</v>
      </c>
      <c r="J224" s="25">
        <v>75.62</v>
      </c>
      <c r="K224" s="25">
        <v>65</v>
      </c>
      <c r="L224" s="25">
        <v>94</v>
      </c>
      <c r="M224" s="25">
        <v>74</v>
      </c>
      <c r="N224" s="25">
        <v>6.77</v>
      </c>
      <c r="O224" s="53">
        <v>45.87</v>
      </c>
    </row>
    <row r="225" spans="2:21" x14ac:dyDescent="0.25">
      <c r="C225" s="122"/>
      <c r="D225" s="120"/>
      <c r="E225" s="4" t="s">
        <v>85</v>
      </c>
      <c r="F225" s="5"/>
      <c r="G225" s="55">
        <v>395</v>
      </c>
      <c r="H225" s="56">
        <v>395</v>
      </c>
      <c r="I225" s="25">
        <v>29955</v>
      </c>
      <c r="J225" s="25">
        <v>75.84</v>
      </c>
      <c r="K225" s="25">
        <v>65</v>
      </c>
      <c r="L225" s="25">
        <v>94</v>
      </c>
      <c r="M225" s="25">
        <v>75</v>
      </c>
      <c r="N225" s="25">
        <v>6.79</v>
      </c>
      <c r="O225" s="53">
        <v>46.1</v>
      </c>
    </row>
    <row r="226" spans="2:21" x14ac:dyDescent="0.25">
      <c r="C226" s="122"/>
      <c r="D226" s="120"/>
      <c r="E226" s="4" t="s">
        <v>94</v>
      </c>
      <c r="F226" s="5"/>
      <c r="G226" s="55">
        <v>168</v>
      </c>
      <c r="H226" s="56">
        <v>168</v>
      </c>
      <c r="I226" s="25">
        <v>12882</v>
      </c>
      <c r="J226" s="25">
        <v>76.680000000000007</v>
      </c>
      <c r="K226" s="25">
        <v>65</v>
      </c>
      <c r="L226" s="25">
        <v>102</v>
      </c>
      <c r="M226" s="25">
        <v>75</v>
      </c>
      <c r="N226" s="25">
        <v>7.58</v>
      </c>
      <c r="O226" s="53">
        <v>57.47</v>
      </c>
    </row>
    <row r="227" spans="2:21" x14ac:dyDescent="0.25">
      <c r="C227" s="122"/>
      <c r="D227" s="120"/>
      <c r="E227" s="4" t="s">
        <v>95</v>
      </c>
      <c r="F227" s="5"/>
      <c r="G227" s="55">
        <v>68</v>
      </c>
      <c r="H227" s="56">
        <v>68</v>
      </c>
      <c r="I227" s="25">
        <v>5205</v>
      </c>
      <c r="J227" s="25">
        <v>76.540000000000006</v>
      </c>
      <c r="K227" s="25">
        <v>65</v>
      </c>
      <c r="L227" s="25">
        <v>97</v>
      </c>
      <c r="M227" s="25">
        <v>74</v>
      </c>
      <c r="N227" s="25">
        <v>7.32</v>
      </c>
      <c r="O227" s="53">
        <v>53.51</v>
      </c>
    </row>
    <row r="228" spans="2:21" x14ac:dyDescent="0.25">
      <c r="C228" s="126"/>
      <c r="D228" s="123"/>
      <c r="E228" s="64" t="s">
        <v>87</v>
      </c>
      <c r="F228" s="59"/>
      <c r="G228" s="96">
        <v>278</v>
      </c>
      <c r="H228" s="94">
        <v>278</v>
      </c>
      <c r="I228" s="70">
        <v>20968</v>
      </c>
      <c r="J228" s="70">
        <v>75.42</v>
      </c>
      <c r="K228" s="70">
        <v>65</v>
      </c>
      <c r="L228" s="70">
        <v>101</v>
      </c>
      <c r="M228" s="70">
        <v>74</v>
      </c>
      <c r="N228" s="70">
        <v>7.33</v>
      </c>
      <c r="O228" s="92">
        <v>53.79</v>
      </c>
    </row>
    <row r="230" spans="2:21" x14ac:dyDescent="0.25">
      <c r="B230" s="48" t="str">
        <f xml:space="preserve"> HYPERLINK("#'目次'!B9", "[3]")</f>
        <v>[3]</v>
      </c>
      <c r="C230" s="35" t="s">
        <v>114</v>
      </c>
    </row>
    <row r="233" spans="2:21" x14ac:dyDescent="0.25">
      <c r="C233" s="35" t="s">
        <v>14</v>
      </c>
    </row>
    <row r="234" spans="2:21" ht="25.2" x14ac:dyDescent="0.25">
      <c r="C234" s="115"/>
      <c r="D234" s="116"/>
      <c r="E234" s="116"/>
      <c r="F234" s="116"/>
      <c r="G234" s="44" t="s">
        <v>15</v>
      </c>
      <c r="H234" s="43" t="s">
        <v>25</v>
      </c>
      <c r="I234" s="26" t="s">
        <v>26</v>
      </c>
      <c r="J234" s="26" t="s">
        <v>27</v>
      </c>
      <c r="K234" s="26" t="s">
        <v>28</v>
      </c>
      <c r="L234" s="26" t="s">
        <v>29</v>
      </c>
      <c r="M234" s="26" t="s">
        <v>30</v>
      </c>
      <c r="N234" s="26" t="s">
        <v>31</v>
      </c>
      <c r="O234" s="26" t="s">
        <v>32</v>
      </c>
      <c r="P234" s="26" t="s">
        <v>33</v>
      </c>
      <c r="Q234" s="26" t="s">
        <v>34</v>
      </c>
      <c r="R234" s="26" t="s">
        <v>35</v>
      </c>
      <c r="S234" s="26" t="s">
        <v>105</v>
      </c>
      <c r="T234" s="26" t="s">
        <v>108</v>
      </c>
      <c r="U234" s="49" t="s">
        <v>115</v>
      </c>
    </row>
    <row r="235" spans="2:21" x14ac:dyDescent="0.25">
      <c r="C235" s="117"/>
      <c r="D235" s="118"/>
      <c r="E235" s="118"/>
      <c r="F235" s="118"/>
      <c r="G235" s="46"/>
      <c r="H235" s="4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45"/>
    </row>
    <row r="236" spans="2:21" x14ac:dyDescent="0.25">
      <c r="C236" s="61"/>
      <c r="D236" s="62"/>
      <c r="E236" s="60" t="s">
        <v>15</v>
      </c>
      <c r="F236" s="63"/>
      <c r="G236" s="57">
        <v>2414</v>
      </c>
      <c r="H236" s="31">
        <v>515</v>
      </c>
      <c r="I236" s="31">
        <v>718</v>
      </c>
      <c r="J236" s="31">
        <v>492</v>
      </c>
      <c r="K236" s="31">
        <v>390</v>
      </c>
      <c r="L236" s="31">
        <v>206</v>
      </c>
      <c r="M236" s="31">
        <v>76</v>
      </c>
      <c r="N236" s="31">
        <v>17</v>
      </c>
      <c r="O236" s="31">
        <v>1233</v>
      </c>
      <c r="P236" s="31">
        <v>882</v>
      </c>
      <c r="Q236" s="31">
        <v>299</v>
      </c>
      <c r="R236" s="31">
        <v>1181</v>
      </c>
      <c r="S236" s="34">
        <v>75.611019055509999</v>
      </c>
      <c r="T236" s="34">
        <v>74</v>
      </c>
      <c r="U236" s="68">
        <v>73</v>
      </c>
    </row>
    <row r="237" spans="2:21" x14ac:dyDescent="0.25">
      <c r="C237" s="124" t="s">
        <v>19</v>
      </c>
      <c r="D237" s="119" t="s">
        <v>20</v>
      </c>
      <c r="E237" s="18" t="s">
        <v>21</v>
      </c>
      <c r="F237" s="17"/>
      <c r="G237" s="19">
        <v>1139</v>
      </c>
      <c r="H237" s="21">
        <v>268</v>
      </c>
      <c r="I237" s="3">
        <v>338</v>
      </c>
      <c r="J237" s="3">
        <v>241</v>
      </c>
      <c r="K237" s="3">
        <v>180</v>
      </c>
      <c r="L237" s="3">
        <v>83</v>
      </c>
      <c r="M237" s="3">
        <v>26</v>
      </c>
      <c r="N237" s="3">
        <v>3</v>
      </c>
      <c r="O237" s="3">
        <v>606</v>
      </c>
      <c r="P237" s="3">
        <v>421</v>
      </c>
      <c r="Q237" s="3">
        <v>112</v>
      </c>
      <c r="R237" s="3">
        <v>533</v>
      </c>
      <c r="S237" s="15">
        <v>75.079016681298995</v>
      </c>
      <c r="T237" s="15">
        <v>74</v>
      </c>
      <c r="U237" s="22">
        <v>74</v>
      </c>
    </row>
    <row r="238" spans="2:21" x14ac:dyDescent="0.25">
      <c r="C238" s="125"/>
      <c r="D238" s="120"/>
      <c r="E238" s="4" t="s">
        <v>22</v>
      </c>
      <c r="F238" s="5"/>
      <c r="G238" s="6">
        <v>1275</v>
      </c>
      <c r="H238" s="7">
        <v>247</v>
      </c>
      <c r="I238" s="1">
        <v>380</v>
      </c>
      <c r="J238" s="1">
        <v>251</v>
      </c>
      <c r="K238" s="1">
        <v>210</v>
      </c>
      <c r="L238" s="1">
        <v>123</v>
      </c>
      <c r="M238" s="1">
        <v>50</v>
      </c>
      <c r="N238" s="1">
        <v>14</v>
      </c>
      <c r="O238" s="1">
        <v>627</v>
      </c>
      <c r="P238" s="1">
        <v>461</v>
      </c>
      <c r="Q238" s="1">
        <v>187</v>
      </c>
      <c r="R238" s="1">
        <v>648</v>
      </c>
      <c r="S238" s="12">
        <v>76.086274509803999</v>
      </c>
      <c r="T238" s="12">
        <v>75</v>
      </c>
      <c r="U238" s="11">
        <v>73</v>
      </c>
    </row>
    <row r="239" spans="2:21" x14ac:dyDescent="0.25">
      <c r="C239" s="121" t="s">
        <v>23</v>
      </c>
      <c r="D239" s="121" t="s">
        <v>24</v>
      </c>
      <c r="E239" s="18" t="s">
        <v>25</v>
      </c>
      <c r="F239" s="17"/>
      <c r="G239" s="19">
        <v>515</v>
      </c>
      <c r="H239" s="21">
        <v>515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515</v>
      </c>
      <c r="P239" s="3">
        <v>0</v>
      </c>
      <c r="Q239" s="3">
        <v>0</v>
      </c>
      <c r="R239" s="3">
        <v>0</v>
      </c>
      <c r="S239" s="15">
        <v>67.079611650485006</v>
      </c>
      <c r="T239" s="15">
        <v>67</v>
      </c>
      <c r="U239" s="22">
        <v>66</v>
      </c>
    </row>
    <row r="240" spans="2:21" x14ac:dyDescent="0.25">
      <c r="C240" s="125"/>
      <c r="D240" s="122"/>
      <c r="E240" s="4" t="s">
        <v>26</v>
      </c>
      <c r="F240" s="5"/>
      <c r="G240" s="6">
        <v>718</v>
      </c>
      <c r="H240" s="7">
        <v>0</v>
      </c>
      <c r="I240" s="1">
        <v>718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718</v>
      </c>
      <c r="P240" s="1">
        <v>0</v>
      </c>
      <c r="Q240" s="1">
        <v>0</v>
      </c>
      <c r="R240" s="1">
        <v>0</v>
      </c>
      <c r="S240" s="12">
        <v>72.146239554318001</v>
      </c>
      <c r="T240" s="12">
        <v>72</v>
      </c>
      <c r="U240" s="11">
        <v>73</v>
      </c>
    </row>
    <row r="241" spans="3:21" x14ac:dyDescent="0.25">
      <c r="C241" s="125"/>
      <c r="D241" s="122"/>
      <c r="E241" s="4" t="s">
        <v>27</v>
      </c>
      <c r="F241" s="5"/>
      <c r="G241" s="6">
        <v>492</v>
      </c>
      <c r="H241" s="7">
        <v>0</v>
      </c>
      <c r="I241" s="1">
        <v>0</v>
      </c>
      <c r="J241" s="1">
        <v>492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492</v>
      </c>
      <c r="Q241" s="1">
        <v>0</v>
      </c>
      <c r="R241" s="1">
        <v>492</v>
      </c>
      <c r="S241" s="12">
        <v>76.861788617886006</v>
      </c>
      <c r="T241" s="12">
        <v>77</v>
      </c>
      <c r="U241" s="11">
        <v>75</v>
      </c>
    </row>
    <row r="242" spans="3:21" x14ac:dyDescent="0.25">
      <c r="C242" s="125"/>
      <c r="D242" s="122"/>
      <c r="E242" s="4" t="s">
        <v>28</v>
      </c>
      <c r="F242" s="5"/>
      <c r="G242" s="6">
        <v>390</v>
      </c>
      <c r="H242" s="7">
        <v>0</v>
      </c>
      <c r="I242" s="1">
        <v>0</v>
      </c>
      <c r="J242" s="1">
        <v>0</v>
      </c>
      <c r="K242" s="1">
        <v>390</v>
      </c>
      <c r="L242" s="1">
        <v>0</v>
      </c>
      <c r="M242" s="1">
        <v>0</v>
      </c>
      <c r="N242" s="1">
        <v>0</v>
      </c>
      <c r="O242" s="1">
        <v>0</v>
      </c>
      <c r="P242" s="1">
        <v>390</v>
      </c>
      <c r="Q242" s="1">
        <v>0</v>
      </c>
      <c r="R242" s="1">
        <v>390</v>
      </c>
      <c r="S242" s="12">
        <v>81.746153846154002</v>
      </c>
      <c r="T242" s="12">
        <v>82</v>
      </c>
      <c r="U242" s="11">
        <v>81</v>
      </c>
    </row>
    <row r="243" spans="3:21" x14ac:dyDescent="0.25">
      <c r="C243" s="125"/>
      <c r="D243" s="122"/>
      <c r="E243" s="4" t="s">
        <v>29</v>
      </c>
      <c r="F243" s="5"/>
      <c r="G243" s="6">
        <v>206</v>
      </c>
      <c r="H243" s="7">
        <v>0</v>
      </c>
      <c r="I243" s="1">
        <v>0</v>
      </c>
      <c r="J243" s="1">
        <v>0</v>
      </c>
      <c r="K243" s="1">
        <v>0</v>
      </c>
      <c r="L243" s="1">
        <v>206</v>
      </c>
      <c r="M243" s="1">
        <v>0</v>
      </c>
      <c r="N243" s="1">
        <v>0</v>
      </c>
      <c r="O243" s="1">
        <v>0</v>
      </c>
      <c r="P243" s="1">
        <v>0</v>
      </c>
      <c r="Q243" s="1">
        <v>206</v>
      </c>
      <c r="R243" s="1">
        <v>206</v>
      </c>
      <c r="S243" s="12">
        <v>86.723300970874007</v>
      </c>
      <c r="T243" s="12">
        <v>87</v>
      </c>
      <c r="U243" s="11">
        <v>85</v>
      </c>
    </row>
    <row r="244" spans="3:21" x14ac:dyDescent="0.25">
      <c r="C244" s="125"/>
      <c r="D244" s="122"/>
      <c r="E244" s="4" t="s">
        <v>30</v>
      </c>
      <c r="F244" s="5"/>
      <c r="G244" s="6">
        <v>76</v>
      </c>
      <c r="H244" s="7">
        <v>0</v>
      </c>
      <c r="I244" s="1">
        <v>0</v>
      </c>
      <c r="J244" s="1">
        <v>0</v>
      </c>
      <c r="K244" s="1">
        <v>0</v>
      </c>
      <c r="L244" s="1">
        <v>0</v>
      </c>
      <c r="M244" s="1">
        <v>76</v>
      </c>
      <c r="N244" s="1">
        <v>0</v>
      </c>
      <c r="O244" s="1">
        <v>0</v>
      </c>
      <c r="P244" s="1">
        <v>0</v>
      </c>
      <c r="Q244" s="1">
        <v>76</v>
      </c>
      <c r="R244" s="1">
        <v>76</v>
      </c>
      <c r="S244" s="12">
        <v>91.407894736841996</v>
      </c>
      <c r="T244" s="12">
        <v>91</v>
      </c>
      <c r="U244" s="11">
        <v>90</v>
      </c>
    </row>
    <row r="245" spans="3:21" x14ac:dyDescent="0.25">
      <c r="C245" s="125"/>
      <c r="D245" s="122"/>
      <c r="E245" s="4" t="s">
        <v>31</v>
      </c>
      <c r="F245" s="5"/>
      <c r="G245" s="6">
        <v>17</v>
      </c>
      <c r="H245" s="7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17</v>
      </c>
      <c r="O245" s="1">
        <v>0</v>
      </c>
      <c r="P245" s="1">
        <v>0</v>
      </c>
      <c r="Q245" s="1">
        <v>17</v>
      </c>
      <c r="R245" s="1">
        <v>17</v>
      </c>
      <c r="S245" s="12">
        <v>98.176470588235006</v>
      </c>
      <c r="T245" s="12">
        <v>97</v>
      </c>
      <c r="U245" s="33" t="s">
        <v>117</v>
      </c>
    </row>
    <row r="246" spans="3:21" x14ac:dyDescent="0.25">
      <c r="C246" s="125"/>
      <c r="D246" s="122"/>
      <c r="E246" s="4" t="s">
        <v>32</v>
      </c>
      <c r="F246" s="5"/>
      <c r="G246" s="6">
        <v>1233</v>
      </c>
      <c r="H246" s="7">
        <v>515</v>
      </c>
      <c r="I246" s="1">
        <v>718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1233</v>
      </c>
      <c r="P246" s="1">
        <v>0</v>
      </c>
      <c r="Q246" s="1">
        <v>0</v>
      </c>
      <c r="R246" s="1">
        <v>0</v>
      </c>
      <c r="S246" s="12">
        <v>70.030008110300002</v>
      </c>
      <c r="T246" s="12">
        <v>70</v>
      </c>
      <c r="U246" s="11">
        <v>73</v>
      </c>
    </row>
    <row r="247" spans="3:21" x14ac:dyDescent="0.25">
      <c r="C247" s="125"/>
      <c r="D247" s="122"/>
      <c r="E247" s="4" t="s">
        <v>33</v>
      </c>
      <c r="F247" s="5"/>
      <c r="G247" s="6">
        <v>882</v>
      </c>
      <c r="H247" s="7">
        <v>0</v>
      </c>
      <c r="I247" s="1">
        <v>0</v>
      </c>
      <c r="J247" s="1">
        <v>492</v>
      </c>
      <c r="K247" s="1">
        <v>390</v>
      </c>
      <c r="L247" s="1">
        <v>0</v>
      </c>
      <c r="M247" s="1">
        <v>0</v>
      </c>
      <c r="N247" s="1">
        <v>0</v>
      </c>
      <c r="O247" s="1">
        <v>0</v>
      </c>
      <c r="P247" s="1">
        <v>882</v>
      </c>
      <c r="Q247" s="1">
        <v>0</v>
      </c>
      <c r="R247" s="1">
        <v>882</v>
      </c>
      <c r="S247" s="12">
        <v>79.021541950113004</v>
      </c>
      <c r="T247" s="12">
        <v>79</v>
      </c>
      <c r="U247" s="11">
        <v>75</v>
      </c>
    </row>
    <row r="248" spans="3:21" x14ac:dyDescent="0.25">
      <c r="C248" s="125"/>
      <c r="D248" s="122"/>
      <c r="E248" s="4" t="s">
        <v>34</v>
      </c>
      <c r="F248" s="5"/>
      <c r="G248" s="6">
        <v>299</v>
      </c>
      <c r="H248" s="7">
        <v>0</v>
      </c>
      <c r="I248" s="1">
        <v>0</v>
      </c>
      <c r="J248" s="1">
        <v>0</v>
      </c>
      <c r="K248" s="1">
        <v>0</v>
      </c>
      <c r="L248" s="1">
        <v>206</v>
      </c>
      <c r="M248" s="1">
        <v>76</v>
      </c>
      <c r="N248" s="1">
        <v>17</v>
      </c>
      <c r="O248" s="1">
        <v>0</v>
      </c>
      <c r="P248" s="1">
        <v>0</v>
      </c>
      <c r="Q248" s="1">
        <v>299</v>
      </c>
      <c r="R248" s="1">
        <v>299</v>
      </c>
      <c r="S248" s="12">
        <v>88.565217391304003</v>
      </c>
      <c r="T248" s="12">
        <v>88</v>
      </c>
      <c r="U248" s="11">
        <v>85</v>
      </c>
    </row>
    <row r="249" spans="3:21" x14ac:dyDescent="0.25">
      <c r="C249" s="125"/>
      <c r="D249" s="122"/>
      <c r="E249" s="4" t="s">
        <v>35</v>
      </c>
      <c r="F249" s="5"/>
      <c r="G249" s="6">
        <v>1181</v>
      </c>
      <c r="H249" s="7">
        <v>0</v>
      </c>
      <c r="I249" s="1">
        <v>0</v>
      </c>
      <c r="J249" s="1">
        <v>492</v>
      </c>
      <c r="K249" s="1">
        <v>390</v>
      </c>
      <c r="L249" s="1">
        <v>206</v>
      </c>
      <c r="M249" s="1">
        <v>76</v>
      </c>
      <c r="N249" s="1">
        <v>17</v>
      </c>
      <c r="O249" s="1">
        <v>0</v>
      </c>
      <c r="P249" s="1">
        <v>882</v>
      </c>
      <c r="Q249" s="1">
        <v>299</v>
      </c>
      <c r="R249" s="1">
        <v>1181</v>
      </c>
      <c r="S249" s="12">
        <v>81.437764606266001</v>
      </c>
      <c r="T249" s="12">
        <v>81</v>
      </c>
      <c r="U249" s="11">
        <v>75</v>
      </c>
    </row>
    <row r="250" spans="3:21" x14ac:dyDescent="0.25">
      <c r="C250" s="125"/>
      <c r="D250" s="121" t="s">
        <v>21</v>
      </c>
      <c r="E250" s="18" t="s">
        <v>25</v>
      </c>
      <c r="F250" s="17"/>
      <c r="G250" s="19">
        <v>268</v>
      </c>
      <c r="H250" s="21">
        <v>268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268</v>
      </c>
      <c r="P250" s="3">
        <v>0</v>
      </c>
      <c r="Q250" s="3">
        <v>0</v>
      </c>
      <c r="R250" s="3">
        <v>0</v>
      </c>
      <c r="S250" s="15">
        <v>67.141791044775999</v>
      </c>
      <c r="T250" s="15">
        <v>67</v>
      </c>
      <c r="U250" s="22">
        <v>67</v>
      </c>
    </row>
    <row r="251" spans="3:21" x14ac:dyDescent="0.25">
      <c r="C251" s="125"/>
      <c r="D251" s="122"/>
      <c r="E251" s="4" t="s">
        <v>26</v>
      </c>
      <c r="F251" s="5"/>
      <c r="G251" s="6">
        <v>338</v>
      </c>
      <c r="H251" s="7">
        <v>0</v>
      </c>
      <c r="I251" s="1">
        <v>338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338</v>
      </c>
      <c r="P251" s="1">
        <v>0</v>
      </c>
      <c r="Q251" s="1">
        <v>0</v>
      </c>
      <c r="R251" s="1">
        <v>0</v>
      </c>
      <c r="S251" s="12">
        <v>72.272189349111997</v>
      </c>
      <c r="T251" s="12">
        <v>72</v>
      </c>
      <c r="U251" s="11">
        <v>74</v>
      </c>
    </row>
    <row r="252" spans="3:21" x14ac:dyDescent="0.25">
      <c r="C252" s="125"/>
      <c r="D252" s="122"/>
      <c r="E252" s="4" t="s">
        <v>27</v>
      </c>
      <c r="F252" s="5"/>
      <c r="G252" s="6">
        <v>241</v>
      </c>
      <c r="H252" s="7">
        <v>0</v>
      </c>
      <c r="I252" s="1">
        <v>0</v>
      </c>
      <c r="J252" s="1">
        <v>241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241</v>
      </c>
      <c r="Q252" s="1">
        <v>0</v>
      </c>
      <c r="R252" s="1">
        <v>241</v>
      </c>
      <c r="S252" s="12">
        <v>76.821576763484998</v>
      </c>
      <c r="T252" s="12">
        <v>77</v>
      </c>
      <c r="U252" s="11">
        <v>75</v>
      </c>
    </row>
    <row r="253" spans="3:21" x14ac:dyDescent="0.25">
      <c r="C253" s="125"/>
      <c r="D253" s="122"/>
      <c r="E253" s="4" t="s">
        <v>28</v>
      </c>
      <c r="F253" s="5"/>
      <c r="G253" s="6">
        <v>180</v>
      </c>
      <c r="H253" s="7">
        <v>0</v>
      </c>
      <c r="I253" s="1">
        <v>0</v>
      </c>
      <c r="J253" s="1">
        <v>0</v>
      </c>
      <c r="K253" s="1">
        <v>180</v>
      </c>
      <c r="L253" s="1">
        <v>0</v>
      </c>
      <c r="M253" s="1">
        <v>0</v>
      </c>
      <c r="N253" s="1">
        <v>0</v>
      </c>
      <c r="O253" s="1">
        <v>0</v>
      </c>
      <c r="P253" s="1">
        <v>180</v>
      </c>
      <c r="Q253" s="1">
        <v>0</v>
      </c>
      <c r="R253" s="1">
        <v>180</v>
      </c>
      <c r="S253" s="12">
        <v>81.783333333333005</v>
      </c>
      <c r="T253" s="12">
        <v>82</v>
      </c>
      <c r="U253" s="11">
        <v>81</v>
      </c>
    </row>
    <row r="254" spans="3:21" x14ac:dyDescent="0.25">
      <c r="C254" s="125"/>
      <c r="D254" s="122"/>
      <c r="E254" s="4" t="s">
        <v>29</v>
      </c>
      <c r="F254" s="5"/>
      <c r="G254" s="6">
        <v>83</v>
      </c>
      <c r="H254" s="7">
        <v>0</v>
      </c>
      <c r="I254" s="1">
        <v>0</v>
      </c>
      <c r="J254" s="1">
        <v>0</v>
      </c>
      <c r="K254" s="1">
        <v>0</v>
      </c>
      <c r="L254" s="1">
        <v>83</v>
      </c>
      <c r="M254" s="1">
        <v>0</v>
      </c>
      <c r="N254" s="1">
        <v>0</v>
      </c>
      <c r="O254" s="1">
        <v>0</v>
      </c>
      <c r="P254" s="1">
        <v>0</v>
      </c>
      <c r="Q254" s="1">
        <v>83</v>
      </c>
      <c r="R254" s="1">
        <v>83</v>
      </c>
      <c r="S254" s="12">
        <v>86.578313253011999</v>
      </c>
      <c r="T254" s="12">
        <v>86</v>
      </c>
      <c r="U254" s="11">
        <v>85</v>
      </c>
    </row>
    <row r="255" spans="3:21" x14ac:dyDescent="0.25">
      <c r="C255" s="125"/>
      <c r="D255" s="122"/>
      <c r="E255" s="4" t="s">
        <v>30</v>
      </c>
      <c r="F255" s="5"/>
      <c r="G255" s="6">
        <v>26</v>
      </c>
      <c r="H255" s="7">
        <v>0</v>
      </c>
      <c r="I255" s="1">
        <v>0</v>
      </c>
      <c r="J255" s="1">
        <v>0</v>
      </c>
      <c r="K255" s="1">
        <v>0</v>
      </c>
      <c r="L255" s="1">
        <v>0</v>
      </c>
      <c r="M255" s="1">
        <v>26</v>
      </c>
      <c r="N255" s="1">
        <v>0</v>
      </c>
      <c r="O255" s="1">
        <v>0</v>
      </c>
      <c r="P255" s="1">
        <v>0</v>
      </c>
      <c r="Q255" s="1">
        <v>26</v>
      </c>
      <c r="R255" s="1">
        <v>26</v>
      </c>
      <c r="S255" s="12">
        <v>91.615384615384997</v>
      </c>
      <c r="T255" s="12">
        <v>92</v>
      </c>
      <c r="U255" s="11">
        <v>92</v>
      </c>
    </row>
    <row r="256" spans="3:21" x14ac:dyDescent="0.25">
      <c r="C256" s="125"/>
      <c r="D256" s="122"/>
      <c r="E256" s="4" t="s">
        <v>31</v>
      </c>
      <c r="F256" s="5"/>
      <c r="G256" s="6">
        <v>3</v>
      </c>
      <c r="H256" s="7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3</v>
      </c>
      <c r="O256" s="1">
        <v>0</v>
      </c>
      <c r="P256" s="1">
        <v>0</v>
      </c>
      <c r="Q256" s="1">
        <v>3</v>
      </c>
      <c r="R256" s="1">
        <v>3</v>
      </c>
      <c r="S256" s="12">
        <v>96.666666666666998</v>
      </c>
      <c r="T256" s="12">
        <v>97</v>
      </c>
      <c r="U256" s="11">
        <v>97</v>
      </c>
    </row>
    <row r="257" spans="3:21" x14ac:dyDescent="0.25">
      <c r="C257" s="125"/>
      <c r="D257" s="122"/>
      <c r="E257" s="4" t="s">
        <v>32</v>
      </c>
      <c r="F257" s="5"/>
      <c r="G257" s="6">
        <v>606</v>
      </c>
      <c r="H257" s="7">
        <v>268</v>
      </c>
      <c r="I257" s="1">
        <v>338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606</v>
      </c>
      <c r="P257" s="1">
        <v>0</v>
      </c>
      <c r="Q257" s="1">
        <v>0</v>
      </c>
      <c r="R257" s="1">
        <v>0</v>
      </c>
      <c r="S257" s="12">
        <v>70.003300330032999</v>
      </c>
      <c r="T257" s="12">
        <v>70</v>
      </c>
      <c r="U257" s="11">
        <v>74</v>
      </c>
    </row>
    <row r="258" spans="3:21" x14ac:dyDescent="0.25">
      <c r="C258" s="125"/>
      <c r="D258" s="122"/>
      <c r="E258" s="4" t="s">
        <v>33</v>
      </c>
      <c r="F258" s="5"/>
      <c r="G258" s="6">
        <v>421</v>
      </c>
      <c r="H258" s="7">
        <v>0</v>
      </c>
      <c r="I258" s="1">
        <v>0</v>
      </c>
      <c r="J258" s="1">
        <v>241</v>
      </c>
      <c r="K258" s="1">
        <v>180</v>
      </c>
      <c r="L258" s="1">
        <v>0</v>
      </c>
      <c r="M258" s="1">
        <v>0</v>
      </c>
      <c r="N258" s="1">
        <v>0</v>
      </c>
      <c r="O258" s="1">
        <v>0</v>
      </c>
      <c r="P258" s="1">
        <v>421</v>
      </c>
      <c r="Q258" s="1">
        <v>0</v>
      </c>
      <c r="R258" s="1">
        <v>421</v>
      </c>
      <c r="S258" s="12">
        <v>78.942992874108995</v>
      </c>
      <c r="T258" s="12">
        <v>79</v>
      </c>
      <c r="U258" s="11">
        <v>75</v>
      </c>
    </row>
    <row r="259" spans="3:21" x14ac:dyDescent="0.25">
      <c r="C259" s="125"/>
      <c r="D259" s="122"/>
      <c r="E259" s="4" t="s">
        <v>34</v>
      </c>
      <c r="F259" s="5"/>
      <c r="G259" s="6">
        <v>112</v>
      </c>
      <c r="H259" s="7">
        <v>0</v>
      </c>
      <c r="I259" s="1">
        <v>0</v>
      </c>
      <c r="J259" s="1">
        <v>0</v>
      </c>
      <c r="K259" s="1">
        <v>0</v>
      </c>
      <c r="L259" s="1">
        <v>83</v>
      </c>
      <c r="M259" s="1">
        <v>26</v>
      </c>
      <c r="N259" s="1">
        <v>3</v>
      </c>
      <c r="O259" s="1">
        <v>0</v>
      </c>
      <c r="P259" s="1">
        <v>0</v>
      </c>
      <c r="Q259" s="1">
        <v>112</v>
      </c>
      <c r="R259" s="1">
        <v>112</v>
      </c>
      <c r="S259" s="12">
        <v>88.017857142856997</v>
      </c>
      <c r="T259" s="12">
        <v>87</v>
      </c>
      <c r="U259" s="11">
        <v>85</v>
      </c>
    </row>
    <row r="260" spans="3:21" x14ac:dyDescent="0.25">
      <c r="C260" s="125"/>
      <c r="D260" s="122"/>
      <c r="E260" s="4" t="s">
        <v>35</v>
      </c>
      <c r="F260" s="5"/>
      <c r="G260" s="6">
        <v>533</v>
      </c>
      <c r="H260" s="7">
        <v>0</v>
      </c>
      <c r="I260" s="1">
        <v>0</v>
      </c>
      <c r="J260" s="1">
        <v>241</v>
      </c>
      <c r="K260" s="1">
        <v>180</v>
      </c>
      <c r="L260" s="1">
        <v>83</v>
      </c>
      <c r="M260" s="1">
        <v>26</v>
      </c>
      <c r="N260" s="1">
        <v>3</v>
      </c>
      <c r="O260" s="1">
        <v>0</v>
      </c>
      <c r="P260" s="1">
        <v>421</v>
      </c>
      <c r="Q260" s="1">
        <v>112</v>
      </c>
      <c r="R260" s="1">
        <v>533</v>
      </c>
      <c r="S260" s="12">
        <v>80.849906191369996</v>
      </c>
      <c r="T260" s="12">
        <v>80</v>
      </c>
      <c r="U260" s="11">
        <v>75</v>
      </c>
    </row>
    <row r="261" spans="3:21" x14ac:dyDescent="0.25">
      <c r="C261" s="125"/>
      <c r="D261" s="121" t="s">
        <v>22</v>
      </c>
      <c r="E261" s="18" t="s">
        <v>25</v>
      </c>
      <c r="F261" s="17"/>
      <c r="G261" s="19">
        <v>247</v>
      </c>
      <c r="H261" s="21">
        <v>247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247</v>
      </c>
      <c r="P261" s="3">
        <v>0</v>
      </c>
      <c r="Q261" s="3">
        <v>0</v>
      </c>
      <c r="R261" s="3">
        <v>0</v>
      </c>
      <c r="S261" s="15">
        <v>67.012145748988004</v>
      </c>
      <c r="T261" s="15">
        <v>67</v>
      </c>
      <c r="U261" s="22">
        <v>66</v>
      </c>
    </row>
    <row r="262" spans="3:21" x14ac:dyDescent="0.25">
      <c r="C262" s="125"/>
      <c r="D262" s="122"/>
      <c r="E262" s="4" t="s">
        <v>26</v>
      </c>
      <c r="F262" s="5"/>
      <c r="G262" s="6">
        <v>380</v>
      </c>
      <c r="H262" s="7">
        <v>0</v>
      </c>
      <c r="I262" s="1">
        <v>380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380</v>
      </c>
      <c r="P262" s="1">
        <v>0</v>
      </c>
      <c r="Q262" s="1">
        <v>0</v>
      </c>
      <c r="R262" s="1">
        <v>0</v>
      </c>
      <c r="S262" s="12">
        <v>72.034210526316002</v>
      </c>
      <c r="T262" s="12">
        <v>72</v>
      </c>
      <c r="U262" s="11">
        <v>73</v>
      </c>
    </row>
    <row r="263" spans="3:21" x14ac:dyDescent="0.25">
      <c r="C263" s="125"/>
      <c r="D263" s="122"/>
      <c r="E263" s="4" t="s">
        <v>27</v>
      </c>
      <c r="F263" s="5"/>
      <c r="G263" s="6">
        <v>251</v>
      </c>
      <c r="H263" s="7">
        <v>0</v>
      </c>
      <c r="I263" s="1">
        <v>0</v>
      </c>
      <c r="J263" s="1">
        <v>251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251</v>
      </c>
      <c r="Q263" s="1">
        <v>0</v>
      </c>
      <c r="R263" s="1">
        <v>251</v>
      </c>
      <c r="S263" s="12">
        <v>76.900398406375004</v>
      </c>
      <c r="T263" s="12">
        <v>77</v>
      </c>
      <c r="U263" s="11">
        <v>75</v>
      </c>
    </row>
    <row r="264" spans="3:21" x14ac:dyDescent="0.25">
      <c r="C264" s="125"/>
      <c r="D264" s="122"/>
      <c r="E264" s="4" t="s">
        <v>28</v>
      </c>
      <c r="F264" s="5"/>
      <c r="G264" s="6">
        <v>210</v>
      </c>
      <c r="H264" s="7">
        <v>0</v>
      </c>
      <c r="I264" s="1">
        <v>0</v>
      </c>
      <c r="J264" s="1">
        <v>0</v>
      </c>
      <c r="K264" s="1">
        <v>210</v>
      </c>
      <c r="L264" s="1">
        <v>0</v>
      </c>
      <c r="M264" s="1">
        <v>0</v>
      </c>
      <c r="N264" s="1">
        <v>0</v>
      </c>
      <c r="O264" s="1">
        <v>0</v>
      </c>
      <c r="P264" s="1">
        <v>210</v>
      </c>
      <c r="Q264" s="1">
        <v>0</v>
      </c>
      <c r="R264" s="1">
        <v>210</v>
      </c>
      <c r="S264" s="12">
        <v>81.714285714286007</v>
      </c>
      <c r="T264" s="12">
        <v>82</v>
      </c>
      <c r="U264" s="33" t="s">
        <v>118</v>
      </c>
    </row>
    <row r="265" spans="3:21" x14ac:dyDescent="0.25">
      <c r="C265" s="125"/>
      <c r="D265" s="122"/>
      <c r="E265" s="4" t="s">
        <v>29</v>
      </c>
      <c r="F265" s="5"/>
      <c r="G265" s="6">
        <v>123</v>
      </c>
      <c r="H265" s="7">
        <v>0</v>
      </c>
      <c r="I265" s="1">
        <v>0</v>
      </c>
      <c r="J265" s="1">
        <v>0</v>
      </c>
      <c r="K265" s="1">
        <v>0</v>
      </c>
      <c r="L265" s="1">
        <v>123</v>
      </c>
      <c r="M265" s="1">
        <v>0</v>
      </c>
      <c r="N265" s="1">
        <v>0</v>
      </c>
      <c r="O265" s="1">
        <v>0</v>
      </c>
      <c r="P265" s="1">
        <v>0</v>
      </c>
      <c r="Q265" s="1">
        <v>123</v>
      </c>
      <c r="R265" s="1">
        <v>123</v>
      </c>
      <c r="S265" s="12">
        <v>86.821138211382006</v>
      </c>
      <c r="T265" s="12">
        <v>87</v>
      </c>
      <c r="U265" s="11">
        <v>87</v>
      </c>
    </row>
    <row r="266" spans="3:21" x14ac:dyDescent="0.25">
      <c r="C266" s="125"/>
      <c r="D266" s="122"/>
      <c r="E266" s="4" t="s">
        <v>30</v>
      </c>
      <c r="F266" s="5"/>
      <c r="G266" s="6">
        <v>50</v>
      </c>
      <c r="H266" s="7">
        <v>0</v>
      </c>
      <c r="I266" s="1">
        <v>0</v>
      </c>
      <c r="J266" s="1">
        <v>0</v>
      </c>
      <c r="K266" s="1">
        <v>0</v>
      </c>
      <c r="L266" s="1">
        <v>0</v>
      </c>
      <c r="M266" s="1">
        <v>50</v>
      </c>
      <c r="N266" s="1">
        <v>0</v>
      </c>
      <c r="O266" s="1">
        <v>0</v>
      </c>
      <c r="P266" s="1">
        <v>0</v>
      </c>
      <c r="Q266" s="1">
        <v>50</v>
      </c>
      <c r="R266" s="1">
        <v>50</v>
      </c>
      <c r="S266" s="12">
        <v>91.3</v>
      </c>
      <c r="T266" s="12">
        <v>91</v>
      </c>
      <c r="U266" s="11">
        <v>90</v>
      </c>
    </row>
    <row r="267" spans="3:21" x14ac:dyDescent="0.25">
      <c r="C267" s="125"/>
      <c r="D267" s="122"/>
      <c r="E267" s="4" t="s">
        <v>31</v>
      </c>
      <c r="F267" s="5"/>
      <c r="G267" s="6">
        <v>14</v>
      </c>
      <c r="H267" s="7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14</v>
      </c>
      <c r="O267" s="1">
        <v>0</v>
      </c>
      <c r="P267" s="1">
        <v>0</v>
      </c>
      <c r="Q267" s="1">
        <v>14</v>
      </c>
      <c r="R267" s="1">
        <v>14</v>
      </c>
      <c r="S267" s="12">
        <v>98.5</v>
      </c>
      <c r="T267" s="12">
        <v>98</v>
      </c>
      <c r="U267" s="11">
        <v>96</v>
      </c>
    </row>
    <row r="268" spans="3:21" x14ac:dyDescent="0.25">
      <c r="C268" s="125"/>
      <c r="D268" s="122"/>
      <c r="E268" s="4" t="s">
        <v>32</v>
      </c>
      <c r="F268" s="5"/>
      <c r="G268" s="6">
        <v>627</v>
      </c>
      <c r="H268" s="7">
        <v>247</v>
      </c>
      <c r="I268" s="1">
        <v>380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627</v>
      </c>
      <c r="P268" s="1">
        <v>0</v>
      </c>
      <c r="Q268" s="1">
        <v>0</v>
      </c>
      <c r="R268" s="1">
        <v>0</v>
      </c>
      <c r="S268" s="12">
        <v>70.055821371611003</v>
      </c>
      <c r="T268" s="12">
        <v>70</v>
      </c>
      <c r="U268" s="11">
        <v>73</v>
      </c>
    </row>
    <row r="269" spans="3:21" x14ac:dyDescent="0.25">
      <c r="C269" s="125"/>
      <c r="D269" s="122"/>
      <c r="E269" s="4" t="s">
        <v>33</v>
      </c>
      <c r="F269" s="5"/>
      <c r="G269" s="6">
        <v>461</v>
      </c>
      <c r="H269" s="7">
        <v>0</v>
      </c>
      <c r="I269" s="1">
        <v>0</v>
      </c>
      <c r="J269" s="1">
        <v>251</v>
      </c>
      <c r="K269" s="1">
        <v>210</v>
      </c>
      <c r="L269" s="1">
        <v>0</v>
      </c>
      <c r="M269" s="1">
        <v>0</v>
      </c>
      <c r="N269" s="1">
        <v>0</v>
      </c>
      <c r="O269" s="1">
        <v>0</v>
      </c>
      <c r="P269" s="1">
        <v>461</v>
      </c>
      <c r="Q269" s="1">
        <v>0</v>
      </c>
      <c r="R269" s="1">
        <v>461</v>
      </c>
      <c r="S269" s="12">
        <v>79.093275488068997</v>
      </c>
      <c r="T269" s="12">
        <v>79</v>
      </c>
      <c r="U269" s="11">
        <v>75</v>
      </c>
    </row>
    <row r="270" spans="3:21" x14ac:dyDescent="0.25">
      <c r="C270" s="125"/>
      <c r="D270" s="122"/>
      <c r="E270" s="4" t="s">
        <v>34</v>
      </c>
      <c r="F270" s="5"/>
      <c r="G270" s="6">
        <v>187</v>
      </c>
      <c r="H270" s="7">
        <v>0</v>
      </c>
      <c r="I270" s="1">
        <v>0</v>
      </c>
      <c r="J270" s="1">
        <v>0</v>
      </c>
      <c r="K270" s="1">
        <v>0</v>
      </c>
      <c r="L270" s="1">
        <v>123</v>
      </c>
      <c r="M270" s="1">
        <v>50</v>
      </c>
      <c r="N270" s="1">
        <v>14</v>
      </c>
      <c r="O270" s="1">
        <v>0</v>
      </c>
      <c r="P270" s="1">
        <v>0</v>
      </c>
      <c r="Q270" s="1">
        <v>187</v>
      </c>
      <c r="R270" s="1">
        <v>187</v>
      </c>
      <c r="S270" s="12">
        <v>88.893048128342002</v>
      </c>
      <c r="T270" s="12">
        <v>88</v>
      </c>
      <c r="U270" s="11">
        <v>87</v>
      </c>
    </row>
    <row r="271" spans="3:21" x14ac:dyDescent="0.25">
      <c r="C271" s="125"/>
      <c r="D271" s="122"/>
      <c r="E271" s="4" t="s">
        <v>35</v>
      </c>
      <c r="F271" s="5"/>
      <c r="G271" s="6">
        <v>648</v>
      </c>
      <c r="H271" s="7">
        <v>0</v>
      </c>
      <c r="I271" s="1">
        <v>0</v>
      </c>
      <c r="J271" s="1">
        <v>251</v>
      </c>
      <c r="K271" s="1">
        <v>210</v>
      </c>
      <c r="L271" s="1">
        <v>123</v>
      </c>
      <c r="M271" s="1">
        <v>50</v>
      </c>
      <c r="N271" s="1">
        <v>14</v>
      </c>
      <c r="O271" s="1">
        <v>0</v>
      </c>
      <c r="P271" s="1">
        <v>461</v>
      </c>
      <c r="Q271" s="1">
        <v>187</v>
      </c>
      <c r="R271" s="1">
        <v>648</v>
      </c>
      <c r="S271" s="12">
        <v>81.921296296296006</v>
      </c>
      <c r="T271" s="12">
        <v>81</v>
      </c>
      <c r="U271" s="11">
        <v>75</v>
      </c>
    </row>
    <row r="272" spans="3:21" x14ac:dyDescent="0.25">
      <c r="C272" s="121" t="s">
        <v>36</v>
      </c>
      <c r="D272" s="121" t="s">
        <v>24</v>
      </c>
      <c r="E272" s="18" t="s">
        <v>37</v>
      </c>
      <c r="F272" s="17"/>
      <c r="G272" s="19">
        <v>106</v>
      </c>
      <c r="H272" s="21">
        <v>33</v>
      </c>
      <c r="I272" s="3">
        <v>41</v>
      </c>
      <c r="J272" s="3">
        <v>16</v>
      </c>
      <c r="K272" s="3">
        <v>13</v>
      </c>
      <c r="L272" s="3">
        <v>1</v>
      </c>
      <c r="M272" s="3">
        <v>2</v>
      </c>
      <c r="N272" s="3">
        <v>0</v>
      </c>
      <c r="O272" s="3">
        <v>74</v>
      </c>
      <c r="P272" s="3">
        <v>29</v>
      </c>
      <c r="Q272" s="3">
        <v>3</v>
      </c>
      <c r="R272" s="3">
        <v>32</v>
      </c>
      <c r="S272" s="15">
        <v>72.896226415094006</v>
      </c>
      <c r="T272" s="15">
        <v>72</v>
      </c>
      <c r="U272" s="22">
        <v>67</v>
      </c>
    </row>
    <row r="273" spans="3:21" ht="25.2" x14ac:dyDescent="0.25">
      <c r="C273" s="125"/>
      <c r="D273" s="122"/>
      <c r="E273" s="4" t="s">
        <v>38</v>
      </c>
      <c r="F273" s="5"/>
      <c r="G273" s="6">
        <v>1653</v>
      </c>
      <c r="H273" s="7">
        <v>399</v>
      </c>
      <c r="I273" s="1">
        <v>538</v>
      </c>
      <c r="J273" s="1">
        <v>353</v>
      </c>
      <c r="K273" s="1">
        <v>244</v>
      </c>
      <c r="L273" s="1">
        <v>95</v>
      </c>
      <c r="M273" s="1">
        <v>21</v>
      </c>
      <c r="N273" s="1">
        <v>3</v>
      </c>
      <c r="O273" s="1">
        <v>937</v>
      </c>
      <c r="P273" s="1">
        <v>597</v>
      </c>
      <c r="Q273" s="1">
        <v>119</v>
      </c>
      <c r="R273" s="1">
        <v>716</v>
      </c>
      <c r="S273" s="12">
        <v>74.437386569872999</v>
      </c>
      <c r="T273" s="12">
        <v>74</v>
      </c>
      <c r="U273" s="11">
        <v>74</v>
      </c>
    </row>
    <row r="274" spans="3:21" ht="25.2" x14ac:dyDescent="0.25">
      <c r="C274" s="125"/>
      <c r="D274" s="122"/>
      <c r="E274" s="4" t="s">
        <v>39</v>
      </c>
      <c r="F274" s="5"/>
      <c r="G274" s="6">
        <v>116</v>
      </c>
      <c r="H274" s="7">
        <v>32</v>
      </c>
      <c r="I274" s="1">
        <v>47</v>
      </c>
      <c r="J274" s="1">
        <v>20</v>
      </c>
      <c r="K274" s="1">
        <v>12</v>
      </c>
      <c r="L274" s="1">
        <v>4</v>
      </c>
      <c r="M274" s="1">
        <v>1</v>
      </c>
      <c r="N274" s="1">
        <v>0</v>
      </c>
      <c r="O274" s="1">
        <v>79</v>
      </c>
      <c r="P274" s="1">
        <v>32</v>
      </c>
      <c r="Q274" s="1">
        <v>5</v>
      </c>
      <c r="R274" s="1">
        <v>37</v>
      </c>
      <c r="S274" s="12">
        <v>72.853448275861993</v>
      </c>
      <c r="T274" s="12">
        <v>72</v>
      </c>
      <c r="U274" s="11">
        <v>70</v>
      </c>
    </row>
    <row r="275" spans="3:21" ht="25.2" x14ac:dyDescent="0.25">
      <c r="C275" s="125"/>
      <c r="D275" s="122"/>
      <c r="E275" s="4" t="s">
        <v>40</v>
      </c>
      <c r="F275" s="5"/>
      <c r="G275" s="6">
        <v>513</v>
      </c>
      <c r="H275" s="7">
        <v>49</v>
      </c>
      <c r="I275" s="1">
        <v>88</v>
      </c>
      <c r="J275" s="1">
        <v>95</v>
      </c>
      <c r="K275" s="1">
        <v>111</v>
      </c>
      <c r="L275" s="1">
        <v>105</v>
      </c>
      <c r="M275" s="1">
        <v>51</v>
      </c>
      <c r="N275" s="1">
        <v>14</v>
      </c>
      <c r="O275" s="1">
        <v>137</v>
      </c>
      <c r="P275" s="1">
        <v>206</v>
      </c>
      <c r="Q275" s="1">
        <v>170</v>
      </c>
      <c r="R275" s="1">
        <v>376</v>
      </c>
      <c r="S275" s="12">
        <v>80.450292397661002</v>
      </c>
      <c r="T275" s="12">
        <v>81</v>
      </c>
      <c r="U275" s="11">
        <v>88</v>
      </c>
    </row>
    <row r="276" spans="3:21" x14ac:dyDescent="0.25">
      <c r="C276" s="125"/>
      <c r="D276" s="122"/>
      <c r="E276" s="4" t="s">
        <v>18</v>
      </c>
      <c r="F276" s="5"/>
      <c r="G276" s="6">
        <v>26</v>
      </c>
      <c r="H276" s="7">
        <v>2</v>
      </c>
      <c r="I276" s="1">
        <v>4</v>
      </c>
      <c r="J276" s="1">
        <v>8</v>
      </c>
      <c r="K276" s="1">
        <v>10</v>
      </c>
      <c r="L276" s="1">
        <v>1</v>
      </c>
      <c r="M276" s="1">
        <v>1</v>
      </c>
      <c r="N276" s="1">
        <v>0</v>
      </c>
      <c r="O276" s="1">
        <v>6</v>
      </c>
      <c r="P276" s="1">
        <v>18</v>
      </c>
      <c r="Q276" s="1">
        <v>2</v>
      </c>
      <c r="R276" s="1">
        <v>20</v>
      </c>
      <c r="S276" s="12">
        <v>78.115384615384997</v>
      </c>
      <c r="T276" s="12">
        <v>78.5</v>
      </c>
      <c r="U276" s="11">
        <v>80</v>
      </c>
    </row>
    <row r="277" spans="3:21" x14ac:dyDescent="0.25">
      <c r="C277" s="125"/>
      <c r="D277" s="121" t="s">
        <v>21</v>
      </c>
      <c r="E277" s="18" t="s">
        <v>37</v>
      </c>
      <c r="F277" s="17"/>
      <c r="G277" s="19">
        <v>66</v>
      </c>
      <c r="H277" s="21">
        <v>26</v>
      </c>
      <c r="I277" s="3">
        <v>25</v>
      </c>
      <c r="J277" s="3">
        <v>7</v>
      </c>
      <c r="K277" s="3">
        <v>6</v>
      </c>
      <c r="L277" s="3">
        <v>1</v>
      </c>
      <c r="M277" s="3">
        <v>1</v>
      </c>
      <c r="N277" s="3">
        <v>0</v>
      </c>
      <c r="O277" s="3">
        <v>51</v>
      </c>
      <c r="P277" s="3">
        <v>13</v>
      </c>
      <c r="Q277" s="3">
        <v>2</v>
      </c>
      <c r="R277" s="3">
        <v>15</v>
      </c>
      <c r="S277" s="15">
        <v>72.090909090908994</v>
      </c>
      <c r="T277" s="15">
        <v>71</v>
      </c>
      <c r="U277" s="22">
        <v>67</v>
      </c>
    </row>
    <row r="278" spans="3:21" ht="25.2" x14ac:dyDescent="0.25">
      <c r="C278" s="125"/>
      <c r="D278" s="122"/>
      <c r="E278" s="4" t="s">
        <v>38</v>
      </c>
      <c r="F278" s="5"/>
      <c r="G278" s="6">
        <v>938</v>
      </c>
      <c r="H278" s="7">
        <v>218</v>
      </c>
      <c r="I278" s="1">
        <v>279</v>
      </c>
      <c r="J278" s="1">
        <v>207</v>
      </c>
      <c r="K278" s="1">
        <v>151</v>
      </c>
      <c r="L278" s="1">
        <v>64</v>
      </c>
      <c r="M278" s="1">
        <v>16</v>
      </c>
      <c r="N278" s="1">
        <v>3</v>
      </c>
      <c r="O278" s="1">
        <v>497</v>
      </c>
      <c r="P278" s="1">
        <v>358</v>
      </c>
      <c r="Q278" s="1">
        <v>83</v>
      </c>
      <c r="R278" s="1">
        <v>441</v>
      </c>
      <c r="S278" s="12">
        <v>74.991471215352007</v>
      </c>
      <c r="T278" s="12">
        <v>74</v>
      </c>
      <c r="U278" s="11">
        <v>74</v>
      </c>
    </row>
    <row r="279" spans="3:21" ht="25.2" x14ac:dyDescent="0.25">
      <c r="C279" s="125"/>
      <c r="D279" s="122"/>
      <c r="E279" s="4" t="s">
        <v>39</v>
      </c>
      <c r="F279" s="5"/>
      <c r="G279" s="6">
        <v>43</v>
      </c>
      <c r="H279" s="7">
        <v>16</v>
      </c>
      <c r="I279" s="1">
        <v>15</v>
      </c>
      <c r="J279" s="1">
        <v>6</v>
      </c>
      <c r="K279" s="1">
        <v>5</v>
      </c>
      <c r="L279" s="1">
        <v>1</v>
      </c>
      <c r="M279" s="1">
        <v>0</v>
      </c>
      <c r="N279" s="1">
        <v>0</v>
      </c>
      <c r="O279" s="1">
        <v>31</v>
      </c>
      <c r="P279" s="1">
        <v>11</v>
      </c>
      <c r="Q279" s="1">
        <v>1</v>
      </c>
      <c r="R279" s="1">
        <v>12</v>
      </c>
      <c r="S279" s="12">
        <v>72.046511627906995</v>
      </c>
      <c r="T279" s="12">
        <v>71</v>
      </c>
      <c r="U279" s="33" t="s">
        <v>119</v>
      </c>
    </row>
    <row r="280" spans="3:21" ht="25.2" x14ac:dyDescent="0.25">
      <c r="C280" s="125"/>
      <c r="D280" s="122"/>
      <c r="E280" s="4" t="s">
        <v>40</v>
      </c>
      <c r="F280" s="5"/>
      <c r="G280" s="6">
        <v>77</v>
      </c>
      <c r="H280" s="7">
        <v>7</v>
      </c>
      <c r="I280" s="1">
        <v>15</v>
      </c>
      <c r="J280" s="1">
        <v>17</v>
      </c>
      <c r="K280" s="1">
        <v>14</v>
      </c>
      <c r="L280" s="1">
        <v>16</v>
      </c>
      <c r="M280" s="1">
        <v>8</v>
      </c>
      <c r="N280" s="1">
        <v>0</v>
      </c>
      <c r="O280" s="1">
        <v>22</v>
      </c>
      <c r="P280" s="1">
        <v>31</v>
      </c>
      <c r="Q280" s="1">
        <v>24</v>
      </c>
      <c r="R280" s="1">
        <v>55</v>
      </c>
      <c r="S280" s="12">
        <v>79.831168831168995</v>
      </c>
      <c r="T280" s="12">
        <v>79</v>
      </c>
      <c r="U280" s="11">
        <v>84</v>
      </c>
    </row>
    <row r="281" spans="3:21" x14ac:dyDescent="0.25">
      <c r="C281" s="125"/>
      <c r="D281" s="122"/>
      <c r="E281" s="4" t="s">
        <v>18</v>
      </c>
      <c r="F281" s="5"/>
      <c r="G281" s="6">
        <v>15</v>
      </c>
      <c r="H281" s="7">
        <v>1</v>
      </c>
      <c r="I281" s="1">
        <v>4</v>
      </c>
      <c r="J281" s="1">
        <v>4</v>
      </c>
      <c r="K281" s="1">
        <v>4</v>
      </c>
      <c r="L281" s="1">
        <v>1</v>
      </c>
      <c r="M281" s="1">
        <v>1</v>
      </c>
      <c r="N281" s="1">
        <v>0</v>
      </c>
      <c r="O281" s="1">
        <v>5</v>
      </c>
      <c r="P281" s="1">
        <v>8</v>
      </c>
      <c r="Q281" s="1">
        <v>2</v>
      </c>
      <c r="R281" s="1">
        <v>10</v>
      </c>
      <c r="S281" s="12">
        <v>78</v>
      </c>
      <c r="T281" s="12">
        <v>78</v>
      </c>
      <c r="U281" s="33" t="s">
        <v>120</v>
      </c>
    </row>
    <row r="282" spans="3:21" x14ac:dyDescent="0.25">
      <c r="C282" s="125"/>
      <c r="D282" s="121" t="s">
        <v>22</v>
      </c>
      <c r="E282" s="18" t="s">
        <v>37</v>
      </c>
      <c r="F282" s="17"/>
      <c r="G282" s="19">
        <v>40</v>
      </c>
      <c r="H282" s="21">
        <v>7</v>
      </c>
      <c r="I282" s="3">
        <v>16</v>
      </c>
      <c r="J282" s="3">
        <v>9</v>
      </c>
      <c r="K282" s="3">
        <v>7</v>
      </c>
      <c r="L282" s="3">
        <v>0</v>
      </c>
      <c r="M282" s="3">
        <v>1</v>
      </c>
      <c r="N282" s="3">
        <v>0</v>
      </c>
      <c r="O282" s="3">
        <v>23</v>
      </c>
      <c r="P282" s="3">
        <v>16</v>
      </c>
      <c r="Q282" s="3">
        <v>1</v>
      </c>
      <c r="R282" s="3">
        <v>17</v>
      </c>
      <c r="S282" s="15">
        <v>74.224999999999994</v>
      </c>
      <c r="T282" s="15">
        <v>73</v>
      </c>
      <c r="U282" s="22">
        <v>70</v>
      </c>
    </row>
    <row r="283" spans="3:21" ht="25.2" x14ac:dyDescent="0.25">
      <c r="C283" s="125"/>
      <c r="D283" s="122"/>
      <c r="E283" s="4" t="s">
        <v>38</v>
      </c>
      <c r="F283" s="5"/>
      <c r="G283" s="6">
        <v>715</v>
      </c>
      <c r="H283" s="7">
        <v>181</v>
      </c>
      <c r="I283" s="1">
        <v>259</v>
      </c>
      <c r="J283" s="1">
        <v>146</v>
      </c>
      <c r="K283" s="1">
        <v>93</v>
      </c>
      <c r="L283" s="1">
        <v>31</v>
      </c>
      <c r="M283" s="1">
        <v>5</v>
      </c>
      <c r="N283" s="1">
        <v>0</v>
      </c>
      <c r="O283" s="1">
        <v>440</v>
      </c>
      <c r="P283" s="1">
        <v>239</v>
      </c>
      <c r="Q283" s="1">
        <v>36</v>
      </c>
      <c r="R283" s="1">
        <v>275</v>
      </c>
      <c r="S283" s="12">
        <v>73.710489510490007</v>
      </c>
      <c r="T283" s="12">
        <v>73</v>
      </c>
      <c r="U283" s="33" t="s">
        <v>121</v>
      </c>
    </row>
    <row r="284" spans="3:21" ht="25.2" x14ac:dyDescent="0.25">
      <c r="C284" s="125"/>
      <c r="D284" s="122"/>
      <c r="E284" s="4" t="s">
        <v>39</v>
      </c>
      <c r="F284" s="5"/>
      <c r="G284" s="6">
        <v>73</v>
      </c>
      <c r="H284" s="7">
        <v>16</v>
      </c>
      <c r="I284" s="1">
        <v>32</v>
      </c>
      <c r="J284" s="1">
        <v>14</v>
      </c>
      <c r="K284" s="1">
        <v>7</v>
      </c>
      <c r="L284" s="1">
        <v>3</v>
      </c>
      <c r="M284" s="1">
        <v>1</v>
      </c>
      <c r="N284" s="1">
        <v>0</v>
      </c>
      <c r="O284" s="1">
        <v>48</v>
      </c>
      <c r="P284" s="1">
        <v>21</v>
      </c>
      <c r="Q284" s="1">
        <v>4</v>
      </c>
      <c r="R284" s="1">
        <v>25</v>
      </c>
      <c r="S284" s="12">
        <v>73.328767123288003</v>
      </c>
      <c r="T284" s="12">
        <v>72</v>
      </c>
      <c r="U284" s="11">
        <v>70</v>
      </c>
    </row>
    <row r="285" spans="3:21" ht="25.2" x14ac:dyDescent="0.25">
      <c r="C285" s="125"/>
      <c r="D285" s="122"/>
      <c r="E285" s="4" t="s">
        <v>40</v>
      </c>
      <c r="F285" s="5"/>
      <c r="G285" s="6">
        <v>436</v>
      </c>
      <c r="H285" s="7">
        <v>42</v>
      </c>
      <c r="I285" s="1">
        <v>73</v>
      </c>
      <c r="J285" s="1">
        <v>78</v>
      </c>
      <c r="K285" s="1">
        <v>97</v>
      </c>
      <c r="L285" s="1">
        <v>89</v>
      </c>
      <c r="M285" s="1">
        <v>43</v>
      </c>
      <c r="N285" s="1">
        <v>14</v>
      </c>
      <c r="O285" s="1">
        <v>115</v>
      </c>
      <c r="P285" s="1">
        <v>175</v>
      </c>
      <c r="Q285" s="1">
        <v>146</v>
      </c>
      <c r="R285" s="1">
        <v>321</v>
      </c>
      <c r="S285" s="12">
        <v>80.559633027523006</v>
      </c>
      <c r="T285" s="12">
        <v>81</v>
      </c>
      <c r="U285" s="11">
        <v>87</v>
      </c>
    </row>
    <row r="286" spans="3:21" x14ac:dyDescent="0.25">
      <c r="C286" s="125"/>
      <c r="D286" s="122"/>
      <c r="E286" s="4" t="s">
        <v>18</v>
      </c>
      <c r="F286" s="5"/>
      <c r="G286" s="6">
        <v>11</v>
      </c>
      <c r="H286" s="7">
        <v>1</v>
      </c>
      <c r="I286" s="1">
        <v>0</v>
      </c>
      <c r="J286" s="1">
        <v>4</v>
      </c>
      <c r="K286" s="1">
        <v>6</v>
      </c>
      <c r="L286" s="1">
        <v>0</v>
      </c>
      <c r="M286" s="1">
        <v>0</v>
      </c>
      <c r="N286" s="1">
        <v>0</v>
      </c>
      <c r="O286" s="1">
        <v>1</v>
      </c>
      <c r="P286" s="1">
        <v>10</v>
      </c>
      <c r="Q286" s="1">
        <v>0</v>
      </c>
      <c r="R286" s="1">
        <v>10</v>
      </c>
      <c r="S286" s="12">
        <v>78.272727272726996</v>
      </c>
      <c r="T286" s="12">
        <v>80</v>
      </c>
      <c r="U286" s="33" t="s">
        <v>122</v>
      </c>
    </row>
    <row r="287" spans="3:21" ht="25.2" x14ac:dyDescent="0.25">
      <c r="C287" s="121" t="s">
        <v>41</v>
      </c>
      <c r="D287" s="119" t="s">
        <v>20</v>
      </c>
      <c r="E287" s="18" t="s">
        <v>42</v>
      </c>
      <c r="F287" s="17"/>
      <c r="G287" s="19">
        <v>385</v>
      </c>
      <c r="H287" s="21">
        <v>71</v>
      </c>
      <c r="I287" s="3">
        <v>98</v>
      </c>
      <c r="J287" s="3">
        <v>66</v>
      </c>
      <c r="K287" s="3">
        <v>82</v>
      </c>
      <c r="L287" s="3">
        <v>47</v>
      </c>
      <c r="M287" s="3">
        <v>19</v>
      </c>
      <c r="N287" s="3">
        <v>2</v>
      </c>
      <c r="O287" s="3">
        <v>169</v>
      </c>
      <c r="P287" s="3">
        <v>148</v>
      </c>
      <c r="Q287" s="3">
        <v>68</v>
      </c>
      <c r="R287" s="3">
        <v>216</v>
      </c>
      <c r="S287" s="15">
        <v>77</v>
      </c>
      <c r="T287" s="15">
        <v>77</v>
      </c>
      <c r="U287" s="22">
        <v>73</v>
      </c>
    </row>
    <row r="288" spans="3:21" ht="25.2" x14ac:dyDescent="0.25">
      <c r="C288" s="125"/>
      <c r="D288" s="120"/>
      <c r="E288" s="4" t="s">
        <v>43</v>
      </c>
      <c r="F288" s="5"/>
      <c r="G288" s="6">
        <v>1574</v>
      </c>
      <c r="H288" s="7">
        <v>384</v>
      </c>
      <c r="I288" s="1">
        <v>511</v>
      </c>
      <c r="J288" s="1">
        <v>343</v>
      </c>
      <c r="K288" s="1">
        <v>226</v>
      </c>
      <c r="L288" s="1">
        <v>88</v>
      </c>
      <c r="M288" s="1">
        <v>19</v>
      </c>
      <c r="N288" s="1">
        <v>3</v>
      </c>
      <c r="O288" s="1">
        <v>895</v>
      </c>
      <c r="P288" s="1">
        <v>569</v>
      </c>
      <c r="Q288" s="1">
        <v>110</v>
      </c>
      <c r="R288" s="1">
        <v>679</v>
      </c>
      <c r="S288" s="12">
        <v>74.381194409149003</v>
      </c>
      <c r="T288" s="12">
        <v>74</v>
      </c>
      <c r="U288" s="11">
        <v>74</v>
      </c>
    </row>
    <row r="289" spans="3:21" ht="25.2" x14ac:dyDescent="0.25">
      <c r="C289" s="125"/>
      <c r="D289" s="120"/>
      <c r="E289" s="4" t="s">
        <v>44</v>
      </c>
      <c r="F289" s="5"/>
      <c r="G289" s="6">
        <v>89</v>
      </c>
      <c r="H289" s="7">
        <v>54</v>
      </c>
      <c r="I289" s="1">
        <v>26</v>
      </c>
      <c r="J289" s="1">
        <v>7</v>
      </c>
      <c r="K289" s="1">
        <v>2</v>
      </c>
      <c r="L289" s="1">
        <v>0</v>
      </c>
      <c r="M289" s="1">
        <v>0</v>
      </c>
      <c r="N289" s="1">
        <v>0</v>
      </c>
      <c r="O289" s="1">
        <v>80</v>
      </c>
      <c r="P289" s="1">
        <v>9</v>
      </c>
      <c r="Q289" s="1">
        <v>0</v>
      </c>
      <c r="R289" s="1">
        <v>9</v>
      </c>
      <c r="S289" s="12">
        <v>69.348314606741994</v>
      </c>
      <c r="T289" s="12">
        <v>69</v>
      </c>
      <c r="U289" s="11">
        <v>66</v>
      </c>
    </row>
    <row r="290" spans="3:21" ht="25.2" x14ac:dyDescent="0.25">
      <c r="C290" s="125"/>
      <c r="D290" s="120"/>
      <c r="E290" s="4" t="s">
        <v>45</v>
      </c>
      <c r="F290" s="5"/>
      <c r="G290" s="6">
        <v>956</v>
      </c>
      <c r="H290" s="7">
        <v>184</v>
      </c>
      <c r="I290" s="1">
        <v>264</v>
      </c>
      <c r="J290" s="1">
        <v>197</v>
      </c>
      <c r="K290" s="1">
        <v>162</v>
      </c>
      <c r="L290" s="1">
        <v>98</v>
      </c>
      <c r="M290" s="1">
        <v>38</v>
      </c>
      <c r="N290" s="1">
        <v>13</v>
      </c>
      <c r="O290" s="1">
        <v>448</v>
      </c>
      <c r="P290" s="1">
        <v>359</v>
      </c>
      <c r="Q290" s="1">
        <v>149</v>
      </c>
      <c r="R290" s="1">
        <v>508</v>
      </c>
      <c r="S290" s="12">
        <v>76.410041841004002</v>
      </c>
      <c r="T290" s="12">
        <v>75</v>
      </c>
      <c r="U290" s="11">
        <v>74</v>
      </c>
    </row>
    <row r="291" spans="3:21" ht="25.2" x14ac:dyDescent="0.25">
      <c r="C291" s="125"/>
      <c r="D291" s="120"/>
      <c r="E291" s="4" t="s">
        <v>46</v>
      </c>
      <c r="F291" s="5"/>
      <c r="G291" s="6">
        <v>85</v>
      </c>
      <c r="H291" s="7">
        <v>15</v>
      </c>
      <c r="I291" s="1">
        <v>26</v>
      </c>
      <c r="J291" s="1">
        <v>12</v>
      </c>
      <c r="K291" s="1">
        <v>13</v>
      </c>
      <c r="L291" s="1">
        <v>11</v>
      </c>
      <c r="M291" s="1">
        <v>8</v>
      </c>
      <c r="N291" s="1">
        <v>0</v>
      </c>
      <c r="O291" s="1">
        <v>41</v>
      </c>
      <c r="P291" s="1">
        <v>25</v>
      </c>
      <c r="Q291" s="1">
        <v>19</v>
      </c>
      <c r="R291" s="1">
        <v>44</v>
      </c>
      <c r="S291" s="12">
        <v>77.105882352940995</v>
      </c>
      <c r="T291" s="12">
        <v>75</v>
      </c>
      <c r="U291" s="11">
        <v>74</v>
      </c>
    </row>
    <row r="292" spans="3:21" x14ac:dyDescent="0.25">
      <c r="C292" s="125"/>
      <c r="D292" s="120"/>
      <c r="E292" s="4" t="s">
        <v>18</v>
      </c>
      <c r="F292" s="5"/>
      <c r="G292" s="6">
        <v>17</v>
      </c>
      <c r="H292" s="7">
        <v>3</v>
      </c>
      <c r="I292" s="1">
        <v>4</v>
      </c>
      <c r="J292" s="1">
        <v>5</v>
      </c>
      <c r="K292" s="1">
        <v>4</v>
      </c>
      <c r="L292" s="1">
        <v>1</v>
      </c>
      <c r="M292" s="1">
        <v>0</v>
      </c>
      <c r="N292" s="1">
        <v>0</v>
      </c>
      <c r="O292" s="1">
        <v>7</v>
      </c>
      <c r="P292" s="1">
        <v>9</v>
      </c>
      <c r="Q292" s="1">
        <v>1</v>
      </c>
      <c r="R292" s="1">
        <v>10</v>
      </c>
      <c r="S292" s="12">
        <v>75.764705882352999</v>
      </c>
      <c r="T292" s="12">
        <v>77</v>
      </c>
      <c r="U292" s="11">
        <v>80</v>
      </c>
    </row>
    <row r="293" spans="3:21" x14ac:dyDescent="0.25">
      <c r="C293" s="121" t="s">
        <v>47</v>
      </c>
      <c r="D293" s="119" t="s">
        <v>20</v>
      </c>
      <c r="E293" s="18" t="s">
        <v>48</v>
      </c>
      <c r="F293" s="17"/>
      <c r="G293" s="19">
        <v>385</v>
      </c>
      <c r="H293" s="21">
        <v>71</v>
      </c>
      <c r="I293" s="3">
        <v>98</v>
      </c>
      <c r="J293" s="3">
        <v>66</v>
      </c>
      <c r="K293" s="3">
        <v>82</v>
      </c>
      <c r="L293" s="3">
        <v>47</v>
      </c>
      <c r="M293" s="3">
        <v>19</v>
      </c>
      <c r="N293" s="3">
        <v>2</v>
      </c>
      <c r="O293" s="3">
        <v>169</v>
      </c>
      <c r="P293" s="3">
        <v>148</v>
      </c>
      <c r="Q293" s="3">
        <v>68</v>
      </c>
      <c r="R293" s="3">
        <v>216</v>
      </c>
      <c r="S293" s="15">
        <v>77</v>
      </c>
      <c r="T293" s="15">
        <v>77</v>
      </c>
      <c r="U293" s="22">
        <v>73</v>
      </c>
    </row>
    <row r="294" spans="3:21" x14ac:dyDescent="0.25">
      <c r="C294" s="125"/>
      <c r="D294" s="120"/>
      <c r="E294" s="4" t="s">
        <v>49</v>
      </c>
      <c r="F294" s="5"/>
      <c r="G294" s="6">
        <v>1156</v>
      </c>
      <c r="H294" s="7">
        <v>250</v>
      </c>
      <c r="I294" s="1">
        <v>369</v>
      </c>
      <c r="J294" s="1">
        <v>249</v>
      </c>
      <c r="K294" s="1">
        <v>169</v>
      </c>
      <c r="L294" s="1">
        <v>82</v>
      </c>
      <c r="M294" s="1">
        <v>32</v>
      </c>
      <c r="N294" s="1">
        <v>5</v>
      </c>
      <c r="O294" s="1">
        <v>619</v>
      </c>
      <c r="P294" s="1">
        <v>418</v>
      </c>
      <c r="Q294" s="1">
        <v>119</v>
      </c>
      <c r="R294" s="1">
        <v>537</v>
      </c>
      <c r="S294" s="12">
        <v>75.121972318339004</v>
      </c>
      <c r="T294" s="12">
        <v>74</v>
      </c>
      <c r="U294" s="11">
        <v>74</v>
      </c>
    </row>
    <row r="295" spans="3:21" x14ac:dyDescent="0.25">
      <c r="C295" s="125"/>
      <c r="D295" s="120"/>
      <c r="E295" s="4" t="s">
        <v>50</v>
      </c>
      <c r="F295" s="5"/>
      <c r="G295" s="6">
        <v>466</v>
      </c>
      <c r="H295" s="7">
        <v>101</v>
      </c>
      <c r="I295" s="1">
        <v>144</v>
      </c>
      <c r="J295" s="1">
        <v>91</v>
      </c>
      <c r="K295" s="1">
        <v>70</v>
      </c>
      <c r="L295" s="1">
        <v>39</v>
      </c>
      <c r="M295" s="1">
        <v>13</v>
      </c>
      <c r="N295" s="1">
        <v>8</v>
      </c>
      <c r="O295" s="1">
        <v>245</v>
      </c>
      <c r="P295" s="1">
        <v>161</v>
      </c>
      <c r="Q295" s="1">
        <v>60</v>
      </c>
      <c r="R295" s="1">
        <v>221</v>
      </c>
      <c r="S295" s="12">
        <v>75.564377682403006</v>
      </c>
      <c r="T295" s="12">
        <v>74</v>
      </c>
      <c r="U295" s="33" t="s">
        <v>123</v>
      </c>
    </row>
    <row r="296" spans="3:21" x14ac:dyDescent="0.25">
      <c r="C296" s="125"/>
      <c r="D296" s="120"/>
      <c r="E296" s="4" t="s">
        <v>51</v>
      </c>
      <c r="F296" s="5"/>
      <c r="G296" s="6">
        <v>191</v>
      </c>
      <c r="H296" s="7">
        <v>49</v>
      </c>
      <c r="I296" s="1">
        <v>50</v>
      </c>
      <c r="J296" s="1">
        <v>40</v>
      </c>
      <c r="K296" s="1">
        <v>29</v>
      </c>
      <c r="L296" s="1">
        <v>17</v>
      </c>
      <c r="M296" s="1">
        <v>4</v>
      </c>
      <c r="N296" s="1">
        <v>2</v>
      </c>
      <c r="O296" s="1">
        <v>99</v>
      </c>
      <c r="P296" s="1">
        <v>69</v>
      </c>
      <c r="Q296" s="1">
        <v>23</v>
      </c>
      <c r="R296" s="1">
        <v>92</v>
      </c>
      <c r="S296" s="12">
        <v>75.308900523559998</v>
      </c>
      <c r="T296" s="12">
        <v>74</v>
      </c>
      <c r="U296" s="11">
        <v>68</v>
      </c>
    </row>
    <row r="297" spans="3:21" x14ac:dyDescent="0.25">
      <c r="C297" s="125"/>
      <c r="D297" s="120"/>
      <c r="E297" s="4" t="s">
        <v>52</v>
      </c>
      <c r="F297" s="5"/>
      <c r="G297" s="6">
        <v>181</v>
      </c>
      <c r="H297" s="7">
        <v>41</v>
      </c>
      <c r="I297" s="1">
        <v>52</v>
      </c>
      <c r="J297" s="1">
        <v>36</v>
      </c>
      <c r="K297" s="1">
        <v>33</v>
      </c>
      <c r="L297" s="1">
        <v>13</v>
      </c>
      <c r="M297" s="1">
        <v>6</v>
      </c>
      <c r="N297" s="1">
        <v>0</v>
      </c>
      <c r="O297" s="1">
        <v>93</v>
      </c>
      <c r="P297" s="1">
        <v>69</v>
      </c>
      <c r="Q297" s="1">
        <v>19</v>
      </c>
      <c r="R297" s="1">
        <v>88</v>
      </c>
      <c r="S297" s="12">
        <v>75.475138121547005</v>
      </c>
      <c r="T297" s="12">
        <v>74</v>
      </c>
      <c r="U297" s="11">
        <v>66</v>
      </c>
    </row>
    <row r="298" spans="3:21" x14ac:dyDescent="0.25">
      <c r="C298" s="125"/>
      <c r="D298" s="120"/>
      <c r="E298" s="4" t="s">
        <v>18</v>
      </c>
      <c r="F298" s="5"/>
      <c r="G298" s="6">
        <v>35</v>
      </c>
      <c r="H298" s="7">
        <v>3</v>
      </c>
      <c r="I298" s="1">
        <v>5</v>
      </c>
      <c r="J298" s="1">
        <v>10</v>
      </c>
      <c r="K298" s="1">
        <v>7</v>
      </c>
      <c r="L298" s="1">
        <v>8</v>
      </c>
      <c r="M298" s="1">
        <v>2</v>
      </c>
      <c r="N298" s="1">
        <v>0</v>
      </c>
      <c r="O298" s="1">
        <v>8</v>
      </c>
      <c r="P298" s="1">
        <v>17</v>
      </c>
      <c r="Q298" s="1">
        <v>10</v>
      </c>
      <c r="R298" s="1">
        <v>27</v>
      </c>
      <c r="S298" s="12">
        <v>79.457142857142998</v>
      </c>
      <c r="T298" s="12">
        <v>79</v>
      </c>
      <c r="U298" s="11">
        <v>80</v>
      </c>
    </row>
    <row r="299" spans="3:21" x14ac:dyDescent="0.25">
      <c r="C299" s="121" t="s">
        <v>53</v>
      </c>
      <c r="D299" s="119" t="s">
        <v>20</v>
      </c>
      <c r="E299" s="18" t="s">
        <v>54</v>
      </c>
      <c r="F299" s="17"/>
      <c r="G299" s="19">
        <v>331</v>
      </c>
      <c r="H299" s="21">
        <v>43</v>
      </c>
      <c r="I299" s="3">
        <v>83</v>
      </c>
      <c r="J299" s="3">
        <v>73</v>
      </c>
      <c r="K299" s="3">
        <v>76</v>
      </c>
      <c r="L299" s="3">
        <v>40</v>
      </c>
      <c r="M299" s="3">
        <v>11</v>
      </c>
      <c r="N299" s="3">
        <v>5</v>
      </c>
      <c r="O299" s="3">
        <v>126</v>
      </c>
      <c r="P299" s="3">
        <v>149</v>
      </c>
      <c r="Q299" s="3">
        <v>56</v>
      </c>
      <c r="R299" s="3">
        <v>205</v>
      </c>
      <c r="S299" s="15">
        <v>77.691842900302007</v>
      </c>
      <c r="T299" s="15">
        <v>77</v>
      </c>
      <c r="U299" s="22">
        <v>74</v>
      </c>
    </row>
    <row r="300" spans="3:21" x14ac:dyDescent="0.25">
      <c r="C300" s="125"/>
      <c r="D300" s="120"/>
      <c r="E300" s="4" t="s">
        <v>55</v>
      </c>
      <c r="F300" s="5"/>
      <c r="G300" s="6">
        <v>1212</v>
      </c>
      <c r="H300" s="7">
        <v>259</v>
      </c>
      <c r="I300" s="1">
        <v>368</v>
      </c>
      <c r="J300" s="1">
        <v>246</v>
      </c>
      <c r="K300" s="1">
        <v>197</v>
      </c>
      <c r="L300" s="1">
        <v>101</v>
      </c>
      <c r="M300" s="1">
        <v>37</v>
      </c>
      <c r="N300" s="1">
        <v>4</v>
      </c>
      <c r="O300" s="1">
        <v>627</v>
      </c>
      <c r="P300" s="1">
        <v>443</v>
      </c>
      <c r="Q300" s="1">
        <v>142</v>
      </c>
      <c r="R300" s="1">
        <v>585</v>
      </c>
      <c r="S300" s="12">
        <v>75.494224422442002</v>
      </c>
      <c r="T300" s="12">
        <v>74</v>
      </c>
      <c r="U300" s="11">
        <v>74</v>
      </c>
    </row>
    <row r="301" spans="3:21" ht="25.2" x14ac:dyDescent="0.25">
      <c r="C301" s="125"/>
      <c r="D301" s="120"/>
      <c r="E301" s="4" t="s">
        <v>56</v>
      </c>
      <c r="F301" s="5"/>
      <c r="G301" s="6">
        <v>615</v>
      </c>
      <c r="H301" s="7">
        <v>139</v>
      </c>
      <c r="I301" s="1">
        <v>180</v>
      </c>
      <c r="J301" s="1">
        <v>123</v>
      </c>
      <c r="K301" s="1">
        <v>82</v>
      </c>
      <c r="L301" s="1">
        <v>58</v>
      </c>
      <c r="M301" s="1">
        <v>25</v>
      </c>
      <c r="N301" s="1">
        <v>8</v>
      </c>
      <c r="O301" s="1">
        <v>319</v>
      </c>
      <c r="P301" s="1">
        <v>205</v>
      </c>
      <c r="Q301" s="1">
        <v>91</v>
      </c>
      <c r="R301" s="1">
        <v>296</v>
      </c>
      <c r="S301" s="12">
        <v>75.660162601625998</v>
      </c>
      <c r="T301" s="12">
        <v>74</v>
      </c>
      <c r="U301" s="11">
        <v>75</v>
      </c>
    </row>
    <row r="302" spans="3:21" x14ac:dyDescent="0.25">
      <c r="C302" s="125"/>
      <c r="D302" s="120"/>
      <c r="E302" s="4" t="s">
        <v>57</v>
      </c>
      <c r="F302" s="5"/>
      <c r="G302" s="6">
        <v>234</v>
      </c>
      <c r="H302" s="7">
        <v>70</v>
      </c>
      <c r="I302" s="1">
        <v>82</v>
      </c>
      <c r="J302" s="1">
        <v>44</v>
      </c>
      <c r="K302" s="1">
        <v>30</v>
      </c>
      <c r="L302" s="1">
        <v>5</v>
      </c>
      <c r="M302" s="1">
        <v>3</v>
      </c>
      <c r="N302" s="1">
        <v>0</v>
      </c>
      <c r="O302" s="1">
        <v>152</v>
      </c>
      <c r="P302" s="1">
        <v>74</v>
      </c>
      <c r="Q302" s="1">
        <v>8</v>
      </c>
      <c r="R302" s="1">
        <v>82</v>
      </c>
      <c r="S302" s="12">
        <v>73.106837606837999</v>
      </c>
      <c r="T302" s="12">
        <v>73</v>
      </c>
      <c r="U302" s="11">
        <v>73</v>
      </c>
    </row>
    <row r="303" spans="3:21" x14ac:dyDescent="0.25">
      <c r="C303" s="125"/>
      <c r="D303" s="120"/>
      <c r="E303" s="4" t="s">
        <v>18</v>
      </c>
      <c r="F303" s="5"/>
      <c r="G303" s="6">
        <v>22</v>
      </c>
      <c r="H303" s="7">
        <v>4</v>
      </c>
      <c r="I303" s="1">
        <v>5</v>
      </c>
      <c r="J303" s="1">
        <v>6</v>
      </c>
      <c r="K303" s="1">
        <v>5</v>
      </c>
      <c r="L303" s="1">
        <v>2</v>
      </c>
      <c r="M303" s="1">
        <v>0</v>
      </c>
      <c r="N303" s="1">
        <v>0</v>
      </c>
      <c r="O303" s="1">
        <v>9</v>
      </c>
      <c r="P303" s="1">
        <v>11</v>
      </c>
      <c r="Q303" s="1">
        <v>2</v>
      </c>
      <c r="R303" s="1">
        <v>13</v>
      </c>
      <c r="S303" s="12">
        <v>76</v>
      </c>
      <c r="T303" s="12">
        <v>75.5</v>
      </c>
      <c r="U303" s="11">
        <v>80</v>
      </c>
    </row>
    <row r="304" spans="3:21" x14ac:dyDescent="0.25">
      <c r="C304" s="121" t="s">
        <v>58</v>
      </c>
      <c r="D304" s="119" t="s">
        <v>20</v>
      </c>
      <c r="E304" s="18" t="s">
        <v>59</v>
      </c>
      <c r="F304" s="17"/>
      <c r="G304" s="19">
        <v>522</v>
      </c>
      <c r="H304" s="21">
        <v>32</v>
      </c>
      <c r="I304" s="3">
        <v>125</v>
      </c>
      <c r="J304" s="3">
        <v>112</v>
      </c>
      <c r="K304" s="3">
        <v>137</v>
      </c>
      <c r="L304" s="3">
        <v>79</v>
      </c>
      <c r="M304" s="3">
        <v>32</v>
      </c>
      <c r="N304" s="3">
        <v>5</v>
      </c>
      <c r="O304" s="3">
        <v>157</v>
      </c>
      <c r="P304" s="3">
        <v>249</v>
      </c>
      <c r="Q304" s="3">
        <v>116</v>
      </c>
      <c r="R304" s="3">
        <v>365</v>
      </c>
      <c r="S304" s="15">
        <v>79.091954022989</v>
      </c>
      <c r="T304" s="15">
        <v>79</v>
      </c>
      <c r="U304" s="22">
        <v>73</v>
      </c>
    </row>
    <row r="305" spans="3:21" x14ac:dyDescent="0.25">
      <c r="C305" s="125"/>
      <c r="D305" s="120"/>
      <c r="E305" s="4" t="s">
        <v>60</v>
      </c>
      <c r="F305" s="5"/>
      <c r="G305" s="6">
        <v>1090</v>
      </c>
      <c r="H305" s="7">
        <v>233</v>
      </c>
      <c r="I305" s="1">
        <v>333</v>
      </c>
      <c r="J305" s="1">
        <v>232</v>
      </c>
      <c r="K305" s="1">
        <v>167</v>
      </c>
      <c r="L305" s="1">
        <v>92</v>
      </c>
      <c r="M305" s="1">
        <v>28</v>
      </c>
      <c r="N305" s="1">
        <v>5</v>
      </c>
      <c r="O305" s="1">
        <v>566</v>
      </c>
      <c r="P305" s="1">
        <v>399</v>
      </c>
      <c r="Q305" s="1">
        <v>125</v>
      </c>
      <c r="R305" s="1">
        <v>524</v>
      </c>
      <c r="S305" s="12">
        <v>75.454128440367001</v>
      </c>
      <c r="T305" s="12">
        <v>74</v>
      </c>
      <c r="U305" s="11">
        <v>74</v>
      </c>
    </row>
    <row r="306" spans="3:21" ht="25.2" x14ac:dyDescent="0.25">
      <c r="C306" s="125"/>
      <c r="D306" s="120"/>
      <c r="E306" s="4" t="s">
        <v>61</v>
      </c>
      <c r="F306" s="5"/>
      <c r="G306" s="6">
        <v>327</v>
      </c>
      <c r="H306" s="7">
        <v>98</v>
      </c>
      <c r="I306" s="1">
        <v>123</v>
      </c>
      <c r="J306" s="1">
        <v>54</v>
      </c>
      <c r="K306" s="1">
        <v>33</v>
      </c>
      <c r="L306" s="1">
        <v>13</v>
      </c>
      <c r="M306" s="1">
        <v>4</v>
      </c>
      <c r="N306" s="1">
        <v>2</v>
      </c>
      <c r="O306" s="1">
        <v>221</v>
      </c>
      <c r="P306" s="1">
        <v>87</v>
      </c>
      <c r="Q306" s="1">
        <v>19</v>
      </c>
      <c r="R306" s="1">
        <v>106</v>
      </c>
      <c r="S306" s="12">
        <v>73.149847094801004</v>
      </c>
      <c r="T306" s="12">
        <v>72</v>
      </c>
      <c r="U306" s="11">
        <v>70</v>
      </c>
    </row>
    <row r="307" spans="3:21" x14ac:dyDescent="0.25">
      <c r="C307" s="125"/>
      <c r="D307" s="120"/>
      <c r="E307" s="4" t="s">
        <v>62</v>
      </c>
      <c r="F307" s="5"/>
      <c r="G307" s="6">
        <v>428</v>
      </c>
      <c r="H307" s="7">
        <v>146</v>
      </c>
      <c r="I307" s="1">
        <v>129</v>
      </c>
      <c r="J307" s="1">
        <v>84</v>
      </c>
      <c r="K307" s="1">
        <v>42</v>
      </c>
      <c r="L307" s="1">
        <v>18</v>
      </c>
      <c r="M307" s="1">
        <v>7</v>
      </c>
      <c r="N307" s="1">
        <v>2</v>
      </c>
      <c r="O307" s="1">
        <v>275</v>
      </c>
      <c r="P307" s="1">
        <v>126</v>
      </c>
      <c r="Q307" s="1">
        <v>27</v>
      </c>
      <c r="R307" s="1">
        <v>153</v>
      </c>
      <c r="S307" s="12">
        <v>73.200934579438993</v>
      </c>
      <c r="T307" s="12">
        <v>72</v>
      </c>
      <c r="U307" s="11">
        <v>66</v>
      </c>
    </row>
    <row r="308" spans="3:21" x14ac:dyDescent="0.25">
      <c r="C308" s="125"/>
      <c r="D308" s="120"/>
      <c r="E308" s="4" t="s">
        <v>63</v>
      </c>
      <c r="F308" s="5"/>
      <c r="G308" s="6">
        <v>25</v>
      </c>
      <c r="H308" s="7">
        <v>4</v>
      </c>
      <c r="I308" s="1">
        <v>4</v>
      </c>
      <c r="J308" s="1">
        <v>5</v>
      </c>
      <c r="K308" s="1">
        <v>4</v>
      </c>
      <c r="L308" s="1">
        <v>2</v>
      </c>
      <c r="M308" s="1">
        <v>3</v>
      </c>
      <c r="N308" s="1">
        <v>3</v>
      </c>
      <c r="O308" s="1">
        <v>8</v>
      </c>
      <c r="P308" s="1">
        <v>9</v>
      </c>
      <c r="Q308" s="1">
        <v>8</v>
      </c>
      <c r="R308" s="1">
        <v>17</v>
      </c>
      <c r="S308" s="12">
        <v>80.56</v>
      </c>
      <c r="T308" s="12">
        <v>79</v>
      </c>
      <c r="U308" s="11">
        <v>76</v>
      </c>
    </row>
    <row r="309" spans="3:21" x14ac:dyDescent="0.25">
      <c r="C309" s="125"/>
      <c r="D309" s="120"/>
      <c r="E309" s="4" t="s">
        <v>18</v>
      </c>
      <c r="F309" s="5"/>
      <c r="G309" s="6">
        <v>22</v>
      </c>
      <c r="H309" s="7">
        <v>2</v>
      </c>
      <c r="I309" s="1">
        <v>4</v>
      </c>
      <c r="J309" s="1">
        <v>5</v>
      </c>
      <c r="K309" s="1">
        <v>7</v>
      </c>
      <c r="L309" s="1">
        <v>2</v>
      </c>
      <c r="M309" s="1">
        <v>2</v>
      </c>
      <c r="N309" s="1">
        <v>0</v>
      </c>
      <c r="O309" s="1">
        <v>6</v>
      </c>
      <c r="P309" s="1">
        <v>12</v>
      </c>
      <c r="Q309" s="1">
        <v>4</v>
      </c>
      <c r="R309" s="1">
        <v>16</v>
      </c>
      <c r="S309" s="12">
        <v>78.636363636363996</v>
      </c>
      <c r="T309" s="12">
        <v>79.5</v>
      </c>
      <c r="U309" s="11">
        <v>80</v>
      </c>
    </row>
    <row r="310" spans="3:21" ht="25.2" x14ac:dyDescent="0.25">
      <c r="C310" s="121" t="s">
        <v>64</v>
      </c>
      <c r="D310" s="119" t="s">
        <v>20</v>
      </c>
      <c r="E310" s="18" t="s">
        <v>65</v>
      </c>
      <c r="F310" s="17"/>
      <c r="G310" s="19">
        <v>36</v>
      </c>
      <c r="H310" s="21">
        <v>6</v>
      </c>
      <c r="I310" s="3">
        <v>7</v>
      </c>
      <c r="J310" s="3">
        <v>9</v>
      </c>
      <c r="K310" s="3">
        <v>7</v>
      </c>
      <c r="L310" s="3">
        <v>6</v>
      </c>
      <c r="M310" s="3">
        <v>1</v>
      </c>
      <c r="N310" s="3">
        <v>0</v>
      </c>
      <c r="O310" s="3">
        <v>13</v>
      </c>
      <c r="P310" s="3">
        <v>16</v>
      </c>
      <c r="Q310" s="3">
        <v>7</v>
      </c>
      <c r="R310" s="3">
        <v>23</v>
      </c>
      <c r="S310" s="15">
        <v>77.194444444444002</v>
      </c>
      <c r="T310" s="15">
        <v>77.5</v>
      </c>
      <c r="U310" s="72" t="s">
        <v>124</v>
      </c>
    </row>
    <row r="311" spans="3:21" ht="37.799999999999997" x14ac:dyDescent="0.25">
      <c r="C311" s="125"/>
      <c r="D311" s="120"/>
      <c r="E311" s="4" t="s">
        <v>66</v>
      </c>
      <c r="F311" s="5"/>
      <c r="G311" s="6">
        <v>177</v>
      </c>
      <c r="H311" s="7">
        <v>24</v>
      </c>
      <c r="I311" s="1">
        <v>58</v>
      </c>
      <c r="J311" s="1">
        <v>32</v>
      </c>
      <c r="K311" s="1">
        <v>38</v>
      </c>
      <c r="L311" s="1">
        <v>16</v>
      </c>
      <c r="M311" s="1">
        <v>8</v>
      </c>
      <c r="N311" s="1">
        <v>1</v>
      </c>
      <c r="O311" s="1">
        <v>82</v>
      </c>
      <c r="P311" s="1">
        <v>70</v>
      </c>
      <c r="Q311" s="1">
        <v>25</v>
      </c>
      <c r="R311" s="1">
        <v>95</v>
      </c>
      <c r="S311" s="12">
        <v>76.661016949152994</v>
      </c>
      <c r="T311" s="12">
        <v>75</v>
      </c>
      <c r="U311" s="11">
        <v>70</v>
      </c>
    </row>
    <row r="312" spans="3:21" ht="37.799999999999997" x14ac:dyDescent="0.25">
      <c r="C312" s="125"/>
      <c r="D312" s="120"/>
      <c r="E312" s="4" t="s">
        <v>67</v>
      </c>
      <c r="F312" s="5"/>
      <c r="G312" s="6">
        <v>231</v>
      </c>
      <c r="H312" s="7">
        <v>35</v>
      </c>
      <c r="I312" s="1">
        <v>59</v>
      </c>
      <c r="J312" s="1">
        <v>54</v>
      </c>
      <c r="K312" s="1">
        <v>45</v>
      </c>
      <c r="L312" s="1">
        <v>28</v>
      </c>
      <c r="M312" s="1">
        <v>8</v>
      </c>
      <c r="N312" s="1">
        <v>2</v>
      </c>
      <c r="O312" s="1">
        <v>94</v>
      </c>
      <c r="P312" s="1">
        <v>99</v>
      </c>
      <c r="Q312" s="1">
        <v>38</v>
      </c>
      <c r="R312" s="1">
        <v>137</v>
      </c>
      <c r="S312" s="12">
        <v>77.181818181818002</v>
      </c>
      <c r="T312" s="12">
        <v>77</v>
      </c>
      <c r="U312" s="11">
        <v>74</v>
      </c>
    </row>
    <row r="313" spans="3:21" ht="37.799999999999997" x14ac:dyDescent="0.25">
      <c r="C313" s="125"/>
      <c r="D313" s="120"/>
      <c r="E313" s="4" t="s">
        <v>68</v>
      </c>
      <c r="F313" s="5"/>
      <c r="G313" s="6">
        <v>324</v>
      </c>
      <c r="H313" s="7">
        <v>56</v>
      </c>
      <c r="I313" s="1">
        <v>99</v>
      </c>
      <c r="J313" s="1">
        <v>68</v>
      </c>
      <c r="K313" s="1">
        <v>53</v>
      </c>
      <c r="L313" s="1">
        <v>38</v>
      </c>
      <c r="M313" s="1">
        <v>9</v>
      </c>
      <c r="N313" s="1">
        <v>1</v>
      </c>
      <c r="O313" s="1">
        <v>155</v>
      </c>
      <c r="P313" s="1">
        <v>121</v>
      </c>
      <c r="Q313" s="1">
        <v>48</v>
      </c>
      <c r="R313" s="1">
        <v>169</v>
      </c>
      <c r="S313" s="12">
        <v>76.117283950616994</v>
      </c>
      <c r="T313" s="12">
        <v>75</v>
      </c>
      <c r="U313" s="33" t="s">
        <v>125</v>
      </c>
    </row>
    <row r="314" spans="3:21" ht="37.799999999999997" x14ac:dyDescent="0.25">
      <c r="C314" s="125"/>
      <c r="D314" s="120"/>
      <c r="E314" s="4" t="s">
        <v>69</v>
      </c>
      <c r="F314" s="5"/>
      <c r="G314" s="6">
        <v>364</v>
      </c>
      <c r="H314" s="7">
        <v>69</v>
      </c>
      <c r="I314" s="1">
        <v>110</v>
      </c>
      <c r="J314" s="1">
        <v>86</v>
      </c>
      <c r="K314" s="1">
        <v>57</v>
      </c>
      <c r="L314" s="1">
        <v>29</v>
      </c>
      <c r="M314" s="1">
        <v>10</v>
      </c>
      <c r="N314" s="1">
        <v>3</v>
      </c>
      <c r="O314" s="1">
        <v>179</v>
      </c>
      <c r="P314" s="1">
        <v>143</v>
      </c>
      <c r="Q314" s="1">
        <v>42</v>
      </c>
      <c r="R314" s="1">
        <v>185</v>
      </c>
      <c r="S314" s="12">
        <v>75.681318681318999</v>
      </c>
      <c r="T314" s="12">
        <v>75</v>
      </c>
      <c r="U314" s="11">
        <v>75</v>
      </c>
    </row>
    <row r="315" spans="3:21" ht="37.799999999999997" x14ac:dyDescent="0.25">
      <c r="C315" s="125"/>
      <c r="D315" s="120"/>
      <c r="E315" s="4" t="s">
        <v>70</v>
      </c>
      <c r="F315" s="5"/>
      <c r="G315" s="6">
        <v>292</v>
      </c>
      <c r="H315" s="7">
        <v>69</v>
      </c>
      <c r="I315" s="1">
        <v>91</v>
      </c>
      <c r="J315" s="1">
        <v>60</v>
      </c>
      <c r="K315" s="1">
        <v>37</v>
      </c>
      <c r="L315" s="1">
        <v>23</v>
      </c>
      <c r="M315" s="1">
        <v>8</v>
      </c>
      <c r="N315" s="1">
        <v>4</v>
      </c>
      <c r="O315" s="1">
        <v>160</v>
      </c>
      <c r="P315" s="1">
        <v>97</v>
      </c>
      <c r="Q315" s="1">
        <v>35</v>
      </c>
      <c r="R315" s="1">
        <v>132</v>
      </c>
      <c r="S315" s="12">
        <v>75.205479452055002</v>
      </c>
      <c r="T315" s="12">
        <v>74</v>
      </c>
      <c r="U315" s="11">
        <v>73</v>
      </c>
    </row>
    <row r="316" spans="3:21" ht="37.799999999999997" x14ac:dyDescent="0.25">
      <c r="C316" s="125"/>
      <c r="D316" s="120"/>
      <c r="E316" s="4" t="s">
        <v>71</v>
      </c>
      <c r="F316" s="5"/>
      <c r="G316" s="6">
        <v>316</v>
      </c>
      <c r="H316" s="7">
        <v>88</v>
      </c>
      <c r="I316" s="1">
        <v>90</v>
      </c>
      <c r="J316" s="1">
        <v>59</v>
      </c>
      <c r="K316" s="1">
        <v>45</v>
      </c>
      <c r="L316" s="1">
        <v>26</v>
      </c>
      <c r="M316" s="1">
        <v>6</v>
      </c>
      <c r="N316" s="1">
        <v>2</v>
      </c>
      <c r="O316" s="1">
        <v>178</v>
      </c>
      <c r="P316" s="1">
        <v>104</v>
      </c>
      <c r="Q316" s="1">
        <v>34</v>
      </c>
      <c r="R316" s="1">
        <v>138</v>
      </c>
      <c r="S316" s="12">
        <v>74.715189873417998</v>
      </c>
      <c r="T316" s="12">
        <v>74</v>
      </c>
      <c r="U316" s="33" t="s">
        <v>126</v>
      </c>
    </row>
    <row r="317" spans="3:21" ht="37.799999999999997" x14ac:dyDescent="0.25">
      <c r="C317" s="125"/>
      <c r="D317" s="120"/>
      <c r="E317" s="4" t="s">
        <v>72</v>
      </c>
      <c r="F317" s="5"/>
      <c r="G317" s="6">
        <v>308</v>
      </c>
      <c r="H317" s="7">
        <v>89</v>
      </c>
      <c r="I317" s="1">
        <v>98</v>
      </c>
      <c r="J317" s="1">
        <v>59</v>
      </c>
      <c r="K317" s="1">
        <v>38</v>
      </c>
      <c r="L317" s="1">
        <v>12</v>
      </c>
      <c r="M317" s="1">
        <v>11</v>
      </c>
      <c r="N317" s="1">
        <v>1</v>
      </c>
      <c r="O317" s="1">
        <v>187</v>
      </c>
      <c r="P317" s="1">
        <v>97</v>
      </c>
      <c r="Q317" s="1">
        <v>24</v>
      </c>
      <c r="R317" s="1">
        <v>121</v>
      </c>
      <c r="S317" s="12">
        <v>74.12012987013</v>
      </c>
      <c r="T317" s="12">
        <v>73</v>
      </c>
      <c r="U317" s="11">
        <v>74</v>
      </c>
    </row>
    <row r="318" spans="3:21" ht="37.799999999999997" x14ac:dyDescent="0.25">
      <c r="C318" s="125"/>
      <c r="D318" s="120"/>
      <c r="E318" s="4" t="s">
        <v>73</v>
      </c>
      <c r="F318" s="5"/>
      <c r="G318" s="6">
        <v>114</v>
      </c>
      <c r="H318" s="7">
        <v>33</v>
      </c>
      <c r="I318" s="1">
        <v>44</v>
      </c>
      <c r="J318" s="1">
        <v>15</v>
      </c>
      <c r="K318" s="1">
        <v>10</v>
      </c>
      <c r="L318" s="1">
        <v>7</v>
      </c>
      <c r="M318" s="1">
        <v>4</v>
      </c>
      <c r="N318" s="1">
        <v>1</v>
      </c>
      <c r="O318" s="1">
        <v>77</v>
      </c>
      <c r="P318" s="1">
        <v>25</v>
      </c>
      <c r="Q318" s="1">
        <v>12</v>
      </c>
      <c r="R318" s="1">
        <v>37</v>
      </c>
      <c r="S318" s="12">
        <v>73.701754385965003</v>
      </c>
      <c r="T318" s="12">
        <v>72</v>
      </c>
      <c r="U318" s="11">
        <v>66</v>
      </c>
    </row>
    <row r="319" spans="3:21" ht="25.2" x14ac:dyDescent="0.25">
      <c r="C319" s="125"/>
      <c r="D319" s="120"/>
      <c r="E319" s="4" t="s">
        <v>74</v>
      </c>
      <c r="F319" s="5"/>
      <c r="G319" s="6">
        <v>96</v>
      </c>
      <c r="H319" s="7">
        <v>32</v>
      </c>
      <c r="I319" s="1">
        <v>25</v>
      </c>
      <c r="J319" s="1">
        <v>20</v>
      </c>
      <c r="K319" s="1">
        <v>11</v>
      </c>
      <c r="L319" s="1">
        <v>4</v>
      </c>
      <c r="M319" s="1">
        <v>4</v>
      </c>
      <c r="N319" s="1">
        <v>0</v>
      </c>
      <c r="O319" s="1">
        <v>57</v>
      </c>
      <c r="P319" s="1">
        <v>31</v>
      </c>
      <c r="Q319" s="1">
        <v>8</v>
      </c>
      <c r="R319" s="1">
        <v>39</v>
      </c>
      <c r="S319" s="12">
        <v>73.989583333333002</v>
      </c>
      <c r="T319" s="12">
        <v>73</v>
      </c>
      <c r="U319" s="11">
        <v>65</v>
      </c>
    </row>
    <row r="320" spans="3:21" x14ac:dyDescent="0.25">
      <c r="C320" s="125"/>
      <c r="D320" s="120"/>
      <c r="E320" s="4" t="s">
        <v>75</v>
      </c>
      <c r="F320" s="5"/>
      <c r="G320" s="6">
        <v>29</v>
      </c>
      <c r="H320" s="7">
        <v>2</v>
      </c>
      <c r="I320" s="1">
        <v>8</v>
      </c>
      <c r="J320" s="1">
        <v>5</v>
      </c>
      <c r="K320" s="1">
        <v>8</v>
      </c>
      <c r="L320" s="1">
        <v>4</v>
      </c>
      <c r="M320" s="1">
        <v>1</v>
      </c>
      <c r="N320" s="1">
        <v>1</v>
      </c>
      <c r="O320" s="1">
        <v>10</v>
      </c>
      <c r="P320" s="1">
        <v>13</v>
      </c>
      <c r="Q320" s="1">
        <v>6</v>
      </c>
      <c r="R320" s="1">
        <v>19</v>
      </c>
      <c r="S320" s="12">
        <v>78.551724137931004</v>
      </c>
      <c r="T320" s="12">
        <v>77</v>
      </c>
      <c r="U320" s="33" t="s">
        <v>127</v>
      </c>
    </row>
    <row r="321" spans="3:21" x14ac:dyDescent="0.25">
      <c r="C321" s="125"/>
      <c r="D321" s="120"/>
      <c r="E321" s="4" t="s">
        <v>18</v>
      </c>
      <c r="F321" s="5"/>
      <c r="G321" s="6">
        <v>127</v>
      </c>
      <c r="H321" s="7">
        <v>12</v>
      </c>
      <c r="I321" s="1">
        <v>29</v>
      </c>
      <c r="J321" s="1">
        <v>25</v>
      </c>
      <c r="K321" s="1">
        <v>41</v>
      </c>
      <c r="L321" s="1">
        <v>13</v>
      </c>
      <c r="M321" s="1">
        <v>6</v>
      </c>
      <c r="N321" s="1">
        <v>1</v>
      </c>
      <c r="O321" s="1">
        <v>41</v>
      </c>
      <c r="P321" s="1">
        <v>66</v>
      </c>
      <c r="Q321" s="1">
        <v>20</v>
      </c>
      <c r="R321" s="1">
        <v>86</v>
      </c>
      <c r="S321" s="12">
        <v>78.393700787401997</v>
      </c>
      <c r="T321" s="12">
        <v>79</v>
      </c>
      <c r="U321" s="33" t="s">
        <v>128</v>
      </c>
    </row>
    <row r="322" spans="3:21" x14ac:dyDescent="0.25">
      <c r="C322" s="121" t="s">
        <v>76</v>
      </c>
      <c r="D322" s="119" t="s">
        <v>20</v>
      </c>
      <c r="E322" s="18" t="s">
        <v>77</v>
      </c>
      <c r="F322" s="17"/>
      <c r="G322" s="19">
        <v>626</v>
      </c>
      <c r="H322" s="21">
        <v>130</v>
      </c>
      <c r="I322" s="3">
        <v>184</v>
      </c>
      <c r="J322" s="3">
        <v>137</v>
      </c>
      <c r="K322" s="3">
        <v>109</v>
      </c>
      <c r="L322" s="3">
        <v>47</v>
      </c>
      <c r="M322" s="3">
        <v>17</v>
      </c>
      <c r="N322" s="3">
        <v>2</v>
      </c>
      <c r="O322" s="3">
        <v>314</v>
      </c>
      <c r="P322" s="3">
        <v>246</v>
      </c>
      <c r="Q322" s="3">
        <v>66</v>
      </c>
      <c r="R322" s="3">
        <v>312</v>
      </c>
      <c r="S322" s="15">
        <v>75.495207667732004</v>
      </c>
      <c r="T322" s="15">
        <v>74</v>
      </c>
      <c r="U322" s="22">
        <v>73</v>
      </c>
    </row>
    <row r="323" spans="3:21" x14ac:dyDescent="0.25">
      <c r="C323" s="125"/>
      <c r="D323" s="120"/>
      <c r="E323" s="4" t="s">
        <v>78</v>
      </c>
      <c r="F323" s="5"/>
      <c r="G323" s="6">
        <v>975</v>
      </c>
      <c r="H323" s="7">
        <v>193</v>
      </c>
      <c r="I323" s="1">
        <v>295</v>
      </c>
      <c r="J323" s="1">
        <v>206</v>
      </c>
      <c r="K323" s="1">
        <v>155</v>
      </c>
      <c r="L323" s="1">
        <v>83</v>
      </c>
      <c r="M323" s="1">
        <v>35</v>
      </c>
      <c r="N323" s="1">
        <v>8</v>
      </c>
      <c r="O323" s="1">
        <v>488</v>
      </c>
      <c r="P323" s="1">
        <v>361</v>
      </c>
      <c r="Q323" s="1">
        <v>126</v>
      </c>
      <c r="R323" s="1">
        <v>487</v>
      </c>
      <c r="S323" s="12">
        <v>75.857435897436005</v>
      </c>
      <c r="T323" s="12">
        <v>74</v>
      </c>
      <c r="U323" s="11">
        <v>74</v>
      </c>
    </row>
    <row r="324" spans="3:21" x14ac:dyDescent="0.25">
      <c r="C324" s="125"/>
      <c r="D324" s="120"/>
      <c r="E324" s="4" t="s">
        <v>79</v>
      </c>
      <c r="F324" s="5"/>
      <c r="G324" s="6">
        <v>589</v>
      </c>
      <c r="H324" s="7">
        <v>142</v>
      </c>
      <c r="I324" s="1">
        <v>170</v>
      </c>
      <c r="J324" s="1">
        <v>107</v>
      </c>
      <c r="K324" s="1">
        <v>87</v>
      </c>
      <c r="L324" s="1">
        <v>60</v>
      </c>
      <c r="M324" s="1">
        <v>17</v>
      </c>
      <c r="N324" s="1">
        <v>6</v>
      </c>
      <c r="O324" s="1">
        <v>312</v>
      </c>
      <c r="P324" s="1">
        <v>194</v>
      </c>
      <c r="Q324" s="1">
        <v>83</v>
      </c>
      <c r="R324" s="1">
        <v>277</v>
      </c>
      <c r="S324" s="12">
        <v>75.421052631579002</v>
      </c>
      <c r="T324" s="12">
        <v>74</v>
      </c>
      <c r="U324" s="11">
        <v>73</v>
      </c>
    </row>
    <row r="325" spans="3:21" x14ac:dyDescent="0.25">
      <c r="C325" s="125"/>
      <c r="D325" s="120"/>
      <c r="E325" s="4" t="s">
        <v>80</v>
      </c>
      <c r="F325" s="5"/>
      <c r="G325" s="6">
        <v>224</v>
      </c>
      <c r="H325" s="7">
        <v>50</v>
      </c>
      <c r="I325" s="1">
        <v>69</v>
      </c>
      <c r="J325" s="1">
        <v>42</v>
      </c>
      <c r="K325" s="1">
        <v>39</v>
      </c>
      <c r="L325" s="1">
        <v>16</v>
      </c>
      <c r="M325" s="1">
        <v>7</v>
      </c>
      <c r="N325" s="1">
        <v>1</v>
      </c>
      <c r="O325" s="1">
        <v>119</v>
      </c>
      <c r="P325" s="1">
        <v>81</v>
      </c>
      <c r="Q325" s="1">
        <v>24</v>
      </c>
      <c r="R325" s="1">
        <v>105</v>
      </c>
      <c r="S325" s="12">
        <v>75.361607142856997</v>
      </c>
      <c r="T325" s="12">
        <v>74</v>
      </c>
      <c r="U325" s="11">
        <v>74</v>
      </c>
    </row>
    <row r="326" spans="3:21" x14ac:dyDescent="0.25">
      <c r="C326" s="121" t="s">
        <v>81</v>
      </c>
      <c r="D326" s="119" t="s">
        <v>20</v>
      </c>
      <c r="E326" s="18" t="s">
        <v>82</v>
      </c>
      <c r="F326" s="17"/>
      <c r="G326" s="19">
        <v>300</v>
      </c>
      <c r="H326" s="21">
        <v>76</v>
      </c>
      <c r="I326" s="3">
        <v>100</v>
      </c>
      <c r="J326" s="3">
        <v>43</v>
      </c>
      <c r="K326" s="3">
        <v>36</v>
      </c>
      <c r="L326" s="3">
        <v>30</v>
      </c>
      <c r="M326" s="3">
        <v>13</v>
      </c>
      <c r="N326" s="3">
        <v>2</v>
      </c>
      <c r="O326" s="3">
        <v>176</v>
      </c>
      <c r="P326" s="3">
        <v>79</v>
      </c>
      <c r="Q326" s="3">
        <v>45</v>
      </c>
      <c r="R326" s="3">
        <v>124</v>
      </c>
      <c r="S326" s="15">
        <v>75.099999999999994</v>
      </c>
      <c r="T326" s="15">
        <v>73</v>
      </c>
      <c r="U326" s="22">
        <v>73</v>
      </c>
    </row>
    <row r="327" spans="3:21" x14ac:dyDescent="0.25">
      <c r="C327" s="125"/>
      <c r="D327" s="120"/>
      <c r="E327" s="4" t="s">
        <v>83</v>
      </c>
      <c r="F327" s="5"/>
      <c r="G327" s="6">
        <v>722</v>
      </c>
      <c r="H327" s="7">
        <v>142</v>
      </c>
      <c r="I327" s="1">
        <v>210</v>
      </c>
      <c r="J327" s="1">
        <v>169</v>
      </c>
      <c r="K327" s="1">
        <v>122</v>
      </c>
      <c r="L327" s="1">
        <v>57</v>
      </c>
      <c r="M327" s="1">
        <v>16</v>
      </c>
      <c r="N327" s="1">
        <v>6</v>
      </c>
      <c r="O327" s="1">
        <v>352</v>
      </c>
      <c r="P327" s="1">
        <v>291</v>
      </c>
      <c r="Q327" s="1">
        <v>79</v>
      </c>
      <c r="R327" s="1">
        <v>370</v>
      </c>
      <c r="S327" s="12">
        <v>75.667590027700996</v>
      </c>
      <c r="T327" s="12">
        <v>75</v>
      </c>
      <c r="U327" s="11">
        <v>73</v>
      </c>
    </row>
    <row r="328" spans="3:21" x14ac:dyDescent="0.25">
      <c r="C328" s="125"/>
      <c r="D328" s="120"/>
      <c r="E328" s="4" t="s">
        <v>84</v>
      </c>
      <c r="F328" s="5"/>
      <c r="G328" s="6">
        <v>483</v>
      </c>
      <c r="H328" s="7">
        <v>111</v>
      </c>
      <c r="I328" s="1">
        <v>144</v>
      </c>
      <c r="J328" s="1">
        <v>102</v>
      </c>
      <c r="K328" s="1">
        <v>70</v>
      </c>
      <c r="L328" s="1">
        <v>39</v>
      </c>
      <c r="M328" s="1">
        <v>15</v>
      </c>
      <c r="N328" s="1">
        <v>2</v>
      </c>
      <c r="O328" s="1">
        <v>255</v>
      </c>
      <c r="P328" s="1">
        <v>172</v>
      </c>
      <c r="Q328" s="1">
        <v>56</v>
      </c>
      <c r="R328" s="1">
        <v>228</v>
      </c>
      <c r="S328" s="12">
        <v>75.265010351967007</v>
      </c>
      <c r="T328" s="12">
        <v>74</v>
      </c>
      <c r="U328" s="11">
        <v>74</v>
      </c>
    </row>
    <row r="329" spans="3:21" x14ac:dyDescent="0.25">
      <c r="C329" s="125"/>
      <c r="D329" s="120"/>
      <c r="E329" s="4" t="s">
        <v>85</v>
      </c>
      <c r="F329" s="5"/>
      <c r="G329" s="6">
        <v>395</v>
      </c>
      <c r="H329" s="7">
        <v>77</v>
      </c>
      <c r="I329" s="1">
        <v>120</v>
      </c>
      <c r="J329" s="1">
        <v>78</v>
      </c>
      <c r="K329" s="1">
        <v>69</v>
      </c>
      <c r="L329" s="1">
        <v>40</v>
      </c>
      <c r="M329" s="1">
        <v>11</v>
      </c>
      <c r="N329" s="1">
        <v>0</v>
      </c>
      <c r="O329" s="1">
        <v>197</v>
      </c>
      <c r="P329" s="1">
        <v>147</v>
      </c>
      <c r="Q329" s="1">
        <v>51</v>
      </c>
      <c r="R329" s="1">
        <v>198</v>
      </c>
      <c r="S329" s="12">
        <v>75.835443037974997</v>
      </c>
      <c r="T329" s="12">
        <v>75</v>
      </c>
      <c r="U329" s="11">
        <v>73</v>
      </c>
    </row>
    <row r="330" spans="3:21" x14ac:dyDescent="0.25">
      <c r="C330" s="125"/>
      <c r="D330" s="120"/>
      <c r="E330" s="4" t="s">
        <v>86</v>
      </c>
      <c r="F330" s="5"/>
      <c r="G330" s="6">
        <v>236</v>
      </c>
      <c r="H330" s="7">
        <v>46</v>
      </c>
      <c r="I330" s="1">
        <v>61</v>
      </c>
      <c r="J330" s="1">
        <v>44</v>
      </c>
      <c r="K330" s="1">
        <v>50</v>
      </c>
      <c r="L330" s="1">
        <v>21</v>
      </c>
      <c r="M330" s="1">
        <v>10</v>
      </c>
      <c r="N330" s="1">
        <v>4</v>
      </c>
      <c r="O330" s="1">
        <v>107</v>
      </c>
      <c r="P330" s="1">
        <v>94</v>
      </c>
      <c r="Q330" s="1">
        <v>35</v>
      </c>
      <c r="R330" s="1">
        <v>129</v>
      </c>
      <c r="S330" s="12">
        <v>76.639830508475001</v>
      </c>
      <c r="T330" s="12">
        <v>75</v>
      </c>
      <c r="U330" s="11">
        <v>75</v>
      </c>
    </row>
    <row r="331" spans="3:21" x14ac:dyDescent="0.25">
      <c r="C331" s="125"/>
      <c r="D331" s="120"/>
      <c r="E331" s="4" t="s">
        <v>87</v>
      </c>
      <c r="F331" s="5"/>
      <c r="G331" s="6">
        <v>278</v>
      </c>
      <c r="H331" s="7">
        <v>63</v>
      </c>
      <c r="I331" s="1">
        <v>83</v>
      </c>
      <c r="J331" s="1">
        <v>56</v>
      </c>
      <c r="K331" s="1">
        <v>43</v>
      </c>
      <c r="L331" s="1">
        <v>19</v>
      </c>
      <c r="M331" s="1">
        <v>11</v>
      </c>
      <c r="N331" s="1">
        <v>3</v>
      </c>
      <c r="O331" s="1">
        <v>146</v>
      </c>
      <c r="P331" s="1">
        <v>99</v>
      </c>
      <c r="Q331" s="1">
        <v>33</v>
      </c>
      <c r="R331" s="1">
        <v>132</v>
      </c>
      <c r="S331" s="12">
        <v>75.424460431655007</v>
      </c>
      <c r="T331" s="12">
        <v>74</v>
      </c>
      <c r="U331" s="11">
        <v>70</v>
      </c>
    </row>
    <row r="332" spans="3:21" x14ac:dyDescent="0.25">
      <c r="C332" s="121" t="s">
        <v>88</v>
      </c>
      <c r="D332" s="119" t="s">
        <v>20</v>
      </c>
      <c r="E332" s="18" t="s">
        <v>89</v>
      </c>
      <c r="F332" s="17"/>
      <c r="G332" s="19">
        <v>110</v>
      </c>
      <c r="H332" s="21">
        <v>28</v>
      </c>
      <c r="I332" s="3">
        <v>40</v>
      </c>
      <c r="J332" s="3">
        <v>13</v>
      </c>
      <c r="K332" s="3">
        <v>12</v>
      </c>
      <c r="L332" s="3">
        <v>10</v>
      </c>
      <c r="M332" s="3">
        <v>5</v>
      </c>
      <c r="N332" s="3">
        <v>2</v>
      </c>
      <c r="O332" s="3">
        <v>68</v>
      </c>
      <c r="P332" s="3">
        <v>25</v>
      </c>
      <c r="Q332" s="3">
        <v>17</v>
      </c>
      <c r="R332" s="3">
        <v>42</v>
      </c>
      <c r="S332" s="15">
        <v>74.972727272726999</v>
      </c>
      <c r="T332" s="15">
        <v>73</v>
      </c>
      <c r="U332" s="22">
        <v>70</v>
      </c>
    </row>
    <row r="333" spans="3:21" x14ac:dyDescent="0.25">
      <c r="C333" s="122"/>
      <c r="D333" s="120"/>
      <c r="E333" s="4" t="s">
        <v>90</v>
      </c>
      <c r="F333" s="5"/>
      <c r="G333" s="6">
        <v>190</v>
      </c>
      <c r="H333" s="7">
        <v>48</v>
      </c>
      <c r="I333" s="1">
        <v>60</v>
      </c>
      <c r="J333" s="1">
        <v>30</v>
      </c>
      <c r="K333" s="1">
        <v>24</v>
      </c>
      <c r="L333" s="1">
        <v>20</v>
      </c>
      <c r="M333" s="1">
        <v>8</v>
      </c>
      <c r="N333" s="1">
        <v>0</v>
      </c>
      <c r="O333" s="1">
        <v>108</v>
      </c>
      <c r="P333" s="1">
        <v>54</v>
      </c>
      <c r="Q333" s="1">
        <v>28</v>
      </c>
      <c r="R333" s="1">
        <v>82</v>
      </c>
      <c r="S333" s="12">
        <v>75.173684210526005</v>
      </c>
      <c r="T333" s="12">
        <v>73</v>
      </c>
      <c r="U333" s="11">
        <v>73</v>
      </c>
    </row>
    <row r="334" spans="3:21" x14ac:dyDescent="0.25">
      <c r="C334" s="122"/>
      <c r="D334" s="120"/>
      <c r="E334" s="4" t="s">
        <v>83</v>
      </c>
      <c r="F334" s="5"/>
      <c r="G334" s="6">
        <v>722</v>
      </c>
      <c r="H334" s="7">
        <v>142</v>
      </c>
      <c r="I334" s="1">
        <v>210</v>
      </c>
      <c r="J334" s="1">
        <v>169</v>
      </c>
      <c r="K334" s="1">
        <v>122</v>
      </c>
      <c r="L334" s="1">
        <v>57</v>
      </c>
      <c r="M334" s="1">
        <v>16</v>
      </c>
      <c r="N334" s="1">
        <v>6</v>
      </c>
      <c r="O334" s="1">
        <v>352</v>
      </c>
      <c r="P334" s="1">
        <v>291</v>
      </c>
      <c r="Q334" s="1">
        <v>79</v>
      </c>
      <c r="R334" s="1">
        <v>370</v>
      </c>
      <c r="S334" s="12">
        <v>75.667590027700996</v>
      </c>
      <c r="T334" s="12">
        <v>75</v>
      </c>
      <c r="U334" s="11">
        <v>73</v>
      </c>
    </row>
    <row r="335" spans="3:21" x14ac:dyDescent="0.25">
      <c r="C335" s="122"/>
      <c r="D335" s="120"/>
      <c r="E335" s="4" t="s">
        <v>91</v>
      </c>
      <c r="F335" s="5"/>
      <c r="G335" s="6">
        <v>117</v>
      </c>
      <c r="H335" s="7">
        <v>34</v>
      </c>
      <c r="I335" s="1">
        <v>36</v>
      </c>
      <c r="J335" s="1">
        <v>25</v>
      </c>
      <c r="K335" s="1">
        <v>10</v>
      </c>
      <c r="L335" s="1">
        <v>9</v>
      </c>
      <c r="M335" s="1">
        <v>2</v>
      </c>
      <c r="N335" s="1">
        <v>1</v>
      </c>
      <c r="O335" s="1">
        <v>70</v>
      </c>
      <c r="P335" s="1">
        <v>35</v>
      </c>
      <c r="Q335" s="1">
        <v>12</v>
      </c>
      <c r="R335" s="1">
        <v>47</v>
      </c>
      <c r="S335" s="12">
        <v>74.042735042735004</v>
      </c>
      <c r="T335" s="12">
        <v>73</v>
      </c>
      <c r="U335" s="11">
        <v>66</v>
      </c>
    </row>
    <row r="336" spans="3:21" x14ac:dyDescent="0.25">
      <c r="C336" s="122"/>
      <c r="D336" s="120"/>
      <c r="E336" s="4" t="s">
        <v>92</v>
      </c>
      <c r="F336" s="5"/>
      <c r="G336" s="6">
        <v>123</v>
      </c>
      <c r="H336" s="7">
        <v>29</v>
      </c>
      <c r="I336" s="1">
        <v>31</v>
      </c>
      <c r="J336" s="1">
        <v>25</v>
      </c>
      <c r="K336" s="1">
        <v>20</v>
      </c>
      <c r="L336" s="1">
        <v>13</v>
      </c>
      <c r="M336" s="1">
        <v>4</v>
      </c>
      <c r="N336" s="1">
        <v>1</v>
      </c>
      <c r="O336" s="1">
        <v>60</v>
      </c>
      <c r="P336" s="1">
        <v>45</v>
      </c>
      <c r="Q336" s="1">
        <v>18</v>
      </c>
      <c r="R336" s="1">
        <v>63</v>
      </c>
      <c r="S336" s="12">
        <v>75.731707317073003</v>
      </c>
      <c r="T336" s="12">
        <v>75</v>
      </c>
      <c r="U336" s="33" t="s">
        <v>129</v>
      </c>
    </row>
    <row r="337" spans="2:21" x14ac:dyDescent="0.25">
      <c r="C337" s="122"/>
      <c r="D337" s="120"/>
      <c r="E337" s="4" t="s">
        <v>93</v>
      </c>
      <c r="F337" s="5"/>
      <c r="G337" s="6">
        <v>243</v>
      </c>
      <c r="H337" s="7">
        <v>48</v>
      </c>
      <c r="I337" s="1">
        <v>77</v>
      </c>
      <c r="J337" s="1">
        <v>52</v>
      </c>
      <c r="K337" s="1">
        <v>40</v>
      </c>
      <c r="L337" s="1">
        <v>17</v>
      </c>
      <c r="M337" s="1">
        <v>9</v>
      </c>
      <c r="N337" s="1">
        <v>0</v>
      </c>
      <c r="O337" s="1">
        <v>125</v>
      </c>
      <c r="P337" s="1">
        <v>92</v>
      </c>
      <c r="Q337" s="1">
        <v>26</v>
      </c>
      <c r="R337" s="1">
        <v>118</v>
      </c>
      <c r="S337" s="12">
        <v>75.617283950616994</v>
      </c>
      <c r="T337" s="12">
        <v>74</v>
      </c>
      <c r="U337" s="11">
        <v>74</v>
      </c>
    </row>
    <row r="338" spans="2:21" x14ac:dyDescent="0.25">
      <c r="C338" s="122"/>
      <c r="D338" s="120"/>
      <c r="E338" s="4" t="s">
        <v>85</v>
      </c>
      <c r="F338" s="5"/>
      <c r="G338" s="6">
        <v>395</v>
      </c>
      <c r="H338" s="7">
        <v>77</v>
      </c>
      <c r="I338" s="1">
        <v>120</v>
      </c>
      <c r="J338" s="1">
        <v>78</v>
      </c>
      <c r="K338" s="1">
        <v>69</v>
      </c>
      <c r="L338" s="1">
        <v>40</v>
      </c>
      <c r="M338" s="1">
        <v>11</v>
      </c>
      <c r="N338" s="1">
        <v>0</v>
      </c>
      <c r="O338" s="1">
        <v>197</v>
      </c>
      <c r="P338" s="1">
        <v>147</v>
      </c>
      <c r="Q338" s="1">
        <v>51</v>
      </c>
      <c r="R338" s="1">
        <v>198</v>
      </c>
      <c r="S338" s="12">
        <v>75.835443037974997</v>
      </c>
      <c r="T338" s="12">
        <v>75</v>
      </c>
      <c r="U338" s="11">
        <v>73</v>
      </c>
    </row>
    <row r="339" spans="2:21" x14ac:dyDescent="0.25">
      <c r="C339" s="122"/>
      <c r="D339" s="120"/>
      <c r="E339" s="4" t="s">
        <v>94</v>
      </c>
      <c r="F339" s="5"/>
      <c r="G339" s="6">
        <v>168</v>
      </c>
      <c r="H339" s="7">
        <v>33</v>
      </c>
      <c r="I339" s="1">
        <v>38</v>
      </c>
      <c r="J339" s="1">
        <v>38</v>
      </c>
      <c r="K339" s="1">
        <v>35</v>
      </c>
      <c r="L339" s="1">
        <v>14</v>
      </c>
      <c r="M339" s="1">
        <v>7</v>
      </c>
      <c r="N339" s="1">
        <v>3</v>
      </c>
      <c r="O339" s="1">
        <v>71</v>
      </c>
      <c r="P339" s="1">
        <v>73</v>
      </c>
      <c r="Q339" s="1">
        <v>24</v>
      </c>
      <c r="R339" s="1">
        <v>97</v>
      </c>
      <c r="S339" s="12">
        <v>76.678571428571004</v>
      </c>
      <c r="T339" s="12">
        <v>75</v>
      </c>
      <c r="U339" s="11">
        <v>75</v>
      </c>
    </row>
    <row r="340" spans="2:21" x14ac:dyDescent="0.25">
      <c r="C340" s="122"/>
      <c r="D340" s="120"/>
      <c r="E340" s="4" t="s">
        <v>95</v>
      </c>
      <c r="F340" s="5"/>
      <c r="G340" s="6">
        <v>68</v>
      </c>
      <c r="H340" s="7">
        <v>13</v>
      </c>
      <c r="I340" s="1">
        <v>23</v>
      </c>
      <c r="J340" s="1">
        <v>6</v>
      </c>
      <c r="K340" s="1">
        <v>15</v>
      </c>
      <c r="L340" s="1">
        <v>7</v>
      </c>
      <c r="M340" s="1">
        <v>3</v>
      </c>
      <c r="N340" s="1">
        <v>1</v>
      </c>
      <c r="O340" s="1">
        <v>36</v>
      </c>
      <c r="P340" s="1">
        <v>21</v>
      </c>
      <c r="Q340" s="1">
        <v>11</v>
      </c>
      <c r="R340" s="1">
        <v>32</v>
      </c>
      <c r="S340" s="12">
        <v>76.544117647058997</v>
      </c>
      <c r="T340" s="12">
        <v>74</v>
      </c>
      <c r="U340" s="11">
        <v>74</v>
      </c>
    </row>
    <row r="341" spans="2:21" x14ac:dyDescent="0.25">
      <c r="C341" s="126"/>
      <c r="D341" s="123"/>
      <c r="E341" s="64" t="s">
        <v>87</v>
      </c>
      <c r="F341" s="59"/>
      <c r="G341" s="66">
        <v>278</v>
      </c>
      <c r="H341" s="74">
        <v>63</v>
      </c>
      <c r="I341" s="39">
        <v>83</v>
      </c>
      <c r="J341" s="39">
        <v>56</v>
      </c>
      <c r="K341" s="39">
        <v>43</v>
      </c>
      <c r="L341" s="39">
        <v>19</v>
      </c>
      <c r="M341" s="39">
        <v>11</v>
      </c>
      <c r="N341" s="39">
        <v>3</v>
      </c>
      <c r="O341" s="39">
        <v>146</v>
      </c>
      <c r="P341" s="39">
        <v>99</v>
      </c>
      <c r="Q341" s="39">
        <v>33</v>
      </c>
      <c r="R341" s="39">
        <v>132</v>
      </c>
      <c r="S341" s="40">
        <v>75.424460431655007</v>
      </c>
      <c r="T341" s="40">
        <v>74</v>
      </c>
      <c r="U341" s="81">
        <v>70</v>
      </c>
    </row>
    <row r="343" spans="2:21" x14ac:dyDescent="0.25">
      <c r="B343" s="48" t="str">
        <f xml:space="preserve"> HYPERLINK("#'目次'!B10", "[4]")</f>
        <v>[4]</v>
      </c>
      <c r="C343" s="35" t="s">
        <v>132</v>
      </c>
    </row>
    <row r="346" spans="2:21" x14ac:dyDescent="0.25">
      <c r="C346" s="35" t="s">
        <v>14</v>
      </c>
    </row>
    <row r="347" spans="2:21" ht="50.4" x14ac:dyDescent="0.25">
      <c r="C347" s="115"/>
      <c r="D347" s="116"/>
      <c r="E347" s="116"/>
      <c r="F347" s="116"/>
      <c r="G347" s="44" t="s">
        <v>15</v>
      </c>
      <c r="H347" s="43" t="s">
        <v>37</v>
      </c>
      <c r="I347" s="26" t="s">
        <v>38</v>
      </c>
      <c r="J347" s="26" t="s">
        <v>39</v>
      </c>
      <c r="K347" s="26" t="s">
        <v>40</v>
      </c>
      <c r="L347" s="49" t="s">
        <v>18</v>
      </c>
    </row>
    <row r="348" spans="2:21" x14ac:dyDescent="0.25">
      <c r="C348" s="117"/>
      <c r="D348" s="118"/>
      <c r="E348" s="118"/>
      <c r="F348" s="118"/>
      <c r="G348" s="46"/>
      <c r="H348" s="47"/>
      <c r="I348" s="27"/>
      <c r="J348" s="27"/>
      <c r="K348" s="27"/>
      <c r="L348" s="45"/>
    </row>
    <row r="349" spans="2:21" x14ac:dyDescent="0.25">
      <c r="C349" s="61"/>
      <c r="D349" s="62"/>
      <c r="E349" s="60" t="s">
        <v>15</v>
      </c>
      <c r="F349" s="63"/>
      <c r="G349" s="57">
        <v>2414</v>
      </c>
      <c r="H349" s="31">
        <v>106</v>
      </c>
      <c r="I349" s="31">
        <v>1653</v>
      </c>
      <c r="J349" s="31">
        <v>116</v>
      </c>
      <c r="K349" s="31">
        <v>513</v>
      </c>
      <c r="L349" s="68">
        <v>26</v>
      </c>
    </row>
    <row r="350" spans="2:21" x14ac:dyDescent="0.25">
      <c r="C350" s="124" t="s">
        <v>19</v>
      </c>
      <c r="D350" s="119" t="s">
        <v>20</v>
      </c>
      <c r="E350" s="18" t="s">
        <v>21</v>
      </c>
      <c r="F350" s="17"/>
      <c r="G350" s="19">
        <v>1139</v>
      </c>
      <c r="H350" s="21">
        <v>66</v>
      </c>
      <c r="I350" s="3">
        <v>938</v>
      </c>
      <c r="J350" s="3">
        <v>43</v>
      </c>
      <c r="K350" s="3">
        <v>77</v>
      </c>
      <c r="L350" s="22">
        <v>15</v>
      </c>
    </row>
    <row r="351" spans="2:21" x14ac:dyDescent="0.25">
      <c r="C351" s="125"/>
      <c r="D351" s="120"/>
      <c r="E351" s="4" t="s">
        <v>22</v>
      </c>
      <c r="F351" s="5"/>
      <c r="G351" s="6">
        <v>1275</v>
      </c>
      <c r="H351" s="7">
        <v>40</v>
      </c>
      <c r="I351" s="1">
        <v>715</v>
      </c>
      <c r="J351" s="1">
        <v>73</v>
      </c>
      <c r="K351" s="1">
        <v>436</v>
      </c>
      <c r="L351" s="11">
        <v>11</v>
      </c>
    </row>
    <row r="352" spans="2:21" x14ac:dyDescent="0.25">
      <c r="C352" s="121" t="s">
        <v>23</v>
      </c>
      <c r="D352" s="121" t="s">
        <v>24</v>
      </c>
      <c r="E352" s="18" t="s">
        <v>25</v>
      </c>
      <c r="F352" s="17"/>
      <c r="G352" s="19">
        <v>515</v>
      </c>
      <c r="H352" s="21">
        <v>33</v>
      </c>
      <c r="I352" s="3">
        <v>399</v>
      </c>
      <c r="J352" s="3">
        <v>32</v>
      </c>
      <c r="K352" s="3">
        <v>49</v>
      </c>
      <c r="L352" s="22">
        <v>2</v>
      </c>
    </row>
    <row r="353" spans="3:12" x14ac:dyDescent="0.25">
      <c r="C353" s="125"/>
      <c r="D353" s="122"/>
      <c r="E353" s="4" t="s">
        <v>26</v>
      </c>
      <c r="F353" s="5"/>
      <c r="G353" s="6">
        <v>718</v>
      </c>
      <c r="H353" s="7">
        <v>41</v>
      </c>
      <c r="I353" s="1">
        <v>538</v>
      </c>
      <c r="J353" s="1">
        <v>47</v>
      </c>
      <c r="K353" s="1">
        <v>88</v>
      </c>
      <c r="L353" s="11">
        <v>4</v>
      </c>
    </row>
    <row r="354" spans="3:12" x14ac:dyDescent="0.25">
      <c r="C354" s="125"/>
      <c r="D354" s="122"/>
      <c r="E354" s="4" t="s">
        <v>27</v>
      </c>
      <c r="F354" s="5"/>
      <c r="G354" s="6">
        <v>492</v>
      </c>
      <c r="H354" s="7">
        <v>16</v>
      </c>
      <c r="I354" s="1">
        <v>353</v>
      </c>
      <c r="J354" s="1">
        <v>20</v>
      </c>
      <c r="K354" s="1">
        <v>95</v>
      </c>
      <c r="L354" s="11">
        <v>8</v>
      </c>
    </row>
    <row r="355" spans="3:12" x14ac:dyDescent="0.25">
      <c r="C355" s="125"/>
      <c r="D355" s="122"/>
      <c r="E355" s="4" t="s">
        <v>28</v>
      </c>
      <c r="F355" s="5"/>
      <c r="G355" s="6">
        <v>390</v>
      </c>
      <c r="H355" s="7">
        <v>13</v>
      </c>
      <c r="I355" s="1">
        <v>244</v>
      </c>
      <c r="J355" s="1">
        <v>12</v>
      </c>
      <c r="K355" s="1">
        <v>111</v>
      </c>
      <c r="L355" s="11">
        <v>10</v>
      </c>
    </row>
    <row r="356" spans="3:12" x14ac:dyDescent="0.25">
      <c r="C356" s="125"/>
      <c r="D356" s="122"/>
      <c r="E356" s="4" t="s">
        <v>29</v>
      </c>
      <c r="F356" s="5"/>
      <c r="G356" s="6">
        <v>206</v>
      </c>
      <c r="H356" s="7">
        <v>1</v>
      </c>
      <c r="I356" s="1">
        <v>95</v>
      </c>
      <c r="J356" s="1">
        <v>4</v>
      </c>
      <c r="K356" s="1">
        <v>105</v>
      </c>
      <c r="L356" s="11">
        <v>1</v>
      </c>
    </row>
    <row r="357" spans="3:12" x14ac:dyDescent="0.25">
      <c r="C357" s="125"/>
      <c r="D357" s="122"/>
      <c r="E357" s="4" t="s">
        <v>30</v>
      </c>
      <c r="F357" s="5"/>
      <c r="G357" s="6">
        <v>76</v>
      </c>
      <c r="H357" s="7">
        <v>2</v>
      </c>
      <c r="I357" s="1">
        <v>21</v>
      </c>
      <c r="J357" s="1">
        <v>1</v>
      </c>
      <c r="K357" s="1">
        <v>51</v>
      </c>
      <c r="L357" s="11">
        <v>1</v>
      </c>
    </row>
    <row r="358" spans="3:12" x14ac:dyDescent="0.25">
      <c r="C358" s="125"/>
      <c r="D358" s="122"/>
      <c r="E358" s="4" t="s">
        <v>31</v>
      </c>
      <c r="F358" s="5"/>
      <c r="G358" s="6">
        <v>17</v>
      </c>
      <c r="H358" s="7">
        <v>0</v>
      </c>
      <c r="I358" s="1">
        <v>3</v>
      </c>
      <c r="J358" s="1">
        <v>0</v>
      </c>
      <c r="K358" s="1">
        <v>14</v>
      </c>
      <c r="L358" s="11">
        <v>0</v>
      </c>
    </row>
    <row r="359" spans="3:12" x14ac:dyDescent="0.25">
      <c r="C359" s="125"/>
      <c r="D359" s="122"/>
      <c r="E359" s="4" t="s">
        <v>32</v>
      </c>
      <c r="F359" s="5"/>
      <c r="G359" s="6">
        <v>1233</v>
      </c>
      <c r="H359" s="7">
        <v>74</v>
      </c>
      <c r="I359" s="1">
        <v>937</v>
      </c>
      <c r="J359" s="1">
        <v>79</v>
      </c>
      <c r="K359" s="1">
        <v>137</v>
      </c>
      <c r="L359" s="11">
        <v>6</v>
      </c>
    </row>
    <row r="360" spans="3:12" x14ac:dyDescent="0.25">
      <c r="C360" s="125"/>
      <c r="D360" s="122"/>
      <c r="E360" s="4" t="s">
        <v>33</v>
      </c>
      <c r="F360" s="5"/>
      <c r="G360" s="6">
        <v>882</v>
      </c>
      <c r="H360" s="7">
        <v>29</v>
      </c>
      <c r="I360" s="1">
        <v>597</v>
      </c>
      <c r="J360" s="1">
        <v>32</v>
      </c>
      <c r="K360" s="1">
        <v>206</v>
      </c>
      <c r="L360" s="11">
        <v>18</v>
      </c>
    </row>
    <row r="361" spans="3:12" x14ac:dyDescent="0.25">
      <c r="C361" s="125"/>
      <c r="D361" s="122"/>
      <c r="E361" s="4" t="s">
        <v>34</v>
      </c>
      <c r="F361" s="5"/>
      <c r="G361" s="6">
        <v>299</v>
      </c>
      <c r="H361" s="7">
        <v>3</v>
      </c>
      <c r="I361" s="1">
        <v>119</v>
      </c>
      <c r="J361" s="1">
        <v>5</v>
      </c>
      <c r="K361" s="1">
        <v>170</v>
      </c>
      <c r="L361" s="11">
        <v>2</v>
      </c>
    </row>
    <row r="362" spans="3:12" x14ac:dyDescent="0.25">
      <c r="C362" s="125"/>
      <c r="D362" s="122"/>
      <c r="E362" s="4" t="s">
        <v>35</v>
      </c>
      <c r="F362" s="5"/>
      <c r="G362" s="6">
        <v>1181</v>
      </c>
      <c r="H362" s="7">
        <v>32</v>
      </c>
      <c r="I362" s="1">
        <v>716</v>
      </c>
      <c r="J362" s="1">
        <v>37</v>
      </c>
      <c r="K362" s="1">
        <v>376</v>
      </c>
      <c r="L362" s="11">
        <v>20</v>
      </c>
    </row>
    <row r="363" spans="3:12" x14ac:dyDescent="0.25">
      <c r="C363" s="125"/>
      <c r="D363" s="121" t="s">
        <v>21</v>
      </c>
      <c r="E363" s="18" t="s">
        <v>25</v>
      </c>
      <c r="F363" s="17"/>
      <c r="G363" s="19">
        <v>268</v>
      </c>
      <c r="H363" s="21">
        <v>26</v>
      </c>
      <c r="I363" s="3">
        <v>218</v>
      </c>
      <c r="J363" s="3">
        <v>16</v>
      </c>
      <c r="K363" s="3">
        <v>7</v>
      </c>
      <c r="L363" s="22">
        <v>1</v>
      </c>
    </row>
    <row r="364" spans="3:12" x14ac:dyDescent="0.25">
      <c r="C364" s="125"/>
      <c r="D364" s="122"/>
      <c r="E364" s="4" t="s">
        <v>26</v>
      </c>
      <c r="F364" s="5"/>
      <c r="G364" s="6">
        <v>338</v>
      </c>
      <c r="H364" s="7">
        <v>25</v>
      </c>
      <c r="I364" s="1">
        <v>279</v>
      </c>
      <c r="J364" s="1">
        <v>15</v>
      </c>
      <c r="K364" s="1">
        <v>15</v>
      </c>
      <c r="L364" s="11">
        <v>4</v>
      </c>
    </row>
    <row r="365" spans="3:12" x14ac:dyDescent="0.25">
      <c r="C365" s="125"/>
      <c r="D365" s="122"/>
      <c r="E365" s="4" t="s">
        <v>27</v>
      </c>
      <c r="F365" s="5"/>
      <c r="G365" s="6">
        <v>241</v>
      </c>
      <c r="H365" s="7">
        <v>7</v>
      </c>
      <c r="I365" s="1">
        <v>207</v>
      </c>
      <c r="J365" s="1">
        <v>6</v>
      </c>
      <c r="K365" s="1">
        <v>17</v>
      </c>
      <c r="L365" s="11">
        <v>4</v>
      </c>
    </row>
    <row r="366" spans="3:12" x14ac:dyDescent="0.25">
      <c r="C366" s="125"/>
      <c r="D366" s="122"/>
      <c r="E366" s="4" t="s">
        <v>28</v>
      </c>
      <c r="F366" s="5"/>
      <c r="G366" s="6">
        <v>180</v>
      </c>
      <c r="H366" s="7">
        <v>6</v>
      </c>
      <c r="I366" s="1">
        <v>151</v>
      </c>
      <c r="J366" s="1">
        <v>5</v>
      </c>
      <c r="K366" s="1">
        <v>14</v>
      </c>
      <c r="L366" s="11">
        <v>4</v>
      </c>
    </row>
    <row r="367" spans="3:12" x14ac:dyDescent="0.25">
      <c r="C367" s="125"/>
      <c r="D367" s="122"/>
      <c r="E367" s="4" t="s">
        <v>29</v>
      </c>
      <c r="F367" s="5"/>
      <c r="G367" s="6">
        <v>83</v>
      </c>
      <c r="H367" s="7">
        <v>1</v>
      </c>
      <c r="I367" s="1">
        <v>64</v>
      </c>
      <c r="J367" s="1">
        <v>1</v>
      </c>
      <c r="K367" s="1">
        <v>16</v>
      </c>
      <c r="L367" s="11">
        <v>1</v>
      </c>
    </row>
    <row r="368" spans="3:12" x14ac:dyDescent="0.25">
      <c r="C368" s="125"/>
      <c r="D368" s="122"/>
      <c r="E368" s="4" t="s">
        <v>30</v>
      </c>
      <c r="F368" s="5"/>
      <c r="G368" s="6">
        <v>26</v>
      </c>
      <c r="H368" s="7">
        <v>1</v>
      </c>
      <c r="I368" s="1">
        <v>16</v>
      </c>
      <c r="J368" s="1">
        <v>0</v>
      </c>
      <c r="K368" s="1">
        <v>8</v>
      </c>
      <c r="L368" s="11">
        <v>1</v>
      </c>
    </row>
    <row r="369" spans="3:12" x14ac:dyDescent="0.25">
      <c r="C369" s="125"/>
      <c r="D369" s="122"/>
      <c r="E369" s="4" t="s">
        <v>31</v>
      </c>
      <c r="F369" s="5"/>
      <c r="G369" s="6">
        <v>3</v>
      </c>
      <c r="H369" s="7">
        <v>0</v>
      </c>
      <c r="I369" s="1">
        <v>3</v>
      </c>
      <c r="J369" s="1">
        <v>0</v>
      </c>
      <c r="K369" s="1">
        <v>0</v>
      </c>
      <c r="L369" s="11">
        <v>0</v>
      </c>
    </row>
    <row r="370" spans="3:12" x14ac:dyDescent="0.25">
      <c r="C370" s="125"/>
      <c r="D370" s="122"/>
      <c r="E370" s="4" t="s">
        <v>32</v>
      </c>
      <c r="F370" s="5"/>
      <c r="G370" s="6">
        <v>606</v>
      </c>
      <c r="H370" s="7">
        <v>51</v>
      </c>
      <c r="I370" s="1">
        <v>497</v>
      </c>
      <c r="J370" s="1">
        <v>31</v>
      </c>
      <c r="K370" s="1">
        <v>22</v>
      </c>
      <c r="L370" s="11">
        <v>5</v>
      </c>
    </row>
    <row r="371" spans="3:12" x14ac:dyDescent="0.25">
      <c r="C371" s="125"/>
      <c r="D371" s="122"/>
      <c r="E371" s="4" t="s">
        <v>33</v>
      </c>
      <c r="F371" s="5"/>
      <c r="G371" s="6">
        <v>421</v>
      </c>
      <c r="H371" s="7">
        <v>13</v>
      </c>
      <c r="I371" s="1">
        <v>358</v>
      </c>
      <c r="J371" s="1">
        <v>11</v>
      </c>
      <c r="K371" s="1">
        <v>31</v>
      </c>
      <c r="L371" s="11">
        <v>8</v>
      </c>
    </row>
    <row r="372" spans="3:12" x14ac:dyDescent="0.25">
      <c r="C372" s="125"/>
      <c r="D372" s="122"/>
      <c r="E372" s="4" t="s">
        <v>34</v>
      </c>
      <c r="F372" s="5"/>
      <c r="G372" s="6">
        <v>112</v>
      </c>
      <c r="H372" s="7">
        <v>2</v>
      </c>
      <c r="I372" s="1">
        <v>83</v>
      </c>
      <c r="J372" s="1">
        <v>1</v>
      </c>
      <c r="K372" s="1">
        <v>24</v>
      </c>
      <c r="L372" s="11">
        <v>2</v>
      </c>
    </row>
    <row r="373" spans="3:12" x14ac:dyDescent="0.25">
      <c r="C373" s="125"/>
      <c r="D373" s="122"/>
      <c r="E373" s="4" t="s">
        <v>35</v>
      </c>
      <c r="F373" s="5"/>
      <c r="G373" s="6">
        <v>533</v>
      </c>
      <c r="H373" s="7">
        <v>15</v>
      </c>
      <c r="I373" s="1">
        <v>441</v>
      </c>
      <c r="J373" s="1">
        <v>12</v>
      </c>
      <c r="K373" s="1">
        <v>55</v>
      </c>
      <c r="L373" s="11">
        <v>10</v>
      </c>
    </row>
    <row r="374" spans="3:12" x14ac:dyDescent="0.25">
      <c r="C374" s="125"/>
      <c r="D374" s="121" t="s">
        <v>22</v>
      </c>
      <c r="E374" s="18" t="s">
        <v>25</v>
      </c>
      <c r="F374" s="17"/>
      <c r="G374" s="19">
        <v>247</v>
      </c>
      <c r="H374" s="21">
        <v>7</v>
      </c>
      <c r="I374" s="3">
        <v>181</v>
      </c>
      <c r="J374" s="3">
        <v>16</v>
      </c>
      <c r="K374" s="3">
        <v>42</v>
      </c>
      <c r="L374" s="22">
        <v>1</v>
      </c>
    </row>
    <row r="375" spans="3:12" x14ac:dyDescent="0.25">
      <c r="C375" s="125"/>
      <c r="D375" s="122"/>
      <c r="E375" s="4" t="s">
        <v>26</v>
      </c>
      <c r="F375" s="5"/>
      <c r="G375" s="6">
        <v>380</v>
      </c>
      <c r="H375" s="7">
        <v>16</v>
      </c>
      <c r="I375" s="1">
        <v>259</v>
      </c>
      <c r="J375" s="1">
        <v>32</v>
      </c>
      <c r="K375" s="1">
        <v>73</v>
      </c>
      <c r="L375" s="11">
        <v>0</v>
      </c>
    </row>
    <row r="376" spans="3:12" x14ac:dyDescent="0.25">
      <c r="C376" s="125"/>
      <c r="D376" s="122"/>
      <c r="E376" s="4" t="s">
        <v>27</v>
      </c>
      <c r="F376" s="5"/>
      <c r="G376" s="6">
        <v>251</v>
      </c>
      <c r="H376" s="7">
        <v>9</v>
      </c>
      <c r="I376" s="1">
        <v>146</v>
      </c>
      <c r="J376" s="1">
        <v>14</v>
      </c>
      <c r="K376" s="1">
        <v>78</v>
      </c>
      <c r="L376" s="11">
        <v>4</v>
      </c>
    </row>
    <row r="377" spans="3:12" x14ac:dyDescent="0.25">
      <c r="C377" s="125"/>
      <c r="D377" s="122"/>
      <c r="E377" s="4" t="s">
        <v>28</v>
      </c>
      <c r="F377" s="5"/>
      <c r="G377" s="6">
        <v>210</v>
      </c>
      <c r="H377" s="7">
        <v>7</v>
      </c>
      <c r="I377" s="1">
        <v>93</v>
      </c>
      <c r="J377" s="1">
        <v>7</v>
      </c>
      <c r="K377" s="1">
        <v>97</v>
      </c>
      <c r="L377" s="11">
        <v>6</v>
      </c>
    </row>
    <row r="378" spans="3:12" x14ac:dyDescent="0.25">
      <c r="C378" s="125"/>
      <c r="D378" s="122"/>
      <c r="E378" s="4" t="s">
        <v>29</v>
      </c>
      <c r="F378" s="5"/>
      <c r="G378" s="6">
        <v>123</v>
      </c>
      <c r="H378" s="7">
        <v>0</v>
      </c>
      <c r="I378" s="1">
        <v>31</v>
      </c>
      <c r="J378" s="1">
        <v>3</v>
      </c>
      <c r="K378" s="1">
        <v>89</v>
      </c>
      <c r="L378" s="11">
        <v>0</v>
      </c>
    </row>
    <row r="379" spans="3:12" x14ac:dyDescent="0.25">
      <c r="C379" s="125"/>
      <c r="D379" s="122"/>
      <c r="E379" s="4" t="s">
        <v>30</v>
      </c>
      <c r="F379" s="5"/>
      <c r="G379" s="6">
        <v>50</v>
      </c>
      <c r="H379" s="7">
        <v>1</v>
      </c>
      <c r="I379" s="1">
        <v>5</v>
      </c>
      <c r="J379" s="1">
        <v>1</v>
      </c>
      <c r="K379" s="1">
        <v>43</v>
      </c>
      <c r="L379" s="11">
        <v>0</v>
      </c>
    </row>
    <row r="380" spans="3:12" x14ac:dyDescent="0.25">
      <c r="C380" s="125"/>
      <c r="D380" s="122"/>
      <c r="E380" s="4" t="s">
        <v>31</v>
      </c>
      <c r="F380" s="5"/>
      <c r="G380" s="6">
        <v>14</v>
      </c>
      <c r="H380" s="7">
        <v>0</v>
      </c>
      <c r="I380" s="1">
        <v>0</v>
      </c>
      <c r="J380" s="1">
        <v>0</v>
      </c>
      <c r="K380" s="1">
        <v>14</v>
      </c>
      <c r="L380" s="11">
        <v>0</v>
      </c>
    </row>
    <row r="381" spans="3:12" x14ac:dyDescent="0.25">
      <c r="C381" s="125"/>
      <c r="D381" s="122"/>
      <c r="E381" s="4" t="s">
        <v>32</v>
      </c>
      <c r="F381" s="5"/>
      <c r="G381" s="6">
        <v>627</v>
      </c>
      <c r="H381" s="7">
        <v>23</v>
      </c>
      <c r="I381" s="1">
        <v>440</v>
      </c>
      <c r="J381" s="1">
        <v>48</v>
      </c>
      <c r="K381" s="1">
        <v>115</v>
      </c>
      <c r="L381" s="11">
        <v>1</v>
      </c>
    </row>
    <row r="382" spans="3:12" x14ac:dyDescent="0.25">
      <c r="C382" s="125"/>
      <c r="D382" s="122"/>
      <c r="E382" s="4" t="s">
        <v>33</v>
      </c>
      <c r="F382" s="5"/>
      <c r="G382" s="6">
        <v>461</v>
      </c>
      <c r="H382" s="7">
        <v>16</v>
      </c>
      <c r="I382" s="1">
        <v>239</v>
      </c>
      <c r="J382" s="1">
        <v>21</v>
      </c>
      <c r="K382" s="1">
        <v>175</v>
      </c>
      <c r="L382" s="11">
        <v>10</v>
      </c>
    </row>
    <row r="383" spans="3:12" x14ac:dyDescent="0.25">
      <c r="C383" s="125"/>
      <c r="D383" s="122"/>
      <c r="E383" s="4" t="s">
        <v>34</v>
      </c>
      <c r="F383" s="5"/>
      <c r="G383" s="6">
        <v>187</v>
      </c>
      <c r="H383" s="7">
        <v>1</v>
      </c>
      <c r="I383" s="1">
        <v>36</v>
      </c>
      <c r="J383" s="1">
        <v>4</v>
      </c>
      <c r="K383" s="1">
        <v>146</v>
      </c>
      <c r="L383" s="11">
        <v>0</v>
      </c>
    </row>
    <row r="384" spans="3:12" x14ac:dyDescent="0.25">
      <c r="C384" s="125"/>
      <c r="D384" s="122"/>
      <c r="E384" s="4" t="s">
        <v>35</v>
      </c>
      <c r="F384" s="5"/>
      <c r="G384" s="6">
        <v>648</v>
      </c>
      <c r="H384" s="7">
        <v>17</v>
      </c>
      <c r="I384" s="1">
        <v>275</v>
      </c>
      <c r="J384" s="1">
        <v>25</v>
      </c>
      <c r="K384" s="1">
        <v>321</v>
      </c>
      <c r="L384" s="11">
        <v>10</v>
      </c>
    </row>
    <row r="385" spans="3:12" x14ac:dyDescent="0.25">
      <c r="C385" s="121" t="s">
        <v>36</v>
      </c>
      <c r="D385" s="121" t="s">
        <v>24</v>
      </c>
      <c r="E385" s="18" t="s">
        <v>37</v>
      </c>
      <c r="F385" s="17"/>
      <c r="G385" s="19">
        <v>106</v>
      </c>
      <c r="H385" s="21">
        <v>106</v>
      </c>
      <c r="I385" s="3">
        <v>0</v>
      </c>
      <c r="J385" s="3">
        <v>0</v>
      </c>
      <c r="K385" s="3">
        <v>0</v>
      </c>
      <c r="L385" s="22">
        <v>0</v>
      </c>
    </row>
    <row r="386" spans="3:12" ht="25.2" x14ac:dyDescent="0.25">
      <c r="C386" s="125"/>
      <c r="D386" s="122"/>
      <c r="E386" s="4" t="s">
        <v>38</v>
      </c>
      <c r="F386" s="5"/>
      <c r="G386" s="6">
        <v>1653</v>
      </c>
      <c r="H386" s="7">
        <v>0</v>
      </c>
      <c r="I386" s="1">
        <v>1653</v>
      </c>
      <c r="J386" s="1">
        <v>0</v>
      </c>
      <c r="K386" s="1">
        <v>0</v>
      </c>
      <c r="L386" s="11">
        <v>0</v>
      </c>
    </row>
    <row r="387" spans="3:12" ht="25.2" x14ac:dyDescent="0.25">
      <c r="C387" s="125"/>
      <c r="D387" s="122"/>
      <c r="E387" s="4" t="s">
        <v>39</v>
      </c>
      <c r="F387" s="5"/>
      <c r="G387" s="6">
        <v>116</v>
      </c>
      <c r="H387" s="7">
        <v>0</v>
      </c>
      <c r="I387" s="1">
        <v>0</v>
      </c>
      <c r="J387" s="1">
        <v>116</v>
      </c>
      <c r="K387" s="1">
        <v>0</v>
      </c>
      <c r="L387" s="11">
        <v>0</v>
      </c>
    </row>
    <row r="388" spans="3:12" ht="25.2" x14ac:dyDescent="0.25">
      <c r="C388" s="125"/>
      <c r="D388" s="122"/>
      <c r="E388" s="4" t="s">
        <v>40</v>
      </c>
      <c r="F388" s="5"/>
      <c r="G388" s="6">
        <v>513</v>
      </c>
      <c r="H388" s="7">
        <v>0</v>
      </c>
      <c r="I388" s="1">
        <v>0</v>
      </c>
      <c r="J388" s="1">
        <v>0</v>
      </c>
      <c r="K388" s="1">
        <v>513</v>
      </c>
      <c r="L388" s="11">
        <v>0</v>
      </c>
    </row>
    <row r="389" spans="3:12" x14ac:dyDescent="0.25">
      <c r="C389" s="125"/>
      <c r="D389" s="122"/>
      <c r="E389" s="4" t="s">
        <v>18</v>
      </c>
      <c r="F389" s="5"/>
      <c r="G389" s="6">
        <v>26</v>
      </c>
      <c r="H389" s="7">
        <v>0</v>
      </c>
      <c r="I389" s="1">
        <v>0</v>
      </c>
      <c r="J389" s="1">
        <v>0</v>
      </c>
      <c r="K389" s="1">
        <v>0</v>
      </c>
      <c r="L389" s="11">
        <v>26</v>
      </c>
    </row>
    <row r="390" spans="3:12" x14ac:dyDescent="0.25">
      <c r="C390" s="125"/>
      <c r="D390" s="121" t="s">
        <v>21</v>
      </c>
      <c r="E390" s="18" t="s">
        <v>37</v>
      </c>
      <c r="F390" s="17"/>
      <c r="G390" s="19">
        <v>66</v>
      </c>
      <c r="H390" s="21">
        <v>66</v>
      </c>
      <c r="I390" s="3">
        <v>0</v>
      </c>
      <c r="J390" s="3">
        <v>0</v>
      </c>
      <c r="K390" s="3">
        <v>0</v>
      </c>
      <c r="L390" s="22">
        <v>0</v>
      </c>
    </row>
    <row r="391" spans="3:12" ht="25.2" x14ac:dyDescent="0.25">
      <c r="C391" s="125"/>
      <c r="D391" s="122"/>
      <c r="E391" s="4" t="s">
        <v>38</v>
      </c>
      <c r="F391" s="5"/>
      <c r="G391" s="6">
        <v>938</v>
      </c>
      <c r="H391" s="7">
        <v>0</v>
      </c>
      <c r="I391" s="1">
        <v>938</v>
      </c>
      <c r="J391" s="1">
        <v>0</v>
      </c>
      <c r="K391" s="1">
        <v>0</v>
      </c>
      <c r="L391" s="11">
        <v>0</v>
      </c>
    </row>
    <row r="392" spans="3:12" ht="25.2" x14ac:dyDescent="0.25">
      <c r="C392" s="125"/>
      <c r="D392" s="122"/>
      <c r="E392" s="4" t="s">
        <v>39</v>
      </c>
      <c r="F392" s="5"/>
      <c r="G392" s="6">
        <v>43</v>
      </c>
      <c r="H392" s="7">
        <v>0</v>
      </c>
      <c r="I392" s="1">
        <v>0</v>
      </c>
      <c r="J392" s="1">
        <v>43</v>
      </c>
      <c r="K392" s="1">
        <v>0</v>
      </c>
      <c r="L392" s="11">
        <v>0</v>
      </c>
    </row>
    <row r="393" spans="3:12" ht="25.2" x14ac:dyDescent="0.25">
      <c r="C393" s="125"/>
      <c r="D393" s="122"/>
      <c r="E393" s="4" t="s">
        <v>40</v>
      </c>
      <c r="F393" s="5"/>
      <c r="G393" s="6">
        <v>77</v>
      </c>
      <c r="H393" s="7">
        <v>0</v>
      </c>
      <c r="I393" s="1">
        <v>0</v>
      </c>
      <c r="J393" s="1">
        <v>0</v>
      </c>
      <c r="K393" s="1">
        <v>77</v>
      </c>
      <c r="L393" s="11">
        <v>0</v>
      </c>
    </row>
    <row r="394" spans="3:12" x14ac:dyDescent="0.25">
      <c r="C394" s="125"/>
      <c r="D394" s="122"/>
      <c r="E394" s="4" t="s">
        <v>18</v>
      </c>
      <c r="F394" s="5"/>
      <c r="G394" s="6">
        <v>15</v>
      </c>
      <c r="H394" s="7">
        <v>0</v>
      </c>
      <c r="I394" s="1">
        <v>0</v>
      </c>
      <c r="J394" s="1">
        <v>0</v>
      </c>
      <c r="K394" s="1">
        <v>0</v>
      </c>
      <c r="L394" s="11">
        <v>15</v>
      </c>
    </row>
    <row r="395" spans="3:12" x14ac:dyDescent="0.25">
      <c r="C395" s="125"/>
      <c r="D395" s="121" t="s">
        <v>22</v>
      </c>
      <c r="E395" s="18" t="s">
        <v>37</v>
      </c>
      <c r="F395" s="17"/>
      <c r="G395" s="19">
        <v>40</v>
      </c>
      <c r="H395" s="21">
        <v>40</v>
      </c>
      <c r="I395" s="3">
        <v>0</v>
      </c>
      <c r="J395" s="3">
        <v>0</v>
      </c>
      <c r="K395" s="3">
        <v>0</v>
      </c>
      <c r="L395" s="22">
        <v>0</v>
      </c>
    </row>
    <row r="396" spans="3:12" ht="25.2" x14ac:dyDescent="0.25">
      <c r="C396" s="125"/>
      <c r="D396" s="122"/>
      <c r="E396" s="4" t="s">
        <v>38</v>
      </c>
      <c r="F396" s="5"/>
      <c r="G396" s="6">
        <v>715</v>
      </c>
      <c r="H396" s="7">
        <v>0</v>
      </c>
      <c r="I396" s="1">
        <v>715</v>
      </c>
      <c r="J396" s="1">
        <v>0</v>
      </c>
      <c r="K396" s="1">
        <v>0</v>
      </c>
      <c r="L396" s="11">
        <v>0</v>
      </c>
    </row>
    <row r="397" spans="3:12" ht="25.2" x14ac:dyDescent="0.25">
      <c r="C397" s="125"/>
      <c r="D397" s="122"/>
      <c r="E397" s="4" t="s">
        <v>39</v>
      </c>
      <c r="F397" s="5"/>
      <c r="G397" s="6">
        <v>73</v>
      </c>
      <c r="H397" s="7">
        <v>0</v>
      </c>
      <c r="I397" s="1">
        <v>0</v>
      </c>
      <c r="J397" s="1">
        <v>73</v>
      </c>
      <c r="K397" s="1">
        <v>0</v>
      </c>
      <c r="L397" s="11">
        <v>0</v>
      </c>
    </row>
    <row r="398" spans="3:12" ht="25.2" x14ac:dyDescent="0.25">
      <c r="C398" s="125"/>
      <c r="D398" s="122"/>
      <c r="E398" s="4" t="s">
        <v>40</v>
      </c>
      <c r="F398" s="5"/>
      <c r="G398" s="6">
        <v>436</v>
      </c>
      <c r="H398" s="7">
        <v>0</v>
      </c>
      <c r="I398" s="1">
        <v>0</v>
      </c>
      <c r="J398" s="1">
        <v>0</v>
      </c>
      <c r="K398" s="1">
        <v>436</v>
      </c>
      <c r="L398" s="11">
        <v>0</v>
      </c>
    </row>
    <row r="399" spans="3:12" x14ac:dyDescent="0.25">
      <c r="C399" s="125"/>
      <c r="D399" s="122"/>
      <c r="E399" s="4" t="s">
        <v>18</v>
      </c>
      <c r="F399" s="5"/>
      <c r="G399" s="6">
        <v>11</v>
      </c>
      <c r="H399" s="7">
        <v>0</v>
      </c>
      <c r="I399" s="1">
        <v>0</v>
      </c>
      <c r="J399" s="1">
        <v>0</v>
      </c>
      <c r="K399" s="1">
        <v>0</v>
      </c>
      <c r="L399" s="11">
        <v>11</v>
      </c>
    </row>
    <row r="400" spans="3:12" ht="25.2" x14ac:dyDescent="0.25">
      <c r="C400" s="121" t="s">
        <v>41</v>
      </c>
      <c r="D400" s="119" t="s">
        <v>20</v>
      </c>
      <c r="E400" s="18" t="s">
        <v>42</v>
      </c>
      <c r="F400" s="17"/>
      <c r="G400" s="19">
        <v>385</v>
      </c>
      <c r="H400" s="21">
        <v>73</v>
      </c>
      <c r="I400" s="3">
        <v>20</v>
      </c>
      <c r="J400" s="3">
        <v>68</v>
      </c>
      <c r="K400" s="3">
        <v>218</v>
      </c>
      <c r="L400" s="22">
        <v>6</v>
      </c>
    </row>
    <row r="401" spans="3:12" ht="25.2" x14ac:dyDescent="0.25">
      <c r="C401" s="125"/>
      <c r="D401" s="120"/>
      <c r="E401" s="4" t="s">
        <v>43</v>
      </c>
      <c r="F401" s="5"/>
      <c r="G401" s="6">
        <v>1574</v>
      </c>
      <c r="H401" s="7">
        <v>0</v>
      </c>
      <c r="I401" s="1">
        <v>1568</v>
      </c>
      <c r="J401" s="1">
        <v>0</v>
      </c>
      <c r="K401" s="1">
        <v>0</v>
      </c>
      <c r="L401" s="11">
        <v>6</v>
      </c>
    </row>
    <row r="402" spans="3:12" ht="25.2" x14ac:dyDescent="0.25">
      <c r="C402" s="125"/>
      <c r="D402" s="120"/>
      <c r="E402" s="4" t="s">
        <v>44</v>
      </c>
      <c r="F402" s="5"/>
      <c r="G402" s="6">
        <v>89</v>
      </c>
      <c r="H402" s="7">
        <v>10</v>
      </c>
      <c r="I402" s="1">
        <v>65</v>
      </c>
      <c r="J402" s="1">
        <v>7</v>
      </c>
      <c r="K402" s="1">
        <v>7</v>
      </c>
      <c r="L402" s="11">
        <v>0</v>
      </c>
    </row>
    <row r="403" spans="3:12" ht="25.2" x14ac:dyDescent="0.25">
      <c r="C403" s="125"/>
      <c r="D403" s="120"/>
      <c r="E403" s="4" t="s">
        <v>45</v>
      </c>
      <c r="F403" s="5"/>
      <c r="G403" s="6">
        <v>956</v>
      </c>
      <c r="H403" s="7">
        <v>3</v>
      </c>
      <c r="I403" s="1">
        <v>638</v>
      </c>
      <c r="J403" s="1">
        <v>38</v>
      </c>
      <c r="K403" s="1">
        <v>273</v>
      </c>
      <c r="L403" s="11">
        <v>4</v>
      </c>
    </row>
    <row r="404" spans="3:12" ht="25.2" x14ac:dyDescent="0.25">
      <c r="C404" s="125"/>
      <c r="D404" s="120"/>
      <c r="E404" s="4" t="s">
        <v>46</v>
      </c>
      <c r="F404" s="5"/>
      <c r="G404" s="6">
        <v>85</v>
      </c>
      <c r="H404" s="7">
        <v>19</v>
      </c>
      <c r="I404" s="1">
        <v>32</v>
      </c>
      <c r="J404" s="1">
        <v>7</v>
      </c>
      <c r="K404" s="1">
        <v>27</v>
      </c>
      <c r="L404" s="11">
        <v>0</v>
      </c>
    </row>
    <row r="405" spans="3:12" x14ac:dyDescent="0.25">
      <c r="C405" s="125"/>
      <c r="D405" s="120"/>
      <c r="E405" s="4" t="s">
        <v>18</v>
      </c>
      <c r="F405" s="5"/>
      <c r="G405" s="6">
        <v>17</v>
      </c>
      <c r="H405" s="7">
        <v>1</v>
      </c>
      <c r="I405" s="1">
        <v>1</v>
      </c>
      <c r="J405" s="1">
        <v>0</v>
      </c>
      <c r="K405" s="1">
        <v>2</v>
      </c>
      <c r="L405" s="11">
        <v>13</v>
      </c>
    </row>
    <row r="406" spans="3:12" x14ac:dyDescent="0.25">
      <c r="C406" s="121" t="s">
        <v>47</v>
      </c>
      <c r="D406" s="119" t="s">
        <v>20</v>
      </c>
      <c r="E406" s="18" t="s">
        <v>48</v>
      </c>
      <c r="F406" s="17"/>
      <c r="G406" s="19">
        <v>385</v>
      </c>
      <c r="H406" s="21">
        <v>73</v>
      </c>
      <c r="I406" s="3">
        <v>20</v>
      </c>
      <c r="J406" s="3">
        <v>68</v>
      </c>
      <c r="K406" s="3">
        <v>218</v>
      </c>
      <c r="L406" s="22">
        <v>6</v>
      </c>
    </row>
    <row r="407" spans="3:12" x14ac:dyDescent="0.25">
      <c r="C407" s="125"/>
      <c r="D407" s="120"/>
      <c r="E407" s="4" t="s">
        <v>49</v>
      </c>
      <c r="F407" s="5"/>
      <c r="G407" s="6">
        <v>1156</v>
      </c>
      <c r="H407" s="7">
        <v>20</v>
      </c>
      <c r="I407" s="1">
        <v>966</v>
      </c>
      <c r="J407" s="1">
        <v>29</v>
      </c>
      <c r="K407" s="1">
        <v>138</v>
      </c>
      <c r="L407" s="11">
        <v>3</v>
      </c>
    </row>
    <row r="408" spans="3:12" x14ac:dyDescent="0.25">
      <c r="C408" s="125"/>
      <c r="D408" s="120"/>
      <c r="E408" s="4" t="s">
        <v>50</v>
      </c>
      <c r="F408" s="5"/>
      <c r="G408" s="6">
        <v>466</v>
      </c>
      <c r="H408" s="7">
        <v>10</v>
      </c>
      <c r="I408" s="1">
        <v>379</v>
      </c>
      <c r="J408" s="1">
        <v>10</v>
      </c>
      <c r="K408" s="1">
        <v>65</v>
      </c>
      <c r="L408" s="11">
        <v>2</v>
      </c>
    </row>
    <row r="409" spans="3:12" x14ac:dyDescent="0.25">
      <c r="C409" s="125"/>
      <c r="D409" s="120"/>
      <c r="E409" s="4" t="s">
        <v>51</v>
      </c>
      <c r="F409" s="5"/>
      <c r="G409" s="6">
        <v>191</v>
      </c>
      <c r="H409" s="7">
        <v>2</v>
      </c>
      <c r="I409" s="1">
        <v>154</v>
      </c>
      <c r="J409" s="1">
        <v>5</v>
      </c>
      <c r="K409" s="1">
        <v>29</v>
      </c>
      <c r="L409" s="11">
        <v>1</v>
      </c>
    </row>
    <row r="410" spans="3:12" x14ac:dyDescent="0.25">
      <c r="C410" s="125"/>
      <c r="D410" s="120"/>
      <c r="E410" s="4" t="s">
        <v>52</v>
      </c>
      <c r="F410" s="5"/>
      <c r="G410" s="6">
        <v>181</v>
      </c>
      <c r="H410" s="7">
        <v>0</v>
      </c>
      <c r="I410" s="1">
        <v>126</v>
      </c>
      <c r="J410" s="1">
        <v>3</v>
      </c>
      <c r="K410" s="1">
        <v>51</v>
      </c>
      <c r="L410" s="11">
        <v>1</v>
      </c>
    </row>
    <row r="411" spans="3:12" x14ac:dyDescent="0.25">
      <c r="C411" s="125"/>
      <c r="D411" s="120"/>
      <c r="E411" s="4" t="s">
        <v>18</v>
      </c>
      <c r="F411" s="5"/>
      <c r="G411" s="6">
        <v>35</v>
      </c>
      <c r="H411" s="7">
        <v>1</v>
      </c>
      <c r="I411" s="1">
        <v>8</v>
      </c>
      <c r="J411" s="1">
        <v>1</v>
      </c>
      <c r="K411" s="1">
        <v>12</v>
      </c>
      <c r="L411" s="11">
        <v>13</v>
      </c>
    </row>
    <row r="412" spans="3:12" x14ac:dyDescent="0.25">
      <c r="C412" s="121" t="s">
        <v>53</v>
      </c>
      <c r="D412" s="119" t="s">
        <v>20</v>
      </c>
      <c r="E412" s="18" t="s">
        <v>54</v>
      </c>
      <c r="F412" s="17"/>
      <c r="G412" s="19">
        <v>331</v>
      </c>
      <c r="H412" s="21">
        <v>2</v>
      </c>
      <c r="I412" s="3">
        <v>215</v>
      </c>
      <c r="J412" s="3">
        <v>11</v>
      </c>
      <c r="K412" s="3">
        <v>101</v>
      </c>
      <c r="L412" s="22">
        <v>2</v>
      </c>
    </row>
    <row r="413" spans="3:12" x14ac:dyDescent="0.25">
      <c r="C413" s="125"/>
      <c r="D413" s="120"/>
      <c r="E413" s="4" t="s">
        <v>55</v>
      </c>
      <c r="F413" s="5"/>
      <c r="G413" s="6">
        <v>1212</v>
      </c>
      <c r="H413" s="7">
        <v>3</v>
      </c>
      <c r="I413" s="1">
        <v>929</v>
      </c>
      <c r="J413" s="1">
        <v>62</v>
      </c>
      <c r="K413" s="1">
        <v>209</v>
      </c>
      <c r="L413" s="11">
        <v>9</v>
      </c>
    </row>
    <row r="414" spans="3:12" ht="25.2" x14ac:dyDescent="0.25">
      <c r="C414" s="125"/>
      <c r="D414" s="120"/>
      <c r="E414" s="4" t="s">
        <v>56</v>
      </c>
      <c r="F414" s="5"/>
      <c r="G414" s="6">
        <v>615</v>
      </c>
      <c r="H414" s="7">
        <v>1</v>
      </c>
      <c r="I414" s="1">
        <v>417</v>
      </c>
      <c r="J414" s="1">
        <v>27</v>
      </c>
      <c r="K414" s="1">
        <v>168</v>
      </c>
      <c r="L414" s="11">
        <v>2</v>
      </c>
    </row>
    <row r="415" spans="3:12" x14ac:dyDescent="0.25">
      <c r="C415" s="125"/>
      <c r="D415" s="120"/>
      <c r="E415" s="4" t="s">
        <v>57</v>
      </c>
      <c r="F415" s="5"/>
      <c r="G415" s="6">
        <v>234</v>
      </c>
      <c r="H415" s="7">
        <v>97</v>
      </c>
      <c r="I415" s="1">
        <v>87</v>
      </c>
      <c r="J415" s="1">
        <v>16</v>
      </c>
      <c r="K415" s="1">
        <v>33</v>
      </c>
      <c r="L415" s="11">
        <v>1</v>
      </c>
    </row>
    <row r="416" spans="3:12" x14ac:dyDescent="0.25">
      <c r="C416" s="125"/>
      <c r="D416" s="120"/>
      <c r="E416" s="4" t="s">
        <v>18</v>
      </c>
      <c r="F416" s="5"/>
      <c r="G416" s="6">
        <v>22</v>
      </c>
      <c r="H416" s="7">
        <v>3</v>
      </c>
      <c r="I416" s="1">
        <v>5</v>
      </c>
      <c r="J416" s="1">
        <v>0</v>
      </c>
      <c r="K416" s="1">
        <v>2</v>
      </c>
      <c r="L416" s="11">
        <v>12</v>
      </c>
    </row>
    <row r="417" spans="3:12" x14ac:dyDescent="0.25">
      <c r="C417" s="121" t="s">
        <v>58</v>
      </c>
      <c r="D417" s="119" t="s">
        <v>20</v>
      </c>
      <c r="E417" s="18" t="s">
        <v>59</v>
      </c>
      <c r="F417" s="17"/>
      <c r="G417" s="19">
        <v>522</v>
      </c>
      <c r="H417" s="21">
        <v>28</v>
      </c>
      <c r="I417" s="3">
        <v>310</v>
      </c>
      <c r="J417" s="3">
        <v>27</v>
      </c>
      <c r="K417" s="3">
        <v>152</v>
      </c>
      <c r="L417" s="22">
        <v>5</v>
      </c>
    </row>
    <row r="418" spans="3:12" x14ac:dyDescent="0.25">
      <c r="C418" s="125"/>
      <c r="D418" s="120"/>
      <c r="E418" s="4" t="s">
        <v>60</v>
      </c>
      <c r="F418" s="5"/>
      <c r="G418" s="6">
        <v>1090</v>
      </c>
      <c r="H418" s="7">
        <v>40</v>
      </c>
      <c r="I418" s="1">
        <v>743</v>
      </c>
      <c r="J418" s="1">
        <v>52</v>
      </c>
      <c r="K418" s="1">
        <v>247</v>
      </c>
      <c r="L418" s="11">
        <v>8</v>
      </c>
    </row>
    <row r="419" spans="3:12" ht="25.2" x14ac:dyDescent="0.25">
      <c r="C419" s="125"/>
      <c r="D419" s="120"/>
      <c r="E419" s="4" t="s">
        <v>61</v>
      </c>
      <c r="F419" s="5"/>
      <c r="G419" s="6">
        <v>327</v>
      </c>
      <c r="H419" s="7">
        <v>17</v>
      </c>
      <c r="I419" s="1">
        <v>226</v>
      </c>
      <c r="J419" s="1">
        <v>20</v>
      </c>
      <c r="K419" s="1">
        <v>64</v>
      </c>
      <c r="L419" s="11">
        <v>0</v>
      </c>
    </row>
    <row r="420" spans="3:12" x14ac:dyDescent="0.25">
      <c r="C420" s="125"/>
      <c r="D420" s="120"/>
      <c r="E420" s="4" t="s">
        <v>62</v>
      </c>
      <c r="F420" s="5"/>
      <c r="G420" s="6">
        <v>428</v>
      </c>
      <c r="H420" s="7">
        <v>20</v>
      </c>
      <c r="I420" s="1">
        <v>357</v>
      </c>
      <c r="J420" s="1">
        <v>17</v>
      </c>
      <c r="K420" s="1">
        <v>34</v>
      </c>
      <c r="L420" s="11">
        <v>0</v>
      </c>
    </row>
    <row r="421" spans="3:12" x14ac:dyDescent="0.25">
      <c r="C421" s="125"/>
      <c r="D421" s="120"/>
      <c r="E421" s="4" t="s">
        <v>63</v>
      </c>
      <c r="F421" s="5"/>
      <c r="G421" s="6">
        <v>25</v>
      </c>
      <c r="H421" s="7">
        <v>1</v>
      </c>
      <c r="I421" s="1">
        <v>11</v>
      </c>
      <c r="J421" s="1">
        <v>0</v>
      </c>
      <c r="K421" s="1">
        <v>13</v>
      </c>
      <c r="L421" s="11">
        <v>0</v>
      </c>
    </row>
    <row r="422" spans="3:12" x14ac:dyDescent="0.25">
      <c r="C422" s="125"/>
      <c r="D422" s="120"/>
      <c r="E422" s="4" t="s">
        <v>18</v>
      </c>
      <c r="F422" s="5"/>
      <c r="G422" s="6">
        <v>22</v>
      </c>
      <c r="H422" s="7">
        <v>0</v>
      </c>
      <c r="I422" s="1">
        <v>6</v>
      </c>
      <c r="J422" s="1">
        <v>0</v>
      </c>
      <c r="K422" s="1">
        <v>3</v>
      </c>
      <c r="L422" s="11">
        <v>13</v>
      </c>
    </row>
    <row r="423" spans="3:12" ht="25.2" x14ac:dyDescent="0.25">
      <c r="C423" s="121" t="s">
        <v>64</v>
      </c>
      <c r="D423" s="119" t="s">
        <v>20</v>
      </c>
      <c r="E423" s="18" t="s">
        <v>65</v>
      </c>
      <c r="F423" s="17"/>
      <c r="G423" s="19">
        <v>36</v>
      </c>
      <c r="H423" s="21">
        <v>3</v>
      </c>
      <c r="I423" s="3">
        <v>16</v>
      </c>
      <c r="J423" s="3">
        <v>3</v>
      </c>
      <c r="K423" s="3">
        <v>13</v>
      </c>
      <c r="L423" s="22">
        <v>1</v>
      </c>
    </row>
    <row r="424" spans="3:12" ht="37.799999999999997" x14ac:dyDescent="0.25">
      <c r="C424" s="125"/>
      <c r="D424" s="120"/>
      <c r="E424" s="4" t="s">
        <v>66</v>
      </c>
      <c r="F424" s="5"/>
      <c r="G424" s="6">
        <v>177</v>
      </c>
      <c r="H424" s="7">
        <v>23</v>
      </c>
      <c r="I424" s="1">
        <v>77</v>
      </c>
      <c r="J424" s="1">
        <v>23</v>
      </c>
      <c r="K424" s="1">
        <v>49</v>
      </c>
      <c r="L424" s="11">
        <v>5</v>
      </c>
    </row>
    <row r="425" spans="3:12" ht="37.799999999999997" x14ac:dyDescent="0.25">
      <c r="C425" s="125"/>
      <c r="D425" s="120"/>
      <c r="E425" s="4" t="s">
        <v>67</v>
      </c>
      <c r="F425" s="5"/>
      <c r="G425" s="6">
        <v>231</v>
      </c>
      <c r="H425" s="7">
        <v>19</v>
      </c>
      <c r="I425" s="1">
        <v>110</v>
      </c>
      <c r="J425" s="1">
        <v>14</v>
      </c>
      <c r="K425" s="1">
        <v>88</v>
      </c>
      <c r="L425" s="11">
        <v>0</v>
      </c>
    </row>
    <row r="426" spans="3:12" ht="37.799999999999997" x14ac:dyDescent="0.25">
      <c r="C426" s="125"/>
      <c r="D426" s="120"/>
      <c r="E426" s="4" t="s">
        <v>68</v>
      </c>
      <c r="F426" s="5"/>
      <c r="G426" s="6">
        <v>324</v>
      </c>
      <c r="H426" s="7">
        <v>15</v>
      </c>
      <c r="I426" s="1">
        <v>205</v>
      </c>
      <c r="J426" s="1">
        <v>16</v>
      </c>
      <c r="K426" s="1">
        <v>87</v>
      </c>
      <c r="L426" s="11">
        <v>1</v>
      </c>
    </row>
    <row r="427" spans="3:12" ht="37.799999999999997" x14ac:dyDescent="0.25">
      <c r="C427" s="125"/>
      <c r="D427" s="120"/>
      <c r="E427" s="4" t="s">
        <v>69</v>
      </c>
      <c r="F427" s="5"/>
      <c r="G427" s="6">
        <v>364</v>
      </c>
      <c r="H427" s="7">
        <v>16</v>
      </c>
      <c r="I427" s="1">
        <v>274</v>
      </c>
      <c r="J427" s="1">
        <v>14</v>
      </c>
      <c r="K427" s="1">
        <v>58</v>
      </c>
      <c r="L427" s="11">
        <v>2</v>
      </c>
    </row>
    <row r="428" spans="3:12" ht="37.799999999999997" x14ac:dyDescent="0.25">
      <c r="C428" s="125"/>
      <c r="D428" s="120"/>
      <c r="E428" s="4" t="s">
        <v>70</v>
      </c>
      <c r="F428" s="5"/>
      <c r="G428" s="6">
        <v>292</v>
      </c>
      <c r="H428" s="7">
        <v>7</v>
      </c>
      <c r="I428" s="1">
        <v>249</v>
      </c>
      <c r="J428" s="1">
        <v>3</v>
      </c>
      <c r="K428" s="1">
        <v>32</v>
      </c>
      <c r="L428" s="11">
        <v>1</v>
      </c>
    </row>
    <row r="429" spans="3:12" ht="37.799999999999997" x14ac:dyDescent="0.25">
      <c r="C429" s="125"/>
      <c r="D429" s="120"/>
      <c r="E429" s="4" t="s">
        <v>71</v>
      </c>
      <c r="F429" s="5"/>
      <c r="G429" s="6">
        <v>316</v>
      </c>
      <c r="H429" s="7">
        <v>3</v>
      </c>
      <c r="I429" s="1">
        <v>265</v>
      </c>
      <c r="J429" s="1">
        <v>9</v>
      </c>
      <c r="K429" s="1">
        <v>39</v>
      </c>
      <c r="L429" s="11">
        <v>0</v>
      </c>
    </row>
    <row r="430" spans="3:12" ht="37.799999999999997" x14ac:dyDescent="0.25">
      <c r="C430" s="125"/>
      <c r="D430" s="120"/>
      <c r="E430" s="4" t="s">
        <v>72</v>
      </c>
      <c r="F430" s="5"/>
      <c r="G430" s="6">
        <v>308</v>
      </c>
      <c r="H430" s="7">
        <v>2</v>
      </c>
      <c r="I430" s="1">
        <v>248</v>
      </c>
      <c r="J430" s="1">
        <v>14</v>
      </c>
      <c r="K430" s="1">
        <v>43</v>
      </c>
      <c r="L430" s="11">
        <v>1</v>
      </c>
    </row>
    <row r="431" spans="3:12" ht="37.799999999999997" x14ac:dyDescent="0.25">
      <c r="C431" s="125"/>
      <c r="D431" s="120"/>
      <c r="E431" s="4" t="s">
        <v>73</v>
      </c>
      <c r="F431" s="5"/>
      <c r="G431" s="6">
        <v>114</v>
      </c>
      <c r="H431" s="7">
        <v>2</v>
      </c>
      <c r="I431" s="1">
        <v>88</v>
      </c>
      <c r="J431" s="1">
        <v>2</v>
      </c>
      <c r="K431" s="1">
        <v>22</v>
      </c>
      <c r="L431" s="11">
        <v>0</v>
      </c>
    </row>
    <row r="432" spans="3:12" ht="25.2" x14ac:dyDescent="0.25">
      <c r="C432" s="125"/>
      <c r="D432" s="120"/>
      <c r="E432" s="4" t="s">
        <v>74</v>
      </c>
      <c r="F432" s="5"/>
      <c r="G432" s="6">
        <v>96</v>
      </c>
      <c r="H432" s="7">
        <v>3</v>
      </c>
      <c r="I432" s="1">
        <v>71</v>
      </c>
      <c r="J432" s="1">
        <v>2</v>
      </c>
      <c r="K432" s="1">
        <v>20</v>
      </c>
      <c r="L432" s="11">
        <v>0</v>
      </c>
    </row>
    <row r="433" spans="3:12" x14ac:dyDescent="0.25">
      <c r="C433" s="125"/>
      <c r="D433" s="120"/>
      <c r="E433" s="4" t="s">
        <v>75</v>
      </c>
      <c r="F433" s="5"/>
      <c r="G433" s="6">
        <v>29</v>
      </c>
      <c r="H433" s="7">
        <v>6</v>
      </c>
      <c r="I433" s="1">
        <v>7</v>
      </c>
      <c r="J433" s="1">
        <v>5</v>
      </c>
      <c r="K433" s="1">
        <v>11</v>
      </c>
      <c r="L433" s="11">
        <v>0</v>
      </c>
    </row>
    <row r="434" spans="3:12" x14ac:dyDescent="0.25">
      <c r="C434" s="125"/>
      <c r="D434" s="120"/>
      <c r="E434" s="4" t="s">
        <v>18</v>
      </c>
      <c r="F434" s="5"/>
      <c r="G434" s="6">
        <v>127</v>
      </c>
      <c r="H434" s="7">
        <v>7</v>
      </c>
      <c r="I434" s="1">
        <v>43</v>
      </c>
      <c r="J434" s="1">
        <v>11</v>
      </c>
      <c r="K434" s="1">
        <v>51</v>
      </c>
      <c r="L434" s="11">
        <v>15</v>
      </c>
    </row>
    <row r="435" spans="3:12" x14ac:dyDescent="0.25">
      <c r="C435" s="121" t="s">
        <v>76</v>
      </c>
      <c r="D435" s="119" t="s">
        <v>20</v>
      </c>
      <c r="E435" s="18" t="s">
        <v>77</v>
      </c>
      <c r="F435" s="17"/>
      <c r="G435" s="19">
        <v>626</v>
      </c>
      <c r="H435" s="21">
        <v>38</v>
      </c>
      <c r="I435" s="3">
        <v>413</v>
      </c>
      <c r="J435" s="3">
        <v>47</v>
      </c>
      <c r="K435" s="3">
        <v>120</v>
      </c>
      <c r="L435" s="22">
        <v>8</v>
      </c>
    </row>
    <row r="436" spans="3:12" x14ac:dyDescent="0.25">
      <c r="C436" s="125"/>
      <c r="D436" s="120"/>
      <c r="E436" s="4" t="s">
        <v>78</v>
      </c>
      <c r="F436" s="5"/>
      <c r="G436" s="6">
        <v>975</v>
      </c>
      <c r="H436" s="7">
        <v>48</v>
      </c>
      <c r="I436" s="1">
        <v>641</v>
      </c>
      <c r="J436" s="1">
        <v>37</v>
      </c>
      <c r="K436" s="1">
        <v>242</v>
      </c>
      <c r="L436" s="11">
        <v>7</v>
      </c>
    </row>
    <row r="437" spans="3:12" x14ac:dyDescent="0.25">
      <c r="C437" s="125"/>
      <c r="D437" s="120"/>
      <c r="E437" s="4" t="s">
        <v>79</v>
      </c>
      <c r="F437" s="5"/>
      <c r="G437" s="6">
        <v>589</v>
      </c>
      <c r="H437" s="7">
        <v>12</v>
      </c>
      <c r="I437" s="1">
        <v>441</v>
      </c>
      <c r="J437" s="1">
        <v>23</v>
      </c>
      <c r="K437" s="1">
        <v>105</v>
      </c>
      <c r="L437" s="11">
        <v>8</v>
      </c>
    </row>
    <row r="438" spans="3:12" x14ac:dyDescent="0.25">
      <c r="C438" s="125"/>
      <c r="D438" s="120"/>
      <c r="E438" s="4" t="s">
        <v>80</v>
      </c>
      <c r="F438" s="5"/>
      <c r="G438" s="6">
        <v>224</v>
      </c>
      <c r="H438" s="7">
        <v>8</v>
      </c>
      <c r="I438" s="1">
        <v>158</v>
      </c>
      <c r="J438" s="1">
        <v>9</v>
      </c>
      <c r="K438" s="1">
        <v>46</v>
      </c>
      <c r="L438" s="11">
        <v>3</v>
      </c>
    </row>
    <row r="439" spans="3:12" x14ac:dyDescent="0.25">
      <c r="C439" s="121" t="s">
        <v>81</v>
      </c>
      <c r="D439" s="119" t="s">
        <v>20</v>
      </c>
      <c r="E439" s="18" t="s">
        <v>82</v>
      </c>
      <c r="F439" s="17"/>
      <c r="G439" s="19">
        <v>300</v>
      </c>
      <c r="H439" s="21">
        <v>14</v>
      </c>
      <c r="I439" s="3">
        <v>191</v>
      </c>
      <c r="J439" s="3">
        <v>20</v>
      </c>
      <c r="K439" s="3">
        <v>71</v>
      </c>
      <c r="L439" s="22">
        <v>4</v>
      </c>
    </row>
    <row r="440" spans="3:12" x14ac:dyDescent="0.25">
      <c r="C440" s="125"/>
      <c r="D440" s="120"/>
      <c r="E440" s="4" t="s">
        <v>83</v>
      </c>
      <c r="F440" s="5"/>
      <c r="G440" s="6">
        <v>722</v>
      </c>
      <c r="H440" s="7">
        <v>31</v>
      </c>
      <c r="I440" s="1">
        <v>494</v>
      </c>
      <c r="J440" s="1">
        <v>44</v>
      </c>
      <c r="K440" s="1">
        <v>145</v>
      </c>
      <c r="L440" s="11">
        <v>8</v>
      </c>
    </row>
    <row r="441" spans="3:12" x14ac:dyDescent="0.25">
      <c r="C441" s="125"/>
      <c r="D441" s="120"/>
      <c r="E441" s="4" t="s">
        <v>84</v>
      </c>
      <c r="F441" s="5"/>
      <c r="G441" s="6">
        <v>483</v>
      </c>
      <c r="H441" s="7">
        <v>17</v>
      </c>
      <c r="I441" s="1">
        <v>352</v>
      </c>
      <c r="J441" s="1">
        <v>10</v>
      </c>
      <c r="K441" s="1">
        <v>101</v>
      </c>
      <c r="L441" s="11">
        <v>3</v>
      </c>
    </row>
    <row r="442" spans="3:12" x14ac:dyDescent="0.25">
      <c r="C442" s="125"/>
      <c r="D442" s="120"/>
      <c r="E442" s="4" t="s">
        <v>85</v>
      </c>
      <c r="F442" s="5"/>
      <c r="G442" s="6">
        <v>395</v>
      </c>
      <c r="H442" s="7">
        <v>24</v>
      </c>
      <c r="I442" s="1">
        <v>269</v>
      </c>
      <c r="J442" s="1">
        <v>20</v>
      </c>
      <c r="K442" s="1">
        <v>80</v>
      </c>
      <c r="L442" s="11">
        <v>2</v>
      </c>
    </row>
    <row r="443" spans="3:12" x14ac:dyDescent="0.25">
      <c r="C443" s="125"/>
      <c r="D443" s="120"/>
      <c r="E443" s="4" t="s">
        <v>86</v>
      </c>
      <c r="F443" s="5"/>
      <c r="G443" s="6">
        <v>236</v>
      </c>
      <c r="H443" s="7">
        <v>8</v>
      </c>
      <c r="I443" s="1">
        <v>159</v>
      </c>
      <c r="J443" s="1">
        <v>11</v>
      </c>
      <c r="K443" s="1">
        <v>55</v>
      </c>
      <c r="L443" s="11">
        <v>3</v>
      </c>
    </row>
    <row r="444" spans="3:12" x14ac:dyDescent="0.25">
      <c r="C444" s="125"/>
      <c r="D444" s="120"/>
      <c r="E444" s="4" t="s">
        <v>87</v>
      </c>
      <c r="F444" s="5"/>
      <c r="G444" s="6">
        <v>278</v>
      </c>
      <c r="H444" s="7">
        <v>12</v>
      </c>
      <c r="I444" s="1">
        <v>188</v>
      </c>
      <c r="J444" s="1">
        <v>11</v>
      </c>
      <c r="K444" s="1">
        <v>61</v>
      </c>
      <c r="L444" s="11">
        <v>6</v>
      </c>
    </row>
    <row r="445" spans="3:12" x14ac:dyDescent="0.25">
      <c r="C445" s="121" t="s">
        <v>88</v>
      </c>
      <c r="D445" s="119" t="s">
        <v>20</v>
      </c>
      <c r="E445" s="18" t="s">
        <v>89</v>
      </c>
      <c r="F445" s="17"/>
      <c r="G445" s="19">
        <v>110</v>
      </c>
      <c r="H445" s="21">
        <v>3</v>
      </c>
      <c r="I445" s="3">
        <v>73</v>
      </c>
      <c r="J445" s="3">
        <v>10</v>
      </c>
      <c r="K445" s="3">
        <v>24</v>
      </c>
      <c r="L445" s="22">
        <v>0</v>
      </c>
    </row>
    <row r="446" spans="3:12" x14ac:dyDescent="0.25">
      <c r="C446" s="122"/>
      <c r="D446" s="120"/>
      <c r="E446" s="4" t="s">
        <v>90</v>
      </c>
      <c r="F446" s="5"/>
      <c r="G446" s="6">
        <v>190</v>
      </c>
      <c r="H446" s="7">
        <v>11</v>
      </c>
      <c r="I446" s="1">
        <v>118</v>
      </c>
      <c r="J446" s="1">
        <v>10</v>
      </c>
      <c r="K446" s="1">
        <v>47</v>
      </c>
      <c r="L446" s="11">
        <v>4</v>
      </c>
    </row>
    <row r="447" spans="3:12" x14ac:dyDescent="0.25">
      <c r="C447" s="122"/>
      <c r="D447" s="120"/>
      <c r="E447" s="4" t="s">
        <v>83</v>
      </c>
      <c r="F447" s="5"/>
      <c r="G447" s="6">
        <v>722</v>
      </c>
      <c r="H447" s="7">
        <v>31</v>
      </c>
      <c r="I447" s="1">
        <v>494</v>
      </c>
      <c r="J447" s="1">
        <v>44</v>
      </c>
      <c r="K447" s="1">
        <v>145</v>
      </c>
      <c r="L447" s="11">
        <v>8</v>
      </c>
    </row>
    <row r="448" spans="3:12" x14ac:dyDescent="0.25">
      <c r="C448" s="122"/>
      <c r="D448" s="120"/>
      <c r="E448" s="4" t="s">
        <v>91</v>
      </c>
      <c r="F448" s="5"/>
      <c r="G448" s="6">
        <v>117</v>
      </c>
      <c r="H448" s="7">
        <v>5</v>
      </c>
      <c r="I448" s="1">
        <v>94</v>
      </c>
      <c r="J448" s="1">
        <v>1</v>
      </c>
      <c r="K448" s="1">
        <v>16</v>
      </c>
      <c r="L448" s="11">
        <v>1</v>
      </c>
    </row>
    <row r="449" spans="2:13" x14ac:dyDescent="0.25">
      <c r="C449" s="122"/>
      <c r="D449" s="120"/>
      <c r="E449" s="4" t="s">
        <v>92</v>
      </c>
      <c r="F449" s="5"/>
      <c r="G449" s="6">
        <v>123</v>
      </c>
      <c r="H449" s="7">
        <v>3</v>
      </c>
      <c r="I449" s="1">
        <v>89</v>
      </c>
      <c r="J449" s="1">
        <v>3</v>
      </c>
      <c r="K449" s="1">
        <v>28</v>
      </c>
      <c r="L449" s="11">
        <v>0</v>
      </c>
    </row>
    <row r="450" spans="2:13" x14ac:dyDescent="0.25">
      <c r="C450" s="122"/>
      <c r="D450" s="120"/>
      <c r="E450" s="4" t="s">
        <v>93</v>
      </c>
      <c r="F450" s="5"/>
      <c r="G450" s="6">
        <v>243</v>
      </c>
      <c r="H450" s="7">
        <v>9</v>
      </c>
      <c r="I450" s="1">
        <v>169</v>
      </c>
      <c r="J450" s="1">
        <v>6</v>
      </c>
      <c r="K450" s="1">
        <v>57</v>
      </c>
      <c r="L450" s="11">
        <v>2</v>
      </c>
    </row>
    <row r="451" spans="2:13" x14ac:dyDescent="0.25">
      <c r="C451" s="122"/>
      <c r="D451" s="120"/>
      <c r="E451" s="4" t="s">
        <v>85</v>
      </c>
      <c r="F451" s="5"/>
      <c r="G451" s="6">
        <v>395</v>
      </c>
      <c r="H451" s="7">
        <v>24</v>
      </c>
      <c r="I451" s="1">
        <v>269</v>
      </c>
      <c r="J451" s="1">
        <v>20</v>
      </c>
      <c r="K451" s="1">
        <v>80</v>
      </c>
      <c r="L451" s="11">
        <v>2</v>
      </c>
    </row>
    <row r="452" spans="2:13" x14ac:dyDescent="0.25">
      <c r="C452" s="122"/>
      <c r="D452" s="120"/>
      <c r="E452" s="4" t="s">
        <v>94</v>
      </c>
      <c r="F452" s="5"/>
      <c r="G452" s="6">
        <v>168</v>
      </c>
      <c r="H452" s="7">
        <v>7</v>
      </c>
      <c r="I452" s="1">
        <v>113</v>
      </c>
      <c r="J452" s="1">
        <v>7</v>
      </c>
      <c r="K452" s="1">
        <v>40</v>
      </c>
      <c r="L452" s="11">
        <v>1</v>
      </c>
    </row>
    <row r="453" spans="2:13" x14ac:dyDescent="0.25">
      <c r="C453" s="122"/>
      <c r="D453" s="120"/>
      <c r="E453" s="4" t="s">
        <v>95</v>
      </c>
      <c r="F453" s="5"/>
      <c r="G453" s="6">
        <v>68</v>
      </c>
      <c r="H453" s="7">
        <v>1</v>
      </c>
      <c r="I453" s="1">
        <v>46</v>
      </c>
      <c r="J453" s="1">
        <v>4</v>
      </c>
      <c r="K453" s="1">
        <v>15</v>
      </c>
      <c r="L453" s="11">
        <v>2</v>
      </c>
    </row>
    <row r="454" spans="2:13" x14ac:dyDescent="0.25">
      <c r="C454" s="126"/>
      <c r="D454" s="123"/>
      <c r="E454" s="64" t="s">
        <v>87</v>
      </c>
      <c r="F454" s="59"/>
      <c r="G454" s="66">
        <v>278</v>
      </c>
      <c r="H454" s="74">
        <v>12</v>
      </c>
      <c r="I454" s="39">
        <v>188</v>
      </c>
      <c r="J454" s="39">
        <v>11</v>
      </c>
      <c r="K454" s="39">
        <v>61</v>
      </c>
      <c r="L454" s="81">
        <v>6</v>
      </c>
    </row>
    <row r="456" spans="2:13" x14ac:dyDescent="0.25">
      <c r="B456" s="48" t="str">
        <f xml:space="preserve"> HYPERLINK("#'目次'!B11", "[5]")</f>
        <v>[5]</v>
      </c>
      <c r="C456" s="35" t="s">
        <v>135</v>
      </c>
    </row>
    <row r="459" spans="2:13" x14ac:dyDescent="0.25">
      <c r="C459" s="35" t="s">
        <v>14</v>
      </c>
    </row>
    <row r="460" spans="2:13" ht="50.4" x14ac:dyDescent="0.25">
      <c r="C460" s="115"/>
      <c r="D460" s="116"/>
      <c r="E460" s="116"/>
      <c r="F460" s="116"/>
      <c r="G460" s="44" t="s">
        <v>15</v>
      </c>
      <c r="H460" s="43" t="s">
        <v>42</v>
      </c>
      <c r="I460" s="26" t="s">
        <v>43</v>
      </c>
      <c r="J460" s="26" t="s">
        <v>44</v>
      </c>
      <c r="K460" s="26" t="s">
        <v>45</v>
      </c>
      <c r="L460" s="26" t="s">
        <v>46</v>
      </c>
      <c r="M460" s="49" t="s">
        <v>18</v>
      </c>
    </row>
    <row r="461" spans="2:13" x14ac:dyDescent="0.25">
      <c r="C461" s="117"/>
      <c r="D461" s="118"/>
      <c r="E461" s="118"/>
      <c r="F461" s="118"/>
      <c r="G461" s="46"/>
      <c r="H461" s="47"/>
      <c r="I461" s="27"/>
      <c r="J461" s="27"/>
      <c r="K461" s="27"/>
      <c r="L461" s="27"/>
      <c r="M461" s="45"/>
    </row>
    <row r="462" spans="2:13" x14ac:dyDescent="0.25">
      <c r="C462" s="61"/>
      <c r="D462" s="62"/>
      <c r="E462" s="60" t="s">
        <v>15</v>
      </c>
      <c r="F462" s="63"/>
      <c r="G462" s="57">
        <v>2414</v>
      </c>
      <c r="H462" s="31">
        <v>385</v>
      </c>
      <c r="I462" s="31">
        <v>1574</v>
      </c>
      <c r="J462" s="31">
        <v>89</v>
      </c>
      <c r="K462" s="31">
        <v>956</v>
      </c>
      <c r="L462" s="31">
        <v>85</v>
      </c>
      <c r="M462" s="68">
        <v>17</v>
      </c>
    </row>
    <row r="463" spans="2:13" x14ac:dyDescent="0.25">
      <c r="C463" s="124" t="s">
        <v>19</v>
      </c>
      <c r="D463" s="119" t="s">
        <v>20</v>
      </c>
      <c r="E463" s="18" t="s">
        <v>21</v>
      </c>
      <c r="F463" s="17"/>
      <c r="G463" s="19">
        <v>1139</v>
      </c>
      <c r="H463" s="21">
        <v>134</v>
      </c>
      <c r="I463" s="3">
        <v>893</v>
      </c>
      <c r="J463" s="3">
        <v>50</v>
      </c>
      <c r="K463" s="3">
        <v>404</v>
      </c>
      <c r="L463" s="3">
        <v>33</v>
      </c>
      <c r="M463" s="22">
        <v>11</v>
      </c>
    </row>
    <row r="464" spans="2:13" x14ac:dyDescent="0.25">
      <c r="C464" s="125"/>
      <c r="D464" s="120"/>
      <c r="E464" s="4" t="s">
        <v>22</v>
      </c>
      <c r="F464" s="5"/>
      <c r="G464" s="6">
        <v>1275</v>
      </c>
      <c r="H464" s="7">
        <v>251</v>
      </c>
      <c r="I464" s="1">
        <v>681</v>
      </c>
      <c r="J464" s="1">
        <v>39</v>
      </c>
      <c r="K464" s="1">
        <v>552</v>
      </c>
      <c r="L464" s="1">
        <v>52</v>
      </c>
      <c r="M464" s="11">
        <v>6</v>
      </c>
    </row>
    <row r="465" spans="3:13" x14ac:dyDescent="0.25">
      <c r="C465" s="121" t="s">
        <v>23</v>
      </c>
      <c r="D465" s="121" t="s">
        <v>24</v>
      </c>
      <c r="E465" s="18" t="s">
        <v>25</v>
      </c>
      <c r="F465" s="17"/>
      <c r="G465" s="19">
        <v>515</v>
      </c>
      <c r="H465" s="21">
        <v>71</v>
      </c>
      <c r="I465" s="3">
        <v>384</v>
      </c>
      <c r="J465" s="3">
        <v>54</v>
      </c>
      <c r="K465" s="3">
        <v>184</v>
      </c>
      <c r="L465" s="3">
        <v>15</v>
      </c>
      <c r="M465" s="22">
        <v>3</v>
      </c>
    </row>
    <row r="466" spans="3:13" x14ac:dyDescent="0.25">
      <c r="C466" s="125"/>
      <c r="D466" s="122"/>
      <c r="E466" s="4" t="s">
        <v>26</v>
      </c>
      <c r="F466" s="5"/>
      <c r="G466" s="6">
        <v>718</v>
      </c>
      <c r="H466" s="7">
        <v>98</v>
      </c>
      <c r="I466" s="1">
        <v>511</v>
      </c>
      <c r="J466" s="1">
        <v>26</v>
      </c>
      <c r="K466" s="1">
        <v>264</v>
      </c>
      <c r="L466" s="1">
        <v>26</v>
      </c>
      <c r="M466" s="11">
        <v>4</v>
      </c>
    </row>
    <row r="467" spans="3:13" x14ac:dyDescent="0.25">
      <c r="C467" s="125"/>
      <c r="D467" s="122"/>
      <c r="E467" s="4" t="s">
        <v>27</v>
      </c>
      <c r="F467" s="5"/>
      <c r="G467" s="6">
        <v>492</v>
      </c>
      <c r="H467" s="7">
        <v>66</v>
      </c>
      <c r="I467" s="1">
        <v>343</v>
      </c>
      <c r="J467" s="1">
        <v>7</v>
      </c>
      <c r="K467" s="1">
        <v>197</v>
      </c>
      <c r="L467" s="1">
        <v>12</v>
      </c>
      <c r="M467" s="11">
        <v>5</v>
      </c>
    </row>
    <row r="468" spans="3:13" x14ac:dyDescent="0.25">
      <c r="C468" s="125"/>
      <c r="D468" s="122"/>
      <c r="E468" s="4" t="s">
        <v>28</v>
      </c>
      <c r="F468" s="5"/>
      <c r="G468" s="6">
        <v>390</v>
      </c>
      <c r="H468" s="7">
        <v>82</v>
      </c>
      <c r="I468" s="1">
        <v>226</v>
      </c>
      <c r="J468" s="1">
        <v>2</v>
      </c>
      <c r="K468" s="1">
        <v>162</v>
      </c>
      <c r="L468" s="1">
        <v>13</v>
      </c>
      <c r="M468" s="11">
        <v>4</v>
      </c>
    </row>
    <row r="469" spans="3:13" x14ac:dyDescent="0.25">
      <c r="C469" s="125"/>
      <c r="D469" s="122"/>
      <c r="E469" s="4" t="s">
        <v>29</v>
      </c>
      <c r="F469" s="5"/>
      <c r="G469" s="6">
        <v>206</v>
      </c>
      <c r="H469" s="7">
        <v>47</v>
      </c>
      <c r="I469" s="1">
        <v>88</v>
      </c>
      <c r="J469" s="1">
        <v>0</v>
      </c>
      <c r="K469" s="1">
        <v>98</v>
      </c>
      <c r="L469" s="1">
        <v>11</v>
      </c>
      <c r="M469" s="11">
        <v>1</v>
      </c>
    </row>
    <row r="470" spans="3:13" x14ac:dyDescent="0.25">
      <c r="C470" s="125"/>
      <c r="D470" s="122"/>
      <c r="E470" s="4" t="s">
        <v>30</v>
      </c>
      <c r="F470" s="5"/>
      <c r="G470" s="6">
        <v>76</v>
      </c>
      <c r="H470" s="7">
        <v>19</v>
      </c>
      <c r="I470" s="1">
        <v>19</v>
      </c>
      <c r="J470" s="1">
        <v>0</v>
      </c>
      <c r="K470" s="1">
        <v>38</v>
      </c>
      <c r="L470" s="1">
        <v>8</v>
      </c>
      <c r="M470" s="11">
        <v>0</v>
      </c>
    </row>
    <row r="471" spans="3:13" x14ac:dyDescent="0.25">
      <c r="C471" s="125"/>
      <c r="D471" s="122"/>
      <c r="E471" s="4" t="s">
        <v>31</v>
      </c>
      <c r="F471" s="5"/>
      <c r="G471" s="6">
        <v>17</v>
      </c>
      <c r="H471" s="7">
        <v>2</v>
      </c>
      <c r="I471" s="1">
        <v>3</v>
      </c>
      <c r="J471" s="1">
        <v>0</v>
      </c>
      <c r="K471" s="1">
        <v>13</v>
      </c>
      <c r="L471" s="1">
        <v>0</v>
      </c>
      <c r="M471" s="11">
        <v>0</v>
      </c>
    </row>
    <row r="472" spans="3:13" x14ac:dyDescent="0.25">
      <c r="C472" s="125"/>
      <c r="D472" s="122"/>
      <c r="E472" s="4" t="s">
        <v>32</v>
      </c>
      <c r="F472" s="5"/>
      <c r="G472" s="6">
        <v>1233</v>
      </c>
      <c r="H472" s="7">
        <v>169</v>
      </c>
      <c r="I472" s="1">
        <v>895</v>
      </c>
      <c r="J472" s="1">
        <v>80</v>
      </c>
      <c r="K472" s="1">
        <v>448</v>
      </c>
      <c r="L472" s="1">
        <v>41</v>
      </c>
      <c r="M472" s="11">
        <v>7</v>
      </c>
    </row>
    <row r="473" spans="3:13" x14ac:dyDescent="0.25">
      <c r="C473" s="125"/>
      <c r="D473" s="122"/>
      <c r="E473" s="4" t="s">
        <v>33</v>
      </c>
      <c r="F473" s="5"/>
      <c r="G473" s="6">
        <v>882</v>
      </c>
      <c r="H473" s="7">
        <v>148</v>
      </c>
      <c r="I473" s="1">
        <v>569</v>
      </c>
      <c r="J473" s="1">
        <v>9</v>
      </c>
      <c r="K473" s="1">
        <v>359</v>
      </c>
      <c r="L473" s="1">
        <v>25</v>
      </c>
      <c r="M473" s="11">
        <v>9</v>
      </c>
    </row>
    <row r="474" spans="3:13" x14ac:dyDescent="0.25">
      <c r="C474" s="125"/>
      <c r="D474" s="122"/>
      <c r="E474" s="4" t="s">
        <v>34</v>
      </c>
      <c r="F474" s="5"/>
      <c r="G474" s="6">
        <v>299</v>
      </c>
      <c r="H474" s="7">
        <v>68</v>
      </c>
      <c r="I474" s="1">
        <v>110</v>
      </c>
      <c r="J474" s="1">
        <v>0</v>
      </c>
      <c r="K474" s="1">
        <v>149</v>
      </c>
      <c r="L474" s="1">
        <v>19</v>
      </c>
      <c r="M474" s="11">
        <v>1</v>
      </c>
    </row>
    <row r="475" spans="3:13" x14ac:dyDescent="0.25">
      <c r="C475" s="125"/>
      <c r="D475" s="122"/>
      <c r="E475" s="4" t="s">
        <v>35</v>
      </c>
      <c r="F475" s="5"/>
      <c r="G475" s="6">
        <v>1181</v>
      </c>
      <c r="H475" s="7">
        <v>216</v>
      </c>
      <c r="I475" s="1">
        <v>679</v>
      </c>
      <c r="J475" s="1">
        <v>9</v>
      </c>
      <c r="K475" s="1">
        <v>508</v>
      </c>
      <c r="L475" s="1">
        <v>44</v>
      </c>
      <c r="M475" s="11">
        <v>10</v>
      </c>
    </row>
    <row r="476" spans="3:13" x14ac:dyDescent="0.25">
      <c r="C476" s="125"/>
      <c r="D476" s="121" t="s">
        <v>21</v>
      </c>
      <c r="E476" s="18" t="s">
        <v>25</v>
      </c>
      <c r="F476" s="17"/>
      <c r="G476" s="19">
        <v>268</v>
      </c>
      <c r="H476" s="21">
        <v>36</v>
      </c>
      <c r="I476" s="3">
        <v>206</v>
      </c>
      <c r="J476" s="3">
        <v>32</v>
      </c>
      <c r="K476" s="3">
        <v>89</v>
      </c>
      <c r="L476" s="3">
        <v>8</v>
      </c>
      <c r="M476" s="22">
        <v>2</v>
      </c>
    </row>
    <row r="477" spans="3:13" x14ac:dyDescent="0.25">
      <c r="C477" s="125"/>
      <c r="D477" s="122"/>
      <c r="E477" s="4" t="s">
        <v>26</v>
      </c>
      <c r="F477" s="5"/>
      <c r="G477" s="6">
        <v>338</v>
      </c>
      <c r="H477" s="7">
        <v>38</v>
      </c>
      <c r="I477" s="1">
        <v>262</v>
      </c>
      <c r="J477" s="1">
        <v>14</v>
      </c>
      <c r="K477" s="1">
        <v>117</v>
      </c>
      <c r="L477" s="1">
        <v>12</v>
      </c>
      <c r="M477" s="11">
        <v>4</v>
      </c>
    </row>
    <row r="478" spans="3:13" x14ac:dyDescent="0.25">
      <c r="C478" s="125"/>
      <c r="D478" s="122"/>
      <c r="E478" s="4" t="s">
        <v>27</v>
      </c>
      <c r="F478" s="5"/>
      <c r="G478" s="6">
        <v>241</v>
      </c>
      <c r="H478" s="7">
        <v>21</v>
      </c>
      <c r="I478" s="1">
        <v>202</v>
      </c>
      <c r="J478" s="1">
        <v>3</v>
      </c>
      <c r="K478" s="1">
        <v>89</v>
      </c>
      <c r="L478" s="1">
        <v>4</v>
      </c>
      <c r="M478" s="11">
        <v>3</v>
      </c>
    </row>
    <row r="479" spans="3:13" x14ac:dyDescent="0.25">
      <c r="C479" s="125"/>
      <c r="D479" s="122"/>
      <c r="E479" s="4" t="s">
        <v>28</v>
      </c>
      <c r="F479" s="5"/>
      <c r="G479" s="6">
        <v>180</v>
      </c>
      <c r="H479" s="7">
        <v>23</v>
      </c>
      <c r="I479" s="1">
        <v>143</v>
      </c>
      <c r="J479" s="1">
        <v>1</v>
      </c>
      <c r="K479" s="1">
        <v>67</v>
      </c>
      <c r="L479" s="1">
        <v>7</v>
      </c>
      <c r="M479" s="11">
        <v>2</v>
      </c>
    </row>
    <row r="480" spans="3:13" x14ac:dyDescent="0.25">
      <c r="C480" s="125"/>
      <c r="D480" s="122"/>
      <c r="E480" s="4" t="s">
        <v>29</v>
      </c>
      <c r="F480" s="5"/>
      <c r="G480" s="6">
        <v>83</v>
      </c>
      <c r="H480" s="7">
        <v>10</v>
      </c>
      <c r="I480" s="1">
        <v>63</v>
      </c>
      <c r="J480" s="1">
        <v>0</v>
      </c>
      <c r="K480" s="1">
        <v>32</v>
      </c>
      <c r="L480" s="1">
        <v>1</v>
      </c>
      <c r="M480" s="11">
        <v>0</v>
      </c>
    </row>
    <row r="481" spans="3:13" x14ac:dyDescent="0.25">
      <c r="C481" s="125"/>
      <c r="D481" s="122"/>
      <c r="E481" s="4" t="s">
        <v>30</v>
      </c>
      <c r="F481" s="5"/>
      <c r="G481" s="6">
        <v>26</v>
      </c>
      <c r="H481" s="7">
        <v>6</v>
      </c>
      <c r="I481" s="1">
        <v>14</v>
      </c>
      <c r="J481" s="1">
        <v>0</v>
      </c>
      <c r="K481" s="1">
        <v>9</v>
      </c>
      <c r="L481" s="1">
        <v>1</v>
      </c>
      <c r="M481" s="11">
        <v>0</v>
      </c>
    </row>
    <row r="482" spans="3:13" x14ac:dyDescent="0.25">
      <c r="C482" s="125"/>
      <c r="D482" s="122"/>
      <c r="E482" s="4" t="s">
        <v>31</v>
      </c>
      <c r="F482" s="5"/>
      <c r="G482" s="6">
        <v>3</v>
      </c>
      <c r="H482" s="7">
        <v>0</v>
      </c>
      <c r="I482" s="1">
        <v>3</v>
      </c>
      <c r="J482" s="1">
        <v>0</v>
      </c>
      <c r="K482" s="1">
        <v>1</v>
      </c>
      <c r="L482" s="1">
        <v>0</v>
      </c>
      <c r="M482" s="11">
        <v>0</v>
      </c>
    </row>
    <row r="483" spans="3:13" x14ac:dyDescent="0.25">
      <c r="C483" s="125"/>
      <c r="D483" s="122"/>
      <c r="E483" s="4" t="s">
        <v>32</v>
      </c>
      <c r="F483" s="5"/>
      <c r="G483" s="6">
        <v>606</v>
      </c>
      <c r="H483" s="7">
        <v>74</v>
      </c>
      <c r="I483" s="1">
        <v>468</v>
      </c>
      <c r="J483" s="1">
        <v>46</v>
      </c>
      <c r="K483" s="1">
        <v>206</v>
      </c>
      <c r="L483" s="1">
        <v>20</v>
      </c>
      <c r="M483" s="11">
        <v>6</v>
      </c>
    </row>
    <row r="484" spans="3:13" x14ac:dyDescent="0.25">
      <c r="C484" s="125"/>
      <c r="D484" s="122"/>
      <c r="E484" s="4" t="s">
        <v>33</v>
      </c>
      <c r="F484" s="5"/>
      <c r="G484" s="6">
        <v>421</v>
      </c>
      <c r="H484" s="7">
        <v>44</v>
      </c>
      <c r="I484" s="1">
        <v>345</v>
      </c>
      <c r="J484" s="1">
        <v>4</v>
      </c>
      <c r="K484" s="1">
        <v>156</v>
      </c>
      <c r="L484" s="1">
        <v>11</v>
      </c>
      <c r="M484" s="11">
        <v>5</v>
      </c>
    </row>
    <row r="485" spans="3:13" x14ac:dyDescent="0.25">
      <c r="C485" s="125"/>
      <c r="D485" s="122"/>
      <c r="E485" s="4" t="s">
        <v>34</v>
      </c>
      <c r="F485" s="5"/>
      <c r="G485" s="6">
        <v>112</v>
      </c>
      <c r="H485" s="7">
        <v>16</v>
      </c>
      <c r="I485" s="1">
        <v>80</v>
      </c>
      <c r="J485" s="1">
        <v>0</v>
      </c>
      <c r="K485" s="1">
        <v>42</v>
      </c>
      <c r="L485" s="1">
        <v>2</v>
      </c>
      <c r="M485" s="11">
        <v>0</v>
      </c>
    </row>
    <row r="486" spans="3:13" x14ac:dyDescent="0.25">
      <c r="C486" s="125"/>
      <c r="D486" s="122"/>
      <c r="E486" s="4" t="s">
        <v>35</v>
      </c>
      <c r="F486" s="5"/>
      <c r="G486" s="6">
        <v>533</v>
      </c>
      <c r="H486" s="7">
        <v>60</v>
      </c>
      <c r="I486" s="1">
        <v>425</v>
      </c>
      <c r="J486" s="1">
        <v>4</v>
      </c>
      <c r="K486" s="1">
        <v>198</v>
      </c>
      <c r="L486" s="1">
        <v>13</v>
      </c>
      <c r="M486" s="11">
        <v>5</v>
      </c>
    </row>
    <row r="487" spans="3:13" x14ac:dyDescent="0.25">
      <c r="C487" s="125"/>
      <c r="D487" s="121" t="s">
        <v>22</v>
      </c>
      <c r="E487" s="18" t="s">
        <v>25</v>
      </c>
      <c r="F487" s="17"/>
      <c r="G487" s="19">
        <v>247</v>
      </c>
      <c r="H487" s="21">
        <v>35</v>
      </c>
      <c r="I487" s="3">
        <v>178</v>
      </c>
      <c r="J487" s="3">
        <v>22</v>
      </c>
      <c r="K487" s="3">
        <v>95</v>
      </c>
      <c r="L487" s="3">
        <v>7</v>
      </c>
      <c r="M487" s="22">
        <v>1</v>
      </c>
    </row>
    <row r="488" spans="3:13" x14ac:dyDescent="0.25">
      <c r="C488" s="125"/>
      <c r="D488" s="122"/>
      <c r="E488" s="4" t="s">
        <v>26</v>
      </c>
      <c r="F488" s="5"/>
      <c r="G488" s="6">
        <v>380</v>
      </c>
      <c r="H488" s="7">
        <v>60</v>
      </c>
      <c r="I488" s="1">
        <v>249</v>
      </c>
      <c r="J488" s="1">
        <v>12</v>
      </c>
      <c r="K488" s="1">
        <v>147</v>
      </c>
      <c r="L488" s="1">
        <v>14</v>
      </c>
      <c r="M488" s="11">
        <v>0</v>
      </c>
    </row>
    <row r="489" spans="3:13" x14ac:dyDescent="0.25">
      <c r="C489" s="125"/>
      <c r="D489" s="122"/>
      <c r="E489" s="4" t="s">
        <v>27</v>
      </c>
      <c r="F489" s="5"/>
      <c r="G489" s="6">
        <v>251</v>
      </c>
      <c r="H489" s="7">
        <v>45</v>
      </c>
      <c r="I489" s="1">
        <v>141</v>
      </c>
      <c r="J489" s="1">
        <v>4</v>
      </c>
      <c r="K489" s="1">
        <v>108</v>
      </c>
      <c r="L489" s="1">
        <v>8</v>
      </c>
      <c r="M489" s="11">
        <v>2</v>
      </c>
    </row>
    <row r="490" spans="3:13" x14ac:dyDescent="0.25">
      <c r="C490" s="125"/>
      <c r="D490" s="122"/>
      <c r="E490" s="4" t="s">
        <v>28</v>
      </c>
      <c r="F490" s="5"/>
      <c r="G490" s="6">
        <v>210</v>
      </c>
      <c r="H490" s="7">
        <v>59</v>
      </c>
      <c r="I490" s="1">
        <v>83</v>
      </c>
      <c r="J490" s="1">
        <v>1</v>
      </c>
      <c r="K490" s="1">
        <v>95</v>
      </c>
      <c r="L490" s="1">
        <v>6</v>
      </c>
      <c r="M490" s="11">
        <v>2</v>
      </c>
    </row>
    <row r="491" spans="3:13" x14ac:dyDescent="0.25">
      <c r="C491" s="125"/>
      <c r="D491" s="122"/>
      <c r="E491" s="4" t="s">
        <v>29</v>
      </c>
      <c r="F491" s="5"/>
      <c r="G491" s="6">
        <v>123</v>
      </c>
      <c r="H491" s="7">
        <v>37</v>
      </c>
      <c r="I491" s="1">
        <v>25</v>
      </c>
      <c r="J491" s="1">
        <v>0</v>
      </c>
      <c r="K491" s="1">
        <v>66</v>
      </c>
      <c r="L491" s="1">
        <v>10</v>
      </c>
      <c r="M491" s="11">
        <v>1</v>
      </c>
    </row>
    <row r="492" spans="3:13" x14ac:dyDescent="0.25">
      <c r="C492" s="125"/>
      <c r="D492" s="122"/>
      <c r="E492" s="4" t="s">
        <v>30</v>
      </c>
      <c r="F492" s="5"/>
      <c r="G492" s="6">
        <v>50</v>
      </c>
      <c r="H492" s="7">
        <v>13</v>
      </c>
      <c r="I492" s="1">
        <v>5</v>
      </c>
      <c r="J492" s="1">
        <v>0</v>
      </c>
      <c r="K492" s="1">
        <v>29</v>
      </c>
      <c r="L492" s="1">
        <v>7</v>
      </c>
      <c r="M492" s="11">
        <v>0</v>
      </c>
    </row>
    <row r="493" spans="3:13" x14ac:dyDescent="0.25">
      <c r="C493" s="125"/>
      <c r="D493" s="122"/>
      <c r="E493" s="4" t="s">
        <v>31</v>
      </c>
      <c r="F493" s="5"/>
      <c r="G493" s="6">
        <v>14</v>
      </c>
      <c r="H493" s="7">
        <v>2</v>
      </c>
      <c r="I493" s="1">
        <v>0</v>
      </c>
      <c r="J493" s="1">
        <v>0</v>
      </c>
      <c r="K493" s="1">
        <v>12</v>
      </c>
      <c r="L493" s="1">
        <v>0</v>
      </c>
      <c r="M493" s="11">
        <v>0</v>
      </c>
    </row>
    <row r="494" spans="3:13" x14ac:dyDescent="0.25">
      <c r="C494" s="125"/>
      <c r="D494" s="122"/>
      <c r="E494" s="4" t="s">
        <v>32</v>
      </c>
      <c r="F494" s="5"/>
      <c r="G494" s="6">
        <v>627</v>
      </c>
      <c r="H494" s="7">
        <v>95</v>
      </c>
      <c r="I494" s="1">
        <v>427</v>
      </c>
      <c r="J494" s="1">
        <v>34</v>
      </c>
      <c r="K494" s="1">
        <v>242</v>
      </c>
      <c r="L494" s="1">
        <v>21</v>
      </c>
      <c r="M494" s="11">
        <v>1</v>
      </c>
    </row>
    <row r="495" spans="3:13" x14ac:dyDescent="0.25">
      <c r="C495" s="125"/>
      <c r="D495" s="122"/>
      <c r="E495" s="4" t="s">
        <v>33</v>
      </c>
      <c r="F495" s="5"/>
      <c r="G495" s="6">
        <v>461</v>
      </c>
      <c r="H495" s="7">
        <v>104</v>
      </c>
      <c r="I495" s="1">
        <v>224</v>
      </c>
      <c r="J495" s="1">
        <v>5</v>
      </c>
      <c r="K495" s="1">
        <v>203</v>
      </c>
      <c r="L495" s="1">
        <v>14</v>
      </c>
      <c r="M495" s="11">
        <v>4</v>
      </c>
    </row>
    <row r="496" spans="3:13" x14ac:dyDescent="0.25">
      <c r="C496" s="125"/>
      <c r="D496" s="122"/>
      <c r="E496" s="4" t="s">
        <v>34</v>
      </c>
      <c r="F496" s="5"/>
      <c r="G496" s="6">
        <v>187</v>
      </c>
      <c r="H496" s="7">
        <v>52</v>
      </c>
      <c r="I496" s="1">
        <v>30</v>
      </c>
      <c r="J496" s="1">
        <v>0</v>
      </c>
      <c r="K496" s="1">
        <v>107</v>
      </c>
      <c r="L496" s="1">
        <v>17</v>
      </c>
      <c r="M496" s="11">
        <v>1</v>
      </c>
    </row>
    <row r="497" spans="3:13" x14ac:dyDescent="0.25">
      <c r="C497" s="125"/>
      <c r="D497" s="122"/>
      <c r="E497" s="4" t="s">
        <v>35</v>
      </c>
      <c r="F497" s="5"/>
      <c r="G497" s="6">
        <v>648</v>
      </c>
      <c r="H497" s="7">
        <v>156</v>
      </c>
      <c r="I497" s="1">
        <v>254</v>
      </c>
      <c r="J497" s="1">
        <v>5</v>
      </c>
      <c r="K497" s="1">
        <v>310</v>
      </c>
      <c r="L497" s="1">
        <v>31</v>
      </c>
      <c r="M497" s="11">
        <v>5</v>
      </c>
    </row>
    <row r="498" spans="3:13" x14ac:dyDescent="0.25">
      <c r="C498" s="121" t="s">
        <v>36</v>
      </c>
      <c r="D498" s="121" t="s">
        <v>24</v>
      </c>
      <c r="E498" s="18" t="s">
        <v>37</v>
      </c>
      <c r="F498" s="17"/>
      <c r="G498" s="19">
        <v>106</v>
      </c>
      <c r="H498" s="21">
        <v>73</v>
      </c>
      <c r="I498" s="3">
        <v>0</v>
      </c>
      <c r="J498" s="3">
        <v>10</v>
      </c>
      <c r="K498" s="3">
        <v>3</v>
      </c>
      <c r="L498" s="3">
        <v>19</v>
      </c>
      <c r="M498" s="22">
        <v>1</v>
      </c>
    </row>
    <row r="499" spans="3:13" ht="25.2" x14ac:dyDescent="0.25">
      <c r="C499" s="125"/>
      <c r="D499" s="122"/>
      <c r="E499" s="4" t="s">
        <v>38</v>
      </c>
      <c r="F499" s="5"/>
      <c r="G499" s="6">
        <v>1653</v>
      </c>
      <c r="H499" s="7">
        <v>20</v>
      </c>
      <c r="I499" s="1">
        <v>1568</v>
      </c>
      <c r="J499" s="1">
        <v>65</v>
      </c>
      <c r="K499" s="1">
        <v>638</v>
      </c>
      <c r="L499" s="1">
        <v>32</v>
      </c>
      <c r="M499" s="11">
        <v>1</v>
      </c>
    </row>
    <row r="500" spans="3:13" ht="25.2" x14ac:dyDescent="0.25">
      <c r="C500" s="125"/>
      <c r="D500" s="122"/>
      <c r="E500" s="4" t="s">
        <v>39</v>
      </c>
      <c r="F500" s="5"/>
      <c r="G500" s="6">
        <v>116</v>
      </c>
      <c r="H500" s="7">
        <v>68</v>
      </c>
      <c r="I500" s="1">
        <v>0</v>
      </c>
      <c r="J500" s="1">
        <v>7</v>
      </c>
      <c r="K500" s="1">
        <v>38</v>
      </c>
      <c r="L500" s="1">
        <v>7</v>
      </c>
      <c r="M500" s="11">
        <v>0</v>
      </c>
    </row>
    <row r="501" spans="3:13" ht="25.2" x14ac:dyDescent="0.25">
      <c r="C501" s="125"/>
      <c r="D501" s="122"/>
      <c r="E501" s="4" t="s">
        <v>40</v>
      </c>
      <c r="F501" s="5"/>
      <c r="G501" s="6">
        <v>513</v>
      </c>
      <c r="H501" s="7">
        <v>218</v>
      </c>
      <c r="I501" s="1">
        <v>0</v>
      </c>
      <c r="J501" s="1">
        <v>7</v>
      </c>
      <c r="K501" s="1">
        <v>273</v>
      </c>
      <c r="L501" s="1">
        <v>27</v>
      </c>
      <c r="M501" s="11">
        <v>2</v>
      </c>
    </row>
    <row r="502" spans="3:13" x14ac:dyDescent="0.25">
      <c r="C502" s="125"/>
      <c r="D502" s="122"/>
      <c r="E502" s="4" t="s">
        <v>18</v>
      </c>
      <c r="F502" s="5"/>
      <c r="G502" s="6">
        <v>26</v>
      </c>
      <c r="H502" s="7">
        <v>6</v>
      </c>
      <c r="I502" s="1">
        <v>6</v>
      </c>
      <c r="J502" s="1">
        <v>0</v>
      </c>
      <c r="K502" s="1">
        <v>4</v>
      </c>
      <c r="L502" s="1">
        <v>0</v>
      </c>
      <c r="M502" s="11">
        <v>13</v>
      </c>
    </row>
    <row r="503" spans="3:13" x14ac:dyDescent="0.25">
      <c r="C503" s="125"/>
      <c r="D503" s="121" t="s">
        <v>21</v>
      </c>
      <c r="E503" s="18" t="s">
        <v>37</v>
      </c>
      <c r="F503" s="17"/>
      <c r="G503" s="19">
        <v>66</v>
      </c>
      <c r="H503" s="21">
        <v>46</v>
      </c>
      <c r="I503" s="3">
        <v>0</v>
      </c>
      <c r="J503" s="3">
        <v>5</v>
      </c>
      <c r="K503" s="3">
        <v>1</v>
      </c>
      <c r="L503" s="3">
        <v>13</v>
      </c>
      <c r="M503" s="22">
        <v>1</v>
      </c>
    </row>
    <row r="504" spans="3:13" ht="25.2" x14ac:dyDescent="0.25">
      <c r="C504" s="125"/>
      <c r="D504" s="122"/>
      <c r="E504" s="4" t="s">
        <v>38</v>
      </c>
      <c r="F504" s="5"/>
      <c r="G504" s="6">
        <v>938</v>
      </c>
      <c r="H504" s="7">
        <v>14</v>
      </c>
      <c r="I504" s="1">
        <v>889</v>
      </c>
      <c r="J504" s="1">
        <v>38</v>
      </c>
      <c r="K504" s="1">
        <v>359</v>
      </c>
      <c r="L504" s="1">
        <v>17</v>
      </c>
      <c r="M504" s="11">
        <v>1</v>
      </c>
    </row>
    <row r="505" spans="3:13" ht="25.2" x14ac:dyDescent="0.25">
      <c r="C505" s="125"/>
      <c r="D505" s="122"/>
      <c r="E505" s="4" t="s">
        <v>39</v>
      </c>
      <c r="F505" s="5"/>
      <c r="G505" s="6">
        <v>43</v>
      </c>
      <c r="H505" s="7">
        <v>31</v>
      </c>
      <c r="I505" s="1">
        <v>0</v>
      </c>
      <c r="J505" s="1">
        <v>5</v>
      </c>
      <c r="K505" s="1">
        <v>7</v>
      </c>
      <c r="L505" s="1">
        <v>1</v>
      </c>
      <c r="M505" s="11">
        <v>0</v>
      </c>
    </row>
    <row r="506" spans="3:13" ht="25.2" x14ac:dyDescent="0.25">
      <c r="C506" s="125"/>
      <c r="D506" s="122"/>
      <c r="E506" s="4" t="s">
        <v>40</v>
      </c>
      <c r="F506" s="5"/>
      <c r="G506" s="6">
        <v>77</v>
      </c>
      <c r="H506" s="7">
        <v>41</v>
      </c>
      <c r="I506" s="1">
        <v>0</v>
      </c>
      <c r="J506" s="1">
        <v>2</v>
      </c>
      <c r="K506" s="1">
        <v>34</v>
      </c>
      <c r="L506" s="1">
        <v>2</v>
      </c>
      <c r="M506" s="11">
        <v>1</v>
      </c>
    </row>
    <row r="507" spans="3:13" x14ac:dyDescent="0.25">
      <c r="C507" s="125"/>
      <c r="D507" s="122"/>
      <c r="E507" s="4" t="s">
        <v>18</v>
      </c>
      <c r="F507" s="5"/>
      <c r="G507" s="6">
        <v>15</v>
      </c>
      <c r="H507" s="7">
        <v>2</v>
      </c>
      <c r="I507" s="1">
        <v>4</v>
      </c>
      <c r="J507" s="1">
        <v>0</v>
      </c>
      <c r="K507" s="1">
        <v>3</v>
      </c>
      <c r="L507" s="1">
        <v>0</v>
      </c>
      <c r="M507" s="11">
        <v>8</v>
      </c>
    </row>
    <row r="508" spans="3:13" x14ac:dyDescent="0.25">
      <c r="C508" s="125"/>
      <c r="D508" s="121" t="s">
        <v>22</v>
      </c>
      <c r="E508" s="18" t="s">
        <v>37</v>
      </c>
      <c r="F508" s="17"/>
      <c r="G508" s="19">
        <v>40</v>
      </c>
      <c r="H508" s="21">
        <v>27</v>
      </c>
      <c r="I508" s="3">
        <v>0</v>
      </c>
      <c r="J508" s="3">
        <v>5</v>
      </c>
      <c r="K508" s="3">
        <v>2</v>
      </c>
      <c r="L508" s="3">
        <v>6</v>
      </c>
      <c r="M508" s="22">
        <v>0</v>
      </c>
    </row>
    <row r="509" spans="3:13" ht="25.2" x14ac:dyDescent="0.25">
      <c r="C509" s="125"/>
      <c r="D509" s="122"/>
      <c r="E509" s="4" t="s">
        <v>38</v>
      </c>
      <c r="F509" s="5"/>
      <c r="G509" s="6">
        <v>715</v>
      </c>
      <c r="H509" s="7">
        <v>6</v>
      </c>
      <c r="I509" s="1">
        <v>679</v>
      </c>
      <c r="J509" s="1">
        <v>27</v>
      </c>
      <c r="K509" s="1">
        <v>279</v>
      </c>
      <c r="L509" s="1">
        <v>15</v>
      </c>
      <c r="M509" s="11">
        <v>0</v>
      </c>
    </row>
    <row r="510" spans="3:13" ht="25.2" x14ac:dyDescent="0.25">
      <c r="C510" s="125"/>
      <c r="D510" s="122"/>
      <c r="E510" s="4" t="s">
        <v>39</v>
      </c>
      <c r="F510" s="5"/>
      <c r="G510" s="6">
        <v>73</v>
      </c>
      <c r="H510" s="7">
        <v>37</v>
      </c>
      <c r="I510" s="1">
        <v>0</v>
      </c>
      <c r="J510" s="1">
        <v>2</v>
      </c>
      <c r="K510" s="1">
        <v>31</v>
      </c>
      <c r="L510" s="1">
        <v>6</v>
      </c>
      <c r="M510" s="11">
        <v>0</v>
      </c>
    </row>
    <row r="511" spans="3:13" ht="25.2" x14ac:dyDescent="0.25">
      <c r="C511" s="125"/>
      <c r="D511" s="122"/>
      <c r="E511" s="4" t="s">
        <v>40</v>
      </c>
      <c r="F511" s="5"/>
      <c r="G511" s="6">
        <v>436</v>
      </c>
      <c r="H511" s="7">
        <v>177</v>
      </c>
      <c r="I511" s="1">
        <v>0</v>
      </c>
      <c r="J511" s="1">
        <v>5</v>
      </c>
      <c r="K511" s="1">
        <v>239</v>
      </c>
      <c r="L511" s="1">
        <v>25</v>
      </c>
      <c r="M511" s="11">
        <v>1</v>
      </c>
    </row>
    <row r="512" spans="3:13" x14ac:dyDescent="0.25">
      <c r="C512" s="125"/>
      <c r="D512" s="122"/>
      <c r="E512" s="4" t="s">
        <v>18</v>
      </c>
      <c r="F512" s="5"/>
      <c r="G512" s="6">
        <v>11</v>
      </c>
      <c r="H512" s="7">
        <v>4</v>
      </c>
      <c r="I512" s="1">
        <v>2</v>
      </c>
      <c r="J512" s="1">
        <v>0</v>
      </c>
      <c r="K512" s="1">
        <v>1</v>
      </c>
      <c r="L512" s="1">
        <v>0</v>
      </c>
      <c r="M512" s="11">
        <v>5</v>
      </c>
    </row>
    <row r="513" spans="3:13" ht="25.2" x14ac:dyDescent="0.25">
      <c r="C513" s="121" t="s">
        <v>41</v>
      </c>
      <c r="D513" s="119" t="s">
        <v>20</v>
      </c>
      <c r="E513" s="18" t="s">
        <v>42</v>
      </c>
      <c r="F513" s="17"/>
      <c r="G513" s="19">
        <v>385</v>
      </c>
      <c r="H513" s="21">
        <v>385</v>
      </c>
      <c r="I513" s="3">
        <v>0</v>
      </c>
      <c r="J513" s="3">
        <v>0</v>
      </c>
      <c r="K513" s="3">
        <v>0</v>
      </c>
      <c r="L513" s="3">
        <v>0</v>
      </c>
      <c r="M513" s="22">
        <v>0</v>
      </c>
    </row>
    <row r="514" spans="3:13" ht="25.2" x14ac:dyDescent="0.25">
      <c r="C514" s="125"/>
      <c r="D514" s="120"/>
      <c r="E514" s="4" t="s">
        <v>43</v>
      </c>
      <c r="F514" s="5"/>
      <c r="G514" s="6">
        <v>1574</v>
      </c>
      <c r="H514" s="7">
        <v>0</v>
      </c>
      <c r="I514" s="1">
        <v>1574</v>
      </c>
      <c r="J514" s="1">
        <v>54</v>
      </c>
      <c r="K514" s="1">
        <v>592</v>
      </c>
      <c r="L514" s="1">
        <v>25</v>
      </c>
      <c r="M514" s="11">
        <v>0</v>
      </c>
    </row>
    <row r="515" spans="3:13" ht="25.2" x14ac:dyDescent="0.25">
      <c r="C515" s="125"/>
      <c r="D515" s="120"/>
      <c r="E515" s="4" t="s">
        <v>44</v>
      </c>
      <c r="F515" s="5"/>
      <c r="G515" s="6">
        <v>89</v>
      </c>
      <c r="H515" s="7">
        <v>0</v>
      </c>
      <c r="I515" s="1">
        <v>54</v>
      </c>
      <c r="J515" s="1">
        <v>89</v>
      </c>
      <c r="K515" s="1">
        <v>37</v>
      </c>
      <c r="L515" s="1">
        <v>2</v>
      </c>
      <c r="M515" s="11">
        <v>0</v>
      </c>
    </row>
    <row r="516" spans="3:13" ht="25.2" x14ac:dyDescent="0.25">
      <c r="C516" s="125"/>
      <c r="D516" s="120"/>
      <c r="E516" s="4" t="s">
        <v>45</v>
      </c>
      <c r="F516" s="5"/>
      <c r="G516" s="6">
        <v>956</v>
      </c>
      <c r="H516" s="7">
        <v>0</v>
      </c>
      <c r="I516" s="1">
        <v>592</v>
      </c>
      <c r="J516" s="1">
        <v>37</v>
      </c>
      <c r="K516" s="1">
        <v>956</v>
      </c>
      <c r="L516" s="1">
        <v>38</v>
      </c>
      <c r="M516" s="11">
        <v>0</v>
      </c>
    </row>
    <row r="517" spans="3:13" ht="25.2" x14ac:dyDescent="0.25">
      <c r="C517" s="125"/>
      <c r="D517" s="120"/>
      <c r="E517" s="4" t="s">
        <v>46</v>
      </c>
      <c r="F517" s="5"/>
      <c r="G517" s="6">
        <v>85</v>
      </c>
      <c r="H517" s="7">
        <v>0</v>
      </c>
      <c r="I517" s="1">
        <v>25</v>
      </c>
      <c r="J517" s="1">
        <v>2</v>
      </c>
      <c r="K517" s="1">
        <v>38</v>
      </c>
      <c r="L517" s="1">
        <v>85</v>
      </c>
      <c r="M517" s="11">
        <v>0</v>
      </c>
    </row>
    <row r="518" spans="3:13" x14ac:dyDescent="0.25">
      <c r="C518" s="125"/>
      <c r="D518" s="120"/>
      <c r="E518" s="4" t="s">
        <v>18</v>
      </c>
      <c r="F518" s="5"/>
      <c r="G518" s="6">
        <v>17</v>
      </c>
      <c r="H518" s="7">
        <v>0</v>
      </c>
      <c r="I518" s="1">
        <v>0</v>
      </c>
      <c r="J518" s="1">
        <v>0</v>
      </c>
      <c r="K518" s="1">
        <v>0</v>
      </c>
      <c r="L518" s="1">
        <v>0</v>
      </c>
      <c r="M518" s="11">
        <v>17</v>
      </c>
    </row>
    <row r="519" spans="3:13" x14ac:dyDescent="0.25">
      <c r="C519" s="121" t="s">
        <v>47</v>
      </c>
      <c r="D519" s="119" t="s">
        <v>20</v>
      </c>
      <c r="E519" s="18" t="s">
        <v>48</v>
      </c>
      <c r="F519" s="17"/>
      <c r="G519" s="19">
        <v>385</v>
      </c>
      <c r="H519" s="21">
        <v>385</v>
      </c>
      <c r="I519" s="3">
        <v>0</v>
      </c>
      <c r="J519" s="3">
        <v>0</v>
      </c>
      <c r="K519" s="3">
        <v>0</v>
      </c>
      <c r="L519" s="3">
        <v>0</v>
      </c>
      <c r="M519" s="22">
        <v>0</v>
      </c>
    </row>
    <row r="520" spans="3:13" x14ac:dyDescent="0.25">
      <c r="C520" s="125"/>
      <c r="D520" s="120"/>
      <c r="E520" s="4" t="s">
        <v>49</v>
      </c>
      <c r="F520" s="5"/>
      <c r="G520" s="6">
        <v>1156</v>
      </c>
      <c r="H520" s="7">
        <v>0</v>
      </c>
      <c r="I520" s="1">
        <v>957</v>
      </c>
      <c r="J520" s="1">
        <v>22</v>
      </c>
      <c r="K520" s="1">
        <v>147</v>
      </c>
      <c r="L520" s="1">
        <v>28</v>
      </c>
      <c r="M520" s="11">
        <v>2</v>
      </c>
    </row>
    <row r="521" spans="3:13" x14ac:dyDescent="0.25">
      <c r="C521" s="125"/>
      <c r="D521" s="120"/>
      <c r="E521" s="4" t="s">
        <v>50</v>
      </c>
      <c r="F521" s="5"/>
      <c r="G521" s="6">
        <v>466</v>
      </c>
      <c r="H521" s="7">
        <v>0</v>
      </c>
      <c r="I521" s="1">
        <v>362</v>
      </c>
      <c r="J521" s="1">
        <v>31</v>
      </c>
      <c r="K521" s="1">
        <v>428</v>
      </c>
      <c r="L521" s="1">
        <v>12</v>
      </c>
      <c r="M521" s="11">
        <v>1</v>
      </c>
    </row>
    <row r="522" spans="3:13" x14ac:dyDescent="0.25">
      <c r="C522" s="125"/>
      <c r="D522" s="120"/>
      <c r="E522" s="4" t="s">
        <v>51</v>
      </c>
      <c r="F522" s="5"/>
      <c r="G522" s="6">
        <v>191</v>
      </c>
      <c r="H522" s="7">
        <v>0</v>
      </c>
      <c r="I522" s="1">
        <v>141</v>
      </c>
      <c r="J522" s="1">
        <v>23</v>
      </c>
      <c r="K522" s="1">
        <v>186</v>
      </c>
      <c r="L522" s="1">
        <v>18</v>
      </c>
      <c r="M522" s="11">
        <v>0</v>
      </c>
    </row>
    <row r="523" spans="3:13" x14ac:dyDescent="0.25">
      <c r="C523" s="125"/>
      <c r="D523" s="120"/>
      <c r="E523" s="4" t="s">
        <v>52</v>
      </c>
      <c r="F523" s="5"/>
      <c r="G523" s="6">
        <v>181</v>
      </c>
      <c r="H523" s="7">
        <v>0</v>
      </c>
      <c r="I523" s="1">
        <v>109</v>
      </c>
      <c r="J523" s="1">
        <v>13</v>
      </c>
      <c r="K523" s="1">
        <v>179</v>
      </c>
      <c r="L523" s="1">
        <v>21</v>
      </c>
      <c r="M523" s="11">
        <v>0</v>
      </c>
    </row>
    <row r="524" spans="3:13" x14ac:dyDescent="0.25">
      <c r="C524" s="125"/>
      <c r="D524" s="120"/>
      <c r="E524" s="4" t="s">
        <v>18</v>
      </c>
      <c r="F524" s="5"/>
      <c r="G524" s="6">
        <v>35</v>
      </c>
      <c r="H524" s="7">
        <v>0</v>
      </c>
      <c r="I524" s="1">
        <v>5</v>
      </c>
      <c r="J524" s="1">
        <v>0</v>
      </c>
      <c r="K524" s="1">
        <v>16</v>
      </c>
      <c r="L524" s="1">
        <v>6</v>
      </c>
      <c r="M524" s="11">
        <v>14</v>
      </c>
    </row>
    <row r="525" spans="3:13" x14ac:dyDescent="0.25">
      <c r="C525" s="121" t="s">
        <v>53</v>
      </c>
      <c r="D525" s="119" t="s">
        <v>20</v>
      </c>
      <c r="E525" s="18" t="s">
        <v>54</v>
      </c>
      <c r="F525" s="17"/>
      <c r="G525" s="19">
        <v>331</v>
      </c>
      <c r="H525" s="21">
        <v>0</v>
      </c>
      <c r="I525" s="3">
        <v>196</v>
      </c>
      <c r="J525" s="3">
        <v>8</v>
      </c>
      <c r="K525" s="3">
        <v>331</v>
      </c>
      <c r="L525" s="3">
        <v>5</v>
      </c>
      <c r="M525" s="22">
        <v>0</v>
      </c>
    </row>
    <row r="526" spans="3:13" x14ac:dyDescent="0.25">
      <c r="C526" s="125"/>
      <c r="D526" s="120"/>
      <c r="E526" s="4" t="s">
        <v>55</v>
      </c>
      <c r="F526" s="5"/>
      <c r="G526" s="6">
        <v>1212</v>
      </c>
      <c r="H526" s="7">
        <v>269</v>
      </c>
      <c r="I526" s="1">
        <v>898</v>
      </c>
      <c r="J526" s="1">
        <v>40</v>
      </c>
      <c r="K526" s="1">
        <v>9</v>
      </c>
      <c r="L526" s="1">
        <v>24</v>
      </c>
      <c r="M526" s="11">
        <v>2</v>
      </c>
    </row>
    <row r="527" spans="3:13" ht="25.2" x14ac:dyDescent="0.25">
      <c r="C527" s="125"/>
      <c r="D527" s="120"/>
      <c r="E527" s="4" t="s">
        <v>56</v>
      </c>
      <c r="F527" s="5"/>
      <c r="G527" s="6">
        <v>615</v>
      </c>
      <c r="H527" s="7">
        <v>0</v>
      </c>
      <c r="I527" s="1">
        <v>391</v>
      </c>
      <c r="J527" s="1">
        <v>29</v>
      </c>
      <c r="K527" s="1">
        <v>615</v>
      </c>
      <c r="L527" s="1">
        <v>32</v>
      </c>
      <c r="M527" s="11">
        <v>0</v>
      </c>
    </row>
    <row r="528" spans="3:13" x14ac:dyDescent="0.25">
      <c r="C528" s="125"/>
      <c r="D528" s="120"/>
      <c r="E528" s="4" t="s">
        <v>57</v>
      </c>
      <c r="F528" s="5"/>
      <c r="G528" s="6">
        <v>234</v>
      </c>
      <c r="H528" s="7">
        <v>111</v>
      </c>
      <c r="I528" s="1">
        <v>85</v>
      </c>
      <c r="J528" s="1">
        <v>12</v>
      </c>
      <c r="K528" s="1">
        <v>0</v>
      </c>
      <c r="L528" s="1">
        <v>24</v>
      </c>
      <c r="M528" s="11">
        <v>2</v>
      </c>
    </row>
    <row r="529" spans="3:13" x14ac:dyDescent="0.25">
      <c r="C529" s="125"/>
      <c r="D529" s="120"/>
      <c r="E529" s="4" t="s">
        <v>18</v>
      </c>
      <c r="F529" s="5"/>
      <c r="G529" s="6">
        <v>22</v>
      </c>
      <c r="H529" s="7">
        <v>5</v>
      </c>
      <c r="I529" s="1">
        <v>4</v>
      </c>
      <c r="J529" s="1">
        <v>0</v>
      </c>
      <c r="K529" s="1">
        <v>1</v>
      </c>
      <c r="L529" s="1">
        <v>0</v>
      </c>
      <c r="M529" s="11">
        <v>13</v>
      </c>
    </row>
    <row r="530" spans="3:13" x14ac:dyDescent="0.25">
      <c r="C530" s="121" t="s">
        <v>58</v>
      </c>
      <c r="D530" s="119" t="s">
        <v>20</v>
      </c>
      <c r="E530" s="18" t="s">
        <v>59</v>
      </c>
      <c r="F530" s="17"/>
      <c r="G530" s="19">
        <v>522</v>
      </c>
      <c r="H530" s="21">
        <v>93</v>
      </c>
      <c r="I530" s="3">
        <v>288</v>
      </c>
      <c r="J530" s="3">
        <v>8</v>
      </c>
      <c r="K530" s="3">
        <v>245</v>
      </c>
      <c r="L530" s="3">
        <v>20</v>
      </c>
      <c r="M530" s="22">
        <v>1</v>
      </c>
    </row>
    <row r="531" spans="3:13" x14ac:dyDescent="0.25">
      <c r="C531" s="125"/>
      <c r="D531" s="120"/>
      <c r="E531" s="4" t="s">
        <v>60</v>
      </c>
      <c r="F531" s="5"/>
      <c r="G531" s="6">
        <v>1090</v>
      </c>
      <c r="H531" s="7">
        <v>181</v>
      </c>
      <c r="I531" s="1">
        <v>712</v>
      </c>
      <c r="J531" s="1">
        <v>40</v>
      </c>
      <c r="K531" s="1">
        <v>441</v>
      </c>
      <c r="L531" s="1">
        <v>45</v>
      </c>
      <c r="M531" s="11">
        <v>3</v>
      </c>
    </row>
    <row r="532" spans="3:13" ht="25.2" x14ac:dyDescent="0.25">
      <c r="C532" s="125"/>
      <c r="D532" s="120"/>
      <c r="E532" s="4" t="s">
        <v>61</v>
      </c>
      <c r="F532" s="5"/>
      <c r="G532" s="6">
        <v>327</v>
      </c>
      <c r="H532" s="7">
        <v>51</v>
      </c>
      <c r="I532" s="1">
        <v>216</v>
      </c>
      <c r="J532" s="1">
        <v>17</v>
      </c>
      <c r="K532" s="1">
        <v>125</v>
      </c>
      <c r="L532" s="1">
        <v>13</v>
      </c>
      <c r="M532" s="11">
        <v>0</v>
      </c>
    </row>
    <row r="533" spans="3:13" x14ac:dyDescent="0.25">
      <c r="C533" s="125"/>
      <c r="D533" s="120"/>
      <c r="E533" s="4" t="s">
        <v>62</v>
      </c>
      <c r="F533" s="5"/>
      <c r="G533" s="6">
        <v>428</v>
      </c>
      <c r="H533" s="7">
        <v>53</v>
      </c>
      <c r="I533" s="1">
        <v>345</v>
      </c>
      <c r="J533" s="1">
        <v>24</v>
      </c>
      <c r="K533" s="1">
        <v>123</v>
      </c>
      <c r="L533" s="1">
        <v>7</v>
      </c>
      <c r="M533" s="11">
        <v>1</v>
      </c>
    </row>
    <row r="534" spans="3:13" x14ac:dyDescent="0.25">
      <c r="C534" s="125"/>
      <c r="D534" s="120"/>
      <c r="E534" s="4" t="s">
        <v>63</v>
      </c>
      <c r="F534" s="5"/>
      <c r="G534" s="6">
        <v>25</v>
      </c>
      <c r="H534" s="7">
        <v>5</v>
      </c>
      <c r="I534" s="1">
        <v>8</v>
      </c>
      <c r="J534" s="1">
        <v>0</v>
      </c>
      <c r="K534" s="1">
        <v>16</v>
      </c>
      <c r="L534" s="1">
        <v>0</v>
      </c>
      <c r="M534" s="11">
        <v>0</v>
      </c>
    </row>
    <row r="535" spans="3:13" x14ac:dyDescent="0.25">
      <c r="C535" s="125"/>
      <c r="D535" s="120"/>
      <c r="E535" s="4" t="s">
        <v>18</v>
      </c>
      <c r="F535" s="5"/>
      <c r="G535" s="6">
        <v>22</v>
      </c>
      <c r="H535" s="7">
        <v>2</v>
      </c>
      <c r="I535" s="1">
        <v>5</v>
      </c>
      <c r="J535" s="1">
        <v>0</v>
      </c>
      <c r="K535" s="1">
        <v>6</v>
      </c>
      <c r="L535" s="1">
        <v>0</v>
      </c>
      <c r="M535" s="11">
        <v>12</v>
      </c>
    </row>
    <row r="536" spans="3:13" ht="25.2" x14ac:dyDescent="0.25">
      <c r="C536" s="121" t="s">
        <v>64</v>
      </c>
      <c r="D536" s="119" t="s">
        <v>20</v>
      </c>
      <c r="E536" s="18" t="s">
        <v>65</v>
      </c>
      <c r="F536" s="17"/>
      <c r="G536" s="19">
        <v>36</v>
      </c>
      <c r="H536" s="21">
        <v>16</v>
      </c>
      <c r="I536" s="3">
        <v>14</v>
      </c>
      <c r="J536" s="3">
        <v>1</v>
      </c>
      <c r="K536" s="3">
        <v>10</v>
      </c>
      <c r="L536" s="3">
        <v>0</v>
      </c>
      <c r="M536" s="22">
        <v>0</v>
      </c>
    </row>
    <row r="537" spans="3:13" ht="37.799999999999997" x14ac:dyDescent="0.25">
      <c r="C537" s="125"/>
      <c r="D537" s="120"/>
      <c r="E537" s="4" t="s">
        <v>66</v>
      </c>
      <c r="F537" s="5"/>
      <c r="G537" s="6">
        <v>177</v>
      </c>
      <c r="H537" s="7">
        <v>68</v>
      </c>
      <c r="I537" s="1">
        <v>73</v>
      </c>
      <c r="J537" s="1">
        <v>4</v>
      </c>
      <c r="K537" s="1">
        <v>41</v>
      </c>
      <c r="L537" s="1">
        <v>10</v>
      </c>
      <c r="M537" s="11">
        <v>0</v>
      </c>
    </row>
    <row r="538" spans="3:13" ht="37.799999999999997" x14ac:dyDescent="0.25">
      <c r="C538" s="125"/>
      <c r="D538" s="120"/>
      <c r="E538" s="4" t="s">
        <v>67</v>
      </c>
      <c r="F538" s="5"/>
      <c r="G538" s="6">
        <v>231</v>
      </c>
      <c r="H538" s="7">
        <v>80</v>
      </c>
      <c r="I538" s="1">
        <v>106</v>
      </c>
      <c r="J538" s="1">
        <v>2</v>
      </c>
      <c r="K538" s="1">
        <v>69</v>
      </c>
      <c r="L538" s="1">
        <v>5</v>
      </c>
      <c r="M538" s="11">
        <v>0</v>
      </c>
    </row>
    <row r="539" spans="3:13" ht="37.799999999999997" x14ac:dyDescent="0.25">
      <c r="C539" s="125"/>
      <c r="D539" s="120"/>
      <c r="E539" s="4" t="s">
        <v>68</v>
      </c>
      <c r="F539" s="5"/>
      <c r="G539" s="6">
        <v>324</v>
      </c>
      <c r="H539" s="7">
        <v>70</v>
      </c>
      <c r="I539" s="1">
        <v>195</v>
      </c>
      <c r="J539" s="1">
        <v>10</v>
      </c>
      <c r="K539" s="1">
        <v>111</v>
      </c>
      <c r="L539" s="1">
        <v>9</v>
      </c>
      <c r="M539" s="11">
        <v>2</v>
      </c>
    </row>
    <row r="540" spans="3:13" ht="37.799999999999997" x14ac:dyDescent="0.25">
      <c r="C540" s="125"/>
      <c r="D540" s="120"/>
      <c r="E540" s="4" t="s">
        <v>69</v>
      </c>
      <c r="F540" s="5"/>
      <c r="G540" s="6">
        <v>364</v>
      </c>
      <c r="H540" s="7">
        <v>44</v>
      </c>
      <c r="I540" s="1">
        <v>263</v>
      </c>
      <c r="J540" s="1">
        <v>5</v>
      </c>
      <c r="K540" s="1">
        <v>115</v>
      </c>
      <c r="L540" s="1">
        <v>11</v>
      </c>
      <c r="M540" s="11">
        <v>0</v>
      </c>
    </row>
    <row r="541" spans="3:13" ht="37.799999999999997" x14ac:dyDescent="0.25">
      <c r="C541" s="125"/>
      <c r="D541" s="120"/>
      <c r="E541" s="4" t="s">
        <v>70</v>
      </c>
      <c r="F541" s="5"/>
      <c r="G541" s="6">
        <v>292</v>
      </c>
      <c r="H541" s="7">
        <v>13</v>
      </c>
      <c r="I541" s="1">
        <v>240</v>
      </c>
      <c r="J541" s="1">
        <v>14</v>
      </c>
      <c r="K541" s="1">
        <v>86</v>
      </c>
      <c r="L541" s="1">
        <v>6</v>
      </c>
      <c r="M541" s="11">
        <v>1</v>
      </c>
    </row>
    <row r="542" spans="3:13" ht="37.799999999999997" x14ac:dyDescent="0.25">
      <c r="C542" s="125"/>
      <c r="D542" s="120"/>
      <c r="E542" s="4" t="s">
        <v>71</v>
      </c>
      <c r="F542" s="5"/>
      <c r="G542" s="6">
        <v>316</v>
      </c>
      <c r="H542" s="7">
        <v>12</v>
      </c>
      <c r="I542" s="1">
        <v>256</v>
      </c>
      <c r="J542" s="1">
        <v>14</v>
      </c>
      <c r="K542" s="1">
        <v>142</v>
      </c>
      <c r="L542" s="1">
        <v>5</v>
      </c>
      <c r="M542" s="11">
        <v>0</v>
      </c>
    </row>
    <row r="543" spans="3:13" ht="37.799999999999997" x14ac:dyDescent="0.25">
      <c r="C543" s="125"/>
      <c r="D543" s="120"/>
      <c r="E543" s="4" t="s">
        <v>72</v>
      </c>
      <c r="F543" s="5"/>
      <c r="G543" s="6">
        <v>308</v>
      </c>
      <c r="H543" s="7">
        <v>6</v>
      </c>
      <c r="I543" s="1">
        <v>238</v>
      </c>
      <c r="J543" s="1">
        <v>18</v>
      </c>
      <c r="K543" s="1">
        <v>185</v>
      </c>
      <c r="L543" s="1">
        <v>14</v>
      </c>
      <c r="M543" s="11">
        <v>1</v>
      </c>
    </row>
    <row r="544" spans="3:13" ht="37.799999999999997" x14ac:dyDescent="0.25">
      <c r="C544" s="125"/>
      <c r="D544" s="120"/>
      <c r="E544" s="4" t="s">
        <v>73</v>
      </c>
      <c r="F544" s="5"/>
      <c r="G544" s="6">
        <v>114</v>
      </c>
      <c r="H544" s="7">
        <v>3</v>
      </c>
      <c r="I544" s="1">
        <v>78</v>
      </c>
      <c r="J544" s="1">
        <v>12</v>
      </c>
      <c r="K544" s="1">
        <v>90</v>
      </c>
      <c r="L544" s="1">
        <v>10</v>
      </c>
      <c r="M544" s="11">
        <v>0</v>
      </c>
    </row>
    <row r="545" spans="3:13" ht="25.2" x14ac:dyDescent="0.25">
      <c r="C545" s="125"/>
      <c r="D545" s="120"/>
      <c r="E545" s="4" t="s">
        <v>74</v>
      </c>
      <c r="F545" s="5"/>
      <c r="G545" s="6">
        <v>96</v>
      </c>
      <c r="H545" s="7">
        <v>6</v>
      </c>
      <c r="I545" s="1">
        <v>67</v>
      </c>
      <c r="J545" s="1">
        <v>5</v>
      </c>
      <c r="K545" s="1">
        <v>60</v>
      </c>
      <c r="L545" s="1">
        <v>8</v>
      </c>
      <c r="M545" s="11">
        <v>0</v>
      </c>
    </row>
    <row r="546" spans="3:13" x14ac:dyDescent="0.25">
      <c r="C546" s="125"/>
      <c r="D546" s="120"/>
      <c r="E546" s="4" t="s">
        <v>75</v>
      </c>
      <c r="F546" s="5"/>
      <c r="G546" s="6">
        <v>29</v>
      </c>
      <c r="H546" s="7">
        <v>18</v>
      </c>
      <c r="I546" s="1">
        <v>6</v>
      </c>
      <c r="J546" s="1">
        <v>1</v>
      </c>
      <c r="K546" s="1">
        <v>3</v>
      </c>
      <c r="L546" s="1">
        <v>1</v>
      </c>
      <c r="M546" s="11">
        <v>0</v>
      </c>
    </row>
    <row r="547" spans="3:13" x14ac:dyDescent="0.25">
      <c r="C547" s="125"/>
      <c r="D547" s="120"/>
      <c r="E547" s="4" t="s">
        <v>18</v>
      </c>
      <c r="F547" s="5"/>
      <c r="G547" s="6">
        <v>127</v>
      </c>
      <c r="H547" s="7">
        <v>49</v>
      </c>
      <c r="I547" s="1">
        <v>38</v>
      </c>
      <c r="J547" s="1">
        <v>3</v>
      </c>
      <c r="K547" s="1">
        <v>44</v>
      </c>
      <c r="L547" s="1">
        <v>6</v>
      </c>
      <c r="M547" s="11">
        <v>13</v>
      </c>
    </row>
    <row r="548" spans="3:13" x14ac:dyDescent="0.25">
      <c r="C548" s="121" t="s">
        <v>76</v>
      </c>
      <c r="D548" s="119" t="s">
        <v>20</v>
      </c>
      <c r="E548" s="18" t="s">
        <v>77</v>
      </c>
      <c r="F548" s="17"/>
      <c r="G548" s="19">
        <v>626</v>
      </c>
      <c r="H548" s="21">
        <v>129</v>
      </c>
      <c r="I548" s="3">
        <v>395</v>
      </c>
      <c r="J548" s="3">
        <v>14</v>
      </c>
      <c r="K548" s="3">
        <v>205</v>
      </c>
      <c r="L548" s="3">
        <v>25</v>
      </c>
      <c r="M548" s="22">
        <v>9</v>
      </c>
    </row>
    <row r="549" spans="3:13" x14ac:dyDescent="0.25">
      <c r="C549" s="125"/>
      <c r="D549" s="120"/>
      <c r="E549" s="4" t="s">
        <v>78</v>
      </c>
      <c r="F549" s="5"/>
      <c r="G549" s="6">
        <v>975</v>
      </c>
      <c r="H549" s="7">
        <v>168</v>
      </c>
      <c r="I549" s="1">
        <v>612</v>
      </c>
      <c r="J549" s="1">
        <v>33</v>
      </c>
      <c r="K549" s="1">
        <v>381</v>
      </c>
      <c r="L549" s="1">
        <v>36</v>
      </c>
      <c r="M549" s="11">
        <v>6</v>
      </c>
    </row>
    <row r="550" spans="3:13" x14ac:dyDescent="0.25">
      <c r="C550" s="125"/>
      <c r="D550" s="120"/>
      <c r="E550" s="4" t="s">
        <v>79</v>
      </c>
      <c r="F550" s="5"/>
      <c r="G550" s="6">
        <v>589</v>
      </c>
      <c r="H550" s="7">
        <v>60</v>
      </c>
      <c r="I550" s="1">
        <v>421</v>
      </c>
      <c r="J550" s="1">
        <v>32</v>
      </c>
      <c r="K550" s="1">
        <v>269</v>
      </c>
      <c r="L550" s="1">
        <v>15</v>
      </c>
      <c r="M550" s="11">
        <v>1</v>
      </c>
    </row>
    <row r="551" spans="3:13" x14ac:dyDescent="0.25">
      <c r="C551" s="125"/>
      <c r="D551" s="120"/>
      <c r="E551" s="4" t="s">
        <v>80</v>
      </c>
      <c r="F551" s="5"/>
      <c r="G551" s="6">
        <v>224</v>
      </c>
      <c r="H551" s="7">
        <v>28</v>
      </c>
      <c r="I551" s="1">
        <v>146</v>
      </c>
      <c r="J551" s="1">
        <v>10</v>
      </c>
      <c r="K551" s="1">
        <v>101</v>
      </c>
      <c r="L551" s="1">
        <v>9</v>
      </c>
      <c r="M551" s="11">
        <v>1</v>
      </c>
    </row>
    <row r="552" spans="3:13" x14ac:dyDescent="0.25">
      <c r="C552" s="121" t="s">
        <v>81</v>
      </c>
      <c r="D552" s="119" t="s">
        <v>20</v>
      </c>
      <c r="E552" s="18" t="s">
        <v>82</v>
      </c>
      <c r="F552" s="17"/>
      <c r="G552" s="19">
        <v>300</v>
      </c>
      <c r="H552" s="21">
        <v>55</v>
      </c>
      <c r="I552" s="3">
        <v>181</v>
      </c>
      <c r="J552" s="3">
        <v>14</v>
      </c>
      <c r="K552" s="3">
        <v>127</v>
      </c>
      <c r="L552" s="3">
        <v>11</v>
      </c>
      <c r="M552" s="22">
        <v>2</v>
      </c>
    </row>
    <row r="553" spans="3:13" x14ac:dyDescent="0.25">
      <c r="C553" s="125"/>
      <c r="D553" s="120"/>
      <c r="E553" s="4" t="s">
        <v>83</v>
      </c>
      <c r="F553" s="5"/>
      <c r="G553" s="6">
        <v>722</v>
      </c>
      <c r="H553" s="7">
        <v>119</v>
      </c>
      <c r="I553" s="1">
        <v>464</v>
      </c>
      <c r="J553" s="1">
        <v>21</v>
      </c>
      <c r="K553" s="1">
        <v>275</v>
      </c>
      <c r="L553" s="1">
        <v>27</v>
      </c>
      <c r="M553" s="11">
        <v>10</v>
      </c>
    </row>
    <row r="554" spans="3:13" x14ac:dyDescent="0.25">
      <c r="C554" s="125"/>
      <c r="D554" s="120"/>
      <c r="E554" s="4" t="s">
        <v>84</v>
      </c>
      <c r="F554" s="5"/>
      <c r="G554" s="6">
        <v>483</v>
      </c>
      <c r="H554" s="7">
        <v>57</v>
      </c>
      <c r="I554" s="1">
        <v>334</v>
      </c>
      <c r="J554" s="1">
        <v>30</v>
      </c>
      <c r="K554" s="1">
        <v>231</v>
      </c>
      <c r="L554" s="1">
        <v>18</v>
      </c>
      <c r="M554" s="11">
        <v>2</v>
      </c>
    </row>
    <row r="555" spans="3:13" x14ac:dyDescent="0.25">
      <c r="C555" s="125"/>
      <c r="D555" s="120"/>
      <c r="E555" s="4" t="s">
        <v>85</v>
      </c>
      <c r="F555" s="5"/>
      <c r="G555" s="6">
        <v>395</v>
      </c>
      <c r="H555" s="7">
        <v>72</v>
      </c>
      <c r="I555" s="1">
        <v>257</v>
      </c>
      <c r="J555" s="1">
        <v>10</v>
      </c>
      <c r="K555" s="1">
        <v>139</v>
      </c>
      <c r="L555" s="1">
        <v>8</v>
      </c>
      <c r="M555" s="11">
        <v>0</v>
      </c>
    </row>
    <row r="556" spans="3:13" x14ac:dyDescent="0.25">
      <c r="C556" s="125"/>
      <c r="D556" s="120"/>
      <c r="E556" s="4" t="s">
        <v>86</v>
      </c>
      <c r="F556" s="5"/>
      <c r="G556" s="6">
        <v>236</v>
      </c>
      <c r="H556" s="7">
        <v>34</v>
      </c>
      <c r="I556" s="1">
        <v>151</v>
      </c>
      <c r="J556" s="1">
        <v>6</v>
      </c>
      <c r="K556" s="1">
        <v>95</v>
      </c>
      <c r="L556" s="1">
        <v>9</v>
      </c>
      <c r="M556" s="11">
        <v>1</v>
      </c>
    </row>
    <row r="557" spans="3:13" x14ac:dyDescent="0.25">
      <c r="C557" s="125"/>
      <c r="D557" s="120"/>
      <c r="E557" s="4" t="s">
        <v>87</v>
      </c>
      <c r="F557" s="5"/>
      <c r="G557" s="6">
        <v>278</v>
      </c>
      <c r="H557" s="7">
        <v>48</v>
      </c>
      <c r="I557" s="1">
        <v>187</v>
      </c>
      <c r="J557" s="1">
        <v>8</v>
      </c>
      <c r="K557" s="1">
        <v>89</v>
      </c>
      <c r="L557" s="1">
        <v>12</v>
      </c>
      <c r="M557" s="11">
        <v>2</v>
      </c>
    </row>
    <row r="558" spans="3:13" x14ac:dyDescent="0.25">
      <c r="C558" s="121" t="s">
        <v>88</v>
      </c>
      <c r="D558" s="119" t="s">
        <v>20</v>
      </c>
      <c r="E558" s="18" t="s">
        <v>89</v>
      </c>
      <c r="F558" s="17"/>
      <c r="G558" s="19">
        <v>110</v>
      </c>
      <c r="H558" s="21">
        <v>20</v>
      </c>
      <c r="I558" s="3">
        <v>69</v>
      </c>
      <c r="J558" s="3">
        <v>3</v>
      </c>
      <c r="K558" s="3">
        <v>44</v>
      </c>
      <c r="L558" s="3">
        <v>0</v>
      </c>
      <c r="M558" s="22">
        <v>1</v>
      </c>
    </row>
    <row r="559" spans="3:13" x14ac:dyDescent="0.25">
      <c r="C559" s="122"/>
      <c r="D559" s="120"/>
      <c r="E559" s="4" t="s">
        <v>90</v>
      </c>
      <c r="F559" s="5"/>
      <c r="G559" s="6">
        <v>190</v>
      </c>
      <c r="H559" s="7">
        <v>35</v>
      </c>
      <c r="I559" s="1">
        <v>112</v>
      </c>
      <c r="J559" s="1">
        <v>11</v>
      </c>
      <c r="K559" s="1">
        <v>83</v>
      </c>
      <c r="L559" s="1">
        <v>11</v>
      </c>
      <c r="M559" s="11">
        <v>1</v>
      </c>
    </row>
    <row r="560" spans="3:13" x14ac:dyDescent="0.25">
      <c r="C560" s="122"/>
      <c r="D560" s="120"/>
      <c r="E560" s="4" t="s">
        <v>83</v>
      </c>
      <c r="F560" s="5"/>
      <c r="G560" s="6">
        <v>722</v>
      </c>
      <c r="H560" s="7">
        <v>119</v>
      </c>
      <c r="I560" s="1">
        <v>464</v>
      </c>
      <c r="J560" s="1">
        <v>21</v>
      </c>
      <c r="K560" s="1">
        <v>275</v>
      </c>
      <c r="L560" s="1">
        <v>27</v>
      </c>
      <c r="M560" s="11">
        <v>10</v>
      </c>
    </row>
    <row r="561" spans="2:15" x14ac:dyDescent="0.25">
      <c r="C561" s="122"/>
      <c r="D561" s="120"/>
      <c r="E561" s="4" t="s">
        <v>91</v>
      </c>
      <c r="F561" s="5"/>
      <c r="G561" s="6">
        <v>117</v>
      </c>
      <c r="H561" s="7">
        <v>12</v>
      </c>
      <c r="I561" s="1">
        <v>89</v>
      </c>
      <c r="J561" s="1">
        <v>10</v>
      </c>
      <c r="K561" s="1">
        <v>54</v>
      </c>
      <c r="L561" s="1">
        <v>4</v>
      </c>
      <c r="M561" s="11">
        <v>0</v>
      </c>
    </row>
    <row r="562" spans="2:15" x14ac:dyDescent="0.25">
      <c r="C562" s="122"/>
      <c r="D562" s="120"/>
      <c r="E562" s="4" t="s">
        <v>92</v>
      </c>
      <c r="F562" s="5"/>
      <c r="G562" s="6">
        <v>123</v>
      </c>
      <c r="H562" s="7">
        <v>14</v>
      </c>
      <c r="I562" s="1">
        <v>84</v>
      </c>
      <c r="J562" s="1">
        <v>9</v>
      </c>
      <c r="K562" s="1">
        <v>66</v>
      </c>
      <c r="L562" s="1">
        <v>3</v>
      </c>
      <c r="M562" s="11">
        <v>0</v>
      </c>
    </row>
    <row r="563" spans="2:15" x14ac:dyDescent="0.25">
      <c r="C563" s="122"/>
      <c r="D563" s="120"/>
      <c r="E563" s="4" t="s">
        <v>93</v>
      </c>
      <c r="F563" s="5"/>
      <c r="G563" s="6">
        <v>243</v>
      </c>
      <c r="H563" s="7">
        <v>31</v>
      </c>
      <c r="I563" s="1">
        <v>161</v>
      </c>
      <c r="J563" s="1">
        <v>11</v>
      </c>
      <c r="K563" s="1">
        <v>111</v>
      </c>
      <c r="L563" s="1">
        <v>11</v>
      </c>
      <c r="M563" s="11">
        <v>2</v>
      </c>
    </row>
    <row r="564" spans="2:15" x14ac:dyDescent="0.25">
      <c r="C564" s="122"/>
      <c r="D564" s="120"/>
      <c r="E564" s="4" t="s">
        <v>85</v>
      </c>
      <c r="F564" s="5"/>
      <c r="G564" s="6">
        <v>395</v>
      </c>
      <c r="H564" s="7">
        <v>72</v>
      </c>
      <c r="I564" s="1">
        <v>257</v>
      </c>
      <c r="J564" s="1">
        <v>10</v>
      </c>
      <c r="K564" s="1">
        <v>139</v>
      </c>
      <c r="L564" s="1">
        <v>8</v>
      </c>
      <c r="M564" s="11">
        <v>0</v>
      </c>
    </row>
    <row r="565" spans="2:15" x14ac:dyDescent="0.25">
      <c r="C565" s="122"/>
      <c r="D565" s="120"/>
      <c r="E565" s="4" t="s">
        <v>94</v>
      </c>
      <c r="F565" s="5"/>
      <c r="G565" s="6">
        <v>168</v>
      </c>
      <c r="H565" s="7">
        <v>26</v>
      </c>
      <c r="I565" s="1">
        <v>106</v>
      </c>
      <c r="J565" s="1">
        <v>4</v>
      </c>
      <c r="K565" s="1">
        <v>64</v>
      </c>
      <c r="L565" s="1">
        <v>6</v>
      </c>
      <c r="M565" s="11">
        <v>0</v>
      </c>
    </row>
    <row r="566" spans="2:15" x14ac:dyDescent="0.25">
      <c r="C566" s="122"/>
      <c r="D566" s="120"/>
      <c r="E566" s="4" t="s">
        <v>95</v>
      </c>
      <c r="F566" s="5"/>
      <c r="G566" s="6">
        <v>68</v>
      </c>
      <c r="H566" s="7">
        <v>8</v>
      </c>
      <c r="I566" s="1">
        <v>45</v>
      </c>
      <c r="J566" s="1">
        <v>2</v>
      </c>
      <c r="K566" s="1">
        <v>31</v>
      </c>
      <c r="L566" s="1">
        <v>3</v>
      </c>
      <c r="M566" s="11">
        <v>1</v>
      </c>
    </row>
    <row r="567" spans="2:15" x14ac:dyDescent="0.25">
      <c r="C567" s="126"/>
      <c r="D567" s="123"/>
      <c r="E567" s="64" t="s">
        <v>87</v>
      </c>
      <c r="F567" s="59"/>
      <c r="G567" s="66">
        <v>278</v>
      </c>
      <c r="H567" s="74">
        <v>48</v>
      </c>
      <c r="I567" s="39">
        <v>187</v>
      </c>
      <c r="J567" s="39">
        <v>8</v>
      </c>
      <c r="K567" s="39">
        <v>89</v>
      </c>
      <c r="L567" s="39">
        <v>12</v>
      </c>
      <c r="M567" s="81">
        <v>2</v>
      </c>
    </row>
    <row r="569" spans="2:15" x14ac:dyDescent="0.25">
      <c r="B569" s="48" t="str">
        <f xml:space="preserve"> HYPERLINK("#'目次'!B12", "[6]")</f>
        <v>[6]</v>
      </c>
      <c r="C569" s="35" t="s">
        <v>138</v>
      </c>
    </row>
    <row r="572" spans="2:15" x14ac:dyDescent="0.25">
      <c r="C572" s="35" t="s">
        <v>14</v>
      </c>
    </row>
    <row r="573" spans="2:15" x14ac:dyDescent="0.25">
      <c r="C573" s="115"/>
      <c r="D573" s="116"/>
      <c r="E573" s="116"/>
      <c r="F573" s="116"/>
      <c r="G573" s="44" t="s">
        <v>15</v>
      </c>
      <c r="H573" s="43" t="s">
        <v>103</v>
      </c>
      <c r="I573" s="26" t="s">
        <v>104</v>
      </c>
      <c r="J573" s="26" t="s">
        <v>105</v>
      </c>
      <c r="K573" s="26" t="s">
        <v>106</v>
      </c>
      <c r="L573" s="26" t="s">
        <v>107</v>
      </c>
      <c r="M573" s="26" t="s">
        <v>108</v>
      </c>
      <c r="N573" s="26" t="s">
        <v>109</v>
      </c>
      <c r="O573" s="49" t="s">
        <v>110</v>
      </c>
    </row>
    <row r="574" spans="2:15" x14ac:dyDescent="0.25">
      <c r="C574" s="117"/>
      <c r="D574" s="118"/>
      <c r="E574" s="118"/>
      <c r="F574" s="118"/>
      <c r="G574" s="46"/>
      <c r="H574" s="47"/>
      <c r="I574" s="27"/>
      <c r="J574" s="27"/>
      <c r="K574" s="27"/>
      <c r="L574" s="27"/>
      <c r="M574" s="27"/>
      <c r="N574" s="27"/>
      <c r="O574" s="45"/>
    </row>
    <row r="575" spans="2:15" x14ac:dyDescent="0.25">
      <c r="C575" s="61"/>
      <c r="D575" s="62"/>
      <c r="E575" s="60" t="s">
        <v>15</v>
      </c>
      <c r="F575" s="63"/>
      <c r="G575" s="93">
        <v>2414</v>
      </c>
      <c r="H575" s="95">
        <v>2379</v>
      </c>
      <c r="I575" s="71">
        <v>5914</v>
      </c>
      <c r="J575" s="71">
        <v>2.4900000000000002</v>
      </c>
      <c r="K575" s="71">
        <v>1</v>
      </c>
      <c r="L575" s="71">
        <v>9</v>
      </c>
      <c r="M575" s="71">
        <v>2</v>
      </c>
      <c r="N575" s="71">
        <v>1.27</v>
      </c>
      <c r="O575" s="97">
        <v>1.62</v>
      </c>
    </row>
    <row r="576" spans="2:15" x14ac:dyDescent="0.25">
      <c r="C576" s="124" t="s">
        <v>19</v>
      </c>
      <c r="D576" s="119" t="s">
        <v>20</v>
      </c>
      <c r="E576" s="18" t="s">
        <v>21</v>
      </c>
      <c r="F576" s="17"/>
      <c r="G576" s="52">
        <v>1139</v>
      </c>
      <c r="H576" s="51">
        <v>1127</v>
      </c>
      <c r="I576" s="24">
        <v>2846</v>
      </c>
      <c r="J576" s="24">
        <v>2.5299999999999998</v>
      </c>
      <c r="K576" s="24">
        <v>1</v>
      </c>
      <c r="L576" s="24">
        <v>9</v>
      </c>
      <c r="M576" s="24">
        <v>2</v>
      </c>
      <c r="N576" s="24">
        <v>1.21</v>
      </c>
      <c r="O576" s="54">
        <v>1.48</v>
      </c>
    </row>
    <row r="577" spans="3:15" x14ac:dyDescent="0.25">
      <c r="C577" s="125"/>
      <c r="D577" s="120"/>
      <c r="E577" s="4" t="s">
        <v>22</v>
      </c>
      <c r="F577" s="5"/>
      <c r="G577" s="55">
        <v>1275</v>
      </c>
      <c r="H577" s="56">
        <v>1252</v>
      </c>
      <c r="I577" s="25">
        <v>3068</v>
      </c>
      <c r="J577" s="25">
        <v>2.4500000000000002</v>
      </c>
      <c r="K577" s="25">
        <v>1</v>
      </c>
      <c r="L577" s="25">
        <v>8</v>
      </c>
      <c r="M577" s="25">
        <v>2</v>
      </c>
      <c r="N577" s="25">
        <v>1.32</v>
      </c>
      <c r="O577" s="53">
        <v>1.75</v>
      </c>
    </row>
    <row r="578" spans="3:15" x14ac:dyDescent="0.25">
      <c r="C578" s="121" t="s">
        <v>23</v>
      </c>
      <c r="D578" s="121" t="s">
        <v>24</v>
      </c>
      <c r="E578" s="18" t="s">
        <v>25</v>
      </c>
      <c r="F578" s="17"/>
      <c r="G578" s="52">
        <v>515</v>
      </c>
      <c r="H578" s="51">
        <v>512</v>
      </c>
      <c r="I578" s="24">
        <v>1314</v>
      </c>
      <c r="J578" s="24">
        <v>2.57</v>
      </c>
      <c r="K578" s="24">
        <v>1</v>
      </c>
      <c r="L578" s="24">
        <v>8</v>
      </c>
      <c r="M578" s="24">
        <v>2</v>
      </c>
      <c r="N578" s="24">
        <v>1.31</v>
      </c>
      <c r="O578" s="54">
        <v>1.71</v>
      </c>
    </row>
    <row r="579" spans="3:15" x14ac:dyDescent="0.25">
      <c r="C579" s="125"/>
      <c r="D579" s="122"/>
      <c r="E579" s="4" t="s">
        <v>26</v>
      </c>
      <c r="F579" s="5"/>
      <c r="G579" s="55">
        <v>718</v>
      </c>
      <c r="H579" s="56">
        <v>713</v>
      </c>
      <c r="I579" s="25">
        <v>1777</v>
      </c>
      <c r="J579" s="25">
        <v>2.4900000000000002</v>
      </c>
      <c r="K579" s="25">
        <v>1</v>
      </c>
      <c r="L579" s="25">
        <v>9</v>
      </c>
      <c r="M579" s="25">
        <v>2</v>
      </c>
      <c r="N579" s="25">
        <v>1.25</v>
      </c>
      <c r="O579" s="53">
        <v>1.57</v>
      </c>
    </row>
    <row r="580" spans="3:15" x14ac:dyDescent="0.25">
      <c r="C580" s="125"/>
      <c r="D580" s="122"/>
      <c r="E580" s="4" t="s">
        <v>27</v>
      </c>
      <c r="F580" s="5"/>
      <c r="G580" s="55">
        <v>492</v>
      </c>
      <c r="H580" s="56">
        <v>482</v>
      </c>
      <c r="I580" s="25">
        <v>1197</v>
      </c>
      <c r="J580" s="25">
        <v>2.48</v>
      </c>
      <c r="K580" s="25">
        <v>1</v>
      </c>
      <c r="L580" s="25">
        <v>7</v>
      </c>
      <c r="M580" s="25">
        <v>2</v>
      </c>
      <c r="N580" s="25">
        <v>1.18</v>
      </c>
      <c r="O580" s="53">
        <v>1.4</v>
      </c>
    </row>
    <row r="581" spans="3:15" x14ac:dyDescent="0.25">
      <c r="C581" s="125"/>
      <c r="D581" s="122"/>
      <c r="E581" s="4" t="s">
        <v>28</v>
      </c>
      <c r="F581" s="5"/>
      <c r="G581" s="55">
        <v>390</v>
      </c>
      <c r="H581" s="56">
        <v>383</v>
      </c>
      <c r="I581" s="25">
        <v>933</v>
      </c>
      <c r="J581" s="25">
        <v>2.44</v>
      </c>
      <c r="K581" s="25">
        <v>1</v>
      </c>
      <c r="L581" s="25">
        <v>8</v>
      </c>
      <c r="M581" s="25">
        <v>2</v>
      </c>
      <c r="N581" s="25">
        <v>1.31</v>
      </c>
      <c r="O581" s="53">
        <v>1.72</v>
      </c>
    </row>
    <row r="582" spans="3:15" x14ac:dyDescent="0.25">
      <c r="C582" s="125"/>
      <c r="D582" s="122"/>
      <c r="E582" s="4" t="s">
        <v>29</v>
      </c>
      <c r="F582" s="5"/>
      <c r="G582" s="55">
        <v>206</v>
      </c>
      <c r="H582" s="56">
        <v>198</v>
      </c>
      <c r="I582" s="25">
        <v>477</v>
      </c>
      <c r="J582" s="25">
        <v>2.41</v>
      </c>
      <c r="K582" s="25">
        <v>1</v>
      </c>
      <c r="L582" s="25">
        <v>8</v>
      </c>
      <c r="M582" s="25">
        <v>2</v>
      </c>
      <c r="N582" s="25">
        <v>1.38</v>
      </c>
      <c r="O582" s="53">
        <v>1.9</v>
      </c>
    </row>
    <row r="583" spans="3:15" x14ac:dyDescent="0.25">
      <c r="C583" s="125"/>
      <c r="D583" s="122"/>
      <c r="E583" s="4" t="s">
        <v>30</v>
      </c>
      <c r="F583" s="5"/>
      <c r="G583" s="55">
        <v>76</v>
      </c>
      <c r="H583" s="56">
        <v>74</v>
      </c>
      <c r="I583" s="25">
        <v>172</v>
      </c>
      <c r="J583" s="25">
        <v>2.3199999999999998</v>
      </c>
      <c r="K583" s="25">
        <v>1</v>
      </c>
      <c r="L583" s="25">
        <v>8</v>
      </c>
      <c r="M583" s="25">
        <v>2</v>
      </c>
      <c r="N583" s="25">
        <v>1.32</v>
      </c>
      <c r="O583" s="53">
        <v>1.73</v>
      </c>
    </row>
    <row r="584" spans="3:15" x14ac:dyDescent="0.25">
      <c r="C584" s="125"/>
      <c r="D584" s="122"/>
      <c r="E584" s="4" t="s">
        <v>31</v>
      </c>
      <c r="F584" s="5"/>
      <c r="G584" s="55">
        <v>17</v>
      </c>
      <c r="H584" s="56">
        <v>17</v>
      </c>
      <c r="I584" s="25">
        <v>44</v>
      </c>
      <c r="J584" s="25">
        <v>2.59</v>
      </c>
      <c r="K584" s="25">
        <v>1</v>
      </c>
      <c r="L584" s="25">
        <v>4</v>
      </c>
      <c r="M584" s="25">
        <v>3</v>
      </c>
      <c r="N584" s="25">
        <v>0.84</v>
      </c>
      <c r="O584" s="53">
        <v>0.71</v>
      </c>
    </row>
    <row r="585" spans="3:15" x14ac:dyDescent="0.25">
      <c r="C585" s="125"/>
      <c r="D585" s="122"/>
      <c r="E585" s="4" t="s">
        <v>32</v>
      </c>
      <c r="F585" s="5"/>
      <c r="G585" s="55">
        <v>1233</v>
      </c>
      <c r="H585" s="56">
        <v>1225</v>
      </c>
      <c r="I585" s="25">
        <v>3091</v>
      </c>
      <c r="J585" s="25">
        <v>2.52</v>
      </c>
      <c r="K585" s="25">
        <v>1</v>
      </c>
      <c r="L585" s="25">
        <v>9</v>
      </c>
      <c r="M585" s="25">
        <v>2</v>
      </c>
      <c r="N585" s="25">
        <v>1.28</v>
      </c>
      <c r="O585" s="53">
        <v>1.63</v>
      </c>
    </row>
    <row r="586" spans="3:15" x14ac:dyDescent="0.25">
      <c r="C586" s="125"/>
      <c r="D586" s="122"/>
      <c r="E586" s="4" t="s">
        <v>33</v>
      </c>
      <c r="F586" s="5"/>
      <c r="G586" s="55">
        <v>882</v>
      </c>
      <c r="H586" s="56">
        <v>865</v>
      </c>
      <c r="I586" s="25">
        <v>2130</v>
      </c>
      <c r="J586" s="25">
        <v>2.46</v>
      </c>
      <c r="K586" s="25">
        <v>1</v>
      </c>
      <c r="L586" s="25">
        <v>8</v>
      </c>
      <c r="M586" s="25">
        <v>2</v>
      </c>
      <c r="N586" s="25">
        <v>1.24</v>
      </c>
      <c r="O586" s="53">
        <v>1.55</v>
      </c>
    </row>
    <row r="587" spans="3:15" x14ac:dyDescent="0.25">
      <c r="C587" s="125"/>
      <c r="D587" s="122"/>
      <c r="E587" s="4" t="s">
        <v>34</v>
      </c>
      <c r="F587" s="5"/>
      <c r="G587" s="55">
        <v>299</v>
      </c>
      <c r="H587" s="56">
        <v>289</v>
      </c>
      <c r="I587" s="25">
        <v>693</v>
      </c>
      <c r="J587" s="25">
        <v>2.4</v>
      </c>
      <c r="K587" s="25">
        <v>1</v>
      </c>
      <c r="L587" s="25">
        <v>8</v>
      </c>
      <c r="M587" s="25">
        <v>2</v>
      </c>
      <c r="N587" s="25">
        <v>1.34</v>
      </c>
      <c r="O587" s="53">
        <v>1.79</v>
      </c>
    </row>
    <row r="588" spans="3:15" x14ac:dyDescent="0.25">
      <c r="C588" s="125"/>
      <c r="D588" s="122"/>
      <c r="E588" s="4" t="s">
        <v>35</v>
      </c>
      <c r="F588" s="5"/>
      <c r="G588" s="55">
        <v>1181</v>
      </c>
      <c r="H588" s="56">
        <v>1154</v>
      </c>
      <c r="I588" s="25">
        <v>2823</v>
      </c>
      <c r="J588" s="25">
        <v>2.4500000000000002</v>
      </c>
      <c r="K588" s="25">
        <v>1</v>
      </c>
      <c r="L588" s="25">
        <v>8</v>
      </c>
      <c r="M588" s="25">
        <v>2</v>
      </c>
      <c r="N588" s="25">
        <v>1.27</v>
      </c>
      <c r="O588" s="53">
        <v>1.61</v>
      </c>
    </row>
    <row r="589" spans="3:15" x14ac:dyDescent="0.25">
      <c r="C589" s="125"/>
      <c r="D589" s="121" t="s">
        <v>21</v>
      </c>
      <c r="E589" s="18" t="s">
        <v>25</v>
      </c>
      <c r="F589" s="17"/>
      <c r="G589" s="52">
        <v>268</v>
      </c>
      <c r="H589" s="51">
        <v>267</v>
      </c>
      <c r="I589" s="24">
        <v>679</v>
      </c>
      <c r="J589" s="24">
        <v>2.54</v>
      </c>
      <c r="K589" s="24">
        <v>1</v>
      </c>
      <c r="L589" s="24">
        <v>8</v>
      </c>
      <c r="M589" s="24">
        <v>2</v>
      </c>
      <c r="N589" s="24">
        <v>1.24</v>
      </c>
      <c r="O589" s="54">
        <v>1.54</v>
      </c>
    </row>
    <row r="590" spans="3:15" x14ac:dyDescent="0.25">
      <c r="C590" s="125"/>
      <c r="D590" s="122"/>
      <c r="E590" s="4" t="s">
        <v>26</v>
      </c>
      <c r="F590" s="5"/>
      <c r="G590" s="55">
        <v>338</v>
      </c>
      <c r="H590" s="56">
        <v>333</v>
      </c>
      <c r="I590" s="25">
        <v>835</v>
      </c>
      <c r="J590" s="25">
        <v>2.5099999999999998</v>
      </c>
      <c r="K590" s="25">
        <v>1</v>
      </c>
      <c r="L590" s="25">
        <v>9</v>
      </c>
      <c r="M590" s="25">
        <v>2</v>
      </c>
      <c r="N590" s="25">
        <v>1.21</v>
      </c>
      <c r="O590" s="53">
        <v>1.46</v>
      </c>
    </row>
    <row r="591" spans="3:15" x14ac:dyDescent="0.25">
      <c r="C591" s="125"/>
      <c r="D591" s="122"/>
      <c r="E591" s="4" t="s">
        <v>27</v>
      </c>
      <c r="F591" s="5"/>
      <c r="G591" s="55">
        <v>241</v>
      </c>
      <c r="H591" s="56">
        <v>237</v>
      </c>
      <c r="I591" s="25">
        <v>599</v>
      </c>
      <c r="J591" s="25">
        <v>2.5299999999999998</v>
      </c>
      <c r="K591" s="25">
        <v>1</v>
      </c>
      <c r="L591" s="25">
        <v>7</v>
      </c>
      <c r="M591" s="25">
        <v>2</v>
      </c>
      <c r="N591" s="25">
        <v>1.0900000000000001</v>
      </c>
      <c r="O591" s="53">
        <v>1.19</v>
      </c>
    </row>
    <row r="592" spans="3:15" x14ac:dyDescent="0.25">
      <c r="C592" s="125"/>
      <c r="D592" s="122"/>
      <c r="E592" s="4" t="s">
        <v>28</v>
      </c>
      <c r="F592" s="5"/>
      <c r="G592" s="55">
        <v>180</v>
      </c>
      <c r="H592" s="56">
        <v>178</v>
      </c>
      <c r="I592" s="25">
        <v>459</v>
      </c>
      <c r="J592" s="25">
        <v>2.58</v>
      </c>
      <c r="K592" s="25">
        <v>1</v>
      </c>
      <c r="L592" s="25">
        <v>8</v>
      </c>
      <c r="M592" s="25">
        <v>2</v>
      </c>
      <c r="N592" s="25">
        <v>1.33</v>
      </c>
      <c r="O592" s="53">
        <v>1.76</v>
      </c>
    </row>
    <row r="593" spans="3:15" x14ac:dyDescent="0.25">
      <c r="C593" s="125"/>
      <c r="D593" s="122"/>
      <c r="E593" s="4" t="s">
        <v>29</v>
      </c>
      <c r="F593" s="5"/>
      <c r="G593" s="55">
        <v>83</v>
      </c>
      <c r="H593" s="56">
        <v>83</v>
      </c>
      <c r="I593" s="25">
        <v>211</v>
      </c>
      <c r="J593" s="25">
        <v>2.54</v>
      </c>
      <c r="K593" s="25">
        <v>1</v>
      </c>
      <c r="L593" s="25">
        <v>8</v>
      </c>
      <c r="M593" s="25">
        <v>2</v>
      </c>
      <c r="N593" s="25">
        <v>1.31</v>
      </c>
      <c r="O593" s="53">
        <v>1.72</v>
      </c>
    </row>
    <row r="594" spans="3:15" x14ac:dyDescent="0.25">
      <c r="C594" s="125"/>
      <c r="D594" s="122"/>
      <c r="E594" s="4" t="s">
        <v>30</v>
      </c>
      <c r="F594" s="5"/>
      <c r="G594" s="55">
        <v>26</v>
      </c>
      <c r="H594" s="56">
        <v>26</v>
      </c>
      <c r="I594" s="25">
        <v>56</v>
      </c>
      <c r="J594" s="25">
        <v>2.15</v>
      </c>
      <c r="K594" s="25">
        <v>1</v>
      </c>
      <c r="L594" s="25">
        <v>5</v>
      </c>
      <c r="M594" s="25">
        <v>2</v>
      </c>
      <c r="N594" s="25">
        <v>0.95</v>
      </c>
      <c r="O594" s="53">
        <v>0.9</v>
      </c>
    </row>
    <row r="595" spans="3:15" x14ac:dyDescent="0.25">
      <c r="C595" s="125"/>
      <c r="D595" s="122"/>
      <c r="E595" s="4" t="s">
        <v>31</v>
      </c>
      <c r="F595" s="5"/>
      <c r="G595" s="55">
        <v>3</v>
      </c>
      <c r="H595" s="56">
        <v>3</v>
      </c>
      <c r="I595" s="25">
        <v>7</v>
      </c>
      <c r="J595" s="25">
        <v>2.33</v>
      </c>
      <c r="K595" s="25">
        <v>2</v>
      </c>
      <c r="L595" s="25">
        <v>3</v>
      </c>
      <c r="M595" s="25">
        <v>2</v>
      </c>
      <c r="N595" s="25">
        <v>0.47</v>
      </c>
      <c r="O595" s="53">
        <v>0.22</v>
      </c>
    </row>
    <row r="596" spans="3:15" x14ac:dyDescent="0.25">
      <c r="C596" s="125"/>
      <c r="D596" s="122"/>
      <c r="E596" s="4" t="s">
        <v>32</v>
      </c>
      <c r="F596" s="5"/>
      <c r="G596" s="55">
        <v>606</v>
      </c>
      <c r="H596" s="56">
        <v>600</v>
      </c>
      <c r="I596" s="25">
        <v>1514</v>
      </c>
      <c r="J596" s="25">
        <v>2.52</v>
      </c>
      <c r="K596" s="25">
        <v>1</v>
      </c>
      <c r="L596" s="25">
        <v>9</v>
      </c>
      <c r="M596" s="25">
        <v>2</v>
      </c>
      <c r="N596" s="25">
        <v>1.22</v>
      </c>
      <c r="O596" s="53">
        <v>1.5</v>
      </c>
    </row>
    <row r="597" spans="3:15" x14ac:dyDescent="0.25">
      <c r="C597" s="125"/>
      <c r="D597" s="122"/>
      <c r="E597" s="4" t="s">
        <v>33</v>
      </c>
      <c r="F597" s="5"/>
      <c r="G597" s="55">
        <v>421</v>
      </c>
      <c r="H597" s="56">
        <v>415</v>
      </c>
      <c r="I597" s="25">
        <v>1058</v>
      </c>
      <c r="J597" s="25">
        <v>2.5499999999999998</v>
      </c>
      <c r="K597" s="25">
        <v>1</v>
      </c>
      <c r="L597" s="25">
        <v>8</v>
      </c>
      <c r="M597" s="25">
        <v>2</v>
      </c>
      <c r="N597" s="25">
        <v>1.2</v>
      </c>
      <c r="O597" s="53">
        <v>1.43</v>
      </c>
    </row>
    <row r="598" spans="3:15" x14ac:dyDescent="0.25">
      <c r="C598" s="125"/>
      <c r="D598" s="122"/>
      <c r="E598" s="4" t="s">
        <v>34</v>
      </c>
      <c r="F598" s="5"/>
      <c r="G598" s="55">
        <v>112</v>
      </c>
      <c r="H598" s="56">
        <v>112</v>
      </c>
      <c r="I598" s="25">
        <v>274</v>
      </c>
      <c r="J598" s="25">
        <v>2.4500000000000002</v>
      </c>
      <c r="K598" s="25">
        <v>1</v>
      </c>
      <c r="L598" s="25">
        <v>8</v>
      </c>
      <c r="M598" s="25">
        <v>2</v>
      </c>
      <c r="N598" s="25">
        <v>1.23</v>
      </c>
      <c r="O598" s="53">
        <v>1.51</v>
      </c>
    </row>
    <row r="599" spans="3:15" x14ac:dyDescent="0.25">
      <c r="C599" s="125"/>
      <c r="D599" s="122"/>
      <c r="E599" s="4" t="s">
        <v>35</v>
      </c>
      <c r="F599" s="5"/>
      <c r="G599" s="55">
        <v>533</v>
      </c>
      <c r="H599" s="56">
        <v>527</v>
      </c>
      <c r="I599" s="25">
        <v>1332</v>
      </c>
      <c r="J599" s="25">
        <v>2.5299999999999998</v>
      </c>
      <c r="K599" s="25">
        <v>1</v>
      </c>
      <c r="L599" s="25">
        <v>8</v>
      </c>
      <c r="M599" s="25">
        <v>2</v>
      </c>
      <c r="N599" s="25">
        <v>1.21</v>
      </c>
      <c r="O599" s="53">
        <v>1.45</v>
      </c>
    </row>
    <row r="600" spans="3:15" x14ac:dyDescent="0.25">
      <c r="C600" s="125"/>
      <c r="D600" s="121" t="s">
        <v>22</v>
      </c>
      <c r="E600" s="18" t="s">
        <v>25</v>
      </c>
      <c r="F600" s="17"/>
      <c r="G600" s="52">
        <v>247</v>
      </c>
      <c r="H600" s="51">
        <v>245</v>
      </c>
      <c r="I600" s="24">
        <v>635</v>
      </c>
      <c r="J600" s="24">
        <v>2.59</v>
      </c>
      <c r="K600" s="24">
        <v>1</v>
      </c>
      <c r="L600" s="24">
        <v>8</v>
      </c>
      <c r="M600" s="24">
        <v>2</v>
      </c>
      <c r="N600" s="24">
        <v>1.38</v>
      </c>
      <c r="O600" s="54">
        <v>1.91</v>
      </c>
    </row>
    <row r="601" spans="3:15" x14ac:dyDescent="0.25">
      <c r="C601" s="125"/>
      <c r="D601" s="122"/>
      <c r="E601" s="4" t="s">
        <v>26</v>
      </c>
      <c r="F601" s="5"/>
      <c r="G601" s="55">
        <v>380</v>
      </c>
      <c r="H601" s="56">
        <v>380</v>
      </c>
      <c r="I601" s="25">
        <v>942</v>
      </c>
      <c r="J601" s="25">
        <v>2.48</v>
      </c>
      <c r="K601" s="25">
        <v>1</v>
      </c>
      <c r="L601" s="25">
        <v>8</v>
      </c>
      <c r="M601" s="25">
        <v>2</v>
      </c>
      <c r="N601" s="25">
        <v>1.29</v>
      </c>
      <c r="O601" s="53">
        <v>1.67</v>
      </c>
    </row>
    <row r="602" spans="3:15" x14ac:dyDescent="0.25">
      <c r="C602" s="125"/>
      <c r="D602" s="122"/>
      <c r="E602" s="4" t="s">
        <v>27</v>
      </c>
      <c r="F602" s="5"/>
      <c r="G602" s="55">
        <v>251</v>
      </c>
      <c r="H602" s="56">
        <v>245</v>
      </c>
      <c r="I602" s="25">
        <v>598</v>
      </c>
      <c r="J602" s="25">
        <v>2.44</v>
      </c>
      <c r="K602" s="25">
        <v>1</v>
      </c>
      <c r="L602" s="25">
        <v>7</v>
      </c>
      <c r="M602" s="25">
        <v>2</v>
      </c>
      <c r="N602" s="25">
        <v>1.27</v>
      </c>
      <c r="O602" s="53">
        <v>1.61</v>
      </c>
    </row>
    <row r="603" spans="3:15" x14ac:dyDescent="0.25">
      <c r="C603" s="125"/>
      <c r="D603" s="122"/>
      <c r="E603" s="4" t="s">
        <v>28</v>
      </c>
      <c r="F603" s="5"/>
      <c r="G603" s="55">
        <v>210</v>
      </c>
      <c r="H603" s="56">
        <v>205</v>
      </c>
      <c r="I603" s="25">
        <v>474</v>
      </c>
      <c r="J603" s="25">
        <v>2.31</v>
      </c>
      <c r="K603" s="25">
        <v>1</v>
      </c>
      <c r="L603" s="25">
        <v>7</v>
      </c>
      <c r="M603" s="25">
        <v>2</v>
      </c>
      <c r="N603" s="25">
        <v>1.29</v>
      </c>
      <c r="O603" s="53">
        <v>1.66</v>
      </c>
    </row>
    <row r="604" spans="3:15" x14ac:dyDescent="0.25">
      <c r="C604" s="125"/>
      <c r="D604" s="122"/>
      <c r="E604" s="4" t="s">
        <v>29</v>
      </c>
      <c r="F604" s="5"/>
      <c r="G604" s="55">
        <v>123</v>
      </c>
      <c r="H604" s="56">
        <v>115</v>
      </c>
      <c r="I604" s="25">
        <v>266</v>
      </c>
      <c r="J604" s="25">
        <v>2.31</v>
      </c>
      <c r="K604" s="25">
        <v>1</v>
      </c>
      <c r="L604" s="25">
        <v>8</v>
      </c>
      <c r="M604" s="25">
        <v>2</v>
      </c>
      <c r="N604" s="25">
        <v>1.42</v>
      </c>
      <c r="O604" s="53">
        <v>2.0099999999999998</v>
      </c>
    </row>
    <row r="605" spans="3:15" x14ac:dyDescent="0.25">
      <c r="C605" s="125"/>
      <c r="D605" s="122"/>
      <c r="E605" s="4" t="s">
        <v>30</v>
      </c>
      <c r="F605" s="5"/>
      <c r="G605" s="55">
        <v>50</v>
      </c>
      <c r="H605" s="56">
        <v>48</v>
      </c>
      <c r="I605" s="25">
        <v>116</v>
      </c>
      <c r="J605" s="25">
        <v>2.42</v>
      </c>
      <c r="K605" s="25">
        <v>1</v>
      </c>
      <c r="L605" s="25">
        <v>8</v>
      </c>
      <c r="M605" s="25">
        <v>2</v>
      </c>
      <c r="N605" s="25">
        <v>1.47</v>
      </c>
      <c r="O605" s="53">
        <v>2.16</v>
      </c>
    </row>
    <row r="606" spans="3:15" x14ac:dyDescent="0.25">
      <c r="C606" s="125"/>
      <c r="D606" s="122"/>
      <c r="E606" s="4" t="s">
        <v>31</v>
      </c>
      <c r="F606" s="5"/>
      <c r="G606" s="55">
        <v>14</v>
      </c>
      <c r="H606" s="56">
        <v>14</v>
      </c>
      <c r="I606" s="25">
        <v>37</v>
      </c>
      <c r="J606" s="25">
        <v>2.64</v>
      </c>
      <c r="K606" s="25">
        <v>1</v>
      </c>
      <c r="L606" s="25">
        <v>4</v>
      </c>
      <c r="M606" s="25">
        <v>3</v>
      </c>
      <c r="N606" s="25">
        <v>0.89</v>
      </c>
      <c r="O606" s="53">
        <v>0.8</v>
      </c>
    </row>
    <row r="607" spans="3:15" x14ac:dyDescent="0.25">
      <c r="C607" s="125"/>
      <c r="D607" s="122"/>
      <c r="E607" s="4" t="s">
        <v>32</v>
      </c>
      <c r="F607" s="5"/>
      <c r="G607" s="55">
        <v>627</v>
      </c>
      <c r="H607" s="56">
        <v>625</v>
      </c>
      <c r="I607" s="25">
        <v>1577</v>
      </c>
      <c r="J607" s="25">
        <v>2.52</v>
      </c>
      <c r="K607" s="25">
        <v>1</v>
      </c>
      <c r="L607" s="25">
        <v>8</v>
      </c>
      <c r="M607" s="25">
        <v>2</v>
      </c>
      <c r="N607" s="25">
        <v>1.33</v>
      </c>
      <c r="O607" s="53">
        <v>1.76</v>
      </c>
    </row>
    <row r="608" spans="3:15" x14ac:dyDescent="0.25">
      <c r="C608" s="125"/>
      <c r="D608" s="122"/>
      <c r="E608" s="4" t="s">
        <v>33</v>
      </c>
      <c r="F608" s="5"/>
      <c r="G608" s="55">
        <v>461</v>
      </c>
      <c r="H608" s="56">
        <v>450</v>
      </c>
      <c r="I608" s="25">
        <v>1072</v>
      </c>
      <c r="J608" s="25">
        <v>2.38</v>
      </c>
      <c r="K608" s="25">
        <v>1</v>
      </c>
      <c r="L608" s="25">
        <v>7</v>
      </c>
      <c r="M608" s="25">
        <v>2</v>
      </c>
      <c r="N608" s="25">
        <v>1.28</v>
      </c>
      <c r="O608" s="53">
        <v>1.64</v>
      </c>
    </row>
    <row r="609" spans="3:15" x14ac:dyDescent="0.25">
      <c r="C609" s="125"/>
      <c r="D609" s="122"/>
      <c r="E609" s="4" t="s">
        <v>34</v>
      </c>
      <c r="F609" s="5"/>
      <c r="G609" s="55">
        <v>187</v>
      </c>
      <c r="H609" s="56">
        <v>177</v>
      </c>
      <c r="I609" s="25">
        <v>419</v>
      </c>
      <c r="J609" s="25">
        <v>2.37</v>
      </c>
      <c r="K609" s="25">
        <v>1</v>
      </c>
      <c r="L609" s="25">
        <v>8</v>
      </c>
      <c r="M609" s="25">
        <v>2</v>
      </c>
      <c r="N609" s="25">
        <v>1.4</v>
      </c>
      <c r="O609" s="53">
        <v>1.96</v>
      </c>
    </row>
    <row r="610" spans="3:15" x14ac:dyDescent="0.25">
      <c r="C610" s="125"/>
      <c r="D610" s="122"/>
      <c r="E610" s="4" t="s">
        <v>35</v>
      </c>
      <c r="F610" s="5"/>
      <c r="G610" s="55">
        <v>648</v>
      </c>
      <c r="H610" s="56">
        <v>627</v>
      </c>
      <c r="I610" s="25">
        <v>1491</v>
      </c>
      <c r="J610" s="25">
        <v>2.38</v>
      </c>
      <c r="K610" s="25">
        <v>1</v>
      </c>
      <c r="L610" s="25">
        <v>8</v>
      </c>
      <c r="M610" s="25">
        <v>2</v>
      </c>
      <c r="N610" s="25">
        <v>1.31</v>
      </c>
      <c r="O610" s="53">
        <v>1.73</v>
      </c>
    </row>
    <row r="611" spans="3:15" x14ac:dyDescent="0.25">
      <c r="C611" s="121" t="s">
        <v>36</v>
      </c>
      <c r="D611" s="121" t="s">
        <v>24</v>
      </c>
      <c r="E611" s="18" t="s">
        <v>37</v>
      </c>
      <c r="F611" s="17"/>
      <c r="G611" s="52">
        <v>106</v>
      </c>
      <c r="H611" s="51">
        <v>105</v>
      </c>
      <c r="I611" s="24">
        <v>151</v>
      </c>
      <c r="J611" s="24">
        <v>1.44</v>
      </c>
      <c r="K611" s="24">
        <v>1</v>
      </c>
      <c r="L611" s="24">
        <v>4</v>
      </c>
      <c r="M611" s="24">
        <v>1</v>
      </c>
      <c r="N611" s="24">
        <v>0.74</v>
      </c>
      <c r="O611" s="54">
        <v>0.55000000000000004</v>
      </c>
    </row>
    <row r="612" spans="3:15" ht="25.2" x14ac:dyDescent="0.25">
      <c r="C612" s="125"/>
      <c r="D612" s="122"/>
      <c r="E612" s="4" t="s">
        <v>38</v>
      </c>
      <c r="F612" s="5"/>
      <c r="G612" s="55">
        <v>1653</v>
      </c>
      <c r="H612" s="56">
        <v>1645</v>
      </c>
      <c r="I612" s="25">
        <v>4443</v>
      </c>
      <c r="J612" s="25">
        <v>2.7</v>
      </c>
      <c r="K612" s="25">
        <v>1</v>
      </c>
      <c r="L612" s="25">
        <v>9</v>
      </c>
      <c r="M612" s="25">
        <v>2</v>
      </c>
      <c r="N612" s="25">
        <v>1.1499999999999999</v>
      </c>
      <c r="O612" s="53">
        <v>1.32</v>
      </c>
    </row>
    <row r="613" spans="3:15" ht="25.2" x14ac:dyDescent="0.25">
      <c r="C613" s="125"/>
      <c r="D613" s="122"/>
      <c r="E613" s="4" t="s">
        <v>39</v>
      </c>
      <c r="F613" s="5"/>
      <c r="G613" s="55">
        <v>116</v>
      </c>
      <c r="H613" s="56">
        <v>115</v>
      </c>
      <c r="I613" s="25">
        <v>192</v>
      </c>
      <c r="J613" s="25">
        <v>1.67</v>
      </c>
      <c r="K613" s="25">
        <v>1</v>
      </c>
      <c r="L613" s="25">
        <v>6</v>
      </c>
      <c r="M613" s="25">
        <v>1</v>
      </c>
      <c r="N613" s="25">
        <v>1.02</v>
      </c>
      <c r="O613" s="53">
        <v>1.04</v>
      </c>
    </row>
    <row r="614" spans="3:15" ht="25.2" x14ac:dyDescent="0.25">
      <c r="C614" s="125"/>
      <c r="D614" s="122"/>
      <c r="E614" s="4" t="s">
        <v>40</v>
      </c>
      <c r="F614" s="5"/>
      <c r="G614" s="55">
        <v>513</v>
      </c>
      <c r="H614" s="56">
        <v>501</v>
      </c>
      <c r="I614" s="25">
        <v>1098</v>
      </c>
      <c r="J614" s="25">
        <v>2.19</v>
      </c>
      <c r="K614" s="25">
        <v>1</v>
      </c>
      <c r="L614" s="25">
        <v>8</v>
      </c>
      <c r="M614" s="25">
        <v>2</v>
      </c>
      <c r="N614" s="25">
        <v>1.51</v>
      </c>
      <c r="O614" s="53">
        <v>2.29</v>
      </c>
    </row>
    <row r="615" spans="3:15" x14ac:dyDescent="0.25">
      <c r="C615" s="125"/>
      <c r="D615" s="122"/>
      <c r="E615" s="4" t="s">
        <v>18</v>
      </c>
      <c r="F615" s="5"/>
      <c r="G615" s="55">
        <v>26</v>
      </c>
      <c r="H615" s="56">
        <v>13</v>
      </c>
      <c r="I615" s="25">
        <v>30</v>
      </c>
      <c r="J615" s="25">
        <v>2.31</v>
      </c>
      <c r="K615" s="25">
        <v>1</v>
      </c>
      <c r="L615" s="25">
        <v>8</v>
      </c>
      <c r="M615" s="25">
        <v>2</v>
      </c>
      <c r="N615" s="25">
        <v>1.9</v>
      </c>
      <c r="O615" s="53">
        <v>3.6</v>
      </c>
    </row>
    <row r="616" spans="3:15" x14ac:dyDescent="0.25">
      <c r="C616" s="125"/>
      <c r="D616" s="121" t="s">
        <v>21</v>
      </c>
      <c r="E616" s="18" t="s">
        <v>37</v>
      </c>
      <c r="F616" s="17"/>
      <c r="G616" s="52">
        <v>66</v>
      </c>
      <c r="H616" s="51">
        <v>66</v>
      </c>
      <c r="I616" s="24">
        <v>92</v>
      </c>
      <c r="J616" s="24">
        <v>1.39</v>
      </c>
      <c r="K616" s="24">
        <v>1</v>
      </c>
      <c r="L616" s="24">
        <v>4</v>
      </c>
      <c r="M616" s="24">
        <v>1</v>
      </c>
      <c r="N616" s="24">
        <v>0.67</v>
      </c>
      <c r="O616" s="54">
        <v>0.45</v>
      </c>
    </row>
    <row r="617" spans="3:15" ht="25.2" x14ac:dyDescent="0.25">
      <c r="C617" s="125"/>
      <c r="D617" s="122"/>
      <c r="E617" s="4" t="s">
        <v>38</v>
      </c>
      <c r="F617" s="5"/>
      <c r="G617" s="55">
        <v>938</v>
      </c>
      <c r="H617" s="56">
        <v>935</v>
      </c>
      <c r="I617" s="25">
        <v>2512</v>
      </c>
      <c r="J617" s="25">
        <v>2.69</v>
      </c>
      <c r="K617" s="25">
        <v>1</v>
      </c>
      <c r="L617" s="25">
        <v>9</v>
      </c>
      <c r="M617" s="25">
        <v>2</v>
      </c>
      <c r="N617" s="25">
        <v>1.1299999999999999</v>
      </c>
      <c r="O617" s="53">
        <v>1.29</v>
      </c>
    </row>
    <row r="618" spans="3:15" ht="25.2" x14ac:dyDescent="0.25">
      <c r="C618" s="125"/>
      <c r="D618" s="122"/>
      <c r="E618" s="4" t="s">
        <v>39</v>
      </c>
      <c r="F618" s="5"/>
      <c r="G618" s="55">
        <v>43</v>
      </c>
      <c r="H618" s="56">
        <v>42</v>
      </c>
      <c r="I618" s="25">
        <v>61</v>
      </c>
      <c r="J618" s="25">
        <v>1.45</v>
      </c>
      <c r="K618" s="25">
        <v>1</v>
      </c>
      <c r="L618" s="25">
        <v>6</v>
      </c>
      <c r="M618" s="25">
        <v>1</v>
      </c>
      <c r="N618" s="25">
        <v>1.03</v>
      </c>
      <c r="O618" s="53">
        <v>1.06</v>
      </c>
    </row>
    <row r="619" spans="3:15" ht="25.2" x14ac:dyDescent="0.25">
      <c r="C619" s="125"/>
      <c r="D619" s="122"/>
      <c r="E619" s="4" t="s">
        <v>40</v>
      </c>
      <c r="F619" s="5"/>
      <c r="G619" s="55">
        <v>77</v>
      </c>
      <c r="H619" s="56">
        <v>77</v>
      </c>
      <c r="I619" s="25">
        <v>160</v>
      </c>
      <c r="J619" s="25">
        <v>2.08</v>
      </c>
      <c r="K619" s="25">
        <v>1</v>
      </c>
      <c r="L619" s="25">
        <v>7</v>
      </c>
      <c r="M619" s="25">
        <v>1</v>
      </c>
      <c r="N619" s="25">
        <v>1.51</v>
      </c>
      <c r="O619" s="53">
        <v>2.2799999999999998</v>
      </c>
    </row>
    <row r="620" spans="3:15" x14ac:dyDescent="0.25">
      <c r="C620" s="125"/>
      <c r="D620" s="122"/>
      <c r="E620" s="4" t="s">
        <v>18</v>
      </c>
      <c r="F620" s="5"/>
      <c r="G620" s="55">
        <v>15</v>
      </c>
      <c r="H620" s="56">
        <v>7</v>
      </c>
      <c r="I620" s="25">
        <v>21</v>
      </c>
      <c r="J620" s="25">
        <v>3</v>
      </c>
      <c r="K620" s="25">
        <v>1</v>
      </c>
      <c r="L620" s="25">
        <v>8</v>
      </c>
      <c r="M620" s="25">
        <v>2</v>
      </c>
      <c r="N620" s="25">
        <v>2.27</v>
      </c>
      <c r="O620" s="53">
        <v>5.14</v>
      </c>
    </row>
    <row r="621" spans="3:15" x14ac:dyDescent="0.25">
      <c r="C621" s="125"/>
      <c r="D621" s="121" t="s">
        <v>22</v>
      </c>
      <c r="E621" s="18" t="s">
        <v>37</v>
      </c>
      <c r="F621" s="17"/>
      <c r="G621" s="52">
        <v>40</v>
      </c>
      <c r="H621" s="51">
        <v>39</v>
      </c>
      <c r="I621" s="24">
        <v>59</v>
      </c>
      <c r="J621" s="24">
        <v>1.51</v>
      </c>
      <c r="K621" s="24">
        <v>1</v>
      </c>
      <c r="L621" s="24">
        <v>4</v>
      </c>
      <c r="M621" s="24">
        <v>1</v>
      </c>
      <c r="N621" s="24">
        <v>0.84</v>
      </c>
      <c r="O621" s="54">
        <v>0.71</v>
      </c>
    </row>
    <row r="622" spans="3:15" ht="25.2" x14ac:dyDescent="0.25">
      <c r="C622" s="125"/>
      <c r="D622" s="122"/>
      <c r="E622" s="4" t="s">
        <v>38</v>
      </c>
      <c r="F622" s="5"/>
      <c r="G622" s="55">
        <v>715</v>
      </c>
      <c r="H622" s="56">
        <v>710</v>
      </c>
      <c r="I622" s="25">
        <v>1931</v>
      </c>
      <c r="J622" s="25">
        <v>2.72</v>
      </c>
      <c r="K622" s="25">
        <v>1</v>
      </c>
      <c r="L622" s="25">
        <v>8</v>
      </c>
      <c r="M622" s="25">
        <v>2</v>
      </c>
      <c r="N622" s="25">
        <v>1.17</v>
      </c>
      <c r="O622" s="53">
        <v>1.37</v>
      </c>
    </row>
    <row r="623" spans="3:15" ht="25.2" x14ac:dyDescent="0.25">
      <c r="C623" s="125"/>
      <c r="D623" s="122"/>
      <c r="E623" s="4" t="s">
        <v>39</v>
      </c>
      <c r="F623" s="5"/>
      <c r="G623" s="55">
        <v>73</v>
      </c>
      <c r="H623" s="56">
        <v>73</v>
      </c>
      <c r="I623" s="25">
        <v>131</v>
      </c>
      <c r="J623" s="25">
        <v>1.79</v>
      </c>
      <c r="K623" s="25">
        <v>1</v>
      </c>
      <c r="L623" s="25">
        <v>5</v>
      </c>
      <c r="M623" s="25">
        <v>1</v>
      </c>
      <c r="N623" s="25">
        <v>0.99</v>
      </c>
      <c r="O623" s="53">
        <v>0.99</v>
      </c>
    </row>
    <row r="624" spans="3:15" ht="25.2" x14ac:dyDescent="0.25">
      <c r="C624" s="125"/>
      <c r="D624" s="122"/>
      <c r="E624" s="4" t="s">
        <v>40</v>
      </c>
      <c r="F624" s="5"/>
      <c r="G624" s="55">
        <v>436</v>
      </c>
      <c r="H624" s="56">
        <v>424</v>
      </c>
      <c r="I624" s="25">
        <v>938</v>
      </c>
      <c r="J624" s="25">
        <v>2.21</v>
      </c>
      <c r="K624" s="25">
        <v>1</v>
      </c>
      <c r="L624" s="25">
        <v>8</v>
      </c>
      <c r="M624" s="25">
        <v>2</v>
      </c>
      <c r="N624" s="25">
        <v>1.51</v>
      </c>
      <c r="O624" s="53">
        <v>2.29</v>
      </c>
    </row>
    <row r="625" spans="3:15" x14ac:dyDescent="0.25">
      <c r="C625" s="125"/>
      <c r="D625" s="122"/>
      <c r="E625" s="4" t="s">
        <v>18</v>
      </c>
      <c r="F625" s="5"/>
      <c r="G625" s="55">
        <v>11</v>
      </c>
      <c r="H625" s="56">
        <v>6</v>
      </c>
      <c r="I625" s="25">
        <v>9</v>
      </c>
      <c r="J625" s="25">
        <v>1.5</v>
      </c>
      <c r="K625" s="25">
        <v>1</v>
      </c>
      <c r="L625" s="25">
        <v>3</v>
      </c>
      <c r="M625" s="25">
        <v>1</v>
      </c>
      <c r="N625" s="25">
        <v>0.76</v>
      </c>
      <c r="O625" s="53">
        <v>0.57999999999999996</v>
      </c>
    </row>
    <row r="626" spans="3:15" ht="25.2" x14ac:dyDescent="0.25">
      <c r="C626" s="121" t="s">
        <v>41</v>
      </c>
      <c r="D626" s="119" t="s">
        <v>20</v>
      </c>
      <c r="E626" s="18" t="s">
        <v>42</v>
      </c>
      <c r="F626" s="17"/>
      <c r="G626" s="52">
        <v>385</v>
      </c>
      <c r="H626" s="51">
        <v>385</v>
      </c>
      <c r="I626" s="24">
        <v>385</v>
      </c>
      <c r="J626" s="24">
        <v>1</v>
      </c>
      <c r="K626" s="24">
        <v>1</v>
      </c>
      <c r="L626" s="24">
        <v>1</v>
      </c>
      <c r="M626" s="24">
        <v>1</v>
      </c>
      <c r="N626" s="24">
        <v>0</v>
      </c>
      <c r="O626" s="54">
        <v>0</v>
      </c>
    </row>
    <row r="627" spans="3:15" ht="25.2" x14ac:dyDescent="0.25">
      <c r="C627" s="125"/>
      <c r="D627" s="120"/>
      <c r="E627" s="4" t="s">
        <v>43</v>
      </c>
      <c r="F627" s="5"/>
      <c r="G627" s="55">
        <v>1574</v>
      </c>
      <c r="H627" s="56">
        <v>1569</v>
      </c>
      <c r="I627" s="25">
        <v>4205</v>
      </c>
      <c r="J627" s="25">
        <v>2.68</v>
      </c>
      <c r="K627" s="25">
        <v>2</v>
      </c>
      <c r="L627" s="25">
        <v>9</v>
      </c>
      <c r="M627" s="25">
        <v>2</v>
      </c>
      <c r="N627" s="25">
        <v>1.1100000000000001</v>
      </c>
      <c r="O627" s="53">
        <v>1.23</v>
      </c>
    </row>
    <row r="628" spans="3:15" ht="25.2" x14ac:dyDescent="0.25">
      <c r="C628" s="125"/>
      <c r="D628" s="120"/>
      <c r="E628" s="4" t="s">
        <v>44</v>
      </c>
      <c r="F628" s="5"/>
      <c r="G628" s="55">
        <v>89</v>
      </c>
      <c r="H628" s="56">
        <v>89</v>
      </c>
      <c r="I628" s="25">
        <v>306</v>
      </c>
      <c r="J628" s="25">
        <v>3.44</v>
      </c>
      <c r="K628" s="25">
        <v>2</v>
      </c>
      <c r="L628" s="25">
        <v>7</v>
      </c>
      <c r="M628" s="25">
        <v>3</v>
      </c>
      <c r="N628" s="25">
        <v>1.3</v>
      </c>
      <c r="O628" s="53">
        <v>1.68</v>
      </c>
    </row>
    <row r="629" spans="3:15" ht="25.2" x14ac:dyDescent="0.25">
      <c r="C629" s="125"/>
      <c r="D629" s="120"/>
      <c r="E629" s="4" t="s">
        <v>45</v>
      </c>
      <c r="F629" s="5"/>
      <c r="G629" s="55">
        <v>956</v>
      </c>
      <c r="H629" s="56">
        <v>940</v>
      </c>
      <c r="I629" s="25">
        <v>3366</v>
      </c>
      <c r="J629" s="25">
        <v>3.58</v>
      </c>
      <c r="K629" s="25">
        <v>2</v>
      </c>
      <c r="L629" s="25">
        <v>9</v>
      </c>
      <c r="M629" s="25">
        <v>3</v>
      </c>
      <c r="N629" s="25">
        <v>1.31</v>
      </c>
      <c r="O629" s="53">
        <v>1.71</v>
      </c>
    </row>
    <row r="630" spans="3:15" ht="25.2" x14ac:dyDescent="0.25">
      <c r="C630" s="125"/>
      <c r="D630" s="120"/>
      <c r="E630" s="4" t="s">
        <v>46</v>
      </c>
      <c r="F630" s="5"/>
      <c r="G630" s="55">
        <v>85</v>
      </c>
      <c r="H630" s="56">
        <v>79</v>
      </c>
      <c r="I630" s="25">
        <v>290</v>
      </c>
      <c r="J630" s="25">
        <v>3.67</v>
      </c>
      <c r="K630" s="25">
        <v>2</v>
      </c>
      <c r="L630" s="25">
        <v>9</v>
      </c>
      <c r="M630" s="25">
        <v>3</v>
      </c>
      <c r="N630" s="25">
        <v>1.69</v>
      </c>
      <c r="O630" s="53">
        <v>2.85</v>
      </c>
    </row>
    <row r="631" spans="3:15" x14ac:dyDescent="0.25">
      <c r="C631" s="125"/>
      <c r="D631" s="120"/>
      <c r="E631" s="4" t="s">
        <v>18</v>
      </c>
      <c r="F631" s="5"/>
      <c r="G631" s="55">
        <v>17</v>
      </c>
      <c r="H631" s="56">
        <v>3</v>
      </c>
      <c r="I631" s="25">
        <v>7</v>
      </c>
      <c r="J631" s="25">
        <v>2.33</v>
      </c>
      <c r="K631" s="25">
        <v>2</v>
      </c>
      <c r="L631" s="25">
        <v>3</v>
      </c>
      <c r="M631" s="25">
        <v>2</v>
      </c>
      <c r="N631" s="25">
        <v>0.47</v>
      </c>
      <c r="O631" s="53">
        <v>0.22</v>
      </c>
    </row>
    <row r="632" spans="3:15" x14ac:dyDescent="0.25">
      <c r="C632" s="121" t="s">
        <v>47</v>
      </c>
      <c r="D632" s="119" t="s">
        <v>20</v>
      </c>
      <c r="E632" s="18" t="s">
        <v>48</v>
      </c>
      <c r="F632" s="17"/>
      <c r="G632" s="52">
        <v>385</v>
      </c>
      <c r="H632" s="51">
        <v>385</v>
      </c>
      <c r="I632" s="24">
        <v>385</v>
      </c>
      <c r="J632" s="24">
        <v>1</v>
      </c>
      <c r="K632" s="24">
        <v>1</v>
      </c>
      <c r="L632" s="24">
        <v>1</v>
      </c>
      <c r="M632" s="24">
        <v>1</v>
      </c>
      <c r="N632" s="24">
        <v>0</v>
      </c>
      <c r="O632" s="54">
        <v>0</v>
      </c>
    </row>
    <row r="633" spans="3:15" x14ac:dyDescent="0.25">
      <c r="C633" s="125"/>
      <c r="D633" s="120"/>
      <c r="E633" s="4" t="s">
        <v>49</v>
      </c>
      <c r="F633" s="5"/>
      <c r="G633" s="55">
        <v>1156</v>
      </c>
      <c r="H633" s="56">
        <v>1156</v>
      </c>
      <c r="I633" s="25">
        <v>2312</v>
      </c>
      <c r="J633" s="25">
        <v>2</v>
      </c>
      <c r="K633" s="25">
        <v>2</v>
      </c>
      <c r="L633" s="25">
        <v>2</v>
      </c>
      <c r="M633" s="25">
        <v>2</v>
      </c>
      <c r="N633" s="25">
        <v>0</v>
      </c>
      <c r="O633" s="53">
        <v>0</v>
      </c>
    </row>
    <row r="634" spans="3:15" x14ac:dyDescent="0.25">
      <c r="C634" s="125"/>
      <c r="D634" s="120"/>
      <c r="E634" s="4" t="s">
        <v>50</v>
      </c>
      <c r="F634" s="5"/>
      <c r="G634" s="55">
        <v>466</v>
      </c>
      <c r="H634" s="56">
        <v>466</v>
      </c>
      <c r="I634" s="25">
        <v>1398</v>
      </c>
      <c r="J634" s="25">
        <v>3</v>
      </c>
      <c r="K634" s="25">
        <v>3</v>
      </c>
      <c r="L634" s="25">
        <v>3</v>
      </c>
      <c r="M634" s="25">
        <v>3</v>
      </c>
      <c r="N634" s="25">
        <v>0</v>
      </c>
      <c r="O634" s="53">
        <v>0</v>
      </c>
    </row>
    <row r="635" spans="3:15" x14ac:dyDescent="0.25">
      <c r="C635" s="125"/>
      <c r="D635" s="120"/>
      <c r="E635" s="4" t="s">
        <v>51</v>
      </c>
      <c r="F635" s="5"/>
      <c r="G635" s="55">
        <v>191</v>
      </c>
      <c r="H635" s="56">
        <v>191</v>
      </c>
      <c r="I635" s="25">
        <v>764</v>
      </c>
      <c r="J635" s="25">
        <v>4</v>
      </c>
      <c r="K635" s="25">
        <v>4</v>
      </c>
      <c r="L635" s="25">
        <v>4</v>
      </c>
      <c r="M635" s="25">
        <v>4</v>
      </c>
      <c r="N635" s="25">
        <v>0</v>
      </c>
      <c r="O635" s="53">
        <v>0</v>
      </c>
    </row>
    <row r="636" spans="3:15" x14ac:dyDescent="0.25">
      <c r="C636" s="125"/>
      <c r="D636" s="120"/>
      <c r="E636" s="4" t="s">
        <v>52</v>
      </c>
      <c r="F636" s="5"/>
      <c r="G636" s="55">
        <v>181</v>
      </c>
      <c r="H636" s="56">
        <v>181</v>
      </c>
      <c r="I636" s="25">
        <v>1055</v>
      </c>
      <c r="J636" s="25">
        <v>5.83</v>
      </c>
      <c r="K636" s="25">
        <v>5</v>
      </c>
      <c r="L636" s="25">
        <v>9</v>
      </c>
      <c r="M636" s="25">
        <v>6</v>
      </c>
      <c r="N636" s="25">
        <v>0.92</v>
      </c>
      <c r="O636" s="53">
        <v>0.84</v>
      </c>
    </row>
    <row r="637" spans="3:15" x14ac:dyDescent="0.25">
      <c r="C637" s="125"/>
      <c r="D637" s="120"/>
      <c r="E637" s="4" t="s">
        <v>18</v>
      </c>
      <c r="F637" s="5"/>
      <c r="G637" s="55">
        <v>35</v>
      </c>
      <c r="H637" s="56">
        <v>0</v>
      </c>
      <c r="I637" s="25">
        <v>0</v>
      </c>
      <c r="J637" s="25">
        <v>0</v>
      </c>
      <c r="K637" s="25">
        <v>0</v>
      </c>
      <c r="L637" s="25">
        <v>0</v>
      </c>
      <c r="M637" s="25">
        <v>0</v>
      </c>
      <c r="N637" s="25">
        <v>0</v>
      </c>
      <c r="O637" s="53">
        <v>0</v>
      </c>
    </row>
    <row r="638" spans="3:15" x14ac:dyDescent="0.25">
      <c r="C638" s="121" t="s">
        <v>53</v>
      </c>
      <c r="D638" s="119" t="s">
        <v>20</v>
      </c>
      <c r="E638" s="18" t="s">
        <v>54</v>
      </c>
      <c r="F638" s="17"/>
      <c r="G638" s="52">
        <v>331</v>
      </c>
      <c r="H638" s="51">
        <v>327</v>
      </c>
      <c r="I638" s="24">
        <v>1173</v>
      </c>
      <c r="J638" s="24">
        <v>3.59</v>
      </c>
      <c r="K638" s="24">
        <v>2</v>
      </c>
      <c r="L638" s="24">
        <v>9</v>
      </c>
      <c r="M638" s="24">
        <v>3</v>
      </c>
      <c r="N638" s="24">
        <v>1.31</v>
      </c>
      <c r="O638" s="54">
        <v>1.7</v>
      </c>
    </row>
    <row r="639" spans="3:15" x14ac:dyDescent="0.25">
      <c r="C639" s="125"/>
      <c r="D639" s="120"/>
      <c r="E639" s="4" t="s">
        <v>55</v>
      </c>
      <c r="F639" s="5"/>
      <c r="G639" s="55">
        <v>1212</v>
      </c>
      <c r="H639" s="56">
        <v>1207</v>
      </c>
      <c r="I639" s="25">
        <v>2193</v>
      </c>
      <c r="J639" s="25">
        <v>1.82</v>
      </c>
      <c r="K639" s="25">
        <v>1</v>
      </c>
      <c r="L639" s="25">
        <v>6</v>
      </c>
      <c r="M639" s="25">
        <v>2</v>
      </c>
      <c r="N639" s="25">
        <v>0.5</v>
      </c>
      <c r="O639" s="53">
        <v>0.25</v>
      </c>
    </row>
    <row r="640" spans="3:15" ht="25.2" x14ac:dyDescent="0.25">
      <c r="C640" s="125"/>
      <c r="D640" s="120"/>
      <c r="E640" s="4" t="s">
        <v>56</v>
      </c>
      <c r="F640" s="5"/>
      <c r="G640" s="55">
        <v>615</v>
      </c>
      <c r="H640" s="56">
        <v>603</v>
      </c>
      <c r="I640" s="25">
        <v>2163</v>
      </c>
      <c r="J640" s="25">
        <v>3.59</v>
      </c>
      <c r="K640" s="25">
        <v>2</v>
      </c>
      <c r="L640" s="25">
        <v>8</v>
      </c>
      <c r="M640" s="25">
        <v>3</v>
      </c>
      <c r="N640" s="25">
        <v>1.31</v>
      </c>
      <c r="O640" s="53">
        <v>1.72</v>
      </c>
    </row>
    <row r="641" spans="3:15" x14ac:dyDescent="0.25">
      <c r="C641" s="125"/>
      <c r="D641" s="120"/>
      <c r="E641" s="4" t="s">
        <v>57</v>
      </c>
      <c r="F641" s="5"/>
      <c r="G641" s="55">
        <v>234</v>
      </c>
      <c r="H641" s="56">
        <v>233</v>
      </c>
      <c r="I641" s="25">
        <v>371</v>
      </c>
      <c r="J641" s="25">
        <v>1.59</v>
      </c>
      <c r="K641" s="25">
        <v>1</v>
      </c>
      <c r="L641" s="25">
        <v>5</v>
      </c>
      <c r="M641" s="25">
        <v>2</v>
      </c>
      <c r="N641" s="25">
        <v>0.65</v>
      </c>
      <c r="O641" s="53">
        <v>0.42</v>
      </c>
    </row>
    <row r="642" spans="3:15" x14ac:dyDescent="0.25">
      <c r="C642" s="125"/>
      <c r="D642" s="120"/>
      <c r="E642" s="4" t="s">
        <v>18</v>
      </c>
      <c r="F642" s="5"/>
      <c r="G642" s="55">
        <v>22</v>
      </c>
      <c r="H642" s="56">
        <v>9</v>
      </c>
      <c r="I642" s="25">
        <v>14</v>
      </c>
      <c r="J642" s="25">
        <v>1.56</v>
      </c>
      <c r="K642" s="25">
        <v>1</v>
      </c>
      <c r="L642" s="25">
        <v>3</v>
      </c>
      <c r="M642" s="25">
        <v>1</v>
      </c>
      <c r="N642" s="25">
        <v>0.68</v>
      </c>
      <c r="O642" s="53">
        <v>0.47</v>
      </c>
    </row>
    <row r="643" spans="3:15" x14ac:dyDescent="0.25">
      <c r="C643" s="121" t="s">
        <v>58</v>
      </c>
      <c r="D643" s="119" t="s">
        <v>20</v>
      </c>
      <c r="E643" s="18" t="s">
        <v>59</v>
      </c>
      <c r="F643" s="17"/>
      <c r="G643" s="52">
        <v>522</v>
      </c>
      <c r="H643" s="51">
        <v>515</v>
      </c>
      <c r="I643" s="24">
        <v>1308</v>
      </c>
      <c r="J643" s="24">
        <v>2.54</v>
      </c>
      <c r="K643" s="24">
        <v>1</v>
      </c>
      <c r="L643" s="24">
        <v>8</v>
      </c>
      <c r="M643" s="24">
        <v>2</v>
      </c>
      <c r="N643" s="24">
        <v>1.3</v>
      </c>
      <c r="O643" s="54">
        <v>1.7</v>
      </c>
    </row>
    <row r="644" spans="3:15" x14ac:dyDescent="0.25">
      <c r="C644" s="125"/>
      <c r="D644" s="120"/>
      <c r="E644" s="4" t="s">
        <v>60</v>
      </c>
      <c r="F644" s="5"/>
      <c r="G644" s="55">
        <v>1090</v>
      </c>
      <c r="H644" s="56">
        <v>1077</v>
      </c>
      <c r="I644" s="25">
        <v>2720</v>
      </c>
      <c r="J644" s="25">
        <v>2.5299999999999998</v>
      </c>
      <c r="K644" s="25">
        <v>1</v>
      </c>
      <c r="L644" s="25">
        <v>9</v>
      </c>
      <c r="M644" s="25">
        <v>2</v>
      </c>
      <c r="N644" s="25">
        <v>1.35</v>
      </c>
      <c r="O644" s="53">
        <v>1.83</v>
      </c>
    </row>
    <row r="645" spans="3:15" ht="25.2" x14ac:dyDescent="0.25">
      <c r="C645" s="125"/>
      <c r="D645" s="120"/>
      <c r="E645" s="4" t="s">
        <v>61</v>
      </c>
      <c r="F645" s="5"/>
      <c r="G645" s="55">
        <v>327</v>
      </c>
      <c r="H645" s="56">
        <v>326</v>
      </c>
      <c r="I645" s="25">
        <v>801</v>
      </c>
      <c r="J645" s="25">
        <v>2.46</v>
      </c>
      <c r="K645" s="25">
        <v>1</v>
      </c>
      <c r="L645" s="25">
        <v>7</v>
      </c>
      <c r="M645" s="25">
        <v>2</v>
      </c>
      <c r="N645" s="25">
        <v>1.23</v>
      </c>
      <c r="O645" s="53">
        <v>1.51</v>
      </c>
    </row>
    <row r="646" spans="3:15" x14ac:dyDescent="0.25">
      <c r="C646" s="125"/>
      <c r="D646" s="120"/>
      <c r="E646" s="4" t="s">
        <v>62</v>
      </c>
      <c r="F646" s="5"/>
      <c r="G646" s="55">
        <v>428</v>
      </c>
      <c r="H646" s="56">
        <v>427</v>
      </c>
      <c r="I646" s="25">
        <v>995</v>
      </c>
      <c r="J646" s="25">
        <v>2.33</v>
      </c>
      <c r="K646" s="25">
        <v>1</v>
      </c>
      <c r="L646" s="25">
        <v>8</v>
      </c>
      <c r="M646" s="25">
        <v>2</v>
      </c>
      <c r="N646" s="25">
        <v>1.01</v>
      </c>
      <c r="O646" s="53">
        <v>1.02</v>
      </c>
    </row>
    <row r="647" spans="3:15" x14ac:dyDescent="0.25">
      <c r="C647" s="125"/>
      <c r="D647" s="120"/>
      <c r="E647" s="4" t="s">
        <v>63</v>
      </c>
      <c r="F647" s="5"/>
      <c r="G647" s="55">
        <v>25</v>
      </c>
      <c r="H647" s="56">
        <v>25</v>
      </c>
      <c r="I647" s="25">
        <v>65</v>
      </c>
      <c r="J647" s="25">
        <v>2.6</v>
      </c>
      <c r="K647" s="25">
        <v>1</v>
      </c>
      <c r="L647" s="25">
        <v>5</v>
      </c>
      <c r="M647" s="25">
        <v>2</v>
      </c>
      <c r="N647" s="25">
        <v>1.2</v>
      </c>
      <c r="O647" s="53">
        <v>1.44</v>
      </c>
    </row>
    <row r="648" spans="3:15" x14ac:dyDescent="0.25">
      <c r="C648" s="125"/>
      <c r="D648" s="120"/>
      <c r="E648" s="4" t="s">
        <v>18</v>
      </c>
      <c r="F648" s="5"/>
      <c r="G648" s="55">
        <v>22</v>
      </c>
      <c r="H648" s="56">
        <v>9</v>
      </c>
      <c r="I648" s="25">
        <v>25</v>
      </c>
      <c r="J648" s="25">
        <v>2.78</v>
      </c>
      <c r="K648" s="25">
        <v>1</v>
      </c>
      <c r="L648" s="25">
        <v>7</v>
      </c>
      <c r="M648" s="25">
        <v>2</v>
      </c>
      <c r="N648" s="25">
        <v>1.75</v>
      </c>
      <c r="O648" s="53">
        <v>3.06</v>
      </c>
    </row>
    <row r="649" spans="3:15" ht="25.2" x14ac:dyDescent="0.25">
      <c r="C649" s="121" t="s">
        <v>64</v>
      </c>
      <c r="D649" s="119" t="s">
        <v>20</v>
      </c>
      <c r="E649" s="18" t="s">
        <v>65</v>
      </c>
      <c r="F649" s="17"/>
      <c r="G649" s="52">
        <v>36</v>
      </c>
      <c r="H649" s="51">
        <v>34</v>
      </c>
      <c r="I649" s="24">
        <v>69</v>
      </c>
      <c r="J649" s="24">
        <v>2.0299999999999998</v>
      </c>
      <c r="K649" s="24">
        <v>1</v>
      </c>
      <c r="L649" s="24">
        <v>8</v>
      </c>
      <c r="M649" s="24">
        <v>2</v>
      </c>
      <c r="N649" s="24">
        <v>1.48</v>
      </c>
      <c r="O649" s="54">
        <v>2.21</v>
      </c>
    </row>
    <row r="650" spans="3:15" ht="37.799999999999997" x14ac:dyDescent="0.25">
      <c r="C650" s="125"/>
      <c r="D650" s="120"/>
      <c r="E650" s="4" t="s">
        <v>66</v>
      </c>
      <c r="F650" s="5"/>
      <c r="G650" s="55">
        <v>177</v>
      </c>
      <c r="H650" s="56">
        <v>172</v>
      </c>
      <c r="I650" s="25">
        <v>320</v>
      </c>
      <c r="J650" s="25">
        <v>1.86</v>
      </c>
      <c r="K650" s="25">
        <v>1</v>
      </c>
      <c r="L650" s="25">
        <v>7</v>
      </c>
      <c r="M650" s="25">
        <v>2</v>
      </c>
      <c r="N650" s="25">
        <v>0.97</v>
      </c>
      <c r="O650" s="53">
        <v>0.95</v>
      </c>
    </row>
    <row r="651" spans="3:15" ht="37.799999999999997" x14ac:dyDescent="0.25">
      <c r="C651" s="125"/>
      <c r="D651" s="120"/>
      <c r="E651" s="4" t="s">
        <v>67</v>
      </c>
      <c r="F651" s="5"/>
      <c r="G651" s="55">
        <v>231</v>
      </c>
      <c r="H651" s="56">
        <v>230</v>
      </c>
      <c r="I651" s="25">
        <v>460</v>
      </c>
      <c r="J651" s="25">
        <v>2</v>
      </c>
      <c r="K651" s="25">
        <v>1</v>
      </c>
      <c r="L651" s="25">
        <v>8</v>
      </c>
      <c r="M651" s="25">
        <v>2</v>
      </c>
      <c r="N651" s="25">
        <v>1.08</v>
      </c>
      <c r="O651" s="53">
        <v>1.17</v>
      </c>
    </row>
    <row r="652" spans="3:15" ht="37.799999999999997" x14ac:dyDescent="0.25">
      <c r="C652" s="125"/>
      <c r="D652" s="120"/>
      <c r="E652" s="4" t="s">
        <v>68</v>
      </c>
      <c r="F652" s="5"/>
      <c r="G652" s="55">
        <v>324</v>
      </c>
      <c r="H652" s="56">
        <v>321</v>
      </c>
      <c r="I652" s="25">
        <v>712</v>
      </c>
      <c r="J652" s="25">
        <v>2.2200000000000002</v>
      </c>
      <c r="K652" s="25">
        <v>1</v>
      </c>
      <c r="L652" s="25">
        <v>8</v>
      </c>
      <c r="M652" s="25">
        <v>2</v>
      </c>
      <c r="N652" s="25">
        <v>1.1200000000000001</v>
      </c>
      <c r="O652" s="53">
        <v>1.26</v>
      </c>
    </row>
    <row r="653" spans="3:15" ht="37.799999999999997" x14ac:dyDescent="0.25">
      <c r="C653" s="125"/>
      <c r="D653" s="120"/>
      <c r="E653" s="4" t="s">
        <v>69</v>
      </c>
      <c r="F653" s="5"/>
      <c r="G653" s="55">
        <v>364</v>
      </c>
      <c r="H653" s="56">
        <v>363</v>
      </c>
      <c r="I653" s="25">
        <v>819</v>
      </c>
      <c r="J653" s="25">
        <v>2.2599999999999998</v>
      </c>
      <c r="K653" s="25">
        <v>1</v>
      </c>
      <c r="L653" s="25">
        <v>7</v>
      </c>
      <c r="M653" s="25">
        <v>2</v>
      </c>
      <c r="N653" s="25">
        <v>0.89</v>
      </c>
      <c r="O653" s="53">
        <v>0.79</v>
      </c>
    </row>
    <row r="654" spans="3:15" ht="37.799999999999997" x14ac:dyDescent="0.25">
      <c r="C654" s="125"/>
      <c r="D654" s="120"/>
      <c r="E654" s="4" t="s">
        <v>70</v>
      </c>
      <c r="F654" s="5"/>
      <c r="G654" s="55">
        <v>292</v>
      </c>
      <c r="H654" s="56">
        <v>290</v>
      </c>
      <c r="I654" s="25">
        <v>703</v>
      </c>
      <c r="J654" s="25">
        <v>2.42</v>
      </c>
      <c r="K654" s="25">
        <v>1</v>
      </c>
      <c r="L654" s="25">
        <v>8</v>
      </c>
      <c r="M654" s="25">
        <v>2</v>
      </c>
      <c r="N654" s="25">
        <v>1</v>
      </c>
      <c r="O654" s="53">
        <v>1</v>
      </c>
    </row>
    <row r="655" spans="3:15" ht="37.799999999999997" x14ac:dyDescent="0.25">
      <c r="C655" s="125"/>
      <c r="D655" s="120"/>
      <c r="E655" s="4" t="s">
        <v>71</v>
      </c>
      <c r="F655" s="5"/>
      <c r="G655" s="55">
        <v>316</v>
      </c>
      <c r="H655" s="56">
        <v>315</v>
      </c>
      <c r="I655" s="25">
        <v>821</v>
      </c>
      <c r="J655" s="25">
        <v>2.61</v>
      </c>
      <c r="K655" s="25">
        <v>1</v>
      </c>
      <c r="L655" s="25">
        <v>7</v>
      </c>
      <c r="M655" s="25">
        <v>2</v>
      </c>
      <c r="N655" s="25">
        <v>1.04</v>
      </c>
      <c r="O655" s="53">
        <v>1.08</v>
      </c>
    </row>
    <row r="656" spans="3:15" ht="37.799999999999997" x14ac:dyDescent="0.25">
      <c r="C656" s="125"/>
      <c r="D656" s="120"/>
      <c r="E656" s="4" t="s">
        <v>72</v>
      </c>
      <c r="F656" s="5"/>
      <c r="G656" s="55">
        <v>308</v>
      </c>
      <c r="H656" s="56">
        <v>307</v>
      </c>
      <c r="I656" s="25">
        <v>956</v>
      </c>
      <c r="J656" s="25">
        <v>3.11</v>
      </c>
      <c r="K656" s="25">
        <v>1</v>
      </c>
      <c r="L656" s="25">
        <v>9</v>
      </c>
      <c r="M656" s="25">
        <v>3</v>
      </c>
      <c r="N656" s="25">
        <v>1.37</v>
      </c>
      <c r="O656" s="53">
        <v>1.87</v>
      </c>
    </row>
    <row r="657" spans="3:15" ht="37.799999999999997" x14ac:dyDescent="0.25">
      <c r="C657" s="125"/>
      <c r="D657" s="120"/>
      <c r="E657" s="4" t="s">
        <v>73</v>
      </c>
      <c r="F657" s="5"/>
      <c r="G657" s="55">
        <v>114</v>
      </c>
      <c r="H657" s="56">
        <v>114</v>
      </c>
      <c r="I657" s="25">
        <v>422</v>
      </c>
      <c r="J657" s="25">
        <v>3.7</v>
      </c>
      <c r="K657" s="25">
        <v>1</v>
      </c>
      <c r="L657" s="25">
        <v>7</v>
      </c>
      <c r="M657" s="25">
        <v>3</v>
      </c>
      <c r="N657" s="25">
        <v>1.43</v>
      </c>
      <c r="O657" s="53">
        <v>2.0499999999999998</v>
      </c>
    </row>
    <row r="658" spans="3:15" ht="25.2" x14ac:dyDescent="0.25">
      <c r="C658" s="125"/>
      <c r="D658" s="120"/>
      <c r="E658" s="4" t="s">
        <v>74</v>
      </c>
      <c r="F658" s="5"/>
      <c r="G658" s="55">
        <v>96</v>
      </c>
      <c r="H658" s="56">
        <v>96</v>
      </c>
      <c r="I658" s="25">
        <v>330</v>
      </c>
      <c r="J658" s="25">
        <v>3.44</v>
      </c>
      <c r="K658" s="25">
        <v>1</v>
      </c>
      <c r="L658" s="25">
        <v>8</v>
      </c>
      <c r="M658" s="25">
        <v>3</v>
      </c>
      <c r="N658" s="25">
        <v>1.72</v>
      </c>
      <c r="O658" s="53">
        <v>2.98</v>
      </c>
    </row>
    <row r="659" spans="3:15" x14ac:dyDescent="0.25">
      <c r="C659" s="125"/>
      <c r="D659" s="120"/>
      <c r="E659" s="4" t="s">
        <v>75</v>
      </c>
      <c r="F659" s="5"/>
      <c r="G659" s="55">
        <v>29</v>
      </c>
      <c r="H659" s="56">
        <v>28</v>
      </c>
      <c r="I659" s="25">
        <v>38</v>
      </c>
      <c r="J659" s="25">
        <v>1.36</v>
      </c>
      <c r="K659" s="25">
        <v>1</v>
      </c>
      <c r="L659" s="25">
        <v>2</v>
      </c>
      <c r="M659" s="25">
        <v>1</v>
      </c>
      <c r="N659" s="25">
        <v>0.48</v>
      </c>
      <c r="O659" s="53">
        <v>0.23</v>
      </c>
    </row>
    <row r="660" spans="3:15" x14ac:dyDescent="0.25">
      <c r="C660" s="125"/>
      <c r="D660" s="120"/>
      <c r="E660" s="4" t="s">
        <v>18</v>
      </c>
      <c r="F660" s="5"/>
      <c r="G660" s="55">
        <v>127</v>
      </c>
      <c r="H660" s="56">
        <v>109</v>
      </c>
      <c r="I660" s="25">
        <v>264</v>
      </c>
      <c r="J660" s="25">
        <v>2.42</v>
      </c>
      <c r="K660" s="25">
        <v>1</v>
      </c>
      <c r="L660" s="25">
        <v>7</v>
      </c>
      <c r="M660" s="25">
        <v>2</v>
      </c>
      <c r="N660" s="25">
        <v>1.76</v>
      </c>
      <c r="O660" s="53">
        <v>3.11</v>
      </c>
    </row>
    <row r="661" spans="3:15" x14ac:dyDescent="0.25">
      <c r="C661" s="121" t="s">
        <v>76</v>
      </c>
      <c r="D661" s="119" t="s">
        <v>20</v>
      </c>
      <c r="E661" s="18" t="s">
        <v>77</v>
      </c>
      <c r="F661" s="17"/>
      <c r="G661" s="52">
        <v>626</v>
      </c>
      <c r="H661" s="51">
        <v>614</v>
      </c>
      <c r="I661" s="24">
        <v>1393</v>
      </c>
      <c r="J661" s="24">
        <v>2.27</v>
      </c>
      <c r="K661" s="24">
        <v>1</v>
      </c>
      <c r="L661" s="24">
        <v>8</v>
      </c>
      <c r="M661" s="24">
        <v>2</v>
      </c>
      <c r="N661" s="24">
        <v>1.1000000000000001</v>
      </c>
      <c r="O661" s="54">
        <v>1.21</v>
      </c>
    </row>
    <row r="662" spans="3:15" x14ac:dyDescent="0.25">
      <c r="C662" s="125"/>
      <c r="D662" s="120"/>
      <c r="E662" s="4" t="s">
        <v>78</v>
      </c>
      <c r="F662" s="5"/>
      <c r="G662" s="55">
        <v>975</v>
      </c>
      <c r="H662" s="56">
        <v>962</v>
      </c>
      <c r="I662" s="25">
        <v>2335</v>
      </c>
      <c r="J662" s="25">
        <v>2.4300000000000002</v>
      </c>
      <c r="K662" s="25">
        <v>1</v>
      </c>
      <c r="L662" s="25">
        <v>8</v>
      </c>
      <c r="M662" s="25">
        <v>2</v>
      </c>
      <c r="N662" s="25">
        <v>1.23</v>
      </c>
      <c r="O662" s="53">
        <v>1.52</v>
      </c>
    </row>
    <row r="663" spans="3:15" x14ac:dyDescent="0.25">
      <c r="C663" s="125"/>
      <c r="D663" s="120"/>
      <c r="E663" s="4" t="s">
        <v>79</v>
      </c>
      <c r="F663" s="5"/>
      <c r="G663" s="55">
        <v>589</v>
      </c>
      <c r="H663" s="56">
        <v>584</v>
      </c>
      <c r="I663" s="25">
        <v>1595</v>
      </c>
      <c r="J663" s="25">
        <v>2.73</v>
      </c>
      <c r="K663" s="25">
        <v>1</v>
      </c>
      <c r="L663" s="25">
        <v>9</v>
      </c>
      <c r="M663" s="25">
        <v>2</v>
      </c>
      <c r="N663" s="25">
        <v>1.41</v>
      </c>
      <c r="O663" s="53">
        <v>2</v>
      </c>
    </row>
    <row r="664" spans="3:15" x14ac:dyDescent="0.25">
      <c r="C664" s="125"/>
      <c r="D664" s="120"/>
      <c r="E664" s="4" t="s">
        <v>80</v>
      </c>
      <c r="F664" s="5"/>
      <c r="G664" s="55">
        <v>224</v>
      </c>
      <c r="H664" s="56">
        <v>219</v>
      </c>
      <c r="I664" s="25">
        <v>591</v>
      </c>
      <c r="J664" s="25">
        <v>2.7</v>
      </c>
      <c r="K664" s="25">
        <v>1</v>
      </c>
      <c r="L664" s="25">
        <v>7</v>
      </c>
      <c r="M664" s="25">
        <v>2</v>
      </c>
      <c r="N664" s="25">
        <v>1.37</v>
      </c>
      <c r="O664" s="53">
        <v>1.86</v>
      </c>
    </row>
    <row r="665" spans="3:15" x14ac:dyDescent="0.25">
      <c r="C665" s="121" t="s">
        <v>81</v>
      </c>
      <c r="D665" s="119" t="s">
        <v>20</v>
      </c>
      <c r="E665" s="18" t="s">
        <v>82</v>
      </c>
      <c r="F665" s="17"/>
      <c r="G665" s="52">
        <v>300</v>
      </c>
      <c r="H665" s="51">
        <v>295</v>
      </c>
      <c r="I665" s="24">
        <v>765</v>
      </c>
      <c r="J665" s="24">
        <v>2.59</v>
      </c>
      <c r="K665" s="24">
        <v>1</v>
      </c>
      <c r="L665" s="24">
        <v>9</v>
      </c>
      <c r="M665" s="24">
        <v>2</v>
      </c>
      <c r="N665" s="24">
        <v>1.43</v>
      </c>
      <c r="O665" s="54">
        <v>2.0499999999999998</v>
      </c>
    </row>
    <row r="666" spans="3:15" x14ac:dyDescent="0.25">
      <c r="C666" s="125"/>
      <c r="D666" s="120"/>
      <c r="E666" s="4" t="s">
        <v>83</v>
      </c>
      <c r="F666" s="5"/>
      <c r="G666" s="55">
        <v>722</v>
      </c>
      <c r="H666" s="56">
        <v>708</v>
      </c>
      <c r="I666" s="25">
        <v>1725</v>
      </c>
      <c r="J666" s="25">
        <v>2.44</v>
      </c>
      <c r="K666" s="25">
        <v>1</v>
      </c>
      <c r="L666" s="25">
        <v>8</v>
      </c>
      <c r="M666" s="25">
        <v>2</v>
      </c>
      <c r="N666" s="25">
        <v>1.22</v>
      </c>
      <c r="O666" s="53">
        <v>1.49</v>
      </c>
    </row>
    <row r="667" spans="3:15" x14ac:dyDescent="0.25">
      <c r="C667" s="125"/>
      <c r="D667" s="120"/>
      <c r="E667" s="4" t="s">
        <v>84</v>
      </c>
      <c r="F667" s="5"/>
      <c r="G667" s="55">
        <v>483</v>
      </c>
      <c r="H667" s="56">
        <v>479</v>
      </c>
      <c r="I667" s="25">
        <v>1318</v>
      </c>
      <c r="J667" s="25">
        <v>2.75</v>
      </c>
      <c r="K667" s="25">
        <v>1</v>
      </c>
      <c r="L667" s="25">
        <v>8</v>
      </c>
      <c r="M667" s="25">
        <v>2</v>
      </c>
      <c r="N667" s="25">
        <v>1.39</v>
      </c>
      <c r="O667" s="53">
        <v>1.94</v>
      </c>
    </row>
    <row r="668" spans="3:15" x14ac:dyDescent="0.25">
      <c r="C668" s="125"/>
      <c r="D668" s="120"/>
      <c r="E668" s="4" t="s">
        <v>85</v>
      </c>
      <c r="F668" s="5"/>
      <c r="G668" s="55">
        <v>395</v>
      </c>
      <c r="H668" s="56">
        <v>392</v>
      </c>
      <c r="I668" s="25">
        <v>916</v>
      </c>
      <c r="J668" s="25">
        <v>2.34</v>
      </c>
      <c r="K668" s="25">
        <v>1</v>
      </c>
      <c r="L668" s="25">
        <v>8</v>
      </c>
      <c r="M668" s="25">
        <v>2</v>
      </c>
      <c r="N668" s="25">
        <v>1.22</v>
      </c>
      <c r="O668" s="53">
        <v>1.49</v>
      </c>
    </row>
    <row r="669" spans="3:15" x14ac:dyDescent="0.25">
      <c r="C669" s="125"/>
      <c r="D669" s="120"/>
      <c r="E669" s="4" t="s">
        <v>86</v>
      </c>
      <c r="F669" s="5"/>
      <c r="G669" s="55">
        <v>236</v>
      </c>
      <c r="H669" s="56">
        <v>231</v>
      </c>
      <c r="I669" s="25">
        <v>560</v>
      </c>
      <c r="J669" s="25">
        <v>2.42</v>
      </c>
      <c r="K669" s="25">
        <v>1</v>
      </c>
      <c r="L669" s="25">
        <v>8</v>
      </c>
      <c r="M669" s="25">
        <v>2</v>
      </c>
      <c r="N669" s="25">
        <v>1.19</v>
      </c>
      <c r="O669" s="53">
        <v>1.41</v>
      </c>
    </row>
    <row r="670" spans="3:15" x14ac:dyDescent="0.25">
      <c r="C670" s="125"/>
      <c r="D670" s="120"/>
      <c r="E670" s="4" t="s">
        <v>87</v>
      </c>
      <c r="F670" s="5"/>
      <c r="G670" s="55">
        <v>278</v>
      </c>
      <c r="H670" s="56">
        <v>274</v>
      </c>
      <c r="I670" s="25">
        <v>630</v>
      </c>
      <c r="J670" s="25">
        <v>2.2999999999999998</v>
      </c>
      <c r="K670" s="25">
        <v>1</v>
      </c>
      <c r="L670" s="25">
        <v>7</v>
      </c>
      <c r="M670" s="25">
        <v>2</v>
      </c>
      <c r="N670" s="25">
        <v>1.05</v>
      </c>
      <c r="O670" s="53">
        <v>1.1000000000000001</v>
      </c>
    </row>
    <row r="671" spans="3:15" x14ac:dyDescent="0.25">
      <c r="C671" s="121" t="s">
        <v>88</v>
      </c>
      <c r="D671" s="119" t="s">
        <v>20</v>
      </c>
      <c r="E671" s="18" t="s">
        <v>89</v>
      </c>
      <c r="F671" s="17"/>
      <c r="G671" s="52">
        <v>110</v>
      </c>
      <c r="H671" s="51">
        <v>108</v>
      </c>
      <c r="I671" s="24">
        <v>248</v>
      </c>
      <c r="J671" s="24">
        <v>2.2999999999999998</v>
      </c>
      <c r="K671" s="24">
        <v>1</v>
      </c>
      <c r="L671" s="24">
        <v>6</v>
      </c>
      <c r="M671" s="24">
        <v>2</v>
      </c>
      <c r="N671" s="24">
        <v>1.02</v>
      </c>
      <c r="O671" s="54">
        <v>1.04</v>
      </c>
    </row>
    <row r="672" spans="3:15" x14ac:dyDescent="0.25">
      <c r="C672" s="122"/>
      <c r="D672" s="120"/>
      <c r="E672" s="4" t="s">
        <v>90</v>
      </c>
      <c r="F672" s="5"/>
      <c r="G672" s="55">
        <v>190</v>
      </c>
      <c r="H672" s="56">
        <v>187</v>
      </c>
      <c r="I672" s="25">
        <v>517</v>
      </c>
      <c r="J672" s="25">
        <v>2.76</v>
      </c>
      <c r="K672" s="25">
        <v>1</v>
      </c>
      <c r="L672" s="25">
        <v>9</v>
      </c>
      <c r="M672" s="25">
        <v>2</v>
      </c>
      <c r="N672" s="25">
        <v>1.6</v>
      </c>
      <c r="O672" s="53">
        <v>2.5499999999999998</v>
      </c>
    </row>
    <row r="673" spans="2:15" x14ac:dyDescent="0.25">
      <c r="C673" s="122"/>
      <c r="D673" s="120"/>
      <c r="E673" s="4" t="s">
        <v>83</v>
      </c>
      <c r="F673" s="5"/>
      <c r="G673" s="55">
        <v>722</v>
      </c>
      <c r="H673" s="56">
        <v>708</v>
      </c>
      <c r="I673" s="25">
        <v>1725</v>
      </c>
      <c r="J673" s="25">
        <v>2.44</v>
      </c>
      <c r="K673" s="25">
        <v>1</v>
      </c>
      <c r="L673" s="25">
        <v>8</v>
      </c>
      <c r="M673" s="25">
        <v>2</v>
      </c>
      <c r="N673" s="25">
        <v>1.22</v>
      </c>
      <c r="O673" s="53">
        <v>1.49</v>
      </c>
    </row>
    <row r="674" spans="2:15" x14ac:dyDescent="0.25">
      <c r="C674" s="122"/>
      <c r="D674" s="120"/>
      <c r="E674" s="4" t="s">
        <v>91</v>
      </c>
      <c r="F674" s="5"/>
      <c r="G674" s="55">
        <v>117</v>
      </c>
      <c r="H674" s="56">
        <v>117</v>
      </c>
      <c r="I674" s="25">
        <v>325</v>
      </c>
      <c r="J674" s="25">
        <v>2.78</v>
      </c>
      <c r="K674" s="25">
        <v>1</v>
      </c>
      <c r="L674" s="25">
        <v>8</v>
      </c>
      <c r="M674" s="25">
        <v>2</v>
      </c>
      <c r="N674" s="25">
        <v>1.38</v>
      </c>
      <c r="O674" s="53">
        <v>1.9</v>
      </c>
    </row>
    <row r="675" spans="2:15" x14ac:dyDescent="0.25">
      <c r="C675" s="122"/>
      <c r="D675" s="120"/>
      <c r="E675" s="4" t="s">
        <v>92</v>
      </c>
      <c r="F675" s="5"/>
      <c r="G675" s="55">
        <v>123</v>
      </c>
      <c r="H675" s="56">
        <v>122</v>
      </c>
      <c r="I675" s="25">
        <v>326</v>
      </c>
      <c r="J675" s="25">
        <v>2.67</v>
      </c>
      <c r="K675" s="25">
        <v>1</v>
      </c>
      <c r="L675" s="25">
        <v>7</v>
      </c>
      <c r="M675" s="25">
        <v>2</v>
      </c>
      <c r="N675" s="25">
        <v>1.17</v>
      </c>
      <c r="O675" s="53">
        <v>1.37</v>
      </c>
    </row>
    <row r="676" spans="2:15" x14ac:dyDescent="0.25">
      <c r="C676" s="122"/>
      <c r="D676" s="120"/>
      <c r="E676" s="4" t="s">
        <v>93</v>
      </c>
      <c r="F676" s="5"/>
      <c r="G676" s="55">
        <v>243</v>
      </c>
      <c r="H676" s="56">
        <v>240</v>
      </c>
      <c r="I676" s="25">
        <v>667</v>
      </c>
      <c r="J676" s="25">
        <v>2.78</v>
      </c>
      <c r="K676" s="25">
        <v>1</v>
      </c>
      <c r="L676" s="25">
        <v>8</v>
      </c>
      <c r="M676" s="25">
        <v>2</v>
      </c>
      <c r="N676" s="25">
        <v>1.5</v>
      </c>
      <c r="O676" s="53">
        <v>2.25</v>
      </c>
    </row>
    <row r="677" spans="2:15" x14ac:dyDescent="0.25">
      <c r="C677" s="122"/>
      <c r="D677" s="120"/>
      <c r="E677" s="4" t="s">
        <v>85</v>
      </c>
      <c r="F677" s="5"/>
      <c r="G677" s="55">
        <v>395</v>
      </c>
      <c r="H677" s="56">
        <v>392</v>
      </c>
      <c r="I677" s="25">
        <v>916</v>
      </c>
      <c r="J677" s="25">
        <v>2.34</v>
      </c>
      <c r="K677" s="25">
        <v>1</v>
      </c>
      <c r="L677" s="25">
        <v>8</v>
      </c>
      <c r="M677" s="25">
        <v>2</v>
      </c>
      <c r="N677" s="25">
        <v>1.22</v>
      </c>
      <c r="O677" s="53">
        <v>1.49</v>
      </c>
    </row>
    <row r="678" spans="2:15" x14ac:dyDescent="0.25">
      <c r="C678" s="122"/>
      <c r="D678" s="120"/>
      <c r="E678" s="4" t="s">
        <v>94</v>
      </c>
      <c r="F678" s="5"/>
      <c r="G678" s="55">
        <v>168</v>
      </c>
      <c r="H678" s="56">
        <v>165</v>
      </c>
      <c r="I678" s="25">
        <v>393</v>
      </c>
      <c r="J678" s="25">
        <v>2.38</v>
      </c>
      <c r="K678" s="25">
        <v>1</v>
      </c>
      <c r="L678" s="25">
        <v>8</v>
      </c>
      <c r="M678" s="25">
        <v>2</v>
      </c>
      <c r="N678" s="25">
        <v>1.19</v>
      </c>
      <c r="O678" s="53">
        <v>1.42</v>
      </c>
    </row>
    <row r="679" spans="2:15" x14ac:dyDescent="0.25">
      <c r="C679" s="122"/>
      <c r="D679" s="120"/>
      <c r="E679" s="4" t="s">
        <v>95</v>
      </c>
      <c r="F679" s="5"/>
      <c r="G679" s="55">
        <v>68</v>
      </c>
      <c r="H679" s="56">
        <v>66</v>
      </c>
      <c r="I679" s="25">
        <v>167</v>
      </c>
      <c r="J679" s="25">
        <v>2.5299999999999998</v>
      </c>
      <c r="K679" s="25">
        <v>1</v>
      </c>
      <c r="L679" s="25">
        <v>7</v>
      </c>
      <c r="M679" s="25">
        <v>2</v>
      </c>
      <c r="N679" s="25">
        <v>1.17</v>
      </c>
      <c r="O679" s="53">
        <v>1.37</v>
      </c>
    </row>
    <row r="680" spans="2:15" x14ac:dyDescent="0.25">
      <c r="C680" s="126"/>
      <c r="D680" s="123"/>
      <c r="E680" s="64" t="s">
        <v>87</v>
      </c>
      <c r="F680" s="59"/>
      <c r="G680" s="96">
        <v>278</v>
      </c>
      <c r="H680" s="94">
        <v>274</v>
      </c>
      <c r="I680" s="70">
        <v>630</v>
      </c>
      <c r="J680" s="70">
        <v>2.2999999999999998</v>
      </c>
      <c r="K680" s="70">
        <v>1</v>
      </c>
      <c r="L680" s="70">
        <v>7</v>
      </c>
      <c r="M680" s="70">
        <v>2</v>
      </c>
      <c r="N680" s="70">
        <v>1.05</v>
      </c>
      <c r="O680" s="92">
        <v>1.1000000000000001</v>
      </c>
    </row>
    <row r="682" spans="2:15" x14ac:dyDescent="0.25">
      <c r="B682" s="48" t="str">
        <f xml:space="preserve"> HYPERLINK("#'目次'!B13", "[7]")</f>
        <v>[7]</v>
      </c>
      <c r="C682" s="35" t="s">
        <v>141</v>
      </c>
    </row>
    <row r="685" spans="2:15" x14ac:dyDescent="0.25">
      <c r="C685" s="35" t="s">
        <v>14</v>
      </c>
    </row>
    <row r="686" spans="2:15" ht="25.2" x14ac:dyDescent="0.25">
      <c r="C686" s="115"/>
      <c r="D686" s="116"/>
      <c r="E686" s="116"/>
      <c r="F686" s="116"/>
      <c r="G686" s="44" t="s">
        <v>15</v>
      </c>
      <c r="H686" s="43" t="s">
        <v>142</v>
      </c>
      <c r="I686" s="26" t="s">
        <v>49</v>
      </c>
      <c r="J686" s="26" t="s">
        <v>50</v>
      </c>
      <c r="K686" s="26" t="s">
        <v>51</v>
      </c>
      <c r="L686" s="26" t="s">
        <v>143</v>
      </c>
      <c r="M686" s="26" t="s">
        <v>144</v>
      </c>
      <c r="N686" s="26" t="s">
        <v>18</v>
      </c>
      <c r="O686" s="49" t="s">
        <v>145</v>
      </c>
    </row>
    <row r="687" spans="2:15" x14ac:dyDescent="0.25">
      <c r="C687" s="117"/>
      <c r="D687" s="118"/>
      <c r="E687" s="118"/>
      <c r="F687" s="118"/>
      <c r="G687" s="46"/>
      <c r="H687" s="47"/>
      <c r="I687" s="27"/>
      <c r="J687" s="27"/>
      <c r="K687" s="27"/>
      <c r="L687" s="27"/>
      <c r="M687" s="27"/>
      <c r="N687" s="27"/>
      <c r="O687" s="45"/>
    </row>
    <row r="688" spans="2:15" x14ac:dyDescent="0.25">
      <c r="C688" s="61"/>
      <c r="D688" s="62"/>
      <c r="E688" s="60" t="s">
        <v>15</v>
      </c>
      <c r="F688" s="63"/>
      <c r="G688" s="57">
        <v>2414</v>
      </c>
      <c r="H688" s="31">
        <v>385</v>
      </c>
      <c r="I688" s="31">
        <v>1156</v>
      </c>
      <c r="J688" s="31">
        <v>466</v>
      </c>
      <c r="K688" s="31">
        <v>191</v>
      </c>
      <c r="L688" s="31">
        <v>81</v>
      </c>
      <c r="M688" s="31">
        <v>100</v>
      </c>
      <c r="N688" s="31">
        <v>35</v>
      </c>
      <c r="O688" s="79">
        <v>2.4859184531320002</v>
      </c>
    </row>
    <row r="689" spans="3:15" x14ac:dyDescent="0.25">
      <c r="C689" s="124" t="s">
        <v>19</v>
      </c>
      <c r="D689" s="119" t="s">
        <v>20</v>
      </c>
      <c r="E689" s="18" t="s">
        <v>21</v>
      </c>
      <c r="F689" s="17"/>
      <c r="G689" s="19">
        <v>1139</v>
      </c>
      <c r="H689" s="21">
        <v>134</v>
      </c>
      <c r="I689" s="3">
        <v>590</v>
      </c>
      <c r="J689" s="3">
        <v>222</v>
      </c>
      <c r="K689" s="3">
        <v>102</v>
      </c>
      <c r="L689" s="3">
        <v>38</v>
      </c>
      <c r="M689" s="3">
        <v>41</v>
      </c>
      <c r="N689" s="3">
        <v>12</v>
      </c>
      <c r="O689" s="30">
        <v>2.5252883762199998</v>
      </c>
    </row>
    <row r="690" spans="3:15" x14ac:dyDescent="0.25">
      <c r="C690" s="125"/>
      <c r="D690" s="120"/>
      <c r="E690" s="4" t="s">
        <v>22</v>
      </c>
      <c r="F690" s="5"/>
      <c r="G690" s="6">
        <v>1275</v>
      </c>
      <c r="H690" s="7">
        <v>251</v>
      </c>
      <c r="I690" s="1">
        <v>566</v>
      </c>
      <c r="J690" s="1">
        <v>244</v>
      </c>
      <c r="K690" s="1">
        <v>89</v>
      </c>
      <c r="L690" s="1">
        <v>43</v>
      </c>
      <c r="M690" s="1">
        <v>59</v>
      </c>
      <c r="N690" s="1">
        <v>23</v>
      </c>
      <c r="O690" s="23">
        <v>2.450479233227</v>
      </c>
    </row>
    <row r="691" spans="3:15" x14ac:dyDescent="0.25">
      <c r="C691" s="121" t="s">
        <v>23</v>
      </c>
      <c r="D691" s="121" t="s">
        <v>24</v>
      </c>
      <c r="E691" s="18" t="s">
        <v>25</v>
      </c>
      <c r="F691" s="17"/>
      <c r="G691" s="19">
        <v>515</v>
      </c>
      <c r="H691" s="21">
        <v>71</v>
      </c>
      <c r="I691" s="3">
        <v>250</v>
      </c>
      <c r="J691" s="3">
        <v>101</v>
      </c>
      <c r="K691" s="3">
        <v>49</v>
      </c>
      <c r="L691" s="3">
        <v>15</v>
      </c>
      <c r="M691" s="3">
        <v>26</v>
      </c>
      <c r="N691" s="3">
        <v>3</v>
      </c>
      <c r="O691" s="30">
        <v>2.56640625</v>
      </c>
    </row>
    <row r="692" spans="3:15" x14ac:dyDescent="0.25">
      <c r="C692" s="125"/>
      <c r="D692" s="122"/>
      <c r="E692" s="4" t="s">
        <v>26</v>
      </c>
      <c r="F692" s="5"/>
      <c r="G692" s="6">
        <v>718</v>
      </c>
      <c r="H692" s="7">
        <v>98</v>
      </c>
      <c r="I692" s="1">
        <v>369</v>
      </c>
      <c r="J692" s="1">
        <v>144</v>
      </c>
      <c r="K692" s="1">
        <v>50</v>
      </c>
      <c r="L692" s="1">
        <v>19</v>
      </c>
      <c r="M692" s="1">
        <v>33</v>
      </c>
      <c r="N692" s="1">
        <v>5</v>
      </c>
      <c r="O692" s="23">
        <v>2.4922861150069999</v>
      </c>
    </row>
    <row r="693" spans="3:15" x14ac:dyDescent="0.25">
      <c r="C693" s="125"/>
      <c r="D693" s="122"/>
      <c r="E693" s="4" t="s">
        <v>27</v>
      </c>
      <c r="F693" s="5"/>
      <c r="G693" s="6">
        <v>492</v>
      </c>
      <c r="H693" s="7">
        <v>66</v>
      </c>
      <c r="I693" s="1">
        <v>249</v>
      </c>
      <c r="J693" s="1">
        <v>91</v>
      </c>
      <c r="K693" s="1">
        <v>40</v>
      </c>
      <c r="L693" s="1">
        <v>20</v>
      </c>
      <c r="M693" s="1">
        <v>16</v>
      </c>
      <c r="N693" s="1">
        <v>10</v>
      </c>
      <c r="O693" s="23">
        <v>2.4834024896270002</v>
      </c>
    </row>
    <row r="694" spans="3:15" x14ac:dyDescent="0.25">
      <c r="C694" s="125"/>
      <c r="D694" s="122"/>
      <c r="E694" s="4" t="s">
        <v>28</v>
      </c>
      <c r="F694" s="5"/>
      <c r="G694" s="6">
        <v>390</v>
      </c>
      <c r="H694" s="7">
        <v>82</v>
      </c>
      <c r="I694" s="1">
        <v>169</v>
      </c>
      <c r="J694" s="1">
        <v>70</v>
      </c>
      <c r="K694" s="1">
        <v>29</v>
      </c>
      <c r="L694" s="1">
        <v>17</v>
      </c>
      <c r="M694" s="1">
        <v>16</v>
      </c>
      <c r="N694" s="1">
        <v>7</v>
      </c>
      <c r="O694" s="23">
        <v>2.436031331593</v>
      </c>
    </row>
    <row r="695" spans="3:15" x14ac:dyDescent="0.25">
      <c r="C695" s="125"/>
      <c r="D695" s="122"/>
      <c r="E695" s="4" t="s">
        <v>29</v>
      </c>
      <c r="F695" s="5"/>
      <c r="G695" s="6">
        <v>206</v>
      </c>
      <c r="H695" s="7">
        <v>47</v>
      </c>
      <c r="I695" s="1">
        <v>82</v>
      </c>
      <c r="J695" s="1">
        <v>39</v>
      </c>
      <c r="K695" s="1">
        <v>17</v>
      </c>
      <c r="L695" s="1">
        <v>6</v>
      </c>
      <c r="M695" s="1">
        <v>7</v>
      </c>
      <c r="N695" s="1">
        <v>8</v>
      </c>
      <c r="O695" s="23">
        <v>2.4090909090910002</v>
      </c>
    </row>
    <row r="696" spans="3:15" x14ac:dyDescent="0.25">
      <c r="C696" s="125"/>
      <c r="D696" s="122"/>
      <c r="E696" s="4" t="s">
        <v>30</v>
      </c>
      <c r="F696" s="5"/>
      <c r="G696" s="6">
        <v>76</v>
      </c>
      <c r="H696" s="7">
        <v>19</v>
      </c>
      <c r="I696" s="1">
        <v>32</v>
      </c>
      <c r="J696" s="1">
        <v>13</v>
      </c>
      <c r="K696" s="1">
        <v>4</v>
      </c>
      <c r="L696" s="1">
        <v>4</v>
      </c>
      <c r="M696" s="1">
        <v>2</v>
      </c>
      <c r="N696" s="1">
        <v>2</v>
      </c>
      <c r="O696" s="23">
        <v>2.3243243243239999</v>
      </c>
    </row>
    <row r="697" spans="3:15" x14ac:dyDescent="0.25">
      <c r="C697" s="125"/>
      <c r="D697" s="122"/>
      <c r="E697" s="4" t="s">
        <v>31</v>
      </c>
      <c r="F697" s="5"/>
      <c r="G697" s="6">
        <v>17</v>
      </c>
      <c r="H697" s="7">
        <v>2</v>
      </c>
      <c r="I697" s="1">
        <v>5</v>
      </c>
      <c r="J697" s="1">
        <v>8</v>
      </c>
      <c r="K697" s="1">
        <v>2</v>
      </c>
      <c r="L697" s="1">
        <v>0</v>
      </c>
      <c r="M697" s="1">
        <v>0</v>
      </c>
      <c r="N697" s="1">
        <v>0</v>
      </c>
      <c r="O697" s="23">
        <v>2.5882352941179998</v>
      </c>
    </row>
    <row r="698" spans="3:15" x14ac:dyDescent="0.25">
      <c r="C698" s="125"/>
      <c r="D698" s="122"/>
      <c r="E698" s="4" t="s">
        <v>32</v>
      </c>
      <c r="F698" s="5"/>
      <c r="G698" s="6">
        <v>1233</v>
      </c>
      <c r="H698" s="7">
        <v>169</v>
      </c>
      <c r="I698" s="1">
        <v>619</v>
      </c>
      <c r="J698" s="1">
        <v>245</v>
      </c>
      <c r="K698" s="1">
        <v>99</v>
      </c>
      <c r="L698" s="1">
        <v>34</v>
      </c>
      <c r="M698" s="1">
        <v>59</v>
      </c>
      <c r="N698" s="1">
        <v>8</v>
      </c>
      <c r="O698" s="23">
        <v>2.5232653061220001</v>
      </c>
    </row>
    <row r="699" spans="3:15" x14ac:dyDescent="0.25">
      <c r="C699" s="125"/>
      <c r="D699" s="122"/>
      <c r="E699" s="4" t="s">
        <v>33</v>
      </c>
      <c r="F699" s="5"/>
      <c r="G699" s="6">
        <v>882</v>
      </c>
      <c r="H699" s="7">
        <v>148</v>
      </c>
      <c r="I699" s="1">
        <v>418</v>
      </c>
      <c r="J699" s="1">
        <v>161</v>
      </c>
      <c r="K699" s="1">
        <v>69</v>
      </c>
      <c r="L699" s="1">
        <v>37</v>
      </c>
      <c r="M699" s="1">
        <v>32</v>
      </c>
      <c r="N699" s="1">
        <v>17</v>
      </c>
      <c r="O699" s="23">
        <v>2.4624277456649999</v>
      </c>
    </row>
    <row r="700" spans="3:15" x14ac:dyDescent="0.25">
      <c r="C700" s="125"/>
      <c r="D700" s="122"/>
      <c r="E700" s="4" t="s">
        <v>34</v>
      </c>
      <c r="F700" s="5"/>
      <c r="G700" s="6">
        <v>299</v>
      </c>
      <c r="H700" s="7">
        <v>68</v>
      </c>
      <c r="I700" s="1">
        <v>119</v>
      </c>
      <c r="J700" s="1">
        <v>60</v>
      </c>
      <c r="K700" s="1">
        <v>23</v>
      </c>
      <c r="L700" s="1">
        <v>10</v>
      </c>
      <c r="M700" s="1">
        <v>9</v>
      </c>
      <c r="N700" s="1">
        <v>10</v>
      </c>
      <c r="O700" s="23">
        <v>2.3979238754329999</v>
      </c>
    </row>
    <row r="701" spans="3:15" x14ac:dyDescent="0.25">
      <c r="C701" s="125"/>
      <c r="D701" s="122"/>
      <c r="E701" s="4" t="s">
        <v>35</v>
      </c>
      <c r="F701" s="5"/>
      <c r="G701" s="6">
        <v>1181</v>
      </c>
      <c r="H701" s="7">
        <v>216</v>
      </c>
      <c r="I701" s="1">
        <v>537</v>
      </c>
      <c r="J701" s="1">
        <v>221</v>
      </c>
      <c r="K701" s="1">
        <v>92</v>
      </c>
      <c r="L701" s="1">
        <v>47</v>
      </c>
      <c r="M701" s="1">
        <v>41</v>
      </c>
      <c r="N701" s="1">
        <v>27</v>
      </c>
      <c r="O701" s="23">
        <v>2.4462738301560001</v>
      </c>
    </row>
    <row r="702" spans="3:15" x14ac:dyDescent="0.25">
      <c r="C702" s="125"/>
      <c r="D702" s="121" t="s">
        <v>21</v>
      </c>
      <c r="E702" s="18" t="s">
        <v>25</v>
      </c>
      <c r="F702" s="17"/>
      <c r="G702" s="19">
        <v>268</v>
      </c>
      <c r="H702" s="21">
        <v>36</v>
      </c>
      <c r="I702" s="3">
        <v>133</v>
      </c>
      <c r="J702" s="3">
        <v>48</v>
      </c>
      <c r="K702" s="3">
        <v>31</v>
      </c>
      <c r="L702" s="3">
        <v>10</v>
      </c>
      <c r="M702" s="3">
        <v>9</v>
      </c>
      <c r="N702" s="3">
        <v>1</v>
      </c>
      <c r="O702" s="30">
        <v>2.5430711610490002</v>
      </c>
    </row>
    <row r="703" spans="3:15" x14ac:dyDescent="0.25">
      <c r="C703" s="125"/>
      <c r="D703" s="122"/>
      <c r="E703" s="4" t="s">
        <v>26</v>
      </c>
      <c r="F703" s="5"/>
      <c r="G703" s="6">
        <v>338</v>
      </c>
      <c r="H703" s="7">
        <v>38</v>
      </c>
      <c r="I703" s="1">
        <v>177</v>
      </c>
      <c r="J703" s="1">
        <v>72</v>
      </c>
      <c r="K703" s="1">
        <v>24</v>
      </c>
      <c r="L703" s="1">
        <v>9</v>
      </c>
      <c r="M703" s="1">
        <v>13</v>
      </c>
      <c r="N703" s="1">
        <v>5</v>
      </c>
      <c r="O703" s="23">
        <v>2.507507507508</v>
      </c>
    </row>
    <row r="704" spans="3:15" x14ac:dyDescent="0.25">
      <c r="C704" s="125"/>
      <c r="D704" s="122"/>
      <c r="E704" s="4" t="s">
        <v>27</v>
      </c>
      <c r="F704" s="5"/>
      <c r="G704" s="6">
        <v>241</v>
      </c>
      <c r="H704" s="7">
        <v>21</v>
      </c>
      <c r="I704" s="1">
        <v>131</v>
      </c>
      <c r="J704" s="1">
        <v>45</v>
      </c>
      <c r="K704" s="1">
        <v>26</v>
      </c>
      <c r="L704" s="1">
        <v>8</v>
      </c>
      <c r="M704" s="1">
        <v>6</v>
      </c>
      <c r="N704" s="1">
        <v>4</v>
      </c>
      <c r="O704" s="23">
        <v>2.5274261603379999</v>
      </c>
    </row>
    <row r="705" spans="3:15" x14ac:dyDescent="0.25">
      <c r="C705" s="125"/>
      <c r="D705" s="122"/>
      <c r="E705" s="4" t="s">
        <v>28</v>
      </c>
      <c r="F705" s="5"/>
      <c r="G705" s="6">
        <v>180</v>
      </c>
      <c r="H705" s="7">
        <v>23</v>
      </c>
      <c r="I705" s="1">
        <v>90</v>
      </c>
      <c r="J705" s="1">
        <v>36</v>
      </c>
      <c r="K705" s="1">
        <v>11</v>
      </c>
      <c r="L705" s="1">
        <v>8</v>
      </c>
      <c r="M705" s="1">
        <v>10</v>
      </c>
      <c r="N705" s="1">
        <v>2</v>
      </c>
      <c r="O705" s="23">
        <v>2.5786516853929999</v>
      </c>
    </row>
    <row r="706" spans="3:15" x14ac:dyDescent="0.25">
      <c r="C706" s="125"/>
      <c r="D706" s="122"/>
      <c r="E706" s="4" t="s">
        <v>29</v>
      </c>
      <c r="F706" s="5"/>
      <c r="G706" s="6">
        <v>83</v>
      </c>
      <c r="H706" s="7">
        <v>10</v>
      </c>
      <c r="I706" s="1">
        <v>44</v>
      </c>
      <c r="J706" s="1">
        <v>15</v>
      </c>
      <c r="K706" s="1">
        <v>9</v>
      </c>
      <c r="L706" s="1">
        <v>2</v>
      </c>
      <c r="M706" s="1">
        <v>3</v>
      </c>
      <c r="N706" s="1">
        <v>0</v>
      </c>
      <c r="O706" s="23">
        <v>2.542168674699</v>
      </c>
    </row>
    <row r="707" spans="3:15" x14ac:dyDescent="0.25">
      <c r="C707" s="125"/>
      <c r="D707" s="122"/>
      <c r="E707" s="4" t="s">
        <v>30</v>
      </c>
      <c r="F707" s="5"/>
      <c r="G707" s="6">
        <v>26</v>
      </c>
      <c r="H707" s="7">
        <v>6</v>
      </c>
      <c r="I707" s="1">
        <v>13</v>
      </c>
      <c r="J707" s="1">
        <v>5</v>
      </c>
      <c r="K707" s="1">
        <v>1</v>
      </c>
      <c r="L707" s="1">
        <v>1</v>
      </c>
      <c r="M707" s="1">
        <v>0</v>
      </c>
      <c r="N707" s="1">
        <v>0</v>
      </c>
      <c r="O707" s="23">
        <v>2.1538461538460001</v>
      </c>
    </row>
    <row r="708" spans="3:15" x14ac:dyDescent="0.25">
      <c r="C708" s="125"/>
      <c r="D708" s="122"/>
      <c r="E708" s="4" t="s">
        <v>31</v>
      </c>
      <c r="F708" s="5"/>
      <c r="G708" s="6">
        <v>3</v>
      </c>
      <c r="H708" s="7">
        <v>0</v>
      </c>
      <c r="I708" s="1">
        <v>2</v>
      </c>
      <c r="J708" s="1">
        <v>1</v>
      </c>
      <c r="K708" s="1">
        <v>0</v>
      </c>
      <c r="L708" s="1">
        <v>0</v>
      </c>
      <c r="M708" s="1">
        <v>0</v>
      </c>
      <c r="N708" s="1">
        <v>0</v>
      </c>
      <c r="O708" s="23">
        <v>2.333333333333</v>
      </c>
    </row>
    <row r="709" spans="3:15" x14ac:dyDescent="0.25">
      <c r="C709" s="125"/>
      <c r="D709" s="122"/>
      <c r="E709" s="4" t="s">
        <v>32</v>
      </c>
      <c r="F709" s="5"/>
      <c r="G709" s="6">
        <v>606</v>
      </c>
      <c r="H709" s="7">
        <v>74</v>
      </c>
      <c r="I709" s="1">
        <v>310</v>
      </c>
      <c r="J709" s="1">
        <v>120</v>
      </c>
      <c r="K709" s="1">
        <v>55</v>
      </c>
      <c r="L709" s="1">
        <v>19</v>
      </c>
      <c r="M709" s="1">
        <v>22</v>
      </c>
      <c r="N709" s="1">
        <v>6</v>
      </c>
      <c r="O709" s="23">
        <v>2.5233333333329999</v>
      </c>
    </row>
    <row r="710" spans="3:15" x14ac:dyDescent="0.25">
      <c r="C710" s="125"/>
      <c r="D710" s="122"/>
      <c r="E710" s="4" t="s">
        <v>33</v>
      </c>
      <c r="F710" s="5"/>
      <c r="G710" s="6">
        <v>421</v>
      </c>
      <c r="H710" s="7">
        <v>44</v>
      </c>
      <c r="I710" s="1">
        <v>221</v>
      </c>
      <c r="J710" s="1">
        <v>81</v>
      </c>
      <c r="K710" s="1">
        <v>37</v>
      </c>
      <c r="L710" s="1">
        <v>16</v>
      </c>
      <c r="M710" s="1">
        <v>16</v>
      </c>
      <c r="N710" s="1">
        <v>6</v>
      </c>
      <c r="O710" s="23">
        <v>2.549397590361</v>
      </c>
    </row>
    <row r="711" spans="3:15" x14ac:dyDescent="0.25">
      <c r="C711" s="125"/>
      <c r="D711" s="122"/>
      <c r="E711" s="4" t="s">
        <v>34</v>
      </c>
      <c r="F711" s="5"/>
      <c r="G711" s="6">
        <v>112</v>
      </c>
      <c r="H711" s="7">
        <v>16</v>
      </c>
      <c r="I711" s="1">
        <v>59</v>
      </c>
      <c r="J711" s="1">
        <v>21</v>
      </c>
      <c r="K711" s="1">
        <v>10</v>
      </c>
      <c r="L711" s="1">
        <v>3</v>
      </c>
      <c r="M711" s="1">
        <v>3</v>
      </c>
      <c r="N711" s="1">
        <v>0</v>
      </c>
      <c r="O711" s="23">
        <v>2.4464285714290002</v>
      </c>
    </row>
    <row r="712" spans="3:15" x14ac:dyDescent="0.25">
      <c r="C712" s="125"/>
      <c r="D712" s="122"/>
      <c r="E712" s="4" t="s">
        <v>35</v>
      </c>
      <c r="F712" s="5"/>
      <c r="G712" s="6">
        <v>533</v>
      </c>
      <c r="H712" s="7">
        <v>60</v>
      </c>
      <c r="I712" s="1">
        <v>280</v>
      </c>
      <c r="J712" s="1">
        <v>102</v>
      </c>
      <c r="K712" s="1">
        <v>47</v>
      </c>
      <c r="L712" s="1">
        <v>19</v>
      </c>
      <c r="M712" s="1">
        <v>19</v>
      </c>
      <c r="N712" s="1">
        <v>6</v>
      </c>
      <c r="O712" s="23">
        <v>2.527514231499</v>
      </c>
    </row>
    <row r="713" spans="3:15" x14ac:dyDescent="0.25">
      <c r="C713" s="125"/>
      <c r="D713" s="121" t="s">
        <v>22</v>
      </c>
      <c r="E713" s="18" t="s">
        <v>25</v>
      </c>
      <c r="F713" s="17"/>
      <c r="G713" s="19">
        <v>247</v>
      </c>
      <c r="H713" s="21">
        <v>35</v>
      </c>
      <c r="I713" s="3">
        <v>117</v>
      </c>
      <c r="J713" s="3">
        <v>53</v>
      </c>
      <c r="K713" s="3">
        <v>18</v>
      </c>
      <c r="L713" s="3">
        <v>5</v>
      </c>
      <c r="M713" s="3">
        <v>17</v>
      </c>
      <c r="N713" s="3">
        <v>2</v>
      </c>
      <c r="O713" s="30">
        <v>2.5918367346940001</v>
      </c>
    </row>
    <row r="714" spans="3:15" x14ac:dyDescent="0.25">
      <c r="C714" s="125"/>
      <c r="D714" s="122"/>
      <c r="E714" s="4" t="s">
        <v>26</v>
      </c>
      <c r="F714" s="5"/>
      <c r="G714" s="6">
        <v>380</v>
      </c>
      <c r="H714" s="7">
        <v>60</v>
      </c>
      <c r="I714" s="1">
        <v>192</v>
      </c>
      <c r="J714" s="1">
        <v>72</v>
      </c>
      <c r="K714" s="1">
        <v>26</v>
      </c>
      <c r="L714" s="1">
        <v>10</v>
      </c>
      <c r="M714" s="1">
        <v>20</v>
      </c>
      <c r="N714" s="1">
        <v>0</v>
      </c>
      <c r="O714" s="23">
        <v>2.4789473684210002</v>
      </c>
    </row>
    <row r="715" spans="3:15" x14ac:dyDescent="0.25">
      <c r="C715" s="125"/>
      <c r="D715" s="122"/>
      <c r="E715" s="4" t="s">
        <v>27</v>
      </c>
      <c r="F715" s="5"/>
      <c r="G715" s="6">
        <v>251</v>
      </c>
      <c r="H715" s="7">
        <v>45</v>
      </c>
      <c r="I715" s="1">
        <v>118</v>
      </c>
      <c r="J715" s="1">
        <v>46</v>
      </c>
      <c r="K715" s="1">
        <v>14</v>
      </c>
      <c r="L715" s="1">
        <v>12</v>
      </c>
      <c r="M715" s="1">
        <v>10</v>
      </c>
      <c r="N715" s="1">
        <v>6</v>
      </c>
      <c r="O715" s="23">
        <v>2.4408163265309999</v>
      </c>
    </row>
    <row r="716" spans="3:15" x14ac:dyDescent="0.25">
      <c r="C716" s="125"/>
      <c r="D716" s="122"/>
      <c r="E716" s="4" t="s">
        <v>28</v>
      </c>
      <c r="F716" s="5"/>
      <c r="G716" s="6">
        <v>210</v>
      </c>
      <c r="H716" s="7">
        <v>59</v>
      </c>
      <c r="I716" s="1">
        <v>79</v>
      </c>
      <c r="J716" s="1">
        <v>34</v>
      </c>
      <c r="K716" s="1">
        <v>18</v>
      </c>
      <c r="L716" s="1">
        <v>9</v>
      </c>
      <c r="M716" s="1">
        <v>6</v>
      </c>
      <c r="N716" s="1">
        <v>5</v>
      </c>
      <c r="O716" s="23">
        <v>2.312195121951</v>
      </c>
    </row>
    <row r="717" spans="3:15" x14ac:dyDescent="0.25">
      <c r="C717" s="125"/>
      <c r="D717" s="122"/>
      <c r="E717" s="4" t="s">
        <v>29</v>
      </c>
      <c r="F717" s="5"/>
      <c r="G717" s="6">
        <v>123</v>
      </c>
      <c r="H717" s="7">
        <v>37</v>
      </c>
      <c r="I717" s="1">
        <v>38</v>
      </c>
      <c r="J717" s="1">
        <v>24</v>
      </c>
      <c r="K717" s="1">
        <v>8</v>
      </c>
      <c r="L717" s="1">
        <v>4</v>
      </c>
      <c r="M717" s="1">
        <v>4</v>
      </c>
      <c r="N717" s="1">
        <v>8</v>
      </c>
      <c r="O717" s="23">
        <v>2.3130434782610001</v>
      </c>
    </row>
    <row r="718" spans="3:15" x14ac:dyDescent="0.25">
      <c r="C718" s="125"/>
      <c r="D718" s="122"/>
      <c r="E718" s="4" t="s">
        <v>30</v>
      </c>
      <c r="F718" s="5"/>
      <c r="G718" s="6">
        <v>50</v>
      </c>
      <c r="H718" s="7">
        <v>13</v>
      </c>
      <c r="I718" s="1">
        <v>19</v>
      </c>
      <c r="J718" s="1">
        <v>8</v>
      </c>
      <c r="K718" s="1">
        <v>3</v>
      </c>
      <c r="L718" s="1">
        <v>3</v>
      </c>
      <c r="M718" s="1">
        <v>2</v>
      </c>
      <c r="N718" s="1">
        <v>2</v>
      </c>
      <c r="O718" s="23">
        <v>2.416666666667</v>
      </c>
    </row>
    <row r="719" spans="3:15" x14ac:dyDescent="0.25">
      <c r="C719" s="125"/>
      <c r="D719" s="122"/>
      <c r="E719" s="4" t="s">
        <v>31</v>
      </c>
      <c r="F719" s="5"/>
      <c r="G719" s="6">
        <v>14</v>
      </c>
      <c r="H719" s="7">
        <v>2</v>
      </c>
      <c r="I719" s="1">
        <v>3</v>
      </c>
      <c r="J719" s="1">
        <v>7</v>
      </c>
      <c r="K719" s="1">
        <v>2</v>
      </c>
      <c r="L719" s="1">
        <v>0</v>
      </c>
      <c r="M719" s="1">
        <v>0</v>
      </c>
      <c r="N719" s="1">
        <v>0</v>
      </c>
      <c r="O719" s="23">
        <v>2.6428571428569998</v>
      </c>
    </row>
    <row r="720" spans="3:15" x14ac:dyDescent="0.25">
      <c r="C720" s="125"/>
      <c r="D720" s="122"/>
      <c r="E720" s="4" t="s">
        <v>32</v>
      </c>
      <c r="F720" s="5"/>
      <c r="G720" s="6">
        <v>627</v>
      </c>
      <c r="H720" s="7">
        <v>95</v>
      </c>
      <c r="I720" s="1">
        <v>309</v>
      </c>
      <c r="J720" s="1">
        <v>125</v>
      </c>
      <c r="K720" s="1">
        <v>44</v>
      </c>
      <c r="L720" s="1">
        <v>15</v>
      </c>
      <c r="M720" s="1">
        <v>37</v>
      </c>
      <c r="N720" s="1">
        <v>2</v>
      </c>
      <c r="O720" s="23">
        <v>2.5232000000000001</v>
      </c>
    </row>
    <row r="721" spans="3:15" x14ac:dyDescent="0.25">
      <c r="C721" s="125"/>
      <c r="D721" s="122"/>
      <c r="E721" s="4" t="s">
        <v>33</v>
      </c>
      <c r="F721" s="5"/>
      <c r="G721" s="6">
        <v>461</v>
      </c>
      <c r="H721" s="7">
        <v>104</v>
      </c>
      <c r="I721" s="1">
        <v>197</v>
      </c>
      <c r="J721" s="1">
        <v>80</v>
      </c>
      <c r="K721" s="1">
        <v>32</v>
      </c>
      <c r="L721" s="1">
        <v>21</v>
      </c>
      <c r="M721" s="1">
        <v>16</v>
      </c>
      <c r="N721" s="1">
        <v>11</v>
      </c>
      <c r="O721" s="23">
        <v>2.382222222222</v>
      </c>
    </row>
    <row r="722" spans="3:15" x14ac:dyDescent="0.25">
      <c r="C722" s="125"/>
      <c r="D722" s="122"/>
      <c r="E722" s="4" t="s">
        <v>34</v>
      </c>
      <c r="F722" s="5"/>
      <c r="G722" s="6">
        <v>187</v>
      </c>
      <c r="H722" s="7">
        <v>52</v>
      </c>
      <c r="I722" s="1">
        <v>60</v>
      </c>
      <c r="J722" s="1">
        <v>39</v>
      </c>
      <c r="K722" s="1">
        <v>13</v>
      </c>
      <c r="L722" s="1">
        <v>7</v>
      </c>
      <c r="M722" s="1">
        <v>6</v>
      </c>
      <c r="N722" s="1">
        <v>10</v>
      </c>
      <c r="O722" s="23">
        <v>2.3672316384180001</v>
      </c>
    </row>
    <row r="723" spans="3:15" x14ac:dyDescent="0.25">
      <c r="C723" s="125"/>
      <c r="D723" s="122"/>
      <c r="E723" s="4" t="s">
        <v>35</v>
      </c>
      <c r="F723" s="5"/>
      <c r="G723" s="6">
        <v>648</v>
      </c>
      <c r="H723" s="7">
        <v>156</v>
      </c>
      <c r="I723" s="1">
        <v>257</v>
      </c>
      <c r="J723" s="1">
        <v>119</v>
      </c>
      <c r="K723" s="1">
        <v>45</v>
      </c>
      <c r="L723" s="1">
        <v>28</v>
      </c>
      <c r="M723" s="1">
        <v>22</v>
      </c>
      <c r="N723" s="1">
        <v>21</v>
      </c>
      <c r="O723" s="23">
        <v>2.3779904306219999</v>
      </c>
    </row>
    <row r="724" spans="3:15" x14ac:dyDescent="0.25">
      <c r="C724" s="121" t="s">
        <v>36</v>
      </c>
      <c r="D724" s="121" t="s">
        <v>24</v>
      </c>
      <c r="E724" s="18" t="s">
        <v>37</v>
      </c>
      <c r="F724" s="17"/>
      <c r="G724" s="19">
        <v>106</v>
      </c>
      <c r="H724" s="21">
        <v>73</v>
      </c>
      <c r="I724" s="3">
        <v>20</v>
      </c>
      <c r="J724" s="3">
        <v>10</v>
      </c>
      <c r="K724" s="3">
        <v>2</v>
      </c>
      <c r="L724" s="3">
        <v>0</v>
      </c>
      <c r="M724" s="3">
        <v>0</v>
      </c>
      <c r="N724" s="3">
        <v>1</v>
      </c>
      <c r="O724" s="30">
        <v>1.4380952380950001</v>
      </c>
    </row>
    <row r="725" spans="3:15" ht="25.2" x14ac:dyDescent="0.25">
      <c r="C725" s="125"/>
      <c r="D725" s="122"/>
      <c r="E725" s="4" t="s">
        <v>38</v>
      </c>
      <c r="F725" s="5"/>
      <c r="G725" s="6">
        <v>1653</v>
      </c>
      <c r="H725" s="7">
        <v>20</v>
      </c>
      <c r="I725" s="1">
        <v>966</v>
      </c>
      <c r="J725" s="1">
        <v>379</v>
      </c>
      <c r="K725" s="1">
        <v>154</v>
      </c>
      <c r="L725" s="1">
        <v>51</v>
      </c>
      <c r="M725" s="1">
        <v>75</v>
      </c>
      <c r="N725" s="1">
        <v>8</v>
      </c>
      <c r="O725" s="23">
        <v>2.7009118541029999</v>
      </c>
    </row>
    <row r="726" spans="3:15" ht="25.2" x14ac:dyDescent="0.25">
      <c r="C726" s="125"/>
      <c r="D726" s="122"/>
      <c r="E726" s="4" t="s">
        <v>39</v>
      </c>
      <c r="F726" s="5"/>
      <c r="G726" s="6">
        <v>116</v>
      </c>
      <c r="H726" s="7">
        <v>68</v>
      </c>
      <c r="I726" s="1">
        <v>29</v>
      </c>
      <c r="J726" s="1">
        <v>10</v>
      </c>
      <c r="K726" s="1">
        <v>5</v>
      </c>
      <c r="L726" s="1">
        <v>2</v>
      </c>
      <c r="M726" s="1">
        <v>1</v>
      </c>
      <c r="N726" s="1">
        <v>1</v>
      </c>
      <c r="O726" s="23">
        <v>1.6695652173910001</v>
      </c>
    </row>
    <row r="727" spans="3:15" ht="25.2" x14ac:dyDescent="0.25">
      <c r="C727" s="125"/>
      <c r="D727" s="122"/>
      <c r="E727" s="4" t="s">
        <v>40</v>
      </c>
      <c r="F727" s="5"/>
      <c r="G727" s="6">
        <v>513</v>
      </c>
      <c r="H727" s="7">
        <v>218</v>
      </c>
      <c r="I727" s="1">
        <v>138</v>
      </c>
      <c r="J727" s="1">
        <v>65</v>
      </c>
      <c r="K727" s="1">
        <v>29</v>
      </c>
      <c r="L727" s="1">
        <v>28</v>
      </c>
      <c r="M727" s="1">
        <v>23</v>
      </c>
      <c r="N727" s="1">
        <v>12</v>
      </c>
      <c r="O727" s="23">
        <v>2.1916167664669999</v>
      </c>
    </row>
    <row r="728" spans="3:15" x14ac:dyDescent="0.25">
      <c r="C728" s="125"/>
      <c r="D728" s="122"/>
      <c r="E728" s="4" t="s">
        <v>18</v>
      </c>
      <c r="F728" s="5"/>
      <c r="G728" s="6">
        <v>26</v>
      </c>
      <c r="H728" s="7">
        <v>6</v>
      </c>
      <c r="I728" s="1">
        <v>3</v>
      </c>
      <c r="J728" s="1">
        <v>2</v>
      </c>
      <c r="K728" s="1">
        <v>1</v>
      </c>
      <c r="L728" s="1">
        <v>0</v>
      </c>
      <c r="M728" s="1">
        <v>1</v>
      </c>
      <c r="N728" s="1">
        <v>13</v>
      </c>
      <c r="O728" s="23">
        <v>2.3076923076920002</v>
      </c>
    </row>
    <row r="729" spans="3:15" x14ac:dyDescent="0.25">
      <c r="C729" s="125"/>
      <c r="D729" s="121" t="s">
        <v>21</v>
      </c>
      <c r="E729" s="18" t="s">
        <v>37</v>
      </c>
      <c r="F729" s="17"/>
      <c r="G729" s="19">
        <v>66</v>
      </c>
      <c r="H729" s="21">
        <v>46</v>
      </c>
      <c r="I729" s="3">
        <v>15</v>
      </c>
      <c r="J729" s="3">
        <v>4</v>
      </c>
      <c r="K729" s="3">
        <v>1</v>
      </c>
      <c r="L729" s="3">
        <v>0</v>
      </c>
      <c r="M729" s="3">
        <v>0</v>
      </c>
      <c r="N729" s="3">
        <v>0</v>
      </c>
      <c r="O729" s="30">
        <v>1.3939393939389999</v>
      </c>
    </row>
    <row r="730" spans="3:15" ht="25.2" x14ac:dyDescent="0.25">
      <c r="C730" s="125"/>
      <c r="D730" s="122"/>
      <c r="E730" s="4" t="s">
        <v>38</v>
      </c>
      <c r="F730" s="5"/>
      <c r="G730" s="6">
        <v>938</v>
      </c>
      <c r="H730" s="7">
        <v>14</v>
      </c>
      <c r="I730" s="1">
        <v>549</v>
      </c>
      <c r="J730" s="1">
        <v>211</v>
      </c>
      <c r="K730" s="1">
        <v>93</v>
      </c>
      <c r="L730" s="1">
        <v>32</v>
      </c>
      <c r="M730" s="1">
        <v>36</v>
      </c>
      <c r="N730" s="1">
        <v>3</v>
      </c>
      <c r="O730" s="23">
        <v>2.686631016043</v>
      </c>
    </row>
    <row r="731" spans="3:15" ht="25.2" x14ac:dyDescent="0.25">
      <c r="C731" s="125"/>
      <c r="D731" s="122"/>
      <c r="E731" s="4" t="s">
        <v>39</v>
      </c>
      <c r="F731" s="5"/>
      <c r="G731" s="6">
        <v>43</v>
      </c>
      <c r="H731" s="7">
        <v>31</v>
      </c>
      <c r="I731" s="1">
        <v>8</v>
      </c>
      <c r="J731" s="1">
        <v>1</v>
      </c>
      <c r="K731" s="1">
        <v>0</v>
      </c>
      <c r="L731" s="1">
        <v>1</v>
      </c>
      <c r="M731" s="1">
        <v>1</v>
      </c>
      <c r="N731" s="1">
        <v>1</v>
      </c>
      <c r="O731" s="23">
        <v>1.4523809523810001</v>
      </c>
    </row>
    <row r="732" spans="3:15" ht="25.2" x14ac:dyDescent="0.25">
      <c r="C732" s="125"/>
      <c r="D732" s="122"/>
      <c r="E732" s="4" t="s">
        <v>40</v>
      </c>
      <c r="F732" s="5"/>
      <c r="G732" s="6">
        <v>77</v>
      </c>
      <c r="H732" s="7">
        <v>41</v>
      </c>
      <c r="I732" s="1">
        <v>16</v>
      </c>
      <c r="J732" s="1">
        <v>5</v>
      </c>
      <c r="K732" s="1">
        <v>7</v>
      </c>
      <c r="L732" s="1">
        <v>5</v>
      </c>
      <c r="M732" s="1">
        <v>3</v>
      </c>
      <c r="N732" s="1">
        <v>0</v>
      </c>
      <c r="O732" s="23">
        <v>2.077922077922</v>
      </c>
    </row>
    <row r="733" spans="3:15" x14ac:dyDescent="0.25">
      <c r="C733" s="125"/>
      <c r="D733" s="122"/>
      <c r="E733" s="4" t="s">
        <v>18</v>
      </c>
      <c r="F733" s="5"/>
      <c r="G733" s="6">
        <v>15</v>
      </c>
      <c r="H733" s="7">
        <v>2</v>
      </c>
      <c r="I733" s="1">
        <v>2</v>
      </c>
      <c r="J733" s="1">
        <v>1</v>
      </c>
      <c r="K733" s="1">
        <v>1</v>
      </c>
      <c r="L733" s="1">
        <v>0</v>
      </c>
      <c r="M733" s="1">
        <v>1</v>
      </c>
      <c r="N733" s="1">
        <v>8</v>
      </c>
      <c r="O733" s="23">
        <v>3</v>
      </c>
    </row>
    <row r="734" spans="3:15" x14ac:dyDescent="0.25">
      <c r="C734" s="125"/>
      <c r="D734" s="121" t="s">
        <v>22</v>
      </c>
      <c r="E734" s="18" t="s">
        <v>37</v>
      </c>
      <c r="F734" s="17"/>
      <c r="G734" s="19">
        <v>40</v>
      </c>
      <c r="H734" s="21">
        <v>27</v>
      </c>
      <c r="I734" s="3">
        <v>5</v>
      </c>
      <c r="J734" s="3">
        <v>6</v>
      </c>
      <c r="K734" s="3">
        <v>1</v>
      </c>
      <c r="L734" s="3">
        <v>0</v>
      </c>
      <c r="M734" s="3">
        <v>0</v>
      </c>
      <c r="N734" s="3">
        <v>1</v>
      </c>
      <c r="O734" s="30">
        <v>1.5128205128209999</v>
      </c>
    </row>
    <row r="735" spans="3:15" ht="25.2" x14ac:dyDescent="0.25">
      <c r="C735" s="125"/>
      <c r="D735" s="122"/>
      <c r="E735" s="4" t="s">
        <v>38</v>
      </c>
      <c r="F735" s="5"/>
      <c r="G735" s="6">
        <v>715</v>
      </c>
      <c r="H735" s="7">
        <v>6</v>
      </c>
      <c r="I735" s="1">
        <v>417</v>
      </c>
      <c r="J735" s="1">
        <v>168</v>
      </c>
      <c r="K735" s="1">
        <v>61</v>
      </c>
      <c r="L735" s="1">
        <v>19</v>
      </c>
      <c r="M735" s="1">
        <v>39</v>
      </c>
      <c r="N735" s="1">
        <v>5</v>
      </c>
      <c r="O735" s="23">
        <v>2.7197183098590001</v>
      </c>
    </row>
    <row r="736" spans="3:15" ht="25.2" x14ac:dyDescent="0.25">
      <c r="C736" s="125"/>
      <c r="D736" s="122"/>
      <c r="E736" s="4" t="s">
        <v>39</v>
      </c>
      <c r="F736" s="5"/>
      <c r="G736" s="6">
        <v>73</v>
      </c>
      <c r="H736" s="7">
        <v>37</v>
      </c>
      <c r="I736" s="1">
        <v>21</v>
      </c>
      <c r="J736" s="1">
        <v>9</v>
      </c>
      <c r="K736" s="1">
        <v>5</v>
      </c>
      <c r="L736" s="1">
        <v>1</v>
      </c>
      <c r="M736" s="1">
        <v>0</v>
      </c>
      <c r="N736" s="1">
        <v>0</v>
      </c>
      <c r="O736" s="23">
        <v>1.7945205479449999</v>
      </c>
    </row>
    <row r="737" spans="3:15" ht="25.2" x14ac:dyDescent="0.25">
      <c r="C737" s="125"/>
      <c r="D737" s="122"/>
      <c r="E737" s="4" t="s">
        <v>40</v>
      </c>
      <c r="F737" s="5"/>
      <c r="G737" s="6">
        <v>436</v>
      </c>
      <c r="H737" s="7">
        <v>177</v>
      </c>
      <c r="I737" s="1">
        <v>122</v>
      </c>
      <c r="J737" s="1">
        <v>60</v>
      </c>
      <c r="K737" s="1">
        <v>22</v>
      </c>
      <c r="L737" s="1">
        <v>23</v>
      </c>
      <c r="M737" s="1">
        <v>20</v>
      </c>
      <c r="N737" s="1">
        <v>12</v>
      </c>
      <c r="O737" s="23">
        <v>2.2122641509430001</v>
      </c>
    </row>
    <row r="738" spans="3:15" x14ac:dyDescent="0.25">
      <c r="C738" s="125"/>
      <c r="D738" s="122"/>
      <c r="E738" s="4" t="s">
        <v>18</v>
      </c>
      <c r="F738" s="5"/>
      <c r="G738" s="6">
        <v>11</v>
      </c>
      <c r="H738" s="7">
        <v>4</v>
      </c>
      <c r="I738" s="1">
        <v>1</v>
      </c>
      <c r="J738" s="1">
        <v>1</v>
      </c>
      <c r="K738" s="1">
        <v>0</v>
      </c>
      <c r="L738" s="1">
        <v>0</v>
      </c>
      <c r="M738" s="1">
        <v>0</v>
      </c>
      <c r="N738" s="1">
        <v>5</v>
      </c>
      <c r="O738" s="23">
        <v>1.5</v>
      </c>
    </row>
    <row r="739" spans="3:15" ht="25.2" x14ac:dyDescent="0.25">
      <c r="C739" s="121" t="s">
        <v>41</v>
      </c>
      <c r="D739" s="119" t="s">
        <v>20</v>
      </c>
      <c r="E739" s="18" t="s">
        <v>42</v>
      </c>
      <c r="F739" s="17"/>
      <c r="G739" s="19">
        <v>385</v>
      </c>
      <c r="H739" s="21">
        <v>385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0">
        <v>1</v>
      </c>
    </row>
    <row r="740" spans="3:15" ht="25.2" x14ac:dyDescent="0.25">
      <c r="C740" s="125"/>
      <c r="D740" s="120"/>
      <c r="E740" s="4" t="s">
        <v>43</v>
      </c>
      <c r="F740" s="5"/>
      <c r="G740" s="6">
        <v>1574</v>
      </c>
      <c r="H740" s="7">
        <v>0</v>
      </c>
      <c r="I740" s="1">
        <v>957</v>
      </c>
      <c r="J740" s="1">
        <v>362</v>
      </c>
      <c r="K740" s="1">
        <v>141</v>
      </c>
      <c r="L740" s="1">
        <v>43</v>
      </c>
      <c r="M740" s="1">
        <v>66</v>
      </c>
      <c r="N740" s="1">
        <v>5</v>
      </c>
      <c r="O740" s="23">
        <v>2.6800509878900001</v>
      </c>
    </row>
    <row r="741" spans="3:15" ht="25.2" x14ac:dyDescent="0.25">
      <c r="C741" s="125"/>
      <c r="D741" s="120"/>
      <c r="E741" s="4" t="s">
        <v>44</v>
      </c>
      <c r="F741" s="5"/>
      <c r="G741" s="6">
        <v>89</v>
      </c>
      <c r="H741" s="7">
        <v>0</v>
      </c>
      <c r="I741" s="1">
        <v>22</v>
      </c>
      <c r="J741" s="1">
        <v>31</v>
      </c>
      <c r="K741" s="1">
        <v>23</v>
      </c>
      <c r="L741" s="1">
        <v>6</v>
      </c>
      <c r="M741" s="1">
        <v>7</v>
      </c>
      <c r="N741" s="1">
        <v>0</v>
      </c>
      <c r="O741" s="23">
        <v>3.4382022471910001</v>
      </c>
    </row>
    <row r="742" spans="3:15" ht="25.2" x14ac:dyDescent="0.25">
      <c r="C742" s="125"/>
      <c r="D742" s="120"/>
      <c r="E742" s="4" t="s">
        <v>45</v>
      </c>
      <c r="F742" s="5"/>
      <c r="G742" s="6">
        <v>956</v>
      </c>
      <c r="H742" s="7">
        <v>0</v>
      </c>
      <c r="I742" s="1">
        <v>147</v>
      </c>
      <c r="J742" s="1">
        <v>428</v>
      </c>
      <c r="K742" s="1">
        <v>186</v>
      </c>
      <c r="L742" s="1">
        <v>80</v>
      </c>
      <c r="M742" s="1">
        <v>99</v>
      </c>
      <c r="N742" s="1">
        <v>16</v>
      </c>
      <c r="O742" s="23">
        <v>3.58085106383</v>
      </c>
    </row>
    <row r="743" spans="3:15" ht="25.2" x14ac:dyDescent="0.25">
      <c r="C743" s="125"/>
      <c r="D743" s="120"/>
      <c r="E743" s="4" t="s">
        <v>46</v>
      </c>
      <c r="F743" s="5"/>
      <c r="G743" s="6">
        <v>85</v>
      </c>
      <c r="H743" s="7">
        <v>0</v>
      </c>
      <c r="I743" s="1">
        <v>28</v>
      </c>
      <c r="J743" s="1">
        <v>12</v>
      </c>
      <c r="K743" s="1">
        <v>18</v>
      </c>
      <c r="L743" s="1">
        <v>9</v>
      </c>
      <c r="M743" s="1">
        <v>12</v>
      </c>
      <c r="N743" s="1">
        <v>6</v>
      </c>
      <c r="O743" s="23">
        <v>3.6708860759489998</v>
      </c>
    </row>
    <row r="744" spans="3:15" x14ac:dyDescent="0.25">
      <c r="C744" s="125"/>
      <c r="D744" s="120"/>
      <c r="E744" s="4" t="s">
        <v>18</v>
      </c>
      <c r="F744" s="5"/>
      <c r="G744" s="6">
        <v>17</v>
      </c>
      <c r="H744" s="7">
        <v>0</v>
      </c>
      <c r="I744" s="1">
        <v>2</v>
      </c>
      <c r="J744" s="1">
        <v>1</v>
      </c>
      <c r="K744" s="1">
        <v>0</v>
      </c>
      <c r="L744" s="1">
        <v>0</v>
      </c>
      <c r="M744" s="1">
        <v>0</v>
      </c>
      <c r="N744" s="1">
        <v>14</v>
      </c>
      <c r="O744" s="23">
        <v>2.333333333333</v>
      </c>
    </row>
    <row r="745" spans="3:15" x14ac:dyDescent="0.25">
      <c r="C745" s="121" t="s">
        <v>47</v>
      </c>
      <c r="D745" s="119" t="s">
        <v>20</v>
      </c>
      <c r="E745" s="18" t="s">
        <v>48</v>
      </c>
      <c r="F745" s="17"/>
      <c r="G745" s="19">
        <v>385</v>
      </c>
      <c r="H745" s="21">
        <v>385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0">
        <v>1</v>
      </c>
    </row>
    <row r="746" spans="3:15" x14ac:dyDescent="0.25">
      <c r="C746" s="125"/>
      <c r="D746" s="120"/>
      <c r="E746" s="4" t="s">
        <v>49</v>
      </c>
      <c r="F746" s="5"/>
      <c r="G746" s="6">
        <v>1156</v>
      </c>
      <c r="H746" s="7">
        <v>0</v>
      </c>
      <c r="I746" s="1">
        <v>1156</v>
      </c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23">
        <v>2</v>
      </c>
    </row>
    <row r="747" spans="3:15" x14ac:dyDescent="0.25">
      <c r="C747" s="125"/>
      <c r="D747" s="120"/>
      <c r="E747" s="4" t="s">
        <v>50</v>
      </c>
      <c r="F747" s="5"/>
      <c r="G747" s="6">
        <v>466</v>
      </c>
      <c r="H747" s="7">
        <v>0</v>
      </c>
      <c r="I747" s="1">
        <v>0</v>
      </c>
      <c r="J747" s="1">
        <v>466</v>
      </c>
      <c r="K747" s="1">
        <v>0</v>
      </c>
      <c r="L747" s="1">
        <v>0</v>
      </c>
      <c r="M747" s="1">
        <v>0</v>
      </c>
      <c r="N747" s="1">
        <v>0</v>
      </c>
      <c r="O747" s="23">
        <v>3</v>
      </c>
    </row>
    <row r="748" spans="3:15" x14ac:dyDescent="0.25">
      <c r="C748" s="125"/>
      <c r="D748" s="120"/>
      <c r="E748" s="4" t="s">
        <v>51</v>
      </c>
      <c r="F748" s="5"/>
      <c r="G748" s="6">
        <v>191</v>
      </c>
      <c r="H748" s="7">
        <v>0</v>
      </c>
      <c r="I748" s="1">
        <v>0</v>
      </c>
      <c r="J748" s="1">
        <v>0</v>
      </c>
      <c r="K748" s="1">
        <v>191</v>
      </c>
      <c r="L748" s="1">
        <v>0</v>
      </c>
      <c r="M748" s="1">
        <v>0</v>
      </c>
      <c r="N748" s="1">
        <v>0</v>
      </c>
      <c r="O748" s="23">
        <v>4</v>
      </c>
    </row>
    <row r="749" spans="3:15" x14ac:dyDescent="0.25">
      <c r="C749" s="125"/>
      <c r="D749" s="120"/>
      <c r="E749" s="4" t="s">
        <v>52</v>
      </c>
      <c r="F749" s="5"/>
      <c r="G749" s="6">
        <v>181</v>
      </c>
      <c r="H749" s="7">
        <v>0</v>
      </c>
      <c r="I749" s="1">
        <v>0</v>
      </c>
      <c r="J749" s="1">
        <v>0</v>
      </c>
      <c r="K749" s="1">
        <v>0</v>
      </c>
      <c r="L749" s="1">
        <v>81</v>
      </c>
      <c r="M749" s="1">
        <v>100</v>
      </c>
      <c r="N749" s="1">
        <v>0</v>
      </c>
      <c r="O749" s="23">
        <v>5.8287292817680001</v>
      </c>
    </row>
    <row r="750" spans="3:15" x14ac:dyDescent="0.25">
      <c r="C750" s="125"/>
      <c r="D750" s="120"/>
      <c r="E750" s="4" t="s">
        <v>18</v>
      </c>
      <c r="F750" s="5"/>
      <c r="G750" s="6">
        <v>35</v>
      </c>
      <c r="H750" s="7">
        <v>0</v>
      </c>
      <c r="I750" s="1">
        <v>0</v>
      </c>
      <c r="J750" s="1">
        <v>0</v>
      </c>
      <c r="K750" s="1">
        <v>0</v>
      </c>
      <c r="L750" s="1">
        <v>0</v>
      </c>
      <c r="M750" s="1">
        <v>0</v>
      </c>
      <c r="N750" s="1">
        <v>35</v>
      </c>
      <c r="O750" s="23">
        <v>0</v>
      </c>
    </row>
    <row r="751" spans="3:15" x14ac:dyDescent="0.25">
      <c r="C751" s="121" t="s">
        <v>53</v>
      </c>
      <c r="D751" s="119" t="s">
        <v>20</v>
      </c>
      <c r="E751" s="18" t="s">
        <v>54</v>
      </c>
      <c r="F751" s="17"/>
      <c r="G751" s="19">
        <v>331</v>
      </c>
      <c r="H751" s="21">
        <v>0</v>
      </c>
      <c r="I751" s="3">
        <v>59</v>
      </c>
      <c r="J751" s="3">
        <v>125</v>
      </c>
      <c r="K751" s="3">
        <v>82</v>
      </c>
      <c r="L751" s="3">
        <v>31</v>
      </c>
      <c r="M751" s="3">
        <v>30</v>
      </c>
      <c r="N751" s="3">
        <v>4</v>
      </c>
      <c r="O751" s="30">
        <v>3.5871559633030001</v>
      </c>
    </row>
    <row r="752" spans="3:15" x14ac:dyDescent="0.25">
      <c r="C752" s="125"/>
      <c r="D752" s="120"/>
      <c r="E752" s="4" t="s">
        <v>55</v>
      </c>
      <c r="F752" s="5"/>
      <c r="G752" s="6">
        <v>1212</v>
      </c>
      <c r="H752" s="7">
        <v>269</v>
      </c>
      <c r="I752" s="1">
        <v>898</v>
      </c>
      <c r="J752" s="1">
        <v>34</v>
      </c>
      <c r="K752" s="1">
        <v>5</v>
      </c>
      <c r="L752" s="1">
        <v>0</v>
      </c>
      <c r="M752" s="1">
        <v>1</v>
      </c>
      <c r="N752" s="1">
        <v>5</v>
      </c>
      <c r="O752" s="23">
        <v>1.816901408451</v>
      </c>
    </row>
    <row r="753" spans="3:15" ht="25.2" x14ac:dyDescent="0.25">
      <c r="C753" s="125"/>
      <c r="D753" s="120"/>
      <c r="E753" s="4" t="s">
        <v>56</v>
      </c>
      <c r="F753" s="5"/>
      <c r="G753" s="6">
        <v>615</v>
      </c>
      <c r="H753" s="7">
        <v>0</v>
      </c>
      <c r="I753" s="1">
        <v>86</v>
      </c>
      <c r="J753" s="1">
        <v>297</v>
      </c>
      <c r="K753" s="1">
        <v>102</v>
      </c>
      <c r="L753" s="1">
        <v>49</v>
      </c>
      <c r="M753" s="1">
        <v>69</v>
      </c>
      <c r="N753" s="1">
        <v>12</v>
      </c>
      <c r="O753" s="23">
        <v>3.587064676617</v>
      </c>
    </row>
    <row r="754" spans="3:15" x14ac:dyDescent="0.25">
      <c r="C754" s="125"/>
      <c r="D754" s="120"/>
      <c r="E754" s="4" t="s">
        <v>57</v>
      </c>
      <c r="F754" s="5"/>
      <c r="G754" s="6">
        <v>234</v>
      </c>
      <c r="H754" s="7">
        <v>111</v>
      </c>
      <c r="I754" s="1">
        <v>110</v>
      </c>
      <c r="J754" s="1">
        <v>9</v>
      </c>
      <c r="K754" s="1">
        <v>2</v>
      </c>
      <c r="L754" s="1">
        <v>1</v>
      </c>
      <c r="M754" s="1">
        <v>0</v>
      </c>
      <c r="N754" s="1">
        <v>1</v>
      </c>
      <c r="O754" s="23">
        <v>1.5922746781120001</v>
      </c>
    </row>
    <row r="755" spans="3:15" x14ac:dyDescent="0.25">
      <c r="C755" s="125"/>
      <c r="D755" s="120"/>
      <c r="E755" s="4" t="s">
        <v>18</v>
      </c>
      <c r="F755" s="5"/>
      <c r="G755" s="6">
        <v>22</v>
      </c>
      <c r="H755" s="7">
        <v>5</v>
      </c>
      <c r="I755" s="1">
        <v>3</v>
      </c>
      <c r="J755" s="1">
        <v>1</v>
      </c>
      <c r="K755" s="1">
        <v>0</v>
      </c>
      <c r="L755" s="1">
        <v>0</v>
      </c>
      <c r="M755" s="1">
        <v>0</v>
      </c>
      <c r="N755" s="1">
        <v>13</v>
      </c>
      <c r="O755" s="23">
        <v>1.5555555555559999</v>
      </c>
    </row>
    <row r="756" spans="3:15" x14ac:dyDescent="0.25">
      <c r="C756" s="121" t="s">
        <v>58</v>
      </c>
      <c r="D756" s="119" t="s">
        <v>20</v>
      </c>
      <c r="E756" s="18" t="s">
        <v>59</v>
      </c>
      <c r="F756" s="17"/>
      <c r="G756" s="19">
        <v>522</v>
      </c>
      <c r="H756" s="21">
        <v>93</v>
      </c>
      <c r="I756" s="3">
        <v>216</v>
      </c>
      <c r="J756" s="3">
        <v>116</v>
      </c>
      <c r="K756" s="3">
        <v>45</v>
      </c>
      <c r="L756" s="3">
        <v>24</v>
      </c>
      <c r="M756" s="3">
        <v>21</v>
      </c>
      <c r="N756" s="3">
        <v>7</v>
      </c>
      <c r="O756" s="30">
        <v>2.539805825243</v>
      </c>
    </row>
    <row r="757" spans="3:15" x14ac:dyDescent="0.25">
      <c r="C757" s="125"/>
      <c r="D757" s="120"/>
      <c r="E757" s="4" t="s">
        <v>60</v>
      </c>
      <c r="F757" s="5"/>
      <c r="G757" s="6">
        <v>1090</v>
      </c>
      <c r="H757" s="7">
        <v>181</v>
      </c>
      <c r="I757" s="1">
        <v>511</v>
      </c>
      <c r="J757" s="1">
        <v>204</v>
      </c>
      <c r="K757" s="1">
        <v>88</v>
      </c>
      <c r="L757" s="1">
        <v>36</v>
      </c>
      <c r="M757" s="1">
        <v>57</v>
      </c>
      <c r="N757" s="1">
        <v>13</v>
      </c>
      <c r="O757" s="23">
        <v>2.5255338904359999</v>
      </c>
    </row>
    <row r="758" spans="3:15" ht="25.2" x14ac:dyDescent="0.25">
      <c r="C758" s="125"/>
      <c r="D758" s="120"/>
      <c r="E758" s="4" t="s">
        <v>61</v>
      </c>
      <c r="F758" s="5"/>
      <c r="G758" s="6">
        <v>327</v>
      </c>
      <c r="H758" s="7">
        <v>51</v>
      </c>
      <c r="I758" s="1">
        <v>165</v>
      </c>
      <c r="J758" s="1">
        <v>61</v>
      </c>
      <c r="K758" s="1">
        <v>27</v>
      </c>
      <c r="L758" s="1">
        <v>8</v>
      </c>
      <c r="M758" s="1">
        <v>14</v>
      </c>
      <c r="N758" s="1">
        <v>1</v>
      </c>
      <c r="O758" s="23">
        <v>2.4570552147239999</v>
      </c>
    </row>
    <row r="759" spans="3:15" x14ac:dyDescent="0.25">
      <c r="C759" s="125"/>
      <c r="D759" s="120"/>
      <c r="E759" s="4" t="s">
        <v>62</v>
      </c>
      <c r="F759" s="5"/>
      <c r="G759" s="6">
        <v>428</v>
      </c>
      <c r="H759" s="7">
        <v>53</v>
      </c>
      <c r="I759" s="1">
        <v>253</v>
      </c>
      <c r="J759" s="1">
        <v>77</v>
      </c>
      <c r="K759" s="1">
        <v>26</v>
      </c>
      <c r="L759" s="1">
        <v>11</v>
      </c>
      <c r="M759" s="1">
        <v>7</v>
      </c>
      <c r="N759" s="1">
        <v>1</v>
      </c>
      <c r="O759" s="23">
        <v>2.330210772834</v>
      </c>
    </row>
    <row r="760" spans="3:15" x14ac:dyDescent="0.25">
      <c r="C760" s="125"/>
      <c r="D760" s="120"/>
      <c r="E760" s="4" t="s">
        <v>63</v>
      </c>
      <c r="F760" s="5"/>
      <c r="G760" s="6">
        <v>25</v>
      </c>
      <c r="H760" s="7">
        <v>5</v>
      </c>
      <c r="I760" s="1">
        <v>8</v>
      </c>
      <c r="J760" s="1">
        <v>6</v>
      </c>
      <c r="K760" s="1">
        <v>4</v>
      </c>
      <c r="L760" s="1">
        <v>2</v>
      </c>
      <c r="M760" s="1">
        <v>0</v>
      </c>
      <c r="N760" s="1">
        <v>0</v>
      </c>
      <c r="O760" s="23">
        <v>2.6</v>
      </c>
    </row>
    <row r="761" spans="3:15" x14ac:dyDescent="0.25">
      <c r="C761" s="125"/>
      <c r="D761" s="120"/>
      <c r="E761" s="4" t="s">
        <v>18</v>
      </c>
      <c r="F761" s="5"/>
      <c r="G761" s="6">
        <v>22</v>
      </c>
      <c r="H761" s="7">
        <v>2</v>
      </c>
      <c r="I761" s="1">
        <v>3</v>
      </c>
      <c r="J761" s="1">
        <v>2</v>
      </c>
      <c r="K761" s="1">
        <v>1</v>
      </c>
      <c r="L761" s="1">
        <v>0</v>
      </c>
      <c r="M761" s="1">
        <v>1</v>
      </c>
      <c r="N761" s="1">
        <v>13</v>
      </c>
      <c r="O761" s="23">
        <v>2.7777777777780002</v>
      </c>
    </row>
    <row r="762" spans="3:15" ht="25.2" x14ac:dyDescent="0.25">
      <c r="C762" s="121" t="s">
        <v>64</v>
      </c>
      <c r="D762" s="119" t="s">
        <v>20</v>
      </c>
      <c r="E762" s="18" t="s">
        <v>65</v>
      </c>
      <c r="F762" s="17"/>
      <c r="G762" s="19">
        <v>36</v>
      </c>
      <c r="H762" s="21">
        <v>16</v>
      </c>
      <c r="I762" s="3">
        <v>11</v>
      </c>
      <c r="J762" s="3">
        <v>2</v>
      </c>
      <c r="K762" s="3">
        <v>3</v>
      </c>
      <c r="L762" s="3">
        <v>1</v>
      </c>
      <c r="M762" s="3">
        <v>1</v>
      </c>
      <c r="N762" s="3">
        <v>2</v>
      </c>
      <c r="O762" s="30">
        <v>2.0294117647059999</v>
      </c>
    </row>
    <row r="763" spans="3:15" ht="37.799999999999997" x14ac:dyDescent="0.25">
      <c r="C763" s="125"/>
      <c r="D763" s="120"/>
      <c r="E763" s="4" t="s">
        <v>66</v>
      </c>
      <c r="F763" s="5"/>
      <c r="G763" s="6">
        <v>177</v>
      </c>
      <c r="H763" s="7">
        <v>68</v>
      </c>
      <c r="I763" s="1">
        <v>75</v>
      </c>
      <c r="J763" s="1">
        <v>21</v>
      </c>
      <c r="K763" s="1">
        <v>5</v>
      </c>
      <c r="L763" s="1">
        <v>0</v>
      </c>
      <c r="M763" s="1">
        <v>3</v>
      </c>
      <c r="N763" s="1">
        <v>5</v>
      </c>
      <c r="O763" s="23">
        <v>1.860465116279</v>
      </c>
    </row>
    <row r="764" spans="3:15" ht="37.799999999999997" x14ac:dyDescent="0.25">
      <c r="C764" s="125"/>
      <c r="D764" s="120"/>
      <c r="E764" s="4" t="s">
        <v>67</v>
      </c>
      <c r="F764" s="5"/>
      <c r="G764" s="6">
        <v>231</v>
      </c>
      <c r="H764" s="7">
        <v>80</v>
      </c>
      <c r="I764" s="1">
        <v>101</v>
      </c>
      <c r="J764" s="1">
        <v>32</v>
      </c>
      <c r="K764" s="1">
        <v>9</v>
      </c>
      <c r="L764" s="1">
        <v>5</v>
      </c>
      <c r="M764" s="1">
        <v>3</v>
      </c>
      <c r="N764" s="1">
        <v>1</v>
      </c>
      <c r="O764" s="23">
        <v>2</v>
      </c>
    </row>
    <row r="765" spans="3:15" ht="37.799999999999997" x14ac:dyDescent="0.25">
      <c r="C765" s="125"/>
      <c r="D765" s="120"/>
      <c r="E765" s="4" t="s">
        <v>68</v>
      </c>
      <c r="F765" s="5"/>
      <c r="G765" s="6">
        <v>324</v>
      </c>
      <c r="H765" s="7">
        <v>70</v>
      </c>
      <c r="I765" s="1">
        <v>166</v>
      </c>
      <c r="J765" s="1">
        <v>55</v>
      </c>
      <c r="K765" s="1">
        <v>19</v>
      </c>
      <c r="L765" s="1">
        <v>5</v>
      </c>
      <c r="M765" s="1">
        <v>6</v>
      </c>
      <c r="N765" s="1">
        <v>3</v>
      </c>
      <c r="O765" s="23">
        <v>2.2180685358260002</v>
      </c>
    </row>
    <row r="766" spans="3:15" ht="37.799999999999997" x14ac:dyDescent="0.25">
      <c r="C766" s="125"/>
      <c r="D766" s="120"/>
      <c r="E766" s="4" t="s">
        <v>69</v>
      </c>
      <c r="F766" s="5"/>
      <c r="G766" s="6">
        <v>364</v>
      </c>
      <c r="H766" s="7">
        <v>44</v>
      </c>
      <c r="I766" s="1">
        <v>221</v>
      </c>
      <c r="J766" s="1">
        <v>74</v>
      </c>
      <c r="K766" s="1">
        <v>17</v>
      </c>
      <c r="L766" s="1">
        <v>2</v>
      </c>
      <c r="M766" s="1">
        <v>5</v>
      </c>
      <c r="N766" s="1">
        <v>1</v>
      </c>
      <c r="O766" s="23">
        <v>2.256198347107</v>
      </c>
    </row>
    <row r="767" spans="3:15" ht="37.799999999999997" x14ac:dyDescent="0.25">
      <c r="C767" s="125"/>
      <c r="D767" s="120"/>
      <c r="E767" s="4" t="s">
        <v>70</v>
      </c>
      <c r="F767" s="5"/>
      <c r="G767" s="6">
        <v>292</v>
      </c>
      <c r="H767" s="7">
        <v>13</v>
      </c>
      <c r="I767" s="1">
        <v>197</v>
      </c>
      <c r="J767" s="1">
        <v>49</v>
      </c>
      <c r="K767" s="1">
        <v>17</v>
      </c>
      <c r="L767" s="1">
        <v>6</v>
      </c>
      <c r="M767" s="1">
        <v>8</v>
      </c>
      <c r="N767" s="1">
        <v>2</v>
      </c>
      <c r="O767" s="23">
        <v>2.4241379310340001</v>
      </c>
    </row>
    <row r="768" spans="3:15" ht="37.799999999999997" x14ac:dyDescent="0.25">
      <c r="C768" s="125"/>
      <c r="D768" s="120"/>
      <c r="E768" s="4" t="s">
        <v>71</v>
      </c>
      <c r="F768" s="5"/>
      <c r="G768" s="6">
        <v>316</v>
      </c>
      <c r="H768" s="7">
        <v>12</v>
      </c>
      <c r="I768" s="1">
        <v>177</v>
      </c>
      <c r="J768" s="1">
        <v>82</v>
      </c>
      <c r="K768" s="1">
        <v>20</v>
      </c>
      <c r="L768" s="1">
        <v>17</v>
      </c>
      <c r="M768" s="1">
        <v>7</v>
      </c>
      <c r="N768" s="1">
        <v>1</v>
      </c>
      <c r="O768" s="23">
        <v>2.6063492063489999</v>
      </c>
    </row>
    <row r="769" spans="3:15" ht="37.799999999999997" x14ac:dyDescent="0.25">
      <c r="C769" s="125"/>
      <c r="D769" s="120"/>
      <c r="E769" s="4" t="s">
        <v>72</v>
      </c>
      <c r="F769" s="5"/>
      <c r="G769" s="6">
        <v>308</v>
      </c>
      <c r="H769" s="7">
        <v>6</v>
      </c>
      <c r="I769" s="1">
        <v>123</v>
      </c>
      <c r="J769" s="1">
        <v>87</v>
      </c>
      <c r="K769" s="1">
        <v>48</v>
      </c>
      <c r="L769" s="1">
        <v>18</v>
      </c>
      <c r="M769" s="1">
        <v>25</v>
      </c>
      <c r="N769" s="1">
        <v>1</v>
      </c>
      <c r="O769" s="23">
        <v>3.114006514658</v>
      </c>
    </row>
    <row r="770" spans="3:15" ht="37.799999999999997" x14ac:dyDescent="0.25">
      <c r="C770" s="125"/>
      <c r="D770" s="120"/>
      <c r="E770" s="4" t="s">
        <v>73</v>
      </c>
      <c r="F770" s="5"/>
      <c r="G770" s="6">
        <v>114</v>
      </c>
      <c r="H770" s="7">
        <v>3</v>
      </c>
      <c r="I770" s="1">
        <v>21</v>
      </c>
      <c r="J770" s="1">
        <v>34</v>
      </c>
      <c r="K770" s="1">
        <v>26</v>
      </c>
      <c r="L770" s="1">
        <v>12</v>
      </c>
      <c r="M770" s="1">
        <v>18</v>
      </c>
      <c r="N770" s="1">
        <v>0</v>
      </c>
      <c r="O770" s="23">
        <v>3.7017543859650002</v>
      </c>
    </row>
    <row r="771" spans="3:15" ht="25.2" x14ac:dyDescent="0.25">
      <c r="C771" s="125"/>
      <c r="D771" s="120"/>
      <c r="E771" s="4" t="s">
        <v>74</v>
      </c>
      <c r="F771" s="5"/>
      <c r="G771" s="6">
        <v>96</v>
      </c>
      <c r="H771" s="7">
        <v>6</v>
      </c>
      <c r="I771" s="1">
        <v>32</v>
      </c>
      <c r="J771" s="1">
        <v>19</v>
      </c>
      <c r="K771" s="1">
        <v>15</v>
      </c>
      <c r="L771" s="1">
        <v>10</v>
      </c>
      <c r="M771" s="1">
        <v>14</v>
      </c>
      <c r="N771" s="1">
        <v>0</v>
      </c>
      <c r="O771" s="23">
        <v>3.4375</v>
      </c>
    </row>
    <row r="772" spans="3:15" x14ac:dyDescent="0.25">
      <c r="C772" s="125"/>
      <c r="D772" s="120"/>
      <c r="E772" s="4" t="s">
        <v>75</v>
      </c>
      <c r="F772" s="5"/>
      <c r="G772" s="6">
        <v>29</v>
      </c>
      <c r="H772" s="7">
        <v>18</v>
      </c>
      <c r="I772" s="1">
        <v>10</v>
      </c>
      <c r="J772" s="1">
        <v>0</v>
      </c>
      <c r="K772" s="1">
        <v>0</v>
      </c>
      <c r="L772" s="1">
        <v>0</v>
      </c>
      <c r="M772" s="1">
        <v>0</v>
      </c>
      <c r="N772" s="1">
        <v>1</v>
      </c>
      <c r="O772" s="23">
        <v>1.357142857143</v>
      </c>
    </row>
    <row r="773" spans="3:15" x14ac:dyDescent="0.25">
      <c r="C773" s="125"/>
      <c r="D773" s="120"/>
      <c r="E773" s="4" t="s">
        <v>18</v>
      </c>
      <c r="F773" s="5"/>
      <c r="G773" s="6">
        <v>127</v>
      </c>
      <c r="H773" s="7">
        <v>49</v>
      </c>
      <c r="I773" s="1">
        <v>22</v>
      </c>
      <c r="J773" s="1">
        <v>11</v>
      </c>
      <c r="K773" s="1">
        <v>12</v>
      </c>
      <c r="L773" s="1">
        <v>5</v>
      </c>
      <c r="M773" s="1">
        <v>10</v>
      </c>
      <c r="N773" s="1">
        <v>18</v>
      </c>
      <c r="O773" s="23">
        <v>2.4220183486239999</v>
      </c>
    </row>
    <row r="774" spans="3:15" x14ac:dyDescent="0.25">
      <c r="C774" s="121" t="s">
        <v>76</v>
      </c>
      <c r="D774" s="119" t="s">
        <v>20</v>
      </c>
      <c r="E774" s="18" t="s">
        <v>77</v>
      </c>
      <c r="F774" s="17"/>
      <c r="G774" s="19">
        <v>626</v>
      </c>
      <c r="H774" s="21">
        <v>129</v>
      </c>
      <c r="I774" s="3">
        <v>304</v>
      </c>
      <c r="J774" s="3">
        <v>112</v>
      </c>
      <c r="K774" s="3">
        <v>43</v>
      </c>
      <c r="L774" s="3">
        <v>13</v>
      </c>
      <c r="M774" s="3">
        <v>13</v>
      </c>
      <c r="N774" s="3">
        <v>12</v>
      </c>
      <c r="O774" s="30">
        <v>2.2687296416940002</v>
      </c>
    </row>
    <row r="775" spans="3:15" x14ac:dyDescent="0.25">
      <c r="C775" s="125"/>
      <c r="D775" s="120"/>
      <c r="E775" s="4" t="s">
        <v>78</v>
      </c>
      <c r="F775" s="5"/>
      <c r="G775" s="6">
        <v>975</v>
      </c>
      <c r="H775" s="7">
        <v>168</v>
      </c>
      <c r="I775" s="1">
        <v>475</v>
      </c>
      <c r="J775" s="1">
        <v>180</v>
      </c>
      <c r="K775" s="1">
        <v>68</v>
      </c>
      <c r="L775" s="1">
        <v>35</v>
      </c>
      <c r="M775" s="1">
        <v>36</v>
      </c>
      <c r="N775" s="1">
        <v>13</v>
      </c>
      <c r="O775" s="23">
        <v>2.4272349272349998</v>
      </c>
    </row>
    <row r="776" spans="3:15" x14ac:dyDescent="0.25">
      <c r="C776" s="125"/>
      <c r="D776" s="120"/>
      <c r="E776" s="4" t="s">
        <v>79</v>
      </c>
      <c r="F776" s="5"/>
      <c r="G776" s="6">
        <v>589</v>
      </c>
      <c r="H776" s="7">
        <v>60</v>
      </c>
      <c r="I776" s="1">
        <v>276</v>
      </c>
      <c r="J776" s="1">
        <v>133</v>
      </c>
      <c r="K776" s="1">
        <v>56</v>
      </c>
      <c r="L776" s="1">
        <v>22</v>
      </c>
      <c r="M776" s="1">
        <v>37</v>
      </c>
      <c r="N776" s="1">
        <v>5</v>
      </c>
      <c r="O776" s="23">
        <v>2.7311643835620001</v>
      </c>
    </row>
    <row r="777" spans="3:15" x14ac:dyDescent="0.25">
      <c r="C777" s="125"/>
      <c r="D777" s="120"/>
      <c r="E777" s="4" t="s">
        <v>80</v>
      </c>
      <c r="F777" s="5"/>
      <c r="G777" s="6">
        <v>224</v>
      </c>
      <c r="H777" s="7">
        <v>28</v>
      </c>
      <c r="I777" s="1">
        <v>101</v>
      </c>
      <c r="J777" s="1">
        <v>41</v>
      </c>
      <c r="K777" s="1">
        <v>24</v>
      </c>
      <c r="L777" s="1">
        <v>11</v>
      </c>
      <c r="M777" s="1">
        <v>14</v>
      </c>
      <c r="N777" s="1">
        <v>5</v>
      </c>
      <c r="O777" s="23">
        <v>2.698630136986</v>
      </c>
    </row>
    <row r="778" spans="3:15" x14ac:dyDescent="0.25">
      <c r="C778" s="121" t="s">
        <v>81</v>
      </c>
      <c r="D778" s="119" t="s">
        <v>20</v>
      </c>
      <c r="E778" s="18" t="s">
        <v>82</v>
      </c>
      <c r="F778" s="17"/>
      <c r="G778" s="19">
        <v>300</v>
      </c>
      <c r="H778" s="21">
        <v>55</v>
      </c>
      <c r="I778" s="3">
        <v>128</v>
      </c>
      <c r="J778" s="3">
        <v>53</v>
      </c>
      <c r="K778" s="3">
        <v>25</v>
      </c>
      <c r="L778" s="3">
        <v>15</v>
      </c>
      <c r="M778" s="3">
        <v>19</v>
      </c>
      <c r="N778" s="3">
        <v>5</v>
      </c>
      <c r="O778" s="30">
        <v>2.593220338983</v>
      </c>
    </row>
    <row r="779" spans="3:15" x14ac:dyDescent="0.25">
      <c r="C779" s="125"/>
      <c r="D779" s="120"/>
      <c r="E779" s="4" t="s">
        <v>83</v>
      </c>
      <c r="F779" s="5"/>
      <c r="G779" s="6">
        <v>722</v>
      </c>
      <c r="H779" s="7">
        <v>119</v>
      </c>
      <c r="I779" s="1">
        <v>352</v>
      </c>
      <c r="J779" s="1">
        <v>129</v>
      </c>
      <c r="K779" s="1">
        <v>59</v>
      </c>
      <c r="L779" s="1">
        <v>26</v>
      </c>
      <c r="M779" s="1">
        <v>23</v>
      </c>
      <c r="N779" s="1">
        <v>14</v>
      </c>
      <c r="O779" s="23">
        <v>2.4364406779659999</v>
      </c>
    </row>
    <row r="780" spans="3:15" x14ac:dyDescent="0.25">
      <c r="C780" s="125"/>
      <c r="D780" s="120"/>
      <c r="E780" s="4" t="s">
        <v>84</v>
      </c>
      <c r="F780" s="5"/>
      <c r="G780" s="6">
        <v>483</v>
      </c>
      <c r="H780" s="7">
        <v>57</v>
      </c>
      <c r="I780" s="1">
        <v>205</v>
      </c>
      <c r="J780" s="1">
        <v>113</v>
      </c>
      <c r="K780" s="1">
        <v>55</v>
      </c>
      <c r="L780" s="1">
        <v>19</v>
      </c>
      <c r="M780" s="1">
        <v>30</v>
      </c>
      <c r="N780" s="1">
        <v>4</v>
      </c>
      <c r="O780" s="23">
        <v>2.7515657620040002</v>
      </c>
    </row>
    <row r="781" spans="3:15" x14ac:dyDescent="0.25">
      <c r="C781" s="125"/>
      <c r="D781" s="120"/>
      <c r="E781" s="4" t="s">
        <v>85</v>
      </c>
      <c r="F781" s="5"/>
      <c r="G781" s="6">
        <v>395</v>
      </c>
      <c r="H781" s="7">
        <v>72</v>
      </c>
      <c r="I781" s="1">
        <v>204</v>
      </c>
      <c r="J781" s="1">
        <v>78</v>
      </c>
      <c r="K781" s="1">
        <v>13</v>
      </c>
      <c r="L781" s="1">
        <v>10</v>
      </c>
      <c r="M781" s="1">
        <v>15</v>
      </c>
      <c r="N781" s="1">
        <v>3</v>
      </c>
      <c r="O781" s="23">
        <v>2.3367346938779998</v>
      </c>
    </row>
    <row r="782" spans="3:15" x14ac:dyDescent="0.25">
      <c r="C782" s="125"/>
      <c r="D782" s="120"/>
      <c r="E782" s="4" t="s">
        <v>86</v>
      </c>
      <c r="F782" s="5"/>
      <c r="G782" s="6">
        <v>236</v>
      </c>
      <c r="H782" s="7">
        <v>34</v>
      </c>
      <c r="I782" s="1">
        <v>124</v>
      </c>
      <c r="J782" s="1">
        <v>40</v>
      </c>
      <c r="K782" s="1">
        <v>18</v>
      </c>
      <c r="L782" s="1">
        <v>8</v>
      </c>
      <c r="M782" s="1">
        <v>7</v>
      </c>
      <c r="N782" s="1">
        <v>5</v>
      </c>
      <c r="O782" s="23">
        <v>2.4242424242420002</v>
      </c>
    </row>
    <row r="783" spans="3:15" x14ac:dyDescent="0.25">
      <c r="C783" s="125"/>
      <c r="D783" s="120"/>
      <c r="E783" s="4" t="s">
        <v>87</v>
      </c>
      <c r="F783" s="5"/>
      <c r="G783" s="6">
        <v>278</v>
      </c>
      <c r="H783" s="7">
        <v>48</v>
      </c>
      <c r="I783" s="1">
        <v>143</v>
      </c>
      <c r="J783" s="1">
        <v>53</v>
      </c>
      <c r="K783" s="1">
        <v>21</v>
      </c>
      <c r="L783" s="1">
        <v>3</v>
      </c>
      <c r="M783" s="1">
        <v>6</v>
      </c>
      <c r="N783" s="1">
        <v>4</v>
      </c>
      <c r="O783" s="23">
        <v>2.299270072993</v>
      </c>
    </row>
    <row r="784" spans="3:15" x14ac:dyDescent="0.25">
      <c r="C784" s="121" t="s">
        <v>88</v>
      </c>
      <c r="D784" s="119" t="s">
        <v>20</v>
      </c>
      <c r="E784" s="18" t="s">
        <v>89</v>
      </c>
      <c r="F784" s="17"/>
      <c r="G784" s="19">
        <v>110</v>
      </c>
      <c r="H784" s="21">
        <v>20</v>
      </c>
      <c r="I784" s="3">
        <v>53</v>
      </c>
      <c r="J784" s="3">
        <v>24</v>
      </c>
      <c r="K784" s="3">
        <v>7</v>
      </c>
      <c r="L784" s="3">
        <v>2</v>
      </c>
      <c r="M784" s="3">
        <v>2</v>
      </c>
      <c r="N784" s="3">
        <v>2</v>
      </c>
      <c r="O784" s="30">
        <v>2.2962962962960001</v>
      </c>
    </row>
    <row r="785" spans="2:15" x14ac:dyDescent="0.25">
      <c r="C785" s="122"/>
      <c r="D785" s="120"/>
      <c r="E785" s="4" t="s">
        <v>90</v>
      </c>
      <c r="F785" s="5"/>
      <c r="G785" s="6">
        <v>190</v>
      </c>
      <c r="H785" s="7">
        <v>35</v>
      </c>
      <c r="I785" s="1">
        <v>75</v>
      </c>
      <c r="J785" s="1">
        <v>29</v>
      </c>
      <c r="K785" s="1">
        <v>18</v>
      </c>
      <c r="L785" s="1">
        <v>13</v>
      </c>
      <c r="M785" s="1">
        <v>17</v>
      </c>
      <c r="N785" s="1">
        <v>3</v>
      </c>
      <c r="O785" s="23">
        <v>2.7647058823530002</v>
      </c>
    </row>
    <row r="786" spans="2:15" x14ac:dyDescent="0.25">
      <c r="C786" s="122"/>
      <c r="D786" s="120"/>
      <c r="E786" s="4" t="s">
        <v>83</v>
      </c>
      <c r="F786" s="5"/>
      <c r="G786" s="6">
        <v>722</v>
      </c>
      <c r="H786" s="7">
        <v>119</v>
      </c>
      <c r="I786" s="1">
        <v>352</v>
      </c>
      <c r="J786" s="1">
        <v>129</v>
      </c>
      <c r="K786" s="1">
        <v>59</v>
      </c>
      <c r="L786" s="1">
        <v>26</v>
      </c>
      <c r="M786" s="1">
        <v>23</v>
      </c>
      <c r="N786" s="1">
        <v>14</v>
      </c>
      <c r="O786" s="23">
        <v>2.4364406779659999</v>
      </c>
    </row>
    <row r="787" spans="2:15" x14ac:dyDescent="0.25">
      <c r="C787" s="122"/>
      <c r="D787" s="120"/>
      <c r="E787" s="4" t="s">
        <v>91</v>
      </c>
      <c r="F787" s="5"/>
      <c r="G787" s="6">
        <v>117</v>
      </c>
      <c r="H787" s="7">
        <v>12</v>
      </c>
      <c r="I787" s="1">
        <v>48</v>
      </c>
      <c r="J787" s="1">
        <v>34</v>
      </c>
      <c r="K787" s="1">
        <v>12</v>
      </c>
      <c r="L787" s="1">
        <v>5</v>
      </c>
      <c r="M787" s="1">
        <v>6</v>
      </c>
      <c r="N787" s="1">
        <v>0</v>
      </c>
      <c r="O787" s="23">
        <v>2.7777777777780002</v>
      </c>
    </row>
    <row r="788" spans="2:15" x14ac:dyDescent="0.25">
      <c r="C788" s="122"/>
      <c r="D788" s="120"/>
      <c r="E788" s="4" t="s">
        <v>92</v>
      </c>
      <c r="F788" s="5"/>
      <c r="G788" s="6">
        <v>123</v>
      </c>
      <c r="H788" s="7">
        <v>14</v>
      </c>
      <c r="I788" s="1">
        <v>50</v>
      </c>
      <c r="J788" s="1">
        <v>32</v>
      </c>
      <c r="K788" s="1">
        <v>19</v>
      </c>
      <c r="L788" s="1">
        <v>3</v>
      </c>
      <c r="M788" s="1">
        <v>4</v>
      </c>
      <c r="N788" s="1">
        <v>1</v>
      </c>
      <c r="O788" s="23">
        <v>2.6721311475410001</v>
      </c>
    </row>
    <row r="789" spans="2:15" x14ac:dyDescent="0.25">
      <c r="C789" s="122"/>
      <c r="D789" s="120"/>
      <c r="E789" s="4" t="s">
        <v>93</v>
      </c>
      <c r="F789" s="5"/>
      <c r="G789" s="6">
        <v>243</v>
      </c>
      <c r="H789" s="7">
        <v>31</v>
      </c>
      <c r="I789" s="1">
        <v>107</v>
      </c>
      <c r="J789" s="1">
        <v>47</v>
      </c>
      <c r="K789" s="1">
        <v>24</v>
      </c>
      <c r="L789" s="1">
        <v>11</v>
      </c>
      <c r="M789" s="1">
        <v>20</v>
      </c>
      <c r="N789" s="1">
        <v>3</v>
      </c>
      <c r="O789" s="23">
        <v>2.7791666666669999</v>
      </c>
    </row>
    <row r="790" spans="2:15" x14ac:dyDescent="0.25">
      <c r="C790" s="122"/>
      <c r="D790" s="120"/>
      <c r="E790" s="4" t="s">
        <v>85</v>
      </c>
      <c r="F790" s="5"/>
      <c r="G790" s="6">
        <v>395</v>
      </c>
      <c r="H790" s="7">
        <v>72</v>
      </c>
      <c r="I790" s="1">
        <v>204</v>
      </c>
      <c r="J790" s="1">
        <v>78</v>
      </c>
      <c r="K790" s="1">
        <v>13</v>
      </c>
      <c r="L790" s="1">
        <v>10</v>
      </c>
      <c r="M790" s="1">
        <v>15</v>
      </c>
      <c r="N790" s="1">
        <v>3</v>
      </c>
      <c r="O790" s="23">
        <v>2.3367346938779998</v>
      </c>
    </row>
    <row r="791" spans="2:15" x14ac:dyDescent="0.25">
      <c r="C791" s="122"/>
      <c r="D791" s="120"/>
      <c r="E791" s="4" t="s">
        <v>94</v>
      </c>
      <c r="F791" s="5"/>
      <c r="G791" s="6">
        <v>168</v>
      </c>
      <c r="H791" s="7">
        <v>26</v>
      </c>
      <c r="I791" s="1">
        <v>91</v>
      </c>
      <c r="J791" s="1">
        <v>26</v>
      </c>
      <c r="K791" s="1">
        <v>11</v>
      </c>
      <c r="L791" s="1">
        <v>6</v>
      </c>
      <c r="M791" s="1">
        <v>5</v>
      </c>
      <c r="N791" s="1">
        <v>3</v>
      </c>
      <c r="O791" s="23">
        <v>2.3818181818180002</v>
      </c>
    </row>
    <row r="792" spans="2:15" x14ac:dyDescent="0.25">
      <c r="C792" s="122"/>
      <c r="D792" s="120"/>
      <c r="E792" s="4" t="s">
        <v>95</v>
      </c>
      <c r="F792" s="5"/>
      <c r="G792" s="6">
        <v>68</v>
      </c>
      <c r="H792" s="7">
        <v>8</v>
      </c>
      <c r="I792" s="1">
        <v>33</v>
      </c>
      <c r="J792" s="1">
        <v>14</v>
      </c>
      <c r="K792" s="1">
        <v>7</v>
      </c>
      <c r="L792" s="1">
        <v>2</v>
      </c>
      <c r="M792" s="1">
        <v>2</v>
      </c>
      <c r="N792" s="1">
        <v>2</v>
      </c>
      <c r="O792" s="23">
        <v>2.5303030303030001</v>
      </c>
    </row>
    <row r="793" spans="2:15" x14ac:dyDescent="0.25">
      <c r="C793" s="126"/>
      <c r="D793" s="123"/>
      <c r="E793" s="64" t="s">
        <v>87</v>
      </c>
      <c r="F793" s="59"/>
      <c r="G793" s="66">
        <v>278</v>
      </c>
      <c r="H793" s="74">
        <v>48</v>
      </c>
      <c r="I793" s="39">
        <v>143</v>
      </c>
      <c r="J793" s="39">
        <v>53</v>
      </c>
      <c r="K793" s="39">
        <v>21</v>
      </c>
      <c r="L793" s="39">
        <v>3</v>
      </c>
      <c r="M793" s="39">
        <v>6</v>
      </c>
      <c r="N793" s="39">
        <v>4</v>
      </c>
      <c r="O793" s="80">
        <v>2.299270072993</v>
      </c>
    </row>
    <row r="795" spans="2:15" x14ac:dyDescent="0.25">
      <c r="B795" s="48" t="str">
        <f xml:space="preserve"> HYPERLINK("#'目次'!B14", "[8]")</f>
        <v>[8]</v>
      </c>
      <c r="C795" s="35" t="s">
        <v>147</v>
      </c>
    </row>
    <row r="798" spans="2:15" x14ac:dyDescent="0.25">
      <c r="C798" s="35" t="s">
        <v>14</v>
      </c>
    </row>
    <row r="799" spans="2:15" ht="37.799999999999997" x14ac:dyDescent="0.25">
      <c r="C799" s="115"/>
      <c r="D799" s="116"/>
      <c r="E799" s="116"/>
      <c r="F799" s="116"/>
      <c r="G799" s="44" t="s">
        <v>15</v>
      </c>
      <c r="H799" s="43" t="s">
        <v>54</v>
      </c>
      <c r="I799" s="26" t="s">
        <v>55</v>
      </c>
      <c r="J799" s="26" t="s">
        <v>56</v>
      </c>
      <c r="K799" s="26" t="s">
        <v>57</v>
      </c>
      <c r="L799" s="49" t="s">
        <v>18</v>
      </c>
    </row>
    <row r="800" spans="2:15" x14ac:dyDescent="0.25">
      <c r="C800" s="117"/>
      <c r="D800" s="118"/>
      <c r="E800" s="118"/>
      <c r="F800" s="118"/>
      <c r="G800" s="46"/>
      <c r="H800" s="47"/>
      <c r="I800" s="27"/>
      <c r="J800" s="27"/>
      <c r="K800" s="27"/>
      <c r="L800" s="45"/>
    </row>
    <row r="801" spans="3:12" x14ac:dyDescent="0.25">
      <c r="C801" s="61"/>
      <c r="D801" s="62"/>
      <c r="E801" s="60" t="s">
        <v>15</v>
      </c>
      <c r="F801" s="63"/>
      <c r="G801" s="57">
        <v>2414</v>
      </c>
      <c r="H801" s="31">
        <v>331</v>
      </c>
      <c r="I801" s="31">
        <v>1212</v>
      </c>
      <c r="J801" s="31">
        <v>615</v>
      </c>
      <c r="K801" s="31">
        <v>234</v>
      </c>
      <c r="L801" s="68">
        <v>22</v>
      </c>
    </row>
    <row r="802" spans="3:12" x14ac:dyDescent="0.25">
      <c r="C802" s="124" t="s">
        <v>19</v>
      </c>
      <c r="D802" s="119" t="s">
        <v>20</v>
      </c>
      <c r="E802" s="18" t="s">
        <v>21</v>
      </c>
      <c r="F802" s="17"/>
      <c r="G802" s="19">
        <v>1139</v>
      </c>
      <c r="H802" s="21">
        <v>144</v>
      </c>
      <c r="I802" s="3">
        <v>585</v>
      </c>
      <c r="J802" s="3">
        <v>257</v>
      </c>
      <c r="K802" s="3">
        <v>141</v>
      </c>
      <c r="L802" s="22">
        <v>12</v>
      </c>
    </row>
    <row r="803" spans="3:12" x14ac:dyDescent="0.25">
      <c r="C803" s="125"/>
      <c r="D803" s="120"/>
      <c r="E803" s="4" t="s">
        <v>22</v>
      </c>
      <c r="F803" s="5"/>
      <c r="G803" s="6">
        <v>1275</v>
      </c>
      <c r="H803" s="7">
        <v>187</v>
      </c>
      <c r="I803" s="1">
        <v>627</v>
      </c>
      <c r="J803" s="1">
        <v>358</v>
      </c>
      <c r="K803" s="1">
        <v>93</v>
      </c>
      <c r="L803" s="11">
        <v>10</v>
      </c>
    </row>
    <row r="804" spans="3:12" x14ac:dyDescent="0.25">
      <c r="C804" s="121" t="s">
        <v>23</v>
      </c>
      <c r="D804" s="121" t="s">
        <v>24</v>
      </c>
      <c r="E804" s="18" t="s">
        <v>25</v>
      </c>
      <c r="F804" s="17"/>
      <c r="G804" s="19">
        <v>515</v>
      </c>
      <c r="H804" s="21">
        <v>43</v>
      </c>
      <c r="I804" s="3">
        <v>259</v>
      </c>
      <c r="J804" s="3">
        <v>139</v>
      </c>
      <c r="K804" s="3">
        <v>70</v>
      </c>
      <c r="L804" s="22">
        <v>4</v>
      </c>
    </row>
    <row r="805" spans="3:12" x14ac:dyDescent="0.25">
      <c r="C805" s="125"/>
      <c r="D805" s="122"/>
      <c r="E805" s="4" t="s">
        <v>26</v>
      </c>
      <c r="F805" s="5"/>
      <c r="G805" s="6">
        <v>718</v>
      </c>
      <c r="H805" s="7">
        <v>83</v>
      </c>
      <c r="I805" s="1">
        <v>368</v>
      </c>
      <c r="J805" s="1">
        <v>180</v>
      </c>
      <c r="K805" s="1">
        <v>82</v>
      </c>
      <c r="L805" s="11">
        <v>5</v>
      </c>
    </row>
    <row r="806" spans="3:12" x14ac:dyDescent="0.25">
      <c r="C806" s="125"/>
      <c r="D806" s="122"/>
      <c r="E806" s="4" t="s">
        <v>27</v>
      </c>
      <c r="F806" s="5"/>
      <c r="G806" s="6">
        <v>492</v>
      </c>
      <c r="H806" s="7">
        <v>73</v>
      </c>
      <c r="I806" s="1">
        <v>246</v>
      </c>
      <c r="J806" s="1">
        <v>123</v>
      </c>
      <c r="K806" s="1">
        <v>44</v>
      </c>
      <c r="L806" s="11">
        <v>6</v>
      </c>
    </row>
    <row r="807" spans="3:12" x14ac:dyDescent="0.25">
      <c r="C807" s="125"/>
      <c r="D807" s="122"/>
      <c r="E807" s="4" t="s">
        <v>28</v>
      </c>
      <c r="F807" s="5"/>
      <c r="G807" s="6">
        <v>390</v>
      </c>
      <c r="H807" s="7">
        <v>76</v>
      </c>
      <c r="I807" s="1">
        <v>197</v>
      </c>
      <c r="J807" s="1">
        <v>82</v>
      </c>
      <c r="K807" s="1">
        <v>30</v>
      </c>
      <c r="L807" s="11">
        <v>5</v>
      </c>
    </row>
    <row r="808" spans="3:12" x14ac:dyDescent="0.25">
      <c r="C808" s="125"/>
      <c r="D808" s="122"/>
      <c r="E808" s="4" t="s">
        <v>29</v>
      </c>
      <c r="F808" s="5"/>
      <c r="G808" s="6">
        <v>206</v>
      </c>
      <c r="H808" s="7">
        <v>40</v>
      </c>
      <c r="I808" s="1">
        <v>101</v>
      </c>
      <c r="J808" s="1">
        <v>58</v>
      </c>
      <c r="K808" s="1">
        <v>5</v>
      </c>
      <c r="L808" s="11">
        <v>2</v>
      </c>
    </row>
    <row r="809" spans="3:12" x14ac:dyDescent="0.25">
      <c r="C809" s="125"/>
      <c r="D809" s="122"/>
      <c r="E809" s="4" t="s">
        <v>30</v>
      </c>
      <c r="F809" s="5"/>
      <c r="G809" s="6">
        <v>76</v>
      </c>
      <c r="H809" s="7">
        <v>11</v>
      </c>
      <c r="I809" s="1">
        <v>37</v>
      </c>
      <c r="J809" s="1">
        <v>25</v>
      </c>
      <c r="K809" s="1">
        <v>3</v>
      </c>
      <c r="L809" s="11">
        <v>0</v>
      </c>
    </row>
    <row r="810" spans="3:12" x14ac:dyDescent="0.25">
      <c r="C810" s="125"/>
      <c r="D810" s="122"/>
      <c r="E810" s="4" t="s">
        <v>31</v>
      </c>
      <c r="F810" s="5"/>
      <c r="G810" s="6">
        <v>17</v>
      </c>
      <c r="H810" s="7">
        <v>5</v>
      </c>
      <c r="I810" s="1">
        <v>4</v>
      </c>
      <c r="J810" s="1">
        <v>8</v>
      </c>
      <c r="K810" s="1">
        <v>0</v>
      </c>
      <c r="L810" s="11">
        <v>0</v>
      </c>
    </row>
    <row r="811" spans="3:12" x14ac:dyDescent="0.25">
      <c r="C811" s="125"/>
      <c r="D811" s="122"/>
      <c r="E811" s="4" t="s">
        <v>32</v>
      </c>
      <c r="F811" s="5"/>
      <c r="G811" s="6">
        <v>1233</v>
      </c>
      <c r="H811" s="7">
        <v>126</v>
      </c>
      <c r="I811" s="1">
        <v>627</v>
      </c>
      <c r="J811" s="1">
        <v>319</v>
      </c>
      <c r="K811" s="1">
        <v>152</v>
      </c>
      <c r="L811" s="11">
        <v>9</v>
      </c>
    </row>
    <row r="812" spans="3:12" x14ac:dyDescent="0.25">
      <c r="C812" s="125"/>
      <c r="D812" s="122"/>
      <c r="E812" s="4" t="s">
        <v>33</v>
      </c>
      <c r="F812" s="5"/>
      <c r="G812" s="6">
        <v>882</v>
      </c>
      <c r="H812" s="7">
        <v>149</v>
      </c>
      <c r="I812" s="1">
        <v>443</v>
      </c>
      <c r="J812" s="1">
        <v>205</v>
      </c>
      <c r="K812" s="1">
        <v>74</v>
      </c>
      <c r="L812" s="11">
        <v>11</v>
      </c>
    </row>
    <row r="813" spans="3:12" x14ac:dyDescent="0.25">
      <c r="C813" s="125"/>
      <c r="D813" s="122"/>
      <c r="E813" s="4" t="s">
        <v>34</v>
      </c>
      <c r="F813" s="5"/>
      <c r="G813" s="6">
        <v>299</v>
      </c>
      <c r="H813" s="7">
        <v>56</v>
      </c>
      <c r="I813" s="1">
        <v>142</v>
      </c>
      <c r="J813" s="1">
        <v>91</v>
      </c>
      <c r="K813" s="1">
        <v>8</v>
      </c>
      <c r="L813" s="11">
        <v>2</v>
      </c>
    </row>
    <row r="814" spans="3:12" x14ac:dyDescent="0.25">
      <c r="C814" s="125"/>
      <c r="D814" s="122"/>
      <c r="E814" s="4" t="s">
        <v>35</v>
      </c>
      <c r="F814" s="5"/>
      <c r="G814" s="6">
        <v>1181</v>
      </c>
      <c r="H814" s="7">
        <v>205</v>
      </c>
      <c r="I814" s="1">
        <v>585</v>
      </c>
      <c r="J814" s="1">
        <v>296</v>
      </c>
      <c r="K814" s="1">
        <v>82</v>
      </c>
      <c r="L814" s="11">
        <v>13</v>
      </c>
    </row>
    <row r="815" spans="3:12" x14ac:dyDescent="0.25">
      <c r="C815" s="125"/>
      <c r="D815" s="121" t="s">
        <v>21</v>
      </c>
      <c r="E815" s="18" t="s">
        <v>25</v>
      </c>
      <c r="F815" s="17"/>
      <c r="G815" s="19">
        <v>268</v>
      </c>
      <c r="H815" s="21">
        <v>20</v>
      </c>
      <c r="I815" s="3">
        <v>130</v>
      </c>
      <c r="J815" s="3">
        <v>69</v>
      </c>
      <c r="K815" s="3">
        <v>47</v>
      </c>
      <c r="L815" s="22">
        <v>2</v>
      </c>
    </row>
    <row r="816" spans="3:12" x14ac:dyDescent="0.25">
      <c r="C816" s="125"/>
      <c r="D816" s="122"/>
      <c r="E816" s="4" t="s">
        <v>26</v>
      </c>
      <c r="F816" s="5"/>
      <c r="G816" s="6">
        <v>338</v>
      </c>
      <c r="H816" s="7">
        <v>41</v>
      </c>
      <c r="I816" s="1">
        <v>170</v>
      </c>
      <c r="J816" s="1">
        <v>76</v>
      </c>
      <c r="K816" s="1">
        <v>46</v>
      </c>
      <c r="L816" s="11">
        <v>5</v>
      </c>
    </row>
    <row r="817" spans="3:12" x14ac:dyDescent="0.25">
      <c r="C817" s="125"/>
      <c r="D817" s="122"/>
      <c r="E817" s="4" t="s">
        <v>27</v>
      </c>
      <c r="F817" s="5"/>
      <c r="G817" s="6">
        <v>241</v>
      </c>
      <c r="H817" s="7">
        <v>34</v>
      </c>
      <c r="I817" s="1">
        <v>127</v>
      </c>
      <c r="J817" s="1">
        <v>54</v>
      </c>
      <c r="K817" s="1">
        <v>23</v>
      </c>
      <c r="L817" s="11">
        <v>3</v>
      </c>
    </row>
    <row r="818" spans="3:12" x14ac:dyDescent="0.25">
      <c r="C818" s="125"/>
      <c r="D818" s="122"/>
      <c r="E818" s="4" t="s">
        <v>28</v>
      </c>
      <c r="F818" s="5"/>
      <c r="G818" s="6">
        <v>180</v>
      </c>
      <c r="H818" s="7">
        <v>31</v>
      </c>
      <c r="I818" s="1">
        <v>93</v>
      </c>
      <c r="J818" s="1">
        <v>35</v>
      </c>
      <c r="K818" s="1">
        <v>19</v>
      </c>
      <c r="L818" s="11">
        <v>2</v>
      </c>
    </row>
    <row r="819" spans="3:12" x14ac:dyDescent="0.25">
      <c r="C819" s="125"/>
      <c r="D819" s="122"/>
      <c r="E819" s="4" t="s">
        <v>29</v>
      </c>
      <c r="F819" s="5"/>
      <c r="G819" s="6">
        <v>83</v>
      </c>
      <c r="H819" s="7">
        <v>15</v>
      </c>
      <c r="I819" s="1">
        <v>46</v>
      </c>
      <c r="J819" s="1">
        <v>17</v>
      </c>
      <c r="K819" s="1">
        <v>5</v>
      </c>
      <c r="L819" s="11">
        <v>0</v>
      </c>
    </row>
    <row r="820" spans="3:12" x14ac:dyDescent="0.25">
      <c r="C820" s="125"/>
      <c r="D820" s="122"/>
      <c r="E820" s="4" t="s">
        <v>30</v>
      </c>
      <c r="F820" s="5"/>
      <c r="G820" s="6">
        <v>26</v>
      </c>
      <c r="H820" s="7">
        <v>2</v>
      </c>
      <c r="I820" s="1">
        <v>17</v>
      </c>
      <c r="J820" s="1">
        <v>6</v>
      </c>
      <c r="K820" s="1">
        <v>1</v>
      </c>
      <c r="L820" s="11">
        <v>0</v>
      </c>
    </row>
    <row r="821" spans="3:12" x14ac:dyDescent="0.25">
      <c r="C821" s="125"/>
      <c r="D821" s="122"/>
      <c r="E821" s="4" t="s">
        <v>31</v>
      </c>
      <c r="F821" s="5"/>
      <c r="G821" s="6">
        <v>3</v>
      </c>
      <c r="H821" s="7">
        <v>1</v>
      </c>
      <c r="I821" s="1">
        <v>2</v>
      </c>
      <c r="J821" s="1">
        <v>0</v>
      </c>
      <c r="K821" s="1">
        <v>0</v>
      </c>
      <c r="L821" s="11">
        <v>0</v>
      </c>
    </row>
    <row r="822" spans="3:12" x14ac:dyDescent="0.25">
      <c r="C822" s="125"/>
      <c r="D822" s="122"/>
      <c r="E822" s="4" t="s">
        <v>32</v>
      </c>
      <c r="F822" s="5"/>
      <c r="G822" s="6">
        <v>606</v>
      </c>
      <c r="H822" s="7">
        <v>61</v>
      </c>
      <c r="I822" s="1">
        <v>300</v>
      </c>
      <c r="J822" s="1">
        <v>145</v>
      </c>
      <c r="K822" s="1">
        <v>93</v>
      </c>
      <c r="L822" s="11">
        <v>7</v>
      </c>
    </row>
    <row r="823" spans="3:12" x14ac:dyDescent="0.25">
      <c r="C823" s="125"/>
      <c r="D823" s="122"/>
      <c r="E823" s="4" t="s">
        <v>33</v>
      </c>
      <c r="F823" s="5"/>
      <c r="G823" s="6">
        <v>421</v>
      </c>
      <c r="H823" s="7">
        <v>65</v>
      </c>
      <c r="I823" s="1">
        <v>220</v>
      </c>
      <c r="J823" s="1">
        <v>89</v>
      </c>
      <c r="K823" s="1">
        <v>42</v>
      </c>
      <c r="L823" s="11">
        <v>5</v>
      </c>
    </row>
    <row r="824" spans="3:12" x14ac:dyDescent="0.25">
      <c r="C824" s="125"/>
      <c r="D824" s="122"/>
      <c r="E824" s="4" t="s">
        <v>34</v>
      </c>
      <c r="F824" s="5"/>
      <c r="G824" s="6">
        <v>112</v>
      </c>
      <c r="H824" s="7">
        <v>18</v>
      </c>
      <c r="I824" s="1">
        <v>65</v>
      </c>
      <c r="J824" s="1">
        <v>23</v>
      </c>
      <c r="K824" s="1">
        <v>6</v>
      </c>
      <c r="L824" s="11">
        <v>0</v>
      </c>
    </row>
    <row r="825" spans="3:12" x14ac:dyDescent="0.25">
      <c r="C825" s="125"/>
      <c r="D825" s="122"/>
      <c r="E825" s="4" t="s">
        <v>35</v>
      </c>
      <c r="F825" s="5"/>
      <c r="G825" s="6">
        <v>533</v>
      </c>
      <c r="H825" s="7">
        <v>83</v>
      </c>
      <c r="I825" s="1">
        <v>285</v>
      </c>
      <c r="J825" s="1">
        <v>112</v>
      </c>
      <c r="K825" s="1">
        <v>48</v>
      </c>
      <c r="L825" s="11">
        <v>5</v>
      </c>
    </row>
    <row r="826" spans="3:12" x14ac:dyDescent="0.25">
      <c r="C826" s="125"/>
      <c r="D826" s="121" t="s">
        <v>22</v>
      </c>
      <c r="E826" s="18" t="s">
        <v>25</v>
      </c>
      <c r="F826" s="17"/>
      <c r="G826" s="19">
        <v>247</v>
      </c>
      <c r="H826" s="21">
        <v>23</v>
      </c>
      <c r="I826" s="3">
        <v>129</v>
      </c>
      <c r="J826" s="3">
        <v>70</v>
      </c>
      <c r="K826" s="3">
        <v>23</v>
      </c>
      <c r="L826" s="22">
        <v>2</v>
      </c>
    </row>
    <row r="827" spans="3:12" x14ac:dyDescent="0.25">
      <c r="C827" s="125"/>
      <c r="D827" s="122"/>
      <c r="E827" s="4" t="s">
        <v>26</v>
      </c>
      <c r="F827" s="5"/>
      <c r="G827" s="6">
        <v>380</v>
      </c>
      <c r="H827" s="7">
        <v>42</v>
      </c>
      <c r="I827" s="1">
        <v>198</v>
      </c>
      <c r="J827" s="1">
        <v>104</v>
      </c>
      <c r="K827" s="1">
        <v>36</v>
      </c>
      <c r="L827" s="11">
        <v>0</v>
      </c>
    </row>
    <row r="828" spans="3:12" x14ac:dyDescent="0.25">
      <c r="C828" s="125"/>
      <c r="D828" s="122"/>
      <c r="E828" s="4" t="s">
        <v>27</v>
      </c>
      <c r="F828" s="5"/>
      <c r="G828" s="6">
        <v>251</v>
      </c>
      <c r="H828" s="7">
        <v>39</v>
      </c>
      <c r="I828" s="1">
        <v>119</v>
      </c>
      <c r="J828" s="1">
        <v>69</v>
      </c>
      <c r="K828" s="1">
        <v>21</v>
      </c>
      <c r="L828" s="11">
        <v>3</v>
      </c>
    </row>
    <row r="829" spans="3:12" x14ac:dyDescent="0.25">
      <c r="C829" s="125"/>
      <c r="D829" s="122"/>
      <c r="E829" s="4" t="s">
        <v>28</v>
      </c>
      <c r="F829" s="5"/>
      <c r="G829" s="6">
        <v>210</v>
      </c>
      <c r="H829" s="7">
        <v>45</v>
      </c>
      <c r="I829" s="1">
        <v>104</v>
      </c>
      <c r="J829" s="1">
        <v>47</v>
      </c>
      <c r="K829" s="1">
        <v>11</v>
      </c>
      <c r="L829" s="11">
        <v>3</v>
      </c>
    </row>
    <row r="830" spans="3:12" x14ac:dyDescent="0.25">
      <c r="C830" s="125"/>
      <c r="D830" s="122"/>
      <c r="E830" s="4" t="s">
        <v>29</v>
      </c>
      <c r="F830" s="5"/>
      <c r="G830" s="6">
        <v>123</v>
      </c>
      <c r="H830" s="7">
        <v>25</v>
      </c>
      <c r="I830" s="1">
        <v>55</v>
      </c>
      <c r="J830" s="1">
        <v>41</v>
      </c>
      <c r="K830" s="1">
        <v>0</v>
      </c>
      <c r="L830" s="11">
        <v>2</v>
      </c>
    </row>
    <row r="831" spans="3:12" x14ac:dyDescent="0.25">
      <c r="C831" s="125"/>
      <c r="D831" s="122"/>
      <c r="E831" s="4" t="s">
        <v>30</v>
      </c>
      <c r="F831" s="5"/>
      <c r="G831" s="6">
        <v>50</v>
      </c>
      <c r="H831" s="7">
        <v>9</v>
      </c>
      <c r="I831" s="1">
        <v>20</v>
      </c>
      <c r="J831" s="1">
        <v>19</v>
      </c>
      <c r="K831" s="1">
        <v>2</v>
      </c>
      <c r="L831" s="11">
        <v>0</v>
      </c>
    </row>
    <row r="832" spans="3:12" x14ac:dyDescent="0.25">
      <c r="C832" s="125"/>
      <c r="D832" s="122"/>
      <c r="E832" s="4" t="s">
        <v>31</v>
      </c>
      <c r="F832" s="5"/>
      <c r="G832" s="6">
        <v>14</v>
      </c>
      <c r="H832" s="7">
        <v>4</v>
      </c>
      <c r="I832" s="1">
        <v>2</v>
      </c>
      <c r="J832" s="1">
        <v>8</v>
      </c>
      <c r="K832" s="1">
        <v>0</v>
      </c>
      <c r="L832" s="11">
        <v>0</v>
      </c>
    </row>
    <row r="833" spans="3:12" x14ac:dyDescent="0.25">
      <c r="C833" s="125"/>
      <c r="D833" s="122"/>
      <c r="E833" s="4" t="s">
        <v>32</v>
      </c>
      <c r="F833" s="5"/>
      <c r="G833" s="6">
        <v>627</v>
      </c>
      <c r="H833" s="7">
        <v>65</v>
      </c>
      <c r="I833" s="1">
        <v>327</v>
      </c>
      <c r="J833" s="1">
        <v>174</v>
      </c>
      <c r="K833" s="1">
        <v>59</v>
      </c>
      <c r="L833" s="11">
        <v>2</v>
      </c>
    </row>
    <row r="834" spans="3:12" x14ac:dyDescent="0.25">
      <c r="C834" s="125"/>
      <c r="D834" s="122"/>
      <c r="E834" s="4" t="s">
        <v>33</v>
      </c>
      <c r="F834" s="5"/>
      <c r="G834" s="6">
        <v>461</v>
      </c>
      <c r="H834" s="7">
        <v>84</v>
      </c>
      <c r="I834" s="1">
        <v>223</v>
      </c>
      <c r="J834" s="1">
        <v>116</v>
      </c>
      <c r="K834" s="1">
        <v>32</v>
      </c>
      <c r="L834" s="11">
        <v>6</v>
      </c>
    </row>
    <row r="835" spans="3:12" x14ac:dyDescent="0.25">
      <c r="C835" s="125"/>
      <c r="D835" s="122"/>
      <c r="E835" s="4" t="s">
        <v>34</v>
      </c>
      <c r="F835" s="5"/>
      <c r="G835" s="6">
        <v>187</v>
      </c>
      <c r="H835" s="7">
        <v>38</v>
      </c>
      <c r="I835" s="1">
        <v>77</v>
      </c>
      <c r="J835" s="1">
        <v>68</v>
      </c>
      <c r="K835" s="1">
        <v>2</v>
      </c>
      <c r="L835" s="11">
        <v>2</v>
      </c>
    </row>
    <row r="836" spans="3:12" x14ac:dyDescent="0.25">
      <c r="C836" s="125"/>
      <c r="D836" s="122"/>
      <c r="E836" s="4" t="s">
        <v>35</v>
      </c>
      <c r="F836" s="5"/>
      <c r="G836" s="6">
        <v>648</v>
      </c>
      <c r="H836" s="7">
        <v>122</v>
      </c>
      <c r="I836" s="1">
        <v>300</v>
      </c>
      <c r="J836" s="1">
        <v>184</v>
      </c>
      <c r="K836" s="1">
        <v>34</v>
      </c>
      <c r="L836" s="11">
        <v>8</v>
      </c>
    </row>
    <row r="837" spans="3:12" x14ac:dyDescent="0.25">
      <c r="C837" s="121" t="s">
        <v>36</v>
      </c>
      <c r="D837" s="121" t="s">
        <v>24</v>
      </c>
      <c r="E837" s="18" t="s">
        <v>37</v>
      </c>
      <c r="F837" s="17"/>
      <c r="G837" s="19">
        <v>106</v>
      </c>
      <c r="H837" s="21">
        <v>2</v>
      </c>
      <c r="I837" s="3">
        <v>3</v>
      </c>
      <c r="J837" s="3">
        <v>1</v>
      </c>
      <c r="K837" s="3">
        <v>97</v>
      </c>
      <c r="L837" s="22">
        <v>3</v>
      </c>
    </row>
    <row r="838" spans="3:12" ht="25.2" x14ac:dyDescent="0.25">
      <c r="C838" s="125"/>
      <c r="D838" s="122"/>
      <c r="E838" s="4" t="s">
        <v>38</v>
      </c>
      <c r="F838" s="5"/>
      <c r="G838" s="6">
        <v>1653</v>
      </c>
      <c r="H838" s="7">
        <v>215</v>
      </c>
      <c r="I838" s="1">
        <v>929</v>
      </c>
      <c r="J838" s="1">
        <v>417</v>
      </c>
      <c r="K838" s="1">
        <v>87</v>
      </c>
      <c r="L838" s="11">
        <v>5</v>
      </c>
    </row>
    <row r="839" spans="3:12" ht="25.2" x14ac:dyDescent="0.25">
      <c r="C839" s="125"/>
      <c r="D839" s="122"/>
      <c r="E839" s="4" t="s">
        <v>39</v>
      </c>
      <c r="F839" s="5"/>
      <c r="G839" s="6">
        <v>116</v>
      </c>
      <c r="H839" s="7">
        <v>11</v>
      </c>
      <c r="I839" s="1">
        <v>62</v>
      </c>
      <c r="J839" s="1">
        <v>27</v>
      </c>
      <c r="K839" s="1">
        <v>16</v>
      </c>
      <c r="L839" s="11">
        <v>0</v>
      </c>
    </row>
    <row r="840" spans="3:12" ht="25.2" x14ac:dyDescent="0.25">
      <c r="C840" s="125"/>
      <c r="D840" s="122"/>
      <c r="E840" s="4" t="s">
        <v>40</v>
      </c>
      <c r="F840" s="5"/>
      <c r="G840" s="6">
        <v>513</v>
      </c>
      <c r="H840" s="7">
        <v>101</v>
      </c>
      <c r="I840" s="1">
        <v>209</v>
      </c>
      <c r="J840" s="1">
        <v>168</v>
      </c>
      <c r="K840" s="1">
        <v>33</v>
      </c>
      <c r="L840" s="11">
        <v>2</v>
      </c>
    </row>
    <row r="841" spans="3:12" x14ac:dyDescent="0.25">
      <c r="C841" s="125"/>
      <c r="D841" s="122"/>
      <c r="E841" s="4" t="s">
        <v>18</v>
      </c>
      <c r="F841" s="5"/>
      <c r="G841" s="6">
        <v>26</v>
      </c>
      <c r="H841" s="7">
        <v>2</v>
      </c>
      <c r="I841" s="1">
        <v>9</v>
      </c>
      <c r="J841" s="1">
        <v>2</v>
      </c>
      <c r="K841" s="1">
        <v>1</v>
      </c>
      <c r="L841" s="11">
        <v>12</v>
      </c>
    </row>
    <row r="842" spans="3:12" x14ac:dyDescent="0.25">
      <c r="C842" s="125"/>
      <c r="D842" s="121" t="s">
        <v>21</v>
      </c>
      <c r="E842" s="18" t="s">
        <v>37</v>
      </c>
      <c r="F842" s="17"/>
      <c r="G842" s="19">
        <v>66</v>
      </c>
      <c r="H842" s="21">
        <v>1</v>
      </c>
      <c r="I842" s="3">
        <v>0</v>
      </c>
      <c r="J842" s="3">
        <v>0</v>
      </c>
      <c r="K842" s="3">
        <v>63</v>
      </c>
      <c r="L842" s="22">
        <v>2</v>
      </c>
    </row>
    <row r="843" spans="3:12" ht="25.2" x14ac:dyDescent="0.25">
      <c r="C843" s="125"/>
      <c r="D843" s="122"/>
      <c r="E843" s="4" t="s">
        <v>38</v>
      </c>
      <c r="F843" s="5"/>
      <c r="G843" s="6">
        <v>938</v>
      </c>
      <c r="H843" s="7">
        <v>123</v>
      </c>
      <c r="I843" s="1">
        <v>525</v>
      </c>
      <c r="J843" s="1">
        <v>233</v>
      </c>
      <c r="K843" s="1">
        <v>54</v>
      </c>
      <c r="L843" s="11">
        <v>3</v>
      </c>
    </row>
    <row r="844" spans="3:12" ht="25.2" x14ac:dyDescent="0.25">
      <c r="C844" s="125"/>
      <c r="D844" s="122"/>
      <c r="E844" s="4" t="s">
        <v>39</v>
      </c>
      <c r="F844" s="5"/>
      <c r="G844" s="6">
        <v>43</v>
      </c>
      <c r="H844" s="7">
        <v>2</v>
      </c>
      <c r="I844" s="1">
        <v>27</v>
      </c>
      <c r="J844" s="1">
        <v>5</v>
      </c>
      <c r="K844" s="1">
        <v>9</v>
      </c>
      <c r="L844" s="11">
        <v>0</v>
      </c>
    </row>
    <row r="845" spans="3:12" ht="25.2" x14ac:dyDescent="0.25">
      <c r="C845" s="125"/>
      <c r="D845" s="122"/>
      <c r="E845" s="4" t="s">
        <v>40</v>
      </c>
      <c r="F845" s="5"/>
      <c r="G845" s="6">
        <v>77</v>
      </c>
      <c r="H845" s="7">
        <v>16</v>
      </c>
      <c r="I845" s="1">
        <v>28</v>
      </c>
      <c r="J845" s="1">
        <v>18</v>
      </c>
      <c r="K845" s="1">
        <v>15</v>
      </c>
      <c r="L845" s="11">
        <v>0</v>
      </c>
    </row>
    <row r="846" spans="3:12" x14ac:dyDescent="0.25">
      <c r="C846" s="125"/>
      <c r="D846" s="122"/>
      <c r="E846" s="4" t="s">
        <v>18</v>
      </c>
      <c r="F846" s="5"/>
      <c r="G846" s="6">
        <v>15</v>
      </c>
      <c r="H846" s="7">
        <v>2</v>
      </c>
      <c r="I846" s="1">
        <v>5</v>
      </c>
      <c r="J846" s="1">
        <v>1</v>
      </c>
      <c r="K846" s="1">
        <v>0</v>
      </c>
      <c r="L846" s="11">
        <v>7</v>
      </c>
    </row>
    <row r="847" spans="3:12" x14ac:dyDescent="0.25">
      <c r="C847" s="125"/>
      <c r="D847" s="121" t="s">
        <v>22</v>
      </c>
      <c r="E847" s="18" t="s">
        <v>37</v>
      </c>
      <c r="F847" s="17"/>
      <c r="G847" s="19">
        <v>40</v>
      </c>
      <c r="H847" s="21">
        <v>1</v>
      </c>
      <c r="I847" s="3">
        <v>3</v>
      </c>
      <c r="J847" s="3">
        <v>1</v>
      </c>
      <c r="K847" s="3">
        <v>34</v>
      </c>
      <c r="L847" s="22">
        <v>1</v>
      </c>
    </row>
    <row r="848" spans="3:12" ht="25.2" x14ac:dyDescent="0.25">
      <c r="C848" s="125"/>
      <c r="D848" s="122"/>
      <c r="E848" s="4" t="s">
        <v>38</v>
      </c>
      <c r="F848" s="5"/>
      <c r="G848" s="6">
        <v>715</v>
      </c>
      <c r="H848" s="7">
        <v>92</v>
      </c>
      <c r="I848" s="1">
        <v>404</v>
      </c>
      <c r="J848" s="1">
        <v>184</v>
      </c>
      <c r="K848" s="1">
        <v>33</v>
      </c>
      <c r="L848" s="11">
        <v>2</v>
      </c>
    </row>
    <row r="849" spans="3:12" ht="25.2" x14ac:dyDescent="0.25">
      <c r="C849" s="125"/>
      <c r="D849" s="122"/>
      <c r="E849" s="4" t="s">
        <v>39</v>
      </c>
      <c r="F849" s="5"/>
      <c r="G849" s="6">
        <v>73</v>
      </c>
      <c r="H849" s="7">
        <v>9</v>
      </c>
      <c r="I849" s="1">
        <v>35</v>
      </c>
      <c r="J849" s="1">
        <v>22</v>
      </c>
      <c r="K849" s="1">
        <v>7</v>
      </c>
      <c r="L849" s="11">
        <v>0</v>
      </c>
    </row>
    <row r="850" spans="3:12" ht="25.2" x14ac:dyDescent="0.25">
      <c r="C850" s="125"/>
      <c r="D850" s="122"/>
      <c r="E850" s="4" t="s">
        <v>40</v>
      </c>
      <c r="F850" s="5"/>
      <c r="G850" s="6">
        <v>436</v>
      </c>
      <c r="H850" s="7">
        <v>85</v>
      </c>
      <c r="I850" s="1">
        <v>181</v>
      </c>
      <c r="J850" s="1">
        <v>150</v>
      </c>
      <c r="K850" s="1">
        <v>18</v>
      </c>
      <c r="L850" s="11">
        <v>2</v>
      </c>
    </row>
    <row r="851" spans="3:12" x14ac:dyDescent="0.25">
      <c r="C851" s="125"/>
      <c r="D851" s="122"/>
      <c r="E851" s="4" t="s">
        <v>18</v>
      </c>
      <c r="F851" s="5"/>
      <c r="G851" s="6">
        <v>11</v>
      </c>
      <c r="H851" s="7">
        <v>0</v>
      </c>
      <c r="I851" s="1">
        <v>4</v>
      </c>
      <c r="J851" s="1">
        <v>1</v>
      </c>
      <c r="K851" s="1">
        <v>1</v>
      </c>
      <c r="L851" s="11">
        <v>5</v>
      </c>
    </row>
    <row r="852" spans="3:12" ht="25.2" x14ac:dyDescent="0.25">
      <c r="C852" s="121" t="s">
        <v>41</v>
      </c>
      <c r="D852" s="119" t="s">
        <v>20</v>
      </c>
      <c r="E852" s="18" t="s">
        <v>42</v>
      </c>
      <c r="F852" s="17"/>
      <c r="G852" s="19">
        <v>385</v>
      </c>
      <c r="H852" s="21">
        <v>0</v>
      </c>
      <c r="I852" s="3">
        <v>269</v>
      </c>
      <c r="J852" s="3">
        <v>0</v>
      </c>
      <c r="K852" s="3">
        <v>111</v>
      </c>
      <c r="L852" s="22">
        <v>5</v>
      </c>
    </row>
    <row r="853" spans="3:12" ht="25.2" x14ac:dyDescent="0.25">
      <c r="C853" s="125"/>
      <c r="D853" s="120"/>
      <c r="E853" s="4" t="s">
        <v>43</v>
      </c>
      <c r="F853" s="5"/>
      <c r="G853" s="6">
        <v>1574</v>
      </c>
      <c r="H853" s="7">
        <v>196</v>
      </c>
      <c r="I853" s="1">
        <v>898</v>
      </c>
      <c r="J853" s="1">
        <v>391</v>
      </c>
      <c r="K853" s="1">
        <v>85</v>
      </c>
      <c r="L853" s="11">
        <v>4</v>
      </c>
    </row>
    <row r="854" spans="3:12" ht="25.2" x14ac:dyDescent="0.25">
      <c r="C854" s="125"/>
      <c r="D854" s="120"/>
      <c r="E854" s="4" t="s">
        <v>44</v>
      </c>
      <c r="F854" s="5"/>
      <c r="G854" s="6">
        <v>89</v>
      </c>
      <c r="H854" s="7">
        <v>8</v>
      </c>
      <c r="I854" s="1">
        <v>40</v>
      </c>
      <c r="J854" s="1">
        <v>29</v>
      </c>
      <c r="K854" s="1">
        <v>12</v>
      </c>
      <c r="L854" s="11">
        <v>0</v>
      </c>
    </row>
    <row r="855" spans="3:12" ht="25.2" x14ac:dyDescent="0.25">
      <c r="C855" s="125"/>
      <c r="D855" s="120"/>
      <c r="E855" s="4" t="s">
        <v>45</v>
      </c>
      <c r="F855" s="5"/>
      <c r="G855" s="6">
        <v>956</v>
      </c>
      <c r="H855" s="7">
        <v>331</v>
      </c>
      <c r="I855" s="1">
        <v>9</v>
      </c>
      <c r="J855" s="1">
        <v>615</v>
      </c>
      <c r="K855" s="1">
        <v>0</v>
      </c>
      <c r="L855" s="11">
        <v>1</v>
      </c>
    </row>
    <row r="856" spans="3:12" ht="25.2" x14ac:dyDescent="0.25">
      <c r="C856" s="125"/>
      <c r="D856" s="120"/>
      <c r="E856" s="4" t="s">
        <v>46</v>
      </c>
      <c r="F856" s="5"/>
      <c r="G856" s="6">
        <v>85</v>
      </c>
      <c r="H856" s="7">
        <v>5</v>
      </c>
      <c r="I856" s="1">
        <v>24</v>
      </c>
      <c r="J856" s="1">
        <v>32</v>
      </c>
      <c r="K856" s="1">
        <v>24</v>
      </c>
      <c r="L856" s="11">
        <v>0</v>
      </c>
    </row>
    <row r="857" spans="3:12" x14ac:dyDescent="0.25">
      <c r="C857" s="125"/>
      <c r="D857" s="120"/>
      <c r="E857" s="4" t="s">
        <v>18</v>
      </c>
      <c r="F857" s="5"/>
      <c r="G857" s="6">
        <v>17</v>
      </c>
      <c r="H857" s="7">
        <v>0</v>
      </c>
      <c r="I857" s="1">
        <v>2</v>
      </c>
      <c r="J857" s="1">
        <v>0</v>
      </c>
      <c r="K857" s="1">
        <v>2</v>
      </c>
      <c r="L857" s="11">
        <v>13</v>
      </c>
    </row>
    <row r="858" spans="3:12" x14ac:dyDescent="0.25">
      <c r="C858" s="121" t="s">
        <v>47</v>
      </c>
      <c r="D858" s="119" t="s">
        <v>20</v>
      </c>
      <c r="E858" s="18" t="s">
        <v>48</v>
      </c>
      <c r="F858" s="17"/>
      <c r="G858" s="19">
        <v>385</v>
      </c>
      <c r="H858" s="21">
        <v>0</v>
      </c>
      <c r="I858" s="3">
        <v>269</v>
      </c>
      <c r="J858" s="3">
        <v>0</v>
      </c>
      <c r="K858" s="3">
        <v>111</v>
      </c>
      <c r="L858" s="22">
        <v>5</v>
      </c>
    </row>
    <row r="859" spans="3:12" x14ac:dyDescent="0.25">
      <c r="C859" s="125"/>
      <c r="D859" s="120"/>
      <c r="E859" s="4" t="s">
        <v>49</v>
      </c>
      <c r="F859" s="5"/>
      <c r="G859" s="6">
        <v>1156</v>
      </c>
      <c r="H859" s="7">
        <v>59</v>
      </c>
      <c r="I859" s="1">
        <v>898</v>
      </c>
      <c r="J859" s="1">
        <v>86</v>
      </c>
      <c r="K859" s="1">
        <v>110</v>
      </c>
      <c r="L859" s="11">
        <v>3</v>
      </c>
    </row>
    <row r="860" spans="3:12" x14ac:dyDescent="0.25">
      <c r="C860" s="125"/>
      <c r="D860" s="120"/>
      <c r="E860" s="4" t="s">
        <v>50</v>
      </c>
      <c r="F860" s="5"/>
      <c r="G860" s="6">
        <v>466</v>
      </c>
      <c r="H860" s="7">
        <v>125</v>
      </c>
      <c r="I860" s="1">
        <v>34</v>
      </c>
      <c r="J860" s="1">
        <v>297</v>
      </c>
      <c r="K860" s="1">
        <v>9</v>
      </c>
      <c r="L860" s="11">
        <v>1</v>
      </c>
    </row>
    <row r="861" spans="3:12" x14ac:dyDescent="0.25">
      <c r="C861" s="125"/>
      <c r="D861" s="120"/>
      <c r="E861" s="4" t="s">
        <v>51</v>
      </c>
      <c r="F861" s="5"/>
      <c r="G861" s="6">
        <v>191</v>
      </c>
      <c r="H861" s="7">
        <v>82</v>
      </c>
      <c r="I861" s="1">
        <v>5</v>
      </c>
      <c r="J861" s="1">
        <v>102</v>
      </c>
      <c r="K861" s="1">
        <v>2</v>
      </c>
      <c r="L861" s="11">
        <v>0</v>
      </c>
    </row>
    <row r="862" spans="3:12" x14ac:dyDescent="0.25">
      <c r="C862" s="125"/>
      <c r="D862" s="120"/>
      <c r="E862" s="4" t="s">
        <v>52</v>
      </c>
      <c r="F862" s="5"/>
      <c r="G862" s="6">
        <v>181</v>
      </c>
      <c r="H862" s="7">
        <v>61</v>
      </c>
      <c r="I862" s="1">
        <v>1</v>
      </c>
      <c r="J862" s="1">
        <v>118</v>
      </c>
      <c r="K862" s="1">
        <v>1</v>
      </c>
      <c r="L862" s="11">
        <v>0</v>
      </c>
    </row>
    <row r="863" spans="3:12" x14ac:dyDescent="0.25">
      <c r="C863" s="125"/>
      <c r="D863" s="120"/>
      <c r="E863" s="4" t="s">
        <v>18</v>
      </c>
      <c r="F863" s="5"/>
      <c r="G863" s="6">
        <v>35</v>
      </c>
      <c r="H863" s="7">
        <v>4</v>
      </c>
      <c r="I863" s="1">
        <v>5</v>
      </c>
      <c r="J863" s="1">
        <v>12</v>
      </c>
      <c r="K863" s="1">
        <v>1</v>
      </c>
      <c r="L863" s="11">
        <v>13</v>
      </c>
    </row>
    <row r="864" spans="3:12" x14ac:dyDescent="0.25">
      <c r="C864" s="121" t="s">
        <v>53</v>
      </c>
      <c r="D864" s="119" t="s">
        <v>20</v>
      </c>
      <c r="E864" s="18" t="s">
        <v>54</v>
      </c>
      <c r="F864" s="17"/>
      <c r="G864" s="19">
        <v>331</v>
      </c>
      <c r="H864" s="21">
        <v>331</v>
      </c>
      <c r="I864" s="3">
        <v>0</v>
      </c>
      <c r="J864" s="3">
        <v>0</v>
      </c>
      <c r="K864" s="3">
        <v>0</v>
      </c>
      <c r="L864" s="22">
        <v>0</v>
      </c>
    </row>
    <row r="865" spans="3:12" x14ac:dyDescent="0.25">
      <c r="C865" s="125"/>
      <c r="D865" s="120"/>
      <c r="E865" s="4" t="s">
        <v>55</v>
      </c>
      <c r="F865" s="5"/>
      <c r="G865" s="6">
        <v>1212</v>
      </c>
      <c r="H865" s="7">
        <v>0</v>
      </c>
      <c r="I865" s="1">
        <v>1212</v>
      </c>
      <c r="J865" s="1">
        <v>0</v>
      </c>
      <c r="K865" s="1">
        <v>0</v>
      </c>
      <c r="L865" s="11">
        <v>0</v>
      </c>
    </row>
    <row r="866" spans="3:12" ht="25.2" x14ac:dyDescent="0.25">
      <c r="C866" s="125"/>
      <c r="D866" s="120"/>
      <c r="E866" s="4" t="s">
        <v>56</v>
      </c>
      <c r="F866" s="5"/>
      <c r="G866" s="6">
        <v>615</v>
      </c>
      <c r="H866" s="7">
        <v>0</v>
      </c>
      <c r="I866" s="1">
        <v>0</v>
      </c>
      <c r="J866" s="1">
        <v>615</v>
      </c>
      <c r="K866" s="1">
        <v>0</v>
      </c>
      <c r="L866" s="11">
        <v>0</v>
      </c>
    </row>
    <row r="867" spans="3:12" x14ac:dyDescent="0.25">
      <c r="C867" s="125"/>
      <c r="D867" s="120"/>
      <c r="E867" s="4" t="s">
        <v>57</v>
      </c>
      <c r="F867" s="5"/>
      <c r="G867" s="6">
        <v>234</v>
      </c>
      <c r="H867" s="7">
        <v>0</v>
      </c>
      <c r="I867" s="1">
        <v>0</v>
      </c>
      <c r="J867" s="1">
        <v>0</v>
      </c>
      <c r="K867" s="1">
        <v>234</v>
      </c>
      <c r="L867" s="11">
        <v>0</v>
      </c>
    </row>
    <row r="868" spans="3:12" x14ac:dyDescent="0.25">
      <c r="C868" s="125"/>
      <c r="D868" s="120"/>
      <c r="E868" s="4" t="s">
        <v>18</v>
      </c>
      <c r="F868" s="5"/>
      <c r="G868" s="6">
        <v>22</v>
      </c>
      <c r="H868" s="7">
        <v>0</v>
      </c>
      <c r="I868" s="1">
        <v>0</v>
      </c>
      <c r="J868" s="1">
        <v>0</v>
      </c>
      <c r="K868" s="1">
        <v>0</v>
      </c>
      <c r="L868" s="11">
        <v>22</v>
      </c>
    </row>
    <row r="869" spans="3:12" x14ac:dyDescent="0.25">
      <c r="C869" s="121" t="s">
        <v>58</v>
      </c>
      <c r="D869" s="119" t="s">
        <v>20</v>
      </c>
      <c r="E869" s="18" t="s">
        <v>59</v>
      </c>
      <c r="F869" s="17"/>
      <c r="G869" s="19">
        <v>522</v>
      </c>
      <c r="H869" s="21">
        <v>121</v>
      </c>
      <c r="I869" s="3">
        <v>220</v>
      </c>
      <c r="J869" s="3">
        <v>121</v>
      </c>
      <c r="K869" s="3">
        <v>55</v>
      </c>
      <c r="L869" s="22">
        <v>5</v>
      </c>
    </row>
    <row r="870" spans="3:12" x14ac:dyDescent="0.25">
      <c r="C870" s="125"/>
      <c r="D870" s="120"/>
      <c r="E870" s="4" t="s">
        <v>60</v>
      </c>
      <c r="F870" s="5"/>
      <c r="G870" s="6">
        <v>1090</v>
      </c>
      <c r="H870" s="7">
        <v>142</v>
      </c>
      <c r="I870" s="1">
        <v>558</v>
      </c>
      <c r="J870" s="1">
        <v>293</v>
      </c>
      <c r="K870" s="1">
        <v>93</v>
      </c>
      <c r="L870" s="11">
        <v>4</v>
      </c>
    </row>
    <row r="871" spans="3:12" ht="25.2" x14ac:dyDescent="0.25">
      <c r="C871" s="125"/>
      <c r="D871" s="120"/>
      <c r="E871" s="4" t="s">
        <v>61</v>
      </c>
      <c r="F871" s="5"/>
      <c r="G871" s="6">
        <v>327</v>
      </c>
      <c r="H871" s="7">
        <v>26</v>
      </c>
      <c r="I871" s="1">
        <v>164</v>
      </c>
      <c r="J871" s="1">
        <v>99</v>
      </c>
      <c r="K871" s="1">
        <v>37</v>
      </c>
      <c r="L871" s="11">
        <v>1</v>
      </c>
    </row>
    <row r="872" spans="3:12" x14ac:dyDescent="0.25">
      <c r="C872" s="125"/>
      <c r="D872" s="120"/>
      <c r="E872" s="4" t="s">
        <v>62</v>
      </c>
      <c r="F872" s="5"/>
      <c r="G872" s="6">
        <v>428</v>
      </c>
      <c r="H872" s="7">
        <v>29</v>
      </c>
      <c r="I872" s="1">
        <v>259</v>
      </c>
      <c r="J872" s="1">
        <v>93</v>
      </c>
      <c r="K872" s="1">
        <v>47</v>
      </c>
      <c r="L872" s="11">
        <v>0</v>
      </c>
    </row>
    <row r="873" spans="3:12" x14ac:dyDescent="0.25">
      <c r="C873" s="125"/>
      <c r="D873" s="120"/>
      <c r="E873" s="4" t="s">
        <v>63</v>
      </c>
      <c r="F873" s="5"/>
      <c r="G873" s="6">
        <v>25</v>
      </c>
      <c r="H873" s="7">
        <v>10</v>
      </c>
      <c r="I873" s="1">
        <v>7</v>
      </c>
      <c r="J873" s="1">
        <v>6</v>
      </c>
      <c r="K873" s="1">
        <v>2</v>
      </c>
      <c r="L873" s="11">
        <v>0</v>
      </c>
    </row>
    <row r="874" spans="3:12" x14ac:dyDescent="0.25">
      <c r="C874" s="125"/>
      <c r="D874" s="120"/>
      <c r="E874" s="4" t="s">
        <v>18</v>
      </c>
      <c r="F874" s="5"/>
      <c r="G874" s="6">
        <v>22</v>
      </c>
      <c r="H874" s="7">
        <v>3</v>
      </c>
      <c r="I874" s="1">
        <v>4</v>
      </c>
      <c r="J874" s="1">
        <v>3</v>
      </c>
      <c r="K874" s="1">
        <v>0</v>
      </c>
      <c r="L874" s="11">
        <v>12</v>
      </c>
    </row>
    <row r="875" spans="3:12" ht="25.2" x14ac:dyDescent="0.25">
      <c r="C875" s="121" t="s">
        <v>64</v>
      </c>
      <c r="D875" s="119" t="s">
        <v>20</v>
      </c>
      <c r="E875" s="18" t="s">
        <v>65</v>
      </c>
      <c r="F875" s="17"/>
      <c r="G875" s="19">
        <v>36</v>
      </c>
      <c r="H875" s="21">
        <v>5</v>
      </c>
      <c r="I875" s="3">
        <v>19</v>
      </c>
      <c r="J875" s="3">
        <v>5</v>
      </c>
      <c r="K875" s="3">
        <v>7</v>
      </c>
      <c r="L875" s="22">
        <v>0</v>
      </c>
    </row>
    <row r="876" spans="3:12" ht="37.799999999999997" x14ac:dyDescent="0.25">
      <c r="C876" s="125"/>
      <c r="D876" s="120"/>
      <c r="E876" s="4" t="s">
        <v>66</v>
      </c>
      <c r="F876" s="5"/>
      <c r="G876" s="6">
        <v>177</v>
      </c>
      <c r="H876" s="7">
        <v>22</v>
      </c>
      <c r="I876" s="1">
        <v>102</v>
      </c>
      <c r="J876" s="1">
        <v>19</v>
      </c>
      <c r="K876" s="1">
        <v>33</v>
      </c>
      <c r="L876" s="11">
        <v>1</v>
      </c>
    </row>
    <row r="877" spans="3:12" ht="37.799999999999997" x14ac:dyDescent="0.25">
      <c r="C877" s="125"/>
      <c r="D877" s="120"/>
      <c r="E877" s="4" t="s">
        <v>67</v>
      </c>
      <c r="F877" s="5"/>
      <c r="G877" s="6">
        <v>231</v>
      </c>
      <c r="H877" s="7">
        <v>29</v>
      </c>
      <c r="I877" s="1">
        <v>125</v>
      </c>
      <c r="J877" s="1">
        <v>36</v>
      </c>
      <c r="K877" s="1">
        <v>39</v>
      </c>
      <c r="L877" s="11">
        <v>2</v>
      </c>
    </row>
    <row r="878" spans="3:12" ht="37.799999999999997" x14ac:dyDescent="0.25">
      <c r="C878" s="125"/>
      <c r="D878" s="120"/>
      <c r="E878" s="4" t="s">
        <v>68</v>
      </c>
      <c r="F878" s="5"/>
      <c r="G878" s="6">
        <v>324</v>
      </c>
      <c r="H878" s="7">
        <v>41</v>
      </c>
      <c r="I878" s="1">
        <v>175</v>
      </c>
      <c r="J878" s="1">
        <v>69</v>
      </c>
      <c r="K878" s="1">
        <v>36</v>
      </c>
      <c r="L878" s="11">
        <v>3</v>
      </c>
    </row>
    <row r="879" spans="3:12" ht="37.799999999999997" x14ac:dyDescent="0.25">
      <c r="C879" s="125"/>
      <c r="D879" s="120"/>
      <c r="E879" s="4" t="s">
        <v>69</v>
      </c>
      <c r="F879" s="5"/>
      <c r="G879" s="6">
        <v>364</v>
      </c>
      <c r="H879" s="7">
        <v>43</v>
      </c>
      <c r="I879" s="1">
        <v>217</v>
      </c>
      <c r="J879" s="1">
        <v>71</v>
      </c>
      <c r="K879" s="1">
        <v>32</v>
      </c>
      <c r="L879" s="11">
        <v>1</v>
      </c>
    </row>
    <row r="880" spans="3:12" ht="37.799999999999997" x14ac:dyDescent="0.25">
      <c r="C880" s="125"/>
      <c r="D880" s="120"/>
      <c r="E880" s="4" t="s">
        <v>70</v>
      </c>
      <c r="F880" s="5"/>
      <c r="G880" s="6">
        <v>292</v>
      </c>
      <c r="H880" s="7">
        <v>36</v>
      </c>
      <c r="I880" s="1">
        <v>184</v>
      </c>
      <c r="J880" s="1">
        <v>48</v>
      </c>
      <c r="K880" s="1">
        <v>23</v>
      </c>
      <c r="L880" s="11">
        <v>1</v>
      </c>
    </row>
    <row r="881" spans="3:12" ht="37.799999999999997" x14ac:dyDescent="0.25">
      <c r="C881" s="125"/>
      <c r="D881" s="120"/>
      <c r="E881" s="4" t="s">
        <v>71</v>
      </c>
      <c r="F881" s="5"/>
      <c r="G881" s="6">
        <v>316</v>
      </c>
      <c r="H881" s="7">
        <v>43</v>
      </c>
      <c r="I881" s="1">
        <v>152</v>
      </c>
      <c r="J881" s="1">
        <v>98</v>
      </c>
      <c r="K881" s="1">
        <v>23</v>
      </c>
      <c r="L881" s="11">
        <v>0</v>
      </c>
    </row>
    <row r="882" spans="3:12" ht="37.799999999999997" x14ac:dyDescent="0.25">
      <c r="C882" s="125"/>
      <c r="D882" s="120"/>
      <c r="E882" s="4" t="s">
        <v>72</v>
      </c>
      <c r="F882" s="5"/>
      <c r="G882" s="6">
        <v>308</v>
      </c>
      <c r="H882" s="7">
        <v>55</v>
      </c>
      <c r="I882" s="1">
        <v>113</v>
      </c>
      <c r="J882" s="1">
        <v>130</v>
      </c>
      <c r="K882" s="1">
        <v>10</v>
      </c>
      <c r="L882" s="11">
        <v>0</v>
      </c>
    </row>
    <row r="883" spans="3:12" ht="37.799999999999997" x14ac:dyDescent="0.25">
      <c r="C883" s="125"/>
      <c r="D883" s="120"/>
      <c r="E883" s="4" t="s">
        <v>73</v>
      </c>
      <c r="F883" s="5"/>
      <c r="G883" s="6">
        <v>114</v>
      </c>
      <c r="H883" s="7">
        <v>24</v>
      </c>
      <c r="I883" s="1">
        <v>20</v>
      </c>
      <c r="J883" s="1">
        <v>66</v>
      </c>
      <c r="K883" s="1">
        <v>4</v>
      </c>
      <c r="L883" s="11">
        <v>0</v>
      </c>
    </row>
    <row r="884" spans="3:12" ht="25.2" x14ac:dyDescent="0.25">
      <c r="C884" s="125"/>
      <c r="D884" s="120"/>
      <c r="E884" s="4" t="s">
        <v>74</v>
      </c>
      <c r="F884" s="5"/>
      <c r="G884" s="6">
        <v>96</v>
      </c>
      <c r="H884" s="7">
        <v>15</v>
      </c>
      <c r="I884" s="1">
        <v>31</v>
      </c>
      <c r="J884" s="1">
        <v>45</v>
      </c>
      <c r="K884" s="1">
        <v>5</v>
      </c>
      <c r="L884" s="11">
        <v>0</v>
      </c>
    </row>
    <row r="885" spans="3:12" x14ac:dyDescent="0.25">
      <c r="C885" s="125"/>
      <c r="D885" s="120"/>
      <c r="E885" s="4" t="s">
        <v>75</v>
      </c>
      <c r="F885" s="5"/>
      <c r="G885" s="6">
        <v>29</v>
      </c>
      <c r="H885" s="7">
        <v>2</v>
      </c>
      <c r="I885" s="1">
        <v>16</v>
      </c>
      <c r="J885" s="1">
        <v>1</v>
      </c>
      <c r="K885" s="1">
        <v>10</v>
      </c>
      <c r="L885" s="11">
        <v>0</v>
      </c>
    </row>
    <row r="886" spans="3:12" x14ac:dyDescent="0.25">
      <c r="C886" s="125"/>
      <c r="D886" s="120"/>
      <c r="E886" s="4" t="s">
        <v>18</v>
      </c>
      <c r="F886" s="5"/>
      <c r="G886" s="6">
        <v>127</v>
      </c>
      <c r="H886" s="7">
        <v>16</v>
      </c>
      <c r="I886" s="1">
        <v>58</v>
      </c>
      <c r="J886" s="1">
        <v>27</v>
      </c>
      <c r="K886" s="1">
        <v>12</v>
      </c>
      <c r="L886" s="11">
        <v>14</v>
      </c>
    </row>
    <row r="887" spans="3:12" x14ac:dyDescent="0.25">
      <c r="C887" s="121" t="s">
        <v>76</v>
      </c>
      <c r="D887" s="119" t="s">
        <v>20</v>
      </c>
      <c r="E887" s="18" t="s">
        <v>77</v>
      </c>
      <c r="F887" s="17"/>
      <c r="G887" s="19">
        <v>626</v>
      </c>
      <c r="H887" s="21">
        <v>60</v>
      </c>
      <c r="I887" s="3">
        <v>334</v>
      </c>
      <c r="J887" s="3">
        <v>143</v>
      </c>
      <c r="K887" s="3">
        <v>83</v>
      </c>
      <c r="L887" s="22">
        <v>6</v>
      </c>
    </row>
    <row r="888" spans="3:12" x14ac:dyDescent="0.25">
      <c r="C888" s="125"/>
      <c r="D888" s="120"/>
      <c r="E888" s="4" t="s">
        <v>78</v>
      </c>
      <c r="F888" s="5"/>
      <c r="G888" s="6">
        <v>975</v>
      </c>
      <c r="H888" s="7">
        <v>150</v>
      </c>
      <c r="I888" s="1">
        <v>484</v>
      </c>
      <c r="J888" s="1">
        <v>227</v>
      </c>
      <c r="K888" s="1">
        <v>104</v>
      </c>
      <c r="L888" s="11">
        <v>10</v>
      </c>
    </row>
    <row r="889" spans="3:12" x14ac:dyDescent="0.25">
      <c r="C889" s="125"/>
      <c r="D889" s="120"/>
      <c r="E889" s="4" t="s">
        <v>79</v>
      </c>
      <c r="F889" s="5"/>
      <c r="G889" s="6">
        <v>589</v>
      </c>
      <c r="H889" s="7">
        <v>81</v>
      </c>
      <c r="I889" s="1">
        <v>288</v>
      </c>
      <c r="J889" s="1">
        <v>186</v>
      </c>
      <c r="K889" s="1">
        <v>30</v>
      </c>
      <c r="L889" s="11">
        <v>4</v>
      </c>
    </row>
    <row r="890" spans="3:12" x14ac:dyDescent="0.25">
      <c r="C890" s="125"/>
      <c r="D890" s="120"/>
      <c r="E890" s="4" t="s">
        <v>80</v>
      </c>
      <c r="F890" s="5"/>
      <c r="G890" s="6">
        <v>224</v>
      </c>
      <c r="H890" s="7">
        <v>40</v>
      </c>
      <c r="I890" s="1">
        <v>106</v>
      </c>
      <c r="J890" s="1">
        <v>59</v>
      </c>
      <c r="K890" s="1">
        <v>17</v>
      </c>
      <c r="L890" s="11">
        <v>2</v>
      </c>
    </row>
    <row r="891" spans="3:12" x14ac:dyDescent="0.25">
      <c r="C891" s="121" t="s">
        <v>81</v>
      </c>
      <c r="D891" s="119" t="s">
        <v>20</v>
      </c>
      <c r="E891" s="18" t="s">
        <v>82</v>
      </c>
      <c r="F891" s="17"/>
      <c r="G891" s="19">
        <v>300</v>
      </c>
      <c r="H891" s="21">
        <v>42</v>
      </c>
      <c r="I891" s="3">
        <v>140</v>
      </c>
      <c r="J891" s="3">
        <v>84</v>
      </c>
      <c r="K891" s="3">
        <v>30</v>
      </c>
      <c r="L891" s="22">
        <v>4</v>
      </c>
    </row>
    <row r="892" spans="3:12" x14ac:dyDescent="0.25">
      <c r="C892" s="125"/>
      <c r="D892" s="120"/>
      <c r="E892" s="4" t="s">
        <v>83</v>
      </c>
      <c r="F892" s="5"/>
      <c r="G892" s="6">
        <v>722</v>
      </c>
      <c r="H892" s="7">
        <v>109</v>
      </c>
      <c r="I892" s="1">
        <v>358</v>
      </c>
      <c r="J892" s="1">
        <v>163</v>
      </c>
      <c r="K892" s="1">
        <v>83</v>
      </c>
      <c r="L892" s="11">
        <v>9</v>
      </c>
    </row>
    <row r="893" spans="3:12" x14ac:dyDescent="0.25">
      <c r="C893" s="125"/>
      <c r="D893" s="120"/>
      <c r="E893" s="4" t="s">
        <v>84</v>
      </c>
      <c r="F893" s="5"/>
      <c r="G893" s="6">
        <v>483</v>
      </c>
      <c r="H893" s="7">
        <v>75</v>
      </c>
      <c r="I893" s="1">
        <v>218</v>
      </c>
      <c r="J893" s="1">
        <v>152</v>
      </c>
      <c r="K893" s="1">
        <v>36</v>
      </c>
      <c r="L893" s="11">
        <v>2</v>
      </c>
    </row>
    <row r="894" spans="3:12" x14ac:dyDescent="0.25">
      <c r="C894" s="125"/>
      <c r="D894" s="120"/>
      <c r="E894" s="4" t="s">
        <v>85</v>
      </c>
      <c r="F894" s="5"/>
      <c r="G894" s="6">
        <v>395</v>
      </c>
      <c r="H894" s="7">
        <v>47</v>
      </c>
      <c r="I894" s="1">
        <v>217</v>
      </c>
      <c r="J894" s="1">
        <v>91</v>
      </c>
      <c r="K894" s="1">
        <v>38</v>
      </c>
      <c r="L894" s="11">
        <v>2</v>
      </c>
    </row>
    <row r="895" spans="3:12" x14ac:dyDescent="0.25">
      <c r="C895" s="125"/>
      <c r="D895" s="120"/>
      <c r="E895" s="4" t="s">
        <v>86</v>
      </c>
      <c r="F895" s="5"/>
      <c r="G895" s="6">
        <v>236</v>
      </c>
      <c r="H895" s="7">
        <v>38</v>
      </c>
      <c r="I895" s="1">
        <v>121</v>
      </c>
      <c r="J895" s="1">
        <v>57</v>
      </c>
      <c r="K895" s="1">
        <v>17</v>
      </c>
      <c r="L895" s="11">
        <v>3</v>
      </c>
    </row>
    <row r="896" spans="3:12" x14ac:dyDescent="0.25">
      <c r="C896" s="125"/>
      <c r="D896" s="120"/>
      <c r="E896" s="4" t="s">
        <v>87</v>
      </c>
      <c r="F896" s="5"/>
      <c r="G896" s="6">
        <v>278</v>
      </c>
      <c r="H896" s="7">
        <v>20</v>
      </c>
      <c r="I896" s="1">
        <v>158</v>
      </c>
      <c r="J896" s="1">
        <v>68</v>
      </c>
      <c r="K896" s="1">
        <v>30</v>
      </c>
      <c r="L896" s="11">
        <v>2</v>
      </c>
    </row>
    <row r="897" spans="2:13" x14ac:dyDescent="0.25">
      <c r="C897" s="121" t="s">
        <v>88</v>
      </c>
      <c r="D897" s="119" t="s">
        <v>20</v>
      </c>
      <c r="E897" s="18" t="s">
        <v>89</v>
      </c>
      <c r="F897" s="17"/>
      <c r="G897" s="19">
        <v>110</v>
      </c>
      <c r="H897" s="21">
        <v>11</v>
      </c>
      <c r="I897" s="3">
        <v>56</v>
      </c>
      <c r="J897" s="3">
        <v>33</v>
      </c>
      <c r="K897" s="3">
        <v>9</v>
      </c>
      <c r="L897" s="22">
        <v>1</v>
      </c>
    </row>
    <row r="898" spans="2:13" x14ac:dyDescent="0.25">
      <c r="C898" s="122"/>
      <c r="D898" s="120"/>
      <c r="E898" s="4" t="s">
        <v>90</v>
      </c>
      <c r="F898" s="5"/>
      <c r="G898" s="6">
        <v>190</v>
      </c>
      <c r="H898" s="7">
        <v>31</v>
      </c>
      <c r="I898" s="1">
        <v>84</v>
      </c>
      <c r="J898" s="1">
        <v>51</v>
      </c>
      <c r="K898" s="1">
        <v>21</v>
      </c>
      <c r="L898" s="11">
        <v>3</v>
      </c>
    </row>
    <row r="899" spans="2:13" x14ac:dyDescent="0.25">
      <c r="C899" s="122"/>
      <c r="D899" s="120"/>
      <c r="E899" s="4" t="s">
        <v>83</v>
      </c>
      <c r="F899" s="5"/>
      <c r="G899" s="6">
        <v>722</v>
      </c>
      <c r="H899" s="7">
        <v>109</v>
      </c>
      <c r="I899" s="1">
        <v>358</v>
      </c>
      <c r="J899" s="1">
        <v>163</v>
      </c>
      <c r="K899" s="1">
        <v>83</v>
      </c>
      <c r="L899" s="11">
        <v>9</v>
      </c>
    </row>
    <row r="900" spans="2:13" x14ac:dyDescent="0.25">
      <c r="C900" s="122"/>
      <c r="D900" s="120"/>
      <c r="E900" s="4" t="s">
        <v>91</v>
      </c>
      <c r="F900" s="5"/>
      <c r="G900" s="6">
        <v>117</v>
      </c>
      <c r="H900" s="7">
        <v>14</v>
      </c>
      <c r="I900" s="1">
        <v>55</v>
      </c>
      <c r="J900" s="1">
        <v>38</v>
      </c>
      <c r="K900" s="1">
        <v>10</v>
      </c>
      <c r="L900" s="11">
        <v>0</v>
      </c>
    </row>
    <row r="901" spans="2:13" x14ac:dyDescent="0.25">
      <c r="C901" s="122"/>
      <c r="D901" s="120"/>
      <c r="E901" s="4" t="s">
        <v>92</v>
      </c>
      <c r="F901" s="5"/>
      <c r="G901" s="6">
        <v>123</v>
      </c>
      <c r="H901" s="7">
        <v>27</v>
      </c>
      <c r="I901" s="1">
        <v>53</v>
      </c>
      <c r="J901" s="1">
        <v>38</v>
      </c>
      <c r="K901" s="1">
        <v>5</v>
      </c>
      <c r="L901" s="11">
        <v>0</v>
      </c>
    </row>
    <row r="902" spans="2:13" x14ac:dyDescent="0.25">
      <c r="C902" s="122"/>
      <c r="D902" s="120"/>
      <c r="E902" s="4" t="s">
        <v>93</v>
      </c>
      <c r="F902" s="5"/>
      <c r="G902" s="6">
        <v>243</v>
      </c>
      <c r="H902" s="7">
        <v>34</v>
      </c>
      <c r="I902" s="1">
        <v>110</v>
      </c>
      <c r="J902" s="1">
        <v>76</v>
      </c>
      <c r="K902" s="1">
        <v>21</v>
      </c>
      <c r="L902" s="11">
        <v>2</v>
      </c>
    </row>
    <row r="903" spans="2:13" x14ac:dyDescent="0.25">
      <c r="C903" s="122"/>
      <c r="D903" s="120"/>
      <c r="E903" s="4" t="s">
        <v>85</v>
      </c>
      <c r="F903" s="5"/>
      <c r="G903" s="6">
        <v>395</v>
      </c>
      <c r="H903" s="7">
        <v>47</v>
      </c>
      <c r="I903" s="1">
        <v>217</v>
      </c>
      <c r="J903" s="1">
        <v>91</v>
      </c>
      <c r="K903" s="1">
        <v>38</v>
      </c>
      <c r="L903" s="11">
        <v>2</v>
      </c>
    </row>
    <row r="904" spans="2:13" x14ac:dyDescent="0.25">
      <c r="C904" s="122"/>
      <c r="D904" s="120"/>
      <c r="E904" s="4" t="s">
        <v>94</v>
      </c>
      <c r="F904" s="5"/>
      <c r="G904" s="6">
        <v>168</v>
      </c>
      <c r="H904" s="7">
        <v>21</v>
      </c>
      <c r="I904" s="1">
        <v>88</v>
      </c>
      <c r="J904" s="1">
        <v>43</v>
      </c>
      <c r="K904" s="1">
        <v>14</v>
      </c>
      <c r="L904" s="11">
        <v>2</v>
      </c>
    </row>
    <row r="905" spans="2:13" x14ac:dyDescent="0.25">
      <c r="C905" s="122"/>
      <c r="D905" s="120"/>
      <c r="E905" s="4" t="s">
        <v>95</v>
      </c>
      <c r="F905" s="5"/>
      <c r="G905" s="6">
        <v>68</v>
      </c>
      <c r="H905" s="7">
        <v>17</v>
      </c>
      <c r="I905" s="1">
        <v>33</v>
      </c>
      <c r="J905" s="1">
        <v>14</v>
      </c>
      <c r="K905" s="1">
        <v>3</v>
      </c>
      <c r="L905" s="11">
        <v>1</v>
      </c>
    </row>
    <row r="906" spans="2:13" x14ac:dyDescent="0.25">
      <c r="C906" s="126"/>
      <c r="D906" s="123"/>
      <c r="E906" s="64" t="s">
        <v>87</v>
      </c>
      <c r="F906" s="59"/>
      <c r="G906" s="66">
        <v>278</v>
      </c>
      <c r="H906" s="74">
        <v>20</v>
      </c>
      <c r="I906" s="39">
        <v>158</v>
      </c>
      <c r="J906" s="39">
        <v>68</v>
      </c>
      <c r="K906" s="39">
        <v>30</v>
      </c>
      <c r="L906" s="81">
        <v>2</v>
      </c>
    </row>
    <row r="908" spans="2:13" x14ac:dyDescent="0.25">
      <c r="B908" s="48" t="str">
        <f xml:space="preserve"> HYPERLINK("#'目次'!B15", "[9]")</f>
        <v>[9]</v>
      </c>
      <c r="C908" s="35" t="s">
        <v>150</v>
      </c>
    </row>
    <row r="911" spans="2:13" x14ac:dyDescent="0.25">
      <c r="C911" s="35" t="s">
        <v>14</v>
      </c>
    </row>
    <row r="912" spans="2:13" ht="37.799999999999997" x14ac:dyDescent="0.25">
      <c r="C912" s="115"/>
      <c r="D912" s="116"/>
      <c r="E912" s="116"/>
      <c r="F912" s="116"/>
      <c r="G912" s="44" t="s">
        <v>15</v>
      </c>
      <c r="H912" s="43" t="s">
        <v>59</v>
      </c>
      <c r="I912" s="26" t="s">
        <v>60</v>
      </c>
      <c r="J912" s="26" t="s">
        <v>61</v>
      </c>
      <c r="K912" s="26" t="s">
        <v>62</v>
      </c>
      <c r="L912" s="26" t="s">
        <v>63</v>
      </c>
      <c r="M912" s="49" t="s">
        <v>18</v>
      </c>
    </row>
    <row r="913" spans="3:13" x14ac:dyDescent="0.25">
      <c r="C913" s="117"/>
      <c r="D913" s="118"/>
      <c r="E913" s="118"/>
      <c r="F913" s="118"/>
      <c r="G913" s="46"/>
      <c r="H913" s="47"/>
      <c r="I913" s="27"/>
      <c r="J913" s="27"/>
      <c r="K913" s="27"/>
      <c r="L913" s="27"/>
      <c r="M913" s="45"/>
    </row>
    <row r="914" spans="3:13" x14ac:dyDescent="0.25">
      <c r="C914" s="61"/>
      <c r="D914" s="62"/>
      <c r="E914" s="60" t="s">
        <v>15</v>
      </c>
      <c r="F914" s="63"/>
      <c r="G914" s="57">
        <v>2414</v>
      </c>
      <c r="H914" s="31">
        <v>522</v>
      </c>
      <c r="I914" s="31">
        <v>1090</v>
      </c>
      <c r="J914" s="31">
        <v>327</v>
      </c>
      <c r="K914" s="31">
        <v>428</v>
      </c>
      <c r="L914" s="31">
        <v>25</v>
      </c>
      <c r="M914" s="68">
        <v>22</v>
      </c>
    </row>
    <row r="915" spans="3:13" x14ac:dyDescent="0.25">
      <c r="C915" s="124" t="s">
        <v>19</v>
      </c>
      <c r="D915" s="119" t="s">
        <v>20</v>
      </c>
      <c r="E915" s="18" t="s">
        <v>21</v>
      </c>
      <c r="F915" s="17"/>
      <c r="G915" s="19">
        <v>1139</v>
      </c>
      <c r="H915" s="21">
        <v>227</v>
      </c>
      <c r="I915" s="3">
        <v>474</v>
      </c>
      <c r="J915" s="3">
        <v>76</v>
      </c>
      <c r="K915" s="3">
        <v>339</v>
      </c>
      <c r="L915" s="3">
        <v>13</v>
      </c>
      <c r="M915" s="22">
        <v>10</v>
      </c>
    </row>
    <row r="916" spans="3:13" x14ac:dyDescent="0.25">
      <c r="C916" s="125"/>
      <c r="D916" s="120"/>
      <c r="E916" s="4" t="s">
        <v>22</v>
      </c>
      <c r="F916" s="5"/>
      <c r="G916" s="6">
        <v>1275</v>
      </c>
      <c r="H916" s="7">
        <v>295</v>
      </c>
      <c r="I916" s="1">
        <v>616</v>
      </c>
      <c r="J916" s="1">
        <v>251</v>
      </c>
      <c r="K916" s="1">
        <v>89</v>
      </c>
      <c r="L916" s="1">
        <v>12</v>
      </c>
      <c r="M916" s="11">
        <v>12</v>
      </c>
    </row>
    <row r="917" spans="3:13" x14ac:dyDescent="0.25">
      <c r="C917" s="121" t="s">
        <v>23</v>
      </c>
      <c r="D917" s="121" t="s">
        <v>24</v>
      </c>
      <c r="E917" s="18" t="s">
        <v>25</v>
      </c>
      <c r="F917" s="17"/>
      <c r="G917" s="19">
        <v>515</v>
      </c>
      <c r="H917" s="21">
        <v>32</v>
      </c>
      <c r="I917" s="3">
        <v>233</v>
      </c>
      <c r="J917" s="3">
        <v>98</v>
      </c>
      <c r="K917" s="3">
        <v>146</v>
      </c>
      <c r="L917" s="3">
        <v>4</v>
      </c>
      <c r="M917" s="22">
        <v>2</v>
      </c>
    </row>
    <row r="918" spans="3:13" x14ac:dyDescent="0.25">
      <c r="C918" s="125"/>
      <c r="D918" s="122"/>
      <c r="E918" s="4" t="s">
        <v>26</v>
      </c>
      <c r="F918" s="5"/>
      <c r="G918" s="6">
        <v>718</v>
      </c>
      <c r="H918" s="7">
        <v>125</v>
      </c>
      <c r="I918" s="1">
        <v>333</v>
      </c>
      <c r="J918" s="1">
        <v>123</v>
      </c>
      <c r="K918" s="1">
        <v>129</v>
      </c>
      <c r="L918" s="1">
        <v>4</v>
      </c>
      <c r="M918" s="11">
        <v>4</v>
      </c>
    </row>
    <row r="919" spans="3:13" x14ac:dyDescent="0.25">
      <c r="C919" s="125"/>
      <c r="D919" s="122"/>
      <c r="E919" s="4" t="s">
        <v>27</v>
      </c>
      <c r="F919" s="5"/>
      <c r="G919" s="6">
        <v>492</v>
      </c>
      <c r="H919" s="7">
        <v>112</v>
      </c>
      <c r="I919" s="1">
        <v>232</v>
      </c>
      <c r="J919" s="1">
        <v>54</v>
      </c>
      <c r="K919" s="1">
        <v>84</v>
      </c>
      <c r="L919" s="1">
        <v>5</v>
      </c>
      <c r="M919" s="11">
        <v>5</v>
      </c>
    </row>
    <row r="920" spans="3:13" x14ac:dyDescent="0.25">
      <c r="C920" s="125"/>
      <c r="D920" s="122"/>
      <c r="E920" s="4" t="s">
        <v>28</v>
      </c>
      <c r="F920" s="5"/>
      <c r="G920" s="6">
        <v>390</v>
      </c>
      <c r="H920" s="7">
        <v>137</v>
      </c>
      <c r="I920" s="1">
        <v>167</v>
      </c>
      <c r="J920" s="1">
        <v>33</v>
      </c>
      <c r="K920" s="1">
        <v>42</v>
      </c>
      <c r="L920" s="1">
        <v>4</v>
      </c>
      <c r="M920" s="11">
        <v>7</v>
      </c>
    </row>
    <row r="921" spans="3:13" x14ac:dyDescent="0.25">
      <c r="C921" s="125"/>
      <c r="D921" s="122"/>
      <c r="E921" s="4" t="s">
        <v>29</v>
      </c>
      <c r="F921" s="5"/>
      <c r="G921" s="6">
        <v>206</v>
      </c>
      <c r="H921" s="7">
        <v>79</v>
      </c>
      <c r="I921" s="1">
        <v>92</v>
      </c>
      <c r="J921" s="1">
        <v>13</v>
      </c>
      <c r="K921" s="1">
        <v>18</v>
      </c>
      <c r="L921" s="1">
        <v>2</v>
      </c>
      <c r="M921" s="11">
        <v>2</v>
      </c>
    </row>
    <row r="922" spans="3:13" x14ac:dyDescent="0.25">
      <c r="C922" s="125"/>
      <c r="D922" s="122"/>
      <c r="E922" s="4" t="s">
        <v>30</v>
      </c>
      <c r="F922" s="5"/>
      <c r="G922" s="6">
        <v>76</v>
      </c>
      <c r="H922" s="7">
        <v>32</v>
      </c>
      <c r="I922" s="1">
        <v>28</v>
      </c>
      <c r="J922" s="1">
        <v>4</v>
      </c>
      <c r="K922" s="1">
        <v>7</v>
      </c>
      <c r="L922" s="1">
        <v>3</v>
      </c>
      <c r="M922" s="11">
        <v>2</v>
      </c>
    </row>
    <row r="923" spans="3:13" x14ac:dyDescent="0.25">
      <c r="C923" s="125"/>
      <c r="D923" s="122"/>
      <c r="E923" s="4" t="s">
        <v>31</v>
      </c>
      <c r="F923" s="5"/>
      <c r="G923" s="6">
        <v>17</v>
      </c>
      <c r="H923" s="7">
        <v>5</v>
      </c>
      <c r="I923" s="1">
        <v>5</v>
      </c>
      <c r="J923" s="1">
        <v>2</v>
      </c>
      <c r="K923" s="1">
        <v>2</v>
      </c>
      <c r="L923" s="1">
        <v>3</v>
      </c>
      <c r="M923" s="11">
        <v>0</v>
      </c>
    </row>
    <row r="924" spans="3:13" x14ac:dyDescent="0.25">
      <c r="C924" s="125"/>
      <c r="D924" s="122"/>
      <c r="E924" s="4" t="s">
        <v>32</v>
      </c>
      <c r="F924" s="5"/>
      <c r="G924" s="6">
        <v>1233</v>
      </c>
      <c r="H924" s="7">
        <v>157</v>
      </c>
      <c r="I924" s="1">
        <v>566</v>
      </c>
      <c r="J924" s="1">
        <v>221</v>
      </c>
      <c r="K924" s="1">
        <v>275</v>
      </c>
      <c r="L924" s="1">
        <v>8</v>
      </c>
      <c r="M924" s="11">
        <v>6</v>
      </c>
    </row>
    <row r="925" spans="3:13" x14ac:dyDescent="0.25">
      <c r="C925" s="125"/>
      <c r="D925" s="122"/>
      <c r="E925" s="4" t="s">
        <v>33</v>
      </c>
      <c r="F925" s="5"/>
      <c r="G925" s="6">
        <v>882</v>
      </c>
      <c r="H925" s="7">
        <v>249</v>
      </c>
      <c r="I925" s="1">
        <v>399</v>
      </c>
      <c r="J925" s="1">
        <v>87</v>
      </c>
      <c r="K925" s="1">
        <v>126</v>
      </c>
      <c r="L925" s="1">
        <v>9</v>
      </c>
      <c r="M925" s="11">
        <v>12</v>
      </c>
    </row>
    <row r="926" spans="3:13" x14ac:dyDescent="0.25">
      <c r="C926" s="125"/>
      <c r="D926" s="122"/>
      <c r="E926" s="4" t="s">
        <v>34</v>
      </c>
      <c r="F926" s="5"/>
      <c r="G926" s="6">
        <v>299</v>
      </c>
      <c r="H926" s="7">
        <v>116</v>
      </c>
      <c r="I926" s="1">
        <v>125</v>
      </c>
      <c r="J926" s="1">
        <v>19</v>
      </c>
      <c r="K926" s="1">
        <v>27</v>
      </c>
      <c r="L926" s="1">
        <v>8</v>
      </c>
      <c r="M926" s="11">
        <v>4</v>
      </c>
    </row>
    <row r="927" spans="3:13" x14ac:dyDescent="0.25">
      <c r="C927" s="125"/>
      <c r="D927" s="122"/>
      <c r="E927" s="4" t="s">
        <v>35</v>
      </c>
      <c r="F927" s="5"/>
      <c r="G927" s="6">
        <v>1181</v>
      </c>
      <c r="H927" s="7">
        <v>365</v>
      </c>
      <c r="I927" s="1">
        <v>524</v>
      </c>
      <c r="J927" s="1">
        <v>106</v>
      </c>
      <c r="K927" s="1">
        <v>153</v>
      </c>
      <c r="L927" s="1">
        <v>17</v>
      </c>
      <c r="M927" s="11">
        <v>16</v>
      </c>
    </row>
    <row r="928" spans="3:13" x14ac:dyDescent="0.25">
      <c r="C928" s="125"/>
      <c r="D928" s="121" t="s">
        <v>21</v>
      </c>
      <c r="E928" s="18" t="s">
        <v>25</v>
      </c>
      <c r="F928" s="17"/>
      <c r="G928" s="19">
        <v>268</v>
      </c>
      <c r="H928" s="21">
        <v>16</v>
      </c>
      <c r="I928" s="3">
        <v>109</v>
      </c>
      <c r="J928" s="3">
        <v>24</v>
      </c>
      <c r="K928" s="3">
        <v>114</v>
      </c>
      <c r="L928" s="3">
        <v>4</v>
      </c>
      <c r="M928" s="22">
        <v>1</v>
      </c>
    </row>
    <row r="929" spans="3:13" x14ac:dyDescent="0.25">
      <c r="C929" s="125"/>
      <c r="D929" s="122"/>
      <c r="E929" s="4" t="s">
        <v>26</v>
      </c>
      <c r="F929" s="5"/>
      <c r="G929" s="6">
        <v>338</v>
      </c>
      <c r="H929" s="7">
        <v>55</v>
      </c>
      <c r="I929" s="1">
        <v>152</v>
      </c>
      <c r="J929" s="1">
        <v>26</v>
      </c>
      <c r="K929" s="1">
        <v>98</v>
      </c>
      <c r="L929" s="1">
        <v>4</v>
      </c>
      <c r="M929" s="11">
        <v>3</v>
      </c>
    </row>
    <row r="930" spans="3:13" x14ac:dyDescent="0.25">
      <c r="C930" s="125"/>
      <c r="D930" s="122"/>
      <c r="E930" s="4" t="s">
        <v>27</v>
      </c>
      <c r="F930" s="5"/>
      <c r="G930" s="6">
        <v>241</v>
      </c>
      <c r="H930" s="7">
        <v>53</v>
      </c>
      <c r="I930" s="1">
        <v>105</v>
      </c>
      <c r="J930" s="1">
        <v>11</v>
      </c>
      <c r="K930" s="1">
        <v>67</v>
      </c>
      <c r="L930" s="1">
        <v>2</v>
      </c>
      <c r="M930" s="11">
        <v>3</v>
      </c>
    </row>
    <row r="931" spans="3:13" x14ac:dyDescent="0.25">
      <c r="C931" s="125"/>
      <c r="D931" s="122"/>
      <c r="E931" s="4" t="s">
        <v>28</v>
      </c>
      <c r="F931" s="5"/>
      <c r="G931" s="6">
        <v>180</v>
      </c>
      <c r="H931" s="7">
        <v>65</v>
      </c>
      <c r="I931" s="1">
        <v>70</v>
      </c>
      <c r="J931" s="1">
        <v>8</v>
      </c>
      <c r="K931" s="1">
        <v>34</v>
      </c>
      <c r="L931" s="1">
        <v>1</v>
      </c>
      <c r="M931" s="11">
        <v>2</v>
      </c>
    </row>
    <row r="932" spans="3:13" x14ac:dyDescent="0.25">
      <c r="C932" s="125"/>
      <c r="D932" s="122"/>
      <c r="E932" s="4" t="s">
        <v>29</v>
      </c>
      <c r="F932" s="5"/>
      <c r="G932" s="6">
        <v>83</v>
      </c>
      <c r="H932" s="7">
        <v>30</v>
      </c>
      <c r="I932" s="1">
        <v>31</v>
      </c>
      <c r="J932" s="1">
        <v>5</v>
      </c>
      <c r="K932" s="1">
        <v>17</v>
      </c>
      <c r="L932" s="1">
        <v>0</v>
      </c>
      <c r="M932" s="11">
        <v>0</v>
      </c>
    </row>
    <row r="933" spans="3:13" x14ac:dyDescent="0.25">
      <c r="C933" s="125"/>
      <c r="D933" s="122"/>
      <c r="E933" s="4" t="s">
        <v>30</v>
      </c>
      <c r="F933" s="5"/>
      <c r="G933" s="6">
        <v>26</v>
      </c>
      <c r="H933" s="7">
        <v>8</v>
      </c>
      <c r="I933" s="1">
        <v>7</v>
      </c>
      <c r="J933" s="1">
        <v>1</v>
      </c>
      <c r="K933" s="1">
        <v>7</v>
      </c>
      <c r="L933" s="1">
        <v>2</v>
      </c>
      <c r="M933" s="11">
        <v>1</v>
      </c>
    </row>
    <row r="934" spans="3:13" x14ac:dyDescent="0.25">
      <c r="C934" s="125"/>
      <c r="D934" s="122"/>
      <c r="E934" s="4" t="s">
        <v>31</v>
      </c>
      <c r="F934" s="5"/>
      <c r="G934" s="6">
        <v>3</v>
      </c>
      <c r="H934" s="7">
        <v>0</v>
      </c>
      <c r="I934" s="1">
        <v>0</v>
      </c>
      <c r="J934" s="1">
        <v>1</v>
      </c>
      <c r="K934" s="1">
        <v>2</v>
      </c>
      <c r="L934" s="1">
        <v>0</v>
      </c>
      <c r="M934" s="11">
        <v>0</v>
      </c>
    </row>
    <row r="935" spans="3:13" x14ac:dyDescent="0.25">
      <c r="C935" s="125"/>
      <c r="D935" s="122"/>
      <c r="E935" s="4" t="s">
        <v>32</v>
      </c>
      <c r="F935" s="5"/>
      <c r="G935" s="6">
        <v>606</v>
      </c>
      <c r="H935" s="7">
        <v>71</v>
      </c>
      <c r="I935" s="1">
        <v>261</v>
      </c>
      <c r="J935" s="1">
        <v>50</v>
      </c>
      <c r="K935" s="1">
        <v>212</v>
      </c>
      <c r="L935" s="1">
        <v>8</v>
      </c>
      <c r="M935" s="11">
        <v>4</v>
      </c>
    </row>
    <row r="936" spans="3:13" x14ac:dyDescent="0.25">
      <c r="C936" s="125"/>
      <c r="D936" s="122"/>
      <c r="E936" s="4" t="s">
        <v>33</v>
      </c>
      <c r="F936" s="5"/>
      <c r="G936" s="6">
        <v>421</v>
      </c>
      <c r="H936" s="7">
        <v>118</v>
      </c>
      <c r="I936" s="1">
        <v>175</v>
      </c>
      <c r="J936" s="1">
        <v>19</v>
      </c>
      <c r="K936" s="1">
        <v>101</v>
      </c>
      <c r="L936" s="1">
        <v>3</v>
      </c>
      <c r="M936" s="11">
        <v>5</v>
      </c>
    </row>
    <row r="937" spans="3:13" x14ac:dyDescent="0.25">
      <c r="C937" s="125"/>
      <c r="D937" s="122"/>
      <c r="E937" s="4" t="s">
        <v>34</v>
      </c>
      <c r="F937" s="5"/>
      <c r="G937" s="6">
        <v>112</v>
      </c>
      <c r="H937" s="7">
        <v>38</v>
      </c>
      <c r="I937" s="1">
        <v>38</v>
      </c>
      <c r="J937" s="1">
        <v>7</v>
      </c>
      <c r="K937" s="1">
        <v>26</v>
      </c>
      <c r="L937" s="1">
        <v>2</v>
      </c>
      <c r="M937" s="11">
        <v>1</v>
      </c>
    </row>
    <row r="938" spans="3:13" x14ac:dyDescent="0.25">
      <c r="C938" s="125"/>
      <c r="D938" s="122"/>
      <c r="E938" s="4" t="s">
        <v>35</v>
      </c>
      <c r="F938" s="5"/>
      <c r="G938" s="6">
        <v>533</v>
      </c>
      <c r="H938" s="7">
        <v>156</v>
      </c>
      <c r="I938" s="1">
        <v>213</v>
      </c>
      <c r="J938" s="1">
        <v>26</v>
      </c>
      <c r="K938" s="1">
        <v>127</v>
      </c>
      <c r="L938" s="1">
        <v>5</v>
      </c>
      <c r="M938" s="11">
        <v>6</v>
      </c>
    </row>
    <row r="939" spans="3:13" x14ac:dyDescent="0.25">
      <c r="C939" s="125"/>
      <c r="D939" s="121" t="s">
        <v>22</v>
      </c>
      <c r="E939" s="18" t="s">
        <v>25</v>
      </c>
      <c r="F939" s="17"/>
      <c r="G939" s="19">
        <v>247</v>
      </c>
      <c r="H939" s="21">
        <v>16</v>
      </c>
      <c r="I939" s="3">
        <v>124</v>
      </c>
      <c r="J939" s="3">
        <v>74</v>
      </c>
      <c r="K939" s="3">
        <v>32</v>
      </c>
      <c r="L939" s="3">
        <v>0</v>
      </c>
      <c r="M939" s="22">
        <v>1</v>
      </c>
    </row>
    <row r="940" spans="3:13" x14ac:dyDescent="0.25">
      <c r="C940" s="125"/>
      <c r="D940" s="122"/>
      <c r="E940" s="4" t="s">
        <v>26</v>
      </c>
      <c r="F940" s="5"/>
      <c r="G940" s="6">
        <v>380</v>
      </c>
      <c r="H940" s="7">
        <v>70</v>
      </c>
      <c r="I940" s="1">
        <v>181</v>
      </c>
      <c r="J940" s="1">
        <v>97</v>
      </c>
      <c r="K940" s="1">
        <v>31</v>
      </c>
      <c r="L940" s="1">
        <v>0</v>
      </c>
      <c r="M940" s="11">
        <v>1</v>
      </c>
    </row>
    <row r="941" spans="3:13" x14ac:dyDescent="0.25">
      <c r="C941" s="125"/>
      <c r="D941" s="122"/>
      <c r="E941" s="4" t="s">
        <v>27</v>
      </c>
      <c r="F941" s="5"/>
      <c r="G941" s="6">
        <v>251</v>
      </c>
      <c r="H941" s="7">
        <v>59</v>
      </c>
      <c r="I941" s="1">
        <v>127</v>
      </c>
      <c r="J941" s="1">
        <v>43</v>
      </c>
      <c r="K941" s="1">
        <v>17</v>
      </c>
      <c r="L941" s="1">
        <v>3</v>
      </c>
      <c r="M941" s="11">
        <v>2</v>
      </c>
    </row>
    <row r="942" spans="3:13" x14ac:dyDescent="0.25">
      <c r="C942" s="125"/>
      <c r="D942" s="122"/>
      <c r="E942" s="4" t="s">
        <v>28</v>
      </c>
      <c r="F942" s="5"/>
      <c r="G942" s="6">
        <v>210</v>
      </c>
      <c r="H942" s="7">
        <v>72</v>
      </c>
      <c r="I942" s="1">
        <v>97</v>
      </c>
      <c r="J942" s="1">
        <v>25</v>
      </c>
      <c r="K942" s="1">
        <v>8</v>
      </c>
      <c r="L942" s="1">
        <v>3</v>
      </c>
      <c r="M942" s="11">
        <v>5</v>
      </c>
    </row>
    <row r="943" spans="3:13" x14ac:dyDescent="0.25">
      <c r="C943" s="125"/>
      <c r="D943" s="122"/>
      <c r="E943" s="4" t="s">
        <v>29</v>
      </c>
      <c r="F943" s="5"/>
      <c r="G943" s="6">
        <v>123</v>
      </c>
      <c r="H943" s="7">
        <v>49</v>
      </c>
      <c r="I943" s="1">
        <v>61</v>
      </c>
      <c r="J943" s="1">
        <v>8</v>
      </c>
      <c r="K943" s="1">
        <v>1</v>
      </c>
      <c r="L943" s="1">
        <v>2</v>
      </c>
      <c r="M943" s="11">
        <v>2</v>
      </c>
    </row>
    <row r="944" spans="3:13" x14ac:dyDescent="0.25">
      <c r="C944" s="125"/>
      <c r="D944" s="122"/>
      <c r="E944" s="4" t="s">
        <v>30</v>
      </c>
      <c r="F944" s="5"/>
      <c r="G944" s="6">
        <v>50</v>
      </c>
      <c r="H944" s="7">
        <v>24</v>
      </c>
      <c r="I944" s="1">
        <v>21</v>
      </c>
      <c r="J944" s="1">
        <v>3</v>
      </c>
      <c r="K944" s="1">
        <v>0</v>
      </c>
      <c r="L944" s="1">
        <v>1</v>
      </c>
      <c r="M944" s="11">
        <v>1</v>
      </c>
    </row>
    <row r="945" spans="3:13" x14ac:dyDescent="0.25">
      <c r="C945" s="125"/>
      <c r="D945" s="122"/>
      <c r="E945" s="4" t="s">
        <v>31</v>
      </c>
      <c r="F945" s="5"/>
      <c r="G945" s="6">
        <v>14</v>
      </c>
      <c r="H945" s="7">
        <v>5</v>
      </c>
      <c r="I945" s="1">
        <v>5</v>
      </c>
      <c r="J945" s="1">
        <v>1</v>
      </c>
      <c r="K945" s="1">
        <v>0</v>
      </c>
      <c r="L945" s="1">
        <v>3</v>
      </c>
      <c r="M945" s="11">
        <v>0</v>
      </c>
    </row>
    <row r="946" spans="3:13" x14ac:dyDescent="0.25">
      <c r="C946" s="125"/>
      <c r="D946" s="122"/>
      <c r="E946" s="4" t="s">
        <v>32</v>
      </c>
      <c r="F946" s="5"/>
      <c r="G946" s="6">
        <v>627</v>
      </c>
      <c r="H946" s="7">
        <v>86</v>
      </c>
      <c r="I946" s="1">
        <v>305</v>
      </c>
      <c r="J946" s="1">
        <v>171</v>
      </c>
      <c r="K946" s="1">
        <v>63</v>
      </c>
      <c r="L946" s="1">
        <v>0</v>
      </c>
      <c r="M946" s="11">
        <v>2</v>
      </c>
    </row>
    <row r="947" spans="3:13" x14ac:dyDescent="0.25">
      <c r="C947" s="125"/>
      <c r="D947" s="122"/>
      <c r="E947" s="4" t="s">
        <v>33</v>
      </c>
      <c r="F947" s="5"/>
      <c r="G947" s="6">
        <v>461</v>
      </c>
      <c r="H947" s="7">
        <v>131</v>
      </c>
      <c r="I947" s="1">
        <v>224</v>
      </c>
      <c r="J947" s="1">
        <v>68</v>
      </c>
      <c r="K947" s="1">
        <v>25</v>
      </c>
      <c r="L947" s="1">
        <v>6</v>
      </c>
      <c r="M947" s="11">
        <v>7</v>
      </c>
    </row>
    <row r="948" spans="3:13" x14ac:dyDescent="0.25">
      <c r="C948" s="125"/>
      <c r="D948" s="122"/>
      <c r="E948" s="4" t="s">
        <v>34</v>
      </c>
      <c r="F948" s="5"/>
      <c r="G948" s="6">
        <v>187</v>
      </c>
      <c r="H948" s="7">
        <v>78</v>
      </c>
      <c r="I948" s="1">
        <v>87</v>
      </c>
      <c r="J948" s="1">
        <v>12</v>
      </c>
      <c r="K948" s="1">
        <v>1</v>
      </c>
      <c r="L948" s="1">
        <v>6</v>
      </c>
      <c r="M948" s="11">
        <v>3</v>
      </c>
    </row>
    <row r="949" spans="3:13" x14ac:dyDescent="0.25">
      <c r="C949" s="125"/>
      <c r="D949" s="122"/>
      <c r="E949" s="4" t="s">
        <v>35</v>
      </c>
      <c r="F949" s="5"/>
      <c r="G949" s="6">
        <v>648</v>
      </c>
      <c r="H949" s="7">
        <v>209</v>
      </c>
      <c r="I949" s="1">
        <v>311</v>
      </c>
      <c r="J949" s="1">
        <v>80</v>
      </c>
      <c r="K949" s="1">
        <v>26</v>
      </c>
      <c r="L949" s="1">
        <v>12</v>
      </c>
      <c r="M949" s="11">
        <v>10</v>
      </c>
    </row>
    <row r="950" spans="3:13" x14ac:dyDescent="0.25">
      <c r="C950" s="121" t="s">
        <v>36</v>
      </c>
      <c r="D950" s="121" t="s">
        <v>24</v>
      </c>
      <c r="E950" s="18" t="s">
        <v>37</v>
      </c>
      <c r="F950" s="17"/>
      <c r="G950" s="19">
        <v>106</v>
      </c>
      <c r="H950" s="21">
        <v>28</v>
      </c>
      <c r="I950" s="3">
        <v>40</v>
      </c>
      <c r="J950" s="3">
        <v>17</v>
      </c>
      <c r="K950" s="3">
        <v>20</v>
      </c>
      <c r="L950" s="3">
        <v>1</v>
      </c>
      <c r="M950" s="22">
        <v>0</v>
      </c>
    </row>
    <row r="951" spans="3:13" ht="25.2" x14ac:dyDescent="0.25">
      <c r="C951" s="125"/>
      <c r="D951" s="122"/>
      <c r="E951" s="4" t="s">
        <v>38</v>
      </c>
      <c r="F951" s="5"/>
      <c r="G951" s="6">
        <v>1653</v>
      </c>
      <c r="H951" s="7">
        <v>310</v>
      </c>
      <c r="I951" s="1">
        <v>743</v>
      </c>
      <c r="J951" s="1">
        <v>226</v>
      </c>
      <c r="K951" s="1">
        <v>357</v>
      </c>
      <c r="L951" s="1">
        <v>11</v>
      </c>
      <c r="M951" s="11">
        <v>6</v>
      </c>
    </row>
    <row r="952" spans="3:13" ht="25.2" x14ac:dyDescent="0.25">
      <c r="C952" s="125"/>
      <c r="D952" s="122"/>
      <c r="E952" s="4" t="s">
        <v>39</v>
      </c>
      <c r="F952" s="5"/>
      <c r="G952" s="6">
        <v>116</v>
      </c>
      <c r="H952" s="7">
        <v>27</v>
      </c>
      <c r="I952" s="1">
        <v>52</v>
      </c>
      <c r="J952" s="1">
        <v>20</v>
      </c>
      <c r="K952" s="1">
        <v>17</v>
      </c>
      <c r="L952" s="1">
        <v>0</v>
      </c>
      <c r="M952" s="11">
        <v>0</v>
      </c>
    </row>
    <row r="953" spans="3:13" ht="25.2" x14ac:dyDescent="0.25">
      <c r="C953" s="125"/>
      <c r="D953" s="122"/>
      <c r="E953" s="4" t="s">
        <v>40</v>
      </c>
      <c r="F953" s="5"/>
      <c r="G953" s="6">
        <v>513</v>
      </c>
      <c r="H953" s="7">
        <v>152</v>
      </c>
      <c r="I953" s="1">
        <v>247</v>
      </c>
      <c r="J953" s="1">
        <v>64</v>
      </c>
      <c r="K953" s="1">
        <v>34</v>
      </c>
      <c r="L953" s="1">
        <v>13</v>
      </c>
      <c r="M953" s="11">
        <v>3</v>
      </c>
    </row>
    <row r="954" spans="3:13" x14ac:dyDescent="0.25">
      <c r="C954" s="125"/>
      <c r="D954" s="122"/>
      <c r="E954" s="4" t="s">
        <v>18</v>
      </c>
      <c r="F954" s="5"/>
      <c r="G954" s="6">
        <v>26</v>
      </c>
      <c r="H954" s="7">
        <v>5</v>
      </c>
      <c r="I954" s="1">
        <v>8</v>
      </c>
      <c r="J954" s="1">
        <v>0</v>
      </c>
      <c r="K954" s="1">
        <v>0</v>
      </c>
      <c r="L954" s="1">
        <v>0</v>
      </c>
      <c r="M954" s="11">
        <v>13</v>
      </c>
    </row>
    <row r="955" spans="3:13" x14ac:dyDescent="0.25">
      <c r="C955" s="125"/>
      <c r="D955" s="121" t="s">
        <v>21</v>
      </c>
      <c r="E955" s="18" t="s">
        <v>37</v>
      </c>
      <c r="F955" s="17"/>
      <c r="G955" s="19">
        <v>66</v>
      </c>
      <c r="H955" s="21">
        <v>18</v>
      </c>
      <c r="I955" s="3">
        <v>27</v>
      </c>
      <c r="J955" s="3">
        <v>5</v>
      </c>
      <c r="K955" s="3">
        <v>15</v>
      </c>
      <c r="L955" s="3">
        <v>1</v>
      </c>
      <c r="M955" s="22">
        <v>0</v>
      </c>
    </row>
    <row r="956" spans="3:13" ht="25.2" x14ac:dyDescent="0.25">
      <c r="C956" s="125"/>
      <c r="D956" s="122"/>
      <c r="E956" s="4" t="s">
        <v>38</v>
      </c>
      <c r="F956" s="5"/>
      <c r="G956" s="6">
        <v>938</v>
      </c>
      <c r="H956" s="7">
        <v>177</v>
      </c>
      <c r="I956" s="1">
        <v>389</v>
      </c>
      <c r="J956" s="1">
        <v>64</v>
      </c>
      <c r="K956" s="1">
        <v>296</v>
      </c>
      <c r="L956" s="1">
        <v>10</v>
      </c>
      <c r="M956" s="11">
        <v>2</v>
      </c>
    </row>
    <row r="957" spans="3:13" ht="25.2" x14ac:dyDescent="0.25">
      <c r="C957" s="125"/>
      <c r="D957" s="122"/>
      <c r="E957" s="4" t="s">
        <v>39</v>
      </c>
      <c r="F957" s="5"/>
      <c r="G957" s="6">
        <v>43</v>
      </c>
      <c r="H957" s="7">
        <v>10</v>
      </c>
      <c r="I957" s="1">
        <v>20</v>
      </c>
      <c r="J957" s="1">
        <v>3</v>
      </c>
      <c r="K957" s="1">
        <v>10</v>
      </c>
      <c r="L957" s="1">
        <v>0</v>
      </c>
      <c r="M957" s="11">
        <v>0</v>
      </c>
    </row>
    <row r="958" spans="3:13" ht="25.2" x14ac:dyDescent="0.25">
      <c r="C958" s="125"/>
      <c r="D958" s="122"/>
      <c r="E958" s="4" t="s">
        <v>40</v>
      </c>
      <c r="F958" s="5"/>
      <c r="G958" s="6">
        <v>77</v>
      </c>
      <c r="H958" s="7">
        <v>19</v>
      </c>
      <c r="I958" s="1">
        <v>34</v>
      </c>
      <c r="J958" s="1">
        <v>4</v>
      </c>
      <c r="K958" s="1">
        <v>18</v>
      </c>
      <c r="L958" s="1">
        <v>2</v>
      </c>
      <c r="M958" s="11">
        <v>0</v>
      </c>
    </row>
    <row r="959" spans="3:13" x14ac:dyDescent="0.25">
      <c r="C959" s="125"/>
      <c r="D959" s="122"/>
      <c r="E959" s="4" t="s">
        <v>18</v>
      </c>
      <c r="F959" s="5"/>
      <c r="G959" s="6">
        <v>15</v>
      </c>
      <c r="H959" s="7">
        <v>3</v>
      </c>
      <c r="I959" s="1">
        <v>4</v>
      </c>
      <c r="J959" s="1">
        <v>0</v>
      </c>
      <c r="K959" s="1">
        <v>0</v>
      </c>
      <c r="L959" s="1">
        <v>0</v>
      </c>
      <c r="M959" s="11">
        <v>8</v>
      </c>
    </row>
    <row r="960" spans="3:13" x14ac:dyDescent="0.25">
      <c r="C960" s="125"/>
      <c r="D960" s="121" t="s">
        <v>22</v>
      </c>
      <c r="E960" s="18" t="s">
        <v>37</v>
      </c>
      <c r="F960" s="17"/>
      <c r="G960" s="19">
        <v>40</v>
      </c>
      <c r="H960" s="21">
        <v>10</v>
      </c>
      <c r="I960" s="3">
        <v>13</v>
      </c>
      <c r="J960" s="3">
        <v>12</v>
      </c>
      <c r="K960" s="3">
        <v>5</v>
      </c>
      <c r="L960" s="3">
        <v>0</v>
      </c>
      <c r="M960" s="22">
        <v>0</v>
      </c>
    </row>
    <row r="961" spans="3:13" ht="25.2" x14ac:dyDescent="0.25">
      <c r="C961" s="125"/>
      <c r="D961" s="122"/>
      <c r="E961" s="4" t="s">
        <v>38</v>
      </c>
      <c r="F961" s="5"/>
      <c r="G961" s="6">
        <v>715</v>
      </c>
      <c r="H961" s="7">
        <v>133</v>
      </c>
      <c r="I961" s="1">
        <v>354</v>
      </c>
      <c r="J961" s="1">
        <v>162</v>
      </c>
      <c r="K961" s="1">
        <v>61</v>
      </c>
      <c r="L961" s="1">
        <v>1</v>
      </c>
      <c r="M961" s="11">
        <v>4</v>
      </c>
    </row>
    <row r="962" spans="3:13" ht="25.2" x14ac:dyDescent="0.25">
      <c r="C962" s="125"/>
      <c r="D962" s="122"/>
      <c r="E962" s="4" t="s">
        <v>39</v>
      </c>
      <c r="F962" s="5"/>
      <c r="G962" s="6">
        <v>73</v>
      </c>
      <c r="H962" s="7">
        <v>17</v>
      </c>
      <c r="I962" s="1">
        <v>32</v>
      </c>
      <c r="J962" s="1">
        <v>17</v>
      </c>
      <c r="K962" s="1">
        <v>7</v>
      </c>
      <c r="L962" s="1">
        <v>0</v>
      </c>
      <c r="M962" s="11">
        <v>0</v>
      </c>
    </row>
    <row r="963" spans="3:13" ht="25.2" x14ac:dyDescent="0.25">
      <c r="C963" s="125"/>
      <c r="D963" s="122"/>
      <c r="E963" s="4" t="s">
        <v>40</v>
      </c>
      <c r="F963" s="5"/>
      <c r="G963" s="6">
        <v>436</v>
      </c>
      <c r="H963" s="7">
        <v>133</v>
      </c>
      <c r="I963" s="1">
        <v>213</v>
      </c>
      <c r="J963" s="1">
        <v>60</v>
      </c>
      <c r="K963" s="1">
        <v>16</v>
      </c>
      <c r="L963" s="1">
        <v>11</v>
      </c>
      <c r="M963" s="11">
        <v>3</v>
      </c>
    </row>
    <row r="964" spans="3:13" x14ac:dyDescent="0.25">
      <c r="C964" s="125"/>
      <c r="D964" s="122"/>
      <c r="E964" s="4" t="s">
        <v>18</v>
      </c>
      <c r="F964" s="5"/>
      <c r="G964" s="6">
        <v>11</v>
      </c>
      <c r="H964" s="7">
        <v>2</v>
      </c>
      <c r="I964" s="1">
        <v>4</v>
      </c>
      <c r="J964" s="1">
        <v>0</v>
      </c>
      <c r="K964" s="1">
        <v>0</v>
      </c>
      <c r="L964" s="1">
        <v>0</v>
      </c>
      <c r="M964" s="11">
        <v>5</v>
      </c>
    </row>
    <row r="965" spans="3:13" ht="25.2" x14ac:dyDescent="0.25">
      <c r="C965" s="121" t="s">
        <v>41</v>
      </c>
      <c r="D965" s="119" t="s">
        <v>20</v>
      </c>
      <c r="E965" s="18" t="s">
        <v>42</v>
      </c>
      <c r="F965" s="17"/>
      <c r="G965" s="19">
        <v>385</v>
      </c>
      <c r="H965" s="21">
        <v>93</v>
      </c>
      <c r="I965" s="3">
        <v>181</v>
      </c>
      <c r="J965" s="3">
        <v>51</v>
      </c>
      <c r="K965" s="3">
        <v>53</v>
      </c>
      <c r="L965" s="3">
        <v>5</v>
      </c>
      <c r="M965" s="22">
        <v>2</v>
      </c>
    </row>
    <row r="966" spans="3:13" ht="25.2" x14ac:dyDescent="0.25">
      <c r="C966" s="125"/>
      <c r="D966" s="120"/>
      <c r="E966" s="4" t="s">
        <v>43</v>
      </c>
      <c r="F966" s="5"/>
      <c r="G966" s="6">
        <v>1574</v>
      </c>
      <c r="H966" s="7">
        <v>288</v>
      </c>
      <c r="I966" s="1">
        <v>712</v>
      </c>
      <c r="J966" s="1">
        <v>216</v>
      </c>
      <c r="K966" s="1">
        <v>345</v>
      </c>
      <c r="L966" s="1">
        <v>8</v>
      </c>
      <c r="M966" s="11">
        <v>5</v>
      </c>
    </row>
    <row r="967" spans="3:13" ht="25.2" x14ac:dyDescent="0.25">
      <c r="C967" s="125"/>
      <c r="D967" s="120"/>
      <c r="E967" s="4" t="s">
        <v>44</v>
      </c>
      <c r="F967" s="5"/>
      <c r="G967" s="6">
        <v>89</v>
      </c>
      <c r="H967" s="7">
        <v>8</v>
      </c>
      <c r="I967" s="1">
        <v>40</v>
      </c>
      <c r="J967" s="1">
        <v>17</v>
      </c>
      <c r="K967" s="1">
        <v>24</v>
      </c>
      <c r="L967" s="1">
        <v>0</v>
      </c>
      <c r="M967" s="11">
        <v>0</v>
      </c>
    </row>
    <row r="968" spans="3:13" ht="25.2" x14ac:dyDescent="0.25">
      <c r="C968" s="125"/>
      <c r="D968" s="120"/>
      <c r="E968" s="4" t="s">
        <v>45</v>
      </c>
      <c r="F968" s="5"/>
      <c r="G968" s="6">
        <v>956</v>
      </c>
      <c r="H968" s="7">
        <v>245</v>
      </c>
      <c r="I968" s="1">
        <v>441</v>
      </c>
      <c r="J968" s="1">
        <v>125</v>
      </c>
      <c r="K968" s="1">
        <v>123</v>
      </c>
      <c r="L968" s="1">
        <v>16</v>
      </c>
      <c r="M968" s="11">
        <v>6</v>
      </c>
    </row>
    <row r="969" spans="3:13" ht="25.2" x14ac:dyDescent="0.25">
      <c r="C969" s="125"/>
      <c r="D969" s="120"/>
      <c r="E969" s="4" t="s">
        <v>46</v>
      </c>
      <c r="F969" s="5"/>
      <c r="G969" s="6">
        <v>85</v>
      </c>
      <c r="H969" s="7">
        <v>20</v>
      </c>
      <c r="I969" s="1">
        <v>45</v>
      </c>
      <c r="J969" s="1">
        <v>13</v>
      </c>
      <c r="K969" s="1">
        <v>7</v>
      </c>
      <c r="L969" s="1">
        <v>0</v>
      </c>
      <c r="M969" s="11">
        <v>0</v>
      </c>
    </row>
    <row r="970" spans="3:13" x14ac:dyDescent="0.25">
      <c r="C970" s="125"/>
      <c r="D970" s="120"/>
      <c r="E970" s="4" t="s">
        <v>18</v>
      </c>
      <c r="F970" s="5"/>
      <c r="G970" s="6">
        <v>17</v>
      </c>
      <c r="H970" s="7">
        <v>1</v>
      </c>
      <c r="I970" s="1">
        <v>3</v>
      </c>
      <c r="J970" s="1">
        <v>0</v>
      </c>
      <c r="K970" s="1">
        <v>1</v>
      </c>
      <c r="L970" s="1">
        <v>0</v>
      </c>
      <c r="M970" s="11">
        <v>12</v>
      </c>
    </row>
    <row r="971" spans="3:13" x14ac:dyDescent="0.25">
      <c r="C971" s="121" t="s">
        <v>47</v>
      </c>
      <c r="D971" s="119" t="s">
        <v>20</v>
      </c>
      <c r="E971" s="18" t="s">
        <v>48</v>
      </c>
      <c r="F971" s="17"/>
      <c r="G971" s="19">
        <v>385</v>
      </c>
      <c r="H971" s="21">
        <v>93</v>
      </c>
      <c r="I971" s="3">
        <v>181</v>
      </c>
      <c r="J971" s="3">
        <v>51</v>
      </c>
      <c r="K971" s="3">
        <v>53</v>
      </c>
      <c r="L971" s="3">
        <v>5</v>
      </c>
      <c r="M971" s="22">
        <v>2</v>
      </c>
    </row>
    <row r="972" spans="3:13" x14ac:dyDescent="0.25">
      <c r="C972" s="125"/>
      <c r="D972" s="120"/>
      <c r="E972" s="4" t="s">
        <v>49</v>
      </c>
      <c r="F972" s="5"/>
      <c r="G972" s="6">
        <v>1156</v>
      </c>
      <c r="H972" s="7">
        <v>216</v>
      </c>
      <c r="I972" s="1">
        <v>511</v>
      </c>
      <c r="J972" s="1">
        <v>165</v>
      </c>
      <c r="K972" s="1">
        <v>253</v>
      </c>
      <c r="L972" s="1">
        <v>8</v>
      </c>
      <c r="M972" s="11">
        <v>3</v>
      </c>
    </row>
    <row r="973" spans="3:13" x14ac:dyDescent="0.25">
      <c r="C973" s="125"/>
      <c r="D973" s="120"/>
      <c r="E973" s="4" t="s">
        <v>50</v>
      </c>
      <c r="F973" s="5"/>
      <c r="G973" s="6">
        <v>466</v>
      </c>
      <c r="H973" s="7">
        <v>116</v>
      </c>
      <c r="I973" s="1">
        <v>204</v>
      </c>
      <c r="J973" s="1">
        <v>61</v>
      </c>
      <c r="K973" s="1">
        <v>77</v>
      </c>
      <c r="L973" s="1">
        <v>6</v>
      </c>
      <c r="M973" s="11">
        <v>2</v>
      </c>
    </row>
    <row r="974" spans="3:13" x14ac:dyDescent="0.25">
      <c r="C974" s="125"/>
      <c r="D974" s="120"/>
      <c r="E974" s="4" t="s">
        <v>51</v>
      </c>
      <c r="F974" s="5"/>
      <c r="G974" s="6">
        <v>191</v>
      </c>
      <c r="H974" s="7">
        <v>45</v>
      </c>
      <c r="I974" s="1">
        <v>88</v>
      </c>
      <c r="J974" s="1">
        <v>27</v>
      </c>
      <c r="K974" s="1">
        <v>26</v>
      </c>
      <c r="L974" s="1">
        <v>4</v>
      </c>
      <c r="M974" s="11">
        <v>1</v>
      </c>
    </row>
    <row r="975" spans="3:13" x14ac:dyDescent="0.25">
      <c r="C975" s="125"/>
      <c r="D975" s="120"/>
      <c r="E975" s="4" t="s">
        <v>52</v>
      </c>
      <c r="F975" s="5"/>
      <c r="G975" s="6">
        <v>181</v>
      </c>
      <c r="H975" s="7">
        <v>45</v>
      </c>
      <c r="I975" s="1">
        <v>93</v>
      </c>
      <c r="J975" s="1">
        <v>22</v>
      </c>
      <c r="K975" s="1">
        <v>18</v>
      </c>
      <c r="L975" s="1">
        <v>2</v>
      </c>
      <c r="M975" s="11">
        <v>1</v>
      </c>
    </row>
    <row r="976" spans="3:13" x14ac:dyDescent="0.25">
      <c r="C976" s="125"/>
      <c r="D976" s="120"/>
      <c r="E976" s="4" t="s">
        <v>18</v>
      </c>
      <c r="F976" s="5"/>
      <c r="G976" s="6">
        <v>35</v>
      </c>
      <c r="H976" s="7">
        <v>7</v>
      </c>
      <c r="I976" s="1">
        <v>13</v>
      </c>
      <c r="J976" s="1">
        <v>1</v>
      </c>
      <c r="K976" s="1">
        <v>1</v>
      </c>
      <c r="L976" s="1">
        <v>0</v>
      </c>
      <c r="M976" s="11">
        <v>13</v>
      </c>
    </row>
    <row r="977" spans="3:13" x14ac:dyDescent="0.25">
      <c r="C977" s="121" t="s">
        <v>53</v>
      </c>
      <c r="D977" s="119" t="s">
        <v>20</v>
      </c>
      <c r="E977" s="18" t="s">
        <v>54</v>
      </c>
      <c r="F977" s="17"/>
      <c r="G977" s="19">
        <v>331</v>
      </c>
      <c r="H977" s="21">
        <v>121</v>
      </c>
      <c r="I977" s="3">
        <v>142</v>
      </c>
      <c r="J977" s="3">
        <v>26</v>
      </c>
      <c r="K977" s="3">
        <v>29</v>
      </c>
      <c r="L977" s="3">
        <v>10</v>
      </c>
      <c r="M977" s="22">
        <v>3</v>
      </c>
    </row>
    <row r="978" spans="3:13" x14ac:dyDescent="0.25">
      <c r="C978" s="125"/>
      <c r="D978" s="120"/>
      <c r="E978" s="4" t="s">
        <v>55</v>
      </c>
      <c r="F978" s="5"/>
      <c r="G978" s="6">
        <v>1212</v>
      </c>
      <c r="H978" s="7">
        <v>220</v>
      </c>
      <c r="I978" s="1">
        <v>558</v>
      </c>
      <c r="J978" s="1">
        <v>164</v>
      </c>
      <c r="K978" s="1">
        <v>259</v>
      </c>
      <c r="L978" s="1">
        <v>7</v>
      </c>
      <c r="M978" s="11">
        <v>4</v>
      </c>
    </row>
    <row r="979" spans="3:13" ht="25.2" x14ac:dyDescent="0.25">
      <c r="C979" s="125"/>
      <c r="D979" s="120"/>
      <c r="E979" s="4" t="s">
        <v>56</v>
      </c>
      <c r="F979" s="5"/>
      <c r="G979" s="6">
        <v>615</v>
      </c>
      <c r="H979" s="7">
        <v>121</v>
      </c>
      <c r="I979" s="1">
        <v>293</v>
      </c>
      <c r="J979" s="1">
        <v>99</v>
      </c>
      <c r="K979" s="1">
        <v>93</v>
      </c>
      <c r="L979" s="1">
        <v>6</v>
      </c>
      <c r="M979" s="11">
        <v>3</v>
      </c>
    </row>
    <row r="980" spans="3:13" x14ac:dyDescent="0.25">
      <c r="C980" s="125"/>
      <c r="D980" s="120"/>
      <c r="E980" s="4" t="s">
        <v>57</v>
      </c>
      <c r="F980" s="5"/>
      <c r="G980" s="6">
        <v>234</v>
      </c>
      <c r="H980" s="7">
        <v>55</v>
      </c>
      <c r="I980" s="1">
        <v>93</v>
      </c>
      <c r="J980" s="1">
        <v>37</v>
      </c>
      <c r="K980" s="1">
        <v>47</v>
      </c>
      <c r="L980" s="1">
        <v>2</v>
      </c>
      <c r="M980" s="11">
        <v>0</v>
      </c>
    </row>
    <row r="981" spans="3:13" x14ac:dyDescent="0.25">
      <c r="C981" s="125"/>
      <c r="D981" s="120"/>
      <c r="E981" s="4" t="s">
        <v>18</v>
      </c>
      <c r="F981" s="5"/>
      <c r="G981" s="6">
        <v>22</v>
      </c>
      <c r="H981" s="7">
        <v>5</v>
      </c>
      <c r="I981" s="1">
        <v>4</v>
      </c>
      <c r="J981" s="1">
        <v>1</v>
      </c>
      <c r="K981" s="1">
        <v>0</v>
      </c>
      <c r="L981" s="1">
        <v>0</v>
      </c>
      <c r="M981" s="11">
        <v>12</v>
      </c>
    </row>
    <row r="982" spans="3:13" x14ac:dyDescent="0.25">
      <c r="C982" s="121" t="s">
        <v>58</v>
      </c>
      <c r="D982" s="119" t="s">
        <v>20</v>
      </c>
      <c r="E982" s="18" t="s">
        <v>59</v>
      </c>
      <c r="F982" s="17"/>
      <c r="G982" s="19">
        <v>522</v>
      </c>
      <c r="H982" s="21">
        <v>522</v>
      </c>
      <c r="I982" s="3">
        <v>0</v>
      </c>
      <c r="J982" s="3">
        <v>0</v>
      </c>
      <c r="K982" s="3">
        <v>0</v>
      </c>
      <c r="L982" s="3">
        <v>0</v>
      </c>
      <c r="M982" s="22">
        <v>0</v>
      </c>
    </row>
    <row r="983" spans="3:13" x14ac:dyDescent="0.25">
      <c r="C983" s="125"/>
      <c r="D983" s="120"/>
      <c r="E983" s="4" t="s">
        <v>60</v>
      </c>
      <c r="F983" s="5"/>
      <c r="G983" s="6">
        <v>1090</v>
      </c>
      <c r="H983" s="7">
        <v>0</v>
      </c>
      <c r="I983" s="1">
        <v>1090</v>
      </c>
      <c r="J983" s="1">
        <v>0</v>
      </c>
      <c r="K983" s="1">
        <v>0</v>
      </c>
      <c r="L983" s="1">
        <v>0</v>
      </c>
      <c r="M983" s="11">
        <v>0</v>
      </c>
    </row>
    <row r="984" spans="3:13" ht="25.2" x14ac:dyDescent="0.25">
      <c r="C984" s="125"/>
      <c r="D984" s="120"/>
      <c r="E984" s="4" t="s">
        <v>61</v>
      </c>
      <c r="F984" s="5"/>
      <c r="G984" s="6">
        <v>327</v>
      </c>
      <c r="H984" s="7">
        <v>0</v>
      </c>
      <c r="I984" s="1">
        <v>0</v>
      </c>
      <c r="J984" s="1">
        <v>327</v>
      </c>
      <c r="K984" s="1">
        <v>0</v>
      </c>
      <c r="L984" s="1">
        <v>0</v>
      </c>
      <c r="M984" s="11">
        <v>0</v>
      </c>
    </row>
    <row r="985" spans="3:13" x14ac:dyDescent="0.25">
      <c r="C985" s="125"/>
      <c r="D985" s="120"/>
      <c r="E985" s="4" t="s">
        <v>62</v>
      </c>
      <c r="F985" s="5"/>
      <c r="G985" s="6">
        <v>428</v>
      </c>
      <c r="H985" s="7">
        <v>0</v>
      </c>
      <c r="I985" s="1">
        <v>0</v>
      </c>
      <c r="J985" s="1">
        <v>0</v>
      </c>
      <c r="K985" s="1">
        <v>428</v>
      </c>
      <c r="L985" s="1">
        <v>0</v>
      </c>
      <c r="M985" s="11">
        <v>0</v>
      </c>
    </row>
    <row r="986" spans="3:13" x14ac:dyDescent="0.25">
      <c r="C986" s="125"/>
      <c r="D986" s="120"/>
      <c r="E986" s="4" t="s">
        <v>63</v>
      </c>
      <c r="F986" s="5"/>
      <c r="G986" s="6">
        <v>25</v>
      </c>
      <c r="H986" s="7">
        <v>0</v>
      </c>
      <c r="I986" s="1">
        <v>0</v>
      </c>
      <c r="J986" s="1">
        <v>0</v>
      </c>
      <c r="K986" s="1">
        <v>0</v>
      </c>
      <c r="L986" s="1">
        <v>25</v>
      </c>
      <c r="M986" s="11">
        <v>0</v>
      </c>
    </row>
    <row r="987" spans="3:13" x14ac:dyDescent="0.25">
      <c r="C987" s="125"/>
      <c r="D987" s="120"/>
      <c r="E987" s="4" t="s">
        <v>18</v>
      </c>
      <c r="F987" s="5"/>
      <c r="G987" s="6">
        <v>22</v>
      </c>
      <c r="H987" s="7">
        <v>0</v>
      </c>
      <c r="I987" s="1">
        <v>0</v>
      </c>
      <c r="J987" s="1">
        <v>0</v>
      </c>
      <c r="K987" s="1">
        <v>0</v>
      </c>
      <c r="L987" s="1">
        <v>0</v>
      </c>
      <c r="M987" s="11">
        <v>22</v>
      </c>
    </row>
    <row r="988" spans="3:13" ht="25.2" x14ac:dyDescent="0.25">
      <c r="C988" s="121" t="s">
        <v>64</v>
      </c>
      <c r="D988" s="119" t="s">
        <v>20</v>
      </c>
      <c r="E988" s="18" t="s">
        <v>65</v>
      </c>
      <c r="F988" s="17"/>
      <c r="G988" s="19">
        <v>36</v>
      </c>
      <c r="H988" s="21">
        <v>14</v>
      </c>
      <c r="I988" s="3">
        <v>13</v>
      </c>
      <c r="J988" s="3">
        <v>3</v>
      </c>
      <c r="K988" s="3">
        <v>5</v>
      </c>
      <c r="L988" s="3">
        <v>0</v>
      </c>
      <c r="M988" s="22">
        <v>1</v>
      </c>
    </row>
    <row r="989" spans="3:13" ht="37.799999999999997" x14ac:dyDescent="0.25">
      <c r="C989" s="125"/>
      <c r="D989" s="120"/>
      <c r="E989" s="4" t="s">
        <v>66</v>
      </c>
      <c r="F989" s="5"/>
      <c r="G989" s="6">
        <v>177</v>
      </c>
      <c r="H989" s="7">
        <v>79</v>
      </c>
      <c r="I989" s="1">
        <v>69</v>
      </c>
      <c r="J989" s="1">
        <v>19</v>
      </c>
      <c r="K989" s="1">
        <v>6</v>
      </c>
      <c r="L989" s="1">
        <v>2</v>
      </c>
      <c r="M989" s="11">
        <v>2</v>
      </c>
    </row>
    <row r="990" spans="3:13" ht="37.799999999999997" x14ac:dyDescent="0.25">
      <c r="C990" s="125"/>
      <c r="D990" s="120"/>
      <c r="E990" s="4" t="s">
        <v>67</v>
      </c>
      <c r="F990" s="5"/>
      <c r="G990" s="6">
        <v>231</v>
      </c>
      <c r="H990" s="7">
        <v>69</v>
      </c>
      <c r="I990" s="1">
        <v>113</v>
      </c>
      <c r="J990" s="1">
        <v>24</v>
      </c>
      <c r="K990" s="1">
        <v>17</v>
      </c>
      <c r="L990" s="1">
        <v>4</v>
      </c>
      <c r="M990" s="11">
        <v>4</v>
      </c>
    </row>
    <row r="991" spans="3:13" ht="37.799999999999997" x14ac:dyDescent="0.25">
      <c r="C991" s="125"/>
      <c r="D991" s="120"/>
      <c r="E991" s="4" t="s">
        <v>68</v>
      </c>
      <c r="F991" s="5"/>
      <c r="G991" s="6">
        <v>324</v>
      </c>
      <c r="H991" s="7">
        <v>80</v>
      </c>
      <c r="I991" s="1">
        <v>161</v>
      </c>
      <c r="J991" s="1">
        <v>45</v>
      </c>
      <c r="K991" s="1">
        <v>36</v>
      </c>
      <c r="L991" s="1">
        <v>2</v>
      </c>
      <c r="M991" s="11">
        <v>0</v>
      </c>
    </row>
    <row r="992" spans="3:13" ht="37.799999999999997" x14ac:dyDescent="0.25">
      <c r="C992" s="125"/>
      <c r="D992" s="120"/>
      <c r="E992" s="4" t="s">
        <v>69</v>
      </c>
      <c r="F992" s="5"/>
      <c r="G992" s="6">
        <v>364</v>
      </c>
      <c r="H992" s="7">
        <v>76</v>
      </c>
      <c r="I992" s="1">
        <v>165</v>
      </c>
      <c r="J992" s="1">
        <v>50</v>
      </c>
      <c r="K992" s="1">
        <v>68</v>
      </c>
      <c r="L992" s="1">
        <v>5</v>
      </c>
      <c r="M992" s="11">
        <v>0</v>
      </c>
    </row>
    <row r="993" spans="3:13" ht="37.799999999999997" x14ac:dyDescent="0.25">
      <c r="C993" s="125"/>
      <c r="D993" s="120"/>
      <c r="E993" s="4" t="s">
        <v>70</v>
      </c>
      <c r="F993" s="5"/>
      <c r="G993" s="6">
        <v>292</v>
      </c>
      <c r="H993" s="7">
        <v>44</v>
      </c>
      <c r="I993" s="1">
        <v>144</v>
      </c>
      <c r="J993" s="1">
        <v>39</v>
      </c>
      <c r="K993" s="1">
        <v>62</v>
      </c>
      <c r="L993" s="1">
        <v>3</v>
      </c>
      <c r="M993" s="11">
        <v>0</v>
      </c>
    </row>
    <row r="994" spans="3:13" ht="37.799999999999997" x14ac:dyDescent="0.25">
      <c r="C994" s="125"/>
      <c r="D994" s="120"/>
      <c r="E994" s="4" t="s">
        <v>71</v>
      </c>
      <c r="F994" s="5"/>
      <c r="G994" s="6">
        <v>316</v>
      </c>
      <c r="H994" s="7">
        <v>45</v>
      </c>
      <c r="I994" s="1">
        <v>144</v>
      </c>
      <c r="J994" s="1">
        <v>43</v>
      </c>
      <c r="K994" s="1">
        <v>79</v>
      </c>
      <c r="L994" s="1">
        <v>5</v>
      </c>
      <c r="M994" s="11">
        <v>0</v>
      </c>
    </row>
    <row r="995" spans="3:13" ht="37.799999999999997" x14ac:dyDescent="0.25">
      <c r="C995" s="125"/>
      <c r="D995" s="120"/>
      <c r="E995" s="4" t="s">
        <v>72</v>
      </c>
      <c r="F995" s="5"/>
      <c r="G995" s="6">
        <v>308</v>
      </c>
      <c r="H995" s="7">
        <v>42</v>
      </c>
      <c r="I995" s="1">
        <v>124</v>
      </c>
      <c r="J995" s="1">
        <v>54</v>
      </c>
      <c r="K995" s="1">
        <v>87</v>
      </c>
      <c r="L995" s="1">
        <v>1</v>
      </c>
      <c r="M995" s="11">
        <v>0</v>
      </c>
    </row>
    <row r="996" spans="3:13" ht="37.799999999999997" x14ac:dyDescent="0.25">
      <c r="C996" s="125"/>
      <c r="D996" s="120"/>
      <c r="E996" s="4" t="s">
        <v>73</v>
      </c>
      <c r="F996" s="5"/>
      <c r="G996" s="6">
        <v>114</v>
      </c>
      <c r="H996" s="7">
        <v>18</v>
      </c>
      <c r="I996" s="1">
        <v>43</v>
      </c>
      <c r="J996" s="1">
        <v>21</v>
      </c>
      <c r="K996" s="1">
        <v>31</v>
      </c>
      <c r="L996" s="1">
        <v>1</v>
      </c>
      <c r="M996" s="11">
        <v>0</v>
      </c>
    </row>
    <row r="997" spans="3:13" ht="25.2" x14ac:dyDescent="0.25">
      <c r="C997" s="125"/>
      <c r="D997" s="120"/>
      <c r="E997" s="4" t="s">
        <v>74</v>
      </c>
      <c r="F997" s="5"/>
      <c r="G997" s="6">
        <v>96</v>
      </c>
      <c r="H997" s="7">
        <v>5</v>
      </c>
      <c r="I997" s="1">
        <v>46</v>
      </c>
      <c r="J997" s="1">
        <v>18</v>
      </c>
      <c r="K997" s="1">
        <v>27</v>
      </c>
      <c r="L997" s="1">
        <v>0</v>
      </c>
      <c r="M997" s="11">
        <v>0</v>
      </c>
    </row>
    <row r="998" spans="3:13" x14ac:dyDescent="0.25">
      <c r="C998" s="125"/>
      <c r="D998" s="120"/>
      <c r="E998" s="4" t="s">
        <v>75</v>
      </c>
      <c r="F998" s="5"/>
      <c r="G998" s="6">
        <v>29</v>
      </c>
      <c r="H998" s="7">
        <v>11</v>
      </c>
      <c r="I998" s="1">
        <v>14</v>
      </c>
      <c r="J998" s="1">
        <v>0</v>
      </c>
      <c r="K998" s="1">
        <v>4</v>
      </c>
      <c r="L998" s="1">
        <v>0</v>
      </c>
      <c r="M998" s="11">
        <v>0</v>
      </c>
    </row>
    <row r="999" spans="3:13" x14ac:dyDescent="0.25">
      <c r="C999" s="125"/>
      <c r="D999" s="120"/>
      <c r="E999" s="4" t="s">
        <v>18</v>
      </c>
      <c r="F999" s="5"/>
      <c r="G999" s="6">
        <v>127</v>
      </c>
      <c r="H999" s="7">
        <v>39</v>
      </c>
      <c r="I999" s="1">
        <v>54</v>
      </c>
      <c r="J999" s="1">
        <v>11</v>
      </c>
      <c r="K999" s="1">
        <v>6</v>
      </c>
      <c r="L999" s="1">
        <v>2</v>
      </c>
      <c r="M999" s="11">
        <v>15</v>
      </c>
    </row>
    <row r="1000" spans="3:13" x14ac:dyDescent="0.25">
      <c r="C1000" s="121" t="s">
        <v>76</v>
      </c>
      <c r="D1000" s="119" t="s">
        <v>20</v>
      </c>
      <c r="E1000" s="18" t="s">
        <v>77</v>
      </c>
      <c r="F1000" s="17"/>
      <c r="G1000" s="19">
        <v>626</v>
      </c>
      <c r="H1000" s="21">
        <v>110</v>
      </c>
      <c r="I1000" s="3">
        <v>266</v>
      </c>
      <c r="J1000" s="3">
        <v>90</v>
      </c>
      <c r="K1000" s="3">
        <v>147</v>
      </c>
      <c r="L1000" s="3">
        <v>8</v>
      </c>
      <c r="M1000" s="22">
        <v>5</v>
      </c>
    </row>
    <row r="1001" spans="3:13" x14ac:dyDescent="0.25">
      <c r="C1001" s="125"/>
      <c r="D1001" s="120"/>
      <c r="E1001" s="4" t="s">
        <v>78</v>
      </c>
      <c r="F1001" s="5"/>
      <c r="G1001" s="6">
        <v>975</v>
      </c>
      <c r="H1001" s="7">
        <v>203</v>
      </c>
      <c r="I1001" s="1">
        <v>447</v>
      </c>
      <c r="J1001" s="1">
        <v>134</v>
      </c>
      <c r="K1001" s="1">
        <v>170</v>
      </c>
      <c r="L1001" s="1">
        <v>10</v>
      </c>
      <c r="M1001" s="11">
        <v>11</v>
      </c>
    </row>
    <row r="1002" spans="3:13" x14ac:dyDescent="0.25">
      <c r="C1002" s="125"/>
      <c r="D1002" s="120"/>
      <c r="E1002" s="4" t="s">
        <v>79</v>
      </c>
      <c r="F1002" s="5"/>
      <c r="G1002" s="6">
        <v>589</v>
      </c>
      <c r="H1002" s="7">
        <v>141</v>
      </c>
      <c r="I1002" s="1">
        <v>286</v>
      </c>
      <c r="J1002" s="1">
        <v>72</v>
      </c>
      <c r="K1002" s="1">
        <v>82</v>
      </c>
      <c r="L1002" s="1">
        <v>4</v>
      </c>
      <c r="M1002" s="11">
        <v>4</v>
      </c>
    </row>
    <row r="1003" spans="3:13" x14ac:dyDescent="0.25">
      <c r="C1003" s="125"/>
      <c r="D1003" s="120"/>
      <c r="E1003" s="4" t="s">
        <v>80</v>
      </c>
      <c r="F1003" s="5"/>
      <c r="G1003" s="6">
        <v>224</v>
      </c>
      <c r="H1003" s="7">
        <v>68</v>
      </c>
      <c r="I1003" s="1">
        <v>91</v>
      </c>
      <c r="J1003" s="1">
        <v>31</v>
      </c>
      <c r="K1003" s="1">
        <v>29</v>
      </c>
      <c r="L1003" s="1">
        <v>3</v>
      </c>
      <c r="M1003" s="11">
        <v>2</v>
      </c>
    </row>
    <row r="1004" spans="3:13" x14ac:dyDescent="0.25">
      <c r="C1004" s="121" t="s">
        <v>81</v>
      </c>
      <c r="D1004" s="119" t="s">
        <v>20</v>
      </c>
      <c r="E1004" s="18" t="s">
        <v>82</v>
      </c>
      <c r="F1004" s="17"/>
      <c r="G1004" s="19">
        <v>300</v>
      </c>
      <c r="H1004" s="21">
        <v>82</v>
      </c>
      <c r="I1004" s="3">
        <v>142</v>
      </c>
      <c r="J1004" s="3">
        <v>42</v>
      </c>
      <c r="K1004" s="3">
        <v>28</v>
      </c>
      <c r="L1004" s="3">
        <v>1</v>
      </c>
      <c r="M1004" s="22">
        <v>5</v>
      </c>
    </row>
    <row r="1005" spans="3:13" x14ac:dyDescent="0.25">
      <c r="C1005" s="125"/>
      <c r="D1005" s="120"/>
      <c r="E1005" s="4" t="s">
        <v>83</v>
      </c>
      <c r="F1005" s="5"/>
      <c r="G1005" s="6">
        <v>722</v>
      </c>
      <c r="H1005" s="7">
        <v>132</v>
      </c>
      <c r="I1005" s="1">
        <v>298</v>
      </c>
      <c r="J1005" s="1">
        <v>98</v>
      </c>
      <c r="K1005" s="1">
        <v>178</v>
      </c>
      <c r="L1005" s="1">
        <v>7</v>
      </c>
      <c r="M1005" s="11">
        <v>9</v>
      </c>
    </row>
    <row r="1006" spans="3:13" x14ac:dyDescent="0.25">
      <c r="C1006" s="125"/>
      <c r="D1006" s="120"/>
      <c r="E1006" s="4" t="s">
        <v>84</v>
      </c>
      <c r="F1006" s="5"/>
      <c r="G1006" s="6">
        <v>483</v>
      </c>
      <c r="H1006" s="7">
        <v>112</v>
      </c>
      <c r="I1006" s="1">
        <v>232</v>
      </c>
      <c r="J1006" s="1">
        <v>62</v>
      </c>
      <c r="K1006" s="1">
        <v>67</v>
      </c>
      <c r="L1006" s="1">
        <v>9</v>
      </c>
      <c r="M1006" s="11">
        <v>1</v>
      </c>
    </row>
    <row r="1007" spans="3:13" x14ac:dyDescent="0.25">
      <c r="C1007" s="125"/>
      <c r="D1007" s="120"/>
      <c r="E1007" s="4" t="s">
        <v>85</v>
      </c>
      <c r="F1007" s="5"/>
      <c r="G1007" s="6">
        <v>395</v>
      </c>
      <c r="H1007" s="7">
        <v>91</v>
      </c>
      <c r="I1007" s="1">
        <v>171</v>
      </c>
      <c r="J1007" s="1">
        <v>56</v>
      </c>
      <c r="K1007" s="1">
        <v>73</v>
      </c>
      <c r="L1007" s="1">
        <v>1</v>
      </c>
      <c r="M1007" s="11">
        <v>3</v>
      </c>
    </row>
    <row r="1008" spans="3:13" x14ac:dyDescent="0.25">
      <c r="C1008" s="125"/>
      <c r="D1008" s="120"/>
      <c r="E1008" s="4" t="s">
        <v>86</v>
      </c>
      <c r="F1008" s="5"/>
      <c r="G1008" s="6">
        <v>236</v>
      </c>
      <c r="H1008" s="7">
        <v>51</v>
      </c>
      <c r="I1008" s="1">
        <v>112</v>
      </c>
      <c r="J1008" s="1">
        <v>32</v>
      </c>
      <c r="K1008" s="1">
        <v>36</v>
      </c>
      <c r="L1008" s="1">
        <v>4</v>
      </c>
      <c r="M1008" s="11">
        <v>1</v>
      </c>
    </row>
    <row r="1009" spans="2:13" x14ac:dyDescent="0.25">
      <c r="C1009" s="125"/>
      <c r="D1009" s="120"/>
      <c r="E1009" s="4" t="s">
        <v>87</v>
      </c>
      <c r="F1009" s="5"/>
      <c r="G1009" s="6">
        <v>278</v>
      </c>
      <c r="H1009" s="7">
        <v>54</v>
      </c>
      <c r="I1009" s="1">
        <v>135</v>
      </c>
      <c r="J1009" s="1">
        <v>37</v>
      </c>
      <c r="K1009" s="1">
        <v>46</v>
      </c>
      <c r="L1009" s="1">
        <v>3</v>
      </c>
      <c r="M1009" s="11">
        <v>3</v>
      </c>
    </row>
    <row r="1010" spans="2:13" x14ac:dyDescent="0.25">
      <c r="C1010" s="121" t="s">
        <v>88</v>
      </c>
      <c r="D1010" s="119" t="s">
        <v>20</v>
      </c>
      <c r="E1010" s="18" t="s">
        <v>89</v>
      </c>
      <c r="F1010" s="17"/>
      <c r="G1010" s="19">
        <v>110</v>
      </c>
      <c r="H1010" s="21">
        <v>32</v>
      </c>
      <c r="I1010" s="3">
        <v>49</v>
      </c>
      <c r="J1010" s="3">
        <v>15</v>
      </c>
      <c r="K1010" s="3">
        <v>13</v>
      </c>
      <c r="L1010" s="3">
        <v>0</v>
      </c>
      <c r="M1010" s="22">
        <v>1</v>
      </c>
    </row>
    <row r="1011" spans="2:13" x14ac:dyDescent="0.25">
      <c r="C1011" s="122"/>
      <c r="D1011" s="120"/>
      <c r="E1011" s="4" t="s">
        <v>90</v>
      </c>
      <c r="F1011" s="5"/>
      <c r="G1011" s="6">
        <v>190</v>
      </c>
      <c r="H1011" s="7">
        <v>50</v>
      </c>
      <c r="I1011" s="1">
        <v>93</v>
      </c>
      <c r="J1011" s="1">
        <v>27</v>
      </c>
      <c r="K1011" s="1">
        <v>15</v>
      </c>
      <c r="L1011" s="1">
        <v>1</v>
      </c>
      <c r="M1011" s="11">
        <v>4</v>
      </c>
    </row>
    <row r="1012" spans="2:13" x14ac:dyDescent="0.25">
      <c r="C1012" s="122"/>
      <c r="D1012" s="120"/>
      <c r="E1012" s="4" t="s">
        <v>83</v>
      </c>
      <c r="F1012" s="5"/>
      <c r="G1012" s="6">
        <v>722</v>
      </c>
      <c r="H1012" s="7">
        <v>132</v>
      </c>
      <c r="I1012" s="1">
        <v>298</v>
      </c>
      <c r="J1012" s="1">
        <v>98</v>
      </c>
      <c r="K1012" s="1">
        <v>178</v>
      </c>
      <c r="L1012" s="1">
        <v>7</v>
      </c>
      <c r="M1012" s="11">
        <v>9</v>
      </c>
    </row>
    <row r="1013" spans="2:13" x14ac:dyDescent="0.25">
      <c r="C1013" s="122"/>
      <c r="D1013" s="120"/>
      <c r="E1013" s="4" t="s">
        <v>91</v>
      </c>
      <c r="F1013" s="5"/>
      <c r="G1013" s="6">
        <v>117</v>
      </c>
      <c r="H1013" s="7">
        <v>27</v>
      </c>
      <c r="I1013" s="1">
        <v>55</v>
      </c>
      <c r="J1013" s="1">
        <v>18</v>
      </c>
      <c r="K1013" s="1">
        <v>16</v>
      </c>
      <c r="L1013" s="1">
        <v>1</v>
      </c>
      <c r="M1013" s="11">
        <v>0</v>
      </c>
    </row>
    <row r="1014" spans="2:13" x14ac:dyDescent="0.25">
      <c r="C1014" s="122"/>
      <c r="D1014" s="120"/>
      <c r="E1014" s="4" t="s">
        <v>92</v>
      </c>
      <c r="F1014" s="5"/>
      <c r="G1014" s="6">
        <v>123</v>
      </c>
      <c r="H1014" s="7">
        <v>25</v>
      </c>
      <c r="I1014" s="1">
        <v>59</v>
      </c>
      <c r="J1014" s="1">
        <v>14</v>
      </c>
      <c r="K1014" s="1">
        <v>23</v>
      </c>
      <c r="L1014" s="1">
        <v>2</v>
      </c>
      <c r="M1014" s="11">
        <v>0</v>
      </c>
    </row>
    <row r="1015" spans="2:13" x14ac:dyDescent="0.25">
      <c r="C1015" s="122"/>
      <c r="D1015" s="120"/>
      <c r="E1015" s="4" t="s">
        <v>93</v>
      </c>
      <c r="F1015" s="5"/>
      <c r="G1015" s="6">
        <v>243</v>
      </c>
      <c r="H1015" s="7">
        <v>60</v>
      </c>
      <c r="I1015" s="1">
        <v>118</v>
      </c>
      <c r="J1015" s="1">
        <v>30</v>
      </c>
      <c r="K1015" s="1">
        <v>28</v>
      </c>
      <c r="L1015" s="1">
        <v>6</v>
      </c>
      <c r="M1015" s="11">
        <v>1</v>
      </c>
    </row>
    <row r="1016" spans="2:13" x14ac:dyDescent="0.25">
      <c r="C1016" s="122"/>
      <c r="D1016" s="120"/>
      <c r="E1016" s="4" t="s">
        <v>85</v>
      </c>
      <c r="F1016" s="5"/>
      <c r="G1016" s="6">
        <v>395</v>
      </c>
      <c r="H1016" s="7">
        <v>91</v>
      </c>
      <c r="I1016" s="1">
        <v>171</v>
      </c>
      <c r="J1016" s="1">
        <v>56</v>
      </c>
      <c r="K1016" s="1">
        <v>73</v>
      </c>
      <c r="L1016" s="1">
        <v>1</v>
      </c>
      <c r="M1016" s="11">
        <v>3</v>
      </c>
    </row>
    <row r="1017" spans="2:13" x14ac:dyDescent="0.25">
      <c r="C1017" s="122"/>
      <c r="D1017" s="120"/>
      <c r="E1017" s="4" t="s">
        <v>94</v>
      </c>
      <c r="F1017" s="5"/>
      <c r="G1017" s="6">
        <v>168</v>
      </c>
      <c r="H1017" s="7">
        <v>41</v>
      </c>
      <c r="I1017" s="1">
        <v>74</v>
      </c>
      <c r="J1017" s="1">
        <v>26</v>
      </c>
      <c r="K1017" s="1">
        <v>24</v>
      </c>
      <c r="L1017" s="1">
        <v>3</v>
      </c>
      <c r="M1017" s="11">
        <v>0</v>
      </c>
    </row>
    <row r="1018" spans="2:13" x14ac:dyDescent="0.25">
      <c r="C1018" s="122"/>
      <c r="D1018" s="120"/>
      <c r="E1018" s="4" t="s">
        <v>95</v>
      </c>
      <c r="F1018" s="5"/>
      <c r="G1018" s="6">
        <v>68</v>
      </c>
      <c r="H1018" s="7">
        <v>10</v>
      </c>
      <c r="I1018" s="1">
        <v>38</v>
      </c>
      <c r="J1018" s="1">
        <v>6</v>
      </c>
      <c r="K1018" s="1">
        <v>12</v>
      </c>
      <c r="L1018" s="1">
        <v>1</v>
      </c>
      <c r="M1018" s="11">
        <v>1</v>
      </c>
    </row>
    <row r="1019" spans="2:13" x14ac:dyDescent="0.25">
      <c r="C1019" s="126"/>
      <c r="D1019" s="123"/>
      <c r="E1019" s="64" t="s">
        <v>87</v>
      </c>
      <c r="F1019" s="59"/>
      <c r="G1019" s="66">
        <v>278</v>
      </c>
      <c r="H1019" s="74">
        <v>54</v>
      </c>
      <c r="I1019" s="39">
        <v>135</v>
      </c>
      <c r="J1019" s="39">
        <v>37</v>
      </c>
      <c r="K1019" s="39">
        <v>46</v>
      </c>
      <c r="L1019" s="39">
        <v>3</v>
      </c>
      <c r="M1019" s="81">
        <v>3</v>
      </c>
    </row>
    <row r="1021" spans="2:13" x14ac:dyDescent="0.25">
      <c r="B1021" s="48" t="str">
        <f xml:space="preserve"> HYPERLINK("#'目次'!B16", "[10]")</f>
        <v>[10]</v>
      </c>
      <c r="C1021" s="35" t="s">
        <v>153</v>
      </c>
    </row>
    <row r="1024" spans="2:13" x14ac:dyDescent="0.25">
      <c r="C1024" s="35" t="s">
        <v>14</v>
      </c>
    </row>
    <row r="1025" spans="3:19" ht="75.599999999999994" x14ac:dyDescent="0.25">
      <c r="C1025" s="115"/>
      <c r="D1025" s="116"/>
      <c r="E1025" s="116"/>
      <c r="F1025" s="116"/>
      <c r="G1025" s="44" t="s">
        <v>15</v>
      </c>
      <c r="H1025" s="43" t="s">
        <v>65</v>
      </c>
      <c r="I1025" s="26" t="s">
        <v>66</v>
      </c>
      <c r="J1025" s="26" t="s">
        <v>67</v>
      </c>
      <c r="K1025" s="26" t="s">
        <v>68</v>
      </c>
      <c r="L1025" s="26" t="s">
        <v>69</v>
      </c>
      <c r="M1025" s="26" t="s">
        <v>70</v>
      </c>
      <c r="N1025" s="26" t="s">
        <v>71</v>
      </c>
      <c r="O1025" s="26" t="s">
        <v>72</v>
      </c>
      <c r="P1025" s="26" t="s">
        <v>73</v>
      </c>
      <c r="Q1025" s="26" t="s">
        <v>74</v>
      </c>
      <c r="R1025" s="26" t="s">
        <v>75</v>
      </c>
      <c r="S1025" s="49" t="s">
        <v>18</v>
      </c>
    </row>
    <row r="1026" spans="3:19" x14ac:dyDescent="0.25">
      <c r="C1026" s="117"/>
      <c r="D1026" s="118"/>
      <c r="E1026" s="118"/>
      <c r="F1026" s="118"/>
      <c r="G1026" s="46"/>
      <c r="H1026" s="4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45"/>
    </row>
    <row r="1027" spans="3:19" x14ac:dyDescent="0.25">
      <c r="C1027" s="61"/>
      <c r="D1027" s="62"/>
      <c r="E1027" s="60" t="s">
        <v>15</v>
      </c>
      <c r="F1027" s="63"/>
      <c r="G1027" s="57">
        <v>2414</v>
      </c>
      <c r="H1027" s="31">
        <v>36</v>
      </c>
      <c r="I1027" s="31">
        <v>177</v>
      </c>
      <c r="J1027" s="31">
        <v>231</v>
      </c>
      <c r="K1027" s="31">
        <v>324</v>
      </c>
      <c r="L1027" s="31">
        <v>364</v>
      </c>
      <c r="M1027" s="31">
        <v>292</v>
      </c>
      <c r="N1027" s="31">
        <v>316</v>
      </c>
      <c r="O1027" s="31">
        <v>308</v>
      </c>
      <c r="P1027" s="31">
        <v>114</v>
      </c>
      <c r="Q1027" s="31">
        <v>96</v>
      </c>
      <c r="R1027" s="31">
        <v>29</v>
      </c>
      <c r="S1027" s="68">
        <v>127</v>
      </c>
    </row>
    <row r="1028" spans="3:19" x14ac:dyDescent="0.25">
      <c r="C1028" s="124" t="s">
        <v>19</v>
      </c>
      <c r="D1028" s="119" t="s">
        <v>20</v>
      </c>
      <c r="E1028" s="18" t="s">
        <v>21</v>
      </c>
      <c r="F1028" s="17"/>
      <c r="G1028" s="19">
        <v>1139</v>
      </c>
      <c r="H1028" s="21">
        <v>17</v>
      </c>
      <c r="I1028" s="3">
        <v>63</v>
      </c>
      <c r="J1028" s="3">
        <v>99</v>
      </c>
      <c r="K1028" s="3">
        <v>164</v>
      </c>
      <c r="L1028" s="3">
        <v>176</v>
      </c>
      <c r="M1028" s="3">
        <v>158</v>
      </c>
      <c r="N1028" s="3">
        <v>147</v>
      </c>
      <c r="O1028" s="3">
        <v>165</v>
      </c>
      <c r="P1028" s="3">
        <v>56</v>
      </c>
      <c r="Q1028" s="3">
        <v>38</v>
      </c>
      <c r="R1028" s="3">
        <v>15</v>
      </c>
      <c r="S1028" s="22">
        <v>41</v>
      </c>
    </row>
    <row r="1029" spans="3:19" x14ac:dyDescent="0.25">
      <c r="C1029" s="125"/>
      <c r="D1029" s="120"/>
      <c r="E1029" s="4" t="s">
        <v>22</v>
      </c>
      <c r="F1029" s="5"/>
      <c r="G1029" s="6">
        <v>1275</v>
      </c>
      <c r="H1029" s="7">
        <v>19</v>
      </c>
      <c r="I1029" s="1">
        <v>114</v>
      </c>
      <c r="J1029" s="1">
        <v>132</v>
      </c>
      <c r="K1029" s="1">
        <v>160</v>
      </c>
      <c r="L1029" s="1">
        <v>188</v>
      </c>
      <c r="M1029" s="1">
        <v>134</v>
      </c>
      <c r="N1029" s="1">
        <v>169</v>
      </c>
      <c r="O1029" s="1">
        <v>143</v>
      </c>
      <c r="P1029" s="1">
        <v>58</v>
      </c>
      <c r="Q1029" s="1">
        <v>58</v>
      </c>
      <c r="R1029" s="1">
        <v>14</v>
      </c>
      <c r="S1029" s="11">
        <v>86</v>
      </c>
    </row>
    <row r="1030" spans="3:19" x14ac:dyDescent="0.25">
      <c r="C1030" s="121" t="s">
        <v>23</v>
      </c>
      <c r="D1030" s="121" t="s">
        <v>24</v>
      </c>
      <c r="E1030" s="18" t="s">
        <v>25</v>
      </c>
      <c r="F1030" s="17"/>
      <c r="G1030" s="19">
        <v>515</v>
      </c>
      <c r="H1030" s="21">
        <v>6</v>
      </c>
      <c r="I1030" s="3">
        <v>24</v>
      </c>
      <c r="J1030" s="3">
        <v>35</v>
      </c>
      <c r="K1030" s="3">
        <v>56</v>
      </c>
      <c r="L1030" s="3">
        <v>69</v>
      </c>
      <c r="M1030" s="3">
        <v>69</v>
      </c>
      <c r="N1030" s="3">
        <v>88</v>
      </c>
      <c r="O1030" s="3">
        <v>89</v>
      </c>
      <c r="P1030" s="3">
        <v>33</v>
      </c>
      <c r="Q1030" s="3">
        <v>32</v>
      </c>
      <c r="R1030" s="3">
        <v>2</v>
      </c>
      <c r="S1030" s="22">
        <v>12</v>
      </c>
    </row>
    <row r="1031" spans="3:19" x14ac:dyDescent="0.25">
      <c r="C1031" s="125"/>
      <c r="D1031" s="122"/>
      <c r="E1031" s="4" t="s">
        <v>26</v>
      </c>
      <c r="F1031" s="5"/>
      <c r="G1031" s="6">
        <v>718</v>
      </c>
      <c r="H1031" s="7">
        <v>7</v>
      </c>
      <c r="I1031" s="1">
        <v>58</v>
      </c>
      <c r="J1031" s="1">
        <v>59</v>
      </c>
      <c r="K1031" s="1">
        <v>99</v>
      </c>
      <c r="L1031" s="1">
        <v>110</v>
      </c>
      <c r="M1031" s="1">
        <v>91</v>
      </c>
      <c r="N1031" s="1">
        <v>90</v>
      </c>
      <c r="O1031" s="1">
        <v>98</v>
      </c>
      <c r="P1031" s="1">
        <v>44</v>
      </c>
      <c r="Q1031" s="1">
        <v>25</v>
      </c>
      <c r="R1031" s="1">
        <v>8</v>
      </c>
      <c r="S1031" s="11">
        <v>29</v>
      </c>
    </row>
    <row r="1032" spans="3:19" x14ac:dyDescent="0.25">
      <c r="C1032" s="125"/>
      <c r="D1032" s="122"/>
      <c r="E1032" s="4" t="s">
        <v>27</v>
      </c>
      <c r="F1032" s="5"/>
      <c r="G1032" s="6">
        <v>492</v>
      </c>
      <c r="H1032" s="7">
        <v>9</v>
      </c>
      <c r="I1032" s="1">
        <v>32</v>
      </c>
      <c r="J1032" s="1">
        <v>54</v>
      </c>
      <c r="K1032" s="1">
        <v>68</v>
      </c>
      <c r="L1032" s="1">
        <v>86</v>
      </c>
      <c r="M1032" s="1">
        <v>60</v>
      </c>
      <c r="N1032" s="1">
        <v>59</v>
      </c>
      <c r="O1032" s="1">
        <v>59</v>
      </c>
      <c r="P1032" s="1">
        <v>15</v>
      </c>
      <c r="Q1032" s="1">
        <v>20</v>
      </c>
      <c r="R1032" s="1">
        <v>5</v>
      </c>
      <c r="S1032" s="11">
        <v>25</v>
      </c>
    </row>
    <row r="1033" spans="3:19" x14ac:dyDescent="0.25">
      <c r="C1033" s="125"/>
      <c r="D1033" s="122"/>
      <c r="E1033" s="4" t="s">
        <v>28</v>
      </c>
      <c r="F1033" s="5"/>
      <c r="G1033" s="6">
        <v>390</v>
      </c>
      <c r="H1033" s="7">
        <v>7</v>
      </c>
      <c r="I1033" s="1">
        <v>38</v>
      </c>
      <c r="J1033" s="1">
        <v>45</v>
      </c>
      <c r="K1033" s="1">
        <v>53</v>
      </c>
      <c r="L1033" s="1">
        <v>57</v>
      </c>
      <c r="M1033" s="1">
        <v>37</v>
      </c>
      <c r="N1033" s="1">
        <v>45</v>
      </c>
      <c r="O1033" s="1">
        <v>38</v>
      </c>
      <c r="P1033" s="1">
        <v>10</v>
      </c>
      <c r="Q1033" s="1">
        <v>11</v>
      </c>
      <c r="R1033" s="1">
        <v>8</v>
      </c>
      <c r="S1033" s="11">
        <v>41</v>
      </c>
    </row>
    <row r="1034" spans="3:19" x14ac:dyDescent="0.25">
      <c r="C1034" s="125"/>
      <c r="D1034" s="122"/>
      <c r="E1034" s="4" t="s">
        <v>29</v>
      </c>
      <c r="F1034" s="5"/>
      <c r="G1034" s="6">
        <v>206</v>
      </c>
      <c r="H1034" s="7">
        <v>6</v>
      </c>
      <c r="I1034" s="1">
        <v>16</v>
      </c>
      <c r="J1034" s="1">
        <v>28</v>
      </c>
      <c r="K1034" s="1">
        <v>38</v>
      </c>
      <c r="L1034" s="1">
        <v>29</v>
      </c>
      <c r="M1034" s="1">
        <v>23</v>
      </c>
      <c r="N1034" s="1">
        <v>26</v>
      </c>
      <c r="O1034" s="1">
        <v>12</v>
      </c>
      <c r="P1034" s="1">
        <v>7</v>
      </c>
      <c r="Q1034" s="1">
        <v>4</v>
      </c>
      <c r="R1034" s="1">
        <v>4</v>
      </c>
      <c r="S1034" s="11">
        <v>13</v>
      </c>
    </row>
    <row r="1035" spans="3:19" x14ac:dyDescent="0.25">
      <c r="C1035" s="125"/>
      <c r="D1035" s="122"/>
      <c r="E1035" s="4" t="s">
        <v>30</v>
      </c>
      <c r="F1035" s="5"/>
      <c r="G1035" s="6">
        <v>76</v>
      </c>
      <c r="H1035" s="7">
        <v>1</v>
      </c>
      <c r="I1035" s="1">
        <v>8</v>
      </c>
      <c r="J1035" s="1">
        <v>8</v>
      </c>
      <c r="K1035" s="1">
        <v>9</v>
      </c>
      <c r="L1035" s="1">
        <v>10</v>
      </c>
      <c r="M1035" s="1">
        <v>8</v>
      </c>
      <c r="N1035" s="1">
        <v>6</v>
      </c>
      <c r="O1035" s="1">
        <v>11</v>
      </c>
      <c r="P1035" s="1">
        <v>4</v>
      </c>
      <c r="Q1035" s="1">
        <v>4</v>
      </c>
      <c r="R1035" s="1">
        <v>1</v>
      </c>
      <c r="S1035" s="11">
        <v>6</v>
      </c>
    </row>
    <row r="1036" spans="3:19" x14ac:dyDescent="0.25">
      <c r="C1036" s="125"/>
      <c r="D1036" s="122"/>
      <c r="E1036" s="4" t="s">
        <v>31</v>
      </c>
      <c r="F1036" s="5"/>
      <c r="G1036" s="6">
        <v>17</v>
      </c>
      <c r="H1036" s="7">
        <v>0</v>
      </c>
      <c r="I1036" s="1">
        <v>1</v>
      </c>
      <c r="J1036" s="1">
        <v>2</v>
      </c>
      <c r="K1036" s="1">
        <v>1</v>
      </c>
      <c r="L1036" s="1">
        <v>3</v>
      </c>
      <c r="M1036" s="1">
        <v>4</v>
      </c>
      <c r="N1036" s="1">
        <v>2</v>
      </c>
      <c r="O1036" s="1">
        <v>1</v>
      </c>
      <c r="P1036" s="1">
        <v>1</v>
      </c>
      <c r="Q1036" s="1">
        <v>0</v>
      </c>
      <c r="R1036" s="1">
        <v>1</v>
      </c>
      <c r="S1036" s="11">
        <v>1</v>
      </c>
    </row>
    <row r="1037" spans="3:19" x14ac:dyDescent="0.25">
      <c r="C1037" s="125"/>
      <c r="D1037" s="122"/>
      <c r="E1037" s="4" t="s">
        <v>32</v>
      </c>
      <c r="F1037" s="5"/>
      <c r="G1037" s="6">
        <v>1233</v>
      </c>
      <c r="H1037" s="7">
        <v>13</v>
      </c>
      <c r="I1037" s="1">
        <v>82</v>
      </c>
      <c r="J1037" s="1">
        <v>94</v>
      </c>
      <c r="K1037" s="1">
        <v>155</v>
      </c>
      <c r="L1037" s="1">
        <v>179</v>
      </c>
      <c r="M1037" s="1">
        <v>160</v>
      </c>
      <c r="N1037" s="1">
        <v>178</v>
      </c>
      <c r="O1037" s="1">
        <v>187</v>
      </c>
      <c r="P1037" s="1">
        <v>77</v>
      </c>
      <c r="Q1037" s="1">
        <v>57</v>
      </c>
      <c r="R1037" s="1">
        <v>10</v>
      </c>
      <c r="S1037" s="11">
        <v>41</v>
      </c>
    </row>
    <row r="1038" spans="3:19" x14ac:dyDescent="0.25">
      <c r="C1038" s="125"/>
      <c r="D1038" s="122"/>
      <c r="E1038" s="4" t="s">
        <v>33</v>
      </c>
      <c r="F1038" s="5"/>
      <c r="G1038" s="6">
        <v>882</v>
      </c>
      <c r="H1038" s="7">
        <v>16</v>
      </c>
      <c r="I1038" s="1">
        <v>70</v>
      </c>
      <c r="J1038" s="1">
        <v>99</v>
      </c>
      <c r="K1038" s="1">
        <v>121</v>
      </c>
      <c r="L1038" s="1">
        <v>143</v>
      </c>
      <c r="M1038" s="1">
        <v>97</v>
      </c>
      <c r="N1038" s="1">
        <v>104</v>
      </c>
      <c r="O1038" s="1">
        <v>97</v>
      </c>
      <c r="P1038" s="1">
        <v>25</v>
      </c>
      <c r="Q1038" s="1">
        <v>31</v>
      </c>
      <c r="R1038" s="1">
        <v>13</v>
      </c>
      <c r="S1038" s="11">
        <v>66</v>
      </c>
    </row>
    <row r="1039" spans="3:19" x14ac:dyDescent="0.25">
      <c r="C1039" s="125"/>
      <c r="D1039" s="122"/>
      <c r="E1039" s="4" t="s">
        <v>34</v>
      </c>
      <c r="F1039" s="5"/>
      <c r="G1039" s="6">
        <v>299</v>
      </c>
      <c r="H1039" s="7">
        <v>7</v>
      </c>
      <c r="I1039" s="1">
        <v>25</v>
      </c>
      <c r="J1039" s="1">
        <v>38</v>
      </c>
      <c r="K1039" s="1">
        <v>48</v>
      </c>
      <c r="L1039" s="1">
        <v>42</v>
      </c>
      <c r="M1039" s="1">
        <v>35</v>
      </c>
      <c r="N1039" s="1">
        <v>34</v>
      </c>
      <c r="O1039" s="1">
        <v>24</v>
      </c>
      <c r="P1039" s="1">
        <v>12</v>
      </c>
      <c r="Q1039" s="1">
        <v>8</v>
      </c>
      <c r="R1039" s="1">
        <v>6</v>
      </c>
      <c r="S1039" s="11">
        <v>20</v>
      </c>
    </row>
    <row r="1040" spans="3:19" x14ac:dyDescent="0.25">
      <c r="C1040" s="125"/>
      <c r="D1040" s="122"/>
      <c r="E1040" s="4" t="s">
        <v>35</v>
      </c>
      <c r="F1040" s="5"/>
      <c r="G1040" s="6">
        <v>1181</v>
      </c>
      <c r="H1040" s="7">
        <v>23</v>
      </c>
      <c r="I1040" s="1">
        <v>95</v>
      </c>
      <c r="J1040" s="1">
        <v>137</v>
      </c>
      <c r="K1040" s="1">
        <v>169</v>
      </c>
      <c r="L1040" s="1">
        <v>185</v>
      </c>
      <c r="M1040" s="1">
        <v>132</v>
      </c>
      <c r="N1040" s="1">
        <v>138</v>
      </c>
      <c r="O1040" s="1">
        <v>121</v>
      </c>
      <c r="P1040" s="1">
        <v>37</v>
      </c>
      <c r="Q1040" s="1">
        <v>39</v>
      </c>
      <c r="R1040" s="1">
        <v>19</v>
      </c>
      <c r="S1040" s="11">
        <v>86</v>
      </c>
    </row>
    <row r="1041" spans="3:19" x14ac:dyDescent="0.25">
      <c r="C1041" s="125"/>
      <c r="D1041" s="121" t="s">
        <v>21</v>
      </c>
      <c r="E1041" s="18" t="s">
        <v>25</v>
      </c>
      <c r="F1041" s="17"/>
      <c r="G1041" s="19">
        <v>268</v>
      </c>
      <c r="H1041" s="21">
        <v>4</v>
      </c>
      <c r="I1041" s="3">
        <v>8</v>
      </c>
      <c r="J1041" s="3">
        <v>20</v>
      </c>
      <c r="K1041" s="3">
        <v>28</v>
      </c>
      <c r="L1041" s="3">
        <v>35</v>
      </c>
      <c r="M1041" s="3">
        <v>35</v>
      </c>
      <c r="N1041" s="3">
        <v>46</v>
      </c>
      <c r="O1041" s="3">
        <v>54</v>
      </c>
      <c r="P1041" s="3">
        <v>18</v>
      </c>
      <c r="Q1041" s="3">
        <v>13</v>
      </c>
      <c r="R1041" s="3">
        <v>2</v>
      </c>
      <c r="S1041" s="22">
        <v>5</v>
      </c>
    </row>
    <row r="1042" spans="3:19" x14ac:dyDescent="0.25">
      <c r="C1042" s="125"/>
      <c r="D1042" s="122"/>
      <c r="E1042" s="4" t="s">
        <v>26</v>
      </c>
      <c r="F1042" s="5"/>
      <c r="G1042" s="6">
        <v>338</v>
      </c>
      <c r="H1042" s="7">
        <v>5</v>
      </c>
      <c r="I1042" s="1">
        <v>16</v>
      </c>
      <c r="J1042" s="1">
        <v>30</v>
      </c>
      <c r="K1042" s="1">
        <v>53</v>
      </c>
      <c r="L1042" s="1">
        <v>55</v>
      </c>
      <c r="M1042" s="1">
        <v>44</v>
      </c>
      <c r="N1042" s="1">
        <v>38</v>
      </c>
      <c r="O1042" s="1">
        <v>50</v>
      </c>
      <c r="P1042" s="1">
        <v>19</v>
      </c>
      <c r="Q1042" s="1">
        <v>12</v>
      </c>
      <c r="R1042" s="1">
        <v>6</v>
      </c>
      <c r="S1042" s="11">
        <v>10</v>
      </c>
    </row>
    <row r="1043" spans="3:19" x14ac:dyDescent="0.25">
      <c r="C1043" s="125"/>
      <c r="D1043" s="122"/>
      <c r="E1043" s="4" t="s">
        <v>27</v>
      </c>
      <c r="F1043" s="5"/>
      <c r="G1043" s="6">
        <v>241</v>
      </c>
      <c r="H1043" s="7">
        <v>2</v>
      </c>
      <c r="I1043" s="1">
        <v>17</v>
      </c>
      <c r="J1043" s="1">
        <v>24</v>
      </c>
      <c r="K1043" s="1">
        <v>36</v>
      </c>
      <c r="L1043" s="1">
        <v>45</v>
      </c>
      <c r="M1043" s="1">
        <v>32</v>
      </c>
      <c r="N1043" s="1">
        <v>27</v>
      </c>
      <c r="O1043" s="1">
        <v>33</v>
      </c>
      <c r="P1043" s="1">
        <v>9</v>
      </c>
      <c r="Q1043" s="1">
        <v>7</v>
      </c>
      <c r="R1043" s="1">
        <v>3</v>
      </c>
      <c r="S1043" s="11">
        <v>6</v>
      </c>
    </row>
    <row r="1044" spans="3:19" x14ac:dyDescent="0.25">
      <c r="C1044" s="125"/>
      <c r="D1044" s="122"/>
      <c r="E1044" s="4" t="s">
        <v>28</v>
      </c>
      <c r="F1044" s="5"/>
      <c r="G1044" s="6">
        <v>180</v>
      </c>
      <c r="H1044" s="7">
        <v>2</v>
      </c>
      <c r="I1044" s="1">
        <v>16</v>
      </c>
      <c r="J1044" s="1">
        <v>15</v>
      </c>
      <c r="K1044" s="1">
        <v>31</v>
      </c>
      <c r="L1044" s="1">
        <v>24</v>
      </c>
      <c r="M1044" s="1">
        <v>23</v>
      </c>
      <c r="N1044" s="1">
        <v>23</v>
      </c>
      <c r="O1044" s="1">
        <v>20</v>
      </c>
      <c r="P1044" s="1">
        <v>7</v>
      </c>
      <c r="Q1044" s="1">
        <v>4</v>
      </c>
      <c r="R1044" s="1">
        <v>3</v>
      </c>
      <c r="S1044" s="11">
        <v>12</v>
      </c>
    </row>
    <row r="1045" spans="3:19" x14ac:dyDescent="0.25">
      <c r="C1045" s="125"/>
      <c r="D1045" s="122"/>
      <c r="E1045" s="4" t="s">
        <v>29</v>
      </c>
      <c r="F1045" s="5"/>
      <c r="G1045" s="6">
        <v>83</v>
      </c>
      <c r="H1045" s="7">
        <v>3</v>
      </c>
      <c r="I1045" s="1">
        <v>4</v>
      </c>
      <c r="J1045" s="1">
        <v>9</v>
      </c>
      <c r="K1045" s="1">
        <v>14</v>
      </c>
      <c r="L1045" s="1">
        <v>14</v>
      </c>
      <c r="M1045" s="1">
        <v>16</v>
      </c>
      <c r="N1045" s="1">
        <v>8</v>
      </c>
      <c r="O1045" s="1">
        <v>5</v>
      </c>
      <c r="P1045" s="1">
        <v>3</v>
      </c>
      <c r="Q1045" s="1">
        <v>2</v>
      </c>
      <c r="R1045" s="1">
        <v>1</v>
      </c>
      <c r="S1045" s="11">
        <v>4</v>
      </c>
    </row>
    <row r="1046" spans="3:19" x14ac:dyDescent="0.25">
      <c r="C1046" s="125"/>
      <c r="D1046" s="122"/>
      <c r="E1046" s="4" t="s">
        <v>30</v>
      </c>
      <c r="F1046" s="5"/>
      <c r="G1046" s="6">
        <v>26</v>
      </c>
      <c r="H1046" s="7">
        <v>1</v>
      </c>
      <c r="I1046" s="1">
        <v>2</v>
      </c>
      <c r="J1046" s="1">
        <v>1</v>
      </c>
      <c r="K1046" s="1">
        <v>2</v>
      </c>
      <c r="L1046" s="1">
        <v>3</v>
      </c>
      <c r="M1046" s="1">
        <v>8</v>
      </c>
      <c r="N1046" s="1">
        <v>4</v>
      </c>
      <c r="O1046" s="1">
        <v>2</v>
      </c>
      <c r="P1046" s="1">
        <v>0</v>
      </c>
      <c r="Q1046" s="1">
        <v>0</v>
      </c>
      <c r="R1046" s="1">
        <v>0</v>
      </c>
      <c r="S1046" s="11">
        <v>3</v>
      </c>
    </row>
    <row r="1047" spans="3:19" x14ac:dyDescent="0.25">
      <c r="C1047" s="125"/>
      <c r="D1047" s="122"/>
      <c r="E1047" s="4" t="s">
        <v>31</v>
      </c>
      <c r="F1047" s="5"/>
      <c r="G1047" s="6">
        <v>3</v>
      </c>
      <c r="H1047" s="7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1</v>
      </c>
      <c r="O1047" s="1">
        <v>1</v>
      </c>
      <c r="P1047" s="1">
        <v>0</v>
      </c>
      <c r="Q1047" s="1">
        <v>0</v>
      </c>
      <c r="R1047" s="1">
        <v>0</v>
      </c>
      <c r="S1047" s="11">
        <v>1</v>
      </c>
    </row>
    <row r="1048" spans="3:19" x14ac:dyDescent="0.25">
      <c r="C1048" s="125"/>
      <c r="D1048" s="122"/>
      <c r="E1048" s="4" t="s">
        <v>32</v>
      </c>
      <c r="F1048" s="5"/>
      <c r="G1048" s="6">
        <v>606</v>
      </c>
      <c r="H1048" s="7">
        <v>9</v>
      </c>
      <c r="I1048" s="1">
        <v>24</v>
      </c>
      <c r="J1048" s="1">
        <v>50</v>
      </c>
      <c r="K1048" s="1">
        <v>81</v>
      </c>
      <c r="L1048" s="1">
        <v>90</v>
      </c>
      <c r="M1048" s="1">
        <v>79</v>
      </c>
      <c r="N1048" s="1">
        <v>84</v>
      </c>
      <c r="O1048" s="1">
        <v>104</v>
      </c>
      <c r="P1048" s="1">
        <v>37</v>
      </c>
      <c r="Q1048" s="1">
        <v>25</v>
      </c>
      <c r="R1048" s="1">
        <v>8</v>
      </c>
      <c r="S1048" s="11">
        <v>15</v>
      </c>
    </row>
    <row r="1049" spans="3:19" x14ac:dyDescent="0.25">
      <c r="C1049" s="125"/>
      <c r="D1049" s="122"/>
      <c r="E1049" s="4" t="s">
        <v>33</v>
      </c>
      <c r="F1049" s="5"/>
      <c r="G1049" s="6">
        <v>421</v>
      </c>
      <c r="H1049" s="7">
        <v>4</v>
      </c>
      <c r="I1049" s="1">
        <v>33</v>
      </c>
      <c r="J1049" s="1">
        <v>39</v>
      </c>
      <c r="K1049" s="1">
        <v>67</v>
      </c>
      <c r="L1049" s="1">
        <v>69</v>
      </c>
      <c r="M1049" s="1">
        <v>55</v>
      </c>
      <c r="N1049" s="1">
        <v>50</v>
      </c>
      <c r="O1049" s="1">
        <v>53</v>
      </c>
      <c r="P1049" s="1">
        <v>16</v>
      </c>
      <c r="Q1049" s="1">
        <v>11</v>
      </c>
      <c r="R1049" s="1">
        <v>6</v>
      </c>
      <c r="S1049" s="11">
        <v>18</v>
      </c>
    </row>
    <row r="1050" spans="3:19" x14ac:dyDescent="0.25">
      <c r="C1050" s="125"/>
      <c r="D1050" s="122"/>
      <c r="E1050" s="4" t="s">
        <v>34</v>
      </c>
      <c r="F1050" s="5"/>
      <c r="G1050" s="6">
        <v>112</v>
      </c>
      <c r="H1050" s="7">
        <v>4</v>
      </c>
      <c r="I1050" s="1">
        <v>6</v>
      </c>
      <c r="J1050" s="1">
        <v>10</v>
      </c>
      <c r="K1050" s="1">
        <v>16</v>
      </c>
      <c r="L1050" s="1">
        <v>17</v>
      </c>
      <c r="M1050" s="1">
        <v>24</v>
      </c>
      <c r="N1050" s="1">
        <v>13</v>
      </c>
      <c r="O1050" s="1">
        <v>8</v>
      </c>
      <c r="P1050" s="1">
        <v>3</v>
      </c>
      <c r="Q1050" s="1">
        <v>2</v>
      </c>
      <c r="R1050" s="1">
        <v>1</v>
      </c>
      <c r="S1050" s="11">
        <v>8</v>
      </c>
    </row>
    <row r="1051" spans="3:19" x14ac:dyDescent="0.25">
      <c r="C1051" s="125"/>
      <c r="D1051" s="122"/>
      <c r="E1051" s="4" t="s">
        <v>35</v>
      </c>
      <c r="F1051" s="5"/>
      <c r="G1051" s="6">
        <v>533</v>
      </c>
      <c r="H1051" s="7">
        <v>8</v>
      </c>
      <c r="I1051" s="1">
        <v>39</v>
      </c>
      <c r="J1051" s="1">
        <v>49</v>
      </c>
      <c r="K1051" s="1">
        <v>83</v>
      </c>
      <c r="L1051" s="1">
        <v>86</v>
      </c>
      <c r="M1051" s="1">
        <v>79</v>
      </c>
      <c r="N1051" s="1">
        <v>63</v>
      </c>
      <c r="O1051" s="1">
        <v>61</v>
      </c>
      <c r="P1051" s="1">
        <v>19</v>
      </c>
      <c r="Q1051" s="1">
        <v>13</v>
      </c>
      <c r="R1051" s="1">
        <v>7</v>
      </c>
      <c r="S1051" s="11">
        <v>26</v>
      </c>
    </row>
    <row r="1052" spans="3:19" x14ac:dyDescent="0.25">
      <c r="C1052" s="125"/>
      <c r="D1052" s="121" t="s">
        <v>22</v>
      </c>
      <c r="E1052" s="18" t="s">
        <v>25</v>
      </c>
      <c r="F1052" s="17"/>
      <c r="G1052" s="19">
        <v>247</v>
      </c>
      <c r="H1052" s="21">
        <v>2</v>
      </c>
      <c r="I1052" s="3">
        <v>16</v>
      </c>
      <c r="J1052" s="3">
        <v>15</v>
      </c>
      <c r="K1052" s="3">
        <v>28</v>
      </c>
      <c r="L1052" s="3">
        <v>34</v>
      </c>
      <c r="M1052" s="3">
        <v>34</v>
      </c>
      <c r="N1052" s="3">
        <v>42</v>
      </c>
      <c r="O1052" s="3">
        <v>35</v>
      </c>
      <c r="P1052" s="3">
        <v>15</v>
      </c>
      <c r="Q1052" s="3">
        <v>19</v>
      </c>
      <c r="R1052" s="3">
        <v>0</v>
      </c>
      <c r="S1052" s="22">
        <v>7</v>
      </c>
    </row>
    <row r="1053" spans="3:19" x14ac:dyDescent="0.25">
      <c r="C1053" s="125"/>
      <c r="D1053" s="122"/>
      <c r="E1053" s="4" t="s">
        <v>26</v>
      </c>
      <c r="F1053" s="5"/>
      <c r="G1053" s="6">
        <v>380</v>
      </c>
      <c r="H1053" s="7">
        <v>2</v>
      </c>
      <c r="I1053" s="1">
        <v>42</v>
      </c>
      <c r="J1053" s="1">
        <v>29</v>
      </c>
      <c r="K1053" s="1">
        <v>46</v>
      </c>
      <c r="L1053" s="1">
        <v>55</v>
      </c>
      <c r="M1053" s="1">
        <v>47</v>
      </c>
      <c r="N1053" s="1">
        <v>52</v>
      </c>
      <c r="O1053" s="1">
        <v>48</v>
      </c>
      <c r="P1053" s="1">
        <v>25</v>
      </c>
      <c r="Q1053" s="1">
        <v>13</v>
      </c>
      <c r="R1053" s="1">
        <v>2</v>
      </c>
      <c r="S1053" s="11">
        <v>19</v>
      </c>
    </row>
    <row r="1054" spans="3:19" x14ac:dyDescent="0.25">
      <c r="C1054" s="125"/>
      <c r="D1054" s="122"/>
      <c r="E1054" s="4" t="s">
        <v>27</v>
      </c>
      <c r="F1054" s="5"/>
      <c r="G1054" s="6">
        <v>251</v>
      </c>
      <c r="H1054" s="7">
        <v>7</v>
      </c>
      <c r="I1054" s="1">
        <v>15</v>
      </c>
      <c r="J1054" s="1">
        <v>30</v>
      </c>
      <c r="K1054" s="1">
        <v>32</v>
      </c>
      <c r="L1054" s="1">
        <v>41</v>
      </c>
      <c r="M1054" s="1">
        <v>28</v>
      </c>
      <c r="N1054" s="1">
        <v>32</v>
      </c>
      <c r="O1054" s="1">
        <v>26</v>
      </c>
      <c r="P1054" s="1">
        <v>6</v>
      </c>
      <c r="Q1054" s="1">
        <v>13</v>
      </c>
      <c r="R1054" s="1">
        <v>2</v>
      </c>
      <c r="S1054" s="11">
        <v>19</v>
      </c>
    </row>
    <row r="1055" spans="3:19" x14ac:dyDescent="0.25">
      <c r="C1055" s="125"/>
      <c r="D1055" s="122"/>
      <c r="E1055" s="4" t="s">
        <v>28</v>
      </c>
      <c r="F1055" s="5"/>
      <c r="G1055" s="6">
        <v>210</v>
      </c>
      <c r="H1055" s="7">
        <v>5</v>
      </c>
      <c r="I1055" s="1">
        <v>22</v>
      </c>
      <c r="J1055" s="1">
        <v>30</v>
      </c>
      <c r="K1055" s="1">
        <v>22</v>
      </c>
      <c r="L1055" s="1">
        <v>33</v>
      </c>
      <c r="M1055" s="1">
        <v>14</v>
      </c>
      <c r="N1055" s="1">
        <v>22</v>
      </c>
      <c r="O1055" s="1">
        <v>18</v>
      </c>
      <c r="P1055" s="1">
        <v>3</v>
      </c>
      <c r="Q1055" s="1">
        <v>7</v>
      </c>
      <c r="R1055" s="1">
        <v>5</v>
      </c>
      <c r="S1055" s="11">
        <v>29</v>
      </c>
    </row>
    <row r="1056" spans="3:19" x14ac:dyDescent="0.25">
      <c r="C1056" s="125"/>
      <c r="D1056" s="122"/>
      <c r="E1056" s="4" t="s">
        <v>29</v>
      </c>
      <c r="F1056" s="5"/>
      <c r="G1056" s="6">
        <v>123</v>
      </c>
      <c r="H1056" s="7">
        <v>3</v>
      </c>
      <c r="I1056" s="1">
        <v>12</v>
      </c>
      <c r="J1056" s="1">
        <v>19</v>
      </c>
      <c r="K1056" s="1">
        <v>24</v>
      </c>
      <c r="L1056" s="1">
        <v>15</v>
      </c>
      <c r="M1056" s="1">
        <v>7</v>
      </c>
      <c r="N1056" s="1">
        <v>18</v>
      </c>
      <c r="O1056" s="1">
        <v>7</v>
      </c>
      <c r="P1056" s="1">
        <v>4</v>
      </c>
      <c r="Q1056" s="1">
        <v>2</v>
      </c>
      <c r="R1056" s="1">
        <v>3</v>
      </c>
      <c r="S1056" s="11">
        <v>9</v>
      </c>
    </row>
    <row r="1057" spans="3:19" x14ac:dyDescent="0.25">
      <c r="C1057" s="125"/>
      <c r="D1057" s="122"/>
      <c r="E1057" s="4" t="s">
        <v>30</v>
      </c>
      <c r="F1057" s="5"/>
      <c r="G1057" s="6">
        <v>50</v>
      </c>
      <c r="H1057" s="7">
        <v>0</v>
      </c>
      <c r="I1057" s="1">
        <v>6</v>
      </c>
      <c r="J1057" s="1">
        <v>7</v>
      </c>
      <c r="K1057" s="1">
        <v>7</v>
      </c>
      <c r="L1057" s="1">
        <v>7</v>
      </c>
      <c r="M1057" s="1">
        <v>0</v>
      </c>
      <c r="N1057" s="1">
        <v>2</v>
      </c>
      <c r="O1057" s="1">
        <v>9</v>
      </c>
      <c r="P1057" s="1">
        <v>4</v>
      </c>
      <c r="Q1057" s="1">
        <v>4</v>
      </c>
      <c r="R1057" s="1">
        <v>1</v>
      </c>
      <c r="S1057" s="11">
        <v>3</v>
      </c>
    </row>
    <row r="1058" spans="3:19" x14ac:dyDescent="0.25">
      <c r="C1058" s="125"/>
      <c r="D1058" s="122"/>
      <c r="E1058" s="4" t="s">
        <v>31</v>
      </c>
      <c r="F1058" s="5"/>
      <c r="G1058" s="6">
        <v>14</v>
      </c>
      <c r="H1058" s="7">
        <v>0</v>
      </c>
      <c r="I1058" s="1">
        <v>1</v>
      </c>
      <c r="J1058" s="1">
        <v>2</v>
      </c>
      <c r="K1058" s="1">
        <v>1</v>
      </c>
      <c r="L1058" s="1">
        <v>3</v>
      </c>
      <c r="M1058" s="1">
        <v>4</v>
      </c>
      <c r="N1058" s="1">
        <v>1</v>
      </c>
      <c r="O1058" s="1">
        <v>0</v>
      </c>
      <c r="P1058" s="1">
        <v>1</v>
      </c>
      <c r="Q1058" s="1">
        <v>0</v>
      </c>
      <c r="R1058" s="1">
        <v>1</v>
      </c>
      <c r="S1058" s="11">
        <v>0</v>
      </c>
    </row>
    <row r="1059" spans="3:19" x14ac:dyDescent="0.25">
      <c r="C1059" s="125"/>
      <c r="D1059" s="122"/>
      <c r="E1059" s="4" t="s">
        <v>32</v>
      </c>
      <c r="F1059" s="5"/>
      <c r="G1059" s="6">
        <v>627</v>
      </c>
      <c r="H1059" s="7">
        <v>4</v>
      </c>
      <c r="I1059" s="1">
        <v>58</v>
      </c>
      <c r="J1059" s="1">
        <v>44</v>
      </c>
      <c r="K1059" s="1">
        <v>74</v>
      </c>
      <c r="L1059" s="1">
        <v>89</v>
      </c>
      <c r="M1059" s="1">
        <v>81</v>
      </c>
      <c r="N1059" s="1">
        <v>94</v>
      </c>
      <c r="O1059" s="1">
        <v>83</v>
      </c>
      <c r="P1059" s="1">
        <v>40</v>
      </c>
      <c r="Q1059" s="1">
        <v>32</v>
      </c>
      <c r="R1059" s="1">
        <v>2</v>
      </c>
      <c r="S1059" s="11">
        <v>26</v>
      </c>
    </row>
    <row r="1060" spans="3:19" x14ac:dyDescent="0.25">
      <c r="C1060" s="125"/>
      <c r="D1060" s="122"/>
      <c r="E1060" s="4" t="s">
        <v>33</v>
      </c>
      <c r="F1060" s="5"/>
      <c r="G1060" s="6">
        <v>461</v>
      </c>
      <c r="H1060" s="7">
        <v>12</v>
      </c>
      <c r="I1060" s="1">
        <v>37</v>
      </c>
      <c r="J1060" s="1">
        <v>60</v>
      </c>
      <c r="K1060" s="1">
        <v>54</v>
      </c>
      <c r="L1060" s="1">
        <v>74</v>
      </c>
      <c r="M1060" s="1">
        <v>42</v>
      </c>
      <c r="N1060" s="1">
        <v>54</v>
      </c>
      <c r="O1060" s="1">
        <v>44</v>
      </c>
      <c r="P1060" s="1">
        <v>9</v>
      </c>
      <c r="Q1060" s="1">
        <v>20</v>
      </c>
      <c r="R1060" s="1">
        <v>7</v>
      </c>
      <c r="S1060" s="11">
        <v>48</v>
      </c>
    </row>
    <row r="1061" spans="3:19" x14ac:dyDescent="0.25">
      <c r="C1061" s="125"/>
      <c r="D1061" s="122"/>
      <c r="E1061" s="4" t="s">
        <v>34</v>
      </c>
      <c r="F1061" s="5"/>
      <c r="G1061" s="6">
        <v>187</v>
      </c>
      <c r="H1061" s="7">
        <v>3</v>
      </c>
      <c r="I1061" s="1">
        <v>19</v>
      </c>
      <c r="J1061" s="1">
        <v>28</v>
      </c>
      <c r="K1061" s="1">
        <v>32</v>
      </c>
      <c r="L1061" s="1">
        <v>25</v>
      </c>
      <c r="M1061" s="1">
        <v>11</v>
      </c>
      <c r="N1061" s="1">
        <v>21</v>
      </c>
      <c r="O1061" s="1">
        <v>16</v>
      </c>
      <c r="P1061" s="1">
        <v>9</v>
      </c>
      <c r="Q1061" s="1">
        <v>6</v>
      </c>
      <c r="R1061" s="1">
        <v>5</v>
      </c>
      <c r="S1061" s="11">
        <v>12</v>
      </c>
    </row>
    <row r="1062" spans="3:19" x14ac:dyDescent="0.25">
      <c r="C1062" s="125"/>
      <c r="D1062" s="122"/>
      <c r="E1062" s="4" t="s">
        <v>35</v>
      </c>
      <c r="F1062" s="5"/>
      <c r="G1062" s="6">
        <v>648</v>
      </c>
      <c r="H1062" s="7">
        <v>15</v>
      </c>
      <c r="I1062" s="1">
        <v>56</v>
      </c>
      <c r="J1062" s="1">
        <v>88</v>
      </c>
      <c r="K1062" s="1">
        <v>86</v>
      </c>
      <c r="L1062" s="1">
        <v>99</v>
      </c>
      <c r="M1062" s="1">
        <v>53</v>
      </c>
      <c r="N1062" s="1">
        <v>75</v>
      </c>
      <c r="O1062" s="1">
        <v>60</v>
      </c>
      <c r="P1062" s="1">
        <v>18</v>
      </c>
      <c r="Q1062" s="1">
        <v>26</v>
      </c>
      <c r="R1062" s="1">
        <v>12</v>
      </c>
      <c r="S1062" s="11">
        <v>60</v>
      </c>
    </row>
    <row r="1063" spans="3:19" x14ac:dyDescent="0.25">
      <c r="C1063" s="121" t="s">
        <v>36</v>
      </c>
      <c r="D1063" s="121" t="s">
        <v>24</v>
      </c>
      <c r="E1063" s="18" t="s">
        <v>37</v>
      </c>
      <c r="F1063" s="17"/>
      <c r="G1063" s="19">
        <v>106</v>
      </c>
      <c r="H1063" s="21">
        <v>3</v>
      </c>
      <c r="I1063" s="3">
        <v>23</v>
      </c>
      <c r="J1063" s="3">
        <v>19</v>
      </c>
      <c r="K1063" s="3">
        <v>15</v>
      </c>
      <c r="L1063" s="3">
        <v>16</v>
      </c>
      <c r="M1063" s="3">
        <v>7</v>
      </c>
      <c r="N1063" s="3">
        <v>3</v>
      </c>
      <c r="O1063" s="3">
        <v>2</v>
      </c>
      <c r="P1063" s="3">
        <v>2</v>
      </c>
      <c r="Q1063" s="3">
        <v>3</v>
      </c>
      <c r="R1063" s="3">
        <v>6</v>
      </c>
      <c r="S1063" s="22">
        <v>7</v>
      </c>
    </row>
    <row r="1064" spans="3:19" ht="25.2" x14ac:dyDescent="0.25">
      <c r="C1064" s="125"/>
      <c r="D1064" s="122"/>
      <c r="E1064" s="4" t="s">
        <v>38</v>
      </c>
      <c r="F1064" s="5"/>
      <c r="G1064" s="6">
        <v>1653</v>
      </c>
      <c r="H1064" s="7">
        <v>16</v>
      </c>
      <c r="I1064" s="1">
        <v>77</v>
      </c>
      <c r="J1064" s="1">
        <v>110</v>
      </c>
      <c r="K1064" s="1">
        <v>205</v>
      </c>
      <c r="L1064" s="1">
        <v>274</v>
      </c>
      <c r="M1064" s="1">
        <v>249</v>
      </c>
      <c r="N1064" s="1">
        <v>265</v>
      </c>
      <c r="O1064" s="1">
        <v>248</v>
      </c>
      <c r="P1064" s="1">
        <v>88</v>
      </c>
      <c r="Q1064" s="1">
        <v>71</v>
      </c>
      <c r="R1064" s="1">
        <v>7</v>
      </c>
      <c r="S1064" s="11">
        <v>43</v>
      </c>
    </row>
    <row r="1065" spans="3:19" ht="25.2" x14ac:dyDescent="0.25">
      <c r="C1065" s="125"/>
      <c r="D1065" s="122"/>
      <c r="E1065" s="4" t="s">
        <v>39</v>
      </c>
      <c r="F1065" s="5"/>
      <c r="G1065" s="6">
        <v>116</v>
      </c>
      <c r="H1065" s="7">
        <v>3</v>
      </c>
      <c r="I1065" s="1">
        <v>23</v>
      </c>
      <c r="J1065" s="1">
        <v>14</v>
      </c>
      <c r="K1065" s="1">
        <v>16</v>
      </c>
      <c r="L1065" s="1">
        <v>14</v>
      </c>
      <c r="M1065" s="1">
        <v>3</v>
      </c>
      <c r="N1065" s="1">
        <v>9</v>
      </c>
      <c r="O1065" s="1">
        <v>14</v>
      </c>
      <c r="P1065" s="1">
        <v>2</v>
      </c>
      <c r="Q1065" s="1">
        <v>2</v>
      </c>
      <c r="R1065" s="1">
        <v>5</v>
      </c>
      <c r="S1065" s="11">
        <v>11</v>
      </c>
    </row>
    <row r="1066" spans="3:19" ht="25.2" x14ac:dyDescent="0.25">
      <c r="C1066" s="125"/>
      <c r="D1066" s="122"/>
      <c r="E1066" s="4" t="s">
        <v>40</v>
      </c>
      <c r="F1066" s="5"/>
      <c r="G1066" s="6">
        <v>513</v>
      </c>
      <c r="H1066" s="7">
        <v>13</v>
      </c>
      <c r="I1066" s="1">
        <v>49</v>
      </c>
      <c r="J1066" s="1">
        <v>88</v>
      </c>
      <c r="K1066" s="1">
        <v>87</v>
      </c>
      <c r="L1066" s="1">
        <v>58</v>
      </c>
      <c r="M1066" s="1">
        <v>32</v>
      </c>
      <c r="N1066" s="1">
        <v>39</v>
      </c>
      <c r="O1066" s="1">
        <v>43</v>
      </c>
      <c r="P1066" s="1">
        <v>22</v>
      </c>
      <c r="Q1066" s="1">
        <v>20</v>
      </c>
      <c r="R1066" s="1">
        <v>11</v>
      </c>
      <c r="S1066" s="11">
        <v>51</v>
      </c>
    </row>
    <row r="1067" spans="3:19" x14ac:dyDescent="0.25">
      <c r="C1067" s="125"/>
      <c r="D1067" s="122"/>
      <c r="E1067" s="4" t="s">
        <v>18</v>
      </c>
      <c r="F1067" s="5"/>
      <c r="G1067" s="6">
        <v>26</v>
      </c>
      <c r="H1067" s="7">
        <v>1</v>
      </c>
      <c r="I1067" s="1">
        <v>5</v>
      </c>
      <c r="J1067" s="1">
        <v>0</v>
      </c>
      <c r="K1067" s="1">
        <v>1</v>
      </c>
      <c r="L1067" s="1">
        <v>2</v>
      </c>
      <c r="M1067" s="1">
        <v>1</v>
      </c>
      <c r="N1067" s="1">
        <v>0</v>
      </c>
      <c r="O1067" s="1">
        <v>1</v>
      </c>
      <c r="P1067" s="1">
        <v>0</v>
      </c>
      <c r="Q1067" s="1">
        <v>0</v>
      </c>
      <c r="R1067" s="1">
        <v>0</v>
      </c>
      <c r="S1067" s="11">
        <v>15</v>
      </c>
    </row>
    <row r="1068" spans="3:19" x14ac:dyDescent="0.25">
      <c r="C1068" s="125"/>
      <c r="D1068" s="121" t="s">
        <v>21</v>
      </c>
      <c r="E1068" s="18" t="s">
        <v>37</v>
      </c>
      <c r="F1068" s="17"/>
      <c r="G1068" s="19">
        <v>66</v>
      </c>
      <c r="H1068" s="21">
        <v>2</v>
      </c>
      <c r="I1068" s="3">
        <v>14</v>
      </c>
      <c r="J1068" s="3">
        <v>13</v>
      </c>
      <c r="K1068" s="3">
        <v>8</v>
      </c>
      <c r="L1068" s="3">
        <v>12</v>
      </c>
      <c r="M1068" s="3">
        <v>4</v>
      </c>
      <c r="N1068" s="3">
        <v>1</v>
      </c>
      <c r="O1068" s="3">
        <v>1</v>
      </c>
      <c r="P1068" s="3">
        <v>0</v>
      </c>
      <c r="Q1068" s="3">
        <v>2</v>
      </c>
      <c r="R1068" s="3">
        <v>6</v>
      </c>
      <c r="S1068" s="22">
        <v>3</v>
      </c>
    </row>
    <row r="1069" spans="3:19" ht="25.2" x14ac:dyDescent="0.25">
      <c r="C1069" s="125"/>
      <c r="D1069" s="122"/>
      <c r="E1069" s="4" t="s">
        <v>38</v>
      </c>
      <c r="F1069" s="5"/>
      <c r="G1069" s="6">
        <v>938</v>
      </c>
      <c r="H1069" s="7">
        <v>12</v>
      </c>
      <c r="I1069" s="1">
        <v>38</v>
      </c>
      <c r="J1069" s="1">
        <v>65</v>
      </c>
      <c r="K1069" s="1">
        <v>130</v>
      </c>
      <c r="L1069" s="1">
        <v>152</v>
      </c>
      <c r="M1069" s="1">
        <v>142</v>
      </c>
      <c r="N1069" s="1">
        <v>138</v>
      </c>
      <c r="O1069" s="1">
        <v>154</v>
      </c>
      <c r="P1069" s="1">
        <v>50</v>
      </c>
      <c r="Q1069" s="1">
        <v>33</v>
      </c>
      <c r="R1069" s="1">
        <v>4</v>
      </c>
      <c r="S1069" s="11">
        <v>20</v>
      </c>
    </row>
    <row r="1070" spans="3:19" ht="25.2" x14ac:dyDescent="0.25">
      <c r="C1070" s="125"/>
      <c r="D1070" s="122"/>
      <c r="E1070" s="4" t="s">
        <v>39</v>
      </c>
      <c r="F1070" s="5"/>
      <c r="G1070" s="6">
        <v>43</v>
      </c>
      <c r="H1070" s="7">
        <v>1</v>
      </c>
      <c r="I1070" s="1">
        <v>7</v>
      </c>
      <c r="J1070" s="1">
        <v>9</v>
      </c>
      <c r="K1070" s="1">
        <v>7</v>
      </c>
      <c r="L1070" s="1">
        <v>3</v>
      </c>
      <c r="M1070" s="1">
        <v>2</v>
      </c>
      <c r="N1070" s="1">
        <v>3</v>
      </c>
      <c r="O1070" s="1">
        <v>1</v>
      </c>
      <c r="P1070" s="1">
        <v>2</v>
      </c>
      <c r="Q1070" s="1">
        <v>0</v>
      </c>
      <c r="R1070" s="1">
        <v>3</v>
      </c>
      <c r="S1070" s="11">
        <v>5</v>
      </c>
    </row>
    <row r="1071" spans="3:19" ht="25.2" x14ac:dyDescent="0.25">
      <c r="C1071" s="125"/>
      <c r="D1071" s="122"/>
      <c r="E1071" s="4" t="s">
        <v>40</v>
      </c>
      <c r="F1071" s="5"/>
      <c r="G1071" s="6">
        <v>77</v>
      </c>
      <c r="H1071" s="7">
        <v>1</v>
      </c>
      <c r="I1071" s="1">
        <v>2</v>
      </c>
      <c r="J1071" s="1">
        <v>12</v>
      </c>
      <c r="K1071" s="1">
        <v>18</v>
      </c>
      <c r="L1071" s="1">
        <v>8</v>
      </c>
      <c r="M1071" s="1">
        <v>9</v>
      </c>
      <c r="N1071" s="1">
        <v>5</v>
      </c>
      <c r="O1071" s="1">
        <v>8</v>
      </c>
      <c r="P1071" s="1">
        <v>4</v>
      </c>
      <c r="Q1071" s="1">
        <v>3</v>
      </c>
      <c r="R1071" s="1">
        <v>2</v>
      </c>
      <c r="S1071" s="11">
        <v>5</v>
      </c>
    </row>
    <row r="1072" spans="3:19" x14ac:dyDescent="0.25">
      <c r="C1072" s="125"/>
      <c r="D1072" s="122"/>
      <c r="E1072" s="4" t="s">
        <v>18</v>
      </c>
      <c r="F1072" s="5"/>
      <c r="G1072" s="6">
        <v>15</v>
      </c>
      <c r="H1072" s="7">
        <v>1</v>
      </c>
      <c r="I1072" s="1">
        <v>2</v>
      </c>
      <c r="J1072" s="1">
        <v>0</v>
      </c>
      <c r="K1072" s="1">
        <v>1</v>
      </c>
      <c r="L1072" s="1">
        <v>1</v>
      </c>
      <c r="M1072" s="1">
        <v>1</v>
      </c>
      <c r="N1072" s="1">
        <v>0</v>
      </c>
      <c r="O1072" s="1">
        <v>1</v>
      </c>
      <c r="P1072" s="1">
        <v>0</v>
      </c>
      <c r="Q1072" s="1">
        <v>0</v>
      </c>
      <c r="R1072" s="1">
        <v>0</v>
      </c>
      <c r="S1072" s="11">
        <v>8</v>
      </c>
    </row>
    <row r="1073" spans="3:19" x14ac:dyDescent="0.25">
      <c r="C1073" s="125"/>
      <c r="D1073" s="121" t="s">
        <v>22</v>
      </c>
      <c r="E1073" s="18" t="s">
        <v>37</v>
      </c>
      <c r="F1073" s="17"/>
      <c r="G1073" s="19">
        <v>40</v>
      </c>
      <c r="H1073" s="21">
        <v>1</v>
      </c>
      <c r="I1073" s="3">
        <v>9</v>
      </c>
      <c r="J1073" s="3">
        <v>6</v>
      </c>
      <c r="K1073" s="3">
        <v>7</v>
      </c>
      <c r="L1073" s="3">
        <v>4</v>
      </c>
      <c r="M1073" s="3">
        <v>3</v>
      </c>
      <c r="N1073" s="3">
        <v>2</v>
      </c>
      <c r="O1073" s="3">
        <v>1</v>
      </c>
      <c r="P1073" s="3">
        <v>2</v>
      </c>
      <c r="Q1073" s="3">
        <v>1</v>
      </c>
      <c r="R1073" s="3">
        <v>0</v>
      </c>
      <c r="S1073" s="22">
        <v>4</v>
      </c>
    </row>
    <row r="1074" spans="3:19" ht="25.2" x14ac:dyDescent="0.25">
      <c r="C1074" s="125"/>
      <c r="D1074" s="122"/>
      <c r="E1074" s="4" t="s">
        <v>38</v>
      </c>
      <c r="F1074" s="5"/>
      <c r="G1074" s="6">
        <v>715</v>
      </c>
      <c r="H1074" s="7">
        <v>4</v>
      </c>
      <c r="I1074" s="1">
        <v>39</v>
      </c>
      <c r="J1074" s="1">
        <v>45</v>
      </c>
      <c r="K1074" s="1">
        <v>75</v>
      </c>
      <c r="L1074" s="1">
        <v>122</v>
      </c>
      <c r="M1074" s="1">
        <v>107</v>
      </c>
      <c r="N1074" s="1">
        <v>127</v>
      </c>
      <c r="O1074" s="1">
        <v>94</v>
      </c>
      <c r="P1074" s="1">
        <v>38</v>
      </c>
      <c r="Q1074" s="1">
        <v>38</v>
      </c>
      <c r="R1074" s="1">
        <v>3</v>
      </c>
      <c r="S1074" s="11">
        <v>23</v>
      </c>
    </row>
    <row r="1075" spans="3:19" ht="25.2" x14ac:dyDescent="0.25">
      <c r="C1075" s="125"/>
      <c r="D1075" s="122"/>
      <c r="E1075" s="4" t="s">
        <v>39</v>
      </c>
      <c r="F1075" s="5"/>
      <c r="G1075" s="6">
        <v>73</v>
      </c>
      <c r="H1075" s="7">
        <v>2</v>
      </c>
      <c r="I1075" s="1">
        <v>16</v>
      </c>
      <c r="J1075" s="1">
        <v>5</v>
      </c>
      <c r="K1075" s="1">
        <v>9</v>
      </c>
      <c r="L1075" s="1">
        <v>11</v>
      </c>
      <c r="M1075" s="1">
        <v>1</v>
      </c>
      <c r="N1075" s="1">
        <v>6</v>
      </c>
      <c r="O1075" s="1">
        <v>13</v>
      </c>
      <c r="P1075" s="1">
        <v>0</v>
      </c>
      <c r="Q1075" s="1">
        <v>2</v>
      </c>
      <c r="R1075" s="1">
        <v>2</v>
      </c>
      <c r="S1075" s="11">
        <v>6</v>
      </c>
    </row>
    <row r="1076" spans="3:19" ht="25.2" x14ac:dyDescent="0.25">
      <c r="C1076" s="125"/>
      <c r="D1076" s="122"/>
      <c r="E1076" s="4" t="s">
        <v>40</v>
      </c>
      <c r="F1076" s="5"/>
      <c r="G1076" s="6">
        <v>436</v>
      </c>
      <c r="H1076" s="7">
        <v>12</v>
      </c>
      <c r="I1076" s="1">
        <v>47</v>
      </c>
      <c r="J1076" s="1">
        <v>76</v>
      </c>
      <c r="K1076" s="1">
        <v>69</v>
      </c>
      <c r="L1076" s="1">
        <v>50</v>
      </c>
      <c r="M1076" s="1">
        <v>23</v>
      </c>
      <c r="N1076" s="1">
        <v>34</v>
      </c>
      <c r="O1076" s="1">
        <v>35</v>
      </c>
      <c r="P1076" s="1">
        <v>18</v>
      </c>
      <c r="Q1076" s="1">
        <v>17</v>
      </c>
      <c r="R1076" s="1">
        <v>9</v>
      </c>
      <c r="S1076" s="11">
        <v>46</v>
      </c>
    </row>
    <row r="1077" spans="3:19" x14ac:dyDescent="0.25">
      <c r="C1077" s="125"/>
      <c r="D1077" s="122"/>
      <c r="E1077" s="4" t="s">
        <v>18</v>
      </c>
      <c r="F1077" s="5"/>
      <c r="G1077" s="6">
        <v>11</v>
      </c>
      <c r="H1077" s="7">
        <v>0</v>
      </c>
      <c r="I1077" s="1">
        <v>3</v>
      </c>
      <c r="J1077" s="1">
        <v>0</v>
      </c>
      <c r="K1077" s="1">
        <v>0</v>
      </c>
      <c r="L1077" s="1">
        <v>1</v>
      </c>
      <c r="M1077" s="1">
        <v>0</v>
      </c>
      <c r="N1077" s="1">
        <v>0</v>
      </c>
      <c r="O1077" s="1">
        <v>0</v>
      </c>
      <c r="P1077" s="1">
        <v>0</v>
      </c>
      <c r="Q1077" s="1">
        <v>0</v>
      </c>
      <c r="R1077" s="1">
        <v>0</v>
      </c>
      <c r="S1077" s="11">
        <v>7</v>
      </c>
    </row>
    <row r="1078" spans="3:19" ht="25.2" x14ac:dyDescent="0.25">
      <c r="C1078" s="121" t="s">
        <v>41</v>
      </c>
      <c r="D1078" s="119" t="s">
        <v>20</v>
      </c>
      <c r="E1078" s="18" t="s">
        <v>42</v>
      </c>
      <c r="F1078" s="17"/>
      <c r="G1078" s="19">
        <v>385</v>
      </c>
      <c r="H1078" s="21">
        <v>16</v>
      </c>
      <c r="I1078" s="3">
        <v>68</v>
      </c>
      <c r="J1078" s="3">
        <v>80</v>
      </c>
      <c r="K1078" s="3">
        <v>70</v>
      </c>
      <c r="L1078" s="3">
        <v>44</v>
      </c>
      <c r="M1078" s="3">
        <v>13</v>
      </c>
      <c r="N1078" s="3">
        <v>12</v>
      </c>
      <c r="O1078" s="3">
        <v>6</v>
      </c>
      <c r="P1078" s="3">
        <v>3</v>
      </c>
      <c r="Q1078" s="3">
        <v>6</v>
      </c>
      <c r="R1078" s="3">
        <v>18</v>
      </c>
      <c r="S1078" s="22">
        <v>49</v>
      </c>
    </row>
    <row r="1079" spans="3:19" ht="25.2" x14ac:dyDescent="0.25">
      <c r="C1079" s="125"/>
      <c r="D1079" s="120"/>
      <c r="E1079" s="4" t="s">
        <v>43</v>
      </c>
      <c r="F1079" s="5"/>
      <c r="G1079" s="6">
        <v>1574</v>
      </c>
      <c r="H1079" s="7">
        <v>14</v>
      </c>
      <c r="I1079" s="1">
        <v>73</v>
      </c>
      <c r="J1079" s="1">
        <v>106</v>
      </c>
      <c r="K1079" s="1">
        <v>195</v>
      </c>
      <c r="L1079" s="1">
        <v>263</v>
      </c>
      <c r="M1079" s="1">
        <v>240</v>
      </c>
      <c r="N1079" s="1">
        <v>256</v>
      </c>
      <c r="O1079" s="1">
        <v>238</v>
      </c>
      <c r="P1079" s="1">
        <v>78</v>
      </c>
      <c r="Q1079" s="1">
        <v>67</v>
      </c>
      <c r="R1079" s="1">
        <v>6</v>
      </c>
      <c r="S1079" s="11">
        <v>38</v>
      </c>
    </row>
    <row r="1080" spans="3:19" ht="25.2" x14ac:dyDescent="0.25">
      <c r="C1080" s="125"/>
      <c r="D1080" s="120"/>
      <c r="E1080" s="4" t="s">
        <v>44</v>
      </c>
      <c r="F1080" s="5"/>
      <c r="G1080" s="6">
        <v>89</v>
      </c>
      <c r="H1080" s="7">
        <v>1</v>
      </c>
      <c r="I1080" s="1">
        <v>4</v>
      </c>
      <c r="J1080" s="1">
        <v>2</v>
      </c>
      <c r="K1080" s="1">
        <v>10</v>
      </c>
      <c r="L1080" s="1">
        <v>5</v>
      </c>
      <c r="M1080" s="1">
        <v>14</v>
      </c>
      <c r="N1080" s="1">
        <v>14</v>
      </c>
      <c r="O1080" s="1">
        <v>18</v>
      </c>
      <c r="P1080" s="1">
        <v>12</v>
      </c>
      <c r="Q1080" s="1">
        <v>5</v>
      </c>
      <c r="R1080" s="1">
        <v>1</v>
      </c>
      <c r="S1080" s="11">
        <v>3</v>
      </c>
    </row>
    <row r="1081" spans="3:19" ht="25.2" x14ac:dyDescent="0.25">
      <c r="C1081" s="125"/>
      <c r="D1081" s="120"/>
      <c r="E1081" s="4" t="s">
        <v>45</v>
      </c>
      <c r="F1081" s="5"/>
      <c r="G1081" s="6">
        <v>956</v>
      </c>
      <c r="H1081" s="7">
        <v>10</v>
      </c>
      <c r="I1081" s="1">
        <v>41</v>
      </c>
      <c r="J1081" s="1">
        <v>69</v>
      </c>
      <c r="K1081" s="1">
        <v>111</v>
      </c>
      <c r="L1081" s="1">
        <v>115</v>
      </c>
      <c r="M1081" s="1">
        <v>86</v>
      </c>
      <c r="N1081" s="1">
        <v>142</v>
      </c>
      <c r="O1081" s="1">
        <v>185</v>
      </c>
      <c r="P1081" s="1">
        <v>90</v>
      </c>
      <c r="Q1081" s="1">
        <v>60</v>
      </c>
      <c r="R1081" s="1">
        <v>3</v>
      </c>
      <c r="S1081" s="11">
        <v>44</v>
      </c>
    </row>
    <row r="1082" spans="3:19" ht="25.2" x14ac:dyDescent="0.25">
      <c r="C1082" s="125"/>
      <c r="D1082" s="120"/>
      <c r="E1082" s="4" t="s">
        <v>46</v>
      </c>
      <c r="F1082" s="5"/>
      <c r="G1082" s="6">
        <v>85</v>
      </c>
      <c r="H1082" s="7">
        <v>0</v>
      </c>
      <c r="I1082" s="1">
        <v>10</v>
      </c>
      <c r="J1082" s="1">
        <v>5</v>
      </c>
      <c r="K1082" s="1">
        <v>9</v>
      </c>
      <c r="L1082" s="1">
        <v>11</v>
      </c>
      <c r="M1082" s="1">
        <v>6</v>
      </c>
      <c r="N1082" s="1">
        <v>5</v>
      </c>
      <c r="O1082" s="1">
        <v>14</v>
      </c>
      <c r="P1082" s="1">
        <v>10</v>
      </c>
      <c r="Q1082" s="1">
        <v>8</v>
      </c>
      <c r="R1082" s="1">
        <v>1</v>
      </c>
      <c r="S1082" s="11">
        <v>6</v>
      </c>
    </row>
    <row r="1083" spans="3:19" x14ac:dyDescent="0.25">
      <c r="C1083" s="125"/>
      <c r="D1083" s="120"/>
      <c r="E1083" s="4" t="s">
        <v>18</v>
      </c>
      <c r="F1083" s="5"/>
      <c r="G1083" s="6">
        <v>17</v>
      </c>
      <c r="H1083" s="7">
        <v>0</v>
      </c>
      <c r="I1083" s="1">
        <v>0</v>
      </c>
      <c r="J1083" s="1">
        <v>0</v>
      </c>
      <c r="K1083" s="1">
        <v>2</v>
      </c>
      <c r="L1083" s="1">
        <v>0</v>
      </c>
      <c r="M1083" s="1">
        <v>1</v>
      </c>
      <c r="N1083" s="1">
        <v>0</v>
      </c>
      <c r="O1083" s="1">
        <v>1</v>
      </c>
      <c r="P1083" s="1">
        <v>0</v>
      </c>
      <c r="Q1083" s="1">
        <v>0</v>
      </c>
      <c r="R1083" s="1">
        <v>0</v>
      </c>
      <c r="S1083" s="11">
        <v>13</v>
      </c>
    </row>
    <row r="1084" spans="3:19" x14ac:dyDescent="0.25">
      <c r="C1084" s="121" t="s">
        <v>47</v>
      </c>
      <c r="D1084" s="119" t="s">
        <v>20</v>
      </c>
      <c r="E1084" s="18" t="s">
        <v>48</v>
      </c>
      <c r="F1084" s="17"/>
      <c r="G1084" s="19">
        <v>385</v>
      </c>
      <c r="H1084" s="21">
        <v>16</v>
      </c>
      <c r="I1084" s="3">
        <v>68</v>
      </c>
      <c r="J1084" s="3">
        <v>80</v>
      </c>
      <c r="K1084" s="3">
        <v>70</v>
      </c>
      <c r="L1084" s="3">
        <v>44</v>
      </c>
      <c r="M1084" s="3">
        <v>13</v>
      </c>
      <c r="N1084" s="3">
        <v>12</v>
      </c>
      <c r="O1084" s="3">
        <v>6</v>
      </c>
      <c r="P1084" s="3">
        <v>3</v>
      </c>
      <c r="Q1084" s="3">
        <v>6</v>
      </c>
      <c r="R1084" s="3">
        <v>18</v>
      </c>
      <c r="S1084" s="22">
        <v>49</v>
      </c>
    </row>
    <row r="1085" spans="3:19" x14ac:dyDescent="0.25">
      <c r="C1085" s="125"/>
      <c r="D1085" s="120"/>
      <c r="E1085" s="4" t="s">
        <v>49</v>
      </c>
      <c r="F1085" s="5"/>
      <c r="G1085" s="6">
        <v>1156</v>
      </c>
      <c r="H1085" s="7">
        <v>11</v>
      </c>
      <c r="I1085" s="1">
        <v>75</v>
      </c>
      <c r="J1085" s="1">
        <v>101</v>
      </c>
      <c r="K1085" s="1">
        <v>166</v>
      </c>
      <c r="L1085" s="1">
        <v>221</v>
      </c>
      <c r="M1085" s="1">
        <v>197</v>
      </c>
      <c r="N1085" s="1">
        <v>177</v>
      </c>
      <c r="O1085" s="1">
        <v>123</v>
      </c>
      <c r="P1085" s="1">
        <v>21</v>
      </c>
      <c r="Q1085" s="1">
        <v>32</v>
      </c>
      <c r="R1085" s="1">
        <v>10</v>
      </c>
      <c r="S1085" s="11">
        <v>22</v>
      </c>
    </row>
    <row r="1086" spans="3:19" x14ac:dyDescent="0.25">
      <c r="C1086" s="125"/>
      <c r="D1086" s="120"/>
      <c r="E1086" s="4" t="s">
        <v>50</v>
      </c>
      <c r="F1086" s="5"/>
      <c r="G1086" s="6">
        <v>466</v>
      </c>
      <c r="H1086" s="7">
        <v>2</v>
      </c>
      <c r="I1086" s="1">
        <v>21</v>
      </c>
      <c r="J1086" s="1">
        <v>32</v>
      </c>
      <c r="K1086" s="1">
        <v>55</v>
      </c>
      <c r="L1086" s="1">
        <v>74</v>
      </c>
      <c r="M1086" s="1">
        <v>49</v>
      </c>
      <c r="N1086" s="1">
        <v>82</v>
      </c>
      <c r="O1086" s="1">
        <v>87</v>
      </c>
      <c r="P1086" s="1">
        <v>34</v>
      </c>
      <c r="Q1086" s="1">
        <v>19</v>
      </c>
      <c r="R1086" s="1">
        <v>0</v>
      </c>
      <c r="S1086" s="11">
        <v>11</v>
      </c>
    </row>
    <row r="1087" spans="3:19" x14ac:dyDescent="0.25">
      <c r="C1087" s="125"/>
      <c r="D1087" s="120"/>
      <c r="E1087" s="4" t="s">
        <v>51</v>
      </c>
      <c r="F1087" s="5"/>
      <c r="G1087" s="6">
        <v>191</v>
      </c>
      <c r="H1087" s="7">
        <v>3</v>
      </c>
      <c r="I1087" s="1">
        <v>5</v>
      </c>
      <c r="J1087" s="1">
        <v>9</v>
      </c>
      <c r="K1087" s="1">
        <v>19</v>
      </c>
      <c r="L1087" s="1">
        <v>17</v>
      </c>
      <c r="M1087" s="1">
        <v>17</v>
      </c>
      <c r="N1087" s="1">
        <v>20</v>
      </c>
      <c r="O1087" s="1">
        <v>48</v>
      </c>
      <c r="P1087" s="1">
        <v>26</v>
      </c>
      <c r="Q1087" s="1">
        <v>15</v>
      </c>
      <c r="R1087" s="1">
        <v>0</v>
      </c>
      <c r="S1087" s="11">
        <v>12</v>
      </c>
    </row>
    <row r="1088" spans="3:19" x14ac:dyDescent="0.25">
      <c r="C1088" s="125"/>
      <c r="D1088" s="120"/>
      <c r="E1088" s="4" t="s">
        <v>52</v>
      </c>
      <c r="F1088" s="5"/>
      <c r="G1088" s="6">
        <v>181</v>
      </c>
      <c r="H1088" s="7">
        <v>2</v>
      </c>
      <c r="I1088" s="1">
        <v>3</v>
      </c>
      <c r="J1088" s="1">
        <v>8</v>
      </c>
      <c r="K1088" s="1">
        <v>11</v>
      </c>
      <c r="L1088" s="1">
        <v>7</v>
      </c>
      <c r="M1088" s="1">
        <v>14</v>
      </c>
      <c r="N1088" s="1">
        <v>24</v>
      </c>
      <c r="O1088" s="1">
        <v>43</v>
      </c>
      <c r="P1088" s="1">
        <v>30</v>
      </c>
      <c r="Q1088" s="1">
        <v>24</v>
      </c>
      <c r="R1088" s="1">
        <v>0</v>
      </c>
      <c r="S1088" s="11">
        <v>15</v>
      </c>
    </row>
    <row r="1089" spans="3:19" x14ac:dyDescent="0.25">
      <c r="C1089" s="125"/>
      <c r="D1089" s="120"/>
      <c r="E1089" s="4" t="s">
        <v>18</v>
      </c>
      <c r="F1089" s="5"/>
      <c r="G1089" s="6">
        <v>35</v>
      </c>
      <c r="H1089" s="7">
        <v>2</v>
      </c>
      <c r="I1089" s="1">
        <v>5</v>
      </c>
      <c r="J1089" s="1">
        <v>1</v>
      </c>
      <c r="K1089" s="1">
        <v>3</v>
      </c>
      <c r="L1089" s="1">
        <v>1</v>
      </c>
      <c r="M1089" s="1">
        <v>2</v>
      </c>
      <c r="N1089" s="1">
        <v>1</v>
      </c>
      <c r="O1089" s="1">
        <v>1</v>
      </c>
      <c r="P1089" s="1">
        <v>0</v>
      </c>
      <c r="Q1089" s="1">
        <v>0</v>
      </c>
      <c r="R1089" s="1">
        <v>1</v>
      </c>
      <c r="S1089" s="11">
        <v>18</v>
      </c>
    </row>
    <row r="1090" spans="3:19" x14ac:dyDescent="0.25">
      <c r="C1090" s="121" t="s">
        <v>53</v>
      </c>
      <c r="D1090" s="119" t="s">
        <v>20</v>
      </c>
      <c r="E1090" s="18" t="s">
        <v>54</v>
      </c>
      <c r="F1090" s="17"/>
      <c r="G1090" s="19">
        <v>331</v>
      </c>
      <c r="H1090" s="21">
        <v>5</v>
      </c>
      <c r="I1090" s="3">
        <v>22</v>
      </c>
      <c r="J1090" s="3">
        <v>29</v>
      </c>
      <c r="K1090" s="3">
        <v>41</v>
      </c>
      <c r="L1090" s="3">
        <v>43</v>
      </c>
      <c r="M1090" s="3">
        <v>36</v>
      </c>
      <c r="N1090" s="3">
        <v>43</v>
      </c>
      <c r="O1090" s="3">
        <v>55</v>
      </c>
      <c r="P1090" s="3">
        <v>24</v>
      </c>
      <c r="Q1090" s="3">
        <v>15</v>
      </c>
      <c r="R1090" s="3">
        <v>2</v>
      </c>
      <c r="S1090" s="22">
        <v>16</v>
      </c>
    </row>
    <row r="1091" spans="3:19" x14ac:dyDescent="0.25">
      <c r="C1091" s="125"/>
      <c r="D1091" s="120"/>
      <c r="E1091" s="4" t="s">
        <v>55</v>
      </c>
      <c r="F1091" s="5"/>
      <c r="G1091" s="6">
        <v>1212</v>
      </c>
      <c r="H1091" s="7">
        <v>19</v>
      </c>
      <c r="I1091" s="1">
        <v>102</v>
      </c>
      <c r="J1091" s="1">
        <v>125</v>
      </c>
      <c r="K1091" s="1">
        <v>175</v>
      </c>
      <c r="L1091" s="1">
        <v>217</v>
      </c>
      <c r="M1091" s="1">
        <v>184</v>
      </c>
      <c r="N1091" s="1">
        <v>152</v>
      </c>
      <c r="O1091" s="1">
        <v>113</v>
      </c>
      <c r="P1091" s="1">
        <v>20</v>
      </c>
      <c r="Q1091" s="1">
        <v>31</v>
      </c>
      <c r="R1091" s="1">
        <v>16</v>
      </c>
      <c r="S1091" s="11">
        <v>58</v>
      </c>
    </row>
    <row r="1092" spans="3:19" ht="25.2" x14ac:dyDescent="0.25">
      <c r="C1092" s="125"/>
      <c r="D1092" s="120"/>
      <c r="E1092" s="4" t="s">
        <v>56</v>
      </c>
      <c r="F1092" s="5"/>
      <c r="G1092" s="6">
        <v>615</v>
      </c>
      <c r="H1092" s="7">
        <v>5</v>
      </c>
      <c r="I1092" s="1">
        <v>19</v>
      </c>
      <c r="J1092" s="1">
        <v>36</v>
      </c>
      <c r="K1092" s="1">
        <v>69</v>
      </c>
      <c r="L1092" s="1">
        <v>71</v>
      </c>
      <c r="M1092" s="1">
        <v>48</v>
      </c>
      <c r="N1092" s="1">
        <v>98</v>
      </c>
      <c r="O1092" s="1">
        <v>130</v>
      </c>
      <c r="P1092" s="1">
        <v>66</v>
      </c>
      <c r="Q1092" s="1">
        <v>45</v>
      </c>
      <c r="R1092" s="1">
        <v>1</v>
      </c>
      <c r="S1092" s="11">
        <v>27</v>
      </c>
    </row>
    <row r="1093" spans="3:19" x14ac:dyDescent="0.25">
      <c r="C1093" s="125"/>
      <c r="D1093" s="120"/>
      <c r="E1093" s="4" t="s">
        <v>57</v>
      </c>
      <c r="F1093" s="5"/>
      <c r="G1093" s="6">
        <v>234</v>
      </c>
      <c r="H1093" s="7">
        <v>7</v>
      </c>
      <c r="I1093" s="1">
        <v>33</v>
      </c>
      <c r="J1093" s="1">
        <v>39</v>
      </c>
      <c r="K1093" s="1">
        <v>36</v>
      </c>
      <c r="L1093" s="1">
        <v>32</v>
      </c>
      <c r="M1093" s="1">
        <v>23</v>
      </c>
      <c r="N1093" s="1">
        <v>23</v>
      </c>
      <c r="O1093" s="1">
        <v>10</v>
      </c>
      <c r="P1093" s="1">
        <v>4</v>
      </c>
      <c r="Q1093" s="1">
        <v>5</v>
      </c>
      <c r="R1093" s="1">
        <v>10</v>
      </c>
      <c r="S1093" s="11">
        <v>12</v>
      </c>
    </row>
    <row r="1094" spans="3:19" x14ac:dyDescent="0.25">
      <c r="C1094" s="125"/>
      <c r="D1094" s="120"/>
      <c r="E1094" s="4" t="s">
        <v>18</v>
      </c>
      <c r="F1094" s="5"/>
      <c r="G1094" s="6">
        <v>22</v>
      </c>
      <c r="H1094" s="7">
        <v>0</v>
      </c>
      <c r="I1094" s="1">
        <v>1</v>
      </c>
      <c r="J1094" s="1">
        <v>2</v>
      </c>
      <c r="K1094" s="1">
        <v>3</v>
      </c>
      <c r="L1094" s="1">
        <v>1</v>
      </c>
      <c r="M1094" s="1">
        <v>1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1">
        <v>14</v>
      </c>
    </row>
    <row r="1095" spans="3:19" x14ac:dyDescent="0.25">
      <c r="C1095" s="121" t="s">
        <v>58</v>
      </c>
      <c r="D1095" s="119" t="s">
        <v>20</v>
      </c>
      <c r="E1095" s="18" t="s">
        <v>59</v>
      </c>
      <c r="F1095" s="17"/>
      <c r="G1095" s="19">
        <v>522</v>
      </c>
      <c r="H1095" s="21">
        <v>14</v>
      </c>
      <c r="I1095" s="3">
        <v>79</v>
      </c>
      <c r="J1095" s="3">
        <v>69</v>
      </c>
      <c r="K1095" s="3">
        <v>80</v>
      </c>
      <c r="L1095" s="3">
        <v>76</v>
      </c>
      <c r="M1095" s="3">
        <v>44</v>
      </c>
      <c r="N1095" s="3">
        <v>45</v>
      </c>
      <c r="O1095" s="3">
        <v>42</v>
      </c>
      <c r="P1095" s="3">
        <v>18</v>
      </c>
      <c r="Q1095" s="3">
        <v>5</v>
      </c>
      <c r="R1095" s="3">
        <v>11</v>
      </c>
      <c r="S1095" s="22">
        <v>39</v>
      </c>
    </row>
    <row r="1096" spans="3:19" x14ac:dyDescent="0.25">
      <c r="C1096" s="125"/>
      <c r="D1096" s="120"/>
      <c r="E1096" s="4" t="s">
        <v>60</v>
      </c>
      <c r="F1096" s="5"/>
      <c r="G1096" s="6">
        <v>1090</v>
      </c>
      <c r="H1096" s="7">
        <v>13</v>
      </c>
      <c r="I1096" s="1">
        <v>69</v>
      </c>
      <c r="J1096" s="1">
        <v>113</v>
      </c>
      <c r="K1096" s="1">
        <v>161</v>
      </c>
      <c r="L1096" s="1">
        <v>165</v>
      </c>
      <c r="M1096" s="1">
        <v>144</v>
      </c>
      <c r="N1096" s="1">
        <v>144</v>
      </c>
      <c r="O1096" s="1">
        <v>124</v>
      </c>
      <c r="P1096" s="1">
        <v>43</v>
      </c>
      <c r="Q1096" s="1">
        <v>46</v>
      </c>
      <c r="R1096" s="1">
        <v>14</v>
      </c>
      <c r="S1096" s="11">
        <v>54</v>
      </c>
    </row>
    <row r="1097" spans="3:19" ht="25.2" x14ac:dyDescent="0.25">
      <c r="C1097" s="125"/>
      <c r="D1097" s="120"/>
      <c r="E1097" s="4" t="s">
        <v>61</v>
      </c>
      <c r="F1097" s="5"/>
      <c r="G1097" s="6">
        <v>327</v>
      </c>
      <c r="H1097" s="7">
        <v>3</v>
      </c>
      <c r="I1097" s="1">
        <v>19</v>
      </c>
      <c r="J1097" s="1">
        <v>24</v>
      </c>
      <c r="K1097" s="1">
        <v>45</v>
      </c>
      <c r="L1097" s="1">
        <v>50</v>
      </c>
      <c r="M1097" s="1">
        <v>39</v>
      </c>
      <c r="N1097" s="1">
        <v>43</v>
      </c>
      <c r="O1097" s="1">
        <v>54</v>
      </c>
      <c r="P1097" s="1">
        <v>21</v>
      </c>
      <c r="Q1097" s="1">
        <v>18</v>
      </c>
      <c r="R1097" s="1">
        <v>0</v>
      </c>
      <c r="S1097" s="11">
        <v>11</v>
      </c>
    </row>
    <row r="1098" spans="3:19" x14ac:dyDescent="0.25">
      <c r="C1098" s="125"/>
      <c r="D1098" s="120"/>
      <c r="E1098" s="4" t="s">
        <v>62</v>
      </c>
      <c r="F1098" s="5"/>
      <c r="G1098" s="6">
        <v>428</v>
      </c>
      <c r="H1098" s="7">
        <v>5</v>
      </c>
      <c r="I1098" s="1">
        <v>6</v>
      </c>
      <c r="J1098" s="1">
        <v>17</v>
      </c>
      <c r="K1098" s="1">
        <v>36</v>
      </c>
      <c r="L1098" s="1">
        <v>68</v>
      </c>
      <c r="M1098" s="1">
        <v>62</v>
      </c>
      <c r="N1098" s="1">
        <v>79</v>
      </c>
      <c r="O1098" s="1">
        <v>87</v>
      </c>
      <c r="P1098" s="1">
        <v>31</v>
      </c>
      <c r="Q1098" s="1">
        <v>27</v>
      </c>
      <c r="R1098" s="1">
        <v>4</v>
      </c>
      <c r="S1098" s="11">
        <v>6</v>
      </c>
    </row>
    <row r="1099" spans="3:19" x14ac:dyDescent="0.25">
      <c r="C1099" s="125"/>
      <c r="D1099" s="120"/>
      <c r="E1099" s="4" t="s">
        <v>63</v>
      </c>
      <c r="F1099" s="5"/>
      <c r="G1099" s="6">
        <v>25</v>
      </c>
      <c r="H1099" s="7">
        <v>0</v>
      </c>
      <c r="I1099" s="1">
        <v>2</v>
      </c>
      <c r="J1099" s="1">
        <v>4</v>
      </c>
      <c r="K1099" s="1">
        <v>2</v>
      </c>
      <c r="L1099" s="1">
        <v>5</v>
      </c>
      <c r="M1099" s="1">
        <v>3</v>
      </c>
      <c r="N1099" s="1">
        <v>5</v>
      </c>
      <c r="O1099" s="1">
        <v>1</v>
      </c>
      <c r="P1099" s="1">
        <v>1</v>
      </c>
      <c r="Q1099" s="1">
        <v>0</v>
      </c>
      <c r="R1099" s="1">
        <v>0</v>
      </c>
      <c r="S1099" s="11">
        <v>2</v>
      </c>
    </row>
    <row r="1100" spans="3:19" x14ac:dyDescent="0.25">
      <c r="C1100" s="125"/>
      <c r="D1100" s="120"/>
      <c r="E1100" s="4" t="s">
        <v>18</v>
      </c>
      <c r="F1100" s="5"/>
      <c r="G1100" s="6">
        <v>22</v>
      </c>
      <c r="H1100" s="7">
        <v>1</v>
      </c>
      <c r="I1100" s="1">
        <v>2</v>
      </c>
      <c r="J1100" s="1">
        <v>4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1">
        <v>15</v>
      </c>
    </row>
    <row r="1101" spans="3:19" ht="25.2" x14ac:dyDescent="0.25">
      <c r="C1101" s="121" t="s">
        <v>64</v>
      </c>
      <c r="D1101" s="119" t="s">
        <v>20</v>
      </c>
      <c r="E1101" s="18" t="s">
        <v>65</v>
      </c>
      <c r="F1101" s="17"/>
      <c r="G1101" s="19">
        <v>36</v>
      </c>
      <c r="H1101" s="21">
        <v>36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22">
        <v>0</v>
      </c>
    </row>
    <row r="1102" spans="3:19" ht="37.799999999999997" x14ac:dyDescent="0.25">
      <c r="C1102" s="125"/>
      <c r="D1102" s="120"/>
      <c r="E1102" s="4" t="s">
        <v>66</v>
      </c>
      <c r="F1102" s="5"/>
      <c r="G1102" s="6">
        <v>177</v>
      </c>
      <c r="H1102" s="7">
        <v>0</v>
      </c>
      <c r="I1102" s="1">
        <v>177</v>
      </c>
      <c r="J1102" s="1">
        <v>0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1">
        <v>0</v>
      </c>
    </row>
    <row r="1103" spans="3:19" ht="37.799999999999997" x14ac:dyDescent="0.25">
      <c r="C1103" s="125"/>
      <c r="D1103" s="120"/>
      <c r="E1103" s="4" t="s">
        <v>67</v>
      </c>
      <c r="F1103" s="5"/>
      <c r="G1103" s="6">
        <v>231</v>
      </c>
      <c r="H1103" s="7">
        <v>0</v>
      </c>
      <c r="I1103" s="1">
        <v>0</v>
      </c>
      <c r="J1103" s="1">
        <v>231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1">
        <v>0</v>
      </c>
    </row>
    <row r="1104" spans="3:19" ht="37.799999999999997" x14ac:dyDescent="0.25">
      <c r="C1104" s="125"/>
      <c r="D1104" s="120"/>
      <c r="E1104" s="4" t="s">
        <v>68</v>
      </c>
      <c r="F1104" s="5"/>
      <c r="G1104" s="6">
        <v>324</v>
      </c>
      <c r="H1104" s="7">
        <v>0</v>
      </c>
      <c r="I1104" s="1">
        <v>0</v>
      </c>
      <c r="J1104" s="1">
        <v>0</v>
      </c>
      <c r="K1104" s="1">
        <v>324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1">
        <v>0</v>
      </c>
    </row>
    <row r="1105" spans="3:19" ht="37.799999999999997" x14ac:dyDescent="0.25">
      <c r="C1105" s="125"/>
      <c r="D1105" s="120"/>
      <c r="E1105" s="4" t="s">
        <v>69</v>
      </c>
      <c r="F1105" s="5"/>
      <c r="G1105" s="6">
        <v>364</v>
      </c>
      <c r="H1105" s="7">
        <v>0</v>
      </c>
      <c r="I1105" s="1">
        <v>0</v>
      </c>
      <c r="J1105" s="1">
        <v>0</v>
      </c>
      <c r="K1105" s="1">
        <v>0</v>
      </c>
      <c r="L1105" s="1">
        <v>364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1">
        <v>0</v>
      </c>
    </row>
    <row r="1106" spans="3:19" ht="37.799999999999997" x14ac:dyDescent="0.25">
      <c r="C1106" s="125"/>
      <c r="D1106" s="120"/>
      <c r="E1106" s="4" t="s">
        <v>70</v>
      </c>
      <c r="F1106" s="5"/>
      <c r="G1106" s="6">
        <v>292</v>
      </c>
      <c r="H1106" s="7">
        <v>0</v>
      </c>
      <c r="I1106" s="1">
        <v>0</v>
      </c>
      <c r="J1106" s="1">
        <v>0</v>
      </c>
      <c r="K1106" s="1">
        <v>0</v>
      </c>
      <c r="L1106" s="1">
        <v>0</v>
      </c>
      <c r="M1106" s="1">
        <v>292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1">
        <v>0</v>
      </c>
    </row>
    <row r="1107" spans="3:19" ht="37.799999999999997" x14ac:dyDescent="0.25">
      <c r="C1107" s="125"/>
      <c r="D1107" s="120"/>
      <c r="E1107" s="4" t="s">
        <v>71</v>
      </c>
      <c r="F1107" s="5"/>
      <c r="G1107" s="6">
        <v>316</v>
      </c>
      <c r="H1107" s="7">
        <v>0</v>
      </c>
      <c r="I1107" s="1">
        <v>0</v>
      </c>
      <c r="J1107" s="1">
        <v>0</v>
      </c>
      <c r="K1107" s="1">
        <v>0</v>
      </c>
      <c r="L1107" s="1">
        <v>0</v>
      </c>
      <c r="M1107" s="1">
        <v>0</v>
      </c>
      <c r="N1107" s="1">
        <v>316</v>
      </c>
      <c r="O1107" s="1">
        <v>0</v>
      </c>
      <c r="P1107" s="1">
        <v>0</v>
      </c>
      <c r="Q1107" s="1">
        <v>0</v>
      </c>
      <c r="R1107" s="1">
        <v>0</v>
      </c>
      <c r="S1107" s="11">
        <v>0</v>
      </c>
    </row>
    <row r="1108" spans="3:19" ht="37.799999999999997" x14ac:dyDescent="0.25">
      <c r="C1108" s="125"/>
      <c r="D1108" s="120"/>
      <c r="E1108" s="4" t="s">
        <v>72</v>
      </c>
      <c r="F1108" s="5"/>
      <c r="G1108" s="6">
        <v>308</v>
      </c>
      <c r="H1108" s="7">
        <v>0</v>
      </c>
      <c r="I1108" s="1">
        <v>0</v>
      </c>
      <c r="J1108" s="1">
        <v>0</v>
      </c>
      <c r="K1108" s="1">
        <v>0</v>
      </c>
      <c r="L1108" s="1">
        <v>0</v>
      </c>
      <c r="M1108" s="1">
        <v>0</v>
      </c>
      <c r="N1108" s="1">
        <v>0</v>
      </c>
      <c r="O1108" s="1">
        <v>308</v>
      </c>
      <c r="P1108" s="1">
        <v>0</v>
      </c>
      <c r="Q1108" s="1">
        <v>0</v>
      </c>
      <c r="R1108" s="1">
        <v>0</v>
      </c>
      <c r="S1108" s="11">
        <v>0</v>
      </c>
    </row>
    <row r="1109" spans="3:19" ht="37.799999999999997" x14ac:dyDescent="0.25">
      <c r="C1109" s="125"/>
      <c r="D1109" s="120"/>
      <c r="E1109" s="4" t="s">
        <v>73</v>
      </c>
      <c r="F1109" s="5"/>
      <c r="G1109" s="6">
        <v>114</v>
      </c>
      <c r="H1109" s="7">
        <v>0</v>
      </c>
      <c r="I1109" s="1">
        <v>0</v>
      </c>
      <c r="J1109" s="1">
        <v>0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114</v>
      </c>
      <c r="Q1109" s="1">
        <v>0</v>
      </c>
      <c r="R1109" s="1">
        <v>0</v>
      </c>
      <c r="S1109" s="11">
        <v>0</v>
      </c>
    </row>
    <row r="1110" spans="3:19" ht="25.2" x14ac:dyDescent="0.25">
      <c r="C1110" s="125"/>
      <c r="D1110" s="120"/>
      <c r="E1110" s="4" t="s">
        <v>74</v>
      </c>
      <c r="F1110" s="5"/>
      <c r="G1110" s="6">
        <v>96</v>
      </c>
      <c r="H1110" s="7">
        <v>0</v>
      </c>
      <c r="I1110" s="1">
        <v>0</v>
      </c>
      <c r="J1110" s="1">
        <v>0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96</v>
      </c>
      <c r="R1110" s="1">
        <v>0</v>
      </c>
      <c r="S1110" s="11">
        <v>0</v>
      </c>
    </row>
    <row r="1111" spans="3:19" x14ac:dyDescent="0.25">
      <c r="C1111" s="125"/>
      <c r="D1111" s="120"/>
      <c r="E1111" s="4" t="s">
        <v>75</v>
      </c>
      <c r="F1111" s="5"/>
      <c r="G1111" s="6">
        <v>29</v>
      </c>
      <c r="H1111" s="7">
        <v>0</v>
      </c>
      <c r="I1111" s="1">
        <v>0</v>
      </c>
      <c r="J1111" s="1">
        <v>0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29</v>
      </c>
      <c r="S1111" s="11">
        <v>0</v>
      </c>
    </row>
    <row r="1112" spans="3:19" x14ac:dyDescent="0.25">
      <c r="C1112" s="125"/>
      <c r="D1112" s="120"/>
      <c r="E1112" s="4" t="s">
        <v>18</v>
      </c>
      <c r="F1112" s="5"/>
      <c r="G1112" s="6">
        <v>127</v>
      </c>
      <c r="H1112" s="7">
        <v>0</v>
      </c>
      <c r="I1112" s="1">
        <v>0</v>
      </c>
      <c r="J1112" s="1">
        <v>0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0</v>
      </c>
      <c r="Q1112" s="1">
        <v>0</v>
      </c>
      <c r="R1112" s="1">
        <v>0</v>
      </c>
      <c r="S1112" s="11">
        <v>127</v>
      </c>
    </row>
    <row r="1113" spans="3:19" x14ac:dyDescent="0.25">
      <c r="C1113" s="121" t="s">
        <v>76</v>
      </c>
      <c r="D1113" s="119" t="s">
        <v>20</v>
      </c>
      <c r="E1113" s="18" t="s">
        <v>77</v>
      </c>
      <c r="F1113" s="17"/>
      <c r="G1113" s="19">
        <v>626</v>
      </c>
      <c r="H1113" s="21">
        <v>8</v>
      </c>
      <c r="I1113" s="3">
        <v>47</v>
      </c>
      <c r="J1113" s="3">
        <v>51</v>
      </c>
      <c r="K1113" s="3">
        <v>75</v>
      </c>
      <c r="L1113" s="3">
        <v>103</v>
      </c>
      <c r="M1113" s="3">
        <v>80</v>
      </c>
      <c r="N1113" s="3">
        <v>83</v>
      </c>
      <c r="O1113" s="3">
        <v>83</v>
      </c>
      <c r="P1113" s="3">
        <v>27</v>
      </c>
      <c r="Q1113" s="3">
        <v>27</v>
      </c>
      <c r="R1113" s="3">
        <v>10</v>
      </c>
      <c r="S1113" s="22">
        <v>32</v>
      </c>
    </row>
    <row r="1114" spans="3:19" x14ac:dyDescent="0.25">
      <c r="C1114" s="125"/>
      <c r="D1114" s="120"/>
      <c r="E1114" s="4" t="s">
        <v>78</v>
      </c>
      <c r="F1114" s="5"/>
      <c r="G1114" s="6">
        <v>975</v>
      </c>
      <c r="H1114" s="7">
        <v>15</v>
      </c>
      <c r="I1114" s="1">
        <v>69</v>
      </c>
      <c r="J1114" s="1">
        <v>105</v>
      </c>
      <c r="K1114" s="1">
        <v>123</v>
      </c>
      <c r="L1114" s="1">
        <v>158</v>
      </c>
      <c r="M1114" s="1">
        <v>110</v>
      </c>
      <c r="N1114" s="1">
        <v>125</v>
      </c>
      <c r="O1114" s="1">
        <v>126</v>
      </c>
      <c r="P1114" s="1">
        <v>45</v>
      </c>
      <c r="Q1114" s="1">
        <v>35</v>
      </c>
      <c r="R1114" s="1">
        <v>12</v>
      </c>
      <c r="S1114" s="11">
        <v>52</v>
      </c>
    </row>
    <row r="1115" spans="3:19" x14ac:dyDescent="0.25">
      <c r="C1115" s="125"/>
      <c r="D1115" s="120"/>
      <c r="E1115" s="4" t="s">
        <v>79</v>
      </c>
      <c r="F1115" s="5"/>
      <c r="G1115" s="6">
        <v>589</v>
      </c>
      <c r="H1115" s="7">
        <v>8</v>
      </c>
      <c r="I1115" s="1">
        <v>46</v>
      </c>
      <c r="J1115" s="1">
        <v>55</v>
      </c>
      <c r="K1115" s="1">
        <v>86</v>
      </c>
      <c r="L1115" s="1">
        <v>77</v>
      </c>
      <c r="M1115" s="1">
        <v>76</v>
      </c>
      <c r="N1115" s="1">
        <v>80</v>
      </c>
      <c r="O1115" s="1">
        <v>73</v>
      </c>
      <c r="P1115" s="1">
        <v>29</v>
      </c>
      <c r="Q1115" s="1">
        <v>26</v>
      </c>
      <c r="R1115" s="1">
        <v>5</v>
      </c>
      <c r="S1115" s="11">
        <v>28</v>
      </c>
    </row>
    <row r="1116" spans="3:19" x14ac:dyDescent="0.25">
      <c r="C1116" s="125"/>
      <c r="D1116" s="120"/>
      <c r="E1116" s="4" t="s">
        <v>80</v>
      </c>
      <c r="F1116" s="5"/>
      <c r="G1116" s="6">
        <v>224</v>
      </c>
      <c r="H1116" s="7">
        <v>5</v>
      </c>
      <c r="I1116" s="1">
        <v>15</v>
      </c>
      <c r="J1116" s="1">
        <v>20</v>
      </c>
      <c r="K1116" s="1">
        <v>40</v>
      </c>
      <c r="L1116" s="1">
        <v>26</v>
      </c>
      <c r="M1116" s="1">
        <v>26</v>
      </c>
      <c r="N1116" s="1">
        <v>28</v>
      </c>
      <c r="O1116" s="1">
        <v>26</v>
      </c>
      <c r="P1116" s="1">
        <v>13</v>
      </c>
      <c r="Q1116" s="1">
        <v>8</v>
      </c>
      <c r="R1116" s="1">
        <v>2</v>
      </c>
      <c r="S1116" s="11">
        <v>15</v>
      </c>
    </row>
    <row r="1117" spans="3:19" x14ac:dyDescent="0.25">
      <c r="C1117" s="121" t="s">
        <v>81</v>
      </c>
      <c r="D1117" s="119" t="s">
        <v>20</v>
      </c>
      <c r="E1117" s="18" t="s">
        <v>82</v>
      </c>
      <c r="F1117" s="17"/>
      <c r="G1117" s="19">
        <v>300</v>
      </c>
      <c r="H1117" s="21">
        <v>6</v>
      </c>
      <c r="I1117" s="3">
        <v>33</v>
      </c>
      <c r="J1117" s="3">
        <v>34</v>
      </c>
      <c r="K1117" s="3">
        <v>39</v>
      </c>
      <c r="L1117" s="3">
        <v>49</v>
      </c>
      <c r="M1117" s="3">
        <v>22</v>
      </c>
      <c r="N1117" s="3">
        <v>41</v>
      </c>
      <c r="O1117" s="3">
        <v>40</v>
      </c>
      <c r="P1117" s="3">
        <v>12</v>
      </c>
      <c r="Q1117" s="3">
        <v>4</v>
      </c>
      <c r="R1117" s="3">
        <v>1</v>
      </c>
      <c r="S1117" s="22">
        <v>19</v>
      </c>
    </row>
    <row r="1118" spans="3:19" x14ac:dyDescent="0.25">
      <c r="C1118" s="125"/>
      <c r="D1118" s="120"/>
      <c r="E1118" s="4" t="s">
        <v>83</v>
      </c>
      <c r="F1118" s="5"/>
      <c r="G1118" s="6">
        <v>722</v>
      </c>
      <c r="H1118" s="7">
        <v>12</v>
      </c>
      <c r="I1118" s="1">
        <v>43</v>
      </c>
      <c r="J1118" s="1">
        <v>62</v>
      </c>
      <c r="K1118" s="1">
        <v>87</v>
      </c>
      <c r="L1118" s="1">
        <v>94</v>
      </c>
      <c r="M1118" s="1">
        <v>96</v>
      </c>
      <c r="N1118" s="1">
        <v>108</v>
      </c>
      <c r="O1118" s="1">
        <v>93</v>
      </c>
      <c r="P1118" s="1">
        <v>37</v>
      </c>
      <c r="Q1118" s="1">
        <v>42</v>
      </c>
      <c r="R1118" s="1">
        <v>14</v>
      </c>
      <c r="S1118" s="11">
        <v>34</v>
      </c>
    </row>
    <row r="1119" spans="3:19" x14ac:dyDescent="0.25">
      <c r="C1119" s="125"/>
      <c r="D1119" s="120"/>
      <c r="E1119" s="4" t="s">
        <v>84</v>
      </c>
      <c r="F1119" s="5"/>
      <c r="G1119" s="6">
        <v>483</v>
      </c>
      <c r="H1119" s="7">
        <v>5</v>
      </c>
      <c r="I1119" s="1">
        <v>22</v>
      </c>
      <c r="J1119" s="1">
        <v>35</v>
      </c>
      <c r="K1119" s="1">
        <v>59</v>
      </c>
      <c r="L1119" s="1">
        <v>80</v>
      </c>
      <c r="M1119" s="1">
        <v>62</v>
      </c>
      <c r="N1119" s="1">
        <v>57</v>
      </c>
      <c r="O1119" s="1">
        <v>74</v>
      </c>
      <c r="P1119" s="1">
        <v>32</v>
      </c>
      <c r="Q1119" s="1">
        <v>26</v>
      </c>
      <c r="R1119" s="1">
        <v>4</v>
      </c>
      <c r="S1119" s="11">
        <v>27</v>
      </c>
    </row>
    <row r="1120" spans="3:19" x14ac:dyDescent="0.25">
      <c r="C1120" s="125"/>
      <c r="D1120" s="120"/>
      <c r="E1120" s="4" t="s">
        <v>85</v>
      </c>
      <c r="F1120" s="5"/>
      <c r="G1120" s="6">
        <v>395</v>
      </c>
      <c r="H1120" s="7">
        <v>6</v>
      </c>
      <c r="I1120" s="1">
        <v>33</v>
      </c>
      <c r="J1120" s="1">
        <v>43</v>
      </c>
      <c r="K1120" s="1">
        <v>52</v>
      </c>
      <c r="L1120" s="1">
        <v>68</v>
      </c>
      <c r="M1120" s="1">
        <v>50</v>
      </c>
      <c r="N1120" s="1">
        <v>47</v>
      </c>
      <c r="O1120" s="1">
        <v>46</v>
      </c>
      <c r="P1120" s="1">
        <v>15</v>
      </c>
      <c r="Q1120" s="1">
        <v>10</v>
      </c>
      <c r="R1120" s="1">
        <v>6</v>
      </c>
      <c r="S1120" s="11">
        <v>19</v>
      </c>
    </row>
    <row r="1121" spans="2:19" x14ac:dyDescent="0.25">
      <c r="C1121" s="125"/>
      <c r="D1121" s="120"/>
      <c r="E1121" s="4" t="s">
        <v>86</v>
      </c>
      <c r="F1121" s="5"/>
      <c r="G1121" s="6">
        <v>236</v>
      </c>
      <c r="H1121" s="7">
        <v>5</v>
      </c>
      <c r="I1121" s="1">
        <v>16</v>
      </c>
      <c r="J1121" s="1">
        <v>20</v>
      </c>
      <c r="K1121" s="1">
        <v>47</v>
      </c>
      <c r="L1121" s="1">
        <v>38</v>
      </c>
      <c r="M1121" s="1">
        <v>27</v>
      </c>
      <c r="N1121" s="1">
        <v>31</v>
      </c>
      <c r="O1121" s="1">
        <v>22</v>
      </c>
      <c r="P1121" s="1">
        <v>10</v>
      </c>
      <c r="Q1121" s="1">
        <v>7</v>
      </c>
      <c r="R1121" s="1">
        <v>0</v>
      </c>
      <c r="S1121" s="11">
        <v>13</v>
      </c>
    </row>
    <row r="1122" spans="2:19" x14ac:dyDescent="0.25">
      <c r="C1122" s="125"/>
      <c r="D1122" s="120"/>
      <c r="E1122" s="4" t="s">
        <v>87</v>
      </c>
      <c r="F1122" s="5"/>
      <c r="G1122" s="6">
        <v>278</v>
      </c>
      <c r="H1122" s="7">
        <v>2</v>
      </c>
      <c r="I1122" s="1">
        <v>30</v>
      </c>
      <c r="J1122" s="1">
        <v>37</v>
      </c>
      <c r="K1122" s="1">
        <v>40</v>
      </c>
      <c r="L1122" s="1">
        <v>35</v>
      </c>
      <c r="M1122" s="1">
        <v>35</v>
      </c>
      <c r="N1122" s="1">
        <v>32</v>
      </c>
      <c r="O1122" s="1">
        <v>33</v>
      </c>
      <c r="P1122" s="1">
        <v>8</v>
      </c>
      <c r="Q1122" s="1">
        <v>7</v>
      </c>
      <c r="R1122" s="1">
        <v>4</v>
      </c>
      <c r="S1122" s="11">
        <v>15</v>
      </c>
    </row>
    <row r="1123" spans="2:19" x14ac:dyDescent="0.25">
      <c r="C1123" s="121" t="s">
        <v>88</v>
      </c>
      <c r="D1123" s="119" t="s">
        <v>20</v>
      </c>
      <c r="E1123" s="18" t="s">
        <v>89</v>
      </c>
      <c r="F1123" s="17"/>
      <c r="G1123" s="19">
        <v>110</v>
      </c>
      <c r="H1123" s="21">
        <v>2</v>
      </c>
      <c r="I1123" s="3">
        <v>10</v>
      </c>
      <c r="J1123" s="3">
        <v>8</v>
      </c>
      <c r="K1123" s="3">
        <v>17</v>
      </c>
      <c r="L1123" s="3">
        <v>18</v>
      </c>
      <c r="M1123" s="3">
        <v>13</v>
      </c>
      <c r="N1123" s="3">
        <v>13</v>
      </c>
      <c r="O1123" s="3">
        <v>14</v>
      </c>
      <c r="P1123" s="3">
        <v>4</v>
      </c>
      <c r="Q1123" s="3">
        <v>0</v>
      </c>
      <c r="R1123" s="3">
        <v>1</v>
      </c>
      <c r="S1123" s="22">
        <v>10</v>
      </c>
    </row>
    <row r="1124" spans="2:19" x14ac:dyDescent="0.25">
      <c r="C1124" s="122"/>
      <c r="D1124" s="120"/>
      <c r="E1124" s="4" t="s">
        <v>90</v>
      </c>
      <c r="F1124" s="5"/>
      <c r="G1124" s="6">
        <v>190</v>
      </c>
      <c r="H1124" s="7">
        <v>4</v>
      </c>
      <c r="I1124" s="1">
        <v>23</v>
      </c>
      <c r="J1124" s="1">
        <v>26</v>
      </c>
      <c r="K1124" s="1">
        <v>22</v>
      </c>
      <c r="L1124" s="1">
        <v>31</v>
      </c>
      <c r="M1124" s="1">
        <v>9</v>
      </c>
      <c r="N1124" s="1">
        <v>28</v>
      </c>
      <c r="O1124" s="1">
        <v>26</v>
      </c>
      <c r="P1124" s="1">
        <v>8</v>
      </c>
      <c r="Q1124" s="1">
        <v>4</v>
      </c>
      <c r="R1124" s="1">
        <v>0</v>
      </c>
      <c r="S1124" s="11">
        <v>9</v>
      </c>
    </row>
    <row r="1125" spans="2:19" x14ac:dyDescent="0.25">
      <c r="C1125" s="122"/>
      <c r="D1125" s="120"/>
      <c r="E1125" s="4" t="s">
        <v>83</v>
      </c>
      <c r="F1125" s="5"/>
      <c r="G1125" s="6">
        <v>722</v>
      </c>
      <c r="H1125" s="7">
        <v>12</v>
      </c>
      <c r="I1125" s="1">
        <v>43</v>
      </c>
      <c r="J1125" s="1">
        <v>62</v>
      </c>
      <c r="K1125" s="1">
        <v>87</v>
      </c>
      <c r="L1125" s="1">
        <v>94</v>
      </c>
      <c r="M1125" s="1">
        <v>96</v>
      </c>
      <c r="N1125" s="1">
        <v>108</v>
      </c>
      <c r="O1125" s="1">
        <v>93</v>
      </c>
      <c r="P1125" s="1">
        <v>37</v>
      </c>
      <c r="Q1125" s="1">
        <v>42</v>
      </c>
      <c r="R1125" s="1">
        <v>14</v>
      </c>
      <c r="S1125" s="11">
        <v>34</v>
      </c>
    </row>
    <row r="1126" spans="2:19" x14ac:dyDescent="0.25">
      <c r="C1126" s="122"/>
      <c r="D1126" s="120"/>
      <c r="E1126" s="4" t="s">
        <v>91</v>
      </c>
      <c r="F1126" s="5"/>
      <c r="G1126" s="6">
        <v>117</v>
      </c>
      <c r="H1126" s="7">
        <v>1</v>
      </c>
      <c r="I1126" s="1">
        <v>4</v>
      </c>
      <c r="J1126" s="1">
        <v>9</v>
      </c>
      <c r="K1126" s="1">
        <v>13</v>
      </c>
      <c r="L1126" s="1">
        <v>19</v>
      </c>
      <c r="M1126" s="1">
        <v>19</v>
      </c>
      <c r="N1126" s="1">
        <v>14</v>
      </c>
      <c r="O1126" s="1">
        <v>16</v>
      </c>
      <c r="P1126" s="1">
        <v>11</v>
      </c>
      <c r="Q1126" s="1">
        <v>5</v>
      </c>
      <c r="R1126" s="1">
        <v>0</v>
      </c>
      <c r="S1126" s="11">
        <v>6</v>
      </c>
    </row>
    <row r="1127" spans="2:19" x14ac:dyDescent="0.25">
      <c r="C1127" s="122"/>
      <c r="D1127" s="120"/>
      <c r="E1127" s="4" t="s">
        <v>92</v>
      </c>
      <c r="F1127" s="5"/>
      <c r="G1127" s="6">
        <v>123</v>
      </c>
      <c r="H1127" s="7">
        <v>1</v>
      </c>
      <c r="I1127" s="1">
        <v>7</v>
      </c>
      <c r="J1127" s="1">
        <v>8</v>
      </c>
      <c r="K1127" s="1">
        <v>15</v>
      </c>
      <c r="L1127" s="1">
        <v>16</v>
      </c>
      <c r="M1127" s="1">
        <v>17</v>
      </c>
      <c r="N1127" s="1">
        <v>17</v>
      </c>
      <c r="O1127" s="1">
        <v>20</v>
      </c>
      <c r="P1127" s="1">
        <v>6</v>
      </c>
      <c r="Q1127" s="1">
        <v>6</v>
      </c>
      <c r="R1127" s="1">
        <v>3</v>
      </c>
      <c r="S1127" s="11">
        <v>7</v>
      </c>
    </row>
    <row r="1128" spans="2:19" x14ac:dyDescent="0.25">
      <c r="C1128" s="122"/>
      <c r="D1128" s="120"/>
      <c r="E1128" s="4" t="s">
        <v>93</v>
      </c>
      <c r="F1128" s="5"/>
      <c r="G1128" s="6">
        <v>243</v>
      </c>
      <c r="H1128" s="7">
        <v>3</v>
      </c>
      <c r="I1128" s="1">
        <v>11</v>
      </c>
      <c r="J1128" s="1">
        <v>18</v>
      </c>
      <c r="K1128" s="1">
        <v>31</v>
      </c>
      <c r="L1128" s="1">
        <v>45</v>
      </c>
      <c r="M1128" s="1">
        <v>26</v>
      </c>
      <c r="N1128" s="1">
        <v>26</v>
      </c>
      <c r="O1128" s="1">
        <v>38</v>
      </c>
      <c r="P1128" s="1">
        <v>15</v>
      </c>
      <c r="Q1128" s="1">
        <v>15</v>
      </c>
      <c r="R1128" s="1">
        <v>1</v>
      </c>
      <c r="S1128" s="11">
        <v>14</v>
      </c>
    </row>
    <row r="1129" spans="2:19" x14ac:dyDescent="0.25">
      <c r="C1129" s="122"/>
      <c r="D1129" s="120"/>
      <c r="E1129" s="4" t="s">
        <v>85</v>
      </c>
      <c r="F1129" s="5"/>
      <c r="G1129" s="6">
        <v>395</v>
      </c>
      <c r="H1129" s="7">
        <v>6</v>
      </c>
      <c r="I1129" s="1">
        <v>33</v>
      </c>
      <c r="J1129" s="1">
        <v>43</v>
      </c>
      <c r="K1129" s="1">
        <v>52</v>
      </c>
      <c r="L1129" s="1">
        <v>68</v>
      </c>
      <c r="M1129" s="1">
        <v>50</v>
      </c>
      <c r="N1129" s="1">
        <v>47</v>
      </c>
      <c r="O1129" s="1">
        <v>46</v>
      </c>
      <c r="P1129" s="1">
        <v>15</v>
      </c>
      <c r="Q1129" s="1">
        <v>10</v>
      </c>
      <c r="R1129" s="1">
        <v>6</v>
      </c>
      <c r="S1129" s="11">
        <v>19</v>
      </c>
    </row>
    <row r="1130" spans="2:19" x14ac:dyDescent="0.25">
      <c r="C1130" s="122"/>
      <c r="D1130" s="120"/>
      <c r="E1130" s="4" t="s">
        <v>94</v>
      </c>
      <c r="F1130" s="5"/>
      <c r="G1130" s="6">
        <v>168</v>
      </c>
      <c r="H1130" s="7">
        <v>4</v>
      </c>
      <c r="I1130" s="1">
        <v>12</v>
      </c>
      <c r="J1130" s="1">
        <v>15</v>
      </c>
      <c r="K1130" s="1">
        <v>34</v>
      </c>
      <c r="L1130" s="1">
        <v>31</v>
      </c>
      <c r="M1130" s="1">
        <v>20</v>
      </c>
      <c r="N1130" s="1">
        <v>19</v>
      </c>
      <c r="O1130" s="1">
        <v>16</v>
      </c>
      <c r="P1130" s="1">
        <v>7</v>
      </c>
      <c r="Q1130" s="1">
        <v>5</v>
      </c>
      <c r="R1130" s="1">
        <v>0</v>
      </c>
      <c r="S1130" s="11">
        <v>5</v>
      </c>
    </row>
    <row r="1131" spans="2:19" x14ac:dyDescent="0.25">
      <c r="C1131" s="122"/>
      <c r="D1131" s="120"/>
      <c r="E1131" s="4" t="s">
        <v>95</v>
      </c>
      <c r="F1131" s="5"/>
      <c r="G1131" s="6">
        <v>68</v>
      </c>
      <c r="H1131" s="7">
        <v>1</v>
      </c>
      <c r="I1131" s="1">
        <v>4</v>
      </c>
      <c r="J1131" s="1">
        <v>5</v>
      </c>
      <c r="K1131" s="1">
        <v>13</v>
      </c>
      <c r="L1131" s="1">
        <v>7</v>
      </c>
      <c r="M1131" s="1">
        <v>7</v>
      </c>
      <c r="N1131" s="1">
        <v>12</v>
      </c>
      <c r="O1131" s="1">
        <v>6</v>
      </c>
      <c r="P1131" s="1">
        <v>3</v>
      </c>
      <c r="Q1131" s="1">
        <v>2</v>
      </c>
      <c r="R1131" s="1">
        <v>0</v>
      </c>
      <c r="S1131" s="11">
        <v>8</v>
      </c>
    </row>
    <row r="1132" spans="2:19" x14ac:dyDescent="0.25">
      <c r="C1132" s="126"/>
      <c r="D1132" s="123"/>
      <c r="E1132" s="64" t="s">
        <v>87</v>
      </c>
      <c r="F1132" s="59"/>
      <c r="G1132" s="66">
        <v>278</v>
      </c>
      <c r="H1132" s="74">
        <v>2</v>
      </c>
      <c r="I1132" s="39">
        <v>30</v>
      </c>
      <c r="J1132" s="39">
        <v>37</v>
      </c>
      <c r="K1132" s="39">
        <v>40</v>
      </c>
      <c r="L1132" s="39">
        <v>35</v>
      </c>
      <c r="M1132" s="39">
        <v>35</v>
      </c>
      <c r="N1132" s="39">
        <v>32</v>
      </c>
      <c r="O1132" s="39">
        <v>33</v>
      </c>
      <c r="P1132" s="39">
        <v>8</v>
      </c>
      <c r="Q1132" s="39">
        <v>7</v>
      </c>
      <c r="R1132" s="39">
        <v>4</v>
      </c>
      <c r="S1132" s="81">
        <v>15</v>
      </c>
    </row>
    <row r="1134" spans="2:19" x14ac:dyDescent="0.25">
      <c r="B1134" s="48" t="str">
        <f xml:space="preserve"> HYPERLINK("#'目次'!B17", "[11]")</f>
        <v>[11]</v>
      </c>
      <c r="C1134" s="35" t="s">
        <v>156</v>
      </c>
    </row>
    <row r="1137" spans="3:11" x14ac:dyDescent="0.25">
      <c r="C1137" s="35" t="s">
        <v>14</v>
      </c>
    </row>
    <row r="1138" spans="3:11" x14ac:dyDescent="0.25">
      <c r="C1138" s="115"/>
      <c r="D1138" s="116"/>
      <c r="E1138" s="116"/>
      <c r="F1138" s="116"/>
      <c r="G1138" s="44" t="s">
        <v>15</v>
      </c>
      <c r="H1138" s="43" t="s">
        <v>77</v>
      </c>
      <c r="I1138" s="26" t="s">
        <v>78</v>
      </c>
      <c r="J1138" s="26" t="s">
        <v>79</v>
      </c>
      <c r="K1138" s="49" t="s">
        <v>80</v>
      </c>
    </row>
    <row r="1139" spans="3:11" x14ac:dyDescent="0.25">
      <c r="C1139" s="117"/>
      <c r="D1139" s="118"/>
      <c r="E1139" s="118"/>
      <c r="F1139" s="118"/>
      <c r="G1139" s="46"/>
      <c r="H1139" s="47"/>
      <c r="I1139" s="27"/>
      <c r="J1139" s="27"/>
      <c r="K1139" s="45"/>
    </row>
    <row r="1140" spans="3:11" x14ac:dyDescent="0.25">
      <c r="C1140" s="61"/>
      <c r="D1140" s="62"/>
      <c r="E1140" s="60" t="s">
        <v>15</v>
      </c>
      <c r="F1140" s="63"/>
      <c r="G1140" s="57">
        <v>2414</v>
      </c>
      <c r="H1140" s="31">
        <v>626</v>
      </c>
      <c r="I1140" s="31">
        <v>975</v>
      </c>
      <c r="J1140" s="31">
        <v>589</v>
      </c>
      <c r="K1140" s="68">
        <v>224</v>
      </c>
    </row>
    <row r="1141" spans="3:11" x14ac:dyDescent="0.25">
      <c r="C1141" s="124" t="s">
        <v>19</v>
      </c>
      <c r="D1141" s="119" t="s">
        <v>20</v>
      </c>
      <c r="E1141" s="18" t="s">
        <v>21</v>
      </c>
      <c r="F1141" s="17"/>
      <c r="G1141" s="19">
        <v>1139</v>
      </c>
      <c r="H1141" s="21">
        <v>305</v>
      </c>
      <c r="I1141" s="3">
        <v>447</v>
      </c>
      <c r="J1141" s="3">
        <v>279</v>
      </c>
      <c r="K1141" s="22">
        <v>108</v>
      </c>
    </row>
    <row r="1142" spans="3:11" x14ac:dyDescent="0.25">
      <c r="C1142" s="125"/>
      <c r="D1142" s="120"/>
      <c r="E1142" s="4" t="s">
        <v>22</v>
      </c>
      <c r="F1142" s="5"/>
      <c r="G1142" s="6">
        <v>1275</v>
      </c>
      <c r="H1142" s="7">
        <v>321</v>
      </c>
      <c r="I1142" s="1">
        <v>528</v>
      </c>
      <c r="J1142" s="1">
        <v>310</v>
      </c>
      <c r="K1142" s="11">
        <v>116</v>
      </c>
    </row>
    <row r="1143" spans="3:11" x14ac:dyDescent="0.25">
      <c r="C1143" s="121" t="s">
        <v>23</v>
      </c>
      <c r="D1143" s="121" t="s">
        <v>24</v>
      </c>
      <c r="E1143" s="18" t="s">
        <v>25</v>
      </c>
      <c r="F1143" s="17"/>
      <c r="G1143" s="19">
        <v>515</v>
      </c>
      <c r="H1143" s="21">
        <v>130</v>
      </c>
      <c r="I1143" s="3">
        <v>193</v>
      </c>
      <c r="J1143" s="3">
        <v>142</v>
      </c>
      <c r="K1143" s="22">
        <v>50</v>
      </c>
    </row>
    <row r="1144" spans="3:11" x14ac:dyDescent="0.25">
      <c r="C1144" s="125"/>
      <c r="D1144" s="122"/>
      <c r="E1144" s="4" t="s">
        <v>26</v>
      </c>
      <c r="F1144" s="5"/>
      <c r="G1144" s="6">
        <v>718</v>
      </c>
      <c r="H1144" s="7">
        <v>184</v>
      </c>
      <c r="I1144" s="1">
        <v>295</v>
      </c>
      <c r="J1144" s="1">
        <v>170</v>
      </c>
      <c r="K1144" s="11">
        <v>69</v>
      </c>
    </row>
    <row r="1145" spans="3:11" x14ac:dyDescent="0.25">
      <c r="C1145" s="125"/>
      <c r="D1145" s="122"/>
      <c r="E1145" s="4" t="s">
        <v>27</v>
      </c>
      <c r="F1145" s="5"/>
      <c r="G1145" s="6">
        <v>492</v>
      </c>
      <c r="H1145" s="7">
        <v>137</v>
      </c>
      <c r="I1145" s="1">
        <v>206</v>
      </c>
      <c r="J1145" s="1">
        <v>107</v>
      </c>
      <c r="K1145" s="11">
        <v>42</v>
      </c>
    </row>
    <row r="1146" spans="3:11" x14ac:dyDescent="0.25">
      <c r="C1146" s="125"/>
      <c r="D1146" s="122"/>
      <c r="E1146" s="4" t="s">
        <v>28</v>
      </c>
      <c r="F1146" s="5"/>
      <c r="G1146" s="6">
        <v>390</v>
      </c>
      <c r="H1146" s="7">
        <v>109</v>
      </c>
      <c r="I1146" s="1">
        <v>155</v>
      </c>
      <c r="J1146" s="1">
        <v>87</v>
      </c>
      <c r="K1146" s="11">
        <v>39</v>
      </c>
    </row>
    <row r="1147" spans="3:11" x14ac:dyDescent="0.25">
      <c r="C1147" s="125"/>
      <c r="D1147" s="122"/>
      <c r="E1147" s="4" t="s">
        <v>29</v>
      </c>
      <c r="F1147" s="5"/>
      <c r="G1147" s="6">
        <v>206</v>
      </c>
      <c r="H1147" s="7">
        <v>47</v>
      </c>
      <c r="I1147" s="1">
        <v>83</v>
      </c>
      <c r="J1147" s="1">
        <v>60</v>
      </c>
      <c r="K1147" s="11">
        <v>16</v>
      </c>
    </row>
    <row r="1148" spans="3:11" x14ac:dyDescent="0.25">
      <c r="C1148" s="125"/>
      <c r="D1148" s="122"/>
      <c r="E1148" s="4" t="s">
        <v>30</v>
      </c>
      <c r="F1148" s="5"/>
      <c r="G1148" s="6">
        <v>76</v>
      </c>
      <c r="H1148" s="7">
        <v>17</v>
      </c>
      <c r="I1148" s="1">
        <v>35</v>
      </c>
      <c r="J1148" s="1">
        <v>17</v>
      </c>
      <c r="K1148" s="11">
        <v>7</v>
      </c>
    </row>
    <row r="1149" spans="3:11" x14ac:dyDescent="0.25">
      <c r="C1149" s="125"/>
      <c r="D1149" s="122"/>
      <c r="E1149" s="4" t="s">
        <v>31</v>
      </c>
      <c r="F1149" s="5"/>
      <c r="G1149" s="6">
        <v>17</v>
      </c>
      <c r="H1149" s="7">
        <v>2</v>
      </c>
      <c r="I1149" s="1">
        <v>8</v>
      </c>
      <c r="J1149" s="1">
        <v>6</v>
      </c>
      <c r="K1149" s="11">
        <v>1</v>
      </c>
    </row>
    <row r="1150" spans="3:11" x14ac:dyDescent="0.25">
      <c r="C1150" s="125"/>
      <c r="D1150" s="122"/>
      <c r="E1150" s="4" t="s">
        <v>32</v>
      </c>
      <c r="F1150" s="5"/>
      <c r="G1150" s="6">
        <v>1233</v>
      </c>
      <c r="H1150" s="7">
        <v>314</v>
      </c>
      <c r="I1150" s="1">
        <v>488</v>
      </c>
      <c r="J1150" s="1">
        <v>312</v>
      </c>
      <c r="K1150" s="11">
        <v>119</v>
      </c>
    </row>
    <row r="1151" spans="3:11" x14ac:dyDescent="0.25">
      <c r="C1151" s="125"/>
      <c r="D1151" s="122"/>
      <c r="E1151" s="4" t="s">
        <v>33</v>
      </c>
      <c r="F1151" s="5"/>
      <c r="G1151" s="6">
        <v>882</v>
      </c>
      <c r="H1151" s="7">
        <v>246</v>
      </c>
      <c r="I1151" s="1">
        <v>361</v>
      </c>
      <c r="J1151" s="1">
        <v>194</v>
      </c>
      <c r="K1151" s="11">
        <v>81</v>
      </c>
    </row>
    <row r="1152" spans="3:11" x14ac:dyDescent="0.25">
      <c r="C1152" s="125"/>
      <c r="D1152" s="122"/>
      <c r="E1152" s="4" t="s">
        <v>34</v>
      </c>
      <c r="F1152" s="5"/>
      <c r="G1152" s="6">
        <v>299</v>
      </c>
      <c r="H1152" s="7">
        <v>66</v>
      </c>
      <c r="I1152" s="1">
        <v>126</v>
      </c>
      <c r="J1152" s="1">
        <v>83</v>
      </c>
      <c r="K1152" s="11">
        <v>24</v>
      </c>
    </row>
    <row r="1153" spans="3:11" x14ac:dyDescent="0.25">
      <c r="C1153" s="125"/>
      <c r="D1153" s="122"/>
      <c r="E1153" s="4" t="s">
        <v>35</v>
      </c>
      <c r="F1153" s="5"/>
      <c r="G1153" s="6">
        <v>1181</v>
      </c>
      <c r="H1153" s="7">
        <v>312</v>
      </c>
      <c r="I1153" s="1">
        <v>487</v>
      </c>
      <c r="J1153" s="1">
        <v>277</v>
      </c>
      <c r="K1153" s="11">
        <v>105</v>
      </c>
    </row>
    <row r="1154" spans="3:11" x14ac:dyDescent="0.25">
      <c r="C1154" s="125"/>
      <c r="D1154" s="121" t="s">
        <v>21</v>
      </c>
      <c r="E1154" s="18" t="s">
        <v>25</v>
      </c>
      <c r="F1154" s="17"/>
      <c r="G1154" s="19">
        <v>268</v>
      </c>
      <c r="H1154" s="21">
        <v>67</v>
      </c>
      <c r="I1154" s="3">
        <v>105</v>
      </c>
      <c r="J1154" s="3">
        <v>72</v>
      </c>
      <c r="K1154" s="22">
        <v>24</v>
      </c>
    </row>
    <row r="1155" spans="3:11" x14ac:dyDescent="0.25">
      <c r="C1155" s="125"/>
      <c r="D1155" s="122"/>
      <c r="E1155" s="4" t="s">
        <v>26</v>
      </c>
      <c r="F1155" s="5"/>
      <c r="G1155" s="6">
        <v>338</v>
      </c>
      <c r="H1155" s="7">
        <v>87</v>
      </c>
      <c r="I1155" s="1">
        <v>141</v>
      </c>
      <c r="J1155" s="1">
        <v>73</v>
      </c>
      <c r="K1155" s="11">
        <v>37</v>
      </c>
    </row>
    <row r="1156" spans="3:11" x14ac:dyDescent="0.25">
      <c r="C1156" s="125"/>
      <c r="D1156" s="122"/>
      <c r="E1156" s="4" t="s">
        <v>27</v>
      </c>
      <c r="F1156" s="5"/>
      <c r="G1156" s="6">
        <v>241</v>
      </c>
      <c r="H1156" s="7">
        <v>72</v>
      </c>
      <c r="I1156" s="1">
        <v>99</v>
      </c>
      <c r="J1156" s="1">
        <v>53</v>
      </c>
      <c r="K1156" s="11">
        <v>17</v>
      </c>
    </row>
    <row r="1157" spans="3:11" x14ac:dyDescent="0.25">
      <c r="C1157" s="125"/>
      <c r="D1157" s="122"/>
      <c r="E1157" s="4" t="s">
        <v>28</v>
      </c>
      <c r="F1157" s="5"/>
      <c r="G1157" s="6">
        <v>180</v>
      </c>
      <c r="H1157" s="7">
        <v>55</v>
      </c>
      <c r="I1157" s="1">
        <v>59</v>
      </c>
      <c r="J1157" s="1">
        <v>45</v>
      </c>
      <c r="K1157" s="11">
        <v>21</v>
      </c>
    </row>
    <row r="1158" spans="3:11" x14ac:dyDescent="0.25">
      <c r="C1158" s="125"/>
      <c r="D1158" s="122"/>
      <c r="E1158" s="4" t="s">
        <v>29</v>
      </c>
      <c r="F1158" s="5"/>
      <c r="G1158" s="6">
        <v>83</v>
      </c>
      <c r="H1158" s="7">
        <v>15</v>
      </c>
      <c r="I1158" s="1">
        <v>29</v>
      </c>
      <c r="J1158" s="1">
        <v>31</v>
      </c>
      <c r="K1158" s="11">
        <v>8</v>
      </c>
    </row>
    <row r="1159" spans="3:11" x14ac:dyDescent="0.25">
      <c r="C1159" s="125"/>
      <c r="D1159" s="122"/>
      <c r="E1159" s="4" t="s">
        <v>30</v>
      </c>
      <c r="F1159" s="5"/>
      <c r="G1159" s="6">
        <v>26</v>
      </c>
      <c r="H1159" s="7">
        <v>8</v>
      </c>
      <c r="I1159" s="1">
        <v>12</v>
      </c>
      <c r="J1159" s="1">
        <v>5</v>
      </c>
      <c r="K1159" s="11">
        <v>1</v>
      </c>
    </row>
    <row r="1160" spans="3:11" x14ac:dyDescent="0.25">
      <c r="C1160" s="125"/>
      <c r="D1160" s="122"/>
      <c r="E1160" s="4" t="s">
        <v>31</v>
      </c>
      <c r="F1160" s="5"/>
      <c r="G1160" s="6">
        <v>3</v>
      </c>
      <c r="H1160" s="7">
        <v>1</v>
      </c>
      <c r="I1160" s="1">
        <v>2</v>
      </c>
      <c r="J1160" s="1">
        <v>0</v>
      </c>
      <c r="K1160" s="11">
        <v>0</v>
      </c>
    </row>
    <row r="1161" spans="3:11" x14ac:dyDescent="0.25">
      <c r="C1161" s="125"/>
      <c r="D1161" s="122"/>
      <c r="E1161" s="4" t="s">
        <v>32</v>
      </c>
      <c r="F1161" s="5"/>
      <c r="G1161" s="6">
        <v>606</v>
      </c>
      <c r="H1161" s="7">
        <v>154</v>
      </c>
      <c r="I1161" s="1">
        <v>246</v>
      </c>
      <c r="J1161" s="1">
        <v>145</v>
      </c>
      <c r="K1161" s="11">
        <v>61</v>
      </c>
    </row>
    <row r="1162" spans="3:11" x14ac:dyDescent="0.25">
      <c r="C1162" s="125"/>
      <c r="D1162" s="122"/>
      <c r="E1162" s="4" t="s">
        <v>33</v>
      </c>
      <c r="F1162" s="5"/>
      <c r="G1162" s="6">
        <v>421</v>
      </c>
      <c r="H1162" s="7">
        <v>127</v>
      </c>
      <c r="I1162" s="1">
        <v>158</v>
      </c>
      <c r="J1162" s="1">
        <v>98</v>
      </c>
      <c r="K1162" s="11">
        <v>38</v>
      </c>
    </row>
    <row r="1163" spans="3:11" x14ac:dyDescent="0.25">
      <c r="C1163" s="125"/>
      <c r="D1163" s="122"/>
      <c r="E1163" s="4" t="s">
        <v>34</v>
      </c>
      <c r="F1163" s="5"/>
      <c r="G1163" s="6">
        <v>112</v>
      </c>
      <c r="H1163" s="7">
        <v>24</v>
      </c>
      <c r="I1163" s="1">
        <v>43</v>
      </c>
      <c r="J1163" s="1">
        <v>36</v>
      </c>
      <c r="K1163" s="11">
        <v>9</v>
      </c>
    </row>
    <row r="1164" spans="3:11" x14ac:dyDescent="0.25">
      <c r="C1164" s="125"/>
      <c r="D1164" s="122"/>
      <c r="E1164" s="4" t="s">
        <v>35</v>
      </c>
      <c r="F1164" s="5"/>
      <c r="G1164" s="6">
        <v>533</v>
      </c>
      <c r="H1164" s="7">
        <v>151</v>
      </c>
      <c r="I1164" s="1">
        <v>201</v>
      </c>
      <c r="J1164" s="1">
        <v>134</v>
      </c>
      <c r="K1164" s="11">
        <v>47</v>
      </c>
    </row>
    <row r="1165" spans="3:11" x14ac:dyDescent="0.25">
      <c r="C1165" s="125"/>
      <c r="D1165" s="121" t="s">
        <v>22</v>
      </c>
      <c r="E1165" s="18" t="s">
        <v>25</v>
      </c>
      <c r="F1165" s="17"/>
      <c r="G1165" s="19">
        <v>247</v>
      </c>
      <c r="H1165" s="21">
        <v>63</v>
      </c>
      <c r="I1165" s="3">
        <v>88</v>
      </c>
      <c r="J1165" s="3">
        <v>70</v>
      </c>
      <c r="K1165" s="22">
        <v>26</v>
      </c>
    </row>
    <row r="1166" spans="3:11" x14ac:dyDescent="0.25">
      <c r="C1166" s="125"/>
      <c r="D1166" s="122"/>
      <c r="E1166" s="4" t="s">
        <v>26</v>
      </c>
      <c r="F1166" s="5"/>
      <c r="G1166" s="6">
        <v>380</v>
      </c>
      <c r="H1166" s="7">
        <v>97</v>
      </c>
      <c r="I1166" s="1">
        <v>154</v>
      </c>
      <c r="J1166" s="1">
        <v>97</v>
      </c>
      <c r="K1166" s="11">
        <v>32</v>
      </c>
    </row>
    <row r="1167" spans="3:11" x14ac:dyDescent="0.25">
      <c r="C1167" s="125"/>
      <c r="D1167" s="122"/>
      <c r="E1167" s="4" t="s">
        <v>27</v>
      </c>
      <c r="F1167" s="5"/>
      <c r="G1167" s="6">
        <v>251</v>
      </c>
      <c r="H1167" s="7">
        <v>65</v>
      </c>
      <c r="I1167" s="1">
        <v>107</v>
      </c>
      <c r="J1167" s="1">
        <v>54</v>
      </c>
      <c r="K1167" s="11">
        <v>25</v>
      </c>
    </row>
    <row r="1168" spans="3:11" x14ac:dyDescent="0.25">
      <c r="C1168" s="125"/>
      <c r="D1168" s="122"/>
      <c r="E1168" s="4" t="s">
        <v>28</v>
      </c>
      <c r="F1168" s="5"/>
      <c r="G1168" s="6">
        <v>210</v>
      </c>
      <c r="H1168" s="7">
        <v>54</v>
      </c>
      <c r="I1168" s="1">
        <v>96</v>
      </c>
      <c r="J1168" s="1">
        <v>42</v>
      </c>
      <c r="K1168" s="11">
        <v>18</v>
      </c>
    </row>
    <row r="1169" spans="3:11" x14ac:dyDescent="0.25">
      <c r="C1169" s="125"/>
      <c r="D1169" s="122"/>
      <c r="E1169" s="4" t="s">
        <v>29</v>
      </c>
      <c r="F1169" s="5"/>
      <c r="G1169" s="6">
        <v>123</v>
      </c>
      <c r="H1169" s="7">
        <v>32</v>
      </c>
      <c r="I1169" s="1">
        <v>54</v>
      </c>
      <c r="J1169" s="1">
        <v>29</v>
      </c>
      <c r="K1169" s="11">
        <v>8</v>
      </c>
    </row>
    <row r="1170" spans="3:11" x14ac:dyDescent="0.25">
      <c r="C1170" s="125"/>
      <c r="D1170" s="122"/>
      <c r="E1170" s="4" t="s">
        <v>30</v>
      </c>
      <c r="F1170" s="5"/>
      <c r="G1170" s="6">
        <v>50</v>
      </c>
      <c r="H1170" s="7">
        <v>9</v>
      </c>
      <c r="I1170" s="1">
        <v>23</v>
      </c>
      <c r="J1170" s="1">
        <v>12</v>
      </c>
      <c r="K1170" s="11">
        <v>6</v>
      </c>
    </row>
    <row r="1171" spans="3:11" x14ac:dyDescent="0.25">
      <c r="C1171" s="125"/>
      <c r="D1171" s="122"/>
      <c r="E1171" s="4" t="s">
        <v>31</v>
      </c>
      <c r="F1171" s="5"/>
      <c r="G1171" s="6">
        <v>14</v>
      </c>
      <c r="H1171" s="7">
        <v>1</v>
      </c>
      <c r="I1171" s="1">
        <v>6</v>
      </c>
      <c r="J1171" s="1">
        <v>6</v>
      </c>
      <c r="K1171" s="11">
        <v>1</v>
      </c>
    </row>
    <row r="1172" spans="3:11" x14ac:dyDescent="0.25">
      <c r="C1172" s="125"/>
      <c r="D1172" s="122"/>
      <c r="E1172" s="4" t="s">
        <v>32</v>
      </c>
      <c r="F1172" s="5"/>
      <c r="G1172" s="6">
        <v>627</v>
      </c>
      <c r="H1172" s="7">
        <v>160</v>
      </c>
      <c r="I1172" s="1">
        <v>242</v>
      </c>
      <c r="J1172" s="1">
        <v>167</v>
      </c>
      <c r="K1172" s="11">
        <v>58</v>
      </c>
    </row>
    <row r="1173" spans="3:11" x14ac:dyDescent="0.25">
      <c r="C1173" s="125"/>
      <c r="D1173" s="122"/>
      <c r="E1173" s="4" t="s">
        <v>33</v>
      </c>
      <c r="F1173" s="5"/>
      <c r="G1173" s="6">
        <v>461</v>
      </c>
      <c r="H1173" s="7">
        <v>119</v>
      </c>
      <c r="I1173" s="1">
        <v>203</v>
      </c>
      <c r="J1173" s="1">
        <v>96</v>
      </c>
      <c r="K1173" s="11">
        <v>43</v>
      </c>
    </row>
    <row r="1174" spans="3:11" x14ac:dyDescent="0.25">
      <c r="C1174" s="125"/>
      <c r="D1174" s="122"/>
      <c r="E1174" s="4" t="s">
        <v>34</v>
      </c>
      <c r="F1174" s="5"/>
      <c r="G1174" s="6">
        <v>187</v>
      </c>
      <c r="H1174" s="7">
        <v>42</v>
      </c>
      <c r="I1174" s="1">
        <v>83</v>
      </c>
      <c r="J1174" s="1">
        <v>47</v>
      </c>
      <c r="K1174" s="11">
        <v>15</v>
      </c>
    </row>
    <row r="1175" spans="3:11" x14ac:dyDescent="0.25">
      <c r="C1175" s="125"/>
      <c r="D1175" s="122"/>
      <c r="E1175" s="4" t="s">
        <v>35</v>
      </c>
      <c r="F1175" s="5"/>
      <c r="G1175" s="6">
        <v>648</v>
      </c>
      <c r="H1175" s="7">
        <v>161</v>
      </c>
      <c r="I1175" s="1">
        <v>286</v>
      </c>
      <c r="J1175" s="1">
        <v>143</v>
      </c>
      <c r="K1175" s="11">
        <v>58</v>
      </c>
    </row>
    <row r="1176" spans="3:11" x14ac:dyDescent="0.25">
      <c r="C1176" s="121" t="s">
        <v>36</v>
      </c>
      <c r="D1176" s="121" t="s">
        <v>24</v>
      </c>
      <c r="E1176" s="18" t="s">
        <v>37</v>
      </c>
      <c r="F1176" s="17"/>
      <c r="G1176" s="19">
        <v>106</v>
      </c>
      <c r="H1176" s="21">
        <v>38</v>
      </c>
      <c r="I1176" s="3">
        <v>48</v>
      </c>
      <c r="J1176" s="3">
        <v>12</v>
      </c>
      <c r="K1176" s="22">
        <v>8</v>
      </c>
    </row>
    <row r="1177" spans="3:11" ht="25.2" x14ac:dyDescent="0.25">
      <c r="C1177" s="125"/>
      <c r="D1177" s="122"/>
      <c r="E1177" s="4" t="s">
        <v>38</v>
      </c>
      <c r="F1177" s="5"/>
      <c r="G1177" s="6">
        <v>1653</v>
      </c>
      <c r="H1177" s="7">
        <v>413</v>
      </c>
      <c r="I1177" s="1">
        <v>641</v>
      </c>
      <c r="J1177" s="1">
        <v>441</v>
      </c>
      <c r="K1177" s="11">
        <v>158</v>
      </c>
    </row>
    <row r="1178" spans="3:11" ht="25.2" x14ac:dyDescent="0.25">
      <c r="C1178" s="125"/>
      <c r="D1178" s="122"/>
      <c r="E1178" s="4" t="s">
        <v>39</v>
      </c>
      <c r="F1178" s="5"/>
      <c r="G1178" s="6">
        <v>116</v>
      </c>
      <c r="H1178" s="7">
        <v>47</v>
      </c>
      <c r="I1178" s="1">
        <v>37</v>
      </c>
      <c r="J1178" s="1">
        <v>23</v>
      </c>
      <c r="K1178" s="11">
        <v>9</v>
      </c>
    </row>
    <row r="1179" spans="3:11" ht="25.2" x14ac:dyDescent="0.25">
      <c r="C1179" s="125"/>
      <c r="D1179" s="122"/>
      <c r="E1179" s="4" t="s">
        <v>40</v>
      </c>
      <c r="F1179" s="5"/>
      <c r="G1179" s="6">
        <v>513</v>
      </c>
      <c r="H1179" s="7">
        <v>120</v>
      </c>
      <c r="I1179" s="1">
        <v>242</v>
      </c>
      <c r="J1179" s="1">
        <v>105</v>
      </c>
      <c r="K1179" s="11">
        <v>46</v>
      </c>
    </row>
    <row r="1180" spans="3:11" x14ac:dyDescent="0.25">
      <c r="C1180" s="125"/>
      <c r="D1180" s="122"/>
      <c r="E1180" s="4" t="s">
        <v>18</v>
      </c>
      <c r="F1180" s="5"/>
      <c r="G1180" s="6">
        <v>26</v>
      </c>
      <c r="H1180" s="7">
        <v>8</v>
      </c>
      <c r="I1180" s="1">
        <v>7</v>
      </c>
      <c r="J1180" s="1">
        <v>8</v>
      </c>
      <c r="K1180" s="11">
        <v>3</v>
      </c>
    </row>
    <row r="1181" spans="3:11" x14ac:dyDescent="0.25">
      <c r="C1181" s="125"/>
      <c r="D1181" s="121" t="s">
        <v>21</v>
      </c>
      <c r="E1181" s="18" t="s">
        <v>37</v>
      </c>
      <c r="F1181" s="17"/>
      <c r="G1181" s="19">
        <v>66</v>
      </c>
      <c r="H1181" s="21">
        <v>23</v>
      </c>
      <c r="I1181" s="3">
        <v>31</v>
      </c>
      <c r="J1181" s="3">
        <v>7</v>
      </c>
      <c r="K1181" s="22">
        <v>5</v>
      </c>
    </row>
    <row r="1182" spans="3:11" ht="25.2" x14ac:dyDescent="0.25">
      <c r="C1182" s="125"/>
      <c r="D1182" s="122"/>
      <c r="E1182" s="4" t="s">
        <v>38</v>
      </c>
      <c r="F1182" s="5"/>
      <c r="G1182" s="6">
        <v>938</v>
      </c>
      <c r="H1182" s="7">
        <v>238</v>
      </c>
      <c r="I1182" s="1">
        <v>353</v>
      </c>
      <c r="J1182" s="1">
        <v>256</v>
      </c>
      <c r="K1182" s="11">
        <v>91</v>
      </c>
    </row>
    <row r="1183" spans="3:11" ht="25.2" x14ac:dyDescent="0.25">
      <c r="C1183" s="125"/>
      <c r="D1183" s="122"/>
      <c r="E1183" s="4" t="s">
        <v>39</v>
      </c>
      <c r="F1183" s="5"/>
      <c r="G1183" s="6">
        <v>43</v>
      </c>
      <c r="H1183" s="7">
        <v>17</v>
      </c>
      <c r="I1183" s="1">
        <v>16</v>
      </c>
      <c r="J1183" s="1">
        <v>6</v>
      </c>
      <c r="K1183" s="11">
        <v>4</v>
      </c>
    </row>
    <row r="1184" spans="3:11" ht="25.2" x14ac:dyDescent="0.25">
      <c r="C1184" s="125"/>
      <c r="D1184" s="122"/>
      <c r="E1184" s="4" t="s">
        <v>40</v>
      </c>
      <c r="F1184" s="5"/>
      <c r="G1184" s="6">
        <v>77</v>
      </c>
      <c r="H1184" s="7">
        <v>22</v>
      </c>
      <c r="I1184" s="1">
        <v>42</v>
      </c>
      <c r="J1184" s="1">
        <v>7</v>
      </c>
      <c r="K1184" s="11">
        <v>6</v>
      </c>
    </row>
    <row r="1185" spans="3:11" x14ac:dyDescent="0.25">
      <c r="C1185" s="125"/>
      <c r="D1185" s="122"/>
      <c r="E1185" s="4" t="s">
        <v>18</v>
      </c>
      <c r="F1185" s="5"/>
      <c r="G1185" s="6">
        <v>15</v>
      </c>
      <c r="H1185" s="7">
        <v>5</v>
      </c>
      <c r="I1185" s="1">
        <v>5</v>
      </c>
      <c r="J1185" s="1">
        <v>3</v>
      </c>
      <c r="K1185" s="11">
        <v>2</v>
      </c>
    </row>
    <row r="1186" spans="3:11" x14ac:dyDescent="0.25">
      <c r="C1186" s="125"/>
      <c r="D1186" s="121" t="s">
        <v>22</v>
      </c>
      <c r="E1186" s="18" t="s">
        <v>37</v>
      </c>
      <c r="F1186" s="17"/>
      <c r="G1186" s="19">
        <v>40</v>
      </c>
      <c r="H1186" s="21">
        <v>15</v>
      </c>
      <c r="I1186" s="3">
        <v>17</v>
      </c>
      <c r="J1186" s="3">
        <v>5</v>
      </c>
      <c r="K1186" s="22">
        <v>3</v>
      </c>
    </row>
    <row r="1187" spans="3:11" ht="25.2" x14ac:dyDescent="0.25">
      <c r="C1187" s="125"/>
      <c r="D1187" s="122"/>
      <c r="E1187" s="4" t="s">
        <v>38</v>
      </c>
      <c r="F1187" s="5"/>
      <c r="G1187" s="6">
        <v>715</v>
      </c>
      <c r="H1187" s="7">
        <v>175</v>
      </c>
      <c r="I1187" s="1">
        <v>288</v>
      </c>
      <c r="J1187" s="1">
        <v>185</v>
      </c>
      <c r="K1187" s="11">
        <v>67</v>
      </c>
    </row>
    <row r="1188" spans="3:11" ht="25.2" x14ac:dyDescent="0.25">
      <c r="C1188" s="125"/>
      <c r="D1188" s="122"/>
      <c r="E1188" s="4" t="s">
        <v>39</v>
      </c>
      <c r="F1188" s="5"/>
      <c r="G1188" s="6">
        <v>73</v>
      </c>
      <c r="H1188" s="7">
        <v>30</v>
      </c>
      <c r="I1188" s="1">
        <v>21</v>
      </c>
      <c r="J1188" s="1">
        <v>17</v>
      </c>
      <c r="K1188" s="11">
        <v>5</v>
      </c>
    </row>
    <row r="1189" spans="3:11" ht="25.2" x14ac:dyDescent="0.25">
      <c r="C1189" s="125"/>
      <c r="D1189" s="122"/>
      <c r="E1189" s="4" t="s">
        <v>40</v>
      </c>
      <c r="F1189" s="5"/>
      <c r="G1189" s="6">
        <v>436</v>
      </c>
      <c r="H1189" s="7">
        <v>98</v>
      </c>
      <c r="I1189" s="1">
        <v>200</v>
      </c>
      <c r="J1189" s="1">
        <v>98</v>
      </c>
      <c r="K1189" s="11">
        <v>40</v>
      </c>
    </row>
    <row r="1190" spans="3:11" x14ac:dyDescent="0.25">
      <c r="C1190" s="125"/>
      <c r="D1190" s="122"/>
      <c r="E1190" s="4" t="s">
        <v>18</v>
      </c>
      <c r="F1190" s="5"/>
      <c r="G1190" s="6">
        <v>11</v>
      </c>
      <c r="H1190" s="7">
        <v>3</v>
      </c>
      <c r="I1190" s="1">
        <v>2</v>
      </c>
      <c r="J1190" s="1">
        <v>5</v>
      </c>
      <c r="K1190" s="11">
        <v>1</v>
      </c>
    </row>
    <row r="1191" spans="3:11" ht="25.2" x14ac:dyDescent="0.25">
      <c r="C1191" s="121" t="s">
        <v>41</v>
      </c>
      <c r="D1191" s="119" t="s">
        <v>20</v>
      </c>
      <c r="E1191" s="18" t="s">
        <v>42</v>
      </c>
      <c r="F1191" s="17"/>
      <c r="G1191" s="19">
        <v>385</v>
      </c>
      <c r="H1191" s="21">
        <v>129</v>
      </c>
      <c r="I1191" s="3">
        <v>168</v>
      </c>
      <c r="J1191" s="3">
        <v>60</v>
      </c>
      <c r="K1191" s="22">
        <v>28</v>
      </c>
    </row>
    <row r="1192" spans="3:11" ht="25.2" x14ac:dyDescent="0.25">
      <c r="C1192" s="125"/>
      <c r="D1192" s="120"/>
      <c r="E1192" s="4" t="s">
        <v>43</v>
      </c>
      <c r="F1192" s="5"/>
      <c r="G1192" s="6">
        <v>1574</v>
      </c>
      <c r="H1192" s="7">
        <v>395</v>
      </c>
      <c r="I1192" s="1">
        <v>612</v>
      </c>
      <c r="J1192" s="1">
        <v>421</v>
      </c>
      <c r="K1192" s="11">
        <v>146</v>
      </c>
    </row>
    <row r="1193" spans="3:11" ht="25.2" x14ac:dyDescent="0.25">
      <c r="C1193" s="125"/>
      <c r="D1193" s="120"/>
      <c r="E1193" s="4" t="s">
        <v>44</v>
      </c>
      <c r="F1193" s="5"/>
      <c r="G1193" s="6">
        <v>89</v>
      </c>
      <c r="H1193" s="7">
        <v>14</v>
      </c>
      <c r="I1193" s="1">
        <v>33</v>
      </c>
      <c r="J1193" s="1">
        <v>32</v>
      </c>
      <c r="K1193" s="11">
        <v>10</v>
      </c>
    </row>
    <row r="1194" spans="3:11" ht="25.2" x14ac:dyDescent="0.25">
      <c r="C1194" s="125"/>
      <c r="D1194" s="120"/>
      <c r="E1194" s="4" t="s">
        <v>45</v>
      </c>
      <c r="F1194" s="5"/>
      <c r="G1194" s="6">
        <v>956</v>
      </c>
      <c r="H1194" s="7">
        <v>205</v>
      </c>
      <c r="I1194" s="1">
        <v>381</v>
      </c>
      <c r="J1194" s="1">
        <v>269</v>
      </c>
      <c r="K1194" s="11">
        <v>101</v>
      </c>
    </row>
    <row r="1195" spans="3:11" ht="25.2" x14ac:dyDescent="0.25">
      <c r="C1195" s="125"/>
      <c r="D1195" s="120"/>
      <c r="E1195" s="4" t="s">
        <v>46</v>
      </c>
      <c r="F1195" s="5"/>
      <c r="G1195" s="6">
        <v>85</v>
      </c>
      <c r="H1195" s="7">
        <v>25</v>
      </c>
      <c r="I1195" s="1">
        <v>36</v>
      </c>
      <c r="J1195" s="1">
        <v>15</v>
      </c>
      <c r="K1195" s="11">
        <v>9</v>
      </c>
    </row>
    <row r="1196" spans="3:11" x14ac:dyDescent="0.25">
      <c r="C1196" s="125"/>
      <c r="D1196" s="120"/>
      <c r="E1196" s="4" t="s">
        <v>18</v>
      </c>
      <c r="F1196" s="5"/>
      <c r="G1196" s="6">
        <v>17</v>
      </c>
      <c r="H1196" s="7">
        <v>9</v>
      </c>
      <c r="I1196" s="1">
        <v>6</v>
      </c>
      <c r="J1196" s="1">
        <v>1</v>
      </c>
      <c r="K1196" s="11">
        <v>1</v>
      </c>
    </row>
    <row r="1197" spans="3:11" x14ac:dyDescent="0.25">
      <c r="C1197" s="121" t="s">
        <v>47</v>
      </c>
      <c r="D1197" s="119" t="s">
        <v>20</v>
      </c>
      <c r="E1197" s="18" t="s">
        <v>48</v>
      </c>
      <c r="F1197" s="17"/>
      <c r="G1197" s="19">
        <v>385</v>
      </c>
      <c r="H1197" s="21">
        <v>129</v>
      </c>
      <c r="I1197" s="3">
        <v>168</v>
      </c>
      <c r="J1197" s="3">
        <v>60</v>
      </c>
      <c r="K1197" s="22">
        <v>28</v>
      </c>
    </row>
    <row r="1198" spans="3:11" x14ac:dyDescent="0.25">
      <c r="C1198" s="125"/>
      <c r="D1198" s="120"/>
      <c r="E1198" s="4" t="s">
        <v>49</v>
      </c>
      <c r="F1198" s="5"/>
      <c r="G1198" s="6">
        <v>1156</v>
      </c>
      <c r="H1198" s="7">
        <v>304</v>
      </c>
      <c r="I1198" s="1">
        <v>475</v>
      </c>
      <c r="J1198" s="1">
        <v>276</v>
      </c>
      <c r="K1198" s="11">
        <v>101</v>
      </c>
    </row>
    <row r="1199" spans="3:11" x14ac:dyDescent="0.25">
      <c r="C1199" s="125"/>
      <c r="D1199" s="120"/>
      <c r="E1199" s="4" t="s">
        <v>50</v>
      </c>
      <c r="F1199" s="5"/>
      <c r="G1199" s="6">
        <v>466</v>
      </c>
      <c r="H1199" s="7">
        <v>112</v>
      </c>
      <c r="I1199" s="1">
        <v>180</v>
      </c>
      <c r="J1199" s="1">
        <v>133</v>
      </c>
      <c r="K1199" s="11">
        <v>41</v>
      </c>
    </row>
    <row r="1200" spans="3:11" x14ac:dyDescent="0.25">
      <c r="C1200" s="125"/>
      <c r="D1200" s="120"/>
      <c r="E1200" s="4" t="s">
        <v>51</v>
      </c>
      <c r="F1200" s="5"/>
      <c r="G1200" s="6">
        <v>191</v>
      </c>
      <c r="H1200" s="7">
        <v>43</v>
      </c>
      <c r="I1200" s="1">
        <v>68</v>
      </c>
      <c r="J1200" s="1">
        <v>56</v>
      </c>
      <c r="K1200" s="11">
        <v>24</v>
      </c>
    </row>
    <row r="1201" spans="3:11" x14ac:dyDescent="0.25">
      <c r="C1201" s="125"/>
      <c r="D1201" s="120"/>
      <c r="E1201" s="4" t="s">
        <v>52</v>
      </c>
      <c r="F1201" s="5"/>
      <c r="G1201" s="6">
        <v>181</v>
      </c>
      <c r="H1201" s="7">
        <v>26</v>
      </c>
      <c r="I1201" s="1">
        <v>71</v>
      </c>
      <c r="J1201" s="1">
        <v>59</v>
      </c>
      <c r="K1201" s="11">
        <v>25</v>
      </c>
    </row>
    <row r="1202" spans="3:11" x14ac:dyDescent="0.25">
      <c r="C1202" s="125"/>
      <c r="D1202" s="120"/>
      <c r="E1202" s="4" t="s">
        <v>18</v>
      </c>
      <c r="F1202" s="5"/>
      <c r="G1202" s="6">
        <v>35</v>
      </c>
      <c r="H1202" s="7">
        <v>12</v>
      </c>
      <c r="I1202" s="1">
        <v>13</v>
      </c>
      <c r="J1202" s="1">
        <v>5</v>
      </c>
      <c r="K1202" s="11">
        <v>5</v>
      </c>
    </row>
    <row r="1203" spans="3:11" x14ac:dyDescent="0.25">
      <c r="C1203" s="121" t="s">
        <v>53</v>
      </c>
      <c r="D1203" s="119" t="s">
        <v>20</v>
      </c>
      <c r="E1203" s="18" t="s">
        <v>54</v>
      </c>
      <c r="F1203" s="17"/>
      <c r="G1203" s="19">
        <v>331</v>
      </c>
      <c r="H1203" s="21">
        <v>60</v>
      </c>
      <c r="I1203" s="3">
        <v>150</v>
      </c>
      <c r="J1203" s="3">
        <v>81</v>
      </c>
      <c r="K1203" s="22">
        <v>40</v>
      </c>
    </row>
    <row r="1204" spans="3:11" x14ac:dyDescent="0.25">
      <c r="C1204" s="125"/>
      <c r="D1204" s="120"/>
      <c r="E1204" s="4" t="s">
        <v>55</v>
      </c>
      <c r="F1204" s="5"/>
      <c r="G1204" s="6">
        <v>1212</v>
      </c>
      <c r="H1204" s="7">
        <v>334</v>
      </c>
      <c r="I1204" s="1">
        <v>484</v>
      </c>
      <c r="J1204" s="1">
        <v>288</v>
      </c>
      <c r="K1204" s="11">
        <v>106</v>
      </c>
    </row>
    <row r="1205" spans="3:11" ht="25.2" x14ac:dyDescent="0.25">
      <c r="C1205" s="125"/>
      <c r="D1205" s="120"/>
      <c r="E1205" s="4" t="s">
        <v>56</v>
      </c>
      <c r="F1205" s="5"/>
      <c r="G1205" s="6">
        <v>615</v>
      </c>
      <c r="H1205" s="7">
        <v>143</v>
      </c>
      <c r="I1205" s="1">
        <v>227</v>
      </c>
      <c r="J1205" s="1">
        <v>186</v>
      </c>
      <c r="K1205" s="11">
        <v>59</v>
      </c>
    </row>
    <row r="1206" spans="3:11" x14ac:dyDescent="0.25">
      <c r="C1206" s="125"/>
      <c r="D1206" s="120"/>
      <c r="E1206" s="4" t="s">
        <v>57</v>
      </c>
      <c r="F1206" s="5"/>
      <c r="G1206" s="6">
        <v>234</v>
      </c>
      <c r="H1206" s="7">
        <v>83</v>
      </c>
      <c r="I1206" s="1">
        <v>104</v>
      </c>
      <c r="J1206" s="1">
        <v>30</v>
      </c>
      <c r="K1206" s="11">
        <v>17</v>
      </c>
    </row>
    <row r="1207" spans="3:11" x14ac:dyDescent="0.25">
      <c r="C1207" s="125"/>
      <c r="D1207" s="120"/>
      <c r="E1207" s="4" t="s">
        <v>18</v>
      </c>
      <c r="F1207" s="5"/>
      <c r="G1207" s="6">
        <v>22</v>
      </c>
      <c r="H1207" s="7">
        <v>6</v>
      </c>
      <c r="I1207" s="1">
        <v>10</v>
      </c>
      <c r="J1207" s="1">
        <v>4</v>
      </c>
      <c r="K1207" s="11">
        <v>2</v>
      </c>
    </row>
    <row r="1208" spans="3:11" x14ac:dyDescent="0.25">
      <c r="C1208" s="121" t="s">
        <v>58</v>
      </c>
      <c r="D1208" s="119" t="s">
        <v>20</v>
      </c>
      <c r="E1208" s="18" t="s">
        <v>59</v>
      </c>
      <c r="F1208" s="17"/>
      <c r="G1208" s="19">
        <v>522</v>
      </c>
      <c r="H1208" s="21">
        <v>110</v>
      </c>
      <c r="I1208" s="3">
        <v>203</v>
      </c>
      <c r="J1208" s="3">
        <v>141</v>
      </c>
      <c r="K1208" s="22">
        <v>68</v>
      </c>
    </row>
    <row r="1209" spans="3:11" x14ac:dyDescent="0.25">
      <c r="C1209" s="125"/>
      <c r="D1209" s="120"/>
      <c r="E1209" s="4" t="s">
        <v>60</v>
      </c>
      <c r="F1209" s="5"/>
      <c r="G1209" s="6">
        <v>1090</v>
      </c>
      <c r="H1209" s="7">
        <v>266</v>
      </c>
      <c r="I1209" s="1">
        <v>447</v>
      </c>
      <c r="J1209" s="1">
        <v>286</v>
      </c>
      <c r="K1209" s="11">
        <v>91</v>
      </c>
    </row>
    <row r="1210" spans="3:11" ht="25.2" x14ac:dyDescent="0.25">
      <c r="C1210" s="125"/>
      <c r="D1210" s="120"/>
      <c r="E1210" s="4" t="s">
        <v>61</v>
      </c>
      <c r="F1210" s="5"/>
      <c r="G1210" s="6">
        <v>327</v>
      </c>
      <c r="H1210" s="7">
        <v>90</v>
      </c>
      <c r="I1210" s="1">
        <v>134</v>
      </c>
      <c r="J1210" s="1">
        <v>72</v>
      </c>
      <c r="K1210" s="11">
        <v>31</v>
      </c>
    </row>
    <row r="1211" spans="3:11" x14ac:dyDescent="0.25">
      <c r="C1211" s="125"/>
      <c r="D1211" s="120"/>
      <c r="E1211" s="4" t="s">
        <v>62</v>
      </c>
      <c r="F1211" s="5"/>
      <c r="G1211" s="6">
        <v>428</v>
      </c>
      <c r="H1211" s="7">
        <v>147</v>
      </c>
      <c r="I1211" s="1">
        <v>170</v>
      </c>
      <c r="J1211" s="1">
        <v>82</v>
      </c>
      <c r="K1211" s="11">
        <v>29</v>
      </c>
    </row>
    <row r="1212" spans="3:11" x14ac:dyDescent="0.25">
      <c r="C1212" s="125"/>
      <c r="D1212" s="120"/>
      <c r="E1212" s="4" t="s">
        <v>63</v>
      </c>
      <c r="F1212" s="5"/>
      <c r="G1212" s="6">
        <v>25</v>
      </c>
      <c r="H1212" s="7">
        <v>8</v>
      </c>
      <c r="I1212" s="1">
        <v>10</v>
      </c>
      <c r="J1212" s="1">
        <v>4</v>
      </c>
      <c r="K1212" s="11">
        <v>3</v>
      </c>
    </row>
    <row r="1213" spans="3:11" x14ac:dyDescent="0.25">
      <c r="C1213" s="125"/>
      <c r="D1213" s="120"/>
      <c r="E1213" s="4" t="s">
        <v>18</v>
      </c>
      <c r="F1213" s="5"/>
      <c r="G1213" s="6">
        <v>22</v>
      </c>
      <c r="H1213" s="7">
        <v>5</v>
      </c>
      <c r="I1213" s="1">
        <v>11</v>
      </c>
      <c r="J1213" s="1">
        <v>4</v>
      </c>
      <c r="K1213" s="11">
        <v>2</v>
      </c>
    </row>
    <row r="1214" spans="3:11" ht="25.2" x14ac:dyDescent="0.25">
      <c r="C1214" s="121" t="s">
        <v>64</v>
      </c>
      <c r="D1214" s="119" t="s">
        <v>20</v>
      </c>
      <c r="E1214" s="18" t="s">
        <v>65</v>
      </c>
      <c r="F1214" s="17"/>
      <c r="G1214" s="19">
        <v>36</v>
      </c>
      <c r="H1214" s="21">
        <v>8</v>
      </c>
      <c r="I1214" s="3">
        <v>15</v>
      </c>
      <c r="J1214" s="3">
        <v>8</v>
      </c>
      <c r="K1214" s="22">
        <v>5</v>
      </c>
    </row>
    <row r="1215" spans="3:11" ht="37.799999999999997" x14ac:dyDescent="0.25">
      <c r="C1215" s="125"/>
      <c r="D1215" s="120"/>
      <c r="E1215" s="4" t="s">
        <v>66</v>
      </c>
      <c r="F1215" s="5"/>
      <c r="G1215" s="6">
        <v>177</v>
      </c>
      <c r="H1215" s="7">
        <v>47</v>
      </c>
      <c r="I1215" s="1">
        <v>69</v>
      </c>
      <c r="J1215" s="1">
        <v>46</v>
      </c>
      <c r="K1215" s="11">
        <v>15</v>
      </c>
    </row>
    <row r="1216" spans="3:11" ht="37.799999999999997" x14ac:dyDescent="0.25">
      <c r="C1216" s="125"/>
      <c r="D1216" s="120"/>
      <c r="E1216" s="4" t="s">
        <v>67</v>
      </c>
      <c r="F1216" s="5"/>
      <c r="G1216" s="6">
        <v>231</v>
      </c>
      <c r="H1216" s="7">
        <v>51</v>
      </c>
      <c r="I1216" s="1">
        <v>105</v>
      </c>
      <c r="J1216" s="1">
        <v>55</v>
      </c>
      <c r="K1216" s="11">
        <v>20</v>
      </c>
    </row>
    <row r="1217" spans="3:11" ht="37.799999999999997" x14ac:dyDescent="0.25">
      <c r="C1217" s="125"/>
      <c r="D1217" s="120"/>
      <c r="E1217" s="4" t="s">
        <v>68</v>
      </c>
      <c r="F1217" s="5"/>
      <c r="G1217" s="6">
        <v>324</v>
      </c>
      <c r="H1217" s="7">
        <v>75</v>
      </c>
      <c r="I1217" s="1">
        <v>123</v>
      </c>
      <c r="J1217" s="1">
        <v>86</v>
      </c>
      <c r="K1217" s="11">
        <v>40</v>
      </c>
    </row>
    <row r="1218" spans="3:11" ht="37.799999999999997" x14ac:dyDescent="0.25">
      <c r="C1218" s="125"/>
      <c r="D1218" s="120"/>
      <c r="E1218" s="4" t="s">
        <v>69</v>
      </c>
      <c r="F1218" s="5"/>
      <c r="G1218" s="6">
        <v>364</v>
      </c>
      <c r="H1218" s="7">
        <v>103</v>
      </c>
      <c r="I1218" s="1">
        <v>158</v>
      </c>
      <c r="J1218" s="1">
        <v>77</v>
      </c>
      <c r="K1218" s="11">
        <v>26</v>
      </c>
    </row>
    <row r="1219" spans="3:11" ht="37.799999999999997" x14ac:dyDescent="0.25">
      <c r="C1219" s="125"/>
      <c r="D1219" s="120"/>
      <c r="E1219" s="4" t="s">
        <v>70</v>
      </c>
      <c r="F1219" s="5"/>
      <c r="G1219" s="6">
        <v>292</v>
      </c>
      <c r="H1219" s="7">
        <v>80</v>
      </c>
      <c r="I1219" s="1">
        <v>110</v>
      </c>
      <c r="J1219" s="1">
        <v>76</v>
      </c>
      <c r="K1219" s="11">
        <v>26</v>
      </c>
    </row>
    <row r="1220" spans="3:11" ht="37.799999999999997" x14ac:dyDescent="0.25">
      <c r="C1220" s="125"/>
      <c r="D1220" s="120"/>
      <c r="E1220" s="4" t="s">
        <v>71</v>
      </c>
      <c r="F1220" s="5"/>
      <c r="G1220" s="6">
        <v>316</v>
      </c>
      <c r="H1220" s="7">
        <v>83</v>
      </c>
      <c r="I1220" s="1">
        <v>125</v>
      </c>
      <c r="J1220" s="1">
        <v>80</v>
      </c>
      <c r="K1220" s="11">
        <v>28</v>
      </c>
    </row>
    <row r="1221" spans="3:11" ht="37.799999999999997" x14ac:dyDescent="0.25">
      <c r="C1221" s="125"/>
      <c r="D1221" s="120"/>
      <c r="E1221" s="4" t="s">
        <v>72</v>
      </c>
      <c r="F1221" s="5"/>
      <c r="G1221" s="6">
        <v>308</v>
      </c>
      <c r="H1221" s="7">
        <v>83</v>
      </c>
      <c r="I1221" s="1">
        <v>126</v>
      </c>
      <c r="J1221" s="1">
        <v>73</v>
      </c>
      <c r="K1221" s="11">
        <v>26</v>
      </c>
    </row>
    <row r="1222" spans="3:11" ht="37.799999999999997" x14ac:dyDescent="0.25">
      <c r="C1222" s="125"/>
      <c r="D1222" s="120"/>
      <c r="E1222" s="4" t="s">
        <v>73</v>
      </c>
      <c r="F1222" s="5"/>
      <c r="G1222" s="6">
        <v>114</v>
      </c>
      <c r="H1222" s="7">
        <v>27</v>
      </c>
      <c r="I1222" s="1">
        <v>45</v>
      </c>
      <c r="J1222" s="1">
        <v>29</v>
      </c>
      <c r="K1222" s="11">
        <v>13</v>
      </c>
    </row>
    <row r="1223" spans="3:11" ht="25.2" x14ac:dyDescent="0.25">
      <c r="C1223" s="125"/>
      <c r="D1223" s="120"/>
      <c r="E1223" s="4" t="s">
        <v>74</v>
      </c>
      <c r="F1223" s="5"/>
      <c r="G1223" s="6">
        <v>96</v>
      </c>
      <c r="H1223" s="7">
        <v>27</v>
      </c>
      <c r="I1223" s="1">
        <v>35</v>
      </c>
      <c r="J1223" s="1">
        <v>26</v>
      </c>
      <c r="K1223" s="11">
        <v>8</v>
      </c>
    </row>
    <row r="1224" spans="3:11" x14ac:dyDescent="0.25">
      <c r="C1224" s="125"/>
      <c r="D1224" s="120"/>
      <c r="E1224" s="4" t="s">
        <v>75</v>
      </c>
      <c r="F1224" s="5"/>
      <c r="G1224" s="6">
        <v>29</v>
      </c>
      <c r="H1224" s="7">
        <v>10</v>
      </c>
      <c r="I1224" s="1">
        <v>12</v>
      </c>
      <c r="J1224" s="1">
        <v>5</v>
      </c>
      <c r="K1224" s="11">
        <v>2</v>
      </c>
    </row>
    <row r="1225" spans="3:11" x14ac:dyDescent="0.25">
      <c r="C1225" s="125"/>
      <c r="D1225" s="120"/>
      <c r="E1225" s="4" t="s">
        <v>18</v>
      </c>
      <c r="F1225" s="5"/>
      <c r="G1225" s="6">
        <v>127</v>
      </c>
      <c r="H1225" s="7">
        <v>32</v>
      </c>
      <c r="I1225" s="1">
        <v>52</v>
      </c>
      <c r="J1225" s="1">
        <v>28</v>
      </c>
      <c r="K1225" s="11">
        <v>15</v>
      </c>
    </row>
    <row r="1226" spans="3:11" x14ac:dyDescent="0.25">
      <c r="C1226" s="121" t="s">
        <v>76</v>
      </c>
      <c r="D1226" s="119" t="s">
        <v>20</v>
      </c>
      <c r="E1226" s="18" t="s">
        <v>77</v>
      </c>
      <c r="F1226" s="17"/>
      <c r="G1226" s="19">
        <v>626</v>
      </c>
      <c r="H1226" s="21">
        <v>626</v>
      </c>
      <c r="I1226" s="3">
        <v>0</v>
      </c>
      <c r="J1226" s="3">
        <v>0</v>
      </c>
      <c r="K1226" s="22">
        <v>0</v>
      </c>
    </row>
    <row r="1227" spans="3:11" x14ac:dyDescent="0.25">
      <c r="C1227" s="125"/>
      <c r="D1227" s="120"/>
      <c r="E1227" s="4" t="s">
        <v>78</v>
      </c>
      <c r="F1227" s="5"/>
      <c r="G1227" s="6">
        <v>975</v>
      </c>
      <c r="H1227" s="7">
        <v>0</v>
      </c>
      <c r="I1227" s="1">
        <v>975</v>
      </c>
      <c r="J1227" s="1">
        <v>0</v>
      </c>
      <c r="K1227" s="11">
        <v>0</v>
      </c>
    </row>
    <row r="1228" spans="3:11" x14ac:dyDescent="0.25">
      <c r="C1228" s="125"/>
      <c r="D1228" s="120"/>
      <c r="E1228" s="4" t="s">
        <v>79</v>
      </c>
      <c r="F1228" s="5"/>
      <c r="G1228" s="6">
        <v>589</v>
      </c>
      <c r="H1228" s="7">
        <v>0</v>
      </c>
      <c r="I1228" s="1">
        <v>0</v>
      </c>
      <c r="J1228" s="1">
        <v>589</v>
      </c>
      <c r="K1228" s="11">
        <v>0</v>
      </c>
    </row>
    <row r="1229" spans="3:11" x14ac:dyDescent="0.25">
      <c r="C1229" s="125"/>
      <c r="D1229" s="120"/>
      <c r="E1229" s="4" t="s">
        <v>80</v>
      </c>
      <c r="F1229" s="5"/>
      <c r="G1229" s="6">
        <v>224</v>
      </c>
      <c r="H1229" s="7">
        <v>0</v>
      </c>
      <c r="I1229" s="1">
        <v>0</v>
      </c>
      <c r="J1229" s="1">
        <v>0</v>
      </c>
      <c r="K1229" s="11">
        <v>224</v>
      </c>
    </row>
    <row r="1230" spans="3:11" x14ac:dyDescent="0.25">
      <c r="C1230" s="121" t="s">
        <v>81</v>
      </c>
      <c r="D1230" s="119" t="s">
        <v>20</v>
      </c>
      <c r="E1230" s="18" t="s">
        <v>82</v>
      </c>
      <c r="F1230" s="17"/>
      <c r="G1230" s="19">
        <v>300</v>
      </c>
      <c r="H1230" s="21">
        <v>44</v>
      </c>
      <c r="I1230" s="3">
        <v>106</v>
      </c>
      <c r="J1230" s="3">
        <v>88</v>
      </c>
      <c r="K1230" s="22">
        <v>62</v>
      </c>
    </row>
    <row r="1231" spans="3:11" x14ac:dyDescent="0.25">
      <c r="C1231" s="125"/>
      <c r="D1231" s="120"/>
      <c r="E1231" s="4" t="s">
        <v>83</v>
      </c>
      <c r="F1231" s="5"/>
      <c r="G1231" s="6">
        <v>722</v>
      </c>
      <c r="H1231" s="7">
        <v>274</v>
      </c>
      <c r="I1231" s="1">
        <v>318</v>
      </c>
      <c r="J1231" s="1">
        <v>95</v>
      </c>
      <c r="K1231" s="11">
        <v>35</v>
      </c>
    </row>
    <row r="1232" spans="3:11" x14ac:dyDescent="0.25">
      <c r="C1232" s="125"/>
      <c r="D1232" s="120"/>
      <c r="E1232" s="4" t="s">
        <v>84</v>
      </c>
      <c r="F1232" s="5"/>
      <c r="G1232" s="6">
        <v>483</v>
      </c>
      <c r="H1232" s="7">
        <v>90</v>
      </c>
      <c r="I1232" s="1">
        <v>180</v>
      </c>
      <c r="J1232" s="1">
        <v>159</v>
      </c>
      <c r="K1232" s="11">
        <v>54</v>
      </c>
    </row>
    <row r="1233" spans="2:11" x14ac:dyDescent="0.25">
      <c r="C1233" s="125"/>
      <c r="D1233" s="120"/>
      <c r="E1233" s="4" t="s">
        <v>85</v>
      </c>
      <c r="F1233" s="5"/>
      <c r="G1233" s="6">
        <v>395</v>
      </c>
      <c r="H1233" s="7">
        <v>108</v>
      </c>
      <c r="I1233" s="1">
        <v>169</v>
      </c>
      <c r="J1233" s="1">
        <v>92</v>
      </c>
      <c r="K1233" s="11">
        <v>26</v>
      </c>
    </row>
    <row r="1234" spans="2:11" x14ac:dyDescent="0.25">
      <c r="C1234" s="125"/>
      <c r="D1234" s="120"/>
      <c r="E1234" s="4" t="s">
        <v>86</v>
      </c>
      <c r="F1234" s="5"/>
      <c r="G1234" s="6">
        <v>236</v>
      </c>
      <c r="H1234" s="7">
        <v>43</v>
      </c>
      <c r="I1234" s="1">
        <v>106</v>
      </c>
      <c r="J1234" s="1">
        <v>62</v>
      </c>
      <c r="K1234" s="11">
        <v>25</v>
      </c>
    </row>
    <row r="1235" spans="2:11" x14ac:dyDescent="0.25">
      <c r="C1235" s="125"/>
      <c r="D1235" s="120"/>
      <c r="E1235" s="4" t="s">
        <v>87</v>
      </c>
      <c r="F1235" s="5"/>
      <c r="G1235" s="6">
        <v>278</v>
      </c>
      <c r="H1235" s="7">
        <v>67</v>
      </c>
      <c r="I1235" s="1">
        <v>96</v>
      </c>
      <c r="J1235" s="1">
        <v>93</v>
      </c>
      <c r="K1235" s="11">
        <v>22</v>
      </c>
    </row>
    <row r="1236" spans="2:11" x14ac:dyDescent="0.25">
      <c r="C1236" s="121" t="s">
        <v>88</v>
      </c>
      <c r="D1236" s="119" t="s">
        <v>20</v>
      </c>
      <c r="E1236" s="18" t="s">
        <v>89</v>
      </c>
      <c r="F1236" s="17"/>
      <c r="G1236" s="19">
        <v>110</v>
      </c>
      <c r="H1236" s="21">
        <v>30</v>
      </c>
      <c r="I1236" s="3">
        <v>29</v>
      </c>
      <c r="J1236" s="3">
        <v>26</v>
      </c>
      <c r="K1236" s="22">
        <v>25</v>
      </c>
    </row>
    <row r="1237" spans="2:11" x14ac:dyDescent="0.25">
      <c r="C1237" s="122"/>
      <c r="D1237" s="120"/>
      <c r="E1237" s="4" t="s">
        <v>90</v>
      </c>
      <c r="F1237" s="5"/>
      <c r="G1237" s="6">
        <v>190</v>
      </c>
      <c r="H1237" s="7">
        <v>14</v>
      </c>
      <c r="I1237" s="1">
        <v>77</v>
      </c>
      <c r="J1237" s="1">
        <v>62</v>
      </c>
      <c r="K1237" s="11">
        <v>37</v>
      </c>
    </row>
    <row r="1238" spans="2:11" x14ac:dyDescent="0.25">
      <c r="C1238" s="122"/>
      <c r="D1238" s="120"/>
      <c r="E1238" s="4" t="s">
        <v>83</v>
      </c>
      <c r="F1238" s="5"/>
      <c r="G1238" s="6">
        <v>722</v>
      </c>
      <c r="H1238" s="7">
        <v>274</v>
      </c>
      <c r="I1238" s="1">
        <v>318</v>
      </c>
      <c r="J1238" s="1">
        <v>95</v>
      </c>
      <c r="K1238" s="11">
        <v>35</v>
      </c>
    </row>
    <row r="1239" spans="2:11" x14ac:dyDescent="0.25">
      <c r="C1239" s="122"/>
      <c r="D1239" s="120"/>
      <c r="E1239" s="4" t="s">
        <v>91</v>
      </c>
      <c r="F1239" s="5"/>
      <c r="G1239" s="6">
        <v>117</v>
      </c>
      <c r="H1239" s="7">
        <v>16</v>
      </c>
      <c r="I1239" s="1">
        <v>36</v>
      </c>
      <c r="J1239" s="1">
        <v>50</v>
      </c>
      <c r="K1239" s="11">
        <v>15</v>
      </c>
    </row>
    <row r="1240" spans="2:11" x14ac:dyDescent="0.25">
      <c r="C1240" s="122"/>
      <c r="D1240" s="120"/>
      <c r="E1240" s="4" t="s">
        <v>92</v>
      </c>
      <c r="F1240" s="5"/>
      <c r="G1240" s="6">
        <v>123</v>
      </c>
      <c r="H1240" s="7">
        <v>0</v>
      </c>
      <c r="I1240" s="1">
        <v>39</v>
      </c>
      <c r="J1240" s="1">
        <v>62</v>
      </c>
      <c r="K1240" s="11">
        <v>22</v>
      </c>
    </row>
    <row r="1241" spans="2:11" x14ac:dyDescent="0.25">
      <c r="C1241" s="122"/>
      <c r="D1241" s="120"/>
      <c r="E1241" s="4" t="s">
        <v>93</v>
      </c>
      <c r="F1241" s="5"/>
      <c r="G1241" s="6">
        <v>243</v>
      </c>
      <c r="H1241" s="7">
        <v>74</v>
      </c>
      <c r="I1241" s="1">
        <v>105</v>
      </c>
      <c r="J1241" s="1">
        <v>47</v>
      </c>
      <c r="K1241" s="11">
        <v>17</v>
      </c>
    </row>
    <row r="1242" spans="2:11" x14ac:dyDescent="0.25">
      <c r="C1242" s="122"/>
      <c r="D1242" s="120"/>
      <c r="E1242" s="4" t="s">
        <v>85</v>
      </c>
      <c r="F1242" s="5"/>
      <c r="G1242" s="6">
        <v>395</v>
      </c>
      <c r="H1242" s="7">
        <v>108</v>
      </c>
      <c r="I1242" s="1">
        <v>169</v>
      </c>
      <c r="J1242" s="1">
        <v>92</v>
      </c>
      <c r="K1242" s="11">
        <v>26</v>
      </c>
    </row>
    <row r="1243" spans="2:11" x14ac:dyDescent="0.25">
      <c r="C1243" s="122"/>
      <c r="D1243" s="120"/>
      <c r="E1243" s="4" t="s">
        <v>94</v>
      </c>
      <c r="F1243" s="5"/>
      <c r="G1243" s="6">
        <v>168</v>
      </c>
      <c r="H1243" s="7">
        <v>43</v>
      </c>
      <c r="I1243" s="1">
        <v>71</v>
      </c>
      <c r="J1243" s="1">
        <v>41</v>
      </c>
      <c r="K1243" s="11">
        <v>13</v>
      </c>
    </row>
    <row r="1244" spans="2:11" x14ac:dyDescent="0.25">
      <c r="C1244" s="122"/>
      <c r="D1244" s="120"/>
      <c r="E1244" s="4" t="s">
        <v>95</v>
      </c>
      <c r="F1244" s="5"/>
      <c r="G1244" s="6">
        <v>68</v>
      </c>
      <c r="H1244" s="7">
        <v>0</v>
      </c>
      <c r="I1244" s="1">
        <v>35</v>
      </c>
      <c r="J1244" s="1">
        <v>21</v>
      </c>
      <c r="K1244" s="11">
        <v>12</v>
      </c>
    </row>
    <row r="1245" spans="2:11" x14ac:dyDescent="0.25">
      <c r="C1245" s="126"/>
      <c r="D1245" s="123"/>
      <c r="E1245" s="64" t="s">
        <v>87</v>
      </c>
      <c r="F1245" s="59"/>
      <c r="G1245" s="66">
        <v>278</v>
      </c>
      <c r="H1245" s="74">
        <v>67</v>
      </c>
      <c r="I1245" s="39">
        <v>96</v>
      </c>
      <c r="J1245" s="39">
        <v>93</v>
      </c>
      <c r="K1245" s="81">
        <v>22</v>
      </c>
    </row>
    <row r="1247" spans="2:11" x14ac:dyDescent="0.25">
      <c r="B1247" s="48" t="str">
        <f xml:space="preserve"> HYPERLINK("#'目次'!B18", "[12]")</f>
        <v>[12]</v>
      </c>
      <c r="C1247" s="35" t="s">
        <v>158</v>
      </c>
    </row>
    <row r="1250" spans="3:13" x14ac:dyDescent="0.25">
      <c r="C1250" s="35" t="s">
        <v>14</v>
      </c>
    </row>
    <row r="1251" spans="3:13" ht="25.2" x14ac:dyDescent="0.25">
      <c r="C1251" s="115"/>
      <c r="D1251" s="116"/>
      <c r="E1251" s="116"/>
      <c r="F1251" s="116"/>
      <c r="G1251" s="44" t="s">
        <v>15</v>
      </c>
      <c r="H1251" s="43" t="s">
        <v>82</v>
      </c>
      <c r="I1251" s="26" t="s">
        <v>83</v>
      </c>
      <c r="J1251" s="26" t="s">
        <v>84</v>
      </c>
      <c r="K1251" s="26" t="s">
        <v>85</v>
      </c>
      <c r="L1251" s="26" t="s">
        <v>86</v>
      </c>
      <c r="M1251" s="49" t="s">
        <v>87</v>
      </c>
    </row>
    <row r="1252" spans="3:13" x14ac:dyDescent="0.25">
      <c r="C1252" s="117"/>
      <c r="D1252" s="118"/>
      <c r="E1252" s="118"/>
      <c r="F1252" s="118"/>
      <c r="G1252" s="46"/>
      <c r="H1252" s="47"/>
      <c r="I1252" s="27"/>
      <c r="J1252" s="27"/>
      <c r="K1252" s="27"/>
      <c r="L1252" s="27"/>
      <c r="M1252" s="45"/>
    </row>
    <row r="1253" spans="3:13" x14ac:dyDescent="0.25">
      <c r="C1253" s="61"/>
      <c r="D1253" s="62"/>
      <c r="E1253" s="60" t="s">
        <v>15</v>
      </c>
      <c r="F1253" s="63"/>
      <c r="G1253" s="57">
        <v>2414</v>
      </c>
      <c r="H1253" s="31">
        <v>300</v>
      </c>
      <c r="I1253" s="31">
        <v>722</v>
      </c>
      <c r="J1253" s="31">
        <v>483</v>
      </c>
      <c r="K1253" s="31">
        <v>395</v>
      </c>
      <c r="L1253" s="31">
        <v>236</v>
      </c>
      <c r="M1253" s="68">
        <v>278</v>
      </c>
    </row>
    <row r="1254" spans="3:13" x14ac:dyDescent="0.25">
      <c r="C1254" s="124" t="s">
        <v>19</v>
      </c>
      <c r="D1254" s="119" t="s">
        <v>20</v>
      </c>
      <c r="E1254" s="18" t="s">
        <v>21</v>
      </c>
      <c r="F1254" s="17"/>
      <c r="G1254" s="19">
        <v>1139</v>
      </c>
      <c r="H1254" s="21">
        <v>134</v>
      </c>
      <c r="I1254" s="3">
        <v>353</v>
      </c>
      <c r="J1254" s="3">
        <v>232</v>
      </c>
      <c r="K1254" s="3">
        <v>186</v>
      </c>
      <c r="L1254" s="3">
        <v>96</v>
      </c>
      <c r="M1254" s="22">
        <v>138</v>
      </c>
    </row>
    <row r="1255" spans="3:13" x14ac:dyDescent="0.25">
      <c r="C1255" s="125"/>
      <c r="D1255" s="120"/>
      <c r="E1255" s="4" t="s">
        <v>22</v>
      </c>
      <c r="F1255" s="5"/>
      <c r="G1255" s="6">
        <v>1275</v>
      </c>
      <c r="H1255" s="7">
        <v>166</v>
      </c>
      <c r="I1255" s="1">
        <v>369</v>
      </c>
      <c r="J1255" s="1">
        <v>251</v>
      </c>
      <c r="K1255" s="1">
        <v>209</v>
      </c>
      <c r="L1255" s="1">
        <v>140</v>
      </c>
      <c r="M1255" s="11">
        <v>140</v>
      </c>
    </row>
    <row r="1256" spans="3:13" x14ac:dyDescent="0.25">
      <c r="C1256" s="121" t="s">
        <v>23</v>
      </c>
      <c r="D1256" s="121" t="s">
        <v>24</v>
      </c>
      <c r="E1256" s="18" t="s">
        <v>25</v>
      </c>
      <c r="F1256" s="17"/>
      <c r="G1256" s="19">
        <v>515</v>
      </c>
      <c r="H1256" s="21">
        <v>76</v>
      </c>
      <c r="I1256" s="3">
        <v>142</v>
      </c>
      <c r="J1256" s="3">
        <v>111</v>
      </c>
      <c r="K1256" s="3">
        <v>77</v>
      </c>
      <c r="L1256" s="3">
        <v>46</v>
      </c>
      <c r="M1256" s="22">
        <v>63</v>
      </c>
    </row>
    <row r="1257" spans="3:13" x14ac:dyDescent="0.25">
      <c r="C1257" s="125"/>
      <c r="D1257" s="122"/>
      <c r="E1257" s="4" t="s">
        <v>26</v>
      </c>
      <c r="F1257" s="5"/>
      <c r="G1257" s="6">
        <v>718</v>
      </c>
      <c r="H1257" s="7">
        <v>100</v>
      </c>
      <c r="I1257" s="1">
        <v>210</v>
      </c>
      <c r="J1257" s="1">
        <v>144</v>
      </c>
      <c r="K1257" s="1">
        <v>120</v>
      </c>
      <c r="L1257" s="1">
        <v>61</v>
      </c>
      <c r="M1257" s="11">
        <v>83</v>
      </c>
    </row>
    <row r="1258" spans="3:13" x14ac:dyDescent="0.25">
      <c r="C1258" s="125"/>
      <c r="D1258" s="122"/>
      <c r="E1258" s="4" t="s">
        <v>27</v>
      </c>
      <c r="F1258" s="5"/>
      <c r="G1258" s="6">
        <v>492</v>
      </c>
      <c r="H1258" s="7">
        <v>43</v>
      </c>
      <c r="I1258" s="1">
        <v>169</v>
      </c>
      <c r="J1258" s="1">
        <v>102</v>
      </c>
      <c r="K1258" s="1">
        <v>78</v>
      </c>
      <c r="L1258" s="1">
        <v>44</v>
      </c>
      <c r="M1258" s="11">
        <v>56</v>
      </c>
    </row>
    <row r="1259" spans="3:13" x14ac:dyDescent="0.25">
      <c r="C1259" s="125"/>
      <c r="D1259" s="122"/>
      <c r="E1259" s="4" t="s">
        <v>28</v>
      </c>
      <c r="F1259" s="5"/>
      <c r="G1259" s="6">
        <v>390</v>
      </c>
      <c r="H1259" s="7">
        <v>36</v>
      </c>
      <c r="I1259" s="1">
        <v>122</v>
      </c>
      <c r="J1259" s="1">
        <v>70</v>
      </c>
      <c r="K1259" s="1">
        <v>69</v>
      </c>
      <c r="L1259" s="1">
        <v>50</v>
      </c>
      <c r="M1259" s="11">
        <v>43</v>
      </c>
    </row>
    <row r="1260" spans="3:13" x14ac:dyDescent="0.25">
      <c r="C1260" s="125"/>
      <c r="D1260" s="122"/>
      <c r="E1260" s="4" t="s">
        <v>29</v>
      </c>
      <c r="F1260" s="5"/>
      <c r="G1260" s="6">
        <v>206</v>
      </c>
      <c r="H1260" s="7">
        <v>30</v>
      </c>
      <c r="I1260" s="1">
        <v>57</v>
      </c>
      <c r="J1260" s="1">
        <v>39</v>
      </c>
      <c r="K1260" s="1">
        <v>40</v>
      </c>
      <c r="L1260" s="1">
        <v>21</v>
      </c>
      <c r="M1260" s="11">
        <v>19</v>
      </c>
    </row>
    <row r="1261" spans="3:13" x14ac:dyDescent="0.25">
      <c r="C1261" s="125"/>
      <c r="D1261" s="122"/>
      <c r="E1261" s="4" t="s">
        <v>30</v>
      </c>
      <c r="F1261" s="5"/>
      <c r="G1261" s="6">
        <v>76</v>
      </c>
      <c r="H1261" s="7">
        <v>13</v>
      </c>
      <c r="I1261" s="1">
        <v>16</v>
      </c>
      <c r="J1261" s="1">
        <v>15</v>
      </c>
      <c r="K1261" s="1">
        <v>11</v>
      </c>
      <c r="L1261" s="1">
        <v>10</v>
      </c>
      <c r="M1261" s="11">
        <v>11</v>
      </c>
    </row>
    <row r="1262" spans="3:13" x14ac:dyDescent="0.25">
      <c r="C1262" s="125"/>
      <c r="D1262" s="122"/>
      <c r="E1262" s="4" t="s">
        <v>31</v>
      </c>
      <c r="F1262" s="5"/>
      <c r="G1262" s="6">
        <v>17</v>
      </c>
      <c r="H1262" s="7">
        <v>2</v>
      </c>
      <c r="I1262" s="1">
        <v>6</v>
      </c>
      <c r="J1262" s="1">
        <v>2</v>
      </c>
      <c r="K1262" s="1">
        <v>0</v>
      </c>
      <c r="L1262" s="1">
        <v>4</v>
      </c>
      <c r="M1262" s="11">
        <v>3</v>
      </c>
    </row>
    <row r="1263" spans="3:13" x14ac:dyDescent="0.25">
      <c r="C1263" s="125"/>
      <c r="D1263" s="122"/>
      <c r="E1263" s="4" t="s">
        <v>32</v>
      </c>
      <c r="F1263" s="5"/>
      <c r="G1263" s="6">
        <v>1233</v>
      </c>
      <c r="H1263" s="7">
        <v>176</v>
      </c>
      <c r="I1263" s="1">
        <v>352</v>
      </c>
      <c r="J1263" s="1">
        <v>255</v>
      </c>
      <c r="K1263" s="1">
        <v>197</v>
      </c>
      <c r="L1263" s="1">
        <v>107</v>
      </c>
      <c r="M1263" s="11">
        <v>146</v>
      </c>
    </row>
    <row r="1264" spans="3:13" x14ac:dyDescent="0.25">
      <c r="C1264" s="125"/>
      <c r="D1264" s="122"/>
      <c r="E1264" s="4" t="s">
        <v>33</v>
      </c>
      <c r="F1264" s="5"/>
      <c r="G1264" s="6">
        <v>882</v>
      </c>
      <c r="H1264" s="7">
        <v>79</v>
      </c>
      <c r="I1264" s="1">
        <v>291</v>
      </c>
      <c r="J1264" s="1">
        <v>172</v>
      </c>
      <c r="K1264" s="1">
        <v>147</v>
      </c>
      <c r="L1264" s="1">
        <v>94</v>
      </c>
      <c r="M1264" s="11">
        <v>99</v>
      </c>
    </row>
    <row r="1265" spans="3:13" x14ac:dyDescent="0.25">
      <c r="C1265" s="125"/>
      <c r="D1265" s="122"/>
      <c r="E1265" s="4" t="s">
        <v>34</v>
      </c>
      <c r="F1265" s="5"/>
      <c r="G1265" s="6">
        <v>299</v>
      </c>
      <c r="H1265" s="7">
        <v>45</v>
      </c>
      <c r="I1265" s="1">
        <v>79</v>
      </c>
      <c r="J1265" s="1">
        <v>56</v>
      </c>
      <c r="K1265" s="1">
        <v>51</v>
      </c>
      <c r="L1265" s="1">
        <v>35</v>
      </c>
      <c r="M1265" s="11">
        <v>33</v>
      </c>
    </row>
    <row r="1266" spans="3:13" x14ac:dyDescent="0.25">
      <c r="C1266" s="125"/>
      <c r="D1266" s="122"/>
      <c r="E1266" s="4" t="s">
        <v>35</v>
      </c>
      <c r="F1266" s="5"/>
      <c r="G1266" s="6">
        <v>1181</v>
      </c>
      <c r="H1266" s="7">
        <v>124</v>
      </c>
      <c r="I1266" s="1">
        <v>370</v>
      </c>
      <c r="J1266" s="1">
        <v>228</v>
      </c>
      <c r="K1266" s="1">
        <v>198</v>
      </c>
      <c r="L1266" s="1">
        <v>129</v>
      </c>
      <c r="M1266" s="11">
        <v>132</v>
      </c>
    </row>
    <row r="1267" spans="3:13" x14ac:dyDescent="0.25">
      <c r="C1267" s="125"/>
      <c r="D1267" s="121" t="s">
        <v>21</v>
      </c>
      <c r="E1267" s="18" t="s">
        <v>25</v>
      </c>
      <c r="F1267" s="17"/>
      <c r="G1267" s="19">
        <v>268</v>
      </c>
      <c r="H1267" s="21">
        <v>35</v>
      </c>
      <c r="I1267" s="3">
        <v>76</v>
      </c>
      <c r="J1267" s="3">
        <v>57</v>
      </c>
      <c r="K1267" s="3">
        <v>43</v>
      </c>
      <c r="L1267" s="3">
        <v>20</v>
      </c>
      <c r="M1267" s="22">
        <v>37</v>
      </c>
    </row>
    <row r="1268" spans="3:13" x14ac:dyDescent="0.25">
      <c r="C1268" s="125"/>
      <c r="D1268" s="122"/>
      <c r="E1268" s="4" t="s">
        <v>26</v>
      </c>
      <c r="F1268" s="5"/>
      <c r="G1268" s="6">
        <v>338</v>
      </c>
      <c r="H1268" s="7">
        <v>42</v>
      </c>
      <c r="I1268" s="1">
        <v>106</v>
      </c>
      <c r="J1268" s="1">
        <v>68</v>
      </c>
      <c r="K1268" s="1">
        <v>57</v>
      </c>
      <c r="L1268" s="1">
        <v>28</v>
      </c>
      <c r="M1268" s="11">
        <v>37</v>
      </c>
    </row>
    <row r="1269" spans="3:13" x14ac:dyDescent="0.25">
      <c r="C1269" s="125"/>
      <c r="D1269" s="122"/>
      <c r="E1269" s="4" t="s">
        <v>27</v>
      </c>
      <c r="F1269" s="5"/>
      <c r="G1269" s="6">
        <v>241</v>
      </c>
      <c r="H1269" s="7">
        <v>21</v>
      </c>
      <c r="I1269" s="1">
        <v>81</v>
      </c>
      <c r="J1269" s="1">
        <v>46</v>
      </c>
      <c r="K1269" s="1">
        <v>38</v>
      </c>
      <c r="L1269" s="1">
        <v>19</v>
      </c>
      <c r="M1269" s="11">
        <v>36</v>
      </c>
    </row>
    <row r="1270" spans="3:13" x14ac:dyDescent="0.25">
      <c r="C1270" s="125"/>
      <c r="D1270" s="122"/>
      <c r="E1270" s="4" t="s">
        <v>28</v>
      </c>
      <c r="F1270" s="5"/>
      <c r="G1270" s="6">
        <v>180</v>
      </c>
      <c r="H1270" s="7">
        <v>17</v>
      </c>
      <c r="I1270" s="1">
        <v>60</v>
      </c>
      <c r="J1270" s="1">
        <v>38</v>
      </c>
      <c r="K1270" s="1">
        <v>33</v>
      </c>
      <c r="L1270" s="1">
        <v>18</v>
      </c>
      <c r="M1270" s="11">
        <v>14</v>
      </c>
    </row>
    <row r="1271" spans="3:13" x14ac:dyDescent="0.25">
      <c r="C1271" s="125"/>
      <c r="D1271" s="122"/>
      <c r="E1271" s="4" t="s">
        <v>29</v>
      </c>
      <c r="F1271" s="5"/>
      <c r="G1271" s="6">
        <v>83</v>
      </c>
      <c r="H1271" s="7">
        <v>15</v>
      </c>
      <c r="I1271" s="1">
        <v>22</v>
      </c>
      <c r="J1271" s="1">
        <v>19</v>
      </c>
      <c r="K1271" s="1">
        <v>10</v>
      </c>
      <c r="L1271" s="1">
        <v>9</v>
      </c>
      <c r="M1271" s="11">
        <v>8</v>
      </c>
    </row>
    <row r="1272" spans="3:13" x14ac:dyDescent="0.25">
      <c r="C1272" s="125"/>
      <c r="D1272" s="122"/>
      <c r="E1272" s="4" t="s">
        <v>30</v>
      </c>
      <c r="F1272" s="5"/>
      <c r="G1272" s="6">
        <v>26</v>
      </c>
      <c r="H1272" s="7">
        <v>4</v>
      </c>
      <c r="I1272" s="1">
        <v>6</v>
      </c>
      <c r="J1272" s="1">
        <v>3</v>
      </c>
      <c r="K1272" s="1">
        <v>5</v>
      </c>
      <c r="L1272" s="1">
        <v>2</v>
      </c>
      <c r="M1272" s="11">
        <v>6</v>
      </c>
    </row>
    <row r="1273" spans="3:13" x14ac:dyDescent="0.25">
      <c r="C1273" s="125"/>
      <c r="D1273" s="122"/>
      <c r="E1273" s="4" t="s">
        <v>31</v>
      </c>
      <c r="F1273" s="5"/>
      <c r="G1273" s="6">
        <v>3</v>
      </c>
      <c r="H1273" s="7">
        <v>0</v>
      </c>
      <c r="I1273" s="1">
        <v>2</v>
      </c>
      <c r="J1273" s="1">
        <v>1</v>
      </c>
      <c r="K1273" s="1">
        <v>0</v>
      </c>
      <c r="L1273" s="1">
        <v>0</v>
      </c>
      <c r="M1273" s="11">
        <v>0</v>
      </c>
    </row>
    <row r="1274" spans="3:13" x14ac:dyDescent="0.25">
      <c r="C1274" s="125"/>
      <c r="D1274" s="122"/>
      <c r="E1274" s="4" t="s">
        <v>32</v>
      </c>
      <c r="F1274" s="5"/>
      <c r="G1274" s="6">
        <v>606</v>
      </c>
      <c r="H1274" s="7">
        <v>77</v>
      </c>
      <c r="I1274" s="1">
        <v>182</v>
      </c>
      <c r="J1274" s="1">
        <v>125</v>
      </c>
      <c r="K1274" s="1">
        <v>100</v>
      </c>
      <c r="L1274" s="1">
        <v>48</v>
      </c>
      <c r="M1274" s="11">
        <v>74</v>
      </c>
    </row>
    <row r="1275" spans="3:13" x14ac:dyDescent="0.25">
      <c r="C1275" s="125"/>
      <c r="D1275" s="122"/>
      <c r="E1275" s="4" t="s">
        <v>33</v>
      </c>
      <c r="F1275" s="5"/>
      <c r="G1275" s="6">
        <v>421</v>
      </c>
      <c r="H1275" s="7">
        <v>38</v>
      </c>
      <c r="I1275" s="1">
        <v>141</v>
      </c>
      <c r="J1275" s="1">
        <v>84</v>
      </c>
      <c r="K1275" s="1">
        <v>71</v>
      </c>
      <c r="L1275" s="1">
        <v>37</v>
      </c>
      <c r="M1275" s="11">
        <v>50</v>
      </c>
    </row>
    <row r="1276" spans="3:13" x14ac:dyDescent="0.25">
      <c r="C1276" s="125"/>
      <c r="D1276" s="122"/>
      <c r="E1276" s="4" t="s">
        <v>34</v>
      </c>
      <c r="F1276" s="5"/>
      <c r="G1276" s="6">
        <v>112</v>
      </c>
      <c r="H1276" s="7">
        <v>19</v>
      </c>
      <c r="I1276" s="1">
        <v>30</v>
      </c>
      <c r="J1276" s="1">
        <v>23</v>
      </c>
      <c r="K1276" s="1">
        <v>15</v>
      </c>
      <c r="L1276" s="1">
        <v>11</v>
      </c>
      <c r="M1276" s="11">
        <v>14</v>
      </c>
    </row>
    <row r="1277" spans="3:13" x14ac:dyDescent="0.25">
      <c r="C1277" s="125"/>
      <c r="D1277" s="122"/>
      <c r="E1277" s="4" t="s">
        <v>35</v>
      </c>
      <c r="F1277" s="5"/>
      <c r="G1277" s="6">
        <v>533</v>
      </c>
      <c r="H1277" s="7">
        <v>57</v>
      </c>
      <c r="I1277" s="1">
        <v>171</v>
      </c>
      <c r="J1277" s="1">
        <v>107</v>
      </c>
      <c r="K1277" s="1">
        <v>86</v>
      </c>
      <c r="L1277" s="1">
        <v>48</v>
      </c>
      <c r="M1277" s="11">
        <v>64</v>
      </c>
    </row>
    <row r="1278" spans="3:13" x14ac:dyDescent="0.25">
      <c r="C1278" s="125"/>
      <c r="D1278" s="121" t="s">
        <v>22</v>
      </c>
      <c r="E1278" s="18" t="s">
        <v>25</v>
      </c>
      <c r="F1278" s="17"/>
      <c r="G1278" s="19">
        <v>247</v>
      </c>
      <c r="H1278" s="21">
        <v>41</v>
      </c>
      <c r="I1278" s="3">
        <v>66</v>
      </c>
      <c r="J1278" s="3">
        <v>54</v>
      </c>
      <c r="K1278" s="3">
        <v>34</v>
      </c>
      <c r="L1278" s="3">
        <v>26</v>
      </c>
      <c r="M1278" s="22">
        <v>26</v>
      </c>
    </row>
    <row r="1279" spans="3:13" x14ac:dyDescent="0.25">
      <c r="C1279" s="125"/>
      <c r="D1279" s="122"/>
      <c r="E1279" s="4" t="s">
        <v>26</v>
      </c>
      <c r="F1279" s="5"/>
      <c r="G1279" s="6">
        <v>380</v>
      </c>
      <c r="H1279" s="7">
        <v>58</v>
      </c>
      <c r="I1279" s="1">
        <v>104</v>
      </c>
      <c r="J1279" s="1">
        <v>76</v>
      </c>
      <c r="K1279" s="1">
        <v>63</v>
      </c>
      <c r="L1279" s="1">
        <v>33</v>
      </c>
      <c r="M1279" s="11">
        <v>46</v>
      </c>
    </row>
    <row r="1280" spans="3:13" x14ac:dyDescent="0.25">
      <c r="C1280" s="125"/>
      <c r="D1280" s="122"/>
      <c r="E1280" s="4" t="s">
        <v>27</v>
      </c>
      <c r="F1280" s="5"/>
      <c r="G1280" s="6">
        <v>251</v>
      </c>
      <c r="H1280" s="7">
        <v>22</v>
      </c>
      <c r="I1280" s="1">
        <v>88</v>
      </c>
      <c r="J1280" s="1">
        <v>56</v>
      </c>
      <c r="K1280" s="1">
        <v>40</v>
      </c>
      <c r="L1280" s="1">
        <v>25</v>
      </c>
      <c r="M1280" s="11">
        <v>20</v>
      </c>
    </row>
    <row r="1281" spans="3:13" x14ac:dyDescent="0.25">
      <c r="C1281" s="125"/>
      <c r="D1281" s="122"/>
      <c r="E1281" s="4" t="s">
        <v>28</v>
      </c>
      <c r="F1281" s="5"/>
      <c r="G1281" s="6">
        <v>210</v>
      </c>
      <c r="H1281" s="7">
        <v>19</v>
      </c>
      <c r="I1281" s="1">
        <v>62</v>
      </c>
      <c r="J1281" s="1">
        <v>32</v>
      </c>
      <c r="K1281" s="1">
        <v>36</v>
      </c>
      <c r="L1281" s="1">
        <v>32</v>
      </c>
      <c r="M1281" s="11">
        <v>29</v>
      </c>
    </row>
    <row r="1282" spans="3:13" x14ac:dyDescent="0.25">
      <c r="C1282" s="125"/>
      <c r="D1282" s="122"/>
      <c r="E1282" s="4" t="s">
        <v>29</v>
      </c>
      <c r="F1282" s="5"/>
      <c r="G1282" s="6">
        <v>123</v>
      </c>
      <c r="H1282" s="7">
        <v>15</v>
      </c>
      <c r="I1282" s="1">
        <v>35</v>
      </c>
      <c r="J1282" s="1">
        <v>20</v>
      </c>
      <c r="K1282" s="1">
        <v>30</v>
      </c>
      <c r="L1282" s="1">
        <v>12</v>
      </c>
      <c r="M1282" s="11">
        <v>11</v>
      </c>
    </row>
    <row r="1283" spans="3:13" x14ac:dyDescent="0.25">
      <c r="C1283" s="125"/>
      <c r="D1283" s="122"/>
      <c r="E1283" s="4" t="s">
        <v>30</v>
      </c>
      <c r="F1283" s="5"/>
      <c r="G1283" s="6">
        <v>50</v>
      </c>
      <c r="H1283" s="7">
        <v>9</v>
      </c>
      <c r="I1283" s="1">
        <v>10</v>
      </c>
      <c r="J1283" s="1">
        <v>12</v>
      </c>
      <c r="K1283" s="1">
        <v>6</v>
      </c>
      <c r="L1283" s="1">
        <v>8</v>
      </c>
      <c r="M1283" s="11">
        <v>5</v>
      </c>
    </row>
    <row r="1284" spans="3:13" x14ac:dyDescent="0.25">
      <c r="C1284" s="125"/>
      <c r="D1284" s="122"/>
      <c r="E1284" s="4" t="s">
        <v>31</v>
      </c>
      <c r="F1284" s="5"/>
      <c r="G1284" s="6">
        <v>14</v>
      </c>
      <c r="H1284" s="7">
        <v>2</v>
      </c>
      <c r="I1284" s="1">
        <v>4</v>
      </c>
      <c r="J1284" s="1">
        <v>1</v>
      </c>
      <c r="K1284" s="1">
        <v>0</v>
      </c>
      <c r="L1284" s="1">
        <v>4</v>
      </c>
      <c r="M1284" s="11">
        <v>3</v>
      </c>
    </row>
    <row r="1285" spans="3:13" x14ac:dyDescent="0.25">
      <c r="C1285" s="125"/>
      <c r="D1285" s="122"/>
      <c r="E1285" s="4" t="s">
        <v>32</v>
      </c>
      <c r="F1285" s="5"/>
      <c r="G1285" s="6">
        <v>627</v>
      </c>
      <c r="H1285" s="7">
        <v>99</v>
      </c>
      <c r="I1285" s="1">
        <v>170</v>
      </c>
      <c r="J1285" s="1">
        <v>130</v>
      </c>
      <c r="K1285" s="1">
        <v>97</v>
      </c>
      <c r="L1285" s="1">
        <v>59</v>
      </c>
      <c r="M1285" s="11">
        <v>72</v>
      </c>
    </row>
    <row r="1286" spans="3:13" x14ac:dyDescent="0.25">
      <c r="C1286" s="125"/>
      <c r="D1286" s="122"/>
      <c r="E1286" s="4" t="s">
        <v>33</v>
      </c>
      <c r="F1286" s="5"/>
      <c r="G1286" s="6">
        <v>461</v>
      </c>
      <c r="H1286" s="7">
        <v>41</v>
      </c>
      <c r="I1286" s="1">
        <v>150</v>
      </c>
      <c r="J1286" s="1">
        <v>88</v>
      </c>
      <c r="K1286" s="1">
        <v>76</v>
      </c>
      <c r="L1286" s="1">
        <v>57</v>
      </c>
      <c r="M1286" s="11">
        <v>49</v>
      </c>
    </row>
    <row r="1287" spans="3:13" x14ac:dyDescent="0.25">
      <c r="C1287" s="125"/>
      <c r="D1287" s="122"/>
      <c r="E1287" s="4" t="s">
        <v>34</v>
      </c>
      <c r="F1287" s="5"/>
      <c r="G1287" s="6">
        <v>187</v>
      </c>
      <c r="H1287" s="7">
        <v>26</v>
      </c>
      <c r="I1287" s="1">
        <v>49</v>
      </c>
      <c r="J1287" s="1">
        <v>33</v>
      </c>
      <c r="K1287" s="1">
        <v>36</v>
      </c>
      <c r="L1287" s="1">
        <v>24</v>
      </c>
      <c r="M1287" s="11">
        <v>19</v>
      </c>
    </row>
    <row r="1288" spans="3:13" x14ac:dyDescent="0.25">
      <c r="C1288" s="125"/>
      <c r="D1288" s="122"/>
      <c r="E1288" s="4" t="s">
        <v>35</v>
      </c>
      <c r="F1288" s="5"/>
      <c r="G1288" s="6">
        <v>648</v>
      </c>
      <c r="H1288" s="7">
        <v>67</v>
      </c>
      <c r="I1288" s="1">
        <v>199</v>
      </c>
      <c r="J1288" s="1">
        <v>121</v>
      </c>
      <c r="K1288" s="1">
        <v>112</v>
      </c>
      <c r="L1288" s="1">
        <v>81</v>
      </c>
      <c r="M1288" s="11">
        <v>68</v>
      </c>
    </row>
    <row r="1289" spans="3:13" x14ac:dyDescent="0.25">
      <c r="C1289" s="121" t="s">
        <v>36</v>
      </c>
      <c r="D1289" s="121" t="s">
        <v>24</v>
      </c>
      <c r="E1289" s="18" t="s">
        <v>37</v>
      </c>
      <c r="F1289" s="17"/>
      <c r="G1289" s="19">
        <v>106</v>
      </c>
      <c r="H1289" s="21">
        <v>14</v>
      </c>
      <c r="I1289" s="3">
        <v>31</v>
      </c>
      <c r="J1289" s="3">
        <v>17</v>
      </c>
      <c r="K1289" s="3">
        <v>24</v>
      </c>
      <c r="L1289" s="3">
        <v>8</v>
      </c>
      <c r="M1289" s="22">
        <v>12</v>
      </c>
    </row>
    <row r="1290" spans="3:13" ht="25.2" x14ac:dyDescent="0.25">
      <c r="C1290" s="125"/>
      <c r="D1290" s="122"/>
      <c r="E1290" s="4" t="s">
        <v>38</v>
      </c>
      <c r="F1290" s="5"/>
      <c r="G1290" s="6">
        <v>1653</v>
      </c>
      <c r="H1290" s="7">
        <v>191</v>
      </c>
      <c r="I1290" s="1">
        <v>494</v>
      </c>
      <c r="J1290" s="1">
        <v>352</v>
      </c>
      <c r="K1290" s="1">
        <v>269</v>
      </c>
      <c r="L1290" s="1">
        <v>159</v>
      </c>
      <c r="M1290" s="11">
        <v>188</v>
      </c>
    </row>
    <row r="1291" spans="3:13" ht="25.2" x14ac:dyDescent="0.25">
      <c r="C1291" s="125"/>
      <c r="D1291" s="122"/>
      <c r="E1291" s="4" t="s">
        <v>39</v>
      </c>
      <c r="F1291" s="5"/>
      <c r="G1291" s="6">
        <v>116</v>
      </c>
      <c r="H1291" s="7">
        <v>20</v>
      </c>
      <c r="I1291" s="1">
        <v>44</v>
      </c>
      <c r="J1291" s="1">
        <v>10</v>
      </c>
      <c r="K1291" s="1">
        <v>20</v>
      </c>
      <c r="L1291" s="1">
        <v>11</v>
      </c>
      <c r="M1291" s="11">
        <v>11</v>
      </c>
    </row>
    <row r="1292" spans="3:13" ht="25.2" x14ac:dyDescent="0.25">
      <c r="C1292" s="125"/>
      <c r="D1292" s="122"/>
      <c r="E1292" s="4" t="s">
        <v>40</v>
      </c>
      <c r="F1292" s="5"/>
      <c r="G1292" s="6">
        <v>513</v>
      </c>
      <c r="H1292" s="7">
        <v>71</v>
      </c>
      <c r="I1292" s="1">
        <v>145</v>
      </c>
      <c r="J1292" s="1">
        <v>101</v>
      </c>
      <c r="K1292" s="1">
        <v>80</v>
      </c>
      <c r="L1292" s="1">
        <v>55</v>
      </c>
      <c r="M1292" s="11">
        <v>61</v>
      </c>
    </row>
    <row r="1293" spans="3:13" x14ac:dyDescent="0.25">
      <c r="C1293" s="125"/>
      <c r="D1293" s="122"/>
      <c r="E1293" s="4" t="s">
        <v>18</v>
      </c>
      <c r="F1293" s="5"/>
      <c r="G1293" s="6">
        <v>26</v>
      </c>
      <c r="H1293" s="7">
        <v>4</v>
      </c>
      <c r="I1293" s="1">
        <v>8</v>
      </c>
      <c r="J1293" s="1">
        <v>3</v>
      </c>
      <c r="K1293" s="1">
        <v>2</v>
      </c>
      <c r="L1293" s="1">
        <v>3</v>
      </c>
      <c r="M1293" s="11">
        <v>6</v>
      </c>
    </row>
    <row r="1294" spans="3:13" x14ac:dyDescent="0.25">
      <c r="C1294" s="125"/>
      <c r="D1294" s="121" t="s">
        <v>21</v>
      </c>
      <c r="E1294" s="18" t="s">
        <v>37</v>
      </c>
      <c r="F1294" s="17"/>
      <c r="G1294" s="19">
        <v>66</v>
      </c>
      <c r="H1294" s="21">
        <v>7</v>
      </c>
      <c r="I1294" s="3">
        <v>21</v>
      </c>
      <c r="J1294" s="3">
        <v>13</v>
      </c>
      <c r="K1294" s="3">
        <v>15</v>
      </c>
      <c r="L1294" s="3">
        <v>4</v>
      </c>
      <c r="M1294" s="22">
        <v>6</v>
      </c>
    </row>
    <row r="1295" spans="3:13" ht="25.2" x14ac:dyDescent="0.25">
      <c r="C1295" s="125"/>
      <c r="D1295" s="122"/>
      <c r="E1295" s="4" t="s">
        <v>38</v>
      </c>
      <c r="F1295" s="5"/>
      <c r="G1295" s="6">
        <v>938</v>
      </c>
      <c r="H1295" s="7">
        <v>108</v>
      </c>
      <c r="I1295" s="1">
        <v>284</v>
      </c>
      <c r="J1295" s="1">
        <v>197</v>
      </c>
      <c r="K1295" s="1">
        <v>155</v>
      </c>
      <c r="L1295" s="1">
        <v>83</v>
      </c>
      <c r="M1295" s="11">
        <v>111</v>
      </c>
    </row>
    <row r="1296" spans="3:13" ht="25.2" x14ac:dyDescent="0.25">
      <c r="C1296" s="125"/>
      <c r="D1296" s="122"/>
      <c r="E1296" s="4" t="s">
        <v>39</v>
      </c>
      <c r="F1296" s="5"/>
      <c r="G1296" s="6">
        <v>43</v>
      </c>
      <c r="H1296" s="7">
        <v>9</v>
      </c>
      <c r="I1296" s="1">
        <v>19</v>
      </c>
      <c r="J1296" s="1">
        <v>3</v>
      </c>
      <c r="K1296" s="1">
        <v>7</v>
      </c>
      <c r="L1296" s="1">
        <v>1</v>
      </c>
      <c r="M1296" s="11">
        <v>4</v>
      </c>
    </row>
    <row r="1297" spans="3:13" ht="25.2" x14ac:dyDescent="0.25">
      <c r="C1297" s="125"/>
      <c r="D1297" s="122"/>
      <c r="E1297" s="4" t="s">
        <v>40</v>
      </c>
      <c r="F1297" s="5"/>
      <c r="G1297" s="6">
        <v>77</v>
      </c>
      <c r="H1297" s="7">
        <v>9</v>
      </c>
      <c r="I1297" s="1">
        <v>24</v>
      </c>
      <c r="J1297" s="1">
        <v>17</v>
      </c>
      <c r="K1297" s="1">
        <v>8</v>
      </c>
      <c r="L1297" s="1">
        <v>6</v>
      </c>
      <c r="M1297" s="11">
        <v>13</v>
      </c>
    </row>
    <row r="1298" spans="3:13" x14ac:dyDescent="0.25">
      <c r="C1298" s="125"/>
      <c r="D1298" s="122"/>
      <c r="E1298" s="4" t="s">
        <v>18</v>
      </c>
      <c r="F1298" s="5"/>
      <c r="G1298" s="6">
        <v>15</v>
      </c>
      <c r="H1298" s="7">
        <v>1</v>
      </c>
      <c r="I1298" s="1">
        <v>5</v>
      </c>
      <c r="J1298" s="1">
        <v>2</v>
      </c>
      <c r="K1298" s="1">
        <v>1</v>
      </c>
      <c r="L1298" s="1">
        <v>2</v>
      </c>
      <c r="M1298" s="11">
        <v>4</v>
      </c>
    </row>
    <row r="1299" spans="3:13" x14ac:dyDescent="0.25">
      <c r="C1299" s="125"/>
      <c r="D1299" s="121" t="s">
        <v>22</v>
      </c>
      <c r="E1299" s="18" t="s">
        <v>37</v>
      </c>
      <c r="F1299" s="17"/>
      <c r="G1299" s="19">
        <v>40</v>
      </c>
      <c r="H1299" s="21">
        <v>7</v>
      </c>
      <c r="I1299" s="3">
        <v>10</v>
      </c>
      <c r="J1299" s="3">
        <v>4</v>
      </c>
      <c r="K1299" s="3">
        <v>9</v>
      </c>
      <c r="L1299" s="3">
        <v>4</v>
      </c>
      <c r="M1299" s="22">
        <v>6</v>
      </c>
    </row>
    <row r="1300" spans="3:13" ht="25.2" x14ac:dyDescent="0.25">
      <c r="C1300" s="125"/>
      <c r="D1300" s="122"/>
      <c r="E1300" s="4" t="s">
        <v>38</v>
      </c>
      <c r="F1300" s="5"/>
      <c r="G1300" s="6">
        <v>715</v>
      </c>
      <c r="H1300" s="7">
        <v>83</v>
      </c>
      <c r="I1300" s="1">
        <v>210</v>
      </c>
      <c r="J1300" s="1">
        <v>155</v>
      </c>
      <c r="K1300" s="1">
        <v>114</v>
      </c>
      <c r="L1300" s="1">
        <v>76</v>
      </c>
      <c r="M1300" s="11">
        <v>77</v>
      </c>
    </row>
    <row r="1301" spans="3:13" ht="25.2" x14ac:dyDescent="0.25">
      <c r="C1301" s="125"/>
      <c r="D1301" s="122"/>
      <c r="E1301" s="4" t="s">
        <v>39</v>
      </c>
      <c r="F1301" s="5"/>
      <c r="G1301" s="6">
        <v>73</v>
      </c>
      <c r="H1301" s="7">
        <v>11</v>
      </c>
      <c r="I1301" s="1">
        <v>25</v>
      </c>
      <c r="J1301" s="1">
        <v>7</v>
      </c>
      <c r="K1301" s="1">
        <v>13</v>
      </c>
      <c r="L1301" s="1">
        <v>10</v>
      </c>
      <c r="M1301" s="11">
        <v>7</v>
      </c>
    </row>
    <row r="1302" spans="3:13" ht="25.2" x14ac:dyDescent="0.25">
      <c r="C1302" s="125"/>
      <c r="D1302" s="122"/>
      <c r="E1302" s="4" t="s">
        <v>40</v>
      </c>
      <c r="F1302" s="5"/>
      <c r="G1302" s="6">
        <v>436</v>
      </c>
      <c r="H1302" s="7">
        <v>62</v>
      </c>
      <c r="I1302" s="1">
        <v>121</v>
      </c>
      <c r="J1302" s="1">
        <v>84</v>
      </c>
      <c r="K1302" s="1">
        <v>72</v>
      </c>
      <c r="L1302" s="1">
        <v>49</v>
      </c>
      <c r="M1302" s="11">
        <v>48</v>
      </c>
    </row>
    <row r="1303" spans="3:13" x14ac:dyDescent="0.25">
      <c r="C1303" s="125"/>
      <c r="D1303" s="122"/>
      <c r="E1303" s="4" t="s">
        <v>18</v>
      </c>
      <c r="F1303" s="5"/>
      <c r="G1303" s="6">
        <v>11</v>
      </c>
      <c r="H1303" s="7">
        <v>3</v>
      </c>
      <c r="I1303" s="1">
        <v>3</v>
      </c>
      <c r="J1303" s="1">
        <v>1</v>
      </c>
      <c r="K1303" s="1">
        <v>1</v>
      </c>
      <c r="L1303" s="1">
        <v>1</v>
      </c>
      <c r="M1303" s="11">
        <v>2</v>
      </c>
    </row>
    <row r="1304" spans="3:13" ht="25.2" x14ac:dyDescent="0.25">
      <c r="C1304" s="121" t="s">
        <v>41</v>
      </c>
      <c r="D1304" s="119" t="s">
        <v>20</v>
      </c>
      <c r="E1304" s="18" t="s">
        <v>42</v>
      </c>
      <c r="F1304" s="17"/>
      <c r="G1304" s="19">
        <v>385</v>
      </c>
      <c r="H1304" s="21">
        <v>55</v>
      </c>
      <c r="I1304" s="3">
        <v>119</v>
      </c>
      <c r="J1304" s="3">
        <v>57</v>
      </c>
      <c r="K1304" s="3">
        <v>72</v>
      </c>
      <c r="L1304" s="3">
        <v>34</v>
      </c>
      <c r="M1304" s="22">
        <v>48</v>
      </c>
    </row>
    <row r="1305" spans="3:13" ht="25.2" x14ac:dyDescent="0.25">
      <c r="C1305" s="125"/>
      <c r="D1305" s="120"/>
      <c r="E1305" s="4" t="s">
        <v>43</v>
      </c>
      <c r="F1305" s="5"/>
      <c r="G1305" s="6">
        <v>1574</v>
      </c>
      <c r="H1305" s="7">
        <v>181</v>
      </c>
      <c r="I1305" s="1">
        <v>464</v>
      </c>
      <c r="J1305" s="1">
        <v>334</v>
      </c>
      <c r="K1305" s="1">
        <v>257</v>
      </c>
      <c r="L1305" s="1">
        <v>151</v>
      </c>
      <c r="M1305" s="11">
        <v>187</v>
      </c>
    </row>
    <row r="1306" spans="3:13" ht="25.2" x14ac:dyDescent="0.25">
      <c r="C1306" s="125"/>
      <c r="D1306" s="120"/>
      <c r="E1306" s="4" t="s">
        <v>44</v>
      </c>
      <c r="F1306" s="5"/>
      <c r="G1306" s="6">
        <v>89</v>
      </c>
      <c r="H1306" s="7">
        <v>14</v>
      </c>
      <c r="I1306" s="1">
        <v>21</v>
      </c>
      <c r="J1306" s="1">
        <v>30</v>
      </c>
      <c r="K1306" s="1">
        <v>10</v>
      </c>
      <c r="L1306" s="1">
        <v>6</v>
      </c>
      <c r="M1306" s="11">
        <v>8</v>
      </c>
    </row>
    <row r="1307" spans="3:13" ht="25.2" x14ac:dyDescent="0.25">
      <c r="C1307" s="125"/>
      <c r="D1307" s="120"/>
      <c r="E1307" s="4" t="s">
        <v>45</v>
      </c>
      <c r="F1307" s="5"/>
      <c r="G1307" s="6">
        <v>956</v>
      </c>
      <c r="H1307" s="7">
        <v>127</v>
      </c>
      <c r="I1307" s="1">
        <v>275</v>
      </c>
      <c r="J1307" s="1">
        <v>231</v>
      </c>
      <c r="K1307" s="1">
        <v>139</v>
      </c>
      <c r="L1307" s="1">
        <v>95</v>
      </c>
      <c r="M1307" s="11">
        <v>89</v>
      </c>
    </row>
    <row r="1308" spans="3:13" ht="25.2" x14ac:dyDescent="0.25">
      <c r="C1308" s="125"/>
      <c r="D1308" s="120"/>
      <c r="E1308" s="4" t="s">
        <v>46</v>
      </c>
      <c r="F1308" s="5"/>
      <c r="G1308" s="6">
        <v>85</v>
      </c>
      <c r="H1308" s="7">
        <v>11</v>
      </c>
      <c r="I1308" s="1">
        <v>27</v>
      </c>
      <c r="J1308" s="1">
        <v>18</v>
      </c>
      <c r="K1308" s="1">
        <v>8</v>
      </c>
      <c r="L1308" s="1">
        <v>9</v>
      </c>
      <c r="M1308" s="11">
        <v>12</v>
      </c>
    </row>
    <row r="1309" spans="3:13" x14ac:dyDescent="0.25">
      <c r="C1309" s="125"/>
      <c r="D1309" s="120"/>
      <c r="E1309" s="4" t="s">
        <v>18</v>
      </c>
      <c r="F1309" s="5"/>
      <c r="G1309" s="6">
        <v>17</v>
      </c>
      <c r="H1309" s="7">
        <v>2</v>
      </c>
      <c r="I1309" s="1">
        <v>10</v>
      </c>
      <c r="J1309" s="1">
        <v>2</v>
      </c>
      <c r="K1309" s="1">
        <v>0</v>
      </c>
      <c r="L1309" s="1">
        <v>1</v>
      </c>
      <c r="M1309" s="11">
        <v>2</v>
      </c>
    </row>
    <row r="1310" spans="3:13" x14ac:dyDescent="0.25">
      <c r="C1310" s="121" t="s">
        <v>47</v>
      </c>
      <c r="D1310" s="119" t="s">
        <v>20</v>
      </c>
      <c r="E1310" s="18" t="s">
        <v>48</v>
      </c>
      <c r="F1310" s="17"/>
      <c r="G1310" s="19">
        <v>385</v>
      </c>
      <c r="H1310" s="21">
        <v>55</v>
      </c>
      <c r="I1310" s="3">
        <v>119</v>
      </c>
      <c r="J1310" s="3">
        <v>57</v>
      </c>
      <c r="K1310" s="3">
        <v>72</v>
      </c>
      <c r="L1310" s="3">
        <v>34</v>
      </c>
      <c r="M1310" s="22">
        <v>48</v>
      </c>
    </row>
    <row r="1311" spans="3:13" x14ac:dyDescent="0.25">
      <c r="C1311" s="125"/>
      <c r="D1311" s="120"/>
      <c r="E1311" s="4" t="s">
        <v>49</v>
      </c>
      <c r="F1311" s="5"/>
      <c r="G1311" s="6">
        <v>1156</v>
      </c>
      <c r="H1311" s="7">
        <v>128</v>
      </c>
      <c r="I1311" s="1">
        <v>352</v>
      </c>
      <c r="J1311" s="1">
        <v>205</v>
      </c>
      <c r="K1311" s="1">
        <v>204</v>
      </c>
      <c r="L1311" s="1">
        <v>124</v>
      </c>
      <c r="M1311" s="11">
        <v>143</v>
      </c>
    </row>
    <row r="1312" spans="3:13" x14ac:dyDescent="0.25">
      <c r="C1312" s="125"/>
      <c r="D1312" s="120"/>
      <c r="E1312" s="4" t="s">
        <v>50</v>
      </c>
      <c r="F1312" s="5"/>
      <c r="G1312" s="6">
        <v>466</v>
      </c>
      <c r="H1312" s="7">
        <v>53</v>
      </c>
      <c r="I1312" s="1">
        <v>129</v>
      </c>
      <c r="J1312" s="1">
        <v>113</v>
      </c>
      <c r="K1312" s="1">
        <v>78</v>
      </c>
      <c r="L1312" s="1">
        <v>40</v>
      </c>
      <c r="M1312" s="11">
        <v>53</v>
      </c>
    </row>
    <row r="1313" spans="3:13" x14ac:dyDescent="0.25">
      <c r="C1313" s="125"/>
      <c r="D1313" s="120"/>
      <c r="E1313" s="4" t="s">
        <v>51</v>
      </c>
      <c r="F1313" s="5"/>
      <c r="G1313" s="6">
        <v>191</v>
      </c>
      <c r="H1313" s="7">
        <v>25</v>
      </c>
      <c r="I1313" s="1">
        <v>59</v>
      </c>
      <c r="J1313" s="1">
        <v>55</v>
      </c>
      <c r="K1313" s="1">
        <v>13</v>
      </c>
      <c r="L1313" s="1">
        <v>18</v>
      </c>
      <c r="M1313" s="11">
        <v>21</v>
      </c>
    </row>
    <row r="1314" spans="3:13" x14ac:dyDescent="0.25">
      <c r="C1314" s="125"/>
      <c r="D1314" s="120"/>
      <c r="E1314" s="4" t="s">
        <v>52</v>
      </c>
      <c r="F1314" s="5"/>
      <c r="G1314" s="6">
        <v>181</v>
      </c>
      <c r="H1314" s="7">
        <v>34</v>
      </c>
      <c r="I1314" s="1">
        <v>49</v>
      </c>
      <c r="J1314" s="1">
        <v>49</v>
      </c>
      <c r="K1314" s="1">
        <v>25</v>
      </c>
      <c r="L1314" s="1">
        <v>15</v>
      </c>
      <c r="M1314" s="11">
        <v>9</v>
      </c>
    </row>
    <row r="1315" spans="3:13" x14ac:dyDescent="0.25">
      <c r="C1315" s="125"/>
      <c r="D1315" s="120"/>
      <c r="E1315" s="4" t="s">
        <v>18</v>
      </c>
      <c r="F1315" s="5"/>
      <c r="G1315" s="6">
        <v>35</v>
      </c>
      <c r="H1315" s="7">
        <v>5</v>
      </c>
      <c r="I1315" s="1">
        <v>14</v>
      </c>
      <c r="J1315" s="1">
        <v>4</v>
      </c>
      <c r="K1315" s="1">
        <v>3</v>
      </c>
      <c r="L1315" s="1">
        <v>5</v>
      </c>
      <c r="M1315" s="11">
        <v>4</v>
      </c>
    </row>
    <row r="1316" spans="3:13" x14ac:dyDescent="0.25">
      <c r="C1316" s="121" t="s">
        <v>53</v>
      </c>
      <c r="D1316" s="119" t="s">
        <v>20</v>
      </c>
      <c r="E1316" s="18" t="s">
        <v>54</v>
      </c>
      <c r="F1316" s="17"/>
      <c r="G1316" s="19">
        <v>331</v>
      </c>
      <c r="H1316" s="21">
        <v>42</v>
      </c>
      <c r="I1316" s="3">
        <v>109</v>
      </c>
      <c r="J1316" s="3">
        <v>75</v>
      </c>
      <c r="K1316" s="3">
        <v>47</v>
      </c>
      <c r="L1316" s="3">
        <v>38</v>
      </c>
      <c r="M1316" s="22">
        <v>20</v>
      </c>
    </row>
    <row r="1317" spans="3:13" x14ac:dyDescent="0.25">
      <c r="C1317" s="125"/>
      <c r="D1317" s="120"/>
      <c r="E1317" s="4" t="s">
        <v>55</v>
      </c>
      <c r="F1317" s="5"/>
      <c r="G1317" s="6">
        <v>1212</v>
      </c>
      <c r="H1317" s="7">
        <v>140</v>
      </c>
      <c r="I1317" s="1">
        <v>358</v>
      </c>
      <c r="J1317" s="1">
        <v>218</v>
      </c>
      <c r="K1317" s="1">
        <v>217</v>
      </c>
      <c r="L1317" s="1">
        <v>121</v>
      </c>
      <c r="M1317" s="11">
        <v>158</v>
      </c>
    </row>
    <row r="1318" spans="3:13" ht="25.2" x14ac:dyDescent="0.25">
      <c r="C1318" s="125"/>
      <c r="D1318" s="120"/>
      <c r="E1318" s="4" t="s">
        <v>56</v>
      </c>
      <c r="F1318" s="5"/>
      <c r="G1318" s="6">
        <v>615</v>
      </c>
      <c r="H1318" s="7">
        <v>84</v>
      </c>
      <c r="I1318" s="1">
        <v>163</v>
      </c>
      <c r="J1318" s="1">
        <v>152</v>
      </c>
      <c r="K1318" s="1">
        <v>91</v>
      </c>
      <c r="L1318" s="1">
        <v>57</v>
      </c>
      <c r="M1318" s="11">
        <v>68</v>
      </c>
    </row>
    <row r="1319" spans="3:13" x14ac:dyDescent="0.25">
      <c r="C1319" s="125"/>
      <c r="D1319" s="120"/>
      <c r="E1319" s="4" t="s">
        <v>57</v>
      </c>
      <c r="F1319" s="5"/>
      <c r="G1319" s="6">
        <v>234</v>
      </c>
      <c r="H1319" s="7">
        <v>30</v>
      </c>
      <c r="I1319" s="1">
        <v>83</v>
      </c>
      <c r="J1319" s="1">
        <v>36</v>
      </c>
      <c r="K1319" s="1">
        <v>38</v>
      </c>
      <c r="L1319" s="1">
        <v>17</v>
      </c>
      <c r="M1319" s="11">
        <v>30</v>
      </c>
    </row>
    <row r="1320" spans="3:13" x14ac:dyDescent="0.25">
      <c r="C1320" s="125"/>
      <c r="D1320" s="120"/>
      <c r="E1320" s="4" t="s">
        <v>18</v>
      </c>
      <c r="F1320" s="5"/>
      <c r="G1320" s="6">
        <v>22</v>
      </c>
      <c r="H1320" s="7">
        <v>4</v>
      </c>
      <c r="I1320" s="1">
        <v>9</v>
      </c>
      <c r="J1320" s="1">
        <v>2</v>
      </c>
      <c r="K1320" s="1">
        <v>2</v>
      </c>
      <c r="L1320" s="1">
        <v>3</v>
      </c>
      <c r="M1320" s="11">
        <v>2</v>
      </c>
    </row>
    <row r="1321" spans="3:13" x14ac:dyDescent="0.25">
      <c r="C1321" s="121" t="s">
        <v>58</v>
      </c>
      <c r="D1321" s="119" t="s">
        <v>20</v>
      </c>
      <c r="E1321" s="18" t="s">
        <v>59</v>
      </c>
      <c r="F1321" s="17"/>
      <c r="G1321" s="19">
        <v>522</v>
      </c>
      <c r="H1321" s="21">
        <v>82</v>
      </c>
      <c r="I1321" s="3">
        <v>132</v>
      </c>
      <c r="J1321" s="3">
        <v>112</v>
      </c>
      <c r="K1321" s="3">
        <v>91</v>
      </c>
      <c r="L1321" s="3">
        <v>51</v>
      </c>
      <c r="M1321" s="22">
        <v>54</v>
      </c>
    </row>
    <row r="1322" spans="3:13" x14ac:dyDescent="0.25">
      <c r="C1322" s="125"/>
      <c r="D1322" s="120"/>
      <c r="E1322" s="4" t="s">
        <v>60</v>
      </c>
      <c r="F1322" s="5"/>
      <c r="G1322" s="6">
        <v>1090</v>
      </c>
      <c r="H1322" s="7">
        <v>142</v>
      </c>
      <c r="I1322" s="1">
        <v>298</v>
      </c>
      <c r="J1322" s="1">
        <v>232</v>
      </c>
      <c r="K1322" s="1">
        <v>171</v>
      </c>
      <c r="L1322" s="1">
        <v>112</v>
      </c>
      <c r="M1322" s="11">
        <v>135</v>
      </c>
    </row>
    <row r="1323" spans="3:13" ht="25.2" x14ac:dyDescent="0.25">
      <c r="C1323" s="125"/>
      <c r="D1323" s="120"/>
      <c r="E1323" s="4" t="s">
        <v>61</v>
      </c>
      <c r="F1323" s="5"/>
      <c r="G1323" s="6">
        <v>327</v>
      </c>
      <c r="H1323" s="7">
        <v>42</v>
      </c>
      <c r="I1323" s="1">
        <v>98</v>
      </c>
      <c r="J1323" s="1">
        <v>62</v>
      </c>
      <c r="K1323" s="1">
        <v>56</v>
      </c>
      <c r="L1323" s="1">
        <v>32</v>
      </c>
      <c r="M1323" s="11">
        <v>37</v>
      </c>
    </row>
    <row r="1324" spans="3:13" x14ac:dyDescent="0.25">
      <c r="C1324" s="125"/>
      <c r="D1324" s="120"/>
      <c r="E1324" s="4" t="s">
        <v>62</v>
      </c>
      <c r="F1324" s="5"/>
      <c r="G1324" s="6">
        <v>428</v>
      </c>
      <c r="H1324" s="7">
        <v>28</v>
      </c>
      <c r="I1324" s="1">
        <v>178</v>
      </c>
      <c r="J1324" s="1">
        <v>67</v>
      </c>
      <c r="K1324" s="1">
        <v>73</v>
      </c>
      <c r="L1324" s="1">
        <v>36</v>
      </c>
      <c r="M1324" s="11">
        <v>46</v>
      </c>
    </row>
    <row r="1325" spans="3:13" x14ac:dyDescent="0.25">
      <c r="C1325" s="125"/>
      <c r="D1325" s="120"/>
      <c r="E1325" s="4" t="s">
        <v>63</v>
      </c>
      <c r="F1325" s="5"/>
      <c r="G1325" s="6">
        <v>25</v>
      </c>
      <c r="H1325" s="7">
        <v>1</v>
      </c>
      <c r="I1325" s="1">
        <v>7</v>
      </c>
      <c r="J1325" s="1">
        <v>9</v>
      </c>
      <c r="K1325" s="1">
        <v>1</v>
      </c>
      <c r="L1325" s="1">
        <v>4</v>
      </c>
      <c r="M1325" s="11">
        <v>3</v>
      </c>
    </row>
    <row r="1326" spans="3:13" x14ac:dyDescent="0.25">
      <c r="C1326" s="125"/>
      <c r="D1326" s="120"/>
      <c r="E1326" s="4" t="s">
        <v>18</v>
      </c>
      <c r="F1326" s="5"/>
      <c r="G1326" s="6">
        <v>22</v>
      </c>
      <c r="H1326" s="7">
        <v>5</v>
      </c>
      <c r="I1326" s="1">
        <v>9</v>
      </c>
      <c r="J1326" s="1">
        <v>1</v>
      </c>
      <c r="K1326" s="1">
        <v>3</v>
      </c>
      <c r="L1326" s="1">
        <v>1</v>
      </c>
      <c r="M1326" s="11">
        <v>3</v>
      </c>
    </row>
    <row r="1327" spans="3:13" ht="25.2" x14ac:dyDescent="0.25">
      <c r="C1327" s="121" t="s">
        <v>64</v>
      </c>
      <c r="D1327" s="119" t="s">
        <v>20</v>
      </c>
      <c r="E1327" s="18" t="s">
        <v>65</v>
      </c>
      <c r="F1327" s="17"/>
      <c r="G1327" s="19">
        <v>36</v>
      </c>
      <c r="H1327" s="21">
        <v>6</v>
      </c>
      <c r="I1327" s="3">
        <v>12</v>
      </c>
      <c r="J1327" s="3">
        <v>5</v>
      </c>
      <c r="K1327" s="3">
        <v>6</v>
      </c>
      <c r="L1327" s="3">
        <v>5</v>
      </c>
      <c r="M1327" s="22">
        <v>2</v>
      </c>
    </row>
    <row r="1328" spans="3:13" ht="37.799999999999997" x14ac:dyDescent="0.25">
      <c r="C1328" s="125"/>
      <c r="D1328" s="120"/>
      <c r="E1328" s="4" t="s">
        <v>66</v>
      </c>
      <c r="F1328" s="5"/>
      <c r="G1328" s="6">
        <v>177</v>
      </c>
      <c r="H1328" s="7">
        <v>33</v>
      </c>
      <c r="I1328" s="1">
        <v>43</v>
      </c>
      <c r="J1328" s="1">
        <v>22</v>
      </c>
      <c r="K1328" s="1">
        <v>33</v>
      </c>
      <c r="L1328" s="1">
        <v>16</v>
      </c>
      <c r="M1328" s="11">
        <v>30</v>
      </c>
    </row>
    <row r="1329" spans="3:13" ht="37.799999999999997" x14ac:dyDescent="0.25">
      <c r="C1329" s="125"/>
      <c r="D1329" s="120"/>
      <c r="E1329" s="4" t="s">
        <v>67</v>
      </c>
      <c r="F1329" s="5"/>
      <c r="G1329" s="6">
        <v>231</v>
      </c>
      <c r="H1329" s="7">
        <v>34</v>
      </c>
      <c r="I1329" s="1">
        <v>62</v>
      </c>
      <c r="J1329" s="1">
        <v>35</v>
      </c>
      <c r="K1329" s="1">
        <v>43</v>
      </c>
      <c r="L1329" s="1">
        <v>20</v>
      </c>
      <c r="M1329" s="11">
        <v>37</v>
      </c>
    </row>
    <row r="1330" spans="3:13" ht="37.799999999999997" x14ac:dyDescent="0.25">
      <c r="C1330" s="125"/>
      <c r="D1330" s="120"/>
      <c r="E1330" s="4" t="s">
        <v>68</v>
      </c>
      <c r="F1330" s="5"/>
      <c r="G1330" s="6">
        <v>324</v>
      </c>
      <c r="H1330" s="7">
        <v>39</v>
      </c>
      <c r="I1330" s="1">
        <v>87</v>
      </c>
      <c r="J1330" s="1">
        <v>59</v>
      </c>
      <c r="K1330" s="1">
        <v>52</v>
      </c>
      <c r="L1330" s="1">
        <v>47</v>
      </c>
      <c r="M1330" s="11">
        <v>40</v>
      </c>
    </row>
    <row r="1331" spans="3:13" ht="37.799999999999997" x14ac:dyDescent="0.25">
      <c r="C1331" s="125"/>
      <c r="D1331" s="120"/>
      <c r="E1331" s="4" t="s">
        <v>69</v>
      </c>
      <c r="F1331" s="5"/>
      <c r="G1331" s="6">
        <v>364</v>
      </c>
      <c r="H1331" s="7">
        <v>49</v>
      </c>
      <c r="I1331" s="1">
        <v>94</v>
      </c>
      <c r="J1331" s="1">
        <v>80</v>
      </c>
      <c r="K1331" s="1">
        <v>68</v>
      </c>
      <c r="L1331" s="1">
        <v>38</v>
      </c>
      <c r="M1331" s="11">
        <v>35</v>
      </c>
    </row>
    <row r="1332" spans="3:13" ht="37.799999999999997" x14ac:dyDescent="0.25">
      <c r="C1332" s="125"/>
      <c r="D1332" s="120"/>
      <c r="E1332" s="4" t="s">
        <v>70</v>
      </c>
      <c r="F1332" s="5"/>
      <c r="G1332" s="6">
        <v>292</v>
      </c>
      <c r="H1332" s="7">
        <v>22</v>
      </c>
      <c r="I1332" s="1">
        <v>96</v>
      </c>
      <c r="J1332" s="1">
        <v>62</v>
      </c>
      <c r="K1332" s="1">
        <v>50</v>
      </c>
      <c r="L1332" s="1">
        <v>27</v>
      </c>
      <c r="M1332" s="11">
        <v>35</v>
      </c>
    </row>
    <row r="1333" spans="3:13" ht="37.799999999999997" x14ac:dyDescent="0.25">
      <c r="C1333" s="125"/>
      <c r="D1333" s="120"/>
      <c r="E1333" s="4" t="s">
        <v>71</v>
      </c>
      <c r="F1333" s="5"/>
      <c r="G1333" s="6">
        <v>316</v>
      </c>
      <c r="H1333" s="7">
        <v>41</v>
      </c>
      <c r="I1333" s="1">
        <v>108</v>
      </c>
      <c r="J1333" s="1">
        <v>57</v>
      </c>
      <c r="K1333" s="1">
        <v>47</v>
      </c>
      <c r="L1333" s="1">
        <v>31</v>
      </c>
      <c r="M1333" s="11">
        <v>32</v>
      </c>
    </row>
    <row r="1334" spans="3:13" ht="37.799999999999997" x14ac:dyDescent="0.25">
      <c r="C1334" s="125"/>
      <c r="D1334" s="120"/>
      <c r="E1334" s="4" t="s">
        <v>72</v>
      </c>
      <c r="F1334" s="5"/>
      <c r="G1334" s="6">
        <v>308</v>
      </c>
      <c r="H1334" s="7">
        <v>40</v>
      </c>
      <c r="I1334" s="1">
        <v>93</v>
      </c>
      <c r="J1334" s="1">
        <v>74</v>
      </c>
      <c r="K1334" s="1">
        <v>46</v>
      </c>
      <c r="L1334" s="1">
        <v>22</v>
      </c>
      <c r="M1334" s="11">
        <v>33</v>
      </c>
    </row>
    <row r="1335" spans="3:13" ht="37.799999999999997" x14ac:dyDescent="0.25">
      <c r="C1335" s="125"/>
      <c r="D1335" s="120"/>
      <c r="E1335" s="4" t="s">
        <v>73</v>
      </c>
      <c r="F1335" s="5"/>
      <c r="G1335" s="6">
        <v>114</v>
      </c>
      <c r="H1335" s="7">
        <v>12</v>
      </c>
      <c r="I1335" s="1">
        <v>37</v>
      </c>
      <c r="J1335" s="1">
        <v>32</v>
      </c>
      <c r="K1335" s="1">
        <v>15</v>
      </c>
      <c r="L1335" s="1">
        <v>10</v>
      </c>
      <c r="M1335" s="11">
        <v>8</v>
      </c>
    </row>
    <row r="1336" spans="3:13" ht="25.2" x14ac:dyDescent="0.25">
      <c r="C1336" s="125"/>
      <c r="D1336" s="120"/>
      <c r="E1336" s="4" t="s">
        <v>74</v>
      </c>
      <c r="F1336" s="5"/>
      <c r="G1336" s="6">
        <v>96</v>
      </c>
      <c r="H1336" s="7">
        <v>4</v>
      </c>
      <c r="I1336" s="1">
        <v>42</v>
      </c>
      <c r="J1336" s="1">
        <v>26</v>
      </c>
      <c r="K1336" s="1">
        <v>10</v>
      </c>
      <c r="L1336" s="1">
        <v>7</v>
      </c>
      <c r="M1336" s="11">
        <v>7</v>
      </c>
    </row>
    <row r="1337" spans="3:13" x14ac:dyDescent="0.25">
      <c r="C1337" s="125"/>
      <c r="D1337" s="120"/>
      <c r="E1337" s="4" t="s">
        <v>75</v>
      </c>
      <c r="F1337" s="5"/>
      <c r="G1337" s="6">
        <v>29</v>
      </c>
      <c r="H1337" s="7">
        <v>1</v>
      </c>
      <c r="I1337" s="1">
        <v>14</v>
      </c>
      <c r="J1337" s="1">
        <v>4</v>
      </c>
      <c r="K1337" s="1">
        <v>6</v>
      </c>
      <c r="L1337" s="1">
        <v>0</v>
      </c>
      <c r="M1337" s="11">
        <v>4</v>
      </c>
    </row>
    <row r="1338" spans="3:13" x14ac:dyDescent="0.25">
      <c r="C1338" s="125"/>
      <c r="D1338" s="120"/>
      <c r="E1338" s="4" t="s">
        <v>18</v>
      </c>
      <c r="F1338" s="5"/>
      <c r="G1338" s="6">
        <v>127</v>
      </c>
      <c r="H1338" s="7">
        <v>19</v>
      </c>
      <c r="I1338" s="1">
        <v>34</v>
      </c>
      <c r="J1338" s="1">
        <v>27</v>
      </c>
      <c r="K1338" s="1">
        <v>19</v>
      </c>
      <c r="L1338" s="1">
        <v>13</v>
      </c>
      <c r="M1338" s="11">
        <v>15</v>
      </c>
    </row>
    <row r="1339" spans="3:13" x14ac:dyDescent="0.25">
      <c r="C1339" s="121" t="s">
        <v>76</v>
      </c>
      <c r="D1339" s="119" t="s">
        <v>20</v>
      </c>
      <c r="E1339" s="18" t="s">
        <v>77</v>
      </c>
      <c r="F1339" s="17"/>
      <c r="G1339" s="19">
        <v>626</v>
      </c>
      <c r="H1339" s="21">
        <v>44</v>
      </c>
      <c r="I1339" s="3">
        <v>274</v>
      </c>
      <c r="J1339" s="3">
        <v>90</v>
      </c>
      <c r="K1339" s="3">
        <v>108</v>
      </c>
      <c r="L1339" s="3">
        <v>43</v>
      </c>
      <c r="M1339" s="22">
        <v>67</v>
      </c>
    </row>
    <row r="1340" spans="3:13" x14ac:dyDescent="0.25">
      <c r="C1340" s="125"/>
      <c r="D1340" s="120"/>
      <c r="E1340" s="4" t="s">
        <v>78</v>
      </c>
      <c r="F1340" s="5"/>
      <c r="G1340" s="6">
        <v>975</v>
      </c>
      <c r="H1340" s="7">
        <v>106</v>
      </c>
      <c r="I1340" s="1">
        <v>318</v>
      </c>
      <c r="J1340" s="1">
        <v>180</v>
      </c>
      <c r="K1340" s="1">
        <v>169</v>
      </c>
      <c r="L1340" s="1">
        <v>106</v>
      </c>
      <c r="M1340" s="11">
        <v>96</v>
      </c>
    </row>
    <row r="1341" spans="3:13" x14ac:dyDescent="0.25">
      <c r="C1341" s="125"/>
      <c r="D1341" s="120"/>
      <c r="E1341" s="4" t="s">
        <v>79</v>
      </c>
      <c r="F1341" s="5"/>
      <c r="G1341" s="6">
        <v>589</v>
      </c>
      <c r="H1341" s="7">
        <v>88</v>
      </c>
      <c r="I1341" s="1">
        <v>95</v>
      </c>
      <c r="J1341" s="1">
        <v>159</v>
      </c>
      <c r="K1341" s="1">
        <v>92</v>
      </c>
      <c r="L1341" s="1">
        <v>62</v>
      </c>
      <c r="M1341" s="11">
        <v>93</v>
      </c>
    </row>
    <row r="1342" spans="3:13" x14ac:dyDescent="0.25">
      <c r="C1342" s="125"/>
      <c r="D1342" s="120"/>
      <c r="E1342" s="4" t="s">
        <v>80</v>
      </c>
      <c r="F1342" s="5"/>
      <c r="G1342" s="6">
        <v>224</v>
      </c>
      <c r="H1342" s="7">
        <v>62</v>
      </c>
      <c r="I1342" s="1">
        <v>35</v>
      </c>
      <c r="J1342" s="1">
        <v>54</v>
      </c>
      <c r="K1342" s="1">
        <v>26</v>
      </c>
      <c r="L1342" s="1">
        <v>25</v>
      </c>
      <c r="M1342" s="11">
        <v>22</v>
      </c>
    </row>
    <row r="1343" spans="3:13" x14ac:dyDescent="0.25">
      <c r="C1343" s="121" t="s">
        <v>81</v>
      </c>
      <c r="D1343" s="119" t="s">
        <v>20</v>
      </c>
      <c r="E1343" s="18" t="s">
        <v>82</v>
      </c>
      <c r="F1343" s="17"/>
      <c r="G1343" s="19">
        <v>300</v>
      </c>
      <c r="H1343" s="21">
        <v>300</v>
      </c>
      <c r="I1343" s="3">
        <v>0</v>
      </c>
      <c r="J1343" s="3">
        <v>0</v>
      </c>
      <c r="K1343" s="3">
        <v>0</v>
      </c>
      <c r="L1343" s="3">
        <v>0</v>
      </c>
      <c r="M1343" s="22">
        <v>0</v>
      </c>
    </row>
    <row r="1344" spans="3:13" x14ac:dyDescent="0.25">
      <c r="C1344" s="125"/>
      <c r="D1344" s="120"/>
      <c r="E1344" s="4" t="s">
        <v>83</v>
      </c>
      <c r="F1344" s="5"/>
      <c r="G1344" s="6">
        <v>722</v>
      </c>
      <c r="H1344" s="7">
        <v>0</v>
      </c>
      <c r="I1344" s="1">
        <v>722</v>
      </c>
      <c r="J1344" s="1">
        <v>0</v>
      </c>
      <c r="K1344" s="1">
        <v>0</v>
      </c>
      <c r="L1344" s="1">
        <v>0</v>
      </c>
      <c r="M1344" s="11">
        <v>0</v>
      </c>
    </row>
    <row r="1345" spans="2:13" x14ac:dyDescent="0.25">
      <c r="C1345" s="125"/>
      <c r="D1345" s="120"/>
      <c r="E1345" s="4" t="s">
        <v>84</v>
      </c>
      <c r="F1345" s="5"/>
      <c r="G1345" s="6">
        <v>483</v>
      </c>
      <c r="H1345" s="7">
        <v>0</v>
      </c>
      <c r="I1345" s="1">
        <v>0</v>
      </c>
      <c r="J1345" s="1">
        <v>483</v>
      </c>
      <c r="K1345" s="1">
        <v>0</v>
      </c>
      <c r="L1345" s="1">
        <v>0</v>
      </c>
      <c r="M1345" s="11">
        <v>0</v>
      </c>
    </row>
    <row r="1346" spans="2:13" x14ac:dyDescent="0.25">
      <c r="C1346" s="125"/>
      <c r="D1346" s="120"/>
      <c r="E1346" s="4" t="s">
        <v>85</v>
      </c>
      <c r="F1346" s="5"/>
      <c r="G1346" s="6">
        <v>395</v>
      </c>
      <c r="H1346" s="7">
        <v>0</v>
      </c>
      <c r="I1346" s="1">
        <v>0</v>
      </c>
      <c r="J1346" s="1">
        <v>0</v>
      </c>
      <c r="K1346" s="1">
        <v>395</v>
      </c>
      <c r="L1346" s="1">
        <v>0</v>
      </c>
      <c r="M1346" s="11">
        <v>0</v>
      </c>
    </row>
    <row r="1347" spans="2:13" x14ac:dyDescent="0.25">
      <c r="C1347" s="125"/>
      <c r="D1347" s="120"/>
      <c r="E1347" s="4" t="s">
        <v>86</v>
      </c>
      <c r="F1347" s="5"/>
      <c r="G1347" s="6">
        <v>236</v>
      </c>
      <c r="H1347" s="7">
        <v>0</v>
      </c>
      <c r="I1347" s="1">
        <v>0</v>
      </c>
      <c r="J1347" s="1">
        <v>0</v>
      </c>
      <c r="K1347" s="1">
        <v>0</v>
      </c>
      <c r="L1347" s="1">
        <v>236</v>
      </c>
      <c r="M1347" s="11">
        <v>0</v>
      </c>
    </row>
    <row r="1348" spans="2:13" x14ac:dyDescent="0.25">
      <c r="C1348" s="125"/>
      <c r="D1348" s="120"/>
      <c r="E1348" s="4" t="s">
        <v>87</v>
      </c>
      <c r="F1348" s="5"/>
      <c r="G1348" s="6">
        <v>278</v>
      </c>
      <c r="H1348" s="7">
        <v>0</v>
      </c>
      <c r="I1348" s="1">
        <v>0</v>
      </c>
      <c r="J1348" s="1">
        <v>0</v>
      </c>
      <c r="K1348" s="1">
        <v>0</v>
      </c>
      <c r="L1348" s="1">
        <v>0</v>
      </c>
      <c r="M1348" s="11">
        <v>278</v>
      </c>
    </row>
    <row r="1349" spans="2:13" x14ac:dyDescent="0.25">
      <c r="C1349" s="121" t="s">
        <v>88</v>
      </c>
      <c r="D1349" s="119" t="s">
        <v>20</v>
      </c>
      <c r="E1349" s="18" t="s">
        <v>89</v>
      </c>
      <c r="F1349" s="17"/>
      <c r="G1349" s="19">
        <v>110</v>
      </c>
      <c r="H1349" s="21">
        <v>110</v>
      </c>
      <c r="I1349" s="3">
        <v>0</v>
      </c>
      <c r="J1349" s="3">
        <v>0</v>
      </c>
      <c r="K1349" s="3">
        <v>0</v>
      </c>
      <c r="L1349" s="3">
        <v>0</v>
      </c>
      <c r="M1349" s="22">
        <v>0</v>
      </c>
    </row>
    <row r="1350" spans="2:13" x14ac:dyDescent="0.25">
      <c r="C1350" s="122"/>
      <c r="D1350" s="120"/>
      <c r="E1350" s="4" t="s">
        <v>90</v>
      </c>
      <c r="F1350" s="5"/>
      <c r="G1350" s="6">
        <v>190</v>
      </c>
      <c r="H1350" s="7">
        <v>190</v>
      </c>
      <c r="I1350" s="1">
        <v>0</v>
      </c>
      <c r="J1350" s="1">
        <v>0</v>
      </c>
      <c r="K1350" s="1">
        <v>0</v>
      </c>
      <c r="L1350" s="1">
        <v>0</v>
      </c>
      <c r="M1350" s="11">
        <v>0</v>
      </c>
    </row>
    <row r="1351" spans="2:13" x14ac:dyDescent="0.25">
      <c r="C1351" s="122"/>
      <c r="D1351" s="120"/>
      <c r="E1351" s="4" t="s">
        <v>83</v>
      </c>
      <c r="F1351" s="5"/>
      <c r="G1351" s="6">
        <v>722</v>
      </c>
      <c r="H1351" s="7">
        <v>0</v>
      </c>
      <c r="I1351" s="1">
        <v>722</v>
      </c>
      <c r="J1351" s="1">
        <v>0</v>
      </c>
      <c r="K1351" s="1">
        <v>0</v>
      </c>
      <c r="L1351" s="1">
        <v>0</v>
      </c>
      <c r="M1351" s="11">
        <v>0</v>
      </c>
    </row>
    <row r="1352" spans="2:13" x14ac:dyDescent="0.25">
      <c r="C1352" s="122"/>
      <c r="D1352" s="120"/>
      <c r="E1352" s="4" t="s">
        <v>91</v>
      </c>
      <c r="F1352" s="5"/>
      <c r="G1352" s="6">
        <v>117</v>
      </c>
      <c r="H1352" s="7">
        <v>0</v>
      </c>
      <c r="I1352" s="1">
        <v>0</v>
      </c>
      <c r="J1352" s="1">
        <v>117</v>
      </c>
      <c r="K1352" s="1">
        <v>0</v>
      </c>
      <c r="L1352" s="1">
        <v>0</v>
      </c>
      <c r="M1352" s="11">
        <v>0</v>
      </c>
    </row>
    <row r="1353" spans="2:13" x14ac:dyDescent="0.25">
      <c r="C1353" s="122"/>
      <c r="D1353" s="120"/>
      <c r="E1353" s="4" t="s">
        <v>92</v>
      </c>
      <c r="F1353" s="5"/>
      <c r="G1353" s="6">
        <v>123</v>
      </c>
      <c r="H1353" s="7">
        <v>0</v>
      </c>
      <c r="I1353" s="1">
        <v>0</v>
      </c>
      <c r="J1353" s="1">
        <v>123</v>
      </c>
      <c r="K1353" s="1">
        <v>0</v>
      </c>
      <c r="L1353" s="1">
        <v>0</v>
      </c>
      <c r="M1353" s="11">
        <v>0</v>
      </c>
    </row>
    <row r="1354" spans="2:13" x14ac:dyDescent="0.25">
      <c r="C1354" s="122"/>
      <c r="D1354" s="120"/>
      <c r="E1354" s="4" t="s">
        <v>93</v>
      </c>
      <c r="F1354" s="5"/>
      <c r="G1354" s="6">
        <v>243</v>
      </c>
      <c r="H1354" s="7">
        <v>0</v>
      </c>
      <c r="I1354" s="1">
        <v>0</v>
      </c>
      <c r="J1354" s="1">
        <v>243</v>
      </c>
      <c r="K1354" s="1">
        <v>0</v>
      </c>
      <c r="L1354" s="1">
        <v>0</v>
      </c>
      <c r="M1354" s="11">
        <v>0</v>
      </c>
    </row>
    <row r="1355" spans="2:13" x14ac:dyDescent="0.25">
      <c r="C1355" s="122"/>
      <c r="D1355" s="120"/>
      <c r="E1355" s="4" t="s">
        <v>85</v>
      </c>
      <c r="F1355" s="5"/>
      <c r="G1355" s="6">
        <v>395</v>
      </c>
      <c r="H1355" s="7">
        <v>0</v>
      </c>
      <c r="I1355" s="1">
        <v>0</v>
      </c>
      <c r="J1355" s="1">
        <v>0</v>
      </c>
      <c r="K1355" s="1">
        <v>395</v>
      </c>
      <c r="L1355" s="1">
        <v>0</v>
      </c>
      <c r="M1355" s="11">
        <v>0</v>
      </c>
    </row>
    <row r="1356" spans="2:13" x14ac:dyDescent="0.25">
      <c r="C1356" s="122"/>
      <c r="D1356" s="120"/>
      <c r="E1356" s="4" t="s">
        <v>94</v>
      </c>
      <c r="F1356" s="5"/>
      <c r="G1356" s="6">
        <v>168</v>
      </c>
      <c r="H1356" s="7">
        <v>0</v>
      </c>
      <c r="I1356" s="1">
        <v>0</v>
      </c>
      <c r="J1356" s="1">
        <v>0</v>
      </c>
      <c r="K1356" s="1">
        <v>0</v>
      </c>
      <c r="L1356" s="1">
        <v>168</v>
      </c>
      <c r="M1356" s="11">
        <v>0</v>
      </c>
    </row>
    <row r="1357" spans="2:13" x14ac:dyDescent="0.25">
      <c r="C1357" s="122"/>
      <c r="D1357" s="120"/>
      <c r="E1357" s="4" t="s">
        <v>95</v>
      </c>
      <c r="F1357" s="5"/>
      <c r="G1357" s="6">
        <v>68</v>
      </c>
      <c r="H1357" s="7">
        <v>0</v>
      </c>
      <c r="I1357" s="1">
        <v>0</v>
      </c>
      <c r="J1357" s="1">
        <v>0</v>
      </c>
      <c r="K1357" s="1">
        <v>0</v>
      </c>
      <c r="L1357" s="1">
        <v>68</v>
      </c>
      <c r="M1357" s="11">
        <v>0</v>
      </c>
    </row>
    <row r="1358" spans="2:13" x14ac:dyDescent="0.25">
      <c r="C1358" s="126"/>
      <c r="D1358" s="123"/>
      <c r="E1358" s="64" t="s">
        <v>87</v>
      </c>
      <c r="F1358" s="59"/>
      <c r="G1358" s="66">
        <v>278</v>
      </c>
      <c r="H1358" s="74">
        <v>0</v>
      </c>
      <c r="I1358" s="39">
        <v>0</v>
      </c>
      <c r="J1358" s="39">
        <v>0</v>
      </c>
      <c r="K1358" s="39">
        <v>0</v>
      </c>
      <c r="L1358" s="39">
        <v>0</v>
      </c>
      <c r="M1358" s="81">
        <v>278</v>
      </c>
    </row>
    <row r="1360" spans="2:13" x14ac:dyDescent="0.25">
      <c r="B1360" s="48" t="str">
        <f xml:space="preserve"> HYPERLINK("#'目次'!B19", "[13]")</f>
        <v>[13]</v>
      </c>
      <c r="C1360" s="35" t="s">
        <v>160</v>
      </c>
    </row>
    <row r="1363" spans="3:17" x14ac:dyDescent="0.25">
      <c r="C1363" s="35" t="s">
        <v>14</v>
      </c>
    </row>
    <row r="1364" spans="3:17" x14ac:dyDescent="0.25">
      <c r="C1364" s="115"/>
      <c r="D1364" s="116"/>
      <c r="E1364" s="116"/>
      <c r="F1364" s="116"/>
      <c r="G1364" s="44" t="s">
        <v>15</v>
      </c>
      <c r="H1364" s="43" t="s">
        <v>89</v>
      </c>
      <c r="I1364" s="26" t="s">
        <v>90</v>
      </c>
      <c r="J1364" s="26" t="s">
        <v>83</v>
      </c>
      <c r="K1364" s="26" t="s">
        <v>91</v>
      </c>
      <c r="L1364" s="26" t="s">
        <v>92</v>
      </c>
      <c r="M1364" s="26" t="s">
        <v>93</v>
      </c>
      <c r="N1364" s="26" t="s">
        <v>85</v>
      </c>
      <c r="O1364" s="26" t="s">
        <v>94</v>
      </c>
      <c r="P1364" s="26" t="s">
        <v>95</v>
      </c>
      <c r="Q1364" s="49" t="s">
        <v>87</v>
      </c>
    </row>
    <row r="1365" spans="3:17" x14ac:dyDescent="0.25">
      <c r="C1365" s="117"/>
      <c r="D1365" s="118"/>
      <c r="E1365" s="118"/>
      <c r="F1365" s="118"/>
      <c r="G1365" s="46"/>
      <c r="H1365" s="47"/>
      <c r="I1365" s="27"/>
      <c r="J1365" s="27"/>
      <c r="K1365" s="27"/>
      <c r="L1365" s="27"/>
      <c r="M1365" s="27"/>
      <c r="N1365" s="27"/>
      <c r="O1365" s="27"/>
      <c r="P1365" s="27"/>
      <c r="Q1365" s="45"/>
    </row>
    <row r="1366" spans="3:17" x14ac:dyDescent="0.25">
      <c r="C1366" s="61"/>
      <c r="D1366" s="62"/>
      <c r="E1366" s="60" t="s">
        <v>15</v>
      </c>
      <c r="F1366" s="63"/>
      <c r="G1366" s="57">
        <v>2414</v>
      </c>
      <c r="H1366" s="31">
        <v>110</v>
      </c>
      <c r="I1366" s="31">
        <v>190</v>
      </c>
      <c r="J1366" s="31">
        <v>722</v>
      </c>
      <c r="K1366" s="31">
        <v>117</v>
      </c>
      <c r="L1366" s="31">
        <v>123</v>
      </c>
      <c r="M1366" s="31">
        <v>243</v>
      </c>
      <c r="N1366" s="31">
        <v>395</v>
      </c>
      <c r="O1366" s="31">
        <v>168</v>
      </c>
      <c r="P1366" s="31">
        <v>68</v>
      </c>
      <c r="Q1366" s="68">
        <v>278</v>
      </c>
    </row>
    <row r="1367" spans="3:17" x14ac:dyDescent="0.25">
      <c r="C1367" s="124" t="s">
        <v>19</v>
      </c>
      <c r="D1367" s="119" t="s">
        <v>20</v>
      </c>
      <c r="E1367" s="18" t="s">
        <v>21</v>
      </c>
      <c r="F1367" s="17"/>
      <c r="G1367" s="19">
        <v>1139</v>
      </c>
      <c r="H1367" s="21">
        <v>54</v>
      </c>
      <c r="I1367" s="3">
        <v>80</v>
      </c>
      <c r="J1367" s="3">
        <v>353</v>
      </c>
      <c r="K1367" s="3">
        <v>51</v>
      </c>
      <c r="L1367" s="3">
        <v>60</v>
      </c>
      <c r="M1367" s="3">
        <v>121</v>
      </c>
      <c r="N1367" s="3">
        <v>186</v>
      </c>
      <c r="O1367" s="3">
        <v>67</v>
      </c>
      <c r="P1367" s="3">
        <v>29</v>
      </c>
      <c r="Q1367" s="22">
        <v>138</v>
      </c>
    </row>
    <row r="1368" spans="3:17" x14ac:dyDescent="0.25">
      <c r="C1368" s="125"/>
      <c r="D1368" s="120"/>
      <c r="E1368" s="4" t="s">
        <v>22</v>
      </c>
      <c r="F1368" s="5"/>
      <c r="G1368" s="6">
        <v>1275</v>
      </c>
      <c r="H1368" s="7">
        <v>56</v>
      </c>
      <c r="I1368" s="1">
        <v>110</v>
      </c>
      <c r="J1368" s="1">
        <v>369</v>
      </c>
      <c r="K1368" s="1">
        <v>66</v>
      </c>
      <c r="L1368" s="1">
        <v>63</v>
      </c>
      <c r="M1368" s="1">
        <v>122</v>
      </c>
      <c r="N1368" s="1">
        <v>209</v>
      </c>
      <c r="O1368" s="1">
        <v>101</v>
      </c>
      <c r="P1368" s="1">
        <v>39</v>
      </c>
      <c r="Q1368" s="11">
        <v>140</v>
      </c>
    </row>
    <row r="1369" spans="3:17" x14ac:dyDescent="0.25">
      <c r="C1369" s="121" t="s">
        <v>23</v>
      </c>
      <c r="D1369" s="121" t="s">
        <v>24</v>
      </c>
      <c r="E1369" s="18" t="s">
        <v>25</v>
      </c>
      <c r="F1369" s="17"/>
      <c r="G1369" s="19">
        <v>515</v>
      </c>
      <c r="H1369" s="21">
        <v>28</v>
      </c>
      <c r="I1369" s="3">
        <v>48</v>
      </c>
      <c r="J1369" s="3">
        <v>142</v>
      </c>
      <c r="K1369" s="3">
        <v>34</v>
      </c>
      <c r="L1369" s="3">
        <v>29</v>
      </c>
      <c r="M1369" s="3">
        <v>48</v>
      </c>
      <c r="N1369" s="3">
        <v>77</v>
      </c>
      <c r="O1369" s="3">
        <v>33</v>
      </c>
      <c r="P1369" s="3">
        <v>13</v>
      </c>
      <c r="Q1369" s="22">
        <v>63</v>
      </c>
    </row>
    <row r="1370" spans="3:17" x14ac:dyDescent="0.25">
      <c r="C1370" s="125"/>
      <c r="D1370" s="122"/>
      <c r="E1370" s="4" t="s">
        <v>26</v>
      </c>
      <c r="F1370" s="5"/>
      <c r="G1370" s="6">
        <v>718</v>
      </c>
      <c r="H1370" s="7">
        <v>40</v>
      </c>
      <c r="I1370" s="1">
        <v>60</v>
      </c>
      <c r="J1370" s="1">
        <v>210</v>
      </c>
      <c r="K1370" s="1">
        <v>36</v>
      </c>
      <c r="L1370" s="1">
        <v>31</v>
      </c>
      <c r="M1370" s="1">
        <v>77</v>
      </c>
      <c r="N1370" s="1">
        <v>120</v>
      </c>
      <c r="O1370" s="1">
        <v>38</v>
      </c>
      <c r="P1370" s="1">
        <v>23</v>
      </c>
      <c r="Q1370" s="11">
        <v>83</v>
      </c>
    </row>
    <row r="1371" spans="3:17" x14ac:dyDescent="0.25">
      <c r="C1371" s="125"/>
      <c r="D1371" s="122"/>
      <c r="E1371" s="4" t="s">
        <v>27</v>
      </c>
      <c r="F1371" s="5"/>
      <c r="G1371" s="6">
        <v>492</v>
      </c>
      <c r="H1371" s="7">
        <v>13</v>
      </c>
      <c r="I1371" s="1">
        <v>30</v>
      </c>
      <c r="J1371" s="1">
        <v>169</v>
      </c>
      <c r="K1371" s="1">
        <v>25</v>
      </c>
      <c r="L1371" s="1">
        <v>25</v>
      </c>
      <c r="M1371" s="1">
        <v>52</v>
      </c>
      <c r="N1371" s="1">
        <v>78</v>
      </c>
      <c r="O1371" s="1">
        <v>38</v>
      </c>
      <c r="P1371" s="1">
        <v>6</v>
      </c>
      <c r="Q1371" s="11">
        <v>56</v>
      </c>
    </row>
    <row r="1372" spans="3:17" x14ac:dyDescent="0.25">
      <c r="C1372" s="125"/>
      <c r="D1372" s="122"/>
      <c r="E1372" s="4" t="s">
        <v>28</v>
      </c>
      <c r="F1372" s="5"/>
      <c r="G1372" s="6">
        <v>390</v>
      </c>
      <c r="H1372" s="7">
        <v>12</v>
      </c>
      <c r="I1372" s="1">
        <v>24</v>
      </c>
      <c r="J1372" s="1">
        <v>122</v>
      </c>
      <c r="K1372" s="1">
        <v>10</v>
      </c>
      <c r="L1372" s="1">
        <v>20</v>
      </c>
      <c r="M1372" s="1">
        <v>40</v>
      </c>
      <c r="N1372" s="1">
        <v>69</v>
      </c>
      <c r="O1372" s="1">
        <v>35</v>
      </c>
      <c r="P1372" s="1">
        <v>15</v>
      </c>
      <c r="Q1372" s="11">
        <v>43</v>
      </c>
    </row>
    <row r="1373" spans="3:17" x14ac:dyDescent="0.25">
      <c r="C1373" s="125"/>
      <c r="D1373" s="122"/>
      <c r="E1373" s="4" t="s">
        <v>29</v>
      </c>
      <c r="F1373" s="5"/>
      <c r="G1373" s="6">
        <v>206</v>
      </c>
      <c r="H1373" s="7">
        <v>10</v>
      </c>
      <c r="I1373" s="1">
        <v>20</v>
      </c>
      <c r="J1373" s="1">
        <v>57</v>
      </c>
      <c r="K1373" s="1">
        <v>9</v>
      </c>
      <c r="L1373" s="1">
        <v>13</v>
      </c>
      <c r="M1373" s="1">
        <v>17</v>
      </c>
      <c r="N1373" s="1">
        <v>40</v>
      </c>
      <c r="O1373" s="1">
        <v>14</v>
      </c>
      <c r="P1373" s="1">
        <v>7</v>
      </c>
      <c r="Q1373" s="11">
        <v>19</v>
      </c>
    </row>
    <row r="1374" spans="3:17" x14ac:dyDescent="0.25">
      <c r="C1374" s="125"/>
      <c r="D1374" s="122"/>
      <c r="E1374" s="4" t="s">
        <v>30</v>
      </c>
      <c r="F1374" s="5"/>
      <c r="G1374" s="6">
        <v>76</v>
      </c>
      <c r="H1374" s="7">
        <v>5</v>
      </c>
      <c r="I1374" s="1">
        <v>8</v>
      </c>
      <c r="J1374" s="1">
        <v>16</v>
      </c>
      <c r="K1374" s="1">
        <v>2</v>
      </c>
      <c r="L1374" s="1">
        <v>4</v>
      </c>
      <c r="M1374" s="1">
        <v>9</v>
      </c>
      <c r="N1374" s="1">
        <v>11</v>
      </c>
      <c r="O1374" s="1">
        <v>7</v>
      </c>
      <c r="P1374" s="1">
        <v>3</v>
      </c>
      <c r="Q1374" s="11">
        <v>11</v>
      </c>
    </row>
    <row r="1375" spans="3:17" x14ac:dyDescent="0.25">
      <c r="C1375" s="125"/>
      <c r="D1375" s="122"/>
      <c r="E1375" s="4" t="s">
        <v>31</v>
      </c>
      <c r="F1375" s="5"/>
      <c r="G1375" s="6">
        <v>17</v>
      </c>
      <c r="H1375" s="7">
        <v>2</v>
      </c>
      <c r="I1375" s="1">
        <v>0</v>
      </c>
      <c r="J1375" s="1">
        <v>6</v>
      </c>
      <c r="K1375" s="1">
        <v>1</v>
      </c>
      <c r="L1375" s="1">
        <v>1</v>
      </c>
      <c r="M1375" s="1">
        <v>0</v>
      </c>
      <c r="N1375" s="1">
        <v>0</v>
      </c>
      <c r="O1375" s="1">
        <v>3</v>
      </c>
      <c r="P1375" s="1">
        <v>1</v>
      </c>
      <c r="Q1375" s="11">
        <v>3</v>
      </c>
    </row>
    <row r="1376" spans="3:17" x14ac:dyDescent="0.25">
      <c r="C1376" s="125"/>
      <c r="D1376" s="122"/>
      <c r="E1376" s="4" t="s">
        <v>32</v>
      </c>
      <c r="F1376" s="5"/>
      <c r="G1376" s="6">
        <v>1233</v>
      </c>
      <c r="H1376" s="7">
        <v>68</v>
      </c>
      <c r="I1376" s="1">
        <v>108</v>
      </c>
      <c r="J1376" s="1">
        <v>352</v>
      </c>
      <c r="K1376" s="1">
        <v>70</v>
      </c>
      <c r="L1376" s="1">
        <v>60</v>
      </c>
      <c r="M1376" s="1">
        <v>125</v>
      </c>
      <c r="N1376" s="1">
        <v>197</v>
      </c>
      <c r="O1376" s="1">
        <v>71</v>
      </c>
      <c r="P1376" s="1">
        <v>36</v>
      </c>
      <c r="Q1376" s="11">
        <v>146</v>
      </c>
    </row>
    <row r="1377" spans="3:17" x14ac:dyDescent="0.25">
      <c r="C1377" s="125"/>
      <c r="D1377" s="122"/>
      <c r="E1377" s="4" t="s">
        <v>33</v>
      </c>
      <c r="F1377" s="5"/>
      <c r="G1377" s="6">
        <v>882</v>
      </c>
      <c r="H1377" s="7">
        <v>25</v>
      </c>
      <c r="I1377" s="1">
        <v>54</v>
      </c>
      <c r="J1377" s="1">
        <v>291</v>
      </c>
      <c r="K1377" s="1">
        <v>35</v>
      </c>
      <c r="L1377" s="1">
        <v>45</v>
      </c>
      <c r="M1377" s="1">
        <v>92</v>
      </c>
      <c r="N1377" s="1">
        <v>147</v>
      </c>
      <c r="O1377" s="1">
        <v>73</v>
      </c>
      <c r="P1377" s="1">
        <v>21</v>
      </c>
      <c r="Q1377" s="11">
        <v>99</v>
      </c>
    </row>
    <row r="1378" spans="3:17" x14ac:dyDescent="0.25">
      <c r="C1378" s="125"/>
      <c r="D1378" s="122"/>
      <c r="E1378" s="4" t="s">
        <v>34</v>
      </c>
      <c r="F1378" s="5"/>
      <c r="G1378" s="6">
        <v>299</v>
      </c>
      <c r="H1378" s="7">
        <v>17</v>
      </c>
      <c r="I1378" s="1">
        <v>28</v>
      </c>
      <c r="J1378" s="1">
        <v>79</v>
      </c>
      <c r="K1378" s="1">
        <v>12</v>
      </c>
      <c r="L1378" s="1">
        <v>18</v>
      </c>
      <c r="M1378" s="1">
        <v>26</v>
      </c>
      <c r="N1378" s="1">
        <v>51</v>
      </c>
      <c r="O1378" s="1">
        <v>24</v>
      </c>
      <c r="P1378" s="1">
        <v>11</v>
      </c>
      <c r="Q1378" s="11">
        <v>33</v>
      </c>
    </row>
    <row r="1379" spans="3:17" x14ac:dyDescent="0.25">
      <c r="C1379" s="125"/>
      <c r="D1379" s="122"/>
      <c r="E1379" s="4" t="s">
        <v>35</v>
      </c>
      <c r="F1379" s="5"/>
      <c r="G1379" s="6">
        <v>1181</v>
      </c>
      <c r="H1379" s="7">
        <v>42</v>
      </c>
      <c r="I1379" s="1">
        <v>82</v>
      </c>
      <c r="J1379" s="1">
        <v>370</v>
      </c>
      <c r="K1379" s="1">
        <v>47</v>
      </c>
      <c r="L1379" s="1">
        <v>63</v>
      </c>
      <c r="M1379" s="1">
        <v>118</v>
      </c>
      <c r="N1379" s="1">
        <v>198</v>
      </c>
      <c r="O1379" s="1">
        <v>97</v>
      </c>
      <c r="P1379" s="1">
        <v>32</v>
      </c>
      <c r="Q1379" s="11">
        <v>132</v>
      </c>
    </row>
    <row r="1380" spans="3:17" x14ac:dyDescent="0.25">
      <c r="C1380" s="125"/>
      <c r="D1380" s="121" t="s">
        <v>21</v>
      </c>
      <c r="E1380" s="18" t="s">
        <v>25</v>
      </c>
      <c r="F1380" s="17"/>
      <c r="G1380" s="19">
        <v>268</v>
      </c>
      <c r="H1380" s="21">
        <v>13</v>
      </c>
      <c r="I1380" s="3">
        <v>22</v>
      </c>
      <c r="J1380" s="3">
        <v>76</v>
      </c>
      <c r="K1380" s="3">
        <v>17</v>
      </c>
      <c r="L1380" s="3">
        <v>17</v>
      </c>
      <c r="M1380" s="3">
        <v>23</v>
      </c>
      <c r="N1380" s="3">
        <v>43</v>
      </c>
      <c r="O1380" s="3">
        <v>15</v>
      </c>
      <c r="P1380" s="3">
        <v>5</v>
      </c>
      <c r="Q1380" s="22">
        <v>37</v>
      </c>
    </row>
    <row r="1381" spans="3:17" x14ac:dyDescent="0.25">
      <c r="C1381" s="125"/>
      <c r="D1381" s="122"/>
      <c r="E1381" s="4" t="s">
        <v>26</v>
      </c>
      <c r="F1381" s="5"/>
      <c r="G1381" s="6">
        <v>338</v>
      </c>
      <c r="H1381" s="7">
        <v>19</v>
      </c>
      <c r="I1381" s="1">
        <v>23</v>
      </c>
      <c r="J1381" s="1">
        <v>106</v>
      </c>
      <c r="K1381" s="1">
        <v>16</v>
      </c>
      <c r="L1381" s="1">
        <v>16</v>
      </c>
      <c r="M1381" s="1">
        <v>36</v>
      </c>
      <c r="N1381" s="1">
        <v>57</v>
      </c>
      <c r="O1381" s="1">
        <v>16</v>
      </c>
      <c r="P1381" s="1">
        <v>12</v>
      </c>
      <c r="Q1381" s="11">
        <v>37</v>
      </c>
    </row>
    <row r="1382" spans="3:17" x14ac:dyDescent="0.25">
      <c r="C1382" s="125"/>
      <c r="D1382" s="122"/>
      <c r="E1382" s="4" t="s">
        <v>27</v>
      </c>
      <c r="F1382" s="5"/>
      <c r="G1382" s="6">
        <v>241</v>
      </c>
      <c r="H1382" s="7">
        <v>9</v>
      </c>
      <c r="I1382" s="1">
        <v>12</v>
      </c>
      <c r="J1382" s="1">
        <v>81</v>
      </c>
      <c r="K1382" s="1">
        <v>9</v>
      </c>
      <c r="L1382" s="1">
        <v>13</v>
      </c>
      <c r="M1382" s="1">
        <v>24</v>
      </c>
      <c r="N1382" s="1">
        <v>38</v>
      </c>
      <c r="O1382" s="1">
        <v>18</v>
      </c>
      <c r="P1382" s="1">
        <v>1</v>
      </c>
      <c r="Q1382" s="11">
        <v>36</v>
      </c>
    </row>
    <row r="1383" spans="3:17" x14ac:dyDescent="0.25">
      <c r="C1383" s="125"/>
      <c r="D1383" s="122"/>
      <c r="E1383" s="4" t="s">
        <v>28</v>
      </c>
      <c r="F1383" s="5"/>
      <c r="G1383" s="6">
        <v>180</v>
      </c>
      <c r="H1383" s="7">
        <v>5</v>
      </c>
      <c r="I1383" s="1">
        <v>12</v>
      </c>
      <c r="J1383" s="1">
        <v>60</v>
      </c>
      <c r="K1383" s="1">
        <v>4</v>
      </c>
      <c r="L1383" s="1">
        <v>8</v>
      </c>
      <c r="M1383" s="1">
        <v>26</v>
      </c>
      <c r="N1383" s="1">
        <v>33</v>
      </c>
      <c r="O1383" s="1">
        <v>10</v>
      </c>
      <c r="P1383" s="1">
        <v>8</v>
      </c>
      <c r="Q1383" s="11">
        <v>14</v>
      </c>
    </row>
    <row r="1384" spans="3:17" x14ac:dyDescent="0.25">
      <c r="C1384" s="125"/>
      <c r="D1384" s="122"/>
      <c r="E1384" s="4" t="s">
        <v>29</v>
      </c>
      <c r="F1384" s="5"/>
      <c r="G1384" s="6">
        <v>83</v>
      </c>
      <c r="H1384" s="7">
        <v>7</v>
      </c>
      <c r="I1384" s="1">
        <v>8</v>
      </c>
      <c r="J1384" s="1">
        <v>22</v>
      </c>
      <c r="K1384" s="1">
        <v>4</v>
      </c>
      <c r="L1384" s="1">
        <v>6</v>
      </c>
      <c r="M1384" s="1">
        <v>9</v>
      </c>
      <c r="N1384" s="1">
        <v>10</v>
      </c>
      <c r="O1384" s="1">
        <v>7</v>
      </c>
      <c r="P1384" s="1">
        <v>2</v>
      </c>
      <c r="Q1384" s="11">
        <v>8</v>
      </c>
    </row>
    <row r="1385" spans="3:17" x14ac:dyDescent="0.25">
      <c r="C1385" s="125"/>
      <c r="D1385" s="122"/>
      <c r="E1385" s="4" t="s">
        <v>30</v>
      </c>
      <c r="F1385" s="5"/>
      <c r="G1385" s="6">
        <v>26</v>
      </c>
      <c r="H1385" s="7">
        <v>1</v>
      </c>
      <c r="I1385" s="1">
        <v>3</v>
      </c>
      <c r="J1385" s="1">
        <v>6</v>
      </c>
      <c r="K1385" s="1">
        <v>0</v>
      </c>
      <c r="L1385" s="1">
        <v>0</v>
      </c>
      <c r="M1385" s="1">
        <v>3</v>
      </c>
      <c r="N1385" s="1">
        <v>5</v>
      </c>
      <c r="O1385" s="1">
        <v>1</v>
      </c>
      <c r="P1385" s="1">
        <v>1</v>
      </c>
      <c r="Q1385" s="11">
        <v>6</v>
      </c>
    </row>
    <row r="1386" spans="3:17" x14ac:dyDescent="0.25">
      <c r="C1386" s="125"/>
      <c r="D1386" s="122"/>
      <c r="E1386" s="4" t="s">
        <v>31</v>
      </c>
      <c r="F1386" s="5"/>
      <c r="G1386" s="6">
        <v>3</v>
      </c>
      <c r="H1386" s="7">
        <v>0</v>
      </c>
      <c r="I1386" s="1">
        <v>0</v>
      </c>
      <c r="J1386" s="1">
        <v>2</v>
      </c>
      <c r="K1386" s="1">
        <v>1</v>
      </c>
      <c r="L1386" s="1">
        <v>0</v>
      </c>
      <c r="M1386" s="1">
        <v>0</v>
      </c>
      <c r="N1386" s="1">
        <v>0</v>
      </c>
      <c r="O1386" s="1">
        <v>0</v>
      </c>
      <c r="P1386" s="1">
        <v>0</v>
      </c>
      <c r="Q1386" s="11">
        <v>0</v>
      </c>
    </row>
    <row r="1387" spans="3:17" x14ac:dyDescent="0.25">
      <c r="C1387" s="125"/>
      <c r="D1387" s="122"/>
      <c r="E1387" s="4" t="s">
        <v>32</v>
      </c>
      <c r="F1387" s="5"/>
      <c r="G1387" s="6">
        <v>606</v>
      </c>
      <c r="H1387" s="7">
        <v>32</v>
      </c>
      <c r="I1387" s="1">
        <v>45</v>
      </c>
      <c r="J1387" s="1">
        <v>182</v>
      </c>
      <c r="K1387" s="1">
        <v>33</v>
      </c>
      <c r="L1387" s="1">
        <v>33</v>
      </c>
      <c r="M1387" s="1">
        <v>59</v>
      </c>
      <c r="N1387" s="1">
        <v>100</v>
      </c>
      <c r="O1387" s="1">
        <v>31</v>
      </c>
      <c r="P1387" s="1">
        <v>17</v>
      </c>
      <c r="Q1387" s="11">
        <v>74</v>
      </c>
    </row>
    <row r="1388" spans="3:17" x14ac:dyDescent="0.25">
      <c r="C1388" s="125"/>
      <c r="D1388" s="122"/>
      <c r="E1388" s="4" t="s">
        <v>33</v>
      </c>
      <c r="F1388" s="5"/>
      <c r="G1388" s="6">
        <v>421</v>
      </c>
      <c r="H1388" s="7">
        <v>14</v>
      </c>
      <c r="I1388" s="1">
        <v>24</v>
      </c>
      <c r="J1388" s="1">
        <v>141</v>
      </c>
      <c r="K1388" s="1">
        <v>13</v>
      </c>
      <c r="L1388" s="1">
        <v>21</v>
      </c>
      <c r="M1388" s="1">
        <v>50</v>
      </c>
      <c r="N1388" s="1">
        <v>71</v>
      </c>
      <c r="O1388" s="1">
        <v>28</v>
      </c>
      <c r="P1388" s="1">
        <v>9</v>
      </c>
      <c r="Q1388" s="11">
        <v>50</v>
      </c>
    </row>
    <row r="1389" spans="3:17" x14ac:dyDescent="0.25">
      <c r="C1389" s="125"/>
      <c r="D1389" s="122"/>
      <c r="E1389" s="4" t="s">
        <v>34</v>
      </c>
      <c r="F1389" s="5"/>
      <c r="G1389" s="6">
        <v>112</v>
      </c>
      <c r="H1389" s="7">
        <v>8</v>
      </c>
      <c r="I1389" s="1">
        <v>11</v>
      </c>
      <c r="J1389" s="1">
        <v>30</v>
      </c>
      <c r="K1389" s="1">
        <v>5</v>
      </c>
      <c r="L1389" s="1">
        <v>6</v>
      </c>
      <c r="M1389" s="1">
        <v>12</v>
      </c>
      <c r="N1389" s="1">
        <v>15</v>
      </c>
      <c r="O1389" s="1">
        <v>8</v>
      </c>
      <c r="P1389" s="1">
        <v>3</v>
      </c>
      <c r="Q1389" s="11">
        <v>14</v>
      </c>
    </row>
    <row r="1390" spans="3:17" x14ac:dyDescent="0.25">
      <c r="C1390" s="125"/>
      <c r="D1390" s="122"/>
      <c r="E1390" s="4" t="s">
        <v>35</v>
      </c>
      <c r="F1390" s="5"/>
      <c r="G1390" s="6">
        <v>533</v>
      </c>
      <c r="H1390" s="7">
        <v>22</v>
      </c>
      <c r="I1390" s="1">
        <v>35</v>
      </c>
      <c r="J1390" s="1">
        <v>171</v>
      </c>
      <c r="K1390" s="1">
        <v>18</v>
      </c>
      <c r="L1390" s="1">
        <v>27</v>
      </c>
      <c r="M1390" s="1">
        <v>62</v>
      </c>
      <c r="N1390" s="1">
        <v>86</v>
      </c>
      <c r="O1390" s="1">
        <v>36</v>
      </c>
      <c r="P1390" s="1">
        <v>12</v>
      </c>
      <c r="Q1390" s="11">
        <v>64</v>
      </c>
    </row>
    <row r="1391" spans="3:17" x14ac:dyDescent="0.25">
      <c r="C1391" s="125"/>
      <c r="D1391" s="121" t="s">
        <v>22</v>
      </c>
      <c r="E1391" s="18" t="s">
        <v>25</v>
      </c>
      <c r="F1391" s="17"/>
      <c r="G1391" s="19">
        <v>247</v>
      </c>
      <c r="H1391" s="21">
        <v>15</v>
      </c>
      <c r="I1391" s="3">
        <v>26</v>
      </c>
      <c r="J1391" s="3">
        <v>66</v>
      </c>
      <c r="K1391" s="3">
        <v>17</v>
      </c>
      <c r="L1391" s="3">
        <v>12</v>
      </c>
      <c r="M1391" s="3">
        <v>25</v>
      </c>
      <c r="N1391" s="3">
        <v>34</v>
      </c>
      <c r="O1391" s="3">
        <v>18</v>
      </c>
      <c r="P1391" s="3">
        <v>8</v>
      </c>
      <c r="Q1391" s="22">
        <v>26</v>
      </c>
    </row>
    <row r="1392" spans="3:17" x14ac:dyDescent="0.25">
      <c r="C1392" s="125"/>
      <c r="D1392" s="122"/>
      <c r="E1392" s="4" t="s">
        <v>26</v>
      </c>
      <c r="F1392" s="5"/>
      <c r="G1392" s="6">
        <v>380</v>
      </c>
      <c r="H1392" s="7">
        <v>21</v>
      </c>
      <c r="I1392" s="1">
        <v>37</v>
      </c>
      <c r="J1392" s="1">
        <v>104</v>
      </c>
      <c r="K1392" s="1">
        <v>20</v>
      </c>
      <c r="L1392" s="1">
        <v>15</v>
      </c>
      <c r="M1392" s="1">
        <v>41</v>
      </c>
      <c r="N1392" s="1">
        <v>63</v>
      </c>
      <c r="O1392" s="1">
        <v>22</v>
      </c>
      <c r="P1392" s="1">
        <v>11</v>
      </c>
      <c r="Q1392" s="11">
        <v>46</v>
      </c>
    </row>
    <row r="1393" spans="3:17" x14ac:dyDescent="0.25">
      <c r="C1393" s="125"/>
      <c r="D1393" s="122"/>
      <c r="E1393" s="4" t="s">
        <v>27</v>
      </c>
      <c r="F1393" s="5"/>
      <c r="G1393" s="6">
        <v>251</v>
      </c>
      <c r="H1393" s="7">
        <v>4</v>
      </c>
      <c r="I1393" s="1">
        <v>18</v>
      </c>
      <c r="J1393" s="1">
        <v>88</v>
      </c>
      <c r="K1393" s="1">
        <v>16</v>
      </c>
      <c r="L1393" s="1">
        <v>12</v>
      </c>
      <c r="M1393" s="1">
        <v>28</v>
      </c>
      <c r="N1393" s="1">
        <v>40</v>
      </c>
      <c r="O1393" s="1">
        <v>20</v>
      </c>
      <c r="P1393" s="1">
        <v>5</v>
      </c>
      <c r="Q1393" s="11">
        <v>20</v>
      </c>
    </row>
    <row r="1394" spans="3:17" x14ac:dyDescent="0.25">
      <c r="C1394" s="125"/>
      <c r="D1394" s="122"/>
      <c r="E1394" s="4" t="s">
        <v>28</v>
      </c>
      <c r="F1394" s="5"/>
      <c r="G1394" s="6">
        <v>210</v>
      </c>
      <c r="H1394" s="7">
        <v>7</v>
      </c>
      <c r="I1394" s="1">
        <v>12</v>
      </c>
      <c r="J1394" s="1">
        <v>62</v>
      </c>
      <c r="K1394" s="1">
        <v>6</v>
      </c>
      <c r="L1394" s="1">
        <v>12</v>
      </c>
      <c r="M1394" s="1">
        <v>14</v>
      </c>
      <c r="N1394" s="1">
        <v>36</v>
      </c>
      <c r="O1394" s="1">
        <v>25</v>
      </c>
      <c r="P1394" s="1">
        <v>7</v>
      </c>
      <c r="Q1394" s="11">
        <v>29</v>
      </c>
    </row>
    <row r="1395" spans="3:17" x14ac:dyDescent="0.25">
      <c r="C1395" s="125"/>
      <c r="D1395" s="122"/>
      <c r="E1395" s="4" t="s">
        <v>29</v>
      </c>
      <c r="F1395" s="5"/>
      <c r="G1395" s="6">
        <v>123</v>
      </c>
      <c r="H1395" s="7">
        <v>3</v>
      </c>
      <c r="I1395" s="1">
        <v>12</v>
      </c>
      <c r="J1395" s="1">
        <v>35</v>
      </c>
      <c r="K1395" s="1">
        <v>5</v>
      </c>
      <c r="L1395" s="1">
        <v>7</v>
      </c>
      <c r="M1395" s="1">
        <v>8</v>
      </c>
      <c r="N1395" s="1">
        <v>30</v>
      </c>
      <c r="O1395" s="1">
        <v>7</v>
      </c>
      <c r="P1395" s="1">
        <v>5</v>
      </c>
      <c r="Q1395" s="11">
        <v>11</v>
      </c>
    </row>
    <row r="1396" spans="3:17" x14ac:dyDescent="0.25">
      <c r="C1396" s="125"/>
      <c r="D1396" s="122"/>
      <c r="E1396" s="4" t="s">
        <v>30</v>
      </c>
      <c r="F1396" s="5"/>
      <c r="G1396" s="6">
        <v>50</v>
      </c>
      <c r="H1396" s="7">
        <v>4</v>
      </c>
      <c r="I1396" s="1">
        <v>5</v>
      </c>
      <c r="J1396" s="1">
        <v>10</v>
      </c>
      <c r="K1396" s="1">
        <v>2</v>
      </c>
      <c r="L1396" s="1">
        <v>4</v>
      </c>
      <c r="M1396" s="1">
        <v>6</v>
      </c>
      <c r="N1396" s="1">
        <v>6</v>
      </c>
      <c r="O1396" s="1">
        <v>6</v>
      </c>
      <c r="P1396" s="1">
        <v>2</v>
      </c>
      <c r="Q1396" s="11">
        <v>5</v>
      </c>
    </row>
    <row r="1397" spans="3:17" x14ac:dyDescent="0.25">
      <c r="C1397" s="125"/>
      <c r="D1397" s="122"/>
      <c r="E1397" s="4" t="s">
        <v>31</v>
      </c>
      <c r="F1397" s="5"/>
      <c r="G1397" s="6">
        <v>14</v>
      </c>
      <c r="H1397" s="7">
        <v>2</v>
      </c>
      <c r="I1397" s="1">
        <v>0</v>
      </c>
      <c r="J1397" s="1">
        <v>4</v>
      </c>
      <c r="K1397" s="1">
        <v>0</v>
      </c>
      <c r="L1397" s="1">
        <v>1</v>
      </c>
      <c r="M1397" s="1">
        <v>0</v>
      </c>
      <c r="N1397" s="1">
        <v>0</v>
      </c>
      <c r="O1397" s="1">
        <v>3</v>
      </c>
      <c r="P1397" s="1">
        <v>1</v>
      </c>
      <c r="Q1397" s="11">
        <v>3</v>
      </c>
    </row>
    <row r="1398" spans="3:17" x14ac:dyDescent="0.25">
      <c r="C1398" s="125"/>
      <c r="D1398" s="122"/>
      <c r="E1398" s="4" t="s">
        <v>32</v>
      </c>
      <c r="F1398" s="5"/>
      <c r="G1398" s="6">
        <v>627</v>
      </c>
      <c r="H1398" s="7">
        <v>36</v>
      </c>
      <c r="I1398" s="1">
        <v>63</v>
      </c>
      <c r="J1398" s="1">
        <v>170</v>
      </c>
      <c r="K1398" s="1">
        <v>37</v>
      </c>
      <c r="L1398" s="1">
        <v>27</v>
      </c>
      <c r="M1398" s="1">
        <v>66</v>
      </c>
      <c r="N1398" s="1">
        <v>97</v>
      </c>
      <c r="O1398" s="1">
        <v>40</v>
      </c>
      <c r="P1398" s="1">
        <v>19</v>
      </c>
      <c r="Q1398" s="11">
        <v>72</v>
      </c>
    </row>
    <row r="1399" spans="3:17" x14ac:dyDescent="0.25">
      <c r="C1399" s="125"/>
      <c r="D1399" s="122"/>
      <c r="E1399" s="4" t="s">
        <v>33</v>
      </c>
      <c r="F1399" s="5"/>
      <c r="G1399" s="6">
        <v>461</v>
      </c>
      <c r="H1399" s="7">
        <v>11</v>
      </c>
      <c r="I1399" s="1">
        <v>30</v>
      </c>
      <c r="J1399" s="1">
        <v>150</v>
      </c>
      <c r="K1399" s="1">
        <v>22</v>
      </c>
      <c r="L1399" s="1">
        <v>24</v>
      </c>
      <c r="M1399" s="1">
        <v>42</v>
      </c>
      <c r="N1399" s="1">
        <v>76</v>
      </c>
      <c r="O1399" s="1">
        <v>45</v>
      </c>
      <c r="P1399" s="1">
        <v>12</v>
      </c>
      <c r="Q1399" s="11">
        <v>49</v>
      </c>
    </row>
    <row r="1400" spans="3:17" x14ac:dyDescent="0.25">
      <c r="C1400" s="125"/>
      <c r="D1400" s="122"/>
      <c r="E1400" s="4" t="s">
        <v>34</v>
      </c>
      <c r="F1400" s="5"/>
      <c r="G1400" s="6">
        <v>187</v>
      </c>
      <c r="H1400" s="7">
        <v>9</v>
      </c>
      <c r="I1400" s="1">
        <v>17</v>
      </c>
      <c r="J1400" s="1">
        <v>49</v>
      </c>
      <c r="K1400" s="1">
        <v>7</v>
      </c>
      <c r="L1400" s="1">
        <v>12</v>
      </c>
      <c r="M1400" s="1">
        <v>14</v>
      </c>
      <c r="N1400" s="1">
        <v>36</v>
      </c>
      <c r="O1400" s="1">
        <v>16</v>
      </c>
      <c r="P1400" s="1">
        <v>8</v>
      </c>
      <c r="Q1400" s="11">
        <v>19</v>
      </c>
    </row>
    <row r="1401" spans="3:17" x14ac:dyDescent="0.25">
      <c r="C1401" s="125"/>
      <c r="D1401" s="122"/>
      <c r="E1401" s="4" t="s">
        <v>35</v>
      </c>
      <c r="F1401" s="5"/>
      <c r="G1401" s="6">
        <v>648</v>
      </c>
      <c r="H1401" s="7">
        <v>20</v>
      </c>
      <c r="I1401" s="1">
        <v>47</v>
      </c>
      <c r="J1401" s="1">
        <v>199</v>
      </c>
      <c r="K1401" s="1">
        <v>29</v>
      </c>
      <c r="L1401" s="1">
        <v>36</v>
      </c>
      <c r="M1401" s="1">
        <v>56</v>
      </c>
      <c r="N1401" s="1">
        <v>112</v>
      </c>
      <c r="O1401" s="1">
        <v>61</v>
      </c>
      <c r="P1401" s="1">
        <v>20</v>
      </c>
      <c r="Q1401" s="11">
        <v>68</v>
      </c>
    </row>
    <row r="1402" spans="3:17" x14ac:dyDescent="0.25">
      <c r="C1402" s="121" t="s">
        <v>36</v>
      </c>
      <c r="D1402" s="121" t="s">
        <v>24</v>
      </c>
      <c r="E1402" s="18" t="s">
        <v>37</v>
      </c>
      <c r="F1402" s="17"/>
      <c r="G1402" s="19">
        <v>106</v>
      </c>
      <c r="H1402" s="21">
        <v>3</v>
      </c>
      <c r="I1402" s="3">
        <v>11</v>
      </c>
      <c r="J1402" s="3">
        <v>31</v>
      </c>
      <c r="K1402" s="3">
        <v>5</v>
      </c>
      <c r="L1402" s="3">
        <v>3</v>
      </c>
      <c r="M1402" s="3">
        <v>9</v>
      </c>
      <c r="N1402" s="3">
        <v>24</v>
      </c>
      <c r="O1402" s="3">
        <v>7</v>
      </c>
      <c r="P1402" s="3">
        <v>1</v>
      </c>
      <c r="Q1402" s="22">
        <v>12</v>
      </c>
    </row>
    <row r="1403" spans="3:17" ht="25.2" x14ac:dyDescent="0.25">
      <c r="C1403" s="125"/>
      <c r="D1403" s="122"/>
      <c r="E1403" s="4" t="s">
        <v>38</v>
      </c>
      <c r="F1403" s="5"/>
      <c r="G1403" s="6">
        <v>1653</v>
      </c>
      <c r="H1403" s="7">
        <v>73</v>
      </c>
      <c r="I1403" s="1">
        <v>118</v>
      </c>
      <c r="J1403" s="1">
        <v>494</v>
      </c>
      <c r="K1403" s="1">
        <v>94</v>
      </c>
      <c r="L1403" s="1">
        <v>89</v>
      </c>
      <c r="M1403" s="1">
        <v>169</v>
      </c>
      <c r="N1403" s="1">
        <v>269</v>
      </c>
      <c r="O1403" s="1">
        <v>113</v>
      </c>
      <c r="P1403" s="1">
        <v>46</v>
      </c>
      <c r="Q1403" s="11">
        <v>188</v>
      </c>
    </row>
    <row r="1404" spans="3:17" ht="25.2" x14ac:dyDescent="0.25">
      <c r="C1404" s="125"/>
      <c r="D1404" s="122"/>
      <c r="E1404" s="4" t="s">
        <v>39</v>
      </c>
      <c r="F1404" s="5"/>
      <c r="G1404" s="6">
        <v>116</v>
      </c>
      <c r="H1404" s="7">
        <v>10</v>
      </c>
      <c r="I1404" s="1">
        <v>10</v>
      </c>
      <c r="J1404" s="1">
        <v>44</v>
      </c>
      <c r="K1404" s="1">
        <v>1</v>
      </c>
      <c r="L1404" s="1">
        <v>3</v>
      </c>
      <c r="M1404" s="1">
        <v>6</v>
      </c>
      <c r="N1404" s="1">
        <v>20</v>
      </c>
      <c r="O1404" s="1">
        <v>7</v>
      </c>
      <c r="P1404" s="1">
        <v>4</v>
      </c>
      <c r="Q1404" s="11">
        <v>11</v>
      </c>
    </row>
    <row r="1405" spans="3:17" ht="25.2" x14ac:dyDescent="0.25">
      <c r="C1405" s="125"/>
      <c r="D1405" s="122"/>
      <c r="E1405" s="4" t="s">
        <v>40</v>
      </c>
      <c r="F1405" s="5"/>
      <c r="G1405" s="6">
        <v>513</v>
      </c>
      <c r="H1405" s="7">
        <v>24</v>
      </c>
      <c r="I1405" s="1">
        <v>47</v>
      </c>
      <c r="J1405" s="1">
        <v>145</v>
      </c>
      <c r="K1405" s="1">
        <v>16</v>
      </c>
      <c r="L1405" s="1">
        <v>28</v>
      </c>
      <c r="M1405" s="1">
        <v>57</v>
      </c>
      <c r="N1405" s="1">
        <v>80</v>
      </c>
      <c r="O1405" s="1">
        <v>40</v>
      </c>
      <c r="P1405" s="1">
        <v>15</v>
      </c>
      <c r="Q1405" s="11">
        <v>61</v>
      </c>
    </row>
    <row r="1406" spans="3:17" x14ac:dyDescent="0.25">
      <c r="C1406" s="125"/>
      <c r="D1406" s="122"/>
      <c r="E1406" s="4" t="s">
        <v>18</v>
      </c>
      <c r="F1406" s="5"/>
      <c r="G1406" s="6">
        <v>26</v>
      </c>
      <c r="H1406" s="7">
        <v>0</v>
      </c>
      <c r="I1406" s="1">
        <v>4</v>
      </c>
      <c r="J1406" s="1">
        <v>8</v>
      </c>
      <c r="K1406" s="1">
        <v>1</v>
      </c>
      <c r="L1406" s="1">
        <v>0</v>
      </c>
      <c r="M1406" s="1">
        <v>2</v>
      </c>
      <c r="N1406" s="1">
        <v>2</v>
      </c>
      <c r="O1406" s="1">
        <v>1</v>
      </c>
      <c r="P1406" s="1">
        <v>2</v>
      </c>
      <c r="Q1406" s="11">
        <v>6</v>
      </c>
    </row>
    <row r="1407" spans="3:17" x14ac:dyDescent="0.25">
      <c r="C1407" s="125"/>
      <c r="D1407" s="121" t="s">
        <v>21</v>
      </c>
      <c r="E1407" s="18" t="s">
        <v>37</v>
      </c>
      <c r="F1407" s="17"/>
      <c r="G1407" s="19">
        <v>66</v>
      </c>
      <c r="H1407" s="21">
        <v>0</v>
      </c>
      <c r="I1407" s="3">
        <v>7</v>
      </c>
      <c r="J1407" s="3">
        <v>21</v>
      </c>
      <c r="K1407" s="3">
        <v>4</v>
      </c>
      <c r="L1407" s="3">
        <v>2</v>
      </c>
      <c r="M1407" s="3">
        <v>7</v>
      </c>
      <c r="N1407" s="3">
        <v>15</v>
      </c>
      <c r="O1407" s="3">
        <v>3</v>
      </c>
      <c r="P1407" s="3">
        <v>1</v>
      </c>
      <c r="Q1407" s="22">
        <v>6</v>
      </c>
    </row>
    <row r="1408" spans="3:17" ht="25.2" x14ac:dyDescent="0.25">
      <c r="C1408" s="125"/>
      <c r="D1408" s="122"/>
      <c r="E1408" s="4" t="s">
        <v>38</v>
      </c>
      <c r="F1408" s="5"/>
      <c r="G1408" s="6">
        <v>938</v>
      </c>
      <c r="H1408" s="7">
        <v>44</v>
      </c>
      <c r="I1408" s="1">
        <v>64</v>
      </c>
      <c r="J1408" s="1">
        <v>284</v>
      </c>
      <c r="K1408" s="1">
        <v>43</v>
      </c>
      <c r="L1408" s="1">
        <v>55</v>
      </c>
      <c r="M1408" s="1">
        <v>99</v>
      </c>
      <c r="N1408" s="1">
        <v>155</v>
      </c>
      <c r="O1408" s="1">
        <v>60</v>
      </c>
      <c r="P1408" s="1">
        <v>23</v>
      </c>
      <c r="Q1408" s="11">
        <v>111</v>
      </c>
    </row>
    <row r="1409" spans="3:17" ht="25.2" x14ac:dyDescent="0.25">
      <c r="C1409" s="125"/>
      <c r="D1409" s="122"/>
      <c r="E1409" s="4" t="s">
        <v>39</v>
      </c>
      <c r="F1409" s="5"/>
      <c r="G1409" s="6">
        <v>43</v>
      </c>
      <c r="H1409" s="7">
        <v>6</v>
      </c>
      <c r="I1409" s="1">
        <v>3</v>
      </c>
      <c r="J1409" s="1">
        <v>19</v>
      </c>
      <c r="K1409" s="1">
        <v>0</v>
      </c>
      <c r="L1409" s="1">
        <v>1</v>
      </c>
      <c r="M1409" s="1">
        <v>2</v>
      </c>
      <c r="N1409" s="1">
        <v>7</v>
      </c>
      <c r="O1409" s="1">
        <v>0</v>
      </c>
      <c r="P1409" s="1">
        <v>1</v>
      </c>
      <c r="Q1409" s="11">
        <v>4</v>
      </c>
    </row>
    <row r="1410" spans="3:17" ht="25.2" x14ac:dyDescent="0.25">
      <c r="C1410" s="125"/>
      <c r="D1410" s="122"/>
      <c r="E1410" s="4" t="s">
        <v>40</v>
      </c>
      <c r="F1410" s="5"/>
      <c r="G1410" s="6">
        <v>77</v>
      </c>
      <c r="H1410" s="7">
        <v>4</v>
      </c>
      <c r="I1410" s="1">
        <v>5</v>
      </c>
      <c r="J1410" s="1">
        <v>24</v>
      </c>
      <c r="K1410" s="1">
        <v>3</v>
      </c>
      <c r="L1410" s="1">
        <v>2</v>
      </c>
      <c r="M1410" s="1">
        <v>12</v>
      </c>
      <c r="N1410" s="1">
        <v>8</v>
      </c>
      <c r="O1410" s="1">
        <v>3</v>
      </c>
      <c r="P1410" s="1">
        <v>3</v>
      </c>
      <c r="Q1410" s="11">
        <v>13</v>
      </c>
    </row>
    <row r="1411" spans="3:17" x14ac:dyDescent="0.25">
      <c r="C1411" s="125"/>
      <c r="D1411" s="122"/>
      <c r="E1411" s="4" t="s">
        <v>18</v>
      </c>
      <c r="F1411" s="5"/>
      <c r="G1411" s="6">
        <v>15</v>
      </c>
      <c r="H1411" s="7">
        <v>0</v>
      </c>
      <c r="I1411" s="1">
        <v>1</v>
      </c>
      <c r="J1411" s="1">
        <v>5</v>
      </c>
      <c r="K1411" s="1">
        <v>1</v>
      </c>
      <c r="L1411" s="1">
        <v>0</v>
      </c>
      <c r="M1411" s="1">
        <v>1</v>
      </c>
      <c r="N1411" s="1">
        <v>1</v>
      </c>
      <c r="O1411" s="1">
        <v>1</v>
      </c>
      <c r="P1411" s="1">
        <v>1</v>
      </c>
      <c r="Q1411" s="11">
        <v>4</v>
      </c>
    </row>
    <row r="1412" spans="3:17" x14ac:dyDescent="0.25">
      <c r="C1412" s="125"/>
      <c r="D1412" s="121" t="s">
        <v>22</v>
      </c>
      <c r="E1412" s="18" t="s">
        <v>37</v>
      </c>
      <c r="F1412" s="17"/>
      <c r="G1412" s="19">
        <v>40</v>
      </c>
      <c r="H1412" s="21">
        <v>3</v>
      </c>
      <c r="I1412" s="3">
        <v>4</v>
      </c>
      <c r="J1412" s="3">
        <v>10</v>
      </c>
      <c r="K1412" s="3">
        <v>1</v>
      </c>
      <c r="L1412" s="3">
        <v>1</v>
      </c>
      <c r="M1412" s="3">
        <v>2</v>
      </c>
      <c r="N1412" s="3">
        <v>9</v>
      </c>
      <c r="O1412" s="3">
        <v>4</v>
      </c>
      <c r="P1412" s="3">
        <v>0</v>
      </c>
      <c r="Q1412" s="22">
        <v>6</v>
      </c>
    </row>
    <row r="1413" spans="3:17" ht="25.2" x14ac:dyDescent="0.25">
      <c r="C1413" s="125"/>
      <c r="D1413" s="122"/>
      <c r="E1413" s="4" t="s">
        <v>38</v>
      </c>
      <c r="F1413" s="5"/>
      <c r="G1413" s="6">
        <v>715</v>
      </c>
      <c r="H1413" s="7">
        <v>29</v>
      </c>
      <c r="I1413" s="1">
        <v>54</v>
      </c>
      <c r="J1413" s="1">
        <v>210</v>
      </c>
      <c r="K1413" s="1">
        <v>51</v>
      </c>
      <c r="L1413" s="1">
        <v>34</v>
      </c>
      <c r="M1413" s="1">
        <v>70</v>
      </c>
      <c r="N1413" s="1">
        <v>114</v>
      </c>
      <c r="O1413" s="1">
        <v>53</v>
      </c>
      <c r="P1413" s="1">
        <v>23</v>
      </c>
      <c r="Q1413" s="11">
        <v>77</v>
      </c>
    </row>
    <row r="1414" spans="3:17" ht="25.2" x14ac:dyDescent="0.25">
      <c r="C1414" s="125"/>
      <c r="D1414" s="122"/>
      <c r="E1414" s="4" t="s">
        <v>39</v>
      </c>
      <c r="F1414" s="5"/>
      <c r="G1414" s="6">
        <v>73</v>
      </c>
      <c r="H1414" s="7">
        <v>4</v>
      </c>
      <c r="I1414" s="1">
        <v>7</v>
      </c>
      <c r="J1414" s="1">
        <v>25</v>
      </c>
      <c r="K1414" s="1">
        <v>1</v>
      </c>
      <c r="L1414" s="1">
        <v>2</v>
      </c>
      <c r="M1414" s="1">
        <v>4</v>
      </c>
      <c r="N1414" s="1">
        <v>13</v>
      </c>
      <c r="O1414" s="1">
        <v>7</v>
      </c>
      <c r="P1414" s="1">
        <v>3</v>
      </c>
      <c r="Q1414" s="11">
        <v>7</v>
      </c>
    </row>
    <row r="1415" spans="3:17" ht="25.2" x14ac:dyDescent="0.25">
      <c r="C1415" s="125"/>
      <c r="D1415" s="122"/>
      <c r="E1415" s="4" t="s">
        <v>40</v>
      </c>
      <c r="F1415" s="5"/>
      <c r="G1415" s="6">
        <v>436</v>
      </c>
      <c r="H1415" s="7">
        <v>20</v>
      </c>
      <c r="I1415" s="1">
        <v>42</v>
      </c>
      <c r="J1415" s="1">
        <v>121</v>
      </c>
      <c r="K1415" s="1">
        <v>13</v>
      </c>
      <c r="L1415" s="1">
        <v>26</v>
      </c>
      <c r="M1415" s="1">
        <v>45</v>
      </c>
      <c r="N1415" s="1">
        <v>72</v>
      </c>
      <c r="O1415" s="1">
        <v>37</v>
      </c>
      <c r="P1415" s="1">
        <v>12</v>
      </c>
      <c r="Q1415" s="11">
        <v>48</v>
      </c>
    </row>
    <row r="1416" spans="3:17" x14ac:dyDescent="0.25">
      <c r="C1416" s="125"/>
      <c r="D1416" s="122"/>
      <c r="E1416" s="4" t="s">
        <v>18</v>
      </c>
      <c r="F1416" s="5"/>
      <c r="G1416" s="6">
        <v>11</v>
      </c>
      <c r="H1416" s="7">
        <v>0</v>
      </c>
      <c r="I1416" s="1">
        <v>3</v>
      </c>
      <c r="J1416" s="1">
        <v>3</v>
      </c>
      <c r="K1416" s="1">
        <v>0</v>
      </c>
      <c r="L1416" s="1">
        <v>0</v>
      </c>
      <c r="M1416" s="1">
        <v>1</v>
      </c>
      <c r="N1416" s="1">
        <v>1</v>
      </c>
      <c r="O1416" s="1">
        <v>0</v>
      </c>
      <c r="P1416" s="1">
        <v>1</v>
      </c>
      <c r="Q1416" s="11">
        <v>2</v>
      </c>
    </row>
    <row r="1417" spans="3:17" ht="25.2" x14ac:dyDescent="0.25">
      <c r="C1417" s="121" t="s">
        <v>41</v>
      </c>
      <c r="D1417" s="119" t="s">
        <v>20</v>
      </c>
      <c r="E1417" s="18" t="s">
        <v>42</v>
      </c>
      <c r="F1417" s="17"/>
      <c r="G1417" s="19">
        <v>385</v>
      </c>
      <c r="H1417" s="21">
        <v>20</v>
      </c>
      <c r="I1417" s="3">
        <v>35</v>
      </c>
      <c r="J1417" s="3">
        <v>119</v>
      </c>
      <c r="K1417" s="3">
        <v>12</v>
      </c>
      <c r="L1417" s="3">
        <v>14</v>
      </c>
      <c r="M1417" s="3">
        <v>31</v>
      </c>
      <c r="N1417" s="3">
        <v>72</v>
      </c>
      <c r="O1417" s="3">
        <v>26</v>
      </c>
      <c r="P1417" s="3">
        <v>8</v>
      </c>
      <c r="Q1417" s="22">
        <v>48</v>
      </c>
    </row>
    <row r="1418" spans="3:17" ht="25.2" x14ac:dyDescent="0.25">
      <c r="C1418" s="125"/>
      <c r="D1418" s="120"/>
      <c r="E1418" s="4" t="s">
        <v>43</v>
      </c>
      <c r="F1418" s="5"/>
      <c r="G1418" s="6">
        <v>1574</v>
      </c>
      <c r="H1418" s="7">
        <v>69</v>
      </c>
      <c r="I1418" s="1">
        <v>112</v>
      </c>
      <c r="J1418" s="1">
        <v>464</v>
      </c>
      <c r="K1418" s="1">
        <v>89</v>
      </c>
      <c r="L1418" s="1">
        <v>84</v>
      </c>
      <c r="M1418" s="1">
        <v>161</v>
      </c>
      <c r="N1418" s="1">
        <v>257</v>
      </c>
      <c r="O1418" s="1">
        <v>106</v>
      </c>
      <c r="P1418" s="1">
        <v>45</v>
      </c>
      <c r="Q1418" s="11">
        <v>187</v>
      </c>
    </row>
    <row r="1419" spans="3:17" ht="25.2" x14ac:dyDescent="0.25">
      <c r="C1419" s="125"/>
      <c r="D1419" s="120"/>
      <c r="E1419" s="4" t="s">
        <v>44</v>
      </c>
      <c r="F1419" s="5"/>
      <c r="G1419" s="6">
        <v>89</v>
      </c>
      <c r="H1419" s="7">
        <v>3</v>
      </c>
      <c r="I1419" s="1">
        <v>11</v>
      </c>
      <c r="J1419" s="1">
        <v>21</v>
      </c>
      <c r="K1419" s="1">
        <v>10</v>
      </c>
      <c r="L1419" s="1">
        <v>9</v>
      </c>
      <c r="M1419" s="1">
        <v>11</v>
      </c>
      <c r="N1419" s="1">
        <v>10</v>
      </c>
      <c r="O1419" s="1">
        <v>4</v>
      </c>
      <c r="P1419" s="1">
        <v>2</v>
      </c>
      <c r="Q1419" s="11">
        <v>8</v>
      </c>
    </row>
    <row r="1420" spans="3:17" ht="25.2" x14ac:dyDescent="0.25">
      <c r="C1420" s="125"/>
      <c r="D1420" s="120"/>
      <c r="E1420" s="4" t="s">
        <v>45</v>
      </c>
      <c r="F1420" s="5"/>
      <c r="G1420" s="6">
        <v>956</v>
      </c>
      <c r="H1420" s="7">
        <v>44</v>
      </c>
      <c r="I1420" s="1">
        <v>83</v>
      </c>
      <c r="J1420" s="1">
        <v>275</v>
      </c>
      <c r="K1420" s="1">
        <v>54</v>
      </c>
      <c r="L1420" s="1">
        <v>66</v>
      </c>
      <c r="M1420" s="1">
        <v>111</v>
      </c>
      <c r="N1420" s="1">
        <v>139</v>
      </c>
      <c r="O1420" s="1">
        <v>64</v>
      </c>
      <c r="P1420" s="1">
        <v>31</v>
      </c>
      <c r="Q1420" s="11">
        <v>89</v>
      </c>
    </row>
    <row r="1421" spans="3:17" ht="25.2" x14ac:dyDescent="0.25">
      <c r="C1421" s="125"/>
      <c r="D1421" s="120"/>
      <c r="E1421" s="4" t="s">
        <v>46</v>
      </c>
      <c r="F1421" s="5"/>
      <c r="G1421" s="6">
        <v>85</v>
      </c>
      <c r="H1421" s="7">
        <v>0</v>
      </c>
      <c r="I1421" s="1">
        <v>11</v>
      </c>
      <c r="J1421" s="1">
        <v>27</v>
      </c>
      <c r="K1421" s="1">
        <v>4</v>
      </c>
      <c r="L1421" s="1">
        <v>3</v>
      </c>
      <c r="M1421" s="1">
        <v>11</v>
      </c>
      <c r="N1421" s="1">
        <v>8</v>
      </c>
      <c r="O1421" s="1">
        <v>6</v>
      </c>
      <c r="P1421" s="1">
        <v>3</v>
      </c>
      <c r="Q1421" s="11">
        <v>12</v>
      </c>
    </row>
    <row r="1422" spans="3:17" x14ac:dyDescent="0.25">
      <c r="C1422" s="125"/>
      <c r="D1422" s="120"/>
      <c r="E1422" s="4" t="s">
        <v>18</v>
      </c>
      <c r="F1422" s="5"/>
      <c r="G1422" s="6">
        <v>17</v>
      </c>
      <c r="H1422" s="7">
        <v>1</v>
      </c>
      <c r="I1422" s="1">
        <v>1</v>
      </c>
      <c r="J1422" s="1">
        <v>10</v>
      </c>
      <c r="K1422" s="1">
        <v>0</v>
      </c>
      <c r="L1422" s="1">
        <v>0</v>
      </c>
      <c r="M1422" s="1">
        <v>2</v>
      </c>
      <c r="N1422" s="1">
        <v>0</v>
      </c>
      <c r="O1422" s="1">
        <v>0</v>
      </c>
      <c r="P1422" s="1">
        <v>1</v>
      </c>
      <c r="Q1422" s="11">
        <v>2</v>
      </c>
    </row>
    <row r="1423" spans="3:17" x14ac:dyDescent="0.25">
      <c r="C1423" s="121" t="s">
        <v>47</v>
      </c>
      <c r="D1423" s="119" t="s">
        <v>20</v>
      </c>
      <c r="E1423" s="18" t="s">
        <v>48</v>
      </c>
      <c r="F1423" s="17"/>
      <c r="G1423" s="19">
        <v>385</v>
      </c>
      <c r="H1423" s="21">
        <v>20</v>
      </c>
      <c r="I1423" s="3">
        <v>35</v>
      </c>
      <c r="J1423" s="3">
        <v>119</v>
      </c>
      <c r="K1423" s="3">
        <v>12</v>
      </c>
      <c r="L1423" s="3">
        <v>14</v>
      </c>
      <c r="M1423" s="3">
        <v>31</v>
      </c>
      <c r="N1423" s="3">
        <v>72</v>
      </c>
      <c r="O1423" s="3">
        <v>26</v>
      </c>
      <c r="P1423" s="3">
        <v>8</v>
      </c>
      <c r="Q1423" s="22">
        <v>48</v>
      </c>
    </row>
    <row r="1424" spans="3:17" x14ac:dyDescent="0.25">
      <c r="C1424" s="125"/>
      <c r="D1424" s="120"/>
      <c r="E1424" s="4" t="s">
        <v>49</v>
      </c>
      <c r="F1424" s="5"/>
      <c r="G1424" s="6">
        <v>1156</v>
      </c>
      <c r="H1424" s="7">
        <v>53</v>
      </c>
      <c r="I1424" s="1">
        <v>75</v>
      </c>
      <c r="J1424" s="1">
        <v>352</v>
      </c>
      <c r="K1424" s="1">
        <v>48</v>
      </c>
      <c r="L1424" s="1">
        <v>50</v>
      </c>
      <c r="M1424" s="1">
        <v>107</v>
      </c>
      <c r="N1424" s="1">
        <v>204</v>
      </c>
      <c r="O1424" s="1">
        <v>91</v>
      </c>
      <c r="P1424" s="1">
        <v>33</v>
      </c>
      <c r="Q1424" s="11">
        <v>143</v>
      </c>
    </row>
    <row r="1425" spans="3:17" x14ac:dyDescent="0.25">
      <c r="C1425" s="125"/>
      <c r="D1425" s="120"/>
      <c r="E1425" s="4" t="s">
        <v>50</v>
      </c>
      <c r="F1425" s="5"/>
      <c r="G1425" s="6">
        <v>466</v>
      </c>
      <c r="H1425" s="7">
        <v>24</v>
      </c>
      <c r="I1425" s="1">
        <v>29</v>
      </c>
      <c r="J1425" s="1">
        <v>129</v>
      </c>
      <c r="K1425" s="1">
        <v>34</v>
      </c>
      <c r="L1425" s="1">
        <v>32</v>
      </c>
      <c r="M1425" s="1">
        <v>47</v>
      </c>
      <c r="N1425" s="1">
        <v>78</v>
      </c>
      <c r="O1425" s="1">
        <v>26</v>
      </c>
      <c r="P1425" s="1">
        <v>14</v>
      </c>
      <c r="Q1425" s="11">
        <v>53</v>
      </c>
    </row>
    <row r="1426" spans="3:17" x14ac:dyDescent="0.25">
      <c r="C1426" s="125"/>
      <c r="D1426" s="120"/>
      <c r="E1426" s="4" t="s">
        <v>51</v>
      </c>
      <c r="F1426" s="5"/>
      <c r="G1426" s="6">
        <v>191</v>
      </c>
      <c r="H1426" s="7">
        <v>7</v>
      </c>
      <c r="I1426" s="1">
        <v>18</v>
      </c>
      <c r="J1426" s="1">
        <v>59</v>
      </c>
      <c r="K1426" s="1">
        <v>12</v>
      </c>
      <c r="L1426" s="1">
        <v>19</v>
      </c>
      <c r="M1426" s="1">
        <v>24</v>
      </c>
      <c r="N1426" s="1">
        <v>13</v>
      </c>
      <c r="O1426" s="1">
        <v>11</v>
      </c>
      <c r="P1426" s="1">
        <v>7</v>
      </c>
      <c r="Q1426" s="11">
        <v>21</v>
      </c>
    </row>
    <row r="1427" spans="3:17" x14ac:dyDescent="0.25">
      <c r="C1427" s="125"/>
      <c r="D1427" s="120"/>
      <c r="E1427" s="4" t="s">
        <v>52</v>
      </c>
      <c r="F1427" s="5"/>
      <c r="G1427" s="6">
        <v>181</v>
      </c>
      <c r="H1427" s="7">
        <v>4</v>
      </c>
      <c r="I1427" s="1">
        <v>30</v>
      </c>
      <c r="J1427" s="1">
        <v>49</v>
      </c>
      <c r="K1427" s="1">
        <v>11</v>
      </c>
      <c r="L1427" s="1">
        <v>7</v>
      </c>
      <c r="M1427" s="1">
        <v>31</v>
      </c>
      <c r="N1427" s="1">
        <v>25</v>
      </c>
      <c r="O1427" s="1">
        <v>11</v>
      </c>
      <c r="P1427" s="1">
        <v>4</v>
      </c>
      <c r="Q1427" s="11">
        <v>9</v>
      </c>
    </row>
    <row r="1428" spans="3:17" x14ac:dyDescent="0.25">
      <c r="C1428" s="125"/>
      <c r="D1428" s="120"/>
      <c r="E1428" s="4" t="s">
        <v>18</v>
      </c>
      <c r="F1428" s="5"/>
      <c r="G1428" s="6">
        <v>35</v>
      </c>
      <c r="H1428" s="7">
        <v>2</v>
      </c>
      <c r="I1428" s="1">
        <v>3</v>
      </c>
      <c r="J1428" s="1">
        <v>14</v>
      </c>
      <c r="K1428" s="1">
        <v>0</v>
      </c>
      <c r="L1428" s="1">
        <v>1</v>
      </c>
      <c r="M1428" s="1">
        <v>3</v>
      </c>
      <c r="N1428" s="1">
        <v>3</v>
      </c>
      <c r="O1428" s="1">
        <v>3</v>
      </c>
      <c r="P1428" s="1">
        <v>2</v>
      </c>
      <c r="Q1428" s="11">
        <v>4</v>
      </c>
    </row>
    <row r="1429" spans="3:17" x14ac:dyDescent="0.25">
      <c r="C1429" s="121" t="s">
        <v>53</v>
      </c>
      <c r="D1429" s="119" t="s">
        <v>20</v>
      </c>
      <c r="E1429" s="18" t="s">
        <v>54</v>
      </c>
      <c r="F1429" s="17"/>
      <c r="G1429" s="19">
        <v>331</v>
      </c>
      <c r="H1429" s="21">
        <v>11</v>
      </c>
      <c r="I1429" s="3">
        <v>31</v>
      </c>
      <c r="J1429" s="3">
        <v>109</v>
      </c>
      <c r="K1429" s="3">
        <v>14</v>
      </c>
      <c r="L1429" s="3">
        <v>27</v>
      </c>
      <c r="M1429" s="3">
        <v>34</v>
      </c>
      <c r="N1429" s="3">
        <v>47</v>
      </c>
      <c r="O1429" s="3">
        <v>21</v>
      </c>
      <c r="P1429" s="3">
        <v>17</v>
      </c>
      <c r="Q1429" s="22">
        <v>20</v>
      </c>
    </row>
    <row r="1430" spans="3:17" x14ac:dyDescent="0.25">
      <c r="C1430" s="125"/>
      <c r="D1430" s="120"/>
      <c r="E1430" s="4" t="s">
        <v>55</v>
      </c>
      <c r="F1430" s="5"/>
      <c r="G1430" s="6">
        <v>1212</v>
      </c>
      <c r="H1430" s="7">
        <v>56</v>
      </c>
      <c r="I1430" s="1">
        <v>84</v>
      </c>
      <c r="J1430" s="1">
        <v>358</v>
      </c>
      <c r="K1430" s="1">
        <v>55</v>
      </c>
      <c r="L1430" s="1">
        <v>53</v>
      </c>
      <c r="M1430" s="1">
        <v>110</v>
      </c>
      <c r="N1430" s="1">
        <v>217</v>
      </c>
      <c r="O1430" s="1">
        <v>88</v>
      </c>
      <c r="P1430" s="1">
        <v>33</v>
      </c>
      <c r="Q1430" s="11">
        <v>158</v>
      </c>
    </row>
    <row r="1431" spans="3:17" ht="25.2" x14ac:dyDescent="0.25">
      <c r="C1431" s="125"/>
      <c r="D1431" s="120"/>
      <c r="E1431" s="4" t="s">
        <v>56</v>
      </c>
      <c r="F1431" s="5"/>
      <c r="G1431" s="6">
        <v>615</v>
      </c>
      <c r="H1431" s="7">
        <v>33</v>
      </c>
      <c r="I1431" s="1">
        <v>51</v>
      </c>
      <c r="J1431" s="1">
        <v>163</v>
      </c>
      <c r="K1431" s="1">
        <v>38</v>
      </c>
      <c r="L1431" s="1">
        <v>38</v>
      </c>
      <c r="M1431" s="1">
        <v>76</v>
      </c>
      <c r="N1431" s="1">
        <v>91</v>
      </c>
      <c r="O1431" s="1">
        <v>43</v>
      </c>
      <c r="P1431" s="1">
        <v>14</v>
      </c>
      <c r="Q1431" s="11">
        <v>68</v>
      </c>
    </row>
    <row r="1432" spans="3:17" x14ac:dyDescent="0.25">
      <c r="C1432" s="125"/>
      <c r="D1432" s="120"/>
      <c r="E1432" s="4" t="s">
        <v>57</v>
      </c>
      <c r="F1432" s="5"/>
      <c r="G1432" s="6">
        <v>234</v>
      </c>
      <c r="H1432" s="7">
        <v>9</v>
      </c>
      <c r="I1432" s="1">
        <v>21</v>
      </c>
      <c r="J1432" s="1">
        <v>83</v>
      </c>
      <c r="K1432" s="1">
        <v>10</v>
      </c>
      <c r="L1432" s="1">
        <v>5</v>
      </c>
      <c r="M1432" s="1">
        <v>21</v>
      </c>
      <c r="N1432" s="1">
        <v>38</v>
      </c>
      <c r="O1432" s="1">
        <v>14</v>
      </c>
      <c r="P1432" s="1">
        <v>3</v>
      </c>
      <c r="Q1432" s="11">
        <v>30</v>
      </c>
    </row>
    <row r="1433" spans="3:17" x14ac:dyDescent="0.25">
      <c r="C1433" s="125"/>
      <c r="D1433" s="120"/>
      <c r="E1433" s="4" t="s">
        <v>18</v>
      </c>
      <c r="F1433" s="5"/>
      <c r="G1433" s="6">
        <v>22</v>
      </c>
      <c r="H1433" s="7">
        <v>1</v>
      </c>
      <c r="I1433" s="1">
        <v>3</v>
      </c>
      <c r="J1433" s="1">
        <v>9</v>
      </c>
      <c r="K1433" s="1">
        <v>0</v>
      </c>
      <c r="L1433" s="1">
        <v>0</v>
      </c>
      <c r="M1433" s="1">
        <v>2</v>
      </c>
      <c r="N1433" s="1">
        <v>2</v>
      </c>
      <c r="O1433" s="1">
        <v>2</v>
      </c>
      <c r="P1433" s="1">
        <v>1</v>
      </c>
      <c r="Q1433" s="11">
        <v>2</v>
      </c>
    </row>
    <row r="1434" spans="3:17" x14ac:dyDescent="0.25">
      <c r="C1434" s="121" t="s">
        <v>58</v>
      </c>
      <c r="D1434" s="119" t="s">
        <v>20</v>
      </c>
      <c r="E1434" s="18" t="s">
        <v>59</v>
      </c>
      <c r="F1434" s="17"/>
      <c r="G1434" s="19">
        <v>522</v>
      </c>
      <c r="H1434" s="21">
        <v>32</v>
      </c>
      <c r="I1434" s="3">
        <v>50</v>
      </c>
      <c r="J1434" s="3">
        <v>132</v>
      </c>
      <c r="K1434" s="3">
        <v>27</v>
      </c>
      <c r="L1434" s="3">
        <v>25</v>
      </c>
      <c r="M1434" s="3">
        <v>60</v>
      </c>
      <c r="N1434" s="3">
        <v>91</v>
      </c>
      <c r="O1434" s="3">
        <v>41</v>
      </c>
      <c r="P1434" s="3">
        <v>10</v>
      </c>
      <c r="Q1434" s="22">
        <v>54</v>
      </c>
    </row>
    <row r="1435" spans="3:17" x14ac:dyDescent="0.25">
      <c r="C1435" s="125"/>
      <c r="D1435" s="120"/>
      <c r="E1435" s="4" t="s">
        <v>60</v>
      </c>
      <c r="F1435" s="5"/>
      <c r="G1435" s="6">
        <v>1090</v>
      </c>
      <c r="H1435" s="7">
        <v>49</v>
      </c>
      <c r="I1435" s="1">
        <v>93</v>
      </c>
      <c r="J1435" s="1">
        <v>298</v>
      </c>
      <c r="K1435" s="1">
        <v>55</v>
      </c>
      <c r="L1435" s="1">
        <v>59</v>
      </c>
      <c r="M1435" s="1">
        <v>118</v>
      </c>
      <c r="N1435" s="1">
        <v>171</v>
      </c>
      <c r="O1435" s="1">
        <v>74</v>
      </c>
      <c r="P1435" s="1">
        <v>38</v>
      </c>
      <c r="Q1435" s="11">
        <v>135</v>
      </c>
    </row>
    <row r="1436" spans="3:17" ht="25.2" x14ac:dyDescent="0.25">
      <c r="C1436" s="125"/>
      <c r="D1436" s="120"/>
      <c r="E1436" s="4" t="s">
        <v>61</v>
      </c>
      <c r="F1436" s="5"/>
      <c r="G1436" s="6">
        <v>327</v>
      </c>
      <c r="H1436" s="7">
        <v>15</v>
      </c>
      <c r="I1436" s="1">
        <v>27</v>
      </c>
      <c r="J1436" s="1">
        <v>98</v>
      </c>
      <c r="K1436" s="1">
        <v>18</v>
      </c>
      <c r="L1436" s="1">
        <v>14</v>
      </c>
      <c r="M1436" s="1">
        <v>30</v>
      </c>
      <c r="N1436" s="1">
        <v>56</v>
      </c>
      <c r="O1436" s="1">
        <v>26</v>
      </c>
      <c r="P1436" s="1">
        <v>6</v>
      </c>
      <c r="Q1436" s="11">
        <v>37</v>
      </c>
    </row>
    <row r="1437" spans="3:17" x14ac:dyDescent="0.25">
      <c r="C1437" s="125"/>
      <c r="D1437" s="120"/>
      <c r="E1437" s="4" t="s">
        <v>62</v>
      </c>
      <c r="F1437" s="5"/>
      <c r="G1437" s="6">
        <v>428</v>
      </c>
      <c r="H1437" s="7">
        <v>13</v>
      </c>
      <c r="I1437" s="1">
        <v>15</v>
      </c>
      <c r="J1437" s="1">
        <v>178</v>
      </c>
      <c r="K1437" s="1">
        <v>16</v>
      </c>
      <c r="L1437" s="1">
        <v>23</v>
      </c>
      <c r="M1437" s="1">
        <v>28</v>
      </c>
      <c r="N1437" s="1">
        <v>73</v>
      </c>
      <c r="O1437" s="1">
        <v>24</v>
      </c>
      <c r="P1437" s="1">
        <v>12</v>
      </c>
      <c r="Q1437" s="11">
        <v>46</v>
      </c>
    </row>
    <row r="1438" spans="3:17" x14ac:dyDescent="0.25">
      <c r="C1438" s="125"/>
      <c r="D1438" s="120"/>
      <c r="E1438" s="4" t="s">
        <v>63</v>
      </c>
      <c r="F1438" s="5"/>
      <c r="G1438" s="6">
        <v>25</v>
      </c>
      <c r="H1438" s="7">
        <v>0</v>
      </c>
      <c r="I1438" s="1">
        <v>1</v>
      </c>
      <c r="J1438" s="1">
        <v>7</v>
      </c>
      <c r="K1438" s="1">
        <v>1</v>
      </c>
      <c r="L1438" s="1">
        <v>2</v>
      </c>
      <c r="M1438" s="1">
        <v>6</v>
      </c>
      <c r="N1438" s="1">
        <v>1</v>
      </c>
      <c r="O1438" s="1">
        <v>3</v>
      </c>
      <c r="P1438" s="1">
        <v>1</v>
      </c>
      <c r="Q1438" s="11">
        <v>3</v>
      </c>
    </row>
    <row r="1439" spans="3:17" x14ac:dyDescent="0.25">
      <c r="C1439" s="125"/>
      <c r="D1439" s="120"/>
      <c r="E1439" s="4" t="s">
        <v>18</v>
      </c>
      <c r="F1439" s="5"/>
      <c r="G1439" s="6">
        <v>22</v>
      </c>
      <c r="H1439" s="7">
        <v>1</v>
      </c>
      <c r="I1439" s="1">
        <v>4</v>
      </c>
      <c r="J1439" s="1">
        <v>9</v>
      </c>
      <c r="K1439" s="1">
        <v>0</v>
      </c>
      <c r="L1439" s="1">
        <v>0</v>
      </c>
      <c r="M1439" s="1">
        <v>1</v>
      </c>
      <c r="N1439" s="1">
        <v>3</v>
      </c>
      <c r="O1439" s="1">
        <v>0</v>
      </c>
      <c r="P1439" s="1">
        <v>1</v>
      </c>
      <c r="Q1439" s="11">
        <v>3</v>
      </c>
    </row>
    <row r="1440" spans="3:17" ht="25.2" x14ac:dyDescent="0.25">
      <c r="C1440" s="121" t="s">
        <v>64</v>
      </c>
      <c r="D1440" s="119" t="s">
        <v>20</v>
      </c>
      <c r="E1440" s="18" t="s">
        <v>65</v>
      </c>
      <c r="F1440" s="17"/>
      <c r="G1440" s="19">
        <v>36</v>
      </c>
      <c r="H1440" s="21">
        <v>2</v>
      </c>
      <c r="I1440" s="3">
        <v>4</v>
      </c>
      <c r="J1440" s="3">
        <v>12</v>
      </c>
      <c r="K1440" s="3">
        <v>1</v>
      </c>
      <c r="L1440" s="3">
        <v>1</v>
      </c>
      <c r="M1440" s="3">
        <v>3</v>
      </c>
      <c r="N1440" s="3">
        <v>6</v>
      </c>
      <c r="O1440" s="3">
        <v>4</v>
      </c>
      <c r="P1440" s="3">
        <v>1</v>
      </c>
      <c r="Q1440" s="22">
        <v>2</v>
      </c>
    </row>
    <row r="1441" spans="3:17" ht="37.799999999999997" x14ac:dyDescent="0.25">
      <c r="C1441" s="125"/>
      <c r="D1441" s="120"/>
      <c r="E1441" s="4" t="s">
        <v>66</v>
      </c>
      <c r="F1441" s="5"/>
      <c r="G1441" s="6">
        <v>177</v>
      </c>
      <c r="H1441" s="7">
        <v>10</v>
      </c>
      <c r="I1441" s="1">
        <v>23</v>
      </c>
      <c r="J1441" s="1">
        <v>43</v>
      </c>
      <c r="K1441" s="1">
        <v>4</v>
      </c>
      <c r="L1441" s="1">
        <v>7</v>
      </c>
      <c r="M1441" s="1">
        <v>11</v>
      </c>
      <c r="N1441" s="1">
        <v>33</v>
      </c>
      <c r="O1441" s="1">
        <v>12</v>
      </c>
      <c r="P1441" s="1">
        <v>4</v>
      </c>
      <c r="Q1441" s="11">
        <v>30</v>
      </c>
    </row>
    <row r="1442" spans="3:17" ht="37.799999999999997" x14ac:dyDescent="0.25">
      <c r="C1442" s="125"/>
      <c r="D1442" s="120"/>
      <c r="E1442" s="4" t="s">
        <v>67</v>
      </c>
      <c r="F1442" s="5"/>
      <c r="G1442" s="6">
        <v>231</v>
      </c>
      <c r="H1442" s="7">
        <v>8</v>
      </c>
      <c r="I1442" s="1">
        <v>26</v>
      </c>
      <c r="J1442" s="1">
        <v>62</v>
      </c>
      <c r="K1442" s="1">
        <v>9</v>
      </c>
      <c r="L1442" s="1">
        <v>8</v>
      </c>
      <c r="M1442" s="1">
        <v>18</v>
      </c>
      <c r="N1442" s="1">
        <v>43</v>
      </c>
      <c r="O1442" s="1">
        <v>15</v>
      </c>
      <c r="P1442" s="1">
        <v>5</v>
      </c>
      <c r="Q1442" s="11">
        <v>37</v>
      </c>
    </row>
    <row r="1443" spans="3:17" ht="37.799999999999997" x14ac:dyDescent="0.25">
      <c r="C1443" s="125"/>
      <c r="D1443" s="120"/>
      <c r="E1443" s="4" t="s">
        <v>68</v>
      </c>
      <c r="F1443" s="5"/>
      <c r="G1443" s="6">
        <v>324</v>
      </c>
      <c r="H1443" s="7">
        <v>17</v>
      </c>
      <c r="I1443" s="1">
        <v>22</v>
      </c>
      <c r="J1443" s="1">
        <v>87</v>
      </c>
      <c r="K1443" s="1">
        <v>13</v>
      </c>
      <c r="L1443" s="1">
        <v>15</v>
      </c>
      <c r="M1443" s="1">
        <v>31</v>
      </c>
      <c r="N1443" s="1">
        <v>52</v>
      </c>
      <c r="O1443" s="1">
        <v>34</v>
      </c>
      <c r="P1443" s="1">
        <v>13</v>
      </c>
      <c r="Q1443" s="11">
        <v>40</v>
      </c>
    </row>
    <row r="1444" spans="3:17" ht="37.799999999999997" x14ac:dyDescent="0.25">
      <c r="C1444" s="125"/>
      <c r="D1444" s="120"/>
      <c r="E1444" s="4" t="s">
        <v>69</v>
      </c>
      <c r="F1444" s="5"/>
      <c r="G1444" s="6">
        <v>364</v>
      </c>
      <c r="H1444" s="7">
        <v>18</v>
      </c>
      <c r="I1444" s="1">
        <v>31</v>
      </c>
      <c r="J1444" s="1">
        <v>94</v>
      </c>
      <c r="K1444" s="1">
        <v>19</v>
      </c>
      <c r="L1444" s="1">
        <v>16</v>
      </c>
      <c r="M1444" s="1">
        <v>45</v>
      </c>
      <c r="N1444" s="1">
        <v>68</v>
      </c>
      <c r="O1444" s="1">
        <v>31</v>
      </c>
      <c r="P1444" s="1">
        <v>7</v>
      </c>
      <c r="Q1444" s="11">
        <v>35</v>
      </c>
    </row>
    <row r="1445" spans="3:17" ht="37.799999999999997" x14ac:dyDescent="0.25">
      <c r="C1445" s="125"/>
      <c r="D1445" s="120"/>
      <c r="E1445" s="4" t="s">
        <v>70</v>
      </c>
      <c r="F1445" s="5"/>
      <c r="G1445" s="6">
        <v>292</v>
      </c>
      <c r="H1445" s="7">
        <v>13</v>
      </c>
      <c r="I1445" s="1">
        <v>9</v>
      </c>
      <c r="J1445" s="1">
        <v>96</v>
      </c>
      <c r="K1445" s="1">
        <v>19</v>
      </c>
      <c r="L1445" s="1">
        <v>17</v>
      </c>
      <c r="M1445" s="1">
        <v>26</v>
      </c>
      <c r="N1445" s="1">
        <v>50</v>
      </c>
      <c r="O1445" s="1">
        <v>20</v>
      </c>
      <c r="P1445" s="1">
        <v>7</v>
      </c>
      <c r="Q1445" s="11">
        <v>35</v>
      </c>
    </row>
    <row r="1446" spans="3:17" ht="37.799999999999997" x14ac:dyDescent="0.25">
      <c r="C1446" s="125"/>
      <c r="D1446" s="120"/>
      <c r="E1446" s="4" t="s">
        <v>71</v>
      </c>
      <c r="F1446" s="5"/>
      <c r="G1446" s="6">
        <v>316</v>
      </c>
      <c r="H1446" s="7">
        <v>13</v>
      </c>
      <c r="I1446" s="1">
        <v>28</v>
      </c>
      <c r="J1446" s="1">
        <v>108</v>
      </c>
      <c r="K1446" s="1">
        <v>14</v>
      </c>
      <c r="L1446" s="1">
        <v>17</v>
      </c>
      <c r="M1446" s="1">
        <v>26</v>
      </c>
      <c r="N1446" s="1">
        <v>47</v>
      </c>
      <c r="O1446" s="1">
        <v>19</v>
      </c>
      <c r="P1446" s="1">
        <v>12</v>
      </c>
      <c r="Q1446" s="11">
        <v>32</v>
      </c>
    </row>
    <row r="1447" spans="3:17" ht="37.799999999999997" x14ac:dyDescent="0.25">
      <c r="C1447" s="125"/>
      <c r="D1447" s="120"/>
      <c r="E1447" s="4" t="s">
        <v>72</v>
      </c>
      <c r="F1447" s="5"/>
      <c r="G1447" s="6">
        <v>308</v>
      </c>
      <c r="H1447" s="7">
        <v>14</v>
      </c>
      <c r="I1447" s="1">
        <v>26</v>
      </c>
      <c r="J1447" s="1">
        <v>93</v>
      </c>
      <c r="K1447" s="1">
        <v>16</v>
      </c>
      <c r="L1447" s="1">
        <v>20</v>
      </c>
      <c r="M1447" s="1">
        <v>38</v>
      </c>
      <c r="N1447" s="1">
        <v>46</v>
      </c>
      <c r="O1447" s="1">
        <v>16</v>
      </c>
      <c r="P1447" s="1">
        <v>6</v>
      </c>
      <c r="Q1447" s="11">
        <v>33</v>
      </c>
    </row>
    <row r="1448" spans="3:17" ht="37.799999999999997" x14ac:dyDescent="0.25">
      <c r="C1448" s="125"/>
      <c r="D1448" s="120"/>
      <c r="E1448" s="4" t="s">
        <v>73</v>
      </c>
      <c r="F1448" s="5"/>
      <c r="G1448" s="6">
        <v>114</v>
      </c>
      <c r="H1448" s="7">
        <v>4</v>
      </c>
      <c r="I1448" s="1">
        <v>8</v>
      </c>
      <c r="J1448" s="1">
        <v>37</v>
      </c>
      <c r="K1448" s="1">
        <v>11</v>
      </c>
      <c r="L1448" s="1">
        <v>6</v>
      </c>
      <c r="M1448" s="1">
        <v>15</v>
      </c>
      <c r="N1448" s="1">
        <v>15</v>
      </c>
      <c r="O1448" s="1">
        <v>7</v>
      </c>
      <c r="P1448" s="1">
        <v>3</v>
      </c>
      <c r="Q1448" s="11">
        <v>8</v>
      </c>
    </row>
    <row r="1449" spans="3:17" ht="25.2" x14ac:dyDescent="0.25">
      <c r="C1449" s="125"/>
      <c r="D1449" s="120"/>
      <c r="E1449" s="4" t="s">
        <v>74</v>
      </c>
      <c r="F1449" s="5"/>
      <c r="G1449" s="6">
        <v>96</v>
      </c>
      <c r="H1449" s="7">
        <v>0</v>
      </c>
      <c r="I1449" s="1">
        <v>4</v>
      </c>
      <c r="J1449" s="1">
        <v>42</v>
      </c>
      <c r="K1449" s="1">
        <v>5</v>
      </c>
      <c r="L1449" s="1">
        <v>6</v>
      </c>
      <c r="M1449" s="1">
        <v>15</v>
      </c>
      <c r="N1449" s="1">
        <v>10</v>
      </c>
      <c r="O1449" s="1">
        <v>5</v>
      </c>
      <c r="P1449" s="1">
        <v>2</v>
      </c>
      <c r="Q1449" s="11">
        <v>7</v>
      </c>
    </row>
    <row r="1450" spans="3:17" x14ac:dyDescent="0.25">
      <c r="C1450" s="125"/>
      <c r="D1450" s="120"/>
      <c r="E1450" s="4" t="s">
        <v>75</v>
      </c>
      <c r="F1450" s="5"/>
      <c r="G1450" s="6">
        <v>29</v>
      </c>
      <c r="H1450" s="7">
        <v>1</v>
      </c>
      <c r="I1450" s="1">
        <v>0</v>
      </c>
      <c r="J1450" s="1">
        <v>14</v>
      </c>
      <c r="K1450" s="1">
        <v>0</v>
      </c>
      <c r="L1450" s="1">
        <v>3</v>
      </c>
      <c r="M1450" s="1">
        <v>1</v>
      </c>
      <c r="N1450" s="1">
        <v>6</v>
      </c>
      <c r="O1450" s="1">
        <v>0</v>
      </c>
      <c r="P1450" s="1">
        <v>0</v>
      </c>
      <c r="Q1450" s="11">
        <v>4</v>
      </c>
    </row>
    <row r="1451" spans="3:17" x14ac:dyDescent="0.25">
      <c r="C1451" s="125"/>
      <c r="D1451" s="120"/>
      <c r="E1451" s="4" t="s">
        <v>18</v>
      </c>
      <c r="F1451" s="5"/>
      <c r="G1451" s="6">
        <v>127</v>
      </c>
      <c r="H1451" s="7">
        <v>10</v>
      </c>
      <c r="I1451" s="1">
        <v>9</v>
      </c>
      <c r="J1451" s="1">
        <v>34</v>
      </c>
      <c r="K1451" s="1">
        <v>6</v>
      </c>
      <c r="L1451" s="1">
        <v>7</v>
      </c>
      <c r="M1451" s="1">
        <v>14</v>
      </c>
      <c r="N1451" s="1">
        <v>19</v>
      </c>
      <c r="O1451" s="1">
        <v>5</v>
      </c>
      <c r="P1451" s="1">
        <v>8</v>
      </c>
      <c r="Q1451" s="11">
        <v>15</v>
      </c>
    </row>
    <row r="1452" spans="3:17" x14ac:dyDescent="0.25">
      <c r="C1452" s="121" t="s">
        <v>76</v>
      </c>
      <c r="D1452" s="119" t="s">
        <v>20</v>
      </c>
      <c r="E1452" s="18" t="s">
        <v>77</v>
      </c>
      <c r="F1452" s="17"/>
      <c r="G1452" s="19">
        <v>626</v>
      </c>
      <c r="H1452" s="21">
        <v>30</v>
      </c>
      <c r="I1452" s="3">
        <v>14</v>
      </c>
      <c r="J1452" s="3">
        <v>274</v>
      </c>
      <c r="K1452" s="3">
        <v>16</v>
      </c>
      <c r="L1452" s="3">
        <v>0</v>
      </c>
      <c r="M1452" s="3">
        <v>74</v>
      </c>
      <c r="N1452" s="3">
        <v>108</v>
      </c>
      <c r="O1452" s="3">
        <v>43</v>
      </c>
      <c r="P1452" s="3">
        <v>0</v>
      </c>
      <c r="Q1452" s="22">
        <v>67</v>
      </c>
    </row>
    <row r="1453" spans="3:17" x14ac:dyDescent="0.25">
      <c r="C1453" s="125"/>
      <c r="D1453" s="120"/>
      <c r="E1453" s="4" t="s">
        <v>78</v>
      </c>
      <c r="F1453" s="5"/>
      <c r="G1453" s="6">
        <v>975</v>
      </c>
      <c r="H1453" s="7">
        <v>29</v>
      </c>
      <c r="I1453" s="1">
        <v>77</v>
      </c>
      <c r="J1453" s="1">
        <v>318</v>
      </c>
      <c r="K1453" s="1">
        <v>36</v>
      </c>
      <c r="L1453" s="1">
        <v>39</v>
      </c>
      <c r="M1453" s="1">
        <v>105</v>
      </c>
      <c r="N1453" s="1">
        <v>169</v>
      </c>
      <c r="O1453" s="1">
        <v>71</v>
      </c>
      <c r="P1453" s="1">
        <v>35</v>
      </c>
      <c r="Q1453" s="11">
        <v>96</v>
      </c>
    </row>
    <row r="1454" spans="3:17" x14ac:dyDescent="0.25">
      <c r="C1454" s="125"/>
      <c r="D1454" s="120"/>
      <c r="E1454" s="4" t="s">
        <v>79</v>
      </c>
      <c r="F1454" s="5"/>
      <c r="G1454" s="6">
        <v>589</v>
      </c>
      <c r="H1454" s="7">
        <v>26</v>
      </c>
      <c r="I1454" s="1">
        <v>62</v>
      </c>
      <c r="J1454" s="1">
        <v>95</v>
      </c>
      <c r="K1454" s="1">
        <v>50</v>
      </c>
      <c r="L1454" s="1">
        <v>62</v>
      </c>
      <c r="M1454" s="1">
        <v>47</v>
      </c>
      <c r="N1454" s="1">
        <v>92</v>
      </c>
      <c r="O1454" s="1">
        <v>41</v>
      </c>
      <c r="P1454" s="1">
        <v>21</v>
      </c>
      <c r="Q1454" s="11">
        <v>93</v>
      </c>
    </row>
    <row r="1455" spans="3:17" x14ac:dyDescent="0.25">
      <c r="C1455" s="125"/>
      <c r="D1455" s="120"/>
      <c r="E1455" s="4" t="s">
        <v>80</v>
      </c>
      <c r="F1455" s="5"/>
      <c r="G1455" s="6">
        <v>224</v>
      </c>
      <c r="H1455" s="7">
        <v>25</v>
      </c>
      <c r="I1455" s="1">
        <v>37</v>
      </c>
      <c r="J1455" s="1">
        <v>35</v>
      </c>
      <c r="K1455" s="1">
        <v>15</v>
      </c>
      <c r="L1455" s="1">
        <v>22</v>
      </c>
      <c r="M1455" s="1">
        <v>17</v>
      </c>
      <c r="N1455" s="1">
        <v>26</v>
      </c>
      <c r="O1455" s="1">
        <v>13</v>
      </c>
      <c r="P1455" s="1">
        <v>12</v>
      </c>
      <c r="Q1455" s="11">
        <v>22</v>
      </c>
    </row>
    <row r="1456" spans="3:17" x14ac:dyDescent="0.25">
      <c r="C1456" s="121" t="s">
        <v>81</v>
      </c>
      <c r="D1456" s="119" t="s">
        <v>20</v>
      </c>
      <c r="E1456" s="18" t="s">
        <v>82</v>
      </c>
      <c r="F1456" s="17"/>
      <c r="G1456" s="19">
        <v>300</v>
      </c>
      <c r="H1456" s="21">
        <v>110</v>
      </c>
      <c r="I1456" s="3">
        <v>190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22">
        <v>0</v>
      </c>
    </row>
    <row r="1457" spans="3:17" x14ac:dyDescent="0.25">
      <c r="C1457" s="125"/>
      <c r="D1457" s="120"/>
      <c r="E1457" s="4" t="s">
        <v>83</v>
      </c>
      <c r="F1457" s="5"/>
      <c r="G1457" s="6">
        <v>722</v>
      </c>
      <c r="H1457" s="7">
        <v>0</v>
      </c>
      <c r="I1457" s="1">
        <v>0</v>
      </c>
      <c r="J1457" s="1">
        <v>722</v>
      </c>
      <c r="K1457" s="1">
        <v>0</v>
      </c>
      <c r="L1457" s="1">
        <v>0</v>
      </c>
      <c r="M1457" s="1">
        <v>0</v>
      </c>
      <c r="N1457" s="1">
        <v>0</v>
      </c>
      <c r="O1457" s="1">
        <v>0</v>
      </c>
      <c r="P1457" s="1">
        <v>0</v>
      </c>
      <c r="Q1457" s="11">
        <v>0</v>
      </c>
    </row>
    <row r="1458" spans="3:17" x14ac:dyDescent="0.25">
      <c r="C1458" s="125"/>
      <c r="D1458" s="120"/>
      <c r="E1458" s="4" t="s">
        <v>84</v>
      </c>
      <c r="F1458" s="5"/>
      <c r="G1458" s="6">
        <v>483</v>
      </c>
      <c r="H1458" s="7">
        <v>0</v>
      </c>
      <c r="I1458" s="1">
        <v>0</v>
      </c>
      <c r="J1458" s="1">
        <v>0</v>
      </c>
      <c r="K1458" s="1">
        <v>117</v>
      </c>
      <c r="L1458" s="1">
        <v>123</v>
      </c>
      <c r="M1458" s="1">
        <v>243</v>
      </c>
      <c r="N1458" s="1">
        <v>0</v>
      </c>
      <c r="O1458" s="1">
        <v>0</v>
      </c>
      <c r="P1458" s="1">
        <v>0</v>
      </c>
      <c r="Q1458" s="11">
        <v>0</v>
      </c>
    </row>
    <row r="1459" spans="3:17" x14ac:dyDescent="0.25">
      <c r="C1459" s="125"/>
      <c r="D1459" s="120"/>
      <c r="E1459" s="4" t="s">
        <v>85</v>
      </c>
      <c r="F1459" s="5"/>
      <c r="G1459" s="6">
        <v>395</v>
      </c>
      <c r="H1459" s="7">
        <v>0</v>
      </c>
      <c r="I1459" s="1">
        <v>0</v>
      </c>
      <c r="J1459" s="1">
        <v>0</v>
      </c>
      <c r="K1459" s="1">
        <v>0</v>
      </c>
      <c r="L1459" s="1">
        <v>0</v>
      </c>
      <c r="M1459" s="1">
        <v>0</v>
      </c>
      <c r="N1459" s="1">
        <v>395</v>
      </c>
      <c r="O1459" s="1">
        <v>0</v>
      </c>
      <c r="P1459" s="1">
        <v>0</v>
      </c>
      <c r="Q1459" s="11">
        <v>0</v>
      </c>
    </row>
    <row r="1460" spans="3:17" x14ac:dyDescent="0.25">
      <c r="C1460" s="125"/>
      <c r="D1460" s="120"/>
      <c r="E1460" s="4" t="s">
        <v>86</v>
      </c>
      <c r="F1460" s="5"/>
      <c r="G1460" s="6">
        <v>236</v>
      </c>
      <c r="H1460" s="7">
        <v>0</v>
      </c>
      <c r="I1460" s="1">
        <v>0</v>
      </c>
      <c r="J1460" s="1">
        <v>0</v>
      </c>
      <c r="K1460" s="1">
        <v>0</v>
      </c>
      <c r="L1460" s="1">
        <v>0</v>
      </c>
      <c r="M1460" s="1">
        <v>0</v>
      </c>
      <c r="N1460" s="1">
        <v>0</v>
      </c>
      <c r="O1460" s="1">
        <v>168</v>
      </c>
      <c r="P1460" s="1">
        <v>68</v>
      </c>
      <c r="Q1460" s="11">
        <v>0</v>
      </c>
    </row>
    <row r="1461" spans="3:17" x14ac:dyDescent="0.25">
      <c r="C1461" s="125"/>
      <c r="D1461" s="120"/>
      <c r="E1461" s="4" t="s">
        <v>87</v>
      </c>
      <c r="F1461" s="5"/>
      <c r="G1461" s="6">
        <v>278</v>
      </c>
      <c r="H1461" s="7">
        <v>0</v>
      </c>
      <c r="I1461" s="1">
        <v>0</v>
      </c>
      <c r="J1461" s="1">
        <v>0</v>
      </c>
      <c r="K1461" s="1">
        <v>0</v>
      </c>
      <c r="L1461" s="1">
        <v>0</v>
      </c>
      <c r="M1461" s="1">
        <v>0</v>
      </c>
      <c r="N1461" s="1">
        <v>0</v>
      </c>
      <c r="O1461" s="1">
        <v>0</v>
      </c>
      <c r="P1461" s="1">
        <v>0</v>
      </c>
      <c r="Q1461" s="11">
        <v>278</v>
      </c>
    </row>
    <row r="1462" spans="3:17" x14ac:dyDescent="0.25">
      <c r="C1462" s="121" t="s">
        <v>88</v>
      </c>
      <c r="D1462" s="119" t="s">
        <v>20</v>
      </c>
      <c r="E1462" s="18" t="s">
        <v>89</v>
      </c>
      <c r="F1462" s="17"/>
      <c r="G1462" s="19">
        <v>110</v>
      </c>
      <c r="H1462" s="21">
        <v>110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22">
        <v>0</v>
      </c>
    </row>
    <row r="1463" spans="3:17" x14ac:dyDescent="0.25">
      <c r="C1463" s="122"/>
      <c r="D1463" s="120"/>
      <c r="E1463" s="4" t="s">
        <v>90</v>
      </c>
      <c r="F1463" s="5"/>
      <c r="G1463" s="6">
        <v>190</v>
      </c>
      <c r="H1463" s="7">
        <v>0</v>
      </c>
      <c r="I1463" s="1">
        <v>190</v>
      </c>
      <c r="J1463" s="1">
        <v>0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1">
        <v>0</v>
      </c>
    </row>
    <row r="1464" spans="3:17" x14ac:dyDescent="0.25">
      <c r="C1464" s="122"/>
      <c r="D1464" s="120"/>
      <c r="E1464" s="4" t="s">
        <v>83</v>
      </c>
      <c r="F1464" s="5"/>
      <c r="G1464" s="6">
        <v>722</v>
      </c>
      <c r="H1464" s="7">
        <v>0</v>
      </c>
      <c r="I1464" s="1">
        <v>0</v>
      </c>
      <c r="J1464" s="1">
        <v>722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1">
        <v>0</v>
      </c>
    </row>
    <row r="1465" spans="3:17" x14ac:dyDescent="0.25">
      <c r="C1465" s="122"/>
      <c r="D1465" s="120"/>
      <c r="E1465" s="4" t="s">
        <v>91</v>
      </c>
      <c r="F1465" s="5"/>
      <c r="G1465" s="6">
        <v>117</v>
      </c>
      <c r="H1465" s="7">
        <v>0</v>
      </c>
      <c r="I1465" s="1">
        <v>0</v>
      </c>
      <c r="J1465" s="1">
        <v>0</v>
      </c>
      <c r="K1465" s="1">
        <v>117</v>
      </c>
      <c r="L1465" s="1">
        <v>0</v>
      </c>
      <c r="M1465" s="1">
        <v>0</v>
      </c>
      <c r="N1465" s="1">
        <v>0</v>
      </c>
      <c r="O1465" s="1">
        <v>0</v>
      </c>
      <c r="P1465" s="1">
        <v>0</v>
      </c>
      <c r="Q1465" s="11">
        <v>0</v>
      </c>
    </row>
    <row r="1466" spans="3:17" x14ac:dyDescent="0.25">
      <c r="C1466" s="122"/>
      <c r="D1466" s="120"/>
      <c r="E1466" s="4" t="s">
        <v>92</v>
      </c>
      <c r="F1466" s="5"/>
      <c r="G1466" s="6">
        <v>123</v>
      </c>
      <c r="H1466" s="7">
        <v>0</v>
      </c>
      <c r="I1466" s="1">
        <v>0</v>
      </c>
      <c r="J1466" s="1">
        <v>0</v>
      </c>
      <c r="K1466" s="1">
        <v>0</v>
      </c>
      <c r="L1466" s="1">
        <v>123</v>
      </c>
      <c r="M1466" s="1">
        <v>0</v>
      </c>
      <c r="N1466" s="1">
        <v>0</v>
      </c>
      <c r="O1466" s="1">
        <v>0</v>
      </c>
      <c r="P1466" s="1">
        <v>0</v>
      </c>
      <c r="Q1466" s="11">
        <v>0</v>
      </c>
    </row>
    <row r="1467" spans="3:17" x14ac:dyDescent="0.25">
      <c r="C1467" s="122"/>
      <c r="D1467" s="120"/>
      <c r="E1467" s="4" t="s">
        <v>93</v>
      </c>
      <c r="F1467" s="5"/>
      <c r="G1467" s="6">
        <v>243</v>
      </c>
      <c r="H1467" s="7">
        <v>0</v>
      </c>
      <c r="I1467" s="1">
        <v>0</v>
      </c>
      <c r="J1467" s="1">
        <v>0</v>
      </c>
      <c r="K1467" s="1">
        <v>0</v>
      </c>
      <c r="L1467" s="1">
        <v>0</v>
      </c>
      <c r="M1467" s="1">
        <v>243</v>
      </c>
      <c r="N1467" s="1">
        <v>0</v>
      </c>
      <c r="O1467" s="1">
        <v>0</v>
      </c>
      <c r="P1467" s="1">
        <v>0</v>
      </c>
      <c r="Q1467" s="11">
        <v>0</v>
      </c>
    </row>
    <row r="1468" spans="3:17" x14ac:dyDescent="0.25">
      <c r="C1468" s="122"/>
      <c r="D1468" s="120"/>
      <c r="E1468" s="4" t="s">
        <v>85</v>
      </c>
      <c r="F1468" s="5"/>
      <c r="G1468" s="6">
        <v>395</v>
      </c>
      <c r="H1468" s="7">
        <v>0</v>
      </c>
      <c r="I1468" s="1">
        <v>0</v>
      </c>
      <c r="J1468" s="1">
        <v>0</v>
      </c>
      <c r="K1468" s="1">
        <v>0</v>
      </c>
      <c r="L1468" s="1">
        <v>0</v>
      </c>
      <c r="M1468" s="1">
        <v>0</v>
      </c>
      <c r="N1468" s="1">
        <v>395</v>
      </c>
      <c r="O1468" s="1">
        <v>0</v>
      </c>
      <c r="P1468" s="1">
        <v>0</v>
      </c>
      <c r="Q1468" s="11">
        <v>0</v>
      </c>
    </row>
    <row r="1469" spans="3:17" x14ac:dyDescent="0.25">
      <c r="C1469" s="122"/>
      <c r="D1469" s="120"/>
      <c r="E1469" s="4" t="s">
        <v>94</v>
      </c>
      <c r="F1469" s="5"/>
      <c r="G1469" s="6">
        <v>168</v>
      </c>
      <c r="H1469" s="7">
        <v>0</v>
      </c>
      <c r="I1469" s="1">
        <v>0</v>
      </c>
      <c r="J1469" s="1">
        <v>0</v>
      </c>
      <c r="K1469" s="1">
        <v>0</v>
      </c>
      <c r="L1469" s="1">
        <v>0</v>
      </c>
      <c r="M1469" s="1">
        <v>0</v>
      </c>
      <c r="N1469" s="1">
        <v>0</v>
      </c>
      <c r="O1469" s="1">
        <v>168</v>
      </c>
      <c r="P1469" s="1">
        <v>0</v>
      </c>
      <c r="Q1469" s="11">
        <v>0</v>
      </c>
    </row>
    <row r="1470" spans="3:17" x14ac:dyDescent="0.25">
      <c r="C1470" s="122"/>
      <c r="D1470" s="120"/>
      <c r="E1470" s="4" t="s">
        <v>95</v>
      </c>
      <c r="F1470" s="5"/>
      <c r="G1470" s="6">
        <v>68</v>
      </c>
      <c r="H1470" s="7">
        <v>0</v>
      </c>
      <c r="I1470" s="1">
        <v>0</v>
      </c>
      <c r="J1470" s="1">
        <v>0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68</v>
      </c>
      <c r="Q1470" s="11">
        <v>0</v>
      </c>
    </row>
    <row r="1471" spans="3:17" x14ac:dyDescent="0.25">
      <c r="C1471" s="126"/>
      <c r="D1471" s="123"/>
      <c r="E1471" s="64" t="s">
        <v>87</v>
      </c>
      <c r="F1471" s="59"/>
      <c r="G1471" s="66">
        <v>278</v>
      </c>
      <c r="H1471" s="74">
        <v>0</v>
      </c>
      <c r="I1471" s="39">
        <v>0</v>
      </c>
      <c r="J1471" s="39">
        <v>0</v>
      </c>
      <c r="K1471" s="39">
        <v>0</v>
      </c>
      <c r="L1471" s="39">
        <v>0</v>
      </c>
      <c r="M1471" s="39">
        <v>0</v>
      </c>
      <c r="N1471" s="39">
        <v>0</v>
      </c>
      <c r="O1471" s="39">
        <v>0</v>
      </c>
      <c r="P1471" s="39">
        <v>0</v>
      </c>
      <c r="Q1471" s="81">
        <v>278</v>
      </c>
    </row>
    <row r="1473" spans="2:15" x14ac:dyDescent="0.25">
      <c r="B1473" s="48" t="str">
        <f xml:space="preserve"> HYPERLINK("#'目次'!B20", "[14]")</f>
        <v>[14]</v>
      </c>
      <c r="C1473" s="35" t="s">
        <v>162</v>
      </c>
    </row>
    <row r="1476" spans="2:15" x14ac:dyDescent="0.25">
      <c r="C1476" s="35" t="s">
        <v>14</v>
      </c>
    </row>
    <row r="1477" spans="2:15" ht="25.2" x14ac:dyDescent="0.25">
      <c r="C1477" s="115"/>
      <c r="D1477" s="116"/>
      <c r="E1477" s="116"/>
      <c r="F1477" s="116"/>
      <c r="G1477" s="44" t="s">
        <v>15</v>
      </c>
      <c r="H1477" s="43" t="s">
        <v>163</v>
      </c>
      <c r="I1477" s="26" t="s">
        <v>164</v>
      </c>
      <c r="J1477" s="26" t="s">
        <v>165</v>
      </c>
      <c r="K1477" s="26" t="s">
        <v>166</v>
      </c>
      <c r="L1477" s="26" t="s">
        <v>167</v>
      </c>
      <c r="M1477" s="26" t="s">
        <v>18</v>
      </c>
      <c r="N1477" s="26" t="s">
        <v>168</v>
      </c>
      <c r="O1477" s="49" t="s">
        <v>169</v>
      </c>
    </row>
    <row r="1478" spans="2:15" x14ac:dyDescent="0.25">
      <c r="C1478" s="117"/>
      <c r="D1478" s="118"/>
      <c r="E1478" s="118"/>
      <c r="F1478" s="118"/>
      <c r="G1478" s="46"/>
      <c r="H1478" s="47"/>
      <c r="I1478" s="27"/>
      <c r="J1478" s="27"/>
      <c r="K1478" s="27"/>
      <c r="L1478" s="27"/>
      <c r="M1478" s="27"/>
      <c r="N1478" s="27"/>
      <c r="O1478" s="45"/>
    </row>
    <row r="1479" spans="2:15" x14ac:dyDescent="0.25">
      <c r="C1479" s="61"/>
      <c r="D1479" s="62"/>
      <c r="E1479" s="60" t="s">
        <v>15</v>
      </c>
      <c r="F1479" s="63"/>
      <c r="G1479" s="57">
        <v>2414</v>
      </c>
      <c r="H1479" s="31">
        <v>284</v>
      </c>
      <c r="I1479" s="31">
        <v>463</v>
      </c>
      <c r="J1479" s="31">
        <v>1007</v>
      </c>
      <c r="K1479" s="31">
        <v>494</v>
      </c>
      <c r="L1479" s="31">
        <v>101</v>
      </c>
      <c r="M1479" s="31">
        <v>65</v>
      </c>
      <c r="N1479" s="31">
        <v>747</v>
      </c>
      <c r="O1479" s="68">
        <v>595</v>
      </c>
    </row>
    <row r="1480" spans="2:15" x14ac:dyDescent="0.25">
      <c r="C1480" s="124" t="s">
        <v>19</v>
      </c>
      <c r="D1480" s="119" t="s">
        <v>20</v>
      </c>
      <c r="E1480" s="18" t="s">
        <v>21</v>
      </c>
      <c r="F1480" s="17"/>
      <c r="G1480" s="19">
        <v>1139</v>
      </c>
      <c r="H1480" s="21">
        <v>130</v>
      </c>
      <c r="I1480" s="3">
        <v>243</v>
      </c>
      <c r="J1480" s="3">
        <v>452</v>
      </c>
      <c r="K1480" s="3">
        <v>230</v>
      </c>
      <c r="L1480" s="3">
        <v>48</v>
      </c>
      <c r="M1480" s="3">
        <v>36</v>
      </c>
      <c r="N1480" s="3">
        <v>373</v>
      </c>
      <c r="O1480" s="22">
        <v>278</v>
      </c>
    </row>
    <row r="1481" spans="2:15" x14ac:dyDescent="0.25">
      <c r="C1481" s="125"/>
      <c r="D1481" s="120"/>
      <c r="E1481" s="4" t="s">
        <v>22</v>
      </c>
      <c r="F1481" s="5"/>
      <c r="G1481" s="6">
        <v>1275</v>
      </c>
      <c r="H1481" s="7">
        <v>154</v>
      </c>
      <c r="I1481" s="1">
        <v>220</v>
      </c>
      <c r="J1481" s="1">
        <v>555</v>
      </c>
      <c r="K1481" s="1">
        <v>264</v>
      </c>
      <c r="L1481" s="1">
        <v>53</v>
      </c>
      <c r="M1481" s="1">
        <v>29</v>
      </c>
      <c r="N1481" s="1">
        <v>374</v>
      </c>
      <c r="O1481" s="11">
        <v>317</v>
      </c>
    </row>
    <row r="1482" spans="2:15" x14ac:dyDescent="0.25">
      <c r="C1482" s="121" t="s">
        <v>23</v>
      </c>
      <c r="D1482" s="121" t="s">
        <v>24</v>
      </c>
      <c r="E1482" s="18" t="s">
        <v>25</v>
      </c>
      <c r="F1482" s="17"/>
      <c r="G1482" s="19">
        <v>515</v>
      </c>
      <c r="H1482" s="21">
        <v>69</v>
      </c>
      <c r="I1482" s="3">
        <v>123</v>
      </c>
      <c r="J1482" s="3">
        <v>237</v>
      </c>
      <c r="K1482" s="3">
        <v>66</v>
      </c>
      <c r="L1482" s="3">
        <v>10</v>
      </c>
      <c r="M1482" s="3">
        <v>10</v>
      </c>
      <c r="N1482" s="3">
        <v>192</v>
      </c>
      <c r="O1482" s="22">
        <v>76</v>
      </c>
    </row>
    <row r="1483" spans="2:15" x14ac:dyDescent="0.25">
      <c r="C1483" s="125"/>
      <c r="D1483" s="122"/>
      <c r="E1483" s="4" t="s">
        <v>26</v>
      </c>
      <c r="F1483" s="5"/>
      <c r="G1483" s="6">
        <v>718</v>
      </c>
      <c r="H1483" s="7">
        <v>98</v>
      </c>
      <c r="I1483" s="1">
        <v>136</v>
      </c>
      <c r="J1483" s="1">
        <v>315</v>
      </c>
      <c r="K1483" s="1">
        <v>132</v>
      </c>
      <c r="L1483" s="1">
        <v>21</v>
      </c>
      <c r="M1483" s="1">
        <v>16</v>
      </c>
      <c r="N1483" s="1">
        <v>234</v>
      </c>
      <c r="O1483" s="11">
        <v>153</v>
      </c>
    </row>
    <row r="1484" spans="2:15" x14ac:dyDescent="0.25">
      <c r="C1484" s="125"/>
      <c r="D1484" s="122"/>
      <c r="E1484" s="4" t="s">
        <v>27</v>
      </c>
      <c r="F1484" s="5"/>
      <c r="G1484" s="6">
        <v>492</v>
      </c>
      <c r="H1484" s="7">
        <v>64</v>
      </c>
      <c r="I1484" s="1">
        <v>96</v>
      </c>
      <c r="J1484" s="1">
        <v>203</v>
      </c>
      <c r="K1484" s="1">
        <v>101</v>
      </c>
      <c r="L1484" s="1">
        <v>17</v>
      </c>
      <c r="M1484" s="1">
        <v>11</v>
      </c>
      <c r="N1484" s="1">
        <v>160</v>
      </c>
      <c r="O1484" s="11">
        <v>118</v>
      </c>
    </row>
    <row r="1485" spans="2:15" x14ac:dyDescent="0.25">
      <c r="C1485" s="125"/>
      <c r="D1485" s="122"/>
      <c r="E1485" s="4" t="s">
        <v>28</v>
      </c>
      <c r="F1485" s="5"/>
      <c r="G1485" s="6">
        <v>390</v>
      </c>
      <c r="H1485" s="7">
        <v>36</v>
      </c>
      <c r="I1485" s="1">
        <v>68</v>
      </c>
      <c r="J1485" s="1">
        <v>154</v>
      </c>
      <c r="K1485" s="1">
        <v>91</v>
      </c>
      <c r="L1485" s="1">
        <v>26</v>
      </c>
      <c r="M1485" s="1">
        <v>15</v>
      </c>
      <c r="N1485" s="1">
        <v>104</v>
      </c>
      <c r="O1485" s="11">
        <v>117</v>
      </c>
    </row>
    <row r="1486" spans="2:15" x14ac:dyDescent="0.25">
      <c r="C1486" s="125"/>
      <c r="D1486" s="122"/>
      <c r="E1486" s="4" t="s">
        <v>29</v>
      </c>
      <c r="F1486" s="5"/>
      <c r="G1486" s="6">
        <v>206</v>
      </c>
      <c r="H1486" s="7">
        <v>9</v>
      </c>
      <c r="I1486" s="1">
        <v>31</v>
      </c>
      <c r="J1486" s="1">
        <v>71</v>
      </c>
      <c r="K1486" s="1">
        <v>68</v>
      </c>
      <c r="L1486" s="1">
        <v>17</v>
      </c>
      <c r="M1486" s="1">
        <v>10</v>
      </c>
      <c r="N1486" s="1">
        <v>40</v>
      </c>
      <c r="O1486" s="11">
        <v>85</v>
      </c>
    </row>
    <row r="1487" spans="2:15" x14ac:dyDescent="0.25">
      <c r="C1487" s="125"/>
      <c r="D1487" s="122"/>
      <c r="E1487" s="4" t="s">
        <v>30</v>
      </c>
      <c r="F1487" s="5"/>
      <c r="G1487" s="6">
        <v>76</v>
      </c>
      <c r="H1487" s="7">
        <v>5</v>
      </c>
      <c r="I1487" s="1">
        <v>7</v>
      </c>
      <c r="J1487" s="1">
        <v>23</v>
      </c>
      <c r="K1487" s="1">
        <v>30</v>
      </c>
      <c r="L1487" s="1">
        <v>8</v>
      </c>
      <c r="M1487" s="1">
        <v>3</v>
      </c>
      <c r="N1487" s="1">
        <v>12</v>
      </c>
      <c r="O1487" s="11">
        <v>38</v>
      </c>
    </row>
    <row r="1488" spans="2:15" x14ac:dyDescent="0.25">
      <c r="C1488" s="125"/>
      <c r="D1488" s="122"/>
      <c r="E1488" s="4" t="s">
        <v>31</v>
      </c>
      <c r="F1488" s="5"/>
      <c r="G1488" s="6">
        <v>17</v>
      </c>
      <c r="H1488" s="7">
        <v>3</v>
      </c>
      <c r="I1488" s="1">
        <v>2</v>
      </c>
      <c r="J1488" s="1">
        <v>4</v>
      </c>
      <c r="K1488" s="1">
        <v>6</v>
      </c>
      <c r="L1488" s="1">
        <v>2</v>
      </c>
      <c r="M1488" s="1">
        <v>0</v>
      </c>
      <c r="N1488" s="1">
        <v>5</v>
      </c>
      <c r="O1488" s="11">
        <v>8</v>
      </c>
    </row>
    <row r="1489" spans="3:15" x14ac:dyDescent="0.25">
      <c r="C1489" s="125"/>
      <c r="D1489" s="122"/>
      <c r="E1489" s="4" t="s">
        <v>32</v>
      </c>
      <c r="F1489" s="5"/>
      <c r="G1489" s="6">
        <v>1233</v>
      </c>
      <c r="H1489" s="7">
        <v>167</v>
      </c>
      <c r="I1489" s="1">
        <v>259</v>
      </c>
      <c r="J1489" s="1">
        <v>552</v>
      </c>
      <c r="K1489" s="1">
        <v>198</v>
      </c>
      <c r="L1489" s="1">
        <v>31</v>
      </c>
      <c r="M1489" s="1">
        <v>26</v>
      </c>
      <c r="N1489" s="1">
        <v>426</v>
      </c>
      <c r="O1489" s="11">
        <v>229</v>
      </c>
    </row>
    <row r="1490" spans="3:15" x14ac:dyDescent="0.25">
      <c r="C1490" s="125"/>
      <c r="D1490" s="122"/>
      <c r="E1490" s="4" t="s">
        <v>33</v>
      </c>
      <c r="F1490" s="5"/>
      <c r="G1490" s="6">
        <v>882</v>
      </c>
      <c r="H1490" s="7">
        <v>100</v>
      </c>
      <c r="I1490" s="1">
        <v>164</v>
      </c>
      <c r="J1490" s="1">
        <v>357</v>
      </c>
      <c r="K1490" s="1">
        <v>192</v>
      </c>
      <c r="L1490" s="1">
        <v>43</v>
      </c>
      <c r="M1490" s="1">
        <v>26</v>
      </c>
      <c r="N1490" s="1">
        <v>264</v>
      </c>
      <c r="O1490" s="11">
        <v>235</v>
      </c>
    </row>
    <row r="1491" spans="3:15" x14ac:dyDescent="0.25">
      <c r="C1491" s="125"/>
      <c r="D1491" s="122"/>
      <c r="E1491" s="4" t="s">
        <v>34</v>
      </c>
      <c r="F1491" s="5"/>
      <c r="G1491" s="6">
        <v>299</v>
      </c>
      <c r="H1491" s="7">
        <v>17</v>
      </c>
      <c r="I1491" s="1">
        <v>40</v>
      </c>
      <c r="J1491" s="1">
        <v>98</v>
      </c>
      <c r="K1491" s="1">
        <v>104</v>
      </c>
      <c r="L1491" s="1">
        <v>27</v>
      </c>
      <c r="M1491" s="1">
        <v>13</v>
      </c>
      <c r="N1491" s="1">
        <v>57</v>
      </c>
      <c r="O1491" s="11">
        <v>131</v>
      </c>
    </row>
    <row r="1492" spans="3:15" x14ac:dyDescent="0.25">
      <c r="C1492" s="125"/>
      <c r="D1492" s="122"/>
      <c r="E1492" s="4" t="s">
        <v>35</v>
      </c>
      <c r="F1492" s="5"/>
      <c r="G1492" s="6">
        <v>1181</v>
      </c>
      <c r="H1492" s="7">
        <v>117</v>
      </c>
      <c r="I1492" s="1">
        <v>204</v>
      </c>
      <c r="J1492" s="1">
        <v>455</v>
      </c>
      <c r="K1492" s="1">
        <v>296</v>
      </c>
      <c r="L1492" s="1">
        <v>70</v>
      </c>
      <c r="M1492" s="1">
        <v>39</v>
      </c>
      <c r="N1492" s="1">
        <v>321</v>
      </c>
      <c r="O1492" s="11">
        <v>366</v>
      </c>
    </row>
    <row r="1493" spans="3:15" x14ac:dyDescent="0.25">
      <c r="C1493" s="125"/>
      <c r="D1493" s="121" t="s">
        <v>21</v>
      </c>
      <c r="E1493" s="18" t="s">
        <v>25</v>
      </c>
      <c r="F1493" s="17"/>
      <c r="G1493" s="19">
        <v>268</v>
      </c>
      <c r="H1493" s="21">
        <v>39</v>
      </c>
      <c r="I1493" s="3">
        <v>59</v>
      </c>
      <c r="J1493" s="3">
        <v>110</v>
      </c>
      <c r="K1493" s="3">
        <v>45</v>
      </c>
      <c r="L1493" s="3">
        <v>7</v>
      </c>
      <c r="M1493" s="3">
        <v>8</v>
      </c>
      <c r="N1493" s="3">
        <v>98</v>
      </c>
      <c r="O1493" s="22">
        <v>52</v>
      </c>
    </row>
    <row r="1494" spans="3:15" x14ac:dyDescent="0.25">
      <c r="C1494" s="125"/>
      <c r="D1494" s="122"/>
      <c r="E1494" s="4" t="s">
        <v>26</v>
      </c>
      <c r="F1494" s="5"/>
      <c r="G1494" s="6">
        <v>338</v>
      </c>
      <c r="H1494" s="7">
        <v>38</v>
      </c>
      <c r="I1494" s="1">
        <v>74</v>
      </c>
      <c r="J1494" s="1">
        <v>146</v>
      </c>
      <c r="K1494" s="1">
        <v>63</v>
      </c>
      <c r="L1494" s="1">
        <v>10</v>
      </c>
      <c r="M1494" s="1">
        <v>7</v>
      </c>
      <c r="N1494" s="1">
        <v>112</v>
      </c>
      <c r="O1494" s="11">
        <v>73</v>
      </c>
    </row>
    <row r="1495" spans="3:15" x14ac:dyDescent="0.25">
      <c r="C1495" s="125"/>
      <c r="D1495" s="122"/>
      <c r="E1495" s="4" t="s">
        <v>27</v>
      </c>
      <c r="F1495" s="5"/>
      <c r="G1495" s="6">
        <v>241</v>
      </c>
      <c r="H1495" s="7">
        <v>28</v>
      </c>
      <c r="I1495" s="1">
        <v>53</v>
      </c>
      <c r="J1495" s="1">
        <v>93</v>
      </c>
      <c r="K1495" s="1">
        <v>53</v>
      </c>
      <c r="L1495" s="1">
        <v>9</v>
      </c>
      <c r="M1495" s="1">
        <v>5</v>
      </c>
      <c r="N1495" s="1">
        <v>81</v>
      </c>
      <c r="O1495" s="11">
        <v>62</v>
      </c>
    </row>
    <row r="1496" spans="3:15" x14ac:dyDescent="0.25">
      <c r="C1496" s="125"/>
      <c r="D1496" s="122"/>
      <c r="E1496" s="4" t="s">
        <v>28</v>
      </c>
      <c r="F1496" s="5"/>
      <c r="G1496" s="6">
        <v>180</v>
      </c>
      <c r="H1496" s="7">
        <v>16</v>
      </c>
      <c r="I1496" s="1">
        <v>35</v>
      </c>
      <c r="J1496" s="1">
        <v>67</v>
      </c>
      <c r="K1496" s="1">
        <v>36</v>
      </c>
      <c r="L1496" s="1">
        <v>16</v>
      </c>
      <c r="M1496" s="1">
        <v>10</v>
      </c>
      <c r="N1496" s="1">
        <v>51</v>
      </c>
      <c r="O1496" s="11">
        <v>52</v>
      </c>
    </row>
    <row r="1497" spans="3:15" x14ac:dyDescent="0.25">
      <c r="C1497" s="125"/>
      <c r="D1497" s="122"/>
      <c r="E1497" s="4" t="s">
        <v>29</v>
      </c>
      <c r="F1497" s="5"/>
      <c r="G1497" s="6">
        <v>83</v>
      </c>
      <c r="H1497" s="7">
        <v>6</v>
      </c>
      <c r="I1497" s="1">
        <v>16</v>
      </c>
      <c r="J1497" s="1">
        <v>28</v>
      </c>
      <c r="K1497" s="1">
        <v>25</v>
      </c>
      <c r="L1497" s="1">
        <v>4</v>
      </c>
      <c r="M1497" s="1">
        <v>4</v>
      </c>
      <c r="N1497" s="1">
        <v>22</v>
      </c>
      <c r="O1497" s="11">
        <v>29</v>
      </c>
    </row>
    <row r="1498" spans="3:15" x14ac:dyDescent="0.25">
      <c r="C1498" s="125"/>
      <c r="D1498" s="122"/>
      <c r="E1498" s="4" t="s">
        <v>30</v>
      </c>
      <c r="F1498" s="5"/>
      <c r="G1498" s="6">
        <v>26</v>
      </c>
      <c r="H1498" s="7">
        <v>2</v>
      </c>
      <c r="I1498" s="1">
        <v>5</v>
      </c>
      <c r="J1498" s="1">
        <v>7</v>
      </c>
      <c r="K1498" s="1">
        <v>8</v>
      </c>
      <c r="L1498" s="1">
        <v>2</v>
      </c>
      <c r="M1498" s="1">
        <v>2</v>
      </c>
      <c r="N1498" s="1">
        <v>7</v>
      </c>
      <c r="O1498" s="11">
        <v>10</v>
      </c>
    </row>
    <row r="1499" spans="3:15" x14ac:dyDescent="0.25">
      <c r="C1499" s="125"/>
      <c r="D1499" s="122"/>
      <c r="E1499" s="4" t="s">
        <v>31</v>
      </c>
      <c r="F1499" s="5"/>
      <c r="G1499" s="6">
        <v>3</v>
      </c>
      <c r="H1499" s="7">
        <v>1</v>
      </c>
      <c r="I1499" s="1">
        <v>1</v>
      </c>
      <c r="J1499" s="1">
        <v>1</v>
      </c>
      <c r="K1499" s="1">
        <v>0</v>
      </c>
      <c r="L1499" s="1">
        <v>0</v>
      </c>
      <c r="M1499" s="1">
        <v>0</v>
      </c>
      <c r="N1499" s="1">
        <v>2</v>
      </c>
      <c r="O1499" s="11">
        <v>0</v>
      </c>
    </row>
    <row r="1500" spans="3:15" x14ac:dyDescent="0.25">
      <c r="C1500" s="125"/>
      <c r="D1500" s="122"/>
      <c r="E1500" s="4" t="s">
        <v>32</v>
      </c>
      <c r="F1500" s="5"/>
      <c r="G1500" s="6">
        <v>606</v>
      </c>
      <c r="H1500" s="7">
        <v>77</v>
      </c>
      <c r="I1500" s="1">
        <v>133</v>
      </c>
      <c r="J1500" s="1">
        <v>256</v>
      </c>
      <c r="K1500" s="1">
        <v>108</v>
      </c>
      <c r="L1500" s="1">
        <v>17</v>
      </c>
      <c r="M1500" s="1">
        <v>15</v>
      </c>
      <c r="N1500" s="1">
        <v>210</v>
      </c>
      <c r="O1500" s="11">
        <v>125</v>
      </c>
    </row>
    <row r="1501" spans="3:15" x14ac:dyDescent="0.25">
      <c r="C1501" s="125"/>
      <c r="D1501" s="122"/>
      <c r="E1501" s="4" t="s">
        <v>33</v>
      </c>
      <c r="F1501" s="5"/>
      <c r="G1501" s="6">
        <v>421</v>
      </c>
      <c r="H1501" s="7">
        <v>44</v>
      </c>
      <c r="I1501" s="1">
        <v>88</v>
      </c>
      <c r="J1501" s="1">
        <v>160</v>
      </c>
      <c r="K1501" s="1">
        <v>89</v>
      </c>
      <c r="L1501" s="1">
        <v>25</v>
      </c>
      <c r="M1501" s="1">
        <v>15</v>
      </c>
      <c r="N1501" s="1">
        <v>132</v>
      </c>
      <c r="O1501" s="11">
        <v>114</v>
      </c>
    </row>
    <row r="1502" spans="3:15" x14ac:dyDescent="0.25">
      <c r="C1502" s="125"/>
      <c r="D1502" s="122"/>
      <c r="E1502" s="4" t="s">
        <v>34</v>
      </c>
      <c r="F1502" s="5"/>
      <c r="G1502" s="6">
        <v>112</v>
      </c>
      <c r="H1502" s="7">
        <v>9</v>
      </c>
      <c r="I1502" s="1">
        <v>22</v>
      </c>
      <c r="J1502" s="1">
        <v>36</v>
      </c>
      <c r="K1502" s="1">
        <v>33</v>
      </c>
      <c r="L1502" s="1">
        <v>6</v>
      </c>
      <c r="M1502" s="1">
        <v>6</v>
      </c>
      <c r="N1502" s="1">
        <v>31</v>
      </c>
      <c r="O1502" s="11">
        <v>39</v>
      </c>
    </row>
    <row r="1503" spans="3:15" x14ac:dyDescent="0.25">
      <c r="C1503" s="125"/>
      <c r="D1503" s="122"/>
      <c r="E1503" s="4" t="s">
        <v>35</v>
      </c>
      <c r="F1503" s="5"/>
      <c r="G1503" s="6">
        <v>533</v>
      </c>
      <c r="H1503" s="7">
        <v>53</v>
      </c>
      <c r="I1503" s="1">
        <v>110</v>
      </c>
      <c r="J1503" s="1">
        <v>196</v>
      </c>
      <c r="K1503" s="1">
        <v>122</v>
      </c>
      <c r="L1503" s="1">
        <v>31</v>
      </c>
      <c r="M1503" s="1">
        <v>21</v>
      </c>
      <c r="N1503" s="1">
        <v>163</v>
      </c>
      <c r="O1503" s="11">
        <v>153</v>
      </c>
    </row>
    <row r="1504" spans="3:15" x14ac:dyDescent="0.25">
      <c r="C1504" s="125"/>
      <c r="D1504" s="121" t="s">
        <v>22</v>
      </c>
      <c r="E1504" s="18" t="s">
        <v>25</v>
      </c>
      <c r="F1504" s="17"/>
      <c r="G1504" s="19">
        <v>247</v>
      </c>
      <c r="H1504" s="21">
        <v>30</v>
      </c>
      <c r="I1504" s="3">
        <v>64</v>
      </c>
      <c r="J1504" s="3">
        <v>127</v>
      </c>
      <c r="K1504" s="3">
        <v>21</v>
      </c>
      <c r="L1504" s="3">
        <v>3</v>
      </c>
      <c r="M1504" s="3">
        <v>2</v>
      </c>
      <c r="N1504" s="3">
        <v>94</v>
      </c>
      <c r="O1504" s="22">
        <v>24</v>
      </c>
    </row>
    <row r="1505" spans="3:15" x14ac:dyDescent="0.25">
      <c r="C1505" s="125"/>
      <c r="D1505" s="122"/>
      <c r="E1505" s="4" t="s">
        <v>26</v>
      </c>
      <c r="F1505" s="5"/>
      <c r="G1505" s="6">
        <v>380</v>
      </c>
      <c r="H1505" s="7">
        <v>60</v>
      </c>
      <c r="I1505" s="1">
        <v>62</v>
      </c>
      <c r="J1505" s="1">
        <v>169</v>
      </c>
      <c r="K1505" s="1">
        <v>69</v>
      </c>
      <c r="L1505" s="1">
        <v>11</v>
      </c>
      <c r="M1505" s="1">
        <v>9</v>
      </c>
      <c r="N1505" s="1">
        <v>122</v>
      </c>
      <c r="O1505" s="11">
        <v>80</v>
      </c>
    </row>
    <row r="1506" spans="3:15" x14ac:dyDescent="0.25">
      <c r="C1506" s="125"/>
      <c r="D1506" s="122"/>
      <c r="E1506" s="4" t="s">
        <v>27</v>
      </c>
      <c r="F1506" s="5"/>
      <c r="G1506" s="6">
        <v>251</v>
      </c>
      <c r="H1506" s="7">
        <v>36</v>
      </c>
      <c r="I1506" s="1">
        <v>43</v>
      </c>
      <c r="J1506" s="1">
        <v>110</v>
      </c>
      <c r="K1506" s="1">
        <v>48</v>
      </c>
      <c r="L1506" s="1">
        <v>8</v>
      </c>
      <c r="M1506" s="1">
        <v>6</v>
      </c>
      <c r="N1506" s="1">
        <v>79</v>
      </c>
      <c r="O1506" s="11">
        <v>56</v>
      </c>
    </row>
    <row r="1507" spans="3:15" x14ac:dyDescent="0.25">
      <c r="C1507" s="125"/>
      <c r="D1507" s="122"/>
      <c r="E1507" s="4" t="s">
        <v>28</v>
      </c>
      <c r="F1507" s="5"/>
      <c r="G1507" s="6">
        <v>210</v>
      </c>
      <c r="H1507" s="7">
        <v>20</v>
      </c>
      <c r="I1507" s="1">
        <v>33</v>
      </c>
      <c r="J1507" s="1">
        <v>87</v>
      </c>
      <c r="K1507" s="1">
        <v>55</v>
      </c>
      <c r="L1507" s="1">
        <v>10</v>
      </c>
      <c r="M1507" s="1">
        <v>5</v>
      </c>
      <c r="N1507" s="1">
        <v>53</v>
      </c>
      <c r="O1507" s="11">
        <v>65</v>
      </c>
    </row>
    <row r="1508" spans="3:15" x14ac:dyDescent="0.25">
      <c r="C1508" s="125"/>
      <c r="D1508" s="122"/>
      <c r="E1508" s="4" t="s">
        <v>29</v>
      </c>
      <c r="F1508" s="5"/>
      <c r="G1508" s="6">
        <v>123</v>
      </c>
      <c r="H1508" s="7">
        <v>3</v>
      </c>
      <c r="I1508" s="1">
        <v>15</v>
      </c>
      <c r="J1508" s="1">
        <v>43</v>
      </c>
      <c r="K1508" s="1">
        <v>43</v>
      </c>
      <c r="L1508" s="1">
        <v>13</v>
      </c>
      <c r="M1508" s="1">
        <v>6</v>
      </c>
      <c r="N1508" s="1">
        <v>18</v>
      </c>
      <c r="O1508" s="11">
        <v>56</v>
      </c>
    </row>
    <row r="1509" spans="3:15" x14ac:dyDescent="0.25">
      <c r="C1509" s="125"/>
      <c r="D1509" s="122"/>
      <c r="E1509" s="4" t="s">
        <v>30</v>
      </c>
      <c r="F1509" s="5"/>
      <c r="G1509" s="6">
        <v>50</v>
      </c>
      <c r="H1509" s="7">
        <v>3</v>
      </c>
      <c r="I1509" s="1">
        <v>2</v>
      </c>
      <c r="J1509" s="1">
        <v>16</v>
      </c>
      <c r="K1509" s="1">
        <v>22</v>
      </c>
      <c r="L1509" s="1">
        <v>6</v>
      </c>
      <c r="M1509" s="1">
        <v>1</v>
      </c>
      <c r="N1509" s="1">
        <v>5</v>
      </c>
      <c r="O1509" s="11">
        <v>28</v>
      </c>
    </row>
    <row r="1510" spans="3:15" x14ac:dyDescent="0.25">
      <c r="C1510" s="125"/>
      <c r="D1510" s="122"/>
      <c r="E1510" s="4" t="s">
        <v>31</v>
      </c>
      <c r="F1510" s="5"/>
      <c r="G1510" s="6">
        <v>14</v>
      </c>
      <c r="H1510" s="7">
        <v>2</v>
      </c>
      <c r="I1510" s="1">
        <v>1</v>
      </c>
      <c r="J1510" s="1">
        <v>3</v>
      </c>
      <c r="K1510" s="1">
        <v>6</v>
      </c>
      <c r="L1510" s="1">
        <v>2</v>
      </c>
      <c r="M1510" s="1">
        <v>0</v>
      </c>
      <c r="N1510" s="1">
        <v>3</v>
      </c>
      <c r="O1510" s="11">
        <v>8</v>
      </c>
    </row>
    <row r="1511" spans="3:15" x14ac:dyDescent="0.25">
      <c r="C1511" s="125"/>
      <c r="D1511" s="122"/>
      <c r="E1511" s="4" t="s">
        <v>32</v>
      </c>
      <c r="F1511" s="5"/>
      <c r="G1511" s="6">
        <v>627</v>
      </c>
      <c r="H1511" s="7">
        <v>90</v>
      </c>
      <c r="I1511" s="1">
        <v>126</v>
      </c>
      <c r="J1511" s="1">
        <v>296</v>
      </c>
      <c r="K1511" s="1">
        <v>90</v>
      </c>
      <c r="L1511" s="1">
        <v>14</v>
      </c>
      <c r="M1511" s="1">
        <v>11</v>
      </c>
      <c r="N1511" s="1">
        <v>216</v>
      </c>
      <c r="O1511" s="11">
        <v>104</v>
      </c>
    </row>
    <row r="1512" spans="3:15" x14ac:dyDescent="0.25">
      <c r="C1512" s="125"/>
      <c r="D1512" s="122"/>
      <c r="E1512" s="4" t="s">
        <v>33</v>
      </c>
      <c r="F1512" s="5"/>
      <c r="G1512" s="6">
        <v>461</v>
      </c>
      <c r="H1512" s="7">
        <v>56</v>
      </c>
      <c r="I1512" s="1">
        <v>76</v>
      </c>
      <c r="J1512" s="1">
        <v>197</v>
      </c>
      <c r="K1512" s="1">
        <v>103</v>
      </c>
      <c r="L1512" s="1">
        <v>18</v>
      </c>
      <c r="M1512" s="1">
        <v>11</v>
      </c>
      <c r="N1512" s="1">
        <v>132</v>
      </c>
      <c r="O1512" s="11">
        <v>121</v>
      </c>
    </row>
    <row r="1513" spans="3:15" x14ac:dyDescent="0.25">
      <c r="C1513" s="125"/>
      <c r="D1513" s="122"/>
      <c r="E1513" s="4" t="s">
        <v>34</v>
      </c>
      <c r="F1513" s="5"/>
      <c r="G1513" s="6">
        <v>187</v>
      </c>
      <c r="H1513" s="7">
        <v>8</v>
      </c>
      <c r="I1513" s="1">
        <v>18</v>
      </c>
      <c r="J1513" s="1">
        <v>62</v>
      </c>
      <c r="K1513" s="1">
        <v>71</v>
      </c>
      <c r="L1513" s="1">
        <v>21</v>
      </c>
      <c r="M1513" s="1">
        <v>7</v>
      </c>
      <c r="N1513" s="1">
        <v>26</v>
      </c>
      <c r="O1513" s="11">
        <v>92</v>
      </c>
    </row>
    <row r="1514" spans="3:15" x14ac:dyDescent="0.25">
      <c r="C1514" s="125"/>
      <c r="D1514" s="122"/>
      <c r="E1514" s="4" t="s">
        <v>35</v>
      </c>
      <c r="F1514" s="5"/>
      <c r="G1514" s="6">
        <v>648</v>
      </c>
      <c r="H1514" s="7">
        <v>64</v>
      </c>
      <c r="I1514" s="1">
        <v>94</v>
      </c>
      <c r="J1514" s="1">
        <v>259</v>
      </c>
      <c r="K1514" s="1">
        <v>174</v>
      </c>
      <c r="L1514" s="1">
        <v>39</v>
      </c>
      <c r="M1514" s="1">
        <v>18</v>
      </c>
      <c r="N1514" s="1">
        <v>158</v>
      </c>
      <c r="O1514" s="11">
        <v>213</v>
      </c>
    </row>
    <row r="1515" spans="3:15" x14ac:dyDescent="0.25">
      <c r="C1515" s="121" t="s">
        <v>36</v>
      </c>
      <c r="D1515" s="121" t="s">
        <v>24</v>
      </c>
      <c r="E1515" s="18" t="s">
        <v>37</v>
      </c>
      <c r="F1515" s="17"/>
      <c r="G1515" s="19">
        <v>106</v>
      </c>
      <c r="H1515" s="21">
        <v>11</v>
      </c>
      <c r="I1515" s="3">
        <v>24</v>
      </c>
      <c r="J1515" s="3">
        <v>33</v>
      </c>
      <c r="K1515" s="3">
        <v>26</v>
      </c>
      <c r="L1515" s="3">
        <v>8</v>
      </c>
      <c r="M1515" s="3">
        <v>4</v>
      </c>
      <c r="N1515" s="3">
        <v>35</v>
      </c>
      <c r="O1515" s="22">
        <v>34</v>
      </c>
    </row>
    <row r="1516" spans="3:15" ht="25.2" x14ac:dyDescent="0.25">
      <c r="C1516" s="125"/>
      <c r="D1516" s="122"/>
      <c r="E1516" s="4" t="s">
        <v>38</v>
      </c>
      <c r="F1516" s="5"/>
      <c r="G1516" s="6">
        <v>1653</v>
      </c>
      <c r="H1516" s="7">
        <v>206</v>
      </c>
      <c r="I1516" s="1">
        <v>338</v>
      </c>
      <c r="J1516" s="1">
        <v>701</v>
      </c>
      <c r="K1516" s="1">
        <v>304</v>
      </c>
      <c r="L1516" s="1">
        <v>60</v>
      </c>
      <c r="M1516" s="1">
        <v>44</v>
      </c>
      <c r="N1516" s="1">
        <v>544</v>
      </c>
      <c r="O1516" s="11">
        <v>364</v>
      </c>
    </row>
    <row r="1517" spans="3:15" ht="25.2" x14ac:dyDescent="0.25">
      <c r="C1517" s="125"/>
      <c r="D1517" s="122"/>
      <c r="E1517" s="4" t="s">
        <v>39</v>
      </c>
      <c r="F1517" s="5"/>
      <c r="G1517" s="6">
        <v>116</v>
      </c>
      <c r="H1517" s="7">
        <v>12</v>
      </c>
      <c r="I1517" s="1">
        <v>13</v>
      </c>
      <c r="J1517" s="1">
        <v>44</v>
      </c>
      <c r="K1517" s="1">
        <v>35</v>
      </c>
      <c r="L1517" s="1">
        <v>8</v>
      </c>
      <c r="M1517" s="1">
        <v>4</v>
      </c>
      <c r="N1517" s="1">
        <v>25</v>
      </c>
      <c r="O1517" s="11">
        <v>43</v>
      </c>
    </row>
    <row r="1518" spans="3:15" ht="25.2" x14ac:dyDescent="0.25">
      <c r="C1518" s="125"/>
      <c r="D1518" s="122"/>
      <c r="E1518" s="4" t="s">
        <v>40</v>
      </c>
      <c r="F1518" s="5"/>
      <c r="G1518" s="6">
        <v>513</v>
      </c>
      <c r="H1518" s="7">
        <v>51</v>
      </c>
      <c r="I1518" s="1">
        <v>80</v>
      </c>
      <c r="J1518" s="1">
        <v>219</v>
      </c>
      <c r="K1518" s="1">
        <v>128</v>
      </c>
      <c r="L1518" s="1">
        <v>22</v>
      </c>
      <c r="M1518" s="1">
        <v>13</v>
      </c>
      <c r="N1518" s="1">
        <v>131</v>
      </c>
      <c r="O1518" s="11">
        <v>150</v>
      </c>
    </row>
    <row r="1519" spans="3:15" x14ac:dyDescent="0.25">
      <c r="C1519" s="125"/>
      <c r="D1519" s="122"/>
      <c r="E1519" s="4" t="s">
        <v>18</v>
      </c>
      <c r="F1519" s="5"/>
      <c r="G1519" s="6">
        <v>26</v>
      </c>
      <c r="H1519" s="7">
        <v>4</v>
      </c>
      <c r="I1519" s="1">
        <v>8</v>
      </c>
      <c r="J1519" s="1">
        <v>10</v>
      </c>
      <c r="K1519" s="1">
        <v>1</v>
      </c>
      <c r="L1519" s="1">
        <v>3</v>
      </c>
      <c r="M1519" s="1">
        <v>0</v>
      </c>
      <c r="N1519" s="1">
        <v>12</v>
      </c>
      <c r="O1519" s="11">
        <v>4</v>
      </c>
    </row>
    <row r="1520" spans="3:15" x14ac:dyDescent="0.25">
      <c r="C1520" s="125"/>
      <c r="D1520" s="121" t="s">
        <v>21</v>
      </c>
      <c r="E1520" s="18" t="s">
        <v>37</v>
      </c>
      <c r="F1520" s="17"/>
      <c r="G1520" s="19">
        <v>66</v>
      </c>
      <c r="H1520" s="21">
        <v>7</v>
      </c>
      <c r="I1520" s="3">
        <v>12</v>
      </c>
      <c r="J1520" s="3">
        <v>22</v>
      </c>
      <c r="K1520" s="3">
        <v>17</v>
      </c>
      <c r="L1520" s="3">
        <v>5</v>
      </c>
      <c r="M1520" s="3">
        <v>3</v>
      </c>
      <c r="N1520" s="3">
        <v>19</v>
      </c>
      <c r="O1520" s="22">
        <v>22</v>
      </c>
    </row>
    <row r="1521" spans="3:15" ht="25.2" x14ac:dyDescent="0.25">
      <c r="C1521" s="125"/>
      <c r="D1521" s="122"/>
      <c r="E1521" s="4" t="s">
        <v>38</v>
      </c>
      <c r="F1521" s="5"/>
      <c r="G1521" s="6">
        <v>938</v>
      </c>
      <c r="H1521" s="7">
        <v>111</v>
      </c>
      <c r="I1521" s="1">
        <v>206</v>
      </c>
      <c r="J1521" s="1">
        <v>380</v>
      </c>
      <c r="K1521" s="1">
        <v>179</v>
      </c>
      <c r="L1521" s="1">
        <v>35</v>
      </c>
      <c r="M1521" s="1">
        <v>27</v>
      </c>
      <c r="N1521" s="1">
        <v>317</v>
      </c>
      <c r="O1521" s="11">
        <v>214</v>
      </c>
    </row>
    <row r="1522" spans="3:15" ht="25.2" x14ac:dyDescent="0.25">
      <c r="C1522" s="125"/>
      <c r="D1522" s="122"/>
      <c r="E1522" s="4" t="s">
        <v>39</v>
      </c>
      <c r="F1522" s="5"/>
      <c r="G1522" s="6">
        <v>43</v>
      </c>
      <c r="H1522" s="7">
        <v>2</v>
      </c>
      <c r="I1522" s="1">
        <v>5</v>
      </c>
      <c r="J1522" s="1">
        <v>14</v>
      </c>
      <c r="K1522" s="1">
        <v>18</v>
      </c>
      <c r="L1522" s="1">
        <v>2</v>
      </c>
      <c r="M1522" s="1">
        <v>2</v>
      </c>
      <c r="N1522" s="1">
        <v>7</v>
      </c>
      <c r="O1522" s="11">
        <v>20</v>
      </c>
    </row>
    <row r="1523" spans="3:15" ht="25.2" x14ac:dyDescent="0.25">
      <c r="C1523" s="125"/>
      <c r="D1523" s="122"/>
      <c r="E1523" s="4" t="s">
        <v>40</v>
      </c>
      <c r="F1523" s="5"/>
      <c r="G1523" s="6">
        <v>77</v>
      </c>
      <c r="H1523" s="7">
        <v>7</v>
      </c>
      <c r="I1523" s="1">
        <v>15</v>
      </c>
      <c r="J1523" s="1">
        <v>32</v>
      </c>
      <c r="K1523" s="1">
        <v>16</v>
      </c>
      <c r="L1523" s="1">
        <v>3</v>
      </c>
      <c r="M1523" s="1">
        <v>4</v>
      </c>
      <c r="N1523" s="1">
        <v>22</v>
      </c>
      <c r="O1523" s="11">
        <v>19</v>
      </c>
    </row>
    <row r="1524" spans="3:15" x14ac:dyDescent="0.25">
      <c r="C1524" s="125"/>
      <c r="D1524" s="122"/>
      <c r="E1524" s="4" t="s">
        <v>18</v>
      </c>
      <c r="F1524" s="5"/>
      <c r="G1524" s="6">
        <v>15</v>
      </c>
      <c r="H1524" s="7">
        <v>3</v>
      </c>
      <c r="I1524" s="1">
        <v>5</v>
      </c>
      <c r="J1524" s="1">
        <v>4</v>
      </c>
      <c r="K1524" s="1">
        <v>0</v>
      </c>
      <c r="L1524" s="1">
        <v>3</v>
      </c>
      <c r="M1524" s="1">
        <v>0</v>
      </c>
      <c r="N1524" s="1">
        <v>8</v>
      </c>
      <c r="O1524" s="11">
        <v>3</v>
      </c>
    </row>
    <row r="1525" spans="3:15" x14ac:dyDescent="0.25">
      <c r="C1525" s="125"/>
      <c r="D1525" s="121" t="s">
        <v>22</v>
      </c>
      <c r="E1525" s="18" t="s">
        <v>37</v>
      </c>
      <c r="F1525" s="17"/>
      <c r="G1525" s="19">
        <v>40</v>
      </c>
      <c r="H1525" s="21">
        <v>4</v>
      </c>
      <c r="I1525" s="3">
        <v>12</v>
      </c>
      <c r="J1525" s="3">
        <v>11</v>
      </c>
      <c r="K1525" s="3">
        <v>9</v>
      </c>
      <c r="L1525" s="3">
        <v>3</v>
      </c>
      <c r="M1525" s="3">
        <v>1</v>
      </c>
      <c r="N1525" s="3">
        <v>16</v>
      </c>
      <c r="O1525" s="22">
        <v>12</v>
      </c>
    </row>
    <row r="1526" spans="3:15" ht="25.2" x14ac:dyDescent="0.25">
      <c r="C1526" s="125"/>
      <c r="D1526" s="122"/>
      <c r="E1526" s="4" t="s">
        <v>38</v>
      </c>
      <c r="F1526" s="5"/>
      <c r="G1526" s="6">
        <v>715</v>
      </c>
      <c r="H1526" s="7">
        <v>95</v>
      </c>
      <c r="I1526" s="1">
        <v>132</v>
      </c>
      <c r="J1526" s="1">
        <v>321</v>
      </c>
      <c r="K1526" s="1">
        <v>125</v>
      </c>
      <c r="L1526" s="1">
        <v>25</v>
      </c>
      <c r="M1526" s="1">
        <v>17</v>
      </c>
      <c r="N1526" s="1">
        <v>227</v>
      </c>
      <c r="O1526" s="11">
        <v>150</v>
      </c>
    </row>
    <row r="1527" spans="3:15" ht="25.2" x14ac:dyDescent="0.25">
      <c r="C1527" s="125"/>
      <c r="D1527" s="122"/>
      <c r="E1527" s="4" t="s">
        <v>39</v>
      </c>
      <c r="F1527" s="5"/>
      <c r="G1527" s="6">
        <v>73</v>
      </c>
      <c r="H1527" s="7">
        <v>10</v>
      </c>
      <c r="I1527" s="1">
        <v>8</v>
      </c>
      <c r="J1527" s="1">
        <v>30</v>
      </c>
      <c r="K1527" s="1">
        <v>17</v>
      </c>
      <c r="L1527" s="1">
        <v>6</v>
      </c>
      <c r="M1527" s="1">
        <v>2</v>
      </c>
      <c r="N1527" s="1">
        <v>18</v>
      </c>
      <c r="O1527" s="11">
        <v>23</v>
      </c>
    </row>
    <row r="1528" spans="3:15" ht="25.2" x14ac:dyDescent="0.25">
      <c r="C1528" s="125"/>
      <c r="D1528" s="122"/>
      <c r="E1528" s="4" t="s">
        <v>40</v>
      </c>
      <c r="F1528" s="5"/>
      <c r="G1528" s="6">
        <v>436</v>
      </c>
      <c r="H1528" s="7">
        <v>44</v>
      </c>
      <c r="I1528" s="1">
        <v>65</v>
      </c>
      <c r="J1528" s="1">
        <v>187</v>
      </c>
      <c r="K1528" s="1">
        <v>112</v>
      </c>
      <c r="L1528" s="1">
        <v>19</v>
      </c>
      <c r="M1528" s="1">
        <v>9</v>
      </c>
      <c r="N1528" s="1">
        <v>109</v>
      </c>
      <c r="O1528" s="11">
        <v>131</v>
      </c>
    </row>
    <row r="1529" spans="3:15" x14ac:dyDescent="0.25">
      <c r="C1529" s="125"/>
      <c r="D1529" s="122"/>
      <c r="E1529" s="4" t="s">
        <v>18</v>
      </c>
      <c r="F1529" s="5"/>
      <c r="G1529" s="6">
        <v>11</v>
      </c>
      <c r="H1529" s="7">
        <v>1</v>
      </c>
      <c r="I1529" s="1">
        <v>3</v>
      </c>
      <c r="J1529" s="1">
        <v>6</v>
      </c>
      <c r="K1529" s="1">
        <v>1</v>
      </c>
      <c r="L1529" s="1">
        <v>0</v>
      </c>
      <c r="M1529" s="1">
        <v>0</v>
      </c>
      <c r="N1529" s="1">
        <v>4</v>
      </c>
      <c r="O1529" s="11">
        <v>1</v>
      </c>
    </row>
    <row r="1530" spans="3:15" ht="25.2" x14ac:dyDescent="0.25">
      <c r="C1530" s="121" t="s">
        <v>41</v>
      </c>
      <c r="D1530" s="119" t="s">
        <v>20</v>
      </c>
      <c r="E1530" s="18" t="s">
        <v>42</v>
      </c>
      <c r="F1530" s="17"/>
      <c r="G1530" s="19">
        <v>385</v>
      </c>
      <c r="H1530" s="21">
        <v>47</v>
      </c>
      <c r="I1530" s="3">
        <v>65</v>
      </c>
      <c r="J1530" s="3">
        <v>143</v>
      </c>
      <c r="K1530" s="3">
        <v>95</v>
      </c>
      <c r="L1530" s="3">
        <v>20</v>
      </c>
      <c r="M1530" s="3">
        <v>15</v>
      </c>
      <c r="N1530" s="3">
        <v>112</v>
      </c>
      <c r="O1530" s="22">
        <v>115</v>
      </c>
    </row>
    <row r="1531" spans="3:15" ht="25.2" x14ac:dyDescent="0.25">
      <c r="C1531" s="125"/>
      <c r="D1531" s="120"/>
      <c r="E1531" s="4" t="s">
        <v>43</v>
      </c>
      <c r="F1531" s="5"/>
      <c r="G1531" s="6">
        <v>1574</v>
      </c>
      <c r="H1531" s="7">
        <v>198</v>
      </c>
      <c r="I1531" s="1">
        <v>321</v>
      </c>
      <c r="J1531" s="1">
        <v>670</v>
      </c>
      <c r="K1531" s="1">
        <v>289</v>
      </c>
      <c r="L1531" s="1">
        <v>53</v>
      </c>
      <c r="M1531" s="1">
        <v>43</v>
      </c>
      <c r="N1531" s="1">
        <v>519</v>
      </c>
      <c r="O1531" s="11">
        <v>342</v>
      </c>
    </row>
    <row r="1532" spans="3:15" ht="25.2" x14ac:dyDescent="0.25">
      <c r="C1532" s="125"/>
      <c r="D1532" s="120"/>
      <c r="E1532" s="4" t="s">
        <v>44</v>
      </c>
      <c r="F1532" s="5"/>
      <c r="G1532" s="6">
        <v>89</v>
      </c>
      <c r="H1532" s="7">
        <v>16</v>
      </c>
      <c r="I1532" s="1">
        <v>21</v>
      </c>
      <c r="J1532" s="1">
        <v>36</v>
      </c>
      <c r="K1532" s="1">
        <v>9</v>
      </c>
      <c r="L1532" s="1">
        <v>3</v>
      </c>
      <c r="M1532" s="1">
        <v>4</v>
      </c>
      <c r="N1532" s="1">
        <v>37</v>
      </c>
      <c r="O1532" s="11">
        <v>12</v>
      </c>
    </row>
    <row r="1533" spans="3:15" ht="25.2" x14ac:dyDescent="0.25">
      <c r="C1533" s="125"/>
      <c r="D1533" s="120"/>
      <c r="E1533" s="4" t="s">
        <v>45</v>
      </c>
      <c r="F1533" s="5"/>
      <c r="G1533" s="6">
        <v>956</v>
      </c>
      <c r="H1533" s="7">
        <v>97</v>
      </c>
      <c r="I1533" s="1">
        <v>168</v>
      </c>
      <c r="J1533" s="1">
        <v>424</v>
      </c>
      <c r="K1533" s="1">
        <v>198</v>
      </c>
      <c r="L1533" s="1">
        <v>44</v>
      </c>
      <c r="M1533" s="1">
        <v>25</v>
      </c>
      <c r="N1533" s="1">
        <v>265</v>
      </c>
      <c r="O1533" s="11">
        <v>242</v>
      </c>
    </row>
    <row r="1534" spans="3:15" ht="25.2" x14ac:dyDescent="0.25">
      <c r="C1534" s="125"/>
      <c r="D1534" s="120"/>
      <c r="E1534" s="4" t="s">
        <v>46</v>
      </c>
      <c r="F1534" s="5"/>
      <c r="G1534" s="6">
        <v>85</v>
      </c>
      <c r="H1534" s="7">
        <v>6</v>
      </c>
      <c r="I1534" s="1">
        <v>11</v>
      </c>
      <c r="J1534" s="1">
        <v>37</v>
      </c>
      <c r="K1534" s="1">
        <v>20</v>
      </c>
      <c r="L1534" s="1">
        <v>10</v>
      </c>
      <c r="M1534" s="1">
        <v>1</v>
      </c>
      <c r="N1534" s="1">
        <v>17</v>
      </c>
      <c r="O1534" s="11">
        <v>30</v>
      </c>
    </row>
    <row r="1535" spans="3:15" x14ac:dyDescent="0.25">
      <c r="C1535" s="125"/>
      <c r="D1535" s="120"/>
      <c r="E1535" s="4" t="s">
        <v>18</v>
      </c>
      <c r="F1535" s="5"/>
      <c r="G1535" s="6">
        <v>17</v>
      </c>
      <c r="H1535" s="7">
        <v>4</v>
      </c>
      <c r="I1535" s="1">
        <v>4</v>
      </c>
      <c r="J1535" s="1">
        <v>7</v>
      </c>
      <c r="K1535" s="1">
        <v>1</v>
      </c>
      <c r="L1535" s="1">
        <v>1</v>
      </c>
      <c r="M1535" s="1">
        <v>0</v>
      </c>
      <c r="N1535" s="1">
        <v>8</v>
      </c>
      <c r="O1535" s="11">
        <v>2</v>
      </c>
    </row>
    <row r="1536" spans="3:15" x14ac:dyDescent="0.25">
      <c r="C1536" s="121" t="s">
        <v>47</v>
      </c>
      <c r="D1536" s="119" t="s">
        <v>20</v>
      </c>
      <c r="E1536" s="18" t="s">
        <v>48</v>
      </c>
      <c r="F1536" s="17"/>
      <c r="G1536" s="19">
        <v>385</v>
      </c>
      <c r="H1536" s="21">
        <v>47</v>
      </c>
      <c r="I1536" s="3">
        <v>65</v>
      </c>
      <c r="J1536" s="3">
        <v>143</v>
      </c>
      <c r="K1536" s="3">
        <v>95</v>
      </c>
      <c r="L1536" s="3">
        <v>20</v>
      </c>
      <c r="M1536" s="3">
        <v>15</v>
      </c>
      <c r="N1536" s="3">
        <v>112</v>
      </c>
      <c r="O1536" s="22">
        <v>115</v>
      </c>
    </row>
    <row r="1537" spans="3:15" x14ac:dyDescent="0.25">
      <c r="C1537" s="125"/>
      <c r="D1537" s="120"/>
      <c r="E1537" s="4" t="s">
        <v>49</v>
      </c>
      <c r="F1537" s="5"/>
      <c r="G1537" s="6">
        <v>1156</v>
      </c>
      <c r="H1537" s="7">
        <v>138</v>
      </c>
      <c r="I1537" s="1">
        <v>237</v>
      </c>
      <c r="J1537" s="1">
        <v>479</v>
      </c>
      <c r="K1537" s="1">
        <v>237</v>
      </c>
      <c r="L1537" s="1">
        <v>40</v>
      </c>
      <c r="M1537" s="1">
        <v>25</v>
      </c>
      <c r="N1537" s="1">
        <v>375</v>
      </c>
      <c r="O1537" s="11">
        <v>277</v>
      </c>
    </row>
    <row r="1538" spans="3:15" x14ac:dyDescent="0.25">
      <c r="C1538" s="125"/>
      <c r="D1538" s="120"/>
      <c r="E1538" s="4" t="s">
        <v>50</v>
      </c>
      <c r="F1538" s="5"/>
      <c r="G1538" s="6">
        <v>466</v>
      </c>
      <c r="H1538" s="7">
        <v>51</v>
      </c>
      <c r="I1538" s="1">
        <v>92</v>
      </c>
      <c r="J1538" s="1">
        <v>202</v>
      </c>
      <c r="K1538" s="1">
        <v>87</v>
      </c>
      <c r="L1538" s="1">
        <v>20</v>
      </c>
      <c r="M1538" s="1">
        <v>14</v>
      </c>
      <c r="N1538" s="1">
        <v>143</v>
      </c>
      <c r="O1538" s="11">
        <v>107</v>
      </c>
    </row>
    <row r="1539" spans="3:15" x14ac:dyDescent="0.25">
      <c r="C1539" s="125"/>
      <c r="D1539" s="120"/>
      <c r="E1539" s="4" t="s">
        <v>51</v>
      </c>
      <c r="F1539" s="5"/>
      <c r="G1539" s="6">
        <v>191</v>
      </c>
      <c r="H1539" s="7">
        <v>20</v>
      </c>
      <c r="I1539" s="1">
        <v>34</v>
      </c>
      <c r="J1539" s="1">
        <v>83</v>
      </c>
      <c r="K1539" s="1">
        <v>39</v>
      </c>
      <c r="L1539" s="1">
        <v>9</v>
      </c>
      <c r="M1539" s="1">
        <v>6</v>
      </c>
      <c r="N1539" s="1">
        <v>54</v>
      </c>
      <c r="O1539" s="11">
        <v>48</v>
      </c>
    </row>
    <row r="1540" spans="3:15" x14ac:dyDescent="0.25">
      <c r="C1540" s="125"/>
      <c r="D1540" s="120"/>
      <c r="E1540" s="4" t="s">
        <v>52</v>
      </c>
      <c r="F1540" s="5"/>
      <c r="G1540" s="6">
        <v>181</v>
      </c>
      <c r="H1540" s="7">
        <v>23</v>
      </c>
      <c r="I1540" s="1">
        <v>29</v>
      </c>
      <c r="J1540" s="1">
        <v>87</v>
      </c>
      <c r="K1540" s="1">
        <v>30</v>
      </c>
      <c r="L1540" s="1">
        <v>7</v>
      </c>
      <c r="M1540" s="1">
        <v>5</v>
      </c>
      <c r="N1540" s="1">
        <v>52</v>
      </c>
      <c r="O1540" s="11">
        <v>37</v>
      </c>
    </row>
    <row r="1541" spans="3:15" x14ac:dyDescent="0.25">
      <c r="C1541" s="125"/>
      <c r="D1541" s="120"/>
      <c r="E1541" s="4" t="s">
        <v>18</v>
      </c>
      <c r="F1541" s="5"/>
      <c r="G1541" s="6">
        <v>35</v>
      </c>
      <c r="H1541" s="7">
        <v>5</v>
      </c>
      <c r="I1541" s="1">
        <v>6</v>
      </c>
      <c r="J1541" s="1">
        <v>13</v>
      </c>
      <c r="K1541" s="1">
        <v>6</v>
      </c>
      <c r="L1541" s="1">
        <v>5</v>
      </c>
      <c r="M1541" s="1">
        <v>0</v>
      </c>
      <c r="N1541" s="1">
        <v>11</v>
      </c>
      <c r="O1541" s="11">
        <v>11</v>
      </c>
    </row>
    <row r="1542" spans="3:15" x14ac:dyDescent="0.25">
      <c r="C1542" s="121" t="s">
        <v>53</v>
      </c>
      <c r="D1542" s="119" t="s">
        <v>20</v>
      </c>
      <c r="E1542" s="18" t="s">
        <v>54</v>
      </c>
      <c r="F1542" s="17"/>
      <c r="G1542" s="19">
        <v>331</v>
      </c>
      <c r="H1542" s="21">
        <v>31</v>
      </c>
      <c r="I1542" s="3">
        <v>54</v>
      </c>
      <c r="J1542" s="3">
        <v>147</v>
      </c>
      <c r="K1542" s="3">
        <v>74</v>
      </c>
      <c r="L1542" s="3">
        <v>13</v>
      </c>
      <c r="M1542" s="3">
        <v>12</v>
      </c>
      <c r="N1542" s="3">
        <v>85</v>
      </c>
      <c r="O1542" s="22">
        <v>87</v>
      </c>
    </row>
    <row r="1543" spans="3:15" x14ac:dyDescent="0.25">
      <c r="C1543" s="125"/>
      <c r="D1543" s="120"/>
      <c r="E1543" s="4" t="s">
        <v>55</v>
      </c>
      <c r="F1543" s="5"/>
      <c r="G1543" s="6">
        <v>1212</v>
      </c>
      <c r="H1543" s="7">
        <v>154</v>
      </c>
      <c r="I1543" s="1">
        <v>248</v>
      </c>
      <c r="J1543" s="1">
        <v>501</v>
      </c>
      <c r="K1543" s="1">
        <v>237</v>
      </c>
      <c r="L1543" s="1">
        <v>40</v>
      </c>
      <c r="M1543" s="1">
        <v>32</v>
      </c>
      <c r="N1543" s="1">
        <v>402</v>
      </c>
      <c r="O1543" s="11">
        <v>277</v>
      </c>
    </row>
    <row r="1544" spans="3:15" ht="25.2" x14ac:dyDescent="0.25">
      <c r="C1544" s="125"/>
      <c r="D1544" s="120"/>
      <c r="E1544" s="4" t="s">
        <v>56</v>
      </c>
      <c r="F1544" s="5"/>
      <c r="G1544" s="6">
        <v>615</v>
      </c>
      <c r="H1544" s="7">
        <v>66</v>
      </c>
      <c r="I1544" s="1">
        <v>114</v>
      </c>
      <c r="J1544" s="1">
        <v>271</v>
      </c>
      <c r="K1544" s="1">
        <v>120</v>
      </c>
      <c r="L1544" s="1">
        <v>31</v>
      </c>
      <c r="M1544" s="1">
        <v>13</v>
      </c>
      <c r="N1544" s="1">
        <v>180</v>
      </c>
      <c r="O1544" s="11">
        <v>151</v>
      </c>
    </row>
    <row r="1545" spans="3:15" x14ac:dyDescent="0.25">
      <c r="C1545" s="125"/>
      <c r="D1545" s="120"/>
      <c r="E1545" s="4" t="s">
        <v>57</v>
      </c>
      <c r="F1545" s="5"/>
      <c r="G1545" s="6">
        <v>234</v>
      </c>
      <c r="H1545" s="7">
        <v>30</v>
      </c>
      <c r="I1545" s="1">
        <v>41</v>
      </c>
      <c r="J1545" s="1">
        <v>79</v>
      </c>
      <c r="K1545" s="1">
        <v>60</v>
      </c>
      <c r="L1545" s="1">
        <v>16</v>
      </c>
      <c r="M1545" s="1">
        <v>8</v>
      </c>
      <c r="N1545" s="1">
        <v>71</v>
      </c>
      <c r="O1545" s="11">
        <v>76</v>
      </c>
    </row>
    <row r="1546" spans="3:15" x14ac:dyDescent="0.25">
      <c r="C1546" s="125"/>
      <c r="D1546" s="120"/>
      <c r="E1546" s="4" t="s">
        <v>18</v>
      </c>
      <c r="F1546" s="5"/>
      <c r="G1546" s="6">
        <v>22</v>
      </c>
      <c r="H1546" s="7">
        <v>3</v>
      </c>
      <c r="I1546" s="1">
        <v>6</v>
      </c>
      <c r="J1546" s="1">
        <v>9</v>
      </c>
      <c r="K1546" s="1">
        <v>3</v>
      </c>
      <c r="L1546" s="1">
        <v>1</v>
      </c>
      <c r="M1546" s="1">
        <v>0</v>
      </c>
      <c r="N1546" s="1">
        <v>9</v>
      </c>
      <c r="O1546" s="11">
        <v>4</v>
      </c>
    </row>
    <row r="1547" spans="3:15" x14ac:dyDescent="0.25">
      <c r="C1547" s="121" t="s">
        <v>58</v>
      </c>
      <c r="D1547" s="119" t="s">
        <v>20</v>
      </c>
      <c r="E1547" s="18" t="s">
        <v>59</v>
      </c>
      <c r="F1547" s="17"/>
      <c r="G1547" s="19">
        <v>522</v>
      </c>
      <c r="H1547" s="21">
        <v>42</v>
      </c>
      <c r="I1547" s="3">
        <v>76</v>
      </c>
      <c r="J1547" s="3">
        <v>200</v>
      </c>
      <c r="K1547" s="3">
        <v>151</v>
      </c>
      <c r="L1547" s="3">
        <v>40</v>
      </c>
      <c r="M1547" s="3">
        <v>13</v>
      </c>
      <c r="N1547" s="3">
        <v>118</v>
      </c>
      <c r="O1547" s="22">
        <v>191</v>
      </c>
    </row>
    <row r="1548" spans="3:15" x14ac:dyDescent="0.25">
      <c r="C1548" s="125"/>
      <c r="D1548" s="120"/>
      <c r="E1548" s="4" t="s">
        <v>60</v>
      </c>
      <c r="F1548" s="5"/>
      <c r="G1548" s="6">
        <v>1090</v>
      </c>
      <c r="H1548" s="7">
        <v>124</v>
      </c>
      <c r="I1548" s="1">
        <v>199</v>
      </c>
      <c r="J1548" s="1">
        <v>472</v>
      </c>
      <c r="K1548" s="1">
        <v>221</v>
      </c>
      <c r="L1548" s="1">
        <v>42</v>
      </c>
      <c r="M1548" s="1">
        <v>32</v>
      </c>
      <c r="N1548" s="1">
        <v>323</v>
      </c>
      <c r="O1548" s="11">
        <v>263</v>
      </c>
    </row>
    <row r="1549" spans="3:15" ht="25.2" x14ac:dyDescent="0.25">
      <c r="C1549" s="125"/>
      <c r="D1549" s="120"/>
      <c r="E1549" s="4" t="s">
        <v>61</v>
      </c>
      <c r="F1549" s="5"/>
      <c r="G1549" s="6">
        <v>327</v>
      </c>
      <c r="H1549" s="7">
        <v>39</v>
      </c>
      <c r="I1549" s="1">
        <v>65</v>
      </c>
      <c r="J1549" s="1">
        <v>153</v>
      </c>
      <c r="K1549" s="1">
        <v>51</v>
      </c>
      <c r="L1549" s="1">
        <v>10</v>
      </c>
      <c r="M1549" s="1">
        <v>9</v>
      </c>
      <c r="N1549" s="1">
        <v>104</v>
      </c>
      <c r="O1549" s="11">
        <v>61</v>
      </c>
    </row>
    <row r="1550" spans="3:15" x14ac:dyDescent="0.25">
      <c r="C1550" s="125"/>
      <c r="D1550" s="120"/>
      <c r="E1550" s="4" t="s">
        <v>62</v>
      </c>
      <c r="F1550" s="5"/>
      <c r="G1550" s="6">
        <v>428</v>
      </c>
      <c r="H1550" s="7">
        <v>72</v>
      </c>
      <c r="I1550" s="1">
        <v>115</v>
      </c>
      <c r="J1550" s="1">
        <v>162</v>
      </c>
      <c r="K1550" s="1">
        <v>62</v>
      </c>
      <c r="L1550" s="1">
        <v>7</v>
      </c>
      <c r="M1550" s="1">
        <v>10</v>
      </c>
      <c r="N1550" s="1">
        <v>187</v>
      </c>
      <c r="O1550" s="11">
        <v>69</v>
      </c>
    </row>
    <row r="1551" spans="3:15" x14ac:dyDescent="0.25">
      <c r="C1551" s="125"/>
      <c r="D1551" s="120"/>
      <c r="E1551" s="4" t="s">
        <v>63</v>
      </c>
      <c r="F1551" s="5"/>
      <c r="G1551" s="6">
        <v>25</v>
      </c>
      <c r="H1551" s="7">
        <v>3</v>
      </c>
      <c r="I1551" s="1">
        <v>3</v>
      </c>
      <c r="J1551" s="1">
        <v>11</v>
      </c>
      <c r="K1551" s="1">
        <v>6</v>
      </c>
      <c r="L1551" s="1">
        <v>1</v>
      </c>
      <c r="M1551" s="1">
        <v>1</v>
      </c>
      <c r="N1551" s="1">
        <v>6</v>
      </c>
      <c r="O1551" s="11">
        <v>7</v>
      </c>
    </row>
    <row r="1552" spans="3:15" x14ac:dyDescent="0.25">
      <c r="C1552" s="125"/>
      <c r="D1552" s="120"/>
      <c r="E1552" s="4" t="s">
        <v>18</v>
      </c>
      <c r="F1552" s="5"/>
      <c r="G1552" s="6">
        <v>22</v>
      </c>
      <c r="H1552" s="7">
        <v>4</v>
      </c>
      <c r="I1552" s="1">
        <v>5</v>
      </c>
      <c r="J1552" s="1">
        <v>9</v>
      </c>
      <c r="K1552" s="1">
        <v>3</v>
      </c>
      <c r="L1552" s="1">
        <v>1</v>
      </c>
      <c r="M1552" s="1">
        <v>0</v>
      </c>
      <c r="N1552" s="1">
        <v>9</v>
      </c>
      <c r="O1552" s="11">
        <v>4</v>
      </c>
    </row>
    <row r="1553" spans="3:15" ht="25.2" x14ac:dyDescent="0.25">
      <c r="C1553" s="121" t="s">
        <v>64</v>
      </c>
      <c r="D1553" s="119" t="s">
        <v>20</v>
      </c>
      <c r="E1553" s="18" t="s">
        <v>65</v>
      </c>
      <c r="F1553" s="17"/>
      <c r="G1553" s="19">
        <v>36</v>
      </c>
      <c r="H1553" s="21">
        <v>1</v>
      </c>
      <c r="I1553" s="3">
        <v>7</v>
      </c>
      <c r="J1553" s="3">
        <v>14</v>
      </c>
      <c r="K1553" s="3">
        <v>10</v>
      </c>
      <c r="L1553" s="3">
        <v>3</v>
      </c>
      <c r="M1553" s="3">
        <v>1</v>
      </c>
      <c r="N1553" s="3">
        <v>8</v>
      </c>
      <c r="O1553" s="22">
        <v>13</v>
      </c>
    </row>
    <row r="1554" spans="3:15" ht="37.799999999999997" x14ac:dyDescent="0.25">
      <c r="C1554" s="125"/>
      <c r="D1554" s="120"/>
      <c r="E1554" s="4" t="s">
        <v>66</v>
      </c>
      <c r="F1554" s="5"/>
      <c r="G1554" s="6">
        <v>177</v>
      </c>
      <c r="H1554" s="7">
        <v>12</v>
      </c>
      <c r="I1554" s="1">
        <v>27</v>
      </c>
      <c r="J1554" s="1">
        <v>70</v>
      </c>
      <c r="K1554" s="1">
        <v>54</v>
      </c>
      <c r="L1554" s="1">
        <v>10</v>
      </c>
      <c r="M1554" s="1">
        <v>4</v>
      </c>
      <c r="N1554" s="1">
        <v>39</v>
      </c>
      <c r="O1554" s="11">
        <v>64</v>
      </c>
    </row>
    <row r="1555" spans="3:15" ht="37.799999999999997" x14ac:dyDescent="0.25">
      <c r="C1555" s="125"/>
      <c r="D1555" s="120"/>
      <c r="E1555" s="4" t="s">
        <v>67</v>
      </c>
      <c r="F1555" s="5"/>
      <c r="G1555" s="6">
        <v>231</v>
      </c>
      <c r="H1555" s="7">
        <v>18</v>
      </c>
      <c r="I1555" s="1">
        <v>35</v>
      </c>
      <c r="J1555" s="1">
        <v>88</v>
      </c>
      <c r="K1555" s="1">
        <v>73</v>
      </c>
      <c r="L1555" s="1">
        <v>12</v>
      </c>
      <c r="M1555" s="1">
        <v>5</v>
      </c>
      <c r="N1555" s="1">
        <v>53</v>
      </c>
      <c r="O1555" s="11">
        <v>85</v>
      </c>
    </row>
    <row r="1556" spans="3:15" ht="37.799999999999997" x14ac:dyDescent="0.25">
      <c r="C1556" s="125"/>
      <c r="D1556" s="120"/>
      <c r="E1556" s="4" t="s">
        <v>68</v>
      </c>
      <c r="F1556" s="5"/>
      <c r="G1556" s="6">
        <v>324</v>
      </c>
      <c r="H1556" s="7">
        <v>32</v>
      </c>
      <c r="I1556" s="1">
        <v>61</v>
      </c>
      <c r="J1556" s="1">
        <v>147</v>
      </c>
      <c r="K1556" s="1">
        <v>64</v>
      </c>
      <c r="L1556" s="1">
        <v>14</v>
      </c>
      <c r="M1556" s="1">
        <v>6</v>
      </c>
      <c r="N1556" s="1">
        <v>93</v>
      </c>
      <c r="O1556" s="11">
        <v>78</v>
      </c>
    </row>
    <row r="1557" spans="3:15" ht="37.799999999999997" x14ac:dyDescent="0.25">
      <c r="C1557" s="125"/>
      <c r="D1557" s="120"/>
      <c r="E1557" s="4" t="s">
        <v>69</v>
      </c>
      <c r="F1557" s="5"/>
      <c r="G1557" s="6">
        <v>364</v>
      </c>
      <c r="H1557" s="7">
        <v>42</v>
      </c>
      <c r="I1557" s="1">
        <v>68</v>
      </c>
      <c r="J1557" s="1">
        <v>161</v>
      </c>
      <c r="K1557" s="1">
        <v>71</v>
      </c>
      <c r="L1557" s="1">
        <v>14</v>
      </c>
      <c r="M1557" s="1">
        <v>8</v>
      </c>
      <c r="N1557" s="1">
        <v>110</v>
      </c>
      <c r="O1557" s="11">
        <v>85</v>
      </c>
    </row>
    <row r="1558" spans="3:15" ht="37.799999999999997" x14ac:dyDescent="0.25">
      <c r="C1558" s="125"/>
      <c r="D1558" s="120"/>
      <c r="E1558" s="4" t="s">
        <v>70</v>
      </c>
      <c r="F1558" s="5"/>
      <c r="G1558" s="6">
        <v>292</v>
      </c>
      <c r="H1558" s="7">
        <v>35</v>
      </c>
      <c r="I1558" s="1">
        <v>58</v>
      </c>
      <c r="J1558" s="1">
        <v>113</v>
      </c>
      <c r="K1558" s="1">
        <v>61</v>
      </c>
      <c r="L1558" s="1">
        <v>9</v>
      </c>
      <c r="M1558" s="1">
        <v>16</v>
      </c>
      <c r="N1558" s="1">
        <v>93</v>
      </c>
      <c r="O1558" s="11">
        <v>70</v>
      </c>
    </row>
    <row r="1559" spans="3:15" ht="37.799999999999997" x14ac:dyDescent="0.25">
      <c r="C1559" s="125"/>
      <c r="D1559" s="120"/>
      <c r="E1559" s="4" t="s">
        <v>71</v>
      </c>
      <c r="F1559" s="5"/>
      <c r="G1559" s="6">
        <v>316</v>
      </c>
      <c r="H1559" s="7">
        <v>36</v>
      </c>
      <c r="I1559" s="1">
        <v>60</v>
      </c>
      <c r="J1559" s="1">
        <v>147</v>
      </c>
      <c r="K1559" s="1">
        <v>49</v>
      </c>
      <c r="L1559" s="1">
        <v>13</v>
      </c>
      <c r="M1559" s="1">
        <v>11</v>
      </c>
      <c r="N1559" s="1">
        <v>96</v>
      </c>
      <c r="O1559" s="11">
        <v>62</v>
      </c>
    </row>
    <row r="1560" spans="3:15" ht="37.799999999999997" x14ac:dyDescent="0.25">
      <c r="C1560" s="125"/>
      <c r="D1560" s="120"/>
      <c r="E1560" s="4" t="s">
        <v>72</v>
      </c>
      <c r="F1560" s="5"/>
      <c r="G1560" s="6">
        <v>308</v>
      </c>
      <c r="H1560" s="7">
        <v>50</v>
      </c>
      <c r="I1560" s="1">
        <v>73</v>
      </c>
      <c r="J1560" s="1">
        <v>125</v>
      </c>
      <c r="K1560" s="1">
        <v>46</v>
      </c>
      <c r="L1560" s="1">
        <v>7</v>
      </c>
      <c r="M1560" s="1">
        <v>7</v>
      </c>
      <c r="N1560" s="1">
        <v>123</v>
      </c>
      <c r="O1560" s="11">
        <v>53</v>
      </c>
    </row>
    <row r="1561" spans="3:15" ht="37.799999999999997" x14ac:dyDescent="0.25">
      <c r="C1561" s="125"/>
      <c r="D1561" s="120"/>
      <c r="E1561" s="4" t="s">
        <v>73</v>
      </c>
      <c r="F1561" s="5"/>
      <c r="G1561" s="6">
        <v>114</v>
      </c>
      <c r="H1561" s="7">
        <v>12</v>
      </c>
      <c r="I1561" s="1">
        <v>23</v>
      </c>
      <c r="J1561" s="1">
        <v>60</v>
      </c>
      <c r="K1561" s="1">
        <v>14</v>
      </c>
      <c r="L1561" s="1">
        <v>3</v>
      </c>
      <c r="M1561" s="1">
        <v>2</v>
      </c>
      <c r="N1561" s="1">
        <v>35</v>
      </c>
      <c r="O1561" s="11">
        <v>17</v>
      </c>
    </row>
    <row r="1562" spans="3:15" ht="25.2" x14ac:dyDescent="0.25">
      <c r="C1562" s="125"/>
      <c r="D1562" s="120"/>
      <c r="E1562" s="4" t="s">
        <v>74</v>
      </c>
      <c r="F1562" s="5"/>
      <c r="G1562" s="6">
        <v>96</v>
      </c>
      <c r="H1562" s="7">
        <v>22</v>
      </c>
      <c r="I1562" s="1">
        <v>25</v>
      </c>
      <c r="J1562" s="1">
        <v>26</v>
      </c>
      <c r="K1562" s="1">
        <v>15</v>
      </c>
      <c r="L1562" s="1">
        <v>5</v>
      </c>
      <c r="M1562" s="1">
        <v>3</v>
      </c>
      <c r="N1562" s="1">
        <v>47</v>
      </c>
      <c r="O1562" s="11">
        <v>20</v>
      </c>
    </row>
    <row r="1563" spans="3:15" x14ac:dyDescent="0.25">
      <c r="C1563" s="125"/>
      <c r="D1563" s="120"/>
      <c r="E1563" s="4" t="s">
        <v>75</v>
      </c>
      <c r="F1563" s="5"/>
      <c r="G1563" s="6">
        <v>29</v>
      </c>
      <c r="H1563" s="7">
        <v>2</v>
      </c>
      <c r="I1563" s="1">
        <v>1</v>
      </c>
      <c r="J1563" s="1">
        <v>15</v>
      </c>
      <c r="K1563" s="1">
        <v>9</v>
      </c>
      <c r="L1563" s="1">
        <v>2</v>
      </c>
      <c r="M1563" s="1">
        <v>0</v>
      </c>
      <c r="N1563" s="1">
        <v>3</v>
      </c>
      <c r="O1563" s="11">
        <v>11</v>
      </c>
    </row>
    <row r="1564" spans="3:15" x14ac:dyDescent="0.25">
      <c r="C1564" s="125"/>
      <c r="D1564" s="120"/>
      <c r="E1564" s="4" t="s">
        <v>18</v>
      </c>
      <c r="F1564" s="5"/>
      <c r="G1564" s="6">
        <v>127</v>
      </c>
      <c r="H1564" s="7">
        <v>22</v>
      </c>
      <c r="I1564" s="1">
        <v>25</v>
      </c>
      <c r="J1564" s="1">
        <v>41</v>
      </c>
      <c r="K1564" s="1">
        <v>28</v>
      </c>
      <c r="L1564" s="1">
        <v>9</v>
      </c>
      <c r="M1564" s="1">
        <v>2</v>
      </c>
      <c r="N1564" s="1">
        <v>47</v>
      </c>
      <c r="O1564" s="11">
        <v>37</v>
      </c>
    </row>
    <row r="1565" spans="3:15" x14ac:dyDescent="0.25">
      <c r="C1565" s="121" t="s">
        <v>76</v>
      </c>
      <c r="D1565" s="119" t="s">
        <v>20</v>
      </c>
      <c r="E1565" s="18" t="s">
        <v>77</v>
      </c>
      <c r="F1565" s="17"/>
      <c r="G1565" s="19">
        <v>626</v>
      </c>
      <c r="H1565" s="21">
        <v>74</v>
      </c>
      <c r="I1565" s="3">
        <v>142</v>
      </c>
      <c r="J1565" s="3">
        <v>235</v>
      </c>
      <c r="K1565" s="3">
        <v>126</v>
      </c>
      <c r="L1565" s="3">
        <v>32</v>
      </c>
      <c r="M1565" s="3">
        <v>17</v>
      </c>
      <c r="N1565" s="3">
        <v>216</v>
      </c>
      <c r="O1565" s="22">
        <v>158</v>
      </c>
    </row>
    <row r="1566" spans="3:15" x14ac:dyDescent="0.25">
      <c r="C1566" s="125"/>
      <c r="D1566" s="120"/>
      <c r="E1566" s="4" t="s">
        <v>78</v>
      </c>
      <c r="F1566" s="5"/>
      <c r="G1566" s="6">
        <v>975</v>
      </c>
      <c r="H1566" s="7">
        <v>119</v>
      </c>
      <c r="I1566" s="1">
        <v>174</v>
      </c>
      <c r="J1566" s="1">
        <v>405</v>
      </c>
      <c r="K1566" s="1">
        <v>209</v>
      </c>
      <c r="L1566" s="1">
        <v>39</v>
      </c>
      <c r="M1566" s="1">
        <v>29</v>
      </c>
      <c r="N1566" s="1">
        <v>293</v>
      </c>
      <c r="O1566" s="11">
        <v>248</v>
      </c>
    </row>
    <row r="1567" spans="3:15" x14ac:dyDescent="0.25">
      <c r="C1567" s="125"/>
      <c r="D1567" s="120"/>
      <c r="E1567" s="4" t="s">
        <v>79</v>
      </c>
      <c r="F1567" s="5"/>
      <c r="G1567" s="6">
        <v>589</v>
      </c>
      <c r="H1567" s="7">
        <v>70</v>
      </c>
      <c r="I1567" s="1">
        <v>111</v>
      </c>
      <c r="J1567" s="1">
        <v>265</v>
      </c>
      <c r="K1567" s="1">
        <v>111</v>
      </c>
      <c r="L1567" s="1">
        <v>20</v>
      </c>
      <c r="M1567" s="1">
        <v>12</v>
      </c>
      <c r="N1567" s="1">
        <v>181</v>
      </c>
      <c r="O1567" s="11">
        <v>131</v>
      </c>
    </row>
    <row r="1568" spans="3:15" x14ac:dyDescent="0.25">
      <c r="C1568" s="125"/>
      <c r="D1568" s="120"/>
      <c r="E1568" s="4" t="s">
        <v>80</v>
      </c>
      <c r="F1568" s="5"/>
      <c r="G1568" s="6">
        <v>224</v>
      </c>
      <c r="H1568" s="7">
        <v>21</v>
      </c>
      <c r="I1568" s="1">
        <v>36</v>
      </c>
      <c r="J1568" s="1">
        <v>102</v>
      </c>
      <c r="K1568" s="1">
        <v>48</v>
      </c>
      <c r="L1568" s="1">
        <v>10</v>
      </c>
      <c r="M1568" s="1">
        <v>7</v>
      </c>
      <c r="N1568" s="1">
        <v>57</v>
      </c>
      <c r="O1568" s="11">
        <v>58</v>
      </c>
    </row>
    <row r="1569" spans="3:15" x14ac:dyDescent="0.25">
      <c r="C1569" s="121" t="s">
        <v>81</v>
      </c>
      <c r="D1569" s="119" t="s">
        <v>20</v>
      </c>
      <c r="E1569" s="18" t="s">
        <v>82</v>
      </c>
      <c r="F1569" s="17"/>
      <c r="G1569" s="19">
        <v>300</v>
      </c>
      <c r="H1569" s="21">
        <v>24</v>
      </c>
      <c r="I1569" s="3">
        <v>58</v>
      </c>
      <c r="J1569" s="3">
        <v>127</v>
      </c>
      <c r="K1569" s="3">
        <v>69</v>
      </c>
      <c r="L1569" s="3">
        <v>14</v>
      </c>
      <c r="M1569" s="3">
        <v>8</v>
      </c>
      <c r="N1569" s="3">
        <v>82</v>
      </c>
      <c r="O1569" s="22">
        <v>83</v>
      </c>
    </row>
    <row r="1570" spans="3:15" x14ac:dyDescent="0.25">
      <c r="C1570" s="125"/>
      <c r="D1570" s="120"/>
      <c r="E1570" s="4" t="s">
        <v>83</v>
      </c>
      <c r="F1570" s="5"/>
      <c r="G1570" s="6">
        <v>722</v>
      </c>
      <c r="H1570" s="7">
        <v>99</v>
      </c>
      <c r="I1570" s="1">
        <v>150</v>
      </c>
      <c r="J1570" s="1">
        <v>289</v>
      </c>
      <c r="K1570" s="1">
        <v>134</v>
      </c>
      <c r="L1570" s="1">
        <v>31</v>
      </c>
      <c r="M1570" s="1">
        <v>19</v>
      </c>
      <c r="N1570" s="1">
        <v>249</v>
      </c>
      <c r="O1570" s="11">
        <v>165</v>
      </c>
    </row>
    <row r="1571" spans="3:15" x14ac:dyDescent="0.25">
      <c r="C1571" s="125"/>
      <c r="D1571" s="120"/>
      <c r="E1571" s="4" t="s">
        <v>84</v>
      </c>
      <c r="F1571" s="5"/>
      <c r="G1571" s="6">
        <v>483</v>
      </c>
      <c r="H1571" s="7">
        <v>56</v>
      </c>
      <c r="I1571" s="1">
        <v>88</v>
      </c>
      <c r="J1571" s="1">
        <v>217</v>
      </c>
      <c r="K1571" s="1">
        <v>98</v>
      </c>
      <c r="L1571" s="1">
        <v>14</v>
      </c>
      <c r="M1571" s="1">
        <v>10</v>
      </c>
      <c r="N1571" s="1">
        <v>144</v>
      </c>
      <c r="O1571" s="11">
        <v>112</v>
      </c>
    </row>
    <row r="1572" spans="3:15" x14ac:dyDescent="0.25">
      <c r="C1572" s="125"/>
      <c r="D1572" s="120"/>
      <c r="E1572" s="4" t="s">
        <v>85</v>
      </c>
      <c r="F1572" s="5"/>
      <c r="G1572" s="6">
        <v>395</v>
      </c>
      <c r="H1572" s="7">
        <v>51</v>
      </c>
      <c r="I1572" s="1">
        <v>69</v>
      </c>
      <c r="J1572" s="1">
        <v>168</v>
      </c>
      <c r="K1572" s="1">
        <v>76</v>
      </c>
      <c r="L1572" s="1">
        <v>19</v>
      </c>
      <c r="M1572" s="1">
        <v>12</v>
      </c>
      <c r="N1572" s="1">
        <v>120</v>
      </c>
      <c r="O1572" s="11">
        <v>95</v>
      </c>
    </row>
    <row r="1573" spans="3:15" x14ac:dyDescent="0.25">
      <c r="C1573" s="125"/>
      <c r="D1573" s="120"/>
      <c r="E1573" s="4" t="s">
        <v>86</v>
      </c>
      <c r="F1573" s="5"/>
      <c r="G1573" s="6">
        <v>236</v>
      </c>
      <c r="H1573" s="7">
        <v>24</v>
      </c>
      <c r="I1573" s="1">
        <v>42</v>
      </c>
      <c r="J1573" s="1">
        <v>90</v>
      </c>
      <c r="K1573" s="1">
        <v>62</v>
      </c>
      <c r="L1573" s="1">
        <v>10</v>
      </c>
      <c r="M1573" s="1">
        <v>8</v>
      </c>
      <c r="N1573" s="1">
        <v>66</v>
      </c>
      <c r="O1573" s="11">
        <v>72</v>
      </c>
    </row>
    <row r="1574" spans="3:15" x14ac:dyDescent="0.25">
      <c r="C1574" s="125"/>
      <c r="D1574" s="120"/>
      <c r="E1574" s="4" t="s">
        <v>87</v>
      </c>
      <c r="F1574" s="5"/>
      <c r="G1574" s="6">
        <v>278</v>
      </c>
      <c r="H1574" s="7">
        <v>30</v>
      </c>
      <c r="I1574" s="1">
        <v>56</v>
      </c>
      <c r="J1574" s="1">
        <v>116</v>
      </c>
      <c r="K1574" s="1">
        <v>55</v>
      </c>
      <c r="L1574" s="1">
        <v>13</v>
      </c>
      <c r="M1574" s="1">
        <v>8</v>
      </c>
      <c r="N1574" s="1">
        <v>86</v>
      </c>
      <c r="O1574" s="11">
        <v>68</v>
      </c>
    </row>
    <row r="1575" spans="3:15" x14ac:dyDescent="0.25">
      <c r="C1575" s="121" t="s">
        <v>88</v>
      </c>
      <c r="D1575" s="119" t="s">
        <v>20</v>
      </c>
      <c r="E1575" s="18" t="s">
        <v>89</v>
      </c>
      <c r="F1575" s="17"/>
      <c r="G1575" s="19">
        <v>110</v>
      </c>
      <c r="H1575" s="21">
        <v>8</v>
      </c>
      <c r="I1575" s="3">
        <v>31</v>
      </c>
      <c r="J1575" s="3">
        <v>37</v>
      </c>
      <c r="K1575" s="3">
        <v>23</v>
      </c>
      <c r="L1575" s="3">
        <v>6</v>
      </c>
      <c r="M1575" s="3">
        <v>5</v>
      </c>
      <c r="N1575" s="3">
        <v>39</v>
      </c>
      <c r="O1575" s="22">
        <v>29</v>
      </c>
    </row>
    <row r="1576" spans="3:15" x14ac:dyDescent="0.25">
      <c r="C1576" s="122"/>
      <c r="D1576" s="120"/>
      <c r="E1576" s="4" t="s">
        <v>90</v>
      </c>
      <c r="F1576" s="5"/>
      <c r="G1576" s="6">
        <v>190</v>
      </c>
      <c r="H1576" s="7">
        <v>16</v>
      </c>
      <c r="I1576" s="1">
        <v>27</v>
      </c>
      <c r="J1576" s="1">
        <v>90</v>
      </c>
      <c r="K1576" s="1">
        <v>46</v>
      </c>
      <c r="L1576" s="1">
        <v>8</v>
      </c>
      <c r="M1576" s="1">
        <v>3</v>
      </c>
      <c r="N1576" s="1">
        <v>43</v>
      </c>
      <c r="O1576" s="11">
        <v>54</v>
      </c>
    </row>
    <row r="1577" spans="3:15" x14ac:dyDescent="0.25">
      <c r="C1577" s="122"/>
      <c r="D1577" s="120"/>
      <c r="E1577" s="4" t="s">
        <v>83</v>
      </c>
      <c r="F1577" s="5"/>
      <c r="G1577" s="6">
        <v>722</v>
      </c>
      <c r="H1577" s="7">
        <v>99</v>
      </c>
      <c r="I1577" s="1">
        <v>150</v>
      </c>
      <c r="J1577" s="1">
        <v>289</v>
      </c>
      <c r="K1577" s="1">
        <v>134</v>
      </c>
      <c r="L1577" s="1">
        <v>31</v>
      </c>
      <c r="M1577" s="1">
        <v>19</v>
      </c>
      <c r="N1577" s="1">
        <v>249</v>
      </c>
      <c r="O1577" s="11">
        <v>165</v>
      </c>
    </row>
    <row r="1578" spans="3:15" x14ac:dyDescent="0.25">
      <c r="C1578" s="122"/>
      <c r="D1578" s="120"/>
      <c r="E1578" s="4" t="s">
        <v>91</v>
      </c>
      <c r="F1578" s="5"/>
      <c r="G1578" s="6">
        <v>117</v>
      </c>
      <c r="H1578" s="7">
        <v>5</v>
      </c>
      <c r="I1578" s="1">
        <v>18</v>
      </c>
      <c r="J1578" s="1">
        <v>67</v>
      </c>
      <c r="K1578" s="1">
        <v>22</v>
      </c>
      <c r="L1578" s="1">
        <v>4</v>
      </c>
      <c r="M1578" s="1">
        <v>1</v>
      </c>
      <c r="N1578" s="1">
        <v>23</v>
      </c>
      <c r="O1578" s="11">
        <v>26</v>
      </c>
    </row>
    <row r="1579" spans="3:15" x14ac:dyDescent="0.25">
      <c r="C1579" s="122"/>
      <c r="D1579" s="120"/>
      <c r="E1579" s="4" t="s">
        <v>92</v>
      </c>
      <c r="F1579" s="5"/>
      <c r="G1579" s="6">
        <v>123</v>
      </c>
      <c r="H1579" s="7">
        <v>16</v>
      </c>
      <c r="I1579" s="1">
        <v>22</v>
      </c>
      <c r="J1579" s="1">
        <v>58</v>
      </c>
      <c r="K1579" s="1">
        <v>25</v>
      </c>
      <c r="L1579" s="1">
        <v>1</v>
      </c>
      <c r="M1579" s="1">
        <v>1</v>
      </c>
      <c r="N1579" s="1">
        <v>38</v>
      </c>
      <c r="O1579" s="11">
        <v>26</v>
      </c>
    </row>
    <row r="1580" spans="3:15" x14ac:dyDescent="0.25">
      <c r="C1580" s="122"/>
      <c r="D1580" s="120"/>
      <c r="E1580" s="4" t="s">
        <v>93</v>
      </c>
      <c r="F1580" s="5"/>
      <c r="G1580" s="6">
        <v>243</v>
      </c>
      <c r="H1580" s="7">
        <v>35</v>
      </c>
      <c r="I1580" s="1">
        <v>48</v>
      </c>
      <c r="J1580" s="1">
        <v>92</v>
      </c>
      <c r="K1580" s="1">
        <v>51</v>
      </c>
      <c r="L1580" s="1">
        <v>9</v>
      </c>
      <c r="M1580" s="1">
        <v>8</v>
      </c>
      <c r="N1580" s="1">
        <v>83</v>
      </c>
      <c r="O1580" s="11">
        <v>60</v>
      </c>
    </row>
    <row r="1581" spans="3:15" x14ac:dyDescent="0.25">
      <c r="C1581" s="122"/>
      <c r="D1581" s="120"/>
      <c r="E1581" s="4" t="s">
        <v>85</v>
      </c>
      <c r="F1581" s="5"/>
      <c r="G1581" s="6">
        <v>395</v>
      </c>
      <c r="H1581" s="7">
        <v>51</v>
      </c>
      <c r="I1581" s="1">
        <v>69</v>
      </c>
      <c r="J1581" s="1">
        <v>168</v>
      </c>
      <c r="K1581" s="1">
        <v>76</v>
      </c>
      <c r="L1581" s="1">
        <v>19</v>
      </c>
      <c r="M1581" s="1">
        <v>12</v>
      </c>
      <c r="N1581" s="1">
        <v>120</v>
      </c>
      <c r="O1581" s="11">
        <v>95</v>
      </c>
    </row>
    <row r="1582" spans="3:15" x14ac:dyDescent="0.25">
      <c r="C1582" s="122"/>
      <c r="D1582" s="120"/>
      <c r="E1582" s="4" t="s">
        <v>94</v>
      </c>
      <c r="F1582" s="5"/>
      <c r="G1582" s="6">
        <v>168</v>
      </c>
      <c r="H1582" s="7">
        <v>16</v>
      </c>
      <c r="I1582" s="1">
        <v>29</v>
      </c>
      <c r="J1582" s="1">
        <v>64</v>
      </c>
      <c r="K1582" s="1">
        <v>51</v>
      </c>
      <c r="L1582" s="1">
        <v>4</v>
      </c>
      <c r="M1582" s="1">
        <v>4</v>
      </c>
      <c r="N1582" s="1">
        <v>45</v>
      </c>
      <c r="O1582" s="11">
        <v>55</v>
      </c>
    </row>
    <row r="1583" spans="3:15" x14ac:dyDescent="0.25">
      <c r="C1583" s="122"/>
      <c r="D1583" s="120"/>
      <c r="E1583" s="4" t="s">
        <v>95</v>
      </c>
      <c r="F1583" s="5"/>
      <c r="G1583" s="6">
        <v>68</v>
      </c>
      <c r="H1583" s="7">
        <v>8</v>
      </c>
      <c r="I1583" s="1">
        <v>13</v>
      </c>
      <c r="J1583" s="1">
        <v>26</v>
      </c>
      <c r="K1583" s="1">
        <v>11</v>
      </c>
      <c r="L1583" s="1">
        <v>6</v>
      </c>
      <c r="M1583" s="1">
        <v>4</v>
      </c>
      <c r="N1583" s="1">
        <v>21</v>
      </c>
      <c r="O1583" s="11">
        <v>17</v>
      </c>
    </row>
    <row r="1584" spans="3:15" x14ac:dyDescent="0.25">
      <c r="C1584" s="126"/>
      <c r="D1584" s="123"/>
      <c r="E1584" s="64" t="s">
        <v>87</v>
      </c>
      <c r="F1584" s="59"/>
      <c r="G1584" s="66">
        <v>278</v>
      </c>
      <c r="H1584" s="74">
        <v>30</v>
      </c>
      <c r="I1584" s="39">
        <v>56</v>
      </c>
      <c r="J1584" s="39">
        <v>116</v>
      </c>
      <c r="K1584" s="39">
        <v>55</v>
      </c>
      <c r="L1584" s="39">
        <v>13</v>
      </c>
      <c r="M1584" s="39">
        <v>8</v>
      </c>
      <c r="N1584" s="39">
        <v>86</v>
      </c>
      <c r="O1584" s="81">
        <v>68</v>
      </c>
    </row>
    <row r="1586" spans="2:11" x14ac:dyDescent="0.25">
      <c r="B1586" s="48" t="str">
        <f xml:space="preserve"> HYPERLINK("#'目次'!B21", "[15]")</f>
        <v>[15]</v>
      </c>
      <c r="C1586" s="35" t="s">
        <v>172</v>
      </c>
    </row>
    <row r="1589" spans="2:11" x14ac:dyDescent="0.25">
      <c r="C1589" s="35" t="s">
        <v>14</v>
      </c>
    </row>
    <row r="1590" spans="2:11" ht="25.2" x14ac:dyDescent="0.25">
      <c r="C1590" s="115"/>
      <c r="D1590" s="116"/>
      <c r="E1590" s="116"/>
      <c r="F1590" s="116"/>
      <c r="G1590" s="44" t="s">
        <v>15</v>
      </c>
      <c r="H1590" s="43" t="s">
        <v>173</v>
      </c>
      <c r="I1590" s="26" t="s">
        <v>174</v>
      </c>
      <c r="J1590" s="26" t="s">
        <v>175</v>
      </c>
      <c r="K1590" s="49" t="s">
        <v>18</v>
      </c>
    </row>
    <row r="1591" spans="2:11" x14ac:dyDescent="0.25">
      <c r="C1591" s="117"/>
      <c r="D1591" s="118"/>
      <c r="E1591" s="118"/>
      <c r="F1591" s="118"/>
      <c r="G1591" s="46"/>
      <c r="H1591" s="47"/>
      <c r="I1591" s="27"/>
      <c r="J1591" s="27"/>
      <c r="K1591" s="45"/>
    </row>
    <row r="1592" spans="2:11" x14ac:dyDescent="0.25">
      <c r="C1592" s="61"/>
      <c r="D1592" s="62"/>
      <c r="E1592" s="60" t="s">
        <v>15</v>
      </c>
      <c r="F1592" s="63"/>
      <c r="G1592" s="57">
        <v>2414</v>
      </c>
      <c r="H1592" s="31">
        <v>1345</v>
      </c>
      <c r="I1592" s="31">
        <v>470</v>
      </c>
      <c r="J1592" s="31">
        <v>505</v>
      </c>
      <c r="K1592" s="68">
        <v>94</v>
      </c>
    </row>
    <row r="1593" spans="2:11" x14ac:dyDescent="0.25">
      <c r="C1593" s="124" t="s">
        <v>19</v>
      </c>
      <c r="D1593" s="119" t="s">
        <v>20</v>
      </c>
      <c r="E1593" s="18" t="s">
        <v>21</v>
      </c>
      <c r="F1593" s="17"/>
      <c r="G1593" s="19">
        <v>1139</v>
      </c>
      <c r="H1593" s="21">
        <v>718</v>
      </c>
      <c r="I1593" s="3">
        <v>214</v>
      </c>
      <c r="J1593" s="3">
        <v>160</v>
      </c>
      <c r="K1593" s="22">
        <v>47</v>
      </c>
    </row>
    <row r="1594" spans="2:11" x14ac:dyDescent="0.25">
      <c r="C1594" s="125"/>
      <c r="D1594" s="120"/>
      <c r="E1594" s="4" t="s">
        <v>22</v>
      </c>
      <c r="F1594" s="5"/>
      <c r="G1594" s="6">
        <v>1275</v>
      </c>
      <c r="H1594" s="7">
        <v>627</v>
      </c>
      <c r="I1594" s="1">
        <v>256</v>
      </c>
      <c r="J1594" s="1">
        <v>345</v>
      </c>
      <c r="K1594" s="11">
        <v>47</v>
      </c>
    </row>
    <row r="1595" spans="2:11" x14ac:dyDescent="0.25">
      <c r="C1595" s="121" t="s">
        <v>23</v>
      </c>
      <c r="D1595" s="121" t="s">
        <v>24</v>
      </c>
      <c r="E1595" s="18" t="s">
        <v>25</v>
      </c>
      <c r="F1595" s="17"/>
      <c r="G1595" s="19">
        <v>515</v>
      </c>
      <c r="H1595" s="21">
        <v>395</v>
      </c>
      <c r="I1595" s="3">
        <v>71</v>
      </c>
      <c r="J1595" s="3">
        <v>39</v>
      </c>
      <c r="K1595" s="22">
        <v>10</v>
      </c>
    </row>
    <row r="1596" spans="2:11" x14ac:dyDescent="0.25">
      <c r="C1596" s="125"/>
      <c r="D1596" s="122"/>
      <c r="E1596" s="4" t="s">
        <v>26</v>
      </c>
      <c r="F1596" s="5"/>
      <c r="G1596" s="6">
        <v>718</v>
      </c>
      <c r="H1596" s="7">
        <v>471</v>
      </c>
      <c r="I1596" s="1">
        <v>144</v>
      </c>
      <c r="J1596" s="1">
        <v>80</v>
      </c>
      <c r="K1596" s="11">
        <v>23</v>
      </c>
    </row>
    <row r="1597" spans="2:11" x14ac:dyDescent="0.25">
      <c r="C1597" s="125"/>
      <c r="D1597" s="122"/>
      <c r="E1597" s="4" t="s">
        <v>27</v>
      </c>
      <c r="F1597" s="5"/>
      <c r="G1597" s="6">
        <v>492</v>
      </c>
      <c r="H1597" s="7">
        <v>265</v>
      </c>
      <c r="I1597" s="1">
        <v>120</v>
      </c>
      <c r="J1597" s="1">
        <v>91</v>
      </c>
      <c r="K1597" s="11">
        <v>16</v>
      </c>
    </row>
    <row r="1598" spans="2:11" x14ac:dyDescent="0.25">
      <c r="C1598" s="125"/>
      <c r="D1598" s="122"/>
      <c r="E1598" s="4" t="s">
        <v>28</v>
      </c>
      <c r="F1598" s="5"/>
      <c r="G1598" s="6">
        <v>390</v>
      </c>
      <c r="H1598" s="7">
        <v>152</v>
      </c>
      <c r="I1598" s="1">
        <v>94</v>
      </c>
      <c r="J1598" s="1">
        <v>117</v>
      </c>
      <c r="K1598" s="11">
        <v>27</v>
      </c>
    </row>
    <row r="1599" spans="2:11" x14ac:dyDescent="0.25">
      <c r="C1599" s="125"/>
      <c r="D1599" s="122"/>
      <c r="E1599" s="4" t="s">
        <v>29</v>
      </c>
      <c r="F1599" s="5"/>
      <c r="G1599" s="6">
        <v>206</v>
      </c>
      <c r="H1599" s="7">
        <v>44</v>
      </c>
      <c r="I1599" s="1">
        <v>34</v>
      </c>
      <c r="J1599" s="1">
        <v>117</v>
      </c>
      <c r="K1599" s="11">
        <v>11</v>
      </c>
    </row>
    <row r="1600" spans="2:11" x14ac:dyDescent="0.25">
      <c r="C1600" s="125"/>
      <c r="D1600" s="122"/>
      <c r="E1600" s="4" t="s">
        <v>30</v>
      </c>
      <c r="F1600" s="5"/>
      <c r="G1600" s="6">
        <v>76</v>
      </c>
      <c r="H1600" s="7">
        <v>17</v>
      </c>
      <c r="I1600" s="1">
        <v>5</v>
      </c>
      <c r="J1600" s="1">
        <v>48</v>
      </c>
      <c r="K1600" s="11">
        <v>6</v>
      </c>
    </row>
    <row r="1601" spans="3:11" x14ac:dyDescent="0.25">
      <c r="C1601" s="125"/>
      <c r="D1601" s="122"/>
      <c r="E1601" s="4" t="s">
        <v>31</v>
      </c>
      <c r="F1601" s="5"/>
      <c r="G1601" s="6">
        <v>17</v>
      </c>
      <c r="H1601" s="7">
        <v>1</v>
      </c>
      <c r="I1601" s="1">
        <v>2</v>
      </c>
      <c r="J1601" s="1">
        <v>13</v>
      </c>
      <c r="K1601" s="11">
        <v>1</v>
      </c>
    </row>
    <row r="1602" spans="3:11" x14ac:dyDescent="0.25">
      <c r="C1602" s="125"/>
      <c r="D1602" s="122"/>
      <c r="E1602" s="4" t="s">
        <v>32</v>
      </c>
      <c r="F1602" s="5"/>
      <c r="G1602" s="6">
        <v>1233</v>
      </c>
      <c r="H1602" s="7">
        <v>866</v>
      </c>
      <c r="I1602" s="1">
        <v>215</v>
      </c>
      <c r="J1602" s="1">
        <v>119</v>
      </c>
      <c r="K1602" s="11">
        <v>33</v>
      </c>
    </row>
    <row r="1603" spans="3:11" x14ac:dyDescent="0.25">
      <c r="C1603" s="125"/>
      <c r="D1603" s="122"/>
      <c r="E1603" s="4" t="s">
        <v>33</v>
      </c>
      <c r="F1603" s="5"/>
      <c r="G1603" s="6">
        <v>882</v>
      </c>
      <c r="H1603" s="7">
        <v>417</v>
      </c>
      <c r="I1603" s="1">
        <v>214</v>
      </c>
      <c r="J1603" s="1">
        <v>208</v>
      </c>
      <c r="K1603" s="11">
        <v>43</v>
      </c>
    </row>
    <row r="1604" spans="3:11" x14ac:dyDescent="0.25">
      <c r="C1604" s="125"/>
      <c r="D1604" s="122"/>
      <c r="E1604" s="4" t="s">
        <v>34</v>
      </c>
      <c r="F1604" s="5"/>
      <c r="G1604" s="6">
        <v>299</v>
      </c>
      <c r="H1604" s="7">
        <v>62</v>
      </c>
      <c r="I1604" s="1">
        <v>41</v>
      </c>
      <c r="J1604" s="1">
        <v>178</v>
      </c>
      <c r="K1604" s="11">
        <v>18</v>
      </c>
    </row>
    <row r="1605" spans="3:11" x14ac:dyDescent="0.25">
      <c r="C1605" s="125"/>
      <c r="D1605" s="122"/>
      <c r="E1605" s="4" t="s">
        <v>35</v>
      </c>
      <c r="F1605" s="5"/>
      <c r="G1605" s="6">
        <v>1181</v>
      </c>
      <c r="H1605" s="7">
        <v>479</v>
      </c>
      <c r="I1605" s="1">
        <v>255</v>
      </c>
      <c r="J1605" s="1">
        <v>386</v>
      </c>
      <c r="K1605" s="11">
        <v>61</v>
      </c>
    </row>
    <row r="1606" spans="3:11" x14ac:dyDescent="0.25">
      <c r="C1606" s="125"/>
      <c r="D1606" s="121" t="s">
        <v>21</v>
      </c>
      <c r="E1606" s="18" t="s">
        <v>25</v>
      </c>
      <c r="F1606" s="17"/>
      <c r="G1606" s="19">
        <v>268</v>
      </c>
      <c r="H1606" s="21">
        <v>218</v>
      </c>
      <c r="I1606" s="3">
        <v>28</v>
      </c>
      <c r="J1606" s="3">
        <v>14</v>
      </c>
      <c r="K1606" s="22">
        <v>8</v>
      </c>
    </row>
    <row r="1607" spans="3:11" x14ac:dyDescent="0.25">
      <c r="C1607" s="125"/>
      <c r="D1607" s="122"/>
      <c r="E1607" s="4" t="s">
        <v>26</v>
      </c>
      <c r="F1607" s="5"/>
      <c r="G1607" s="6">
        <v>338</v>
      </c>
      <c r="H1607" s="7">
        <v>233</v>
      </c>
      <c r="I1607" s="1">
        <v>65</v>
      </c>
      <c r="J1607" s="1">
        <v>27</v>
      </c>
      <c r="K1607" s="11">
        <v>13</v>
      </c>
    </row>
    <row r="1608" spans="3:11" x14ac:dyDescent="0.25">
      <c r="C1608" s="125"/>
      <c r="D1608" s="122"/>
      <c r="E1608" s="4" t="s">
        <v>27</v>
      </c>
      <c r="F1608" s="5"/>
      <c r="G1608" s="6">
        <v>241</v>
      </c>
      <c r="H1608" s="7">
        <v>147</v>
      </c>
      <c r="I1608" s="1">
        <v>56</v>
      </c>
      <c r="J1608" s="1">
        <v>32</v>
      </c>
      <c r="K1608" s="11">
        <v>6</v>
      </c>
    </row>
    <row r="1609" spans="3:11" x14ac:dyDescent="0.25">
      <c r="C1609" s="125"/>
      <c r="D1609" s="122"/>
      <c r="E1609" s="4" t="s">
        <v>28</v>
      </c>
      <c r="F1609" s="5"/>
      <c r="G1609" s="6">
        <v>180</v>
      </c>
      <c r="H1609" s="7">
        <v>83</v>
      </c>
      <c r="I1609" s="1">
        <v>47</v>
      </c>
      <c r="J1609" s="1">
        <v>38</v>
      </c>
      <c r="K1609" s="11">
        <v>12</v>
      </c>
    </row>
    <row r="1610" spans="3:11" x14ac:dyDescent="0.25">
      <c r="C1610" s="125"/>
      <c r="D1610" s="122"/>
      <c r="E1610" s="4" t="s">
        <v>29</v>
      </c>
      <c r="F1610" s="5"/>
      <c r="G1610" s="6">
        <v>83</v>
      </c>
      <c r="H1610" s="7">
        <v>30</v>
      </c>
      <c r="I1610" s="1">
        <v>14</v>
      </c>
      <c r="J1610" s="1">
        <v>34</v>
      </c>
      <c r="K1610" s="11">
        <v>5</v>
      </c>
    </row>
    <row r="1611" spans="3:11" x14ac:dyDescent="0.25">
      <c r="C1611" s="125"/>
      <c r="D1611" s="122"/>
      <c r="E1611" s="4" t="s">
        <v>30</v>
      </c>
      <c r="F1611" s="5"/>
      <c r="G1611" s="6">
        <v>26</v>
      </c>
      <c r="H1611" s="7">
        <v>7</v>
      </c>
      <c r="I1611" s="1">
        <v>3</v>
      </c>
      <c r="J1611" s="1">
        <v>14</v>
      </c>
      <c r="K1611" s="11">
        <v>2</v>
      </c>
    </row>
    <row r="1612" spans="3:11" x14ac:dyDescent="0.25">
      <c r="C1612" s="125"/>
      <c r="D1612" s="122"/>
      <c r="E1612" s="4" t="s">
        <v>31</v>
      </c>
      <c r="F1612" s="5"/>
      <c r="G1612" s="6">
        <v>3</v>
      </c>
      <c r="H1612" s="7">
        <v>0</v>
      </c>
      <c r="I1612" s="1">
        <v>1</v>
      </c>
      <c r="J1612" s="1">
        <v>1</v>
      </c>
      <c r="K1612" s="11">
        <v>1</v>
      </c>
    </row>
    <row r="1613" spans="3:11" x14ac:dyDescent="0.25">
      <c r="C1613" s="125"/>
      <c r="D1613" s="122"/>
      <c r="E1613" s="4" t="s">
        <v>32</v>
      </c>
      <c r="F1613" s="5"/>
      <c r="G1613" s="6">
        <v>606</v>
      </c>
      <c r="H1613" s="7">
        <v>451</v>
      </c>
      <c r="I1613" s="1">
        <v>93</v>
      </c>
      <c r="J1613" s="1">
        <v>41</v>
      </c>
      <c r="K1613" s="11">
        <v>21</v>
      </c>
    </row>
    <row r="1614" spans="3:11" x14ac:dyDescent="0.25">
      <c r="C1614" s="125"/>
      <c r="D1614" s="122"/>
      <c r="E1614" s="4" t="s">
        <v>33</v>
      </c>
      <c r="F1614" s="5"/>
      <c r="G1614" s="6">
        <v>421</v>
      </c>
      <c r="H1614" s="7">
        <v>230</v>
      </c>
      <c r="I1614" s="1">
        <v>103</v>
      </c>
      <c r="J1614" s="1">
        <v>70</v>
      </c>
      <c r="K1614" s="11">
        <v>18</v>
      </c>
    </row>
    <row r="1615" spans="3:11" x14ac:dyDescent="0.25">
      <c r="C1615" s="125"/>
      <c r="D1615" s="122"/>
      <c r="E1615" s="4" t="s">
        <v>34</v>
      </c>
      <c r="F1615" s="5"/>
      <c r="G1615" s="6">
        <v>112</v>
      </c>
      <c r="H1615" s="7">
        <v>37</v>
      </c>
      <c r="I1615" s="1">
        <v>18</v>
      </c>
      <c r="J1615" s="1">
        <v>49</v>
      </c>
      <c r="K1615" s="11">
        <v>8</v>
      </c>
    </row>
    <row r="1616" spans="3:11" x14ac:dyDescent="0.25">
      <c r="C1616" s="125"/>
      <c r="D1616" s="122"/>
      <c r="E1616" s="4" t="s">
        <v>35</v>
      </c>
      <c r="F1616" s="5"/>
      <c r="G1616" s="6">
        <v>533</v>
      </c>
      <c r="H1616" s="7">
        <v>267</v>
      </c>
      <c r="I1616" s="1">
        <v>121</v>
      </c>
      <c r="J1616" s="1">
        <v>119</v>
      </c>
      <c r="K1616" s="11">
        <v>26</v>
      </c>
    </row>
    <row r="1617" spans="3:11" x14ac:dyDescent="0.25">
      <c r="C1617" s="125"/>
      <c r="D1617" s="121" t="s">
        <v>22</v>
      </c>
      <c r="E1617" s="18" t="s">
        <v>25</v>
      </c>
      <c r="F1617" s="17"/>
      <c r="G1617" s="19">
        <v>247</v>
      </c>
      <c r="H1617" s="21">
        <v>177</v>
      </c>
      <c r="I1617" s="3">
        <v>43</v>
      </c>
      <c r="J1617" s="3">
        <v>25</v>
      </c>
      <c r="K1617" s="22">
        <v>2</v>
      </c>
    </row>
    <row r="1618" spans="3:11" x14ac:dyDescent="0.25">
      <c r="C1618" s="125"/>
      <c r="D1618" s="122"/>
      <c r="E1618" s="4" t="s">
        <v>26</v>
      </c>
      <c r="F1618" s="5"/>
      <c r="G1618" s="6">
        <v>380</v>
      </c>
      <c r="H1618" s="7">
        <v>238</v>
      </c>
      <c r="I1618" s="1">
        <v>79</v>
      </c>
      <c r="J1618" s="1">
        <v>53</v>
      </c>
      <c r="K1618" s="11">
        <v>10</v>
      </c>
    </row>
    <row r="1619" spans="3:11" x14ac:dyDescent="0.25">
      <c r="C1619" s="125"/>
      <c r="D1619" s="122"/>
      <c r="E1619" s="4" t="s">
        <v>27</v>
      </c>
      <c r="F1619" s="5"/>
      <c r="G1619" s="6">
        <v>251</v>
      </c>
      <c r="H1619" s="7">
        <v>118</v>
      </c>
      <c r="I1619" s="1">
        <v>64</v>
      </c>
      <c r="J1619" s="1">
        <v>59</v>
      </c>
      <c r="K1619" s="11">
        <v>10</v>
      </c>
    </row>
    <row r="1620" spans="3:11" x14ac:dyDescent="0.25">
      <c r="C1620" s="125"/>
      <c r="D1620" s="122"/>
      <c r="E1620" s="4" t="s">
        <v>28</v>
      </c>
      <c r="F1620" s="5"/>
      <c r="G1620" s="6">
        <v>210</v>
      </c>
      <c r="H1620" s="7">
        <v>69</v>
      </c>
      <c r="I1620" s="1">
        <v>47</v>
      </c>
      <c r="J1620" s="1">
        <v>79</v>
      </c>
      <c r="K1620" s="11">
        <v>15</v>
      </c>
    </row>
    <row r="1621" spans="3:11" x14ac:dyDescent="0.25">
      <c r="C1621" s="125"/>
      <c r="D1621" s="122"/>
      <c r="E1621" s="4" t="s">
        <v>29</v>
      </c>
      <c r="F1621" s="5"/>
      <c r="G1621" s="6">
        <v>123</v>
      </c>
      <c r="H1621" s="7">
        <v>14</v>
      </c>
      <c r="I1621" s="1">
        <v>20</v>
      </c>
      <c r="J1621" s="1">
        <v>83</v>
      </c>
      <c r="K1621" s="11">
        <v>6</v>
      </c>
    </row>
    <row r="1622" spans="3:11" x14ac:dyDescent="0.25">
      <c r="C1622" s="125"/>
      <c r="D1622" s="122"/>
      <c r="E1622" s="4" t="s">
        <v>30</v>
      </c>
      <c r="F1622" s="5"/>
      <c r="G1622" s="6">
        <v>50</v>
      </c>
      <c r="H1622" s="7">
        <v>10</v>
      </c>
      <c r="I1622" s="1">
        <v>2</v>
      </c>
      <c r="J1622" s="1">
        <v>34</v>
      </c>
      <c r="K1622" s="11">
        <v>4</v>
      </c>
    </row>
    <row r="1623" spans="3:11" x14ac:dyDescent="0.25">
      <c r="C1623" s="125"/>
      <c r="D1623" s="122"/>
      <c r="E1623" s="4" t="s">
        <v>31</v>
      </c>
      <c r="F1623" s="5"/>
      <c r="G1623" s="6">
        <v>14</v>
      </c>
      <c r="H1623" s="7">
        <v>1</v>
      </c>
      <c r="I1623" s="1">
        <v>1</v>
      </c>
      <c r="J1623" s="1">
        <v>12</v>
      </c>
      <c r="K1623" s="11">
        <v>0</v>
      </c>
    </row>
    <row r="1624" spans="3:11" x14ac:dyDescent="0.25">
      <c r="C1624" s="125"/>
      <c r="D1624" s="122"/>
      <c r="E1624" s="4" t="s">
        <v>32</v>
      </c>
      <c r="F1624" s="5"/>
      <c r="G1624" s="6">
        <v>627</v>
      </c>
      <c r="H1624" s="7">
        <v>415</v>
      </c>
      <c r="I1624" s="1">
        <v>122</v>
      </c>
      <c r="J1624" s="1">
        <v>78</v>
      </c>
      <c r="K1624" s="11">
        <v>12</v>
      </c>
    </row>
    <row r="1625" spans="3:11" x14ac:dyDescent="0.25">
      <c r="C1625" s="125"/>
      <c r="D1625" s="122"/>
      <c r="E1625" s="4" t="s">
        <v>33</v>
      </c>
      <c r="F1625" s="5"/>
      <c r="G1625" s="6">
        <v>461</v>
      </c>
      <c r="H1625" s="7">
        <v>187</v>
      </c>
      <c r="I1625" s="1">
        <v>111</v>
      </c>
      <c r="J1625" s="1">
        <v>138</v>
      </c>
      <c r="K1625" s="11">
        <v>25</v>
      </c>
    </row>
    <row r="1626" spans="3:11" x14ac:dyDescent="0.25">
      <c r="C1626" s="125"/>
      <c r="D1626" s="122"/>
      <c r="E1626" s="4" t="s">
        <v>34</v>
      </c>
      <c r="F1626" s="5"/>
      <c r="G1626" s="6">
        <v>187</v>
      </c>
      <c r="H1626" s="7">
        <v>25</v>
      </c>
      <c r="I1626" s="1">
        <v>23</v>
      </c>
      <c r="J1626" s="1">
        <v>129</v>
      </c>
      <c r="K1626" s="11">
        <v>10</v>
      </c>
    </row>
    <row r="1627" spans="3:11" x14ac:dyDescent="0.25">
      <c r="C1627" s="125"/>
      <c r="D1627" s="122"/>
      <c r="E1627" s="4" t="s">
        <v>35</v>
      </c>
      <c r="F1627" s="5"/>
      <c r="G1627" s="6">
        <v>648</v>
      </c>
      <c r="H1627" s="7">
        <v>212</v>
      </c>
      <c r="I1627" s="1">
        <v>134</v>
      </c>
      <c r="J1627" s="1">
        <v>267</v>
      </c>
      <c r="K1627" s="11">
        <v>35</v>
      </c>
    </row>
    <row r="1628" spans="3:11" x14ac:dyDescent="0.25">
      <c r="C1628" s="121" t="s">
        <v>36</v>
      </c>
      <c r="D1628" s="121" t="s">
        <v>24</v>
      </c>
      <c r="E1628" s="18" t="s">
        <v>37</v>
      </c>
      <c r="F1628" s="17"/>
      <c r="G1628" s="19">
        <v>106</v>
      </c>
      <c r="H1628" s="21">
        <v>62</v>
      </c>
      <c r="I1628" s="3">
        <v>10</v>
      </c>
      <c r="J1628" s="3">
        <v>25</v>
      </c>
      <c r="K1628" s="22">
        <v>9</v>
      </c>
    </row>
    <row r="1629" spans="3:11" ht="25.2" x14ac:dyDescent="0.25">
      <c r="C1629" s="125"/>
      <c r="D1629" s="122"/>
      <c r="E1629" s="4" t="s">
        <v>38</v>
      </c>
      <c r="F1629" s="5"/>
      <c r="G1629" s="6">
        <v>1653</v>
      </c>
      <c r="H1629" s="7">
        <v>987</v>
      </c>
      <c r="I1629" s="1">
        <v>349</v>
      </c>
      <c r="J1629" s="1">
        <v>261</v>
      </c>
      <c r="K1629" s="11">
        <v>56</v>
      </c>
    </row>
    <row r="1630" spans="3:11" ht="25.2" x14ac:dyDescent="0.25">
      <c r="C1630" s="125"/>
      <c r="D1630" s="122"/>
      <c r="E1630" s="4" t="s">
        <v>39</v>
      </c>
      <c r="F1630" s="5"/>
      <c r="G1630" s="6">
        <v>116</v>
      </c>
      <c r="H1630" s="7">
        <v>69</v>
      </c>
      <c r="I1630" s="1">
        <v>18</v>
      </c>
      <c r="J1630" s="1">
        <v>26</v>
      </c>
      <c r="K1630" s="11">
        <v>3</v>
      </c>
    </row>
    <row r="1631" spans="3:11" ht="25.2" x14ac:dyDescent="0.25">
      <c r="C1631" s="125"/>
      <c r="D1631" s="122"/>
      <c r="E1631" s="4" t="s">
        <v>40</v>
      </c>
      <c r="F1631" s="5"/>
      <c r="G1631" s="6">
        <v>513</v>
      </c>
      <c r="H1631" s="7">
        <v>212</v>
      </c>
      <c r="I1631" s="1">
        <v>87</v>
      </c>
      <c r="J1631" s="1">
        <v>188</v>
      </c>
      <c r="K1631" s="11">
        <v>26</v>
      </c>
    </row>
    <row r="1632" spans="3:11" x14ac:dyDescent="0.25">
      <c r="C1632" s="125"/>
      <c r="D1632" s="122"/>
      <c r="E1632" s="4" t="s">
        <v>18</v>
      </c>
      <c r="F1632" s="5"/>
      <c r="G1632" s="6">
        <v>26</v>
      </c>
      <c r="H1632" s="7">
        <v>15</v>
      </c>
      <c r="I1632" s="1">
        <v>6</v>
      </c>
      <c r="J1632" s="1">
        <v>5</v>
      </c>
      <c r="K1632" s="11">
        <v>0</v>
      </c>
    </row>
    <row r="1633" spans="3:11" x14ac:dyDescent="0.25">
      <c r="C1633" s="125"/>
      <c r="D1633" s="121" t="s">
        <v>21</v>
      </c>
      <c r="E1633" s="18" t="s">
        <v>37</v>
      </c>
      <c r="F1633" s="17"/>
      <c r="G1633" s="19">
        <v>66</v>
      </c>
      <c r="H1633" s="21">
        <v>40</v>
      </c>
      <c r="I1633" s="3">
        <v>5</v>
      </c>
      <c r="J1633" s="3">
        <v>15</v>
      </c>
      <c r="K1633" s="22">
        <v>6</v>
      </c>
    </row>
    <row r="1634" spans="3:11" ht="25.2" x14ac:dyDescent="0.25">
      <c r="C1634" s="125"/>
      <c r="D1634" s="122"/>
      <c r="E1634" s="4" t="s">
        <v>38</v>
      </c>
      <c r="F1634" s="5"/>
      <c r="G1634" s="6">
        <v>938</v>
      </c>
      <c r="H1634" s="7">
        <v>594</v>
      </c>
      <c r="I1634" s="1">
        <v>188</v>
      </c>
      <c r="J1634" s="1">
        <v>122</v>
      </c>
      <c r="K1634" s="11">
        <v>34</v>
      </c>
    </row>
    <row r="1635" spans="3:11" ht="25.2" x14ac:dyDescent="0.25">
      <c r="C1635" s="125"/>
      <c r="D1635" s="122"/>
      <c r="E1635" s="4" t="s">
        <v>39</v>
      </c>
      <c r="F1635" s="5"/>
      <c r="G1635" s="6">
        <v>43</v>
      </c>
      <c r="H1635" s="7">
        <v>30</v>
      </c>
      <c r="I1635" s="1">
        <v>5</v>
      </c>
      <c r="J1635" s="1">
        <v>6</v>
      </c>
      <c r="K1635" s="11">
        <v>2</v>
      </c>
    </row>
    <row r="1636" spans="3:11" ht="25.2" x14ac:dyDescent="0.25">
      <c r="C1636" s="125"/>
      <c r="D1636" s="122"/>
      <c r="E1636" s="4" t="s">
        <v>40</v>
      </c>
      <c r="F1636" s="5"/>
      <c r="G1636" s="6">
        <v>77</v>
      </c>
      <c r="H1636" s="7">
        <v>44</v>
      </c>
      <c r="I1636" s="1">
        <v>13</v>
      </c>
      <c r="J1636" s="1">
        <v>15</v>
      </c>
      <c r="K1636" s="11">
        <v>5</v>
      </c>
    </row>
    <row r="1637" spans="3:11" x14ac:dyDescent="0.25">
      <c r="C1637" s="125"/>
      <c r="D1637" s="122"/>
      <c r="E1637" s="4" t="s">
        <v>18</v>
      </c>
      <c r="F1637" s="5"/>
      <c r="G1637" s="6">
        <v>15</v>
      </c>
      <c r="H1637" s="7">
        <v>10</v>
      </c>
      <c r="I1637" s="1">
        <v>3</v>
      </c>
      <c r="J1637" s="1">
        <v>2</v>
      </c>
      <c r="K1637" s="11">
        <v>0</v>
      </c>
    </row>
    <row r="1638" spans="3:11" x14ac:dyDescent="0.25">
      <c r="C1638" s="125"/>
      <c r="D1638" s="121" t="s">
        <v>22</v>
      </c>
      <c r="E1638" s="18" t="s">
        <v>37</v>
      </c>
      <c r="F1638" s="17"/>
      <c r="G1638" s="19">
        <v>40</v>
      </c>
      <c r="H1638" s="21">
        <v>22</v>
      </c>
      <c r="I1638" s="3">
        <v>5</v>
      </c>
      <c r="J1638" s="3">
        <v>10</v>
      </c>
      <c r="K1638" s="22">
        <v>3</v>
      </c>
    </row>
    <row r="1639" spans="3:11" ht="25.2" x14ac:dyDescent="0.25">
      <c r="C1639" s="125"/>
      <c r="D1639" s="122"/>
      <c r="E1639" s="4" t="s">
        <v>38</v>
      </c>
      <c r="F1639" s="5"/>
      <c r="G1639" s="6">
        <v>715</v>
      </c>
      <c r="H1639" s="7">
        <v>393</v>
      </c>
      <c r="I1639" s="1">
        <v>161</v>
      </c>
      <c r="J1639" s="1">
        <v>139</v>
      </c>
      <c r="K1639" s="11">
        <v>22</v>
      </c>
    </row>
    <row r="1640" spans="3:11" ht="25.2" x14ac:dyDescent="0.25">
      <c r="C1640" s="125"/>
      <c r="D1640" s="122"/>
      <c r="E1640" s="4" t="s">
        <v>39</v>
      </c>
      <c r="F1640" s="5"/>
      <c r="G1640" s="6">
        <v>73</v>
      </c>
      <c r="H1640" s="7">
        <v>39</v>
      </c>
      <c r="I1640" s="1">
        <v>13</v>
      </c>
      <c r="J1640" s="1">
        <v>20</v>
      </c>
      <c r="K1640" s="11">
        <v>1</v>
      </c>
    </row>
    <row r="1641" spans="3:11" ht="25.2" x14ac:dyDescent="0.25">
      <c r="C1641" s="125"/>
      <c r="D1641" s="122"/>
      <c r="E1641" s="4" t="s">
        <v>40</v>
      </c>
      <c r="F1641" s="5"/>
      <c r="G1641" s="6">
        <v>436</v>
      </c>
      <c r="H1641" s="7">
        <v>168</v>
      </c>
      <c r="I1641" s="1">
        <v>74</v>
      </c>
      <c r="J1641" s="1">
        <v>173</v>
      </c>
      <c r="K1641" s="11">
        <v>21</v>
      </c>
    </row>
    <row r="1642" spans="3:11" x14ac:dyDescent="0.25">
      <c r="C1642" s="125"/>
      <c r="D1642" s="122"/>
      <c r="E1642" s="4" t="s">
        <v>18</v>
      </c>
      <c r="F1642" s="5"/>
      <c r="G1642" s="6">
        <v>11</v>
      </c>
      <c r="H1642" s="7">
        <v>5</v>
      </c>
      <c r="I1642" s="1">
        <v>3</v>
      </c>
      <c r="J1642" s="1">
        <v>3</v>
      </c>
      <c r="K1642" s="11">
        <v>0</v>
      </c>
    </row>
    <row r="1643" spans="3:11" ht="25.2" x14ac:dyDescent="0.25">
      <c r="C1643" s="121" t="s">
        <v>41</v>
      </c>
      <c r="D1643" s="119" t="s">
        <v>20</v>
      </c>
      <c r="E1643" s="18" t="s">
        <v>42</v>
      </c>
      <c r="F1643" s="17"/>
      <c r="G1643" s="19">
        <v>385</v>
      </c>
      <c r="H1643" s="21">
        <v>204</v>
      </c>
      <c r="I1643" s="3">
        <v>59</v>
      </c>
      <c r="J1643" s="3">
        <v>100</v>
      </c>
      <c r="K1643" s="22">
        <v>22</v>
      </c>
    </row>
    <row r="1644" spans="3:11" ht="25.2" x14ac:dyDescent="0.25">
      <c r="C1644" s="125"/>
      <c r="D1644" s="120"/>
      <c r="E1644" s="4" t="s">
        <v>43</v>
      </c>
      <c r="F1644" s="5"/>
      <c r="G1644" s="6">
        <v>1574</v>
      </c>
      <c r="H1644" s="7">
        <v>950</v>
      </c>
      <c r="I1644" s="1">
        <v>330</v>
      </c>
      <c r="J1644" s="1">
        <v>245</v>
      </c>
      <c r="K1644" s="11">
        <v>49</v>
      </c>
    </row>
    <row r="1645" spans="3:11" ht="25.2" x14ac:dyDescent="0.25">
      <c r="C1645" s="125"/>
      <c r="D1645" s="120"/>
      <c r="E1645" s="4" t="s">
        <v>44</v>
      </c>
      <c r="F1645" s="5"/>
      <c r="G1645" s="6">
        <v>89</v>
      </c>
      <c r="H1645" s="7">
        <v>62</v>
      </c>
      <c r="I1645" s="1">
        <v>15</v>
      </c>
      <c r="J1645" s="1">
        <v>7</v>
      </c>
      <c r="K1645" s="11">
        <v>5</v>
      </c>
    </row>
    <row r="1646" spans="3:11" ht="25.2" x14ac:dyDescent="0.25">
      <c r="C1646" s="125"/>
      <c r="D1646" s="120"/>
      <c r="E1646" s="4" t="s">
        <v>45</v>
      </c>
      <c r="F1646" s="5"/>
      <c r="G1646" s="6">
        <v>956</v>
      </c>
      <c r="H1646" s="7">
        <v>490</v>
      </c>
      <c r="I1646" s="1">
        <v>196</v>
      </c>
      <c r="J1646" s="1">
        <v>228</v>
      </c>
      <c r="K1646" s="11">
        <v>42</v>
      </c>
    </row>
    <row r="1647" spans="3:11" ht="25.2" x14ac:dyDescent="0.25">
      <c r="C1647" s="125"/>
      <c r="D1647" s="120"/>
      <c r="E1647" s="4" t="s">
        <v>46</v>
      </c>
      <c r="F1647" s="5"/>
      <c r="G1647" s="6">
        <v>85</v>
      </c>
      <c r="H1647" s="7">
        <v>38</v>
      </c>
      <c r="I1647" s="1">
        <v>12</v>
      </c>
      <c r="J1647" s="1">
        <v>31</v>
      </c>
      <c r="K1647" s="11">
        <v>4</v>
      </c>
    </row>
    <row r="1648" spans="3:11" x14ac:dyDescent="0.25">
      <c r="C1648" s="125"/>
      <c r="D1648" s="120"/>
      <c r="E1648" s="4" t="s">
        <v>18</v>
      </c>
      <c r="F1648" s="5"/>
      <c r="G1648" s="6">
        <v>17</v>
      </c>
      <c r="H1648" s="7">
        <v>10</v>
      </c>
      <c r="I1648" s="1">
        <v>4</v>
      </c>
      <c r="J1648" s="1">
        <v>2</v>
      </c>
      <c r="K1648" s="11">
        <v>1</v>
      </c>
    </row>
    <row r="1649" spans="3:11" x14ac:dyDescent="0.25">
      <c r="C1649" s="121" t="s">
        <v>47</v>
      </c>
      <c r="D1649" s="119" t="s">
        <v>20</v>
      </c>
      <c r="E1649" s="18" t="s">
        <v>48</v>
      </c>
      <c r="F1649" s="17"/>
      <c r="G1649" s="19">
        <v>385</v>
      </c>
      <c r="H1649" s="21">
        <v>204</v>
      </c>
      <c r="I1649" s="3">
        <v>59</v>
      </c>
      <c r="J1649" s="3">
        <v>100</v>
      </c>
      <c r="K1649" s="22">
        <v>22</v>
      </c>
    </row>
    <row r="1650" spans="3:11" x14ac:dyDescent="0.25">
      <c r="C1650" s="125"/>
      <c r="D1650" s="120"/>
      <c r="E1650" s="4" t="s">
        <v>49</v>
      </c>
      <c r="F1650" s="5"/>
      <c r="G1650" s="6">
        <v>1156</v>
      </c>
      <c r="H1650" s="7">
        <v>666</v>
      </c>
      <c r="I1650" s="1">
        <v>228</v>
      </c>
      <c r="J1650" s="1">
        <v>228</v>
      </c>
      <c r="K1650" s="11">
        <v>34</v>
      </c>
    </row>
    <row r="1651" spans="3:11" x14ac:dyDescent="0.25">
      <c r="C1651" s="125"/>
      <c r="D1651" s="120"/>
      <c r="E1651" s="4" t="s">
        <v>50</v>
      </c>
      <c r="F1651" s="5"/>
      <c r="G1651" s="6">
        <v>466</v>
      </c>
      <c r="H1651" s="7">
        <v>259</v>
      </c>
      <c r="I1651" s="1">
        <v>99</v>
      </c>
      <c r="J1651" s="1">
        <v>91</v>
      </c>
      <c r="K1651" s="11">
        <v>17</v>
      </c>
    </row>
    <row r="1652" spans="3:11" x14ac:dyDescent="0.25">
      <c r="C1652" s="125"/>
      <c r="D1652" s="120"/>
      <c r="E1652" s="4" t="s">
        <v>51</v>
      </c>
      <c r="F1652" s="5"/>
      <c r="G1652" s="6">
        <v>191</v>
      </c>
      <c r="H1652" s="7">
        <v>98</v>
      </c>
      <c r="I1652" s="1">
        <v>44</v>
      </c>
      <c r="J1652" s="1">
        <v>40</v>
      </c>
      <c r="K1652" s="11">
        <v>9</v>
      </c>
    </row>
    <row r="1653" spans="3:11" x14ac:dyDescent="0.25">
      <c r="C1653" s="125"/>
      <c r="D1653" s="120"/>
      <c r="E1653" s="4" t="s">
        <v>52</v>
      </c>
      <c r="F1653" s="5"/>
      <c r="G1653" s="6">
        <v>181</v>
      </c>
      <c r="H1653" s="7">
        <v>103</v>
      </c>
      <c r="I1653" s="1">
        <v>32</v>
      </c>
      <c r="J1653" s="1">
        <v>36</v>
      </c>
      <c r="K1653" s="11">
        <v>10</v>
      </c>
    </row>
    <row r="1654" spans="3:11" x14ac:dyDescent="0.25">
      <c r="C1654" s="125"/>
      <c r="D1654" s="120"/>
      <c r="E1654" s="4" t="s">
        <v>18</v>
      </c>
      <c r="F1654" s="5"/>
      <c r="G1654" s="6">
        <v>35</v>
      </c>
      <c r="H1654" s="7">
        <v>15</v>
      </c>
      <c r="I1654" s="1">
        <v>8</v>
      </c>
      <c r="J1654" s="1">
        <v>10</v>
      </c>
      <c r="K1654" s="11">
        <v>2</v>
      </c>
    </row>
    <row r="1655" spans="3:11" x14ac:dyDescent="0.25">
      <c r="C1655" s="121" t="s">
        <v>53</v>
      </c>
      <c r="D1655" s="119" t="s">
        <v>20</v>
      </c>
      <c r="E1655" s="18" t="s">
        <v>54</v>
      </c>
      <c r="F1655" s="17"/>
      <c r="G1655" s="19">
        <v>331</v>
      </c>
      <c r="H1655" s="21">
        <v>157</v>
      </c>
      <c r="I1655" s="3">
        <v>65</v>
      </c>
      <c r="J1655" s="3">
        <v>86</v>
      </c>
      <c r="K1655" s="22">
        <v>23</v>
      </c>
    </row>
    <row r="1656" spans="3:11" x14ac:dyDescent="0.25">
      <c r="C1656" s="125"/>
      <c r="D1656" s="120"/>
      <c r="E1656" s="4" t="s">
        <v>55</v>
      </c>
      <c r="F1656" s="5"/>
      <c r="G1656" s="6">
        <v>1212</v>
      </c>
      <c r="H1656" s="7">
        <v>702</v>
      </c>
      <c r="I1656" s="1">
        <v>248</v>
      </c>
      <c r="J1656" s="1">
        <v>226</v>
      </c>
      <c r="K1656" s="11">
        <v>36</v>
      </c>
    </row>
    <row r="1657" spans="3:11" ht="25.2" x14ac:dyDescent="0.25">
      <c r="C1657" s="125"/>
      <c r="D1657" s="120"/>
      <c r="E1657" s="4" t="s">
        <v>56</v>
      </c>
      <c r="F1657" s="5"/>
      <c r="G1657" s="6">
        <v>615</v>
      </c>
      <c r="H1657" s="7">
        <v>329</v>
      </c>
      <c r="I1657" s="1">
        <v>126</v>
      </c>
      <c r="J1657" s="1">
        <v>141</v>
      </c>
      <c r="K1657" s="11">
        <v>19</v>
      </c>
    </row>
    <row r="1658" spans="3:11" x14ac:dyDescent="0.25">
      <c r="C1658" s="125"/>
      <c r="D1658" s="120"/>
      <c r="E1658" s="4" t="s">
        <v>57</v>
      </c>
      <c r="F1658" s="5"/>
      <c r="G1658" s="6">
        <v>234</v>
      </c>
      <c r="H1658" s="7">
        <v>144</v>
      </c>
      <c r="I1658" s="1">
        <v>27</v>
      </c>
      <c r="J1658" s="1">
        <v>49</v>
      </c>
      <c r="K1658" s="11">
        <v>14</v>
      </c>
    </row>
    <row r="1659" spans="3:11" x14ac:dyDescent="0.25">
      <c r="C1659" s="125"/>
      <c r="D1659" s="120"/>
      <c r="E1659" s="4" t="s">
        <v>18</v>
      </c>
      <c r="F1659" s="5"/>
      <c r="G1659" s="6">
        <v>22</v>
      </c>
      <c r="H1659" s="7">
        <v>13</v>
      </c>
      <c r="I1659" s="1">
        <v>4</v>
      </c>
      <c r="J1659" s="1">
        <v>3</v>
      </c>
      <c r="K1659" s="11">
        <v>2</v>
      </c>
    </row>
    <row r="1660" spans="3:11" x14ac:dyDescent="0.25">
      <c r="C1660" s="121" t="s">
        <v>58</v>
      </c>
      <c r="D1660" s="119" t="s">
        <v>20</v>
      </c>
      <c r="E1660" s="18" t="s">
        <v>59</v>
      </c>
      <c r="F1660" s="17"/>
      <c r="G1660" s="19">
        <v>522</v>
      </c>
      <c r="H1660" s="21">
        <v>226</v>
      </c>
      <c r="I1660" s="3">
        <v>90</v>
      </c>
      <c r="J1660" s="3">
        <v>180</v>
      </c>
      <c r="K1660" s="22">
        <v>26</v>
      </c>
    </row>
    <row r="1661" spans="3:11" x14ac:dyDescent="0.25">
      <c r="C1661" s="125"/>
      <c r="D1661" s="120"/>
      <c r="E1661" s="4" t="s">
        <v>60</v>
      </c>
      <c r="F1661" s="5"/>
      <c r="G1661" s="6">
        <v>1090</v>
      </c>
      <c r="H1661" s="7">
        <v>592</v>
      </c>
      <c r="I1661" s="1">
        <v>229</v>
      </c>
      <c r="J1661" s="1">
        <v>227</v>
      </c>
      <c r="K1661" s="11">
        <v>42</v>
      </c>
    </row>
    <row r="1662" spans="3:11" ht="25.2" x14ac:dyDescent="0.25">
      <c r="C1662" s="125"/>
      <c r="D1662" s="120"/>
      <c r="E1662" s="4" t="s">
        <v>61</v>
      </c>
      <c r="F1662" s="5"/>
      <c r="G1662" s="6">
        <v>327</v>
      </c>
      <c r="H1662" s="7">
        <v>201</v>
      </c>
      <c r="I1662" s="1">
        <v>64</v>
      </c>
      <c r="J1662" s="1">
        <v>49</v>
      </c>
      <c r="K1662" s="11">
        <v>13</v>
      </c>
    </row>
    <row r="1663" spans="3:11" x14ac:dyDescent="0.25">
      <c r="C1663" s="125"/>
      <c r="D1663" s="120"/>
      <c r="E1663" s="4" t="s">
        <v>62</v>
      </c>
      <c r="F1663" s="5"/>
      <c r="G1663" s="6">
        <v>428</v>
      </c>
      <c r="H1663" s="7">
        <v>306</v>
      </c>
      <c r="I1663" s="1">
        <v>73</v>
      </c>
      <c r="J1663" s="1">
        <v>39</v>
      </c>
      <c r="K1663" s="11">
        <v>10</v>
      </c>
    </row>
    <row r="1664" spans="3:11" x14ac:dyDescent="0.25">
      <c r="C1664" s="125"/>
      <c r="D1664" s="120"/>
      <c r="E1664" s="4" t="s">
        <v>63</v>
      </c>
      <c r="F1664" s="5"/>
      <c r="G1664" s="6">
        <v>25</v>
      </c>
      <c r="H1664" s="7">
        <v>9</v>
      </c>
      <c r="I1664" s="1">
        <v>8</v>
      </c>
      <c r="J1664" s="1">
        <v>7</v>
      </c>
      <c r="K1664" s="11">
        <v>1</v>
      </c>
    </row>
    <row r="1665" spans="3:11" x14ac:dyDescent="0.25">
      <c r="C1665" s="125"/>
      <c r="D1665" s="120"/>
      <c r="E1665" s="4" t="s">
        <v>18</v>
      </c>
      <c r="F1665" s="5"/>
      <c r="G1665" s="6">
        <v>22</v>
      </c>
      <c r="H1665" s="7">
        <v>11</v>
      </c>
      <c r="I1665" s="1">
        <v>6</v>
      </c>
      <c r="J1665" s="1">
        <v>3</v>
      </c>
      <c r="K1665" s="11">
        <v>2</v>
      </c>
    </row>
    <row r="1666" spans="3:11" ht="25.2" x14ac:dyDescent="0.25">
      <c r="C1666" s="121" t="s">
        <v>64</v>
      </c>
      <c r="D1666" s="119" t="s">
        <v>20</v>
      </c>
      <c r="E1666" s="18" t="s">
        <v>65</v>
      </c>
      <c r="F1666" s="17"/>
      <c r="G1666" s="19">
        <v>36</v>
      </c>
      <c r="H1666" s="21">
        <v>15</v>
      </c>
      <c r="I1666" s="3">
        <v>4</v>
      </c>
      <c r="J1666" s="3">
        <v>13</v>
      </c>
      <c r="K1666" s="22">
        <v>4</v>
      </c>
    </row>
    <row r="1667" spans="3:11" ht="37.799999999999997" x14ac:dyDescent="0.25">
      <c r="C1667" s="125"/>
      <c r="D1667" s="120"/>
      <c r="E1667" s="4" t="s">
        <v>66</v>
      </c>
      <c r="F1667" s="5"/>
      <c r="G1667" s="6">
        <v>177</v>
      </c>
      <c r="H1667" s="7">
        <v>88</v>
      </c>
      <c r="I1667" s="1">
        <v>32</v>
      </c>
      <c r="J1667" s="1">
        <v>49</v>
      </c>
      <c r="K1667" s="11">
        <v>8</v>
      </c>
    </row>
    <row r="1668" spans="3:11" ht="37.799999999999997" x14ac:dyDescent="0.25">
      <c r="C1668" s="125"/>
      <c r="D1668" s="120"/>
      <c r="E1668" s="4" t="s">
        <v>67</v>
      </c>
      <c r="F1668" s="5"/>
      <c r="G1668" s="6">
        <v>231</v>
      </c>
      <c r="H1668" s="7">
        <v>109</v>
      </c>
      <c r="I1668" s="1">
        <v>47</v>
      </c>
      <c r="J1668" s="1">
        <v>71</v>
      </c>
      <c r="K1668" s="11">
        <v>4</v>
      </c>
    </row>
    <row r="1669" spans="3:11" ht="37.799999999999997" x14ac:dyDescent="0.25">
      <c r="C1669" s="125"/>
      <c r="D1669" s="120"/>
      <c r="E1669" s="4" t="s">
        <v>68</v>
      </c>
      <c r="F1669" s="5"/>
      <c r="G1669" s="6">
        <v>324</v>
      </c>
      <c r="H1669" s="7">
        <v>173</v>
      </c>
      <c r="I1669" s="1">
        <v>80</v>
      </c>
      <c r="J1669" s="1">
        <v>62</v>
      </c>
      <c r="K1669" s="11">
        <v>9</v>
      </c>
    </row>
    <row r="1670" spans="3:11" ht="37.799999999999997" x14ac:dyDescent="0.25">
      <c r="C1670" s="125"/>
      <c r="D1670" s="120"/>
      <c r="E1670" s="4" t="s">
        <v>69</v>
      </c>
      <c r="F1670" s="5"/>
      <c r="G1670" s="6">
        <v>364</v>
      </c>
      <c r="H1670" s="7">
        <v>206</v>
      </c>
      <c r="I1670" s="1">
        <v>69</v>
      </c>
      <c r="J1670" s="1">
        <v>81</v>
      </c>
      <c r="K1670" s="11">
        <v>8</v>
      </c>
    </row>
    <row r="1671" spans="3:11" ht="37.799999999999997" x14ac:dyDescent="0.25">
      <c r="C1671" s="125"/>
      <c r="D1671" s="120"/>
      <c r="E1671" s="4" t="s">
        <v>70</v>
      </c>
      <c r="F1671" s="5"/>
      <c r="G1671" s="6">
        <v>292</v>
      </c>
      <c r="H1671" s="7">
        <v>175</v>
      </c>
      <c r="I1671" s="1">
        <v>49</v>
      </c>
      <c r="J1671" s="1">
        <v>52</v>
      </c>
      <c r="K1671" s="11">
        <v>16</v>
      </c>
    </row>
    <row r="1672" spans="3:11" ht="37.799999999999997" x14ac:dyDescent="0.25">
      <c r="C1672" s="125"/>
      <c r="D1672" s="120"/>
      <c r="E1672" s="4" t="s">
        <v>71</v>
      </c>
      <c r="F1672" s="5"/>
      <c r="G1672" s="6">
        <v>316</v>
      </c>
      <c r="H1672" s="7">
        <v>183</v>
      </c>
      <c r="I1672" s="1">
        <v>66</v>
      </c>
      <c r="J1672" s="1">
        <v>53</v>
      </c>
      <c r="K1672" s="11">
        <v>14</v>
      </c>
    </row>
    <row r="1673" spans="3:11" ht="37.799999999999997" x14ac:dyDescent="0.25">
      <c r="C1673" s="125"/>
      <c r="D1673" s="120"/>
      <c r="E1673" s="4" t="s">
        <v>72</v>
      </c>
      <c r="F1673" s="5"/>
      <c r="G1673" s="6">
        <v>308</v>
      </c>
      <c r="H1673" s="7">
        <v>190</v>
      </c>
      <c r="I1673" s="1">
        <v>55</v>
      </c>
      <c r="J1673" s="1">
        <v>50</v>
      </c>
      <c r="K1673" s="11">
        <v>13</v>
      </c>
    </row>
    <row r="1674" spans="3:11" ht="37.799999999999997" x14ac:dyDescent="0.25">
      <c r="C1674" s="125"/>
      <c r="D1674" s="120"/>
      <c r="E1674" s="4" t="s">
        <v>73</v>
      </c>
      <c r="F1674" s="5"/>
      <c r="G1674" s="6">
        <v>114</v>
      </c>
      <c r="H1674" s="7">
        <v>67</v>
      </c>
      <c r="I1674" s="1">
        <v>27</v>
      </c>
      <c r="J1674" s="1">
        <v>16</v>
      </c>
      <c r="K1674" s="11">
        <v>4</v>
      </c>
    </row>
    <row r="1675" spans="3:11" ht="25.2" x14ac:dyDescent="0.25">
      <c r="C1675" s="125"/>
      <c r="D1675" s="120"/>
      <c r="E1675" s="4" t="s">
        <v>74</v>
      </c>
      <c r="F1675" s="5"/>
      <c r="G1675" s="6">
        <v>96</v>
      </c>
      <c r="H1675" s="7">
        <v>67</v>
      </c>
      <c r="I1675" s="1">
        <v>13</v>
      </c>
      <c r="J1675" s="1">
        <v>13</v>
      </c>
      <c r="K1675" s="11">
        <v>3</v>
      </c>
    </row>
    <row r="1676" spans="3:11" x14ac:dyDescent="0.25">
      <c r="C1676" s="125"/>
      <c r="D1676" s="120"/>
      <c r="E1676" s="4" t="s">
        <v>75</v>
      </c>
      <c r="F1676" s="5"/>
      <c r="G1676" s="6">
        <v>29</v>
      </c>
      <c r="H1676" s="7">
        <v>14</v>
      </c>
      <c r="I1676" s="1">
        <v>1</v>
      </c>
      <c r="J1676" s="1">
        <v>12</v>
      </c>
      <c r="K1676" s="11">
        <v>2</v>
      </c>
    </row>
    <row r="1677" spans="3:11" x14ac:dyDescent="0.25">
      <c r="C1677" s="125"/>
      <c r="D1677" s="120"/>
      <c r="E1677" s="4" t="s">
        <v>18</v>
      </c>
      <c r="F1677" s="5"/>
      <c r="G1677" s="6">
        <v>127</v>
      </c>
      <c r="H1677" s="7">
        <v>58</v>
      </c>
      <c r="I1677" s="1">
        <v>27</v>
      </c>
      <c r="J1677" s="1">
        <v>33</v>
      </c>
      <c r="K1677" s="11">
        <v>9</v>
      </c>
    </row>
    <row r="1678" spans="3:11" x14ac:dyDescent="0.25">
      <c r="C1678" s="121" t="s">
        <v>76</v>
      </c>
      <c r="D1678" s="119" t="s">
        <v>20</v>
      </c>
      <c r="E1678" s="18" t="s">
        <v>77</v>
      </c>
      <c r="F1678" s="17"/>
      <c r="G1678" s="19">
        <v>626</v>
      </c>
      <c r="H1678" s="21">
        <v>374</v>
      </c>
      <c r="I1678" s="3">
        <v>111</v>
      </c>
      <c r="J1678" s="3">
        <v>120</v>
      </c>
      <c r="K1678" s="22">
        <v>21</v>
      </c>
    </row>
    <row r="1679" spans="3:11" x14ac:dyDescent="0.25">
      <c r="C1679" s="125"/>
      <c r="D1679" s="120"/>
      <c r="E1679" s="4" t="s">
        <v>78</v>
      </c>
      <c r="F1679" s="5"/>
      <c r="G1679" s="6">
        <v>975</v>
      </c>
      <c r="H1679" s="7">
        <v>539</v>
      </c>
      <c r="I1679" s="1">
        <v>171</v>
      </c>
      <c r="J1679" s="1">
        <v>225</v>
      </c>
      <c r="K1679" s="11">
        <v>40</v>
      </c>
    </row>
    <row r="1680" spans="3:11" x14ac:dyDescent="0.25">
      <c r="C1680" s="125"/>
      <c r="D1680" s="120"/>
      <c r="E1680" s="4" t="s">
        <v>79</v>
      </c>
      <c r="F1680" s="5"/>
      <c r="G1680" s="6">
        <v>589</v>
      </c>
      <c r="H1680" s="7">
        <v>317</v>
      </c>
      <c r="I1680" s="1">
        <v>140</v>
      </c>
      <c r="J1680" s="1">
        <v>111</v>
      </c>
      <c r="K1680" s="11">
        <v>21</v>
      </c>
    </row>
    <row r="1681" spans="3:11" x14ac:dyDescent="0.25">
      <c r="C1681" s="125"/>
      <c r="D1681" s="120"/>
      <c r="E1681" s="4" t="s">
        <v>80</v>
      </c>
      <c r="F1681" s="5"/>
      <c r="G1681" s="6">
        <v>224</v>
      </c>
      <c r="H1681" s="7">
        <v>115</v>
      </c>
      <c r="I1681" s="1">
        <v>48</v>
      </c>
      <c r="J1681" s="1">
        <v>49</v>
      </c>
      <c r="K1681" s="11">
        <v>12</v>
      </c>
    </row>
    <row r="1682" spans="3:11" x14ac:dyDescent="0.25">
      <c r="C1682" s="121" t="s">
        <v>81</v>
      </c>
      <c r="D1682" s="119" t="s">
        <v>20</v>
      </c>
      <c r="E1682" s="18" t="s">
        <v>82</v>
      </c>
      <c r="F1682" s="17"/>
      <c r="G1682" s="19">
        <v>300</v>
      </c>
      <c r="H1682" s="21">
        <v>165</v>
      </c>
      <c r="I1682" s="3">
        <v>64</v>
      </c>
      <c r="J1682" s="3">
        <v>59</v>
      </c>
      <c r="K1682" s="22">
        <v>12</v>
      </c>
    </row>
    <row r="1683" spans="3:11" x14ac:dyDescent="0.25">
      <c r="C1683" s="125"/>
      <c r="D1683" s="120"/>
      <c r="E1683" s="4" t="s">
        <v>83</v>
      </c>
      <c r="F1683" s="5"/>
      <c r="G1683" s="6">
        <v>722</v>
      </c>
      <c r="H1683" s="7">
        <v>418</v>
      </c>
      <c r="I1683" s="1">
        <v>134</v>
      </c>
      <c r="J1683" s="1">
        <v>143</v>
      </c>
      <c r="K1683" s="11">
        <v>27</v>
      </c>
    </row>
    <row r="1684" spans="3:11" x14ac:dyDescent="0.25">
      <c r="C1684" s="125"/>
      <c r="D1684" s="120"/>
      <c r="E1684" s="4" t="s">
        <v>84</v>
      </c>
      <c r="F1684" s="5"/>
      <c r="G1684" s="6">
        <v>483</v>
      </c>
      <c r="H1684" s="7">
        <v>260</v>
      </c>
      <c r="I1684" s="1">
        <v>115</v>
      </c>
      <c r="J1684" s="1">
        <v>87</v>
      </c>
      <c r="K1684" s="11">
        <v>21</v>
      </c>
    </row>
    <row r="1685" spans="3:11" x14ac:dyDescent="0.25">
      <c r="C1685" s="125"/>
      <c r="D1685" s="120"/>
      <c r="E1685" s="4" t="s">
        <v>85</v>
      </c>
      <c r="F1685" s="5"/>
      <c r="G1685" s="6">
        <v>395</v>
      </c>
      <c r="H1685" s="7">
        <v>228</v>
      </c>
      <c r="I1685" s="1">
        <v>55</v>
      </c>
      <c r="J1685" s="1">
        <v>98</v>
      </c>
      <c r="K1685" s="11">
        <v>14</v>
      </c>
    </row>
    <row r="1686" spans="3:11" x14ac:dyDescent="0.25">
      <c r="C1686" s="125"/>
      <c r="D1686" s="120"/>
      <c r="E1686" s="4" t="s">
        <v>86</v>
      </c>
      <c r="F1686" s="5"/>
      <c r="G1686" s="6">
        <v>236</v>
      </c>
      <c r="H1686" s="7">
        <v>113</v>
      </c>
      <c r="I1686" s="1">
        <v>52</v>
      </c>
      <c r="J1686" s="1">
        <v>62</v>
      </c>
      <c r="K1686" s="11">
        <v>9</v>
      </c>
    </row>
    <row r="1687" spans="3:11" x14ac:dyDescent="0.25">
      <c r="C1687" s="125"/>
      <c r="D1687" s="120"/>
      <c r="E1687" s="4" t="s">
        <v>87</v>
      </c>
      <c r="F1687" s="5"/>
      <c r="G1687" s="6">
        <v>278</v>
      </c>
      <c r="H1687" s="7">
        <v>161</v>
      </c>
      <c r="I1687" s="1">
        <v>50</v>
      </c>
      <c r="J1687" s="1">
        <v>56</v>
      </c>
      <c r="K1687" s="11">
        <v>11</v>
      </c>
    </row>
    <row r="1688" spans="3:11" x14ac:dyDescent="0.25">
      <c r="C1688" s="121" t="s">
        <v>88</v>
      </c>
      <c r="D1688" s="119" t="s">
        <v>20</v>
      </c>
      <c r="E1688" s="18" t="s">
        <v>89</v>
      </c>
      <c r="F1688" s="17"/>
      <c r="G1688" s="19">
        <v>110</v>
      </c>
      <c r="H1688" s="21">
        <v>59</v>
      </c>
      <c r="I1688" s="3">
        <v>22</v>
      </c>
      <c r="J1688" s="3">
        <v>21</v>
      </c>
      <c r="K1688" s="22">
        <v>8</v>
      </c>
    </row>
    <row r="1689" spans="3:11" x14ac:dyDescent="0.25">
      <c r="C1689" s="122"/>
      <c r="D1689" s="120"/>
      <c r="E1689" s="4" t="s">
        <v>90</v>
      </c>
      <c r="F1689" s="5"/>
      <c r="G1689" s="6">
        <v>190</v>
      </c>
      <c r="H1689" s="7">
        <v>106</v>
      </c>
      <c r="I1689" s="1">
        <v>42</v>
      </c>
      <c r="J1689" s="1">
        <v>38</v>
      </c>
      <c r="K1689" s="11">
        <v>4</v>
      </c>
    </row>
    <row r="1690" spans="3:11" x14ac:dyDescent="0.25">
      <c r="C1690" s="122"/>
      <c r="D1690" s="120"/>
      <c r="E1690" s="4" t="s">
        <v>83</v>
      </c>
      <c r="F1690" s="5"/>
      <c r="G1690" s="6">
        <v>722</v>
      </c>
      <c r="H1690" s="7">
        <v>418</v>
      </c>
      <c r="I1690" s="1">
        <v>134</v>
      </c>
      <c r="J1690" s="1">
        <v>143</v>
      </c>
      <c r="K1690" s="11">
        <v>27</v>
      </c>
    </row>
    <row r="1691" spans="3:11" x14ac:dyDescent="0.25">
      <c r="C1691" s="122"/>
      <c r="D1691" s="120"/>
      <c r="E1691" s="4" t="s">
        <v>91</v>
      </c>
      <c r="F1691" s="5"/>
      <c r="G1691" s="6">
        <v>117</v>
      </c>
      <c r="H1691" s="7">
        <v>67</v>
      </c>
      <c r="I1691" s="1">
        <v>28</v>
      </c>
      <c r="J1691" s="1">
        <v>20</v>
      </c>
      <c r="K1691" s="11">
        <v>2</v>
      </c>
    </row>
    <row r="1692" spans="3:11" x14ac:dyDescent="0.25">
      <c r="C1692" s="122"/>
      <c r="D1692" s="120"/>
      <c r="E1692" s="4" t="s">
        <v>92</v>
      </c>
      <c r="F1692" s="5"/>
      <c r="G1692" s="6">
        <v>123</v>
      </c>
      <c r="H1692" s="7">
        <v>72</v>
      </c>
      <c r="I1692" s="1">
        <v>23</v>
      </c>
      <c r="J1692" s="1">
        <v>21</v>
      </c>
      <c r="K1692" s="11">
        <v>7</v>
      </c>
    </row>
    <row r="1693" spans="3:11" x14ac:dyDescent="0.25">
      <c r="C1693" s="122"/>
      <c r="D1693" s="120"/>
      <c r="E1693" s="4" t="s">
        <v>93</v>
      </c>
      <c r="F1693" s="5"/>
      <c r="G1693" s="6">
        <v>243</v>
      </c>
      <c r="H1693" s="7">
        <v>121</v>
      </c>
      <c r="I1693" s="1">
        <v>64</v>
      </c>
      <c r="J1693" s="1">
        <v>46</v>
      </c>
      <c r="K1693" s="11">
        <v>12</v>
      </c>
    </row>
    <row r="1694" spans="3:11" x14ac:dyDescent="0.25">
      <c r="C1694" s="122"/>
      <c r="D1694" s="120"/>
      <c r="E1694" s="4" t="s">
        <v>85</v>
      </c>
      <c r="F1694" s="5"/>
      <c r="G1694" s="6">
        <v>395</v>
      </c>
      <c r="H1694" s="7">
        <v>228</v>
      </c>
      <c r="I1694" s="1">
        <v>55</v>
      </c>
      <c r="J1694" s="1">
        <v>98</v>
      </c>
      <c r="K1694" s="11">
        <v>14</v>
      </c>
    </row>
    <row r="1695" spans="3:11" x14ac:dyDescent="0.25">
      <c r="C1695" s="122"/>
      <c r="D1695" s="120"/>
      <c r="E1695" s="4" t="s">
        <v>94</v>
      </c>
      <c r="F1695" s="5"/>
      <c r="G1695" s="6">
        <v>168</v>
      </c>
      <c r="H1695" s="7">
        <v>82</v>
      </c>
      <c r="I1695" s="1">
        <v>38</v>
      </c>
      <c r="J1695" s="1">
        <v>43</v>
      </c>
      <c r="K1695" s="11">
        <v>5</v>
      </c>
    </row>
    <row r="1696" spans="3:11" x14ac:dyDescent="0.25">
      <c r="C1696" s="122"/>
      <c r="D1696" s="120"/>
      <c r="E1696" s="4" t="s">
        <v>95</v>
      </c>
      <c r="F1696" s="5"/>
      <c r="G1696" s="6">
        <v>68</v>
      </c>
      <c r="H1696" s="7">
        <v>31</v>
      </c>
      <c r="I1696" s="1">
        <v>14</v>
      </c>
      <c r="J1696" s="1">
        <v>19</v>
      </c>
      <c r="K1696" s="11">
        <v>4</v>
      </c>
    </row>
    <row r="1697" spans="2:11" x14ac:dyDescent="0.25">
      <c r="C1697" s="126"/>
      <c r="D1697" s="123"/>
      <c r="E1697" s="64" t="s">
        <v>87</v>
      </c>
      <c r="F1697" s="59"/>
      <c r="G1697" s="66">
        <v>278</v>
      </c>
      <c r="H1697" s="74">
        <v>161</v>
      </c>
      <c r="I1697" s="39">
        <v>50</v>
      </c>
      <c r="J1697" s="39">
        <v>56</v>
      </c>
      <c r="K1697" s="81">
        <v>11</v>
      </c>
    </row>
    <row r="1699" spans="2:11" x14ac:dyDescent="0.25">
      <c r="B1699" s="48" t="str">
        <f xml:space="preserve"> HYPERLINK("#'目次'!B22", "[16]")</f>
        <v>[16]</v>
      </c>
      <c r="C1699" s="35" t="s">
        <v>178</v>
      </c>
    </row>
    <row r="1702" spans="2:11" x14ac:dyDescent="0.25">
      <c r="C1702" s="35" t="s">
        <v>14</v>
      </c>
    </row>
    <row r="1703" spans="2:11" ht="25.2" x14ac:dyDescent="0.25">
      <c r="C1703" s="115"/>
      <c r="D1703" s="116"/>
      <c r="E1703" s="116"/>
      <c r="F1703" s="116"/>
      <c r="G1703" s="44" t="s">
        <v>15</v>
      </c>
      <c r="H1703" s="43" t="s">
        <v>173</v>
      </c>
      <c r="I1703" s="26" t="s">
        <v>174</v>
      </c>
      <c r="J1703" s="26" t="s">
        <v>175</v>
      </c>
      <c r="K1703" s="49" t="s">
        <v>18</v>
      </c>
    </row>
    <row r="1704" spans="2:11" x14ac:dyDescent="0.25">
      <c r="C1704" s="117"/>
      <c r="D1704" s="118"/>
      <c r="E1704" s="118"/>
      <c r="F1704" s="118"/>
      <c r="G1704" s="46"/>
      <c r="H1704" s="47"/>
      <c r="I1704" s="27"/>
      <c r="J1704" s="27"/>
      <c r="K1704" s="45"/>
    </row>
    <row r="1705" spans="2:11" x14ac:dyDescent="0.25">
      <c r="C1705" s="61"/>
      <c r="D1705" s="62"/>
      <c r="E1705" s="60" t="s">
        <v>15</v>
      </c>
      <c r="F1705" s="63"/>
      <c r="G1705" s="57">
        <v>2414</v>
      </c>
      <c r="H1705" s="31">
        <v>1683</v>
      </c>
      <c r="I1705" s="31">
        <v>262</v>
      </c>
      <c r="J1705" s="31">
        <v>384</v>
      </c>
      <c r="K1705" s="68">
        <v>85</v>
      </c>
    </row>
    <row r="1706" spans="2:11" x14ac:dyDescent="0.25">
      <c r="C1706" s="124" t="s">
        <v>19</v>
      </c>
      <c r="D1706" s="119" t="s">
        <v>20</v>
      </c>
      <c r="E1706" s="18" t="s">
        <v>21</v>
      </c>
      <c r="F1706" s="17"/>
      <c r="G1706" s="19">
        <v>1139</v>
      </c>
      <c r="H1706" s="21">
        <v>827</v>
      </c>
      <c r="I1706" s="3">
        <v>135</v>
      </c>
      <c r="J1706" s="3">
        <v>133</v>
      </c>
      <c r="K1706" s="22">
        <v>44</v>
      </c>
    </row>
    <row r="1707" spans="2:11" x14ac:dyDescent="0.25">
      <c r="C1707" s="125"/>
      <c r="D1707" s="120"/>
      <c r="E1707" s="4" t="s">
        <v>22</v>
      </c>
      <c r="F1707" s="5"/>
      <c r="G1707" s="6">
        <v>1275</v>
      </c>
      <c r="H1707" s="7">
        <v>856</v>
      </c>
      <c r="I1707" s="1">
        <v>127</v>
      </c>
      <c r="J1707" s="1">
        <v>251</v>
      </c>
      <c r="K1707" s="11">
        <v>41</v>
      </c>
    </row>
    <row r="1708" spans="2:11" x14ac:dyDescent="0.25">
      <c r="C1708" s="121" t="s">
        <v>23</v>
      </c>
      <c r="D1708" s="121" t="s">
        <v>24</v>
      </c>
      <c r="E1708" s="18" t="s">
        <v>25</v>
      </c>
      <c r="F1708" s="17"/>
      <c r="G1708" s="19">
        <v>515</v>
      </c>
      <c r="H1708" s="21">
        <v>437</v>
      </c>
      <c r="I1708" s="3">
        <v>41</v>
      </c>
      <c r="J1708" s="3">
        <v>26</v>
      </c>
      <c r="K1708" s="22">
        <v>11</v>
      </c>
    </row>
    <row r="1709" spans="2:11" x14ac:dyDescent="0.25">
      <c r="C1709" s="125"/>
      <c r="D1709" s="122"/>
      <c r="E1709" s="4" t="s">
        <v>26</v>
      </c>
      <c r="F1709" s="5"/>
      <c r="G1709" s="6">
        <v>718</v>
      </c>
      <c r="H1709" s="7">
        <v>558</v>
      </c>
      <c r="I1709" s="1">
        <v>74</v>
      </c>
      <c r="J1709" s="1">
        <v>65</v>
      </c>
      <c r="K1709" s="11">
        <v>21</v>
      </c>
    </row>
    <row r="1710" spans="2:11" x14ac:dyDescent="0.25">
      <c r="C1710" s="125"/>
      <c r="D1710" s="122"/>
      <c r="E1710" s="4" t="s">
        <v>27</v>
      </c>
      <c r="F1710" s="5"/>
      <c r="G1710" s="6">
        <v>492</v>
      </c>
      <c r="H1710" s="7">
        <v>361</v>
      </c>
      <c r="I1710" s="1">
        <v>58</v>
      </c>
      <c r="J1710" s="1">
        <v>61</v>
      </c>
      <c r="K1710" s="11">
        <v>12</v>
      </c>
    </row>
    <row r="1711" spans="2:11" x14ac:dyDescent="0.25">
      <c r="C1711" s="125"/>
      <c r="D1711" s="122"/>
      <c r="E1711" s="4" t="s">
        <v>28</v>
      </c>
      <c r="F1711" s="5"/>
      <c r="G1711" s="6">
        <v>390</v>
      </c>
      <c r="H1711" s="7">
        <v>223</v>
      </c>
      <c r="I1711" s="1">
        <v>51</v>
      </c>
      <c r="J1711" s="1">
        <v>92</v>
      </c>
      <c r="K1711" s="11">
        <v>24</v>
      </c>
    </row>
    <row r="1712" spans="2:11" x14ac:dyDescent="0.25">
      <c r="C1712" s="125"/>
      <c r="D1712" s="122"/>
      <c r="E1712" s="4" t="s">
        <v>29</v>
      </c>
      <c r="F1712" s="5"/>
      <c r="G1712" s="6">
        <v>206</v>
      </c>
      <c r="H1712" s="7">
        <v>82</v>
      </c>
      <c r="I1712" s="1">
        <v>29</v>
      </c>
      <c r="J1712" s="1">
        <v>83</v>
      </c>
      <c r="K1712" s="11">
        <v>12</v>
      </c>
    </row>
    <row r="1713" spans="3:11" x14ac:dyDescent="0.25">
      <c r="C1713" s="125"/>
      <c r="D1713" s="122"/>
      <c r="E1713" s="4" t="s">
        <v>30</v>
      </c>
      <c r="F1713" s="5"/>
      <c r="G1713" s="6">
        <v>76</v>
      </c>
      <c r="H1713" s="7">
        <v>21</v>
      </c>
      <c r="I1713" s="1">
        <v>6</v>
      </c>
      <c r="J1713" s="1">
        <v>44</v>
      </c>
      <c r="K1713" s="11">
        <v>5</v>
      </c>
    </row>
    <row r="1714" spans="3:11" x14ac:dyDescent="0.25">
      <c r="C1714" s="125"/>
      <c r="D1714" s="122"/>
      <c r="E1714" s="4" t="s">
        <v>31</v>
      </c>
      <c r="F1714" s="5"/>
      <c r="G1714" s="6">
        <v>17</v>
      </c>
      <c r="H1714" s="7">
        <v>1</v>
      </c>
      <c r="I1714" s="1">
        <v>3</v>
      </c>
      <c r="J1714" s="1">
        <v>13</v>
      </c>
      <c r="K1714" s="11">
        <v>0</v>
      </c>
    </row>
    <row r="1715" spans="3:11" x14ac:dyDescent="0.25">
      <c r="C1715" s="125"/>
      <c r="D1715" s="122"/>
      <c r="E1715" s="4" t="s">
        <v>32</v>
      </c>
      <c r="F1715" s="5"/>
      <c r="G1715" s="6">
        <v>1233</v>
      </c>
      <c r="H1715" s="7">
        <v>995</v>
      </c>
      <c r="I1715" s="1">
        <v>115</v>
      </c>
      <c r="J1715" s="1">
        <v>91</v>
      </c>
      <c r="K1715" s="11">
        <v>32</v>
      </c>
    </row>
    <row r="1716" spans="3:11" x14ac:dyDescent="0.25">
      <c r="C1716" s="125"/>
      <c r="D1716" s="122"/>
      <c r="E1716" s="4" t="s">
        <v>33</v>
      </c>
      <c r="F1716" s="5"/>
      <c r="G1716" s="6">
        <v>882</v>
      </c>
      <c r="H1716" s="7">
        <v>584</v>
      </c>
      <c r="I1716" s="1">
        <v>109</v>
      </c>
      <c r="J1716" s="1">
        <v>153</v>
      </c>
      <c r="K1716" s="11">
        <v>36</v>
      </c>
    </row>
    <row r="1717" spans="3:11" x14ac:dyDescent="0.25">
      <c r="C1717" s="125"/>
      <c r="D1717" s="122"/>
      <c r="E1717" s="4" t="s">
        <v>34</v>
      </c>
      <c r="F1717" s="5"/>
      <c r="G1717" s="6">
        <v>299</v>
      </c>
      <c r="H1717" s="7">
        <v>104</v>
      </c>
      <c r="I1717" s="1">
        <v>38</v>
      </c>
      <c r="J1717" s="1">
        <v>140</v>
      </c>
      <c r="K1717" s="11">
        <v>17</v>
      </c>
    </row>
    <row r="1718" spans="3:11" x14ac:dyDescent="0.25">
      <c r="C1718" s="125"/>
      <c r="D1718" s="122"/>
      <c r="E1718" s="4" t="s">
        <v>35</v>
      </c>
      <c r="F1718" s="5"/>
      <c r="G1718" s="6">
        <v>1181</v>
      </c>
      <c r="H1718" s="7">
        <v>688</v>
      </c>
      <c r="I1718" s="1">
        <v>147</v>
      </c>
      <c r="J1718" s="1">
        <v>293</v>
      </c>
      <c r="K1718" s="11">
        <v>53</v>
      </c>
    </row>
    <row r="1719" spans="3:11" x14ac:dyDescent="0.25">
      <c r="C1719" s="125"/>
      <c r="D1719" s="121" t="s">
        <v>21</v>
      </c>
      <c r="E1719" s="18" t="s">
        <v>25</v>
      </c>
      <c r="F1719" s="17"/>
      <c r="G1719" s="19">
        <v>268</v>
      </c>
      <c r="H1719" s="21">
        <v>227</v>
      </c>
      <c r="I1719" s="3">
        <v>19</v>
      </c>
      <c r="J1719" s="3">
        <v>12</v>
      </c>
      <c r="K1719" s="22">
        <v>10</v>
      </c>
    </row>
    <row r="1720" spans="3:11" x14ac:dyDescent="0.25">
      <c r="C1720" s="125"/>
      <c r="D1720" s="122"/>
      <c r="E1720" s="4" t="s">
        <v>26</v>
      </c>
      <c r="F1720" s="5"/>
      <c r="G1720" s="6">
        <v>338</v>
      </c>
      <c r="H1720" s="7">
        <v>263</v>
      </c>
      <c r="I1720" s="1">
        <v>37</v>
      </c>
      <c r="J1720" s="1">
        <v>28</v>
      </c>
      <c r="K1720" s="11">
        <v>10</v>
      </c>
    </row>
    <row r="1721" spans="3:11" x14ac:dyDescent="0.25">
      <c r="C1721" s="125"/>
      <c r="D1721" s="122"/>
      <c r="E1721" s="4" t="s">
        <v>27</v>
      </c>
      <c r="F1721" s="5"/>
      <c r="G1721" s="6">
        <v>241</v>
      </c>
      <c r="H1721" s="7">
        <v>177</v>
      </c>
      <c r="I1721" s="1">
        <v>33</v>
      </c>
      <c r="J1721" s="1">
        <v>26</v>
      </c>
      <c r="K1721" s="11">
        <v>5</v>
      </c>
    </row>
    <row r="1722" spans="3:11" x14ac:dyDescent="0.25">
      <c r="C1722" s="125"/>
      <c r="D1722" s="122"/>
      <c r="E1722" s="4" t="s">
        <v>28</v>
      </c>
      <c r="F1722" s="5"/>
      <c r="G1722" s="6">
        <v>180</v>
      </c>
      <c r="H1722" s="7">
        <v>106</v>
      </c>
      <c r="I1722" s="1">
        <v>30</v>
      </c>
      <c r="J1722" s="1">
        <v>33</v>
      </c>
      <c r="K1722" s="11">
        <v>11</v>
      </c>
    </row>
    <row r="1723" spans="3:11" x14ac:dyDescent="0.25">
      <c r="C1723" s="125"/>
      <c r="D1723" s="122"/>
      <c r="E1723" s="4" t="s">
        <v>29</v>
      </c>
      <c r="F1723" s="5"/>
      <c r="G1723" s="6">
        <v>83</v>
      </c>
      <c r="H1723" s="7">
        <v>42</v>
      </c>
      <c r="I1723" s="1">
        <v>13</v>
      </c>
      <c r="J1723" s="1">
        <v>22</v>
      </c>
      <c r="K1723" s="11">
        <v>6</v>
      </c>
    </row>
    <row r="1724" spans="3:11" x14ac:dyDescent="0.25">
      <c r="C1724" s="125"/>
      <c r="D1724" s="122"/>
      <c r="E1724" s="4" t="s">
        <v>30</v>
      </c>
      <c r="F1724" s="5"/>
      <c r="G1724" s="6">
        <v>26</v>
      </c>
      <c r="H1724" s="7">
        <v>11</v>
      </c>
      <c r="I1724" s="1">
        <v>2</v>
      </c>
      <c r="J1724" s="1">
        <v>11</v>
      </c>
      <c r="K1724" s="11">
        <v>2</v>
      </c>
    </row>
    <row r="1725" spans="3:11" x14ac:dyDescent="0.25">
      <c r="C1725" s="125"/>
      <c r="D1725" s="122"/>
      <c r="E1725" s="4" t="s">
        <v>31</v>
      </c>
      <c r="F1725" s="5"/>
      <c r="G1725" s="6">
        <v>3</v>
      </c>
      <c r="H1725" s="7">
        <v>1</v>
      </c>
      <c r="I1725" s="1">
        <v>1</v>
      </c>
      <c r="J1725" s="1">
        <v>1</v>
      </c>
      <c r="K1725" s="11">
        <v>0</v>
      </c>
    </row>
    <row r="1726" spans="3:11" x14ac:dyDescent="0.25">
      <c r="C1726" s="125"/>
      <c r="D1726" s="122"/>
      <c r="E1726" s="4" t="s">
        <v>32</v>
      </c>
      <c r="F1726" s="5"/>
      <c r="G1726" s="6">
        <v>606</v>
      </c>
      <c r="H1726" s="7">
        <v>490</v>
      </c>
      <c r="I1726" s="1">
        <v>56</v>
      </c>
      <c r="J1726" s="1">
        <v>40</v>
      </c>
      <c r="K1726" s="11">
        <v>20</v>
      </c>
    </row>
    <row r="1727" spans="3:11" x14ac:dyDescent="0.25">
      <c r="C1727" s="125"/>
      <c r="D1727" s="122"/>
      <c r="E1727" s="4" t="s">
        <v>33</v>
      </c>
      <c r="F1727" s="5"/>
      <c r="G1727" s="6">
        <v>421</v>
      </c>
      <c r="H1727" s="7">
        <v>283</v>
      </c>
      <c r="I1727" s="1">
        <v>63</v>
      </c>
      <c r="J1727" s="1">
        <v>59</v>
      </c>
      <c r="K1727" s="11">
        <v>16</v>
      </c>
    </row>
    <row r="1728" spans="3:11" x14ac:dyDescent="0.25">
      <c r="C1728" s="125"/>
      <c r="D1728" s="122"/>
      <c r="E1728" s="4" t="s">
        <v>34</v>
      </c>
      <c r="F1728" s="5"/>
      <c r="G1728" s="6">
        <v>112</v>
      </c>
      <c r="H1728" s="7">
        <v>54</v>
      </c>
      <c r="I1728" s="1">
        <v>16</v>
      </c>
      <c r="J1728" s="1">
        <v>34</v>
      </c>
      <c r="K1728" s="11">
        <v>8</v>
      </c>
    </row>
    <row r="1729" spans="3:11" x14ac:dyDescent="0.25">
      <c r="C1729" s="125"/>
      <c r="D1729" s="122"/>
      <c r="E1729" s="4" t="s">
        <v>35</v>
      </c>
      <c r="F1729" s="5"/>
      <c r="G1729" s="6">
        <v>533</v>
      </c>
      <c r="H1729" s="7">
        <v>337</v>
      </c>
      <c r="I1729" s="1">
        <v>79</v>
      </c>
      <c r="J1729" s="1">
        <v>93</v>
      </c>
      <c r="K1729" s="11">
        <v>24</v>
      </c>
    </row>
    <row r="1730" spans="3:11" x14ac:dyDescent="0.25">
      <c r="C1730" s="125"/>
      <c r="D1730" s="121" t="s">
        <v>22</v>
      </c>
      <c r="E1730" s="18" t="s">
        <v>25</v>
      </c>
      <c r="F1730" s="17"/>
      <c r="G1730" s="19">
        <v>247</v>
      </c>
      <c r="H1730" s="21">
        <v>210</v>
      </c>
      <c r="I1730" s="3">
        <v>22</v>
      </c>
      <c r="J1730" s="3">
        <v>14</v>
      </c>
      <c r="K1730" s="22">
        <v>1</v>
      </c>
    </row>
    <row r="1731" spans="3:11" x14ac:dyDescent="0.25">
      <c r="C1731" s="125"/>
      <c r="D1731" s="122"/>
      <c r="E1731" s="4" t="s">
        <v>26</v>
      </c>
      <c r="F1731" s="5"/>
      <c r="G1731" s="6">
        <v>380</v>
      </c>
      <c r="H1731" s="7">
        <v>295</v>
      </c>
      <c r="I1731" s="1">
        <v>37</v>
      </c>
      <c r="J1731" s="1">
        <v>37</v>
      </c>
      <c r="K1731" s="11">
        <v>11</v>
      </c>
    </row>
    <row r="1732" spans="3:11" x14ac:dyDescent="0.25">
      <c r="C1732" s="125"/>
      <c r="D1732" s="122"/>
      <c r="E1732" s="4" t="s">
        <v>27</v>
      </c>
      <c r="F1732" s="5"/>
      <c r="G1732" s="6">
        <v>251</v>
      </c>
      <c r="H1732" s="7">
        <v>184</v>
      </c>
      <c r="I1732" s="1">
        <v>25</v>
      </c>
      <c r="J1732" s="1">
        <v>35</v>
      </c>
      <c r="K1732" s="11">
        <v>7</v>
      </c>
    </row>
    <row r="1733" spans="3:11" x14ac:dyDescent="0.25">
      <c r="C1733" s="125"/>
      <c r="D1733" s="122"/>
      <c r="E1733" s="4" t="s">
        <v>28</v>
      </c>
      <c r="F1733" s="5"/>
      <c r="G1733" s="6">
        <v>210</v>
      </c>
      <c r="H1733" s="7">
        <v>117</v>
      </c>
      <c r="I1733" s="1">
        <v>21</v>
      </c>
      <c r="J1733" s="1">
        <v>59</v>
      </c>
      <c r="K1733" s="11">
        <v>13</v>
      </c>
    </row>
    <row r="1734" spans="3:11" x14ac:dyDescent="0.25">
      <c r="C1734" s="125"/>
      <c r="D1734" s="122"/>
      <c r="E1734" s="4" t="s">
        <v>29</v>
      </c>
      <c r="F1734" s="5"/>
      <c r="G1734" s="6">
        <v>123</v>
      </c>
      <c r="H1734" s="7">
        <v>40</v>
      </c>
      <c r="I1734" s="1">
        <v>16</v>
      </c>
      <c r="J1734" s="1">
        <v>61</v>
      </c>
      <c r="K1734" s="11">
        <v>6</v>
      </c>
    </row>
    <row r="1735" spans="3:11" x14ac:dyDescent="0.25">
      <c r="C1735" s="125"/>
      <c r="D1735" s="122"/>
      <c r="E1735" s="4" t="s">
        <v>30</v>
      </c>
      <c r="F1735" s="5"/>
      <c r="G1735" s="6">
        <v>50</v>
      </c>
      <c r="H1735" s="7">
        <v>10</v>
      </c>
      <c r="I1735" s="1">
        <v>4</v>
      </c>
      <c r="J1735" s="1">
        <v>33</v>
      </c>
      <c r="K1735" s="11">
        <v>3</v>
      </c>
    </row>
    <row r="1736" spans="3:11" x14ac:dyDescent="0.25">
      <c r="C1736" s="125"/>
      <c r="D1736" s="122"/>
      <c r="E1736" s="4" t="s">
        <v>31</v>
      </c>
      <c r="F1736" s="5"/>
      <c r="G1736" s="6">
        <v>14</v>
      </c>
      <c r="H1736" s="7">
        <v>0</v>
      </c>
      <c r="I1736" s="1">
        <v>2</v>
      </c>
      <c r="J1736" s="1">
        <v>12</v>
      </c>
      <c r="K1736" s="11">
        <v>0</v>
      </c>
    </row>
    <row r="1737" spans="3:11" x14ac:dyDescent="0.25">
      <c r="C1737" s="125"/>
      <c r="D1737" s="122"/>
      <c r="E1737" s="4" t="s">
        <v>32</v>
      </c>
      <c r="F1737" s="5"/>
      <c r="G1737" s="6">
        <v>627</v>
      </c>
      <c r="H1737" s="7">
        <v>505</v>
      </c>
      <c r="I1737" s="1">
        <v>59</v>
      </c>
      <c r="J1737" s="1">
        <v>51</v>
      </c>
      <c r="K1737" s="11">
        <v>12</v>
      </c>
    </row>
    <row r="1738" spans="3:11" x14ac:dyDescent="0.25">
      <c r="C1738" s="125"/>
      <c r="D1738" s="122"/>
      <c r="E1738" s="4" t="s">
        <v>33</v>
      </c>
      <c r="F1738" s="5"/>
      <c r="G1738" s="6">
        <v>461</v>
      </c>
      <c r="H1738" s="7">
        <v>301</v>
      </c>
      <c r="I1738" s="1">
        <v>46</v>
      </c>
      <c r="J1738" s="1">
        <v>94</v>
      </c>
      <c r="K1738" s="11">
        <v>20</v>
      </c>
    </row>
    <row r="1739" spans="3:11" x14ac:dyDescent="0.25">
      <c r="C1739" s="125"/>
      <c r="D1739" s="122"/>
      <c r="E1739" s="4" t="s">
        <v>34</v>
      </c>
      <c r="F1739" s="5"/>
      <c r="G1739" s="6">
        <v>187</v>
      </c>
      <c r="H1739" s="7">
        <v>50</v>
      </c>
      <c r="I1739" s="1">
        <v>22</v>
      </c>
      <c r="J1739" s="1">
        <v>106</v>
      </c>
      <c r="K1739" s="11">
        <v>9</v>
      </c>
    </row>
    <row r="1740" spans="3:11" x14ac:dyDescent="0.25">
      <c r="C1740" s="125"/>
      <c r="D1740" s="122"/>
      <c r="E1740" s="4" t="s">
        <v>35</v>
      </c>
      <c r="F1740" s="5"/>
      <c r="G1740" s="6">
        <v>648</v>
      </c>
      <c r="H1740" s="7">
        <v>351</v>
      </c>
      <c r="I1740" s="1">
        <v>68</v>
      </c>
      <c r="J1740" s="1">
        <v>200</v>
      </c>
      <c r="K1740" s="11">
        <v>29</v>
      </c>
    </row>
    <row r="1741" spans="3:11" x14ac:dyDescent="0.25">
      <c r="C1741" s="121" t="s">
        <v>36</v>
      </c>
      <c r="D1741" s="121" t="s">
        <v>24</v>
      </c>
      <c r="E1741" s="18" t="s">
        <v>37</v>
      </c>
      <c r="F1741" s="17"/>
      <c r="G1741" s="19">
        <v>106</v>
      </c>
      <c r="H1741" s="21">
        <v>70</v>
      </c>
      <c r="I1741" s="3">
        <v>8</v>
      </c>
      <c r="J1741" s="3">
        <v>22</v>
      </c>
      <c r="K1741" s="22">
        <v>6</v>
      </c>
    </row>
    <row r="1742" spans="3:11" ht="25.2" x14ac:dyDescent="0.25">
      <c r="C1742" s="125"/>
      <c r="D1742" s="122"/>
      <c r="E1742" s="4" t="s">
        <v>38</v>
      </c>
      <c r="F1742" s="5"/>
      <c r="G1742" s="6">
        <v>1653</v>
      </c>
      <c r="H1742" s="7">
        <v>1224</v>
      </c>
      <c r="I1742" s="1">
        <v>183</v>
      </c>
      <c r="J1742" s="1">
        <v>195</v>
      </c>
      <c r="K1742" s="11">
        <v>51</v>
      </c>
    </row>
    <row r="1743" spans="3:11" ht="25.2" x14ac:dyDescent="0.25">
      <c r="C1743" s="125"/>
      <c r="D1743" s="122"/>
      <c r="E1743" s="4" t="s">
        <v>39</v>
      </c>
      <c r="F1743" s="5"/>
      <c r="G1743" s="6">
        <v>116</v>
      </c>
      <c r="H1743" s="7">
        <v>77</v>
      </c>
      <c r="I1743" s="1">
        <v>11</v>
      </c>
      <c r="J1743" s="1">
        <v>24</v>
      </c>
      <c r="K1743" s="11">
        <v>4</v>
      </c>
    </row>
    <row r="1744" spans="3:11" ht="25.2" x14ac:dyDescent="0.25">
      <c r="C1744" s="125"/>
      <c r="D1744" s="122"/>
      <c r="E1744" s="4" t="s">
        <v>40</v>
      </c>
      <c r="F1744" s="5"/>
      <c r="G1744" s="6">
        <v>513</v>
      </c>
      <c r="H1744" s="7">
        <v>297</v>
      </c>
      <c r="I1744" s="1">
        <v>55</v>
      </c>
      <c r="J1744" s="1">
        <v>138</v>
      </c>
      <c r="K1744" s="11">
        <v>23</v>
      </c>
    </row>
    <row r="1745" spans="3:11" x14ac:dyDescent="0.25">
      <c r="C1745" s="125"/>
      <c r="D1745" s="122"/>
      <c r="E1745" s="4" t="s">
        <v>18</v>
      </c>
      <c r="F1745" s="5"/>
      <c r="G1745" s="6">
        <v>26</v>
      </c>
      <c r="H1745" s="7">
        <v>15</v>
      </c>
      <c r="I1745" s="1">
        <v>5</v>
      </c>
      <c r="J1745" s="1">
        <v>5</v>
      </c>
      <c r="K1745" s="11">
        <v>1</v>
      </c>
    </row>
    <row r="1746" spans="3:11" x14ac:dyDescent="0.25">
      <c r="C1746" s="125"/>
      <c r="D1746" s="121" t="s">
        <v>21</v>
      </c>
      <c r="E1746" s="18" t="s">
        <v>37</v>
      </c>
      <c r="F1746" s="17"/>
      <c r="G1746" s="19">
        <v>66</v>
      </c>
      <c r="H1746" s="21">
        <v>43</v>
      </c>
      <c r="I1746" s="3">
        <v>4</v>
      </c>
      <c r="J1746" s="3">
        <v>15</v>
      </c>
      <c r="K1746" s="22">
        <v>4</v>
      </c>
    </row>
    <row r="1747" spans="3:11" ht="25.2" x14ac:dyDescent="0.25">
      <c r="C1747" s="125"/>
      <c r="D1747" s="122"/>
      <c r="E1747" s="4" t="s">
        <v>38</v>
      </c>
      <c r="F1747" s="5"/>
      <c r="G1747" s="6">
        <v>938</v>
      </c>
      <c r="H1747" s="7">
        <v>692</v>
      </c>
      <c r="I1747" s="1">
        <v>118</v>
      </c>
      <c r="J1747" s="1">
        <v>96</v>
      </c>
      <c r="K1747" s="11">
        <v>32</v>
      </c>
    </row>
    <row r="1748" spans="3:11" ht="25.2" x14ac:dyDescent="0.25">
      <c r="C1748" s="125"/>
      <c r="D1748" s="122"/>
      <c r="E1748" s="4" t="s">
        <v>39</v>
      </c>
      <c r="F1748" s="5"/>
      <c r="G1748" s="6">
        <v>43</v>
      </c>
      <c r="H1748" s="7">
        <v>28</v>
      </c>
      <c r="I1748" s="1">
        <v>5</v>
      </c>
      <c r="J1748" s="1">
        <v>7</v>
      </c>
      <c r="K1748" s="11">
        <v>3</v>
      </c>
    </row>
    <row r="1749" spans="3:11" ht="25.2" x14ac:dyDescent="0.25">
      <c r="C1749" s="125"/>
      <c r="D1749" s="122"/>
      <c r="E1749" s="4" t="s">
        <v>40</v>
      </c>
      <c r="F1749" s="5"/>
      <c r="G1749" s="6">
        <v>77</v>
      </c>
      <c r="H1749" s="7">
        <v>55</v>
      </c>
      <c r="I1749" s="1">
        <v>4</v>
      </c>
      <c r="J1749" s="1">
        <v>13</v>
      </c>
      <c r="K1749" s="11">
        <v>5</v>
      </c>
    </row>
    <row r="1750" spans="3:11" x14ac:dyDescent="0.25">
      <c r="C1750" s="125"/>
      <c r="D1750" s="122"/>
      <c r="E1750" s="4" t="s">
        <v>18</v>
      </c>
      <c r="F1750" s="5"/>
      <c r="G1750" s="6">
        <v>15</v>
      </c>
      <c r="H1750" s="7">
        <v>9</v>
      </c>
      <c r="I1750" s="1">
        <v>4</v>
      </c>
      <c r="J1750" s="1">
        <v>2</v>
      </c>
      <c r="K1750" s="11">
        <v>0</v>
      </c>
    </row>
    <row r="1751" spans="3:11" x14ac:dyDescent="0.25">
      <c r="C1751" s="125"/>
      <c r="D1751" s="121" t="s">
        <v>22</v>
      </c>
      <c r="E1751" s="18" t="s">
        <v>37</v>
      </c>
      <c r="F1751" s="17"/>
      <c r="G1751" s="19">
        <v>40</v>
      </c>
      <c r="H1751" s="21">
        <v>27</v>
      </c>
      <c r="I1751" s="3">
        <v>4</v>
      </c>
      <c r="J1751" s="3">
        <v>7</v>
      </c>
      <c r="K1751" s="22">
        <v>2</v>
      </c>
    </row>
    <row r="1752" spans="3:11" ht="25.2" x14ac:dyDescent="0.25">
      <c r="C1752" s="125"/>
      <c r="D1752" s="122"/>
      <c r="E1752" s="4" t="s">
        <v>38</v>
      </c>
      <c r="F1752" s="5"/>
      <c r="G1752" s="6">
        <v>715</v>
      </c>
      <c r="H1752" s="7">
        <v>532</v>
      </c>
      <c r="I1752" s="1">
        <v>65</v>
      </c>
      <c r="J1752" s="1">
        <v>99</v>
      </c>
      <c r="K1752" s="11">
        <v>19</v>
      </c>
    </row>
    <row r="1753" spans="3:11" ht="25.2" x14ac:dyDescent="0.25">
      <c r="C1753" s="125"/>
      <c r="D1753" s="122"/>
      <c r="E1753" s="4" t="s">
        <v>39</v>
      </c>
      <c r="F1753" s="5"/>
      <c r="G1753" s="6">
        <v>73</v>
      </c>
      <c r="H1753" s="7">
        <v>49</v>
      </c>
      <c r="I1753" s="1">
        <v>6</v>
      </c>
      <c r="J1753" s="1">
        <v>17</v>
      </c>
      <c r="K1753" s="11">
        <v>1</v>
      </c>
    </row>
    <row r="1754" spans="3:11" ht="25.2" x14ac:dyDescent="0.25">
      <c r="C1754" s="125"/>
      <c r="D1754" s="122"/>
      <c r="E1754" s="4" t="s">
        <v>40</v>
      </c>
      <c r="F1754" s="5"/>
      <c r="G1754" s="6">
        <v>436</v>
      </c>
      <c r="H1754" s="7">
        <v>242</v>
      </c>
      <c r="I1754" s="1">
        <v>51</v>
      </c>
      <c r="J1754" s="1">
        <v>125</v>
      </c>
      <c r="K1754" s="11">
        <v>18</v>
      </c>
    </row>
    <row r="1755" spans="3:11" x14ac:dyDescent="0.25">
      <c r="C1755" s="125"/>
      <c r="D1755" s="122"/>
      <c r="E1755" s="4" t="s">
        <v>18</v>
      </c>
      <c r="F1755" s="5"/>
      <c r="G1755" s="6">
        <v>11</v>
      </c>
      <c r="H1755" s="7">
        <v>6</v>
      </c>
      <c r="I1755" s="1">
        <v>1</v>
      </c>
      <c r="J1755" s="1">
        <v>3</v>
      </c>
      <c r="K1755" s="11">
        <v>1</v>
      </c>
    </row>
    <row r="1756" spans="3:11" ht="25.2" x14ac:dyDescent="0.25">
      <c r="C1756" s="121" t="s">
        <v>41</v>
      </c>
      <c r="D1756" s="119" t="s">
        <v>20</v>
      </c>
      <c r="E1756" s="18" t="s">
        <v>42</v>
      </c>
      <c r="F1756" s="17"/>
      <c r="G1756" s="19">
        <v>385</v>
      </c>
      <c r="H1756" s="21">
        <v>252</v>
      </c>
      <c r="I1756" s="3">
        <v>35</v>
      </c>
      <c r="J1756" s="3">
        <v>79</v>
      </c>
      <c r="K1756" s="22">
        <v>19</v>
      </c>
    </row>
    <row r="1757" spans="3:11" ht="25.2" x14ac:dyDescent="0.25">
      <c r="C1757" s="125"/>
      <c r="D1757" s="120"/>
      <c r="E1757" s="4" t="s">
        <v>43</v>
      </c>
      <c r="F1757" s="5"/>
      <c r="G1757" s="6">
        <v>1574</v>
      </c>
      <c r="H1757" s="7">
        <v>1177</v>
      </c>
      <c r="I1757" s="1">
        <v>170</v>
      </c>
      <c r="J1757" s="1">
        <v>182</v>
      </c>
      <c r="K1757" s="11">
        <v>45</v>
      </c>
    </row>
    <row r="1758" spans="3:11" ht="25.2" x14ac:dyDescent="0.25">
      <c r="C1758" s="125"/>
      <c r="D1758" s="120"/>
      <c r="E1758" s="4" t="s">
        <v>44</v>
      </c>
      <c r="F1758" s="5"/>
      <c r="G1758" s="6">
        <v>89</v>
      </c>
      <c r="H1758" s="7">
        <v>69</v>
      </c>
      <c r="I1758" s="1">
        <v>8</v>
      </c>
      <c r="J1758" s="1">
        <v>6</v>
      </c>
      <c r="K1758" s="11">
        <v>6</v>
      </c>
    </row>
    <row r="1759" spans="3:11" ht="25.2" x14ac:dyDescent="0.25">
      <c r="C1759" s="125"/>
      <c r="D1759" s="120"/>
      <c r="E1759" s="4" t="s">
        <v>45</v>
      </c>
      <c r="F1759" s="5"/>
      <c r="G1759" s="6">
        <v>956</v>
      </c>
      <c r="H1759" s="7">
        <v>631</v>
      </c>
      <c r="I1759" s="1">
        <v>116</v>
      </c>
      <c r="J1759" s="1">
        <v>171</v>
      </c>
      <c r="K1759" s="11">
        <v>38</v>
      </c>
    </row>
    <row r="1760" spans="3:11" ht="25.2" x14ac:dyDescent="0.25">
      <c r="C1760" s="125"/>
      <c r="D1760" s="120"/>
      <c r="E1760" s="4" t="s">
        <v>46</v>
      </c>
      <c r="F1760" s="5"/>
      <c r="G1760" s="6">
        <v>85</v>
      </c>
      <c r="H1760" s="7">
        <v>47</v>
      </c>
      <c r="I1760" s="1">
        <v>6</v>
      </c>
      <c r="J1760" s="1">
        <v>28</v>
      </c>
      <c r="K1760" s="11">
        <v>4</v>
      </c>
    </row>
    <row r="1761" spans="3:11" x14ac:dyDescent="0.25">
      <c r="C1761" s="125"/>
      <c r="D1761" s="120"/>
      <c r="E1761" s="4" t="s">
        <v>18</v>
      </c>
      <c r="F1761" s="5"/>
      <c r="G1761" s="6">
        <v>17</v>
      </c>
      <c r="H1761" s="7">
        <v>11</v>
      </c>
      <c r="I1761" s="1">
        <v>4</v>
      </c>
      <c r="J1761" s="1">
        <v>1</v>
      </c>
      <c r="K1761" s="11">
        <v>1</v>
      </c>
    </row>
    <row r="1762" spans="3:11" x14ac:dyDescent="0.25">
      <c r="C1762" s="121" t="s">
        <v>47</v>
      </c>
      <c r="D1762" s="119" t="s">
        <v>20</v>
      </c>
      <c r="E1762" s="18" t="s">
        <v>48</v>
      </c>
      <c r="F1762" s="17"/>
      <c r="G1762" s="19">
        <v>385</v>
      </c>
      <c r="H1762" s="21">
        <v>252</v>
      </c>
      <c r="I1762" s="3">
        <v>35</v>
      </c>
      <c r="J1762" s="3">
        <v>79</v>
      </c>
      <c r="K1762" s="22">
        <v>19</v>
      </c>
    </row>
    <row r="1763" spans="3:11" x14ac:dyDescent="0.25">
      <c r="C1763" s="125"/>
      <c r="D1763" s="120"/>
      <c r="E1763" s="4" t="s">
        <v>49</v>
      </c>
      <c r="F1763" s="5"/>
      <c r="G1763" s="6">
        <v>1156</v>
      </c>
      <c r="H1763" s="7">
        <v>832</v>
      </c>
      <c r="I1763" s="1">
        <v>118</v>
      </c>
      <c r="J1763" s="1">
        <v>174</v>
      </c>
      <c r="K1763" s="11">
        <v>32</v>
      </c>
    </row>
    <row r="1764" spans="3:11" x14ac:dyDescent="0.25">
      <c r="C1764" s="125"/>
      <c r="D1764" s="120"/>
      <c r="E1764" s="4" t="s">
        <v>50</v>
      </c>
      <c r="F1764" s="5"/>
      <c r="G1764" s="6">
        <v>466</v>
      </c>
      <c r="H1764" s="7">
        <v>328</v>
      </c>
      <c r="I1764" s="1">
        <v>59</v>
      </c>
      <c r="J1764" s="1">
        <v>65</v>
      </c>
      <c r="K1764" s="11">
        <v>14</v>
      </c>
    </row>
    <row r="1765" spans="3:11" x14ac:dyDescent="0.25">
      <c r="C1765" s="125"/>
      <c r="D1765" s="120"/>
      <c r="E1765" s="4" t="s">
        <v>51</v>
      </c>
      <c r="F1765" s="5"/>
      <c r="G1765" s="6">
        <v>191</v>
      </c>
      <c r="H1765" s="7">
        <v>130</v>
      </c>
      <c r="I1765" s="1">
        <v>24</v>
      </c>
      <c r="J1765" s="1">
        <v>28</v>
      </c>
      <c r="K1765" s="11">
        <v>9</v>
      </c>
    </row>
    <row r="1766" spans="3:11" x14ac:dyDescent="0.25">
      <c r="C1766" s="125"/>
      <c r="D1766" s="120"/>
      <c r="E1766" s="4" t="s">
        <v>52</v>
      </c>
      <c r="F1766" s="5"/>
      <c r="G1766" s="6">
        <v>181</v>
      </c>
      <c r="H1766" s="7">
        <v>121</v>
      </c>
      <c r="I1766" s="1">
        <v>21</v>
      </c>
      <c r="J1766" s="1">
        <v>31</v>
      </c>
      <c r="K1766" s="11">
        <v>8</v>
      </c>
    </row>
    <row r="1767" spans="3:11" x14ac:dyDescent="0.25">
      <c r="C1767" s="125"/>
      <c r="D1767" s="120"/>
      <c r="E1767" s="4" t="s">
        <v>18</v>
      </c>
      <c r="F1767" s="5"/>
      <c r="G1767" s="6">
        <v>35</v>
      </c>
      <c r="H1767" s="7">
        <v>20</v>
      </c>
      <c r="I1767" s="1">
        <v>5</v>
      </c>
      <c r="J1767" s="1">
        <v>7</v>
      </c>
      <c r="K1767" s="11">
        <v>3</v>
      </c>
    </row>
    <row r="1768" spans="3:11" x14ac:dyDescent="0.25">
      <c r="C1768" s="121" t="s">
        <v>53</v>
      </c>
      <c r="D1768" s="119" t="s">
        <v>20</v>
      </c>
      <c r="E1768" s="18" t="s">
        <v>54</v>
      </c>
      <c r="F1768" s="17"/>
      <c r="G1768" s="19">
        <v>331</v>
      </c>
      <c r="H1768" s="21">
        <v>198</v>
      </c>
      <c r="I1768" s="3">
        <v>48</v>
      </c>
      <c r="J1768" s="3">
        <v>63</v>
      </c>
      <c r="K1768" s="22">
        <v>22</v>
      </c>
    </row>
    <row r="1769" spans="3:11" x14ac:dyDescent="0.25">
      <c r="C1769" s="125"/>
      <c r="D1769" s="120"/>
      <c r="E1769" s="4" t="s">
        <v>55</v>
      </c>
      <c r="F1769" s="5"/>
      <c r="G1769" s="6">
        <v>1212</v>
      </c>
      <c r="H1769" s="7">
        <v>889</v>
      </c>
      <c r="I1769" s="1">
        <v>120</v>
      </c>
      <c r="J1769" s="1">
        <v>169</v>
      </c>
      <c r="K1769" s="11">
        <v>34</v>
      </c>
    </row>
    <row r="1770" spans="3:11" ht="25.2" x14ac:dyDescent="0.25">
      <c r="C1770" s="125"/>
      <c r="D1770" s="120"/>
      <c r="E1770" s="4" t="s">
        <v>56</v>
      </c>
      <c r="F1770" s="5"/>
      <c r="G1770" s="6">
        <v>615</v>
      </c>
      <c r="H1770" s="7">
        <v>426</v>
      </c>
      <c r="I1770" s="1">
        <v>68</v>
      </c>
      <c r="J1770" s="1">
        <v>106</v>
      </c>
      <c r="K1770" s="11">
        <v>15</v>
      </c>
    </row>
    <row r="1771" spans="3:11" x14ac:dyDescent="0.25">
      <c r="C1771" s="125"/>
      <c r="D1771" s="120"/>
      <c r="E1771" s="4" t="s">
        <v>57</v>
      </c>
      <c r="F1771" s="5"/>
      <c r="G1771" s="6">
        <v>234</v>
      </c>
      <c r="H1771" s="7">
        <v>157</v>
      </c>
      <c r="I1771" s="1">
        <v>22</v>
      </c>
      <c r="J1771" s="1">
        <v>43</v>
      </c>
      <c r="K1771" s="11">
        <v>12</v>
      </c>
    </row>
    <row r="1772" spans="3:11" x14ac:dyDescent="0.25">
      <c r="C1772" s="125"/>
      <c r="D1772" s="120"/>
      <c r="E1772" s="4" t="s">
        <v>18</v>
      </c>
      <c r="F1772" s="5"/>
      <c r="G1772" s="6">
        <v>22</v>
      </c>
      <c r="H1772" s="7">
        <v>13</v>
      </c>
      <c r="I1772" s="1">
        <v>4</v>
      </c>
      <c r="J1772" s="1">
        <v>3</v>
      </c>
      <c r="K1772" s="11">
        <v>2</v>
      </c>
    </row>
    <row r="1773" spans="3:11" x14ac:dyDescent="0.25">
      <c r="C1773" s="121" t="s">
        <v>58</v>
      </c>
      <c r="D1773" s="119" t="s">
        <v>20</v>
      </c>
      <c r="E1773" s="18" t="s">
        <v>59</v>
      </c>
      <c r="F1773" s="17"/>
      <c r="G1773" s="19">
        <v>522</v>
      </c>
      <c r="H1773" s="21">
        <v>278</v>
      </c>
      <c r="I1773" s="3">
        <v>82</v>
      </c>
      <c r="J1773" s="3">
        <v>140</v>
      </c>
      <c r="K1773" s="22">
        <v>22</v>
      </c>
    </row>
    <row r="1774" spans="3:11" x14ac:dyDescent="0.25">
      <c r="C1774" s="125"/>
      <c r="D1774" s="120"/>
      <c r="E1774" s="4" t="s">
        <v>60</v>
      </c>
      <c r="F1774" s="5"/>
      <c r="G1774" s="6">
        <v>1090</v>
      </c>
      <c r="H1774" s="7">
        <v>766</v>
      </c>
      <c r="I1774" s="1">
        <v>118</v>
      </c>
      <c r="J1774" s="1">
        <v>165</v>
      </c>
      <c r="K1774" s="11">
        <v>41</v>
      </c>
    </row>
    <row r="1775" spans="3:11" ht="25.2" x14ac:dyDescent="0.25">
      <c r="C1775" s="125"/>
      <c r="D1775" s="120"/>
      <c r="E1775" s="4" t="s">
        <v>61</v>
      </c>
      <c r="F1775" s="5"/>
      <c r="G1775" s="6">
        <v>327</v>
      </c>
      <c r="H1775" s="7">
        <v>257</v>
      </c>
      <c r="I1775" s="1">
        <v>23</v>
      </c>
      <c r="J1775" s="1">
        <v>36</v>
      </c>
      <c r="K1775" s="11">
        <v>11</v>
      </c>
    </row>
    <row r="1776" spans="3:11" x14ac:dyDescent="0.25">
      <c r="C1776" s="125"/>
      <c r="D1776" s="120"/>
      <c r="E1776" s="4" t="s">
        <v>62</v>
      </c>
      <c r="F1776" s="5"/>
      <c r="G1776" s="6">
        <v>428</v>
      </c>
      <c r="H1776" s="7">
        <v>357</v>
      </c>
      <c r="I1776" s="1">
        <v>30</v>
      </c>
      <c r="J1776" s="1">
        <v>33</v>
      </c>
      <c r="K1776" s="11">
        <v>8</v>
      </c>
    </row>
    <row r="1777" spans="3:11" x14ac:dyDescent="0.25">
      <c r="C1777" s="125"/>
      <c r="D1777" s="120"/>
      <c r="E1777" s="4" t="s">
        <v>63</v>
      </c>
      <c r="F1777" s="5"/>
      <c r="G1777" s="6">
        <v>25</v>
      </c>
      <c r="H1777" s="7">
        <v>12</v>
      </c>
      <c r="I1777" s="1">
        <v>4</v>
      </c>
      <c r="J1777" s="1">
        <v>8</v>
      </c>
      <c r="K1777" s="11">
        <v>1</v>
      </c>
    </row>
    <row r="1778" spans="3:11" x14ac:dyDescent="0.25">
      <c r="C1778" s="125"/>
      <c r="D1778" s="120"/>
      <c r="E1778" s="4" t="s">
        <v>18</v>
      </c>
      <c r="F1778" s="5"/>
      <c r="G1778" s="6">
        <v>22</v>
      </c>
      <c r="H1778" s="7">
        <v>13</v>
      </c>
      <c r="I1778" s="1">
        <v>5</v>
      </c>
      <c r="J1778" s="1">
        <v>2</v>
      </c>
      <c r="K1778" s="11">
        <v>2</v>
      </c>
    </row>
    <row r="1779" spans="3:11" ht="25.2" x14ac:dyDescent="0.25">
      <c r="C1779" s="121" t="s">
        <v>64</v>
      </c>
      <c r="D1779" s="119" t="s">
        <v>20</v>
      </c>
      <c r="E1779" s="18" t="s">
        <v>65</v>
      </c>
      <c r="F1779" s="17"/>
      <c r="G1779" s="19">
        <v>36</v>
      </c>
      <c r="H1779" s="21">
        <v>21</v>
      </c>
      <c r="I1779" s="3">
        <v>2</v>
      </c>
      <c r="J1779" s="3">
        <v>10</v>
      </c>
      <c r="K1779" s="22">
        <v>3</v>
      </c>
    </row>
    <row r="1780" spans="3:11" ht="37.799999999999997" x14ac:dyDescent="0.25">
      <c r="C1780" s="125"/>
      <c r="D1780" s="120"/>
      <c r="E1780" s="4" t="s">
        <v>66</v>
      </c>
      <c r="F1780" s="5"/>
      <c r="G1780" s="6">
        <v>177</v>
      </c>
      <c r="H1780" s="7">
        <v>104</v>
      </c>
      <c r="I1780" s="1">
        <v>27</v>
      </c>
      <c r="J1780" s="1">
        <v>37</v>
      </c>
      <c r="K1780" s="11">
        <v>9</v>
      </c>
    </row>
    <row r="1781" spans="3:11" ht="37.799999999999997" x14ac:dyDescent="0.25">
      <c r="C1781" s="125"/>
      <c r="D1781" s="120"/>
      <c r="E1781" s="4" t="s">
        <v>67</v>
      </c>
      <c r="F1781" s="5"/>
      <c r="G1781" s="6">
        <v>231</v>
      </c>
      <c r="H1781" s="7">
        <v>136</v>
      </c>
      <c r="I1781" s="1">
        <v>28</v>
      </c>
      <c r="J1781" s="1">
        <v>61</v>
      </c>
      <c r="K1781" s="11">
        <v>6</v>
      </c>
    </row>
    <row r="1782" spans="3:11" ht="37.799999999999997" x14ac:dyDescent="0.25">
      <c r="C1782" s="125"/>
      <c r="D1782" s="120"/>
      <c r="E1782" s="4" t="s">
        <v>68</v>
      </c>
      <c r="F1782" s="5"/>
      <c r="G1782" s="6">
        <v>324</v>
      </c>
      <c r="H1782" s="7">
        <v>218</v>
      </c>
      <c r="I1782" s="1">
        <v>46</v>
      </c>
      <c r="J1782" s="1">
        <v>52</v>
      </c>
      <c r="K1782" s="11">
        <v>8</v>
      </c>
    </row>
    <row r="1783" spans="3:11" ht="37.799999999999997" x14ac:dyDescent="0.25">
      <c r="C1783" s="125"/>
      <c r="D1783" s="120"/>
      <c r="E1783" s="4" t="s">
        <v>69</v>
      </c>
      <c r="F1783" s="5"/>
      <c r="G1783" s="6">
        <v>364</v>
      </c>
      <c r="H1783" s="7">
        <v>251</v>
      </c>
      <c r="I1783" s="1">
        <v>40</v>
      </c>
      <c r="J1783" s="1">
        <v>65</v>
      </c>
      <c r="K1783" s="11">
        <v>8</v>
      </c>
    </row>
    <row r="1784" spans="3:11" ht="37.799999999999997" x14ac:dyDescent="0.25">
      <c r="C1784" s="125"/>
      <c r="D1784" s="120"/>
      <c r="E1784" s="4" t="s">
        <v>70</v>
      </c>
      <c r="F1784" s="5"/>
      <c r="G1784" s="6">
        <v>292</v>
      </c>
      <c r="H1784" s="7">
        <v>219</v>
      </c>
      <c r="I1784" s="1">
        <v>28</v>
      </c>
      <c r="J1784" s="1">
        <v>31</v>
      </c>
      <c r="K1784" s="11">
        <v>14</v>
      </c>
    </row>
    <row r="1785" spans="3:11" ht="37.799999999999997" x14ac:dyDescent="0.25">
      <c r="C1785" s="125"/>
      <c r="D1785" s="120"/>
      <c r="E1785" s="4" t="s">
        <v>71</v>
      </c>
      <c r="F1785" s="5"/>
      <c r="G1785" s="6">
        <v>316</v>
      </c>
      <c r="H1785" s="7">
        <v>240</v>
      </c>
      <c r="I1785" s="1">
        <v>27</v>
      </c>
      <c r="J1785" s="1">
        <v>40</v>
      </c>
      <c r="K1785" s="11">
        <v>9</v>
      </c>
    </row>
    <row r="1786" spans="3:11" ht="37.799999999999997" x14ac:dyDescent="0.25">
      <c r="C1786" s="125"/>
      <c r="D1786" s="120"/>
      <c r="E1786" s="4" t="s">
        <v>72</v>
      </c>
      <c r="F1786" s="5"/>
      <c r="G1786" s="6">
        <v>308</v>
      </c>
      <c r="H1786" s="7">
        <v>236</v>
      </c>
      <c r="I1786" s="1">
        <v>31</v>
      </c>
      <c r="J1786" s="1">
        <v>31</v>
      </c>
      <c r="K1786" s="11">
        <v>10</v>
      </c>
    </row>
    <row r="1787" spans="3:11" ht="37.799999999999997" x14ac:dyDescent="0.25">
      <c r="C1787" s="125"/>
      <c r="D1787" s="120"/>
      <c r="E1787" s="4" t="s">
        <v>73</v>
      </c>
      <c r="F1787" s="5"/>
      <c r="G1787" s="6">
        <v>114</v>
      </c>
      <c r="H1787" s="7">
        <v>87</v>
      </c>
      <c r="I1787" s="1">
        <v>10</v>
      </c>
      <c r="J1787" s="1">
        <v>14</v>
      </c>
      <c r="K1787" s="11">
        <v>3</v>
      </c>
    </row>
    <row r="1788" spans="3:11" ht="25.2" x14ac:dyDescent="0.25">
      <c r="C1788" s="125"/>
      <c r="D1788" s="120"/>
      <c r="E1788" s="4" t="s">
        <v>74</v>
      </c>
      <c r="F1788" s="5"/>
      <c r="G1788" s="6">
        <v>96</v>
      </c>
      <c r="H1788" s="7">
        <v>76</v>
      </c>
      <c r="I1788" s="1">
        <v>7</v>
      </c>
      <c r="J1788" s="1">
        <v>9</v>
      </c>
      <c r="K1788" s="11">
        <v>4</v>
      </c>
    </row>
    <row r="1789" spans="3:11" x14ac:dyDescent="0.25">
      <c r="C1789" s="125"/>
      <c r="D1789" s="120"/>
      <c r="E1789" s="4" t="s">
        <v>75</v>
      </c>
      <c r="F1789" s="5"/>
      <c r="G1789" s="6">
        <v>29</v>
      </c>
      <c r="H1789" s="7">
        <v>16</v>
      </c>
      <c r="I1789" s="1">
        <v>2</v>
      </c>
      <c r="J1789" s="1">
        <v>10</v>
      </c>
      <c r="K1789" s="11">
        <v>1</v>
      </c>
    </row>
    <row r="1790" spans="3:11" x14ac:dyDescent="0.25">
      <c r="C1790" s="125"/>
      <c r="D1790" s="120"/>
      <c r="E1790" s="4" t="s">
        <v>18</v>
      </c>
      <c r="F1790" s="5"/>
      <c r="G1790" s="6">
        <v>127</v>
      </c>
      <c r="H1790" s="7">
        <v>79</v>
      </c>
      <c r="I1790" s="1">
        <v>14</v>
      </c>
      <c r="J1790" s="1">
        <v>24</v>
      </c>
      <c r="K1790" s="11">
        <v>10</v>
      </c>
    </row>
    <row r="1791" spans="3:11" x14ac:dyDescent="0.25">
      <c r="C1791" s="121" t="s">
        <v>76</v>
      </c>
      <c r="D1791" s="119" t="s">
        <v>20</v>
      </c>
      <c r="E1791" s="18" t="s">
        <v>77</v>
      </c>
      <c r="F1791" s="17"/>
      <c r="G1791" s="19">
        <v>626</v>
      </c>
      <c r="H1791" s="21">
        <v>456</v>
      </c>
      <c r="I1791" s="3">
        <v>61</v>
      </c>
      <c r="J1791" s="3">
        <v>87</v>
      </c>
      <c r="K1791" s="22">
        <v>22</v>
      </c>
    </row>
    <row r="1792" spans="3:11" x14ac:dyDescent="0.25">
      <c r="C1792" s="125"/>
      <c r="D1792" s="120"/>
      <c r="E1792" s="4" t="s">
        <v>78</v>
      </c>
      <c r="F1792" s="5"/>
      <c r="G1792" s="6">
        <v>975</v>
      </c>
      <c r="H1792" s="7">
        <v>674</v>
      </c>
      <c r="I1792" s="1">
        <v>98</v>
      </c>
      <c r="J1792" s="1">
        <v>167</v>
      </c>
      <c r="K1792" s="11">
        <v>36</v>
      </c>
    </row>
    <row r="1793" spans="3:11" x14ac:dyDescent="0.25">
      <c r="C1793" s="125"/>
      <c r="D1793" s="120"/>
      <c r="E1793" s="4" t="s">
        <v>79</v>
      </c>
      <c r="F1793" s="5"/>
      <c r="G1793" s="6">
        <v>589</v>
      </c>
      <c r="H1793" s="7">
        <v>401</v>
      </c>
      <c r="I1793" s="1">
        <v>77</v>
      </c>
      <c r="J1793" s="1">
        <v>96</v>
      </c>
      <c r="K1793" s="11">
        <v>15</v>
      </c>
    </row>
    <row r="1794" spans="3:11" x14ac:dyDescent="0.25">
      <c r="C1794" s="125"/>
      <c r="D1794" s="120"/>
      <c r="E1794" s="4" t="s">
        <v>80</v>
      </c>
      <c r="F1794" s="5"/>
      <c r="G1794" s="6">
        <v>224</v>
      </c>
      <c r="H1794" s="7">
        <v>152</v>
      </c>
      <c r="I1794" s="1">
        <v>26</v>
      </c>
      <c r="J1794" s="1">
        <v>34</v>
      </c>
      <c r="K1794" s="11">
        <v>12</v>
      </c>
    </row>
    <row r="1795" spans="3:11" x14ac:dyDescent="0.25">
      <c r="C1795" s="121" t="s">
        <v>81</v>
      </c>
      <c r="D1795" s="119" t="s">
        <v>20</v>
      </c>
      <c r="E1795" s="18" t="s">
        <v>82</v>
      </c>
      <c r="F1795" s="17"/>
      <c r="G1795" s="19">
        <v>300</v>
      </c>
      <c r="H1795" s="21">
        <v>214</v>
      </c>
      <c r="I1795" s="3">
        <v>31</v>
      </c>
      <c r="J1795" s="3">
        <v>47</v>
      </c>
      <c r="K1795" s="22">
        <v>8</v>
      </c>
    </row>
    <row r="1796" spans="3:11" x14ac:dyDescent="0.25">
      <c r="C1796" s="125"/>
      <c r="D1796" s="120"/>
      <c r="E1796" s="4" t="s">
        <v>83</v>
      </c>
      <c r="F1796" s="5"/>
      <c r="G1796" s="6">
        <v>722</v>
      </c>
      <c r="H1796" s="7">
        <v>513</v>
      </c>
      <c r="I1796" s="1">
        <v>75</v>
      </c>
      <c r="J1796" s="1">
        <v>110</v>
      </c>
      <c r="K1796" s="11">
        <v>24</v>
      </c>
    </row>
    <row r="1797" spans="3:11" x14ac:dyDescent="0.25">
      <c r="C1797" s="125"/>
      <c r="D1797" s="120"/>
      <c r="E1797" s="4" t="s">
        <v>84</v>
      </c>
      <c r="F1797" s="5"/>
      <c r="G1797" s="6">
        <v>483</v>
      </c>
      <c r="H1797" s="7">
        <v>341</v>
      </c>
      <c r="I1797" s="1">
        <v>48</v>
      </c>
      <c r="J1797" s="1">
        <v>70</v>
      </c>
      <c r="K1797" s="11">
        <v>24</v>
      </c>
    </row>
    <row r="1798" spans="3:11" x14ac:dyDescent="0.25">
      <c r="C1798" s="125"/>
      <c r="D1798" s="120"/>
      <c r="E1798" s="4" t="s">
        <v>85</v>
      </c>
      <c r="F1798" s="5"/>
      <c r="G1798" s="6">
        <v>395</v>
      </c>
      <c r="H1798" s="7">
        <v>272</v>
      </c>
      <c r="I1798" s="1">
        <v>50</v>
      </c>
      <c r="J1798" s="1">
        <v>59</v>
      </c>
      <c r="K1798" s="11">
        <v>14</v>
      </c>
    </row>
    <row r="1799" spans="3:11" x14ac:dyDescent="0.25">
      <c r="C1799" s="125"/>
      <c r="D1799" s="120"/>
      <c r="E1799" s="4" t="s">
        <v>86</v>
      </c>
      <c r="F1799" s="5"/>
      <c r="G1799" s="6">
        <v>236</v>
      </c>
      <c r="H1799" s="7">
        <v>155</v>
      </c>
      <c r="I1799" s="1">
        <v>30</v>
      </c>
      <c r="J1799" s="1">
        <v>44</v>
      </c>
      <c r="K1799" s="11">
        <v>7</v>
      </c>
    </row>
    <row r="1800" spans="3:11" x14ac:dyDescent="0.25">
      <c r="C1800" s="125"/>
      <c r="D1800" s="120"/>
      <c r="E1800" s="4" t="s">
        <v>87</v>
      </c>
      <c r="F1800" s="5"/>
      <c r="G1800" s="6">
        <v>278</v>
      </c>
      <c r="H1800" s="7">
        <v>188</v>
      </c>
      <c r="I1800" s="1">
        <v>28</v>
      </c>
      <c r="J1800" s="1">
        <v>54</v>
      </c>
      <c r="K1800" s="11">
        <v>8</v>
      </c>
    </row>
    <row r="1801" spans="3:11" x14ac:dyDescent="0.25">
      <c r="C1801" s="121" t="s">
        <v>88</v>
      </c>
      <c r="D1801" s="119" t="s">
        <v>20</v>
      </c>
      <c r="E1801" s="18" t="s">
        <v>89</v>
      </c>
      <c r="F1801" s="17"/>
      <c r="G1801" s="19">
        <v>110</v>
      </c>
      <c r="H1801" s="21">
        <v>74</v>
      </c>
      <c r="I1801" s="3">
        <v>12</v>
      </c>
      <c r="J1801" s="3">
        <v>18</v>
      </c>
      <c r="K1801" s="22">
        <v>6</v>
      </c>
    </row>
    <row r="1802" spans="3:11" x14ac:dyDescent="0.25">
      <c r="C1802" s="122"/>
      <c r="D1802" s="120"/>
      <c r="E1802" s="4" t="s">
        <v>90</v>
      </c>
      <c r="F1802" s="5"/>
      <c r="G1802" s="6">
        <v>190</v>
      </c>
      <c r="H1802" s="7">
        <v>140</v>
      </c>
      <c r="I1802" s="1">
        <v>19</v>
      </c>
      <c r="J1802" s="1">
        <v>29</v>
      </c>
      <c r="K1802" s="11">
        <v>2</v>
      </c>
    </row>
    <row r="1803" spans="3:11" x14ac:dyDescent="0.25">
      <c r="C1803" s="122"/>
      <c r="D1803" s="120"/>
      <c r="E1803" s="4" t="s">
        <v>83</v>
      </c>
      <c r="F1803" s="5"/>
      <c r="G1803" s="6">
        <v>722</v>
      </c>
      <c r="H1803" s="7">
        <v>513</v>
      </c>
      <c r="I1803" s="1">
        <v>75</v>
      </c>
      <c r="J1803" s="1">
        <v>110</v>
      </c>
      <c r="K1803" s="11">
        <v>24</v>
      </c>
    </row>
    <row r="1804" spans="3:11" x14ac:dyDescent="0.25">
      <c r="C1804" s="122"/>
      <c r="D1804" s="120"/>
      <c r="E1804" s="4" t="s">
        <v>91</v>
      </c>
      <c r="F1804" s="5"/>
      <c r="G1804" s="6">
        <v>117</v>
      </c>
      <c r="H1804" s="7">
        <v>86</v>
      </c>
      <c r="I1804" s="1">
        <v>15</v>
      </c>
      <c r="J1804" s="1">
        <v>14</v>
      </c>
      <c r="K1804" s="11">
        <v>2</v>
      </c>
    </row>
    <row r="1805" spans="3:11" x14ac:dyDescent="0.25">
      <c r="C1805" s="122"/>
      <c r="D1805" s="120"/>
      <c r="E1805" s="4" t="s">
        <v>92</v>
      </c>
      <c r="F1805" s="5"/>
      <c r="G1805" s="6">
        <v>123</v>
      </c>
      <c r="H1805" s="7">
        <v>83</v>
      </c>
      <c r="I1805" s="1">
        <v>13</v>
      </c>
      <c r="J1805" s="1">
        <v>19</v>
      </c>
      <c r="K1805" s="11">
        <v>8</v>
      </c>
    </row>
    <row r="1806" spans="3:11" x14ac:dyDescent="0.25">
      <c r="C1806" s="122"/>
      <c r="D1806" s="120"/>
      <c r="E1806" s="4" t="s">
        <v>93</v>
      </c>
      <c r="F1806" s="5"/>
      <c r="G1806" s="6">
        <v>243</v>
      </c>
      <c r="H1806" s="7">
        <v>172</v>
      </c>
      <c r="I1806" s="1">
        <v>20</v>
      </c>
      <c r="J1806" s="1">
        <v>37</v>
      </c>
      <c r="K1806" s="11">
        <v>14</v>
      </c>
    </row>
    <row r="1807" spans="3:11" x14ac:dyDescent="0.25">
      <c r="C1807" s="122"/>
      <c r="D1807" s="120"/>
      <c r="E1807" s="4" t="s">
        <v>85</v>
      </c>
      <c r="F1807" s="5"/>
      <c r="G1807" s="6">
        <v>395</v>
      </c>
      <c r="H1807" s="7">
        <v>272</v>
      </c>
      <c r="I1807" s="1">
        <v>50</v>
      </c>
      <c r="J1807" s="1">
        <v>59</v>
      </c>
      <c r="K1807" s="11">
        <v>14</v>
      </c>
    </row>
    <row r="1808" spans="3:11" x14ac:dyDescent="0.25">
      <c r="C1808" s="122"/>
      <c r="D1808" s="120"/>
      <c r="E1808" s="4" t="s">
        <v>94</v>
      </c>
      <c r="F1808" s="5"/>
      <c r="G1808" s="6">
        <v>168</v>
      </c>
      <c r="H1808" s="7">
        <v>110</v>
      </c>
      <c r="I1808" s="1">
        <v>24</v>
      </c>
      <c r="J1808" s="1">
        <v>30</v>
      </c>
      <c r="K1808" s="11">
        <v>4</v>
      </c>
    </row>
    <row r="1809" spans="2:11" x14ac:dyDescent="0.25">
      <c r="C1809" s="122"/>
      <c r="D1809" s="120"/>
      <c r="E1809" s="4" t="s">
        <v>95</v>
      </c>
      <c r="F1809" s="5"/>
      <c r="G1809" s="6">
        <v>68</v>
      </c>
      <c r="H1809" s="7">
        <v>45</v>
      </c>
      <c r="I1809" s="1">
        <v>6</v>
      </c>
      <c r="J1809" s="1">
        <v>14</v>
      </c>
      <c r="K1809" s="11">
        <v>3</v>
      </c>
    </row>
    <row r="1810" spans="2:11" x14ac:dyDescent="0.25">
      <c r="C1810" s="126"/>
      <c r="D1810" s="123"/>
      <c r="E1810" s="64" t="s">
        <v>87</v>
      </c>
      <c r="F1810" s="59"/>
      <c r="G1810" s="66">
        <v>278</v>
      </c>
      <c r="H1810" s="74">
        <v>188</v>
      </c>
      <c r="I1810" s="39">
        <v>28</v>
      </c>
      <c r="J1810" s="39">
        <v>54</v>
      </c>
      <c r="K1810" s="81">
        <v>8</v>
      </c>
    </row>
    <row r="1812" spans="2:11" x14ac:dyDescent="0.25">
      <c r="B1812" s="48" t="str">
        <f xml:space="preserve"> HYPERLINK("#'目次'!B23", "[17]")</f>
        <v>[17]</v>
      </c>
      <c r="C1812" s="35" t="s">
        <v>181</v>
      </c>
    </row>
    <row r="1815" spans="2:11" x14ac:dyDescent="0.25">
      <c r="C1815" s="35" t="s">
        <v>14</v>
      </c>
    </row>
    <row r="1816" spans="2:11" ht="25.2" x14ac:dyDescent="0.25">
      <c r="C1816" s="115"/>
      <c r="D1816" s="116"/>
      <c r="E1816" s="116"/>
      <c r="F1816" s="116"/>
      <c r="G1816" s="44" t="s">
        <v>15</v>
      </c>
      <c r="H1816" s="43" t="s">
        <v>173</v>
      </c>
      <c r="I1816" s="26" t="s">
        <v>174</v>
      </c>
      <c r="J1816" s="26" t="s">
        <v>175</v>
      </c>
      <c r="K1816" s="49" t="s">
        <v>18</v>
      </c>
    </row>
    <row r="1817" spans="2:11" x14ac:dyDescent="0.25">
      <c r="C1817" s="117"/>
      <c r="D1817" s="118"/>
      <c r="E1817" s="118"/>
      <c r="F1817" s="118"/>
      <c r="G1817" s="46"/>
      <c r="H1817" s="47"/>
      <c r="I1817" s="27"/>
      <c r="J1817" s="27"/>
      <c r="K1817" s="45"/>
    </row>
    <row r="1818" spans="2:11" x14ac:dyDescent="0.25">
      <c r="C1818" s="61"/>
      <c r="D1818" s="62"/>
      <c r="E1818" s="60" t="s">
        <v>15</v>
      </c>
      <c r="F1818" s="63"/>
      <c r="G1818" s="57">
        <v>2414</v>
      </c>
      <c r="H1818" s="31">
        <v>1672</v>
      </c>
      <c r="I1818" s="31">
        <v>384</v>
      </c>
      <c r="J1818" s="31">
        <v>278</v>
      </c>
      <c r="K1818" s="68">
        <v>80</v>
      </c>
    </row>
    <row r="1819" spans="2:11" x14ac:dyDescent="0.25">
      <c r="C1819" s="124" t="s">
        <v>19</v>
      </c>
      <c r="D1819" s="119" t="s">
        <v>20</v>
      </c>
      <c r="E1819" s="18" t="s">
        <v>21</v>
      </c>
      <c r="F1819" s="17"/>
      <c r="G1819" s="19">
        <v>1139</v>
      </c>
      <c r="H1819" s="21">
        <v>806</v>
      </c>
      <c r="I1819" s="3">
        <v>176</v>
      </c>
      <c r="J1819" s="3">
        <v>112</v>
      </c>
      <c r="K1819" s="22">
        <v>45</v>
      </c>
    </row>
    <row r="1820" spans="2:11" x14ac:dyDescent="0.25">
      <c r="C1820" s="125"/>
      <c r="D1820" s="120"/>
      <c r="E1820" s="4" t="s">
        <v>22</v>
      </c>
      <c r="F1820" s="5"/>
      <c r="G1820" s="6">
        <v>1275</v>
      </c>
      <c r="H1820" s="7">
        <v>866</v>
      </c>
      <c r="I1820" s="1">
        <v>208</v>
      </c>
      <c r="J1820" s="1">
        <v>166</v>
      </c>
      <c r="K1820" s="11">
        <v>35</v>
      </c>
    </row>
    <row r="1821" spans="2:11" x14ac:dyDescent="0.25">
      <c r="C1821" s="121" t="s">
        <v>23</v>
      </c>
      <c r="D1821" s="121" t="s">
        <v>24</v>
      </c>
      <c r="E1821" s="18" t="s">
        <v>25</v>
      </c>
      <c r="F1821" s="17"/>
      <c r="G1821" s="19">
        <v>515</v>
      </c>
      <c r="H1821" s="21">
        <v>387</v>
      </c>
      <c r="I1821" s="3">
        <v>95</v>
      </c>
      <c r="J1821" s="3">
        <v>23</v>
      </c>
      <c r="K1821" s="22">
        <v>10</v>
      </c>
    </row>
    <row r="1822" spans="2:11" x14ac:dyDescent="0.25">
      <c r="C1822" s="125"/>
      <c r="D1822" s="122"/>
      <c r="E1822" s="4" t="s">
        <v>26</v>
      </c>
      <c r="F1822" s="5"/>
      <c r="G1822" s="6">
        <v>718</v>
      </c>
      <c r="H1822" s="7">
        <v>533</v>
      </c>
      <c r="I1822" s="1">
        <v>126</v>
      </c>
      <c r="J1822" s="1">
        <v>39</v>
      </c>
      <c r="K1822" s="11">
        <v>20</v>
      </c>
    </row>
    <row r="1823" spans="2:11" x14ac:dyDescent="0.25">
      <c r="C1823" s="125"/>
      <c r="D1823" s="122"/>
      <c r="E1823" s="4" t="s">
        <v>27</v>
      </c>
      <c r="F1823" s="5"/>
      <c r="G1823" s="6">
        <v>492</v>
      </c>
      <c r="H1823" s="7">
        <v>372</v>
      </c>
      <c r="I1823" s="1">
        <v>66</v>
      </c>
      <c r="J1823" s="1">
        <v>40</v>
      </c>
      <c r="K1823" s="11">
        <v>14</v>
      </c>
    </row>
    <row r="1824" spans="2:11" x14ac:dyDescent="0.25">
      <c r="C1824" s="125"/>
      <c r="D1824" s="122"/>
      <c r="E1824" s="4" t="s">
        <v>28</v>
      </c>
      <c r="F1824" s="5"/>
      <c r="G1824" s="6">
        <v>390</v>
      </c>
      <c r="H1824" s="7">
        <v>259</v>
      </c>
      <c r="I1824" s="1">
        <v>53</v>
      </c>
      <c r="J1824" s="1">
        <v>57</v>
      </c>
      <c r="K1824" s="11">
        <v>21</v>
      </c>
    </row>
    <row r="1825" spans="3:11" x14ac:dyDescent="0.25">
      <c r="C1825" s="125"/>
      <c r="D1825" s="122"/>
      <c r="E1825" s="4" t="s">
        <v>29</v>
      </c>
      <c r="F1825" s="5"/>
      <c r="G1825" s="6">
        <v>206</v>
      </c>
      <c r="H1825" s="7">
        <v>91</v>
      </c>
      <c r="I1825" s="1">
        <v>33</v>
      </c>
      <c r="J1825" s="1">
        <v>71</v>
      </c>
      <c r="K1825" s="11">
        <v>11</v>
      </c>
    </row>
    <row r="1826" spans="3:11" x14ac:dyDescent="0.25">
      <c r="C1826" s="125"/>
      <c r="D1826" s="122"/>
      <c r="E1826" s="4" t="s">
        <v>30</v>
      </c>
      <c r="F1826" s="5"/>
      <c r="G1826" s="6">
        <v>76</v>
      </c>
      <c r="H1826" s="7">
        <v>27</v>
      </c>
      <c r="I1826" s="1">
        <v>10</v>
      </c>
      <c r="J1826" s="1">
        <v>35</v>
      </c>
      <c r="K1826" s="11">
        <v>4</v>
      </c>
    </row>
    <row r="1827" spans="3:11" x14ac:dyDescent="0.25">
      <c r="C1827" s="125"/>
      <c r="D1827" s="122"/>
      <c r="E1827" s="4" t="s">
        <v>31</v>
      </c>
      <c r="F1827" s="5"/>
      <c r="G1827" s="6">
        <v>17</v>
      </c>
      <c r="H1827" s="7">
        <v>3</v>
      </c>
      <c r="I1827" s="1">
        <v>1</v>
      </c>
      <c r="J1827" s="1">
        <v>13</v>
      </c>
      <c r="K1827" s="11">
        <v>0</v>
      </c>
    </row>
    <row r="1828" spans="3:11" x14ac:dyDescent="0.25">
      <c r="C1828" s="125"/>
      <c r="D1828" s="122"/>
      <c r="E1828" s="4" t="s">
        <v>32</v>
      </c>
      <c r="F1828" s="5"/>
      <c r="G1828" s="6">
        <v>1233</v>
      </c>
      <c r="H1828" s="7">
        <v>920</v>
      </c>
      <c r="I1828" s="1">
        <v>221</v>
      </c>
      <c r="J1828" s="1">
        <v>62</v>
      </c>
      <c r="K1828" s="11">
        <v>30</v>
      </c>
    </row>
    <row r="1829" spans="3:11" x14ac:dyDescent="0.25">
      <c r="C1829" s="125"/>
      <c r="D1829" s="122"/>
      <c r="E1829" s="4" t="s">
        <v>33</v>
      </c>
      <c r="F1829" s="5"/>
      <c r="G1829" s="6">
        <v>882</v>
      </c>
      <c r="H1829" s="7">
        <v>631</v>
      </c>
      <c r="I1829" s="1">
        <v>119</v>
      </c>
      <c r="J1829" s="1">
        <v>97</v>
      </c>
      <c r="K1829" s="11">
        <v>35</v>
      </c>
    </row>
    <row r="1830" spans="3:11" x14ac:dyDescent="0.25">
      <c r="C1830" s="125"/>
      <c r="D1830" s="122"/>
      <c r="E1830" s="4" t="s">
        <v>34</v>
      </c>
      <c r="F1830" s="5"/>
      <c r="G1830" s="6">
        <v>299</v>
      </c>
      <c r="H1830" s="7">
        <v>121</v>
      </c>
      <c r="I1830" s="1">
        <v>44</v>
      </c>
      <c r="J1830" s="1">
        <v>119</v>
      </c>
      <c r="K1830" s="11">
        <v>15</v>
      </c>
    </row>
    <row r="1831" spans="3:11" x14ac:dyDescent="0.25">
      <c r="C1831" s="125"/>
      <c r="D1831" s="122"/>
      <c r="E1831" s="4" t="s">
        <v>35</v>
      </c>
      <c r="F1831" s="5"/>
      <c r="G1831" s="6">
        <v>1181</v>
      </c>
      <c r="H1831" s="7">
        <v>752</v>
      </c>
      <c r="I1831" s="1">
        <v>163</v>
      </c>
      <c r="J1831" s="1">
        <v>216</v>
      </c>
      <c r="K1831" s="11">
        <v>50</v>
      </c>
    </row>
    <row r="1832" spans="3:11" x14ac:dyDescent="0.25">
      <c r="C1832" s="125"/>
      <c r="D1832" s="121" t="s">
        <v>21</v>
      </c>
      <c r="E1832" s="18" t="s">
        <v>25</v>
      </c>
      <c r="F1832" s="17"/>
      <c r="G1832" s="19">
        <v>268</v>
      </c>
      <c r="H1832" s="21">
        <v>199</v>
      </c>
      <c r="I1832" s="3">
        <v>45</v>
      </c>
      <c r="J1832" s="3">
        <v>15</v>
      </c>
      <c r="K1832" s="22">
        <v>9</v>
      </c>
    </row>
    <row r="1833" spans="3:11" x14ac:dyDescent="0.25">
      <c r="C1833" s="125"/>
      <c r="D1833" s="122"/>
      <c r="E1833" s="4" t="s">
        <v>26</v>
      </c>
      <c r="F1833" s="5"/>
      <c r="G1833" s="6">
        <v>338</v>
      </c>
      <c r="H1833" s="7">
        <v>247</v>
      </c>
      <c r="I1833" s="1">
        <v>59</v>
      </c>
      <c r="J1833" s="1">
        <v>22</v>
      </c>
      <c r="K1833" s="11">
        <v>10</v>
      </c>
    </row>
    <row r="1834" spans="3:11" x14ac:dyDescent="0.25">
      <c r="C1834" s="125"/>
      <c r="D1834" s="122"/>
      <c r="E1834" s="4" t="s">
        <v>27</v>
      </c>
      <c r="F1834" s="5"/>
      <c r="G1834" s="6">
        <v>241</v>
      </c>
      <c r="H1834" s="7">
        <v>185</v>
      </c>
      <c r="I1834" s="1">
        <v>33</v>
      </c>
      <c r="J1834" s="1">
        <v>16</v>
      </c>
      <c r="K1834" s="11">
        <v>7</v>
      </c>
    </row>
    <row r="1835" spans="3:11" x14ac:dyDescent="0.25">
      <c r="C1835" s="125"/>
      <c r="D1835" s="122"/>
      <c r="E1835" s="4" t="s">
        <v>28</v>
      </c>
      <c r="F1835" s="5"/>
      <c r="G1835" s="6">
        <v>180</v>
      </c>
      <c r="H1835" s="7">
        <v>120</v>
      </c>
      <c r="I1835" s="1">
        <v>28</v>
      </c>
      <c r="J1835" s="1">
        <v>21</v>
      </c>
      <c r="K1835" s="11">
        <v>11</v>
      </c>
    </row>
    <row r="1836" spans="3:11" x14ac:dyDescent="0.25">
      <c r="C1836" s="125"/>
      <c r="D1836" s="122"/>
      <c r="E1836" s="4" t="s">
        <v>29</v>
      </c>
      <c r="F1836" s="5"/>
      <c r="G1836" s="6">
        <v>83</v>
      </c>
      <c r="H1836" s="7">
        <v>43</v>
      </c>
      <c r="I1836" s="1">
        <v>9</v>
      </c>
      <c r="J1836" s="1">
        <v>25</v>
      </c>
      <c r="K1836" s="11">
        <v>6</v>
      </c>
    </row>
    <row r="1837" spans="3:11" x14ac:dyDescent="0.25">
      <c r="C1837" s="125"/>
      <c r="D1837" s="122"/>
      <c r="E1837" s="4" t="s">
        <v>30</v>
      </c>
      <c r="F1837" s="5"/>
      <c r="G1837" s="6">
        <v>26</v>
      </c>
      <c r="H1837" s="7">
        <v>11</v>
      </c>
      <c r="I1837" s="1">
        <v>1</v>
      </c>
      <c r="J1837" s="1">
        <v>12</v>
      </c>
      <c r="K1837" s="11">
        <v>2</v>
      </c>
    </row>
    <row r="1838" spans="3:11" x14ac:dyDescent="0.25">
      <c r="C1838" s="125"/>
      <c r="D1838" s="122"/>
      <c r="E1838" s="4" t="s">
        <v>31</v>
      </c>
      <c r="F1838" s="5"/>
      <c r="G1838" s="6">
        <v>3</v>
      </c>
      <c r="H1838" s="7">
        <v>1</v>
      </c>
      <c r="I1838" s="1">
        <v>1</v>
      </c>
      <c r="J1838" s="1">
        <v>1</v>
      </c>
      <c r="K1838" s="11">
        <v>0</v>
      </c>
    </row>
    <row r="1839" spans="3:11" x14ac:dyDescent="0.25">
      <c r="C1839" s="125"/>
      <c r="D1839" s="122"/>
      <c r="E1839" s="4" t="s">
        <v>32</v>
      </c>
      <c r="F1839" s="5"/>
      <c r="G1839" s="6">
        <v>606</v>
      </c>
      <c r="H1839" s="7">
        <v>446</v>
      </c>
      <c r="I1839" s="1">
        <v>104</v>
      </c>
      <c r="J1839" s="1">
        <v>37</v>
      </c>
      <c r="K1839" s="11">
        <v>19</v>
      </c>
    </row>
    <row r="1840" spans="3:11" x14ac:dyDescent="0.25">
      <c r="C1840" s="125"/>
      <c r="D1840" s="122"/>
      <c r="E1840" s="4" t="s">
        <v>33</v>
      </c>
      <c r="F1840" s="5"/>
      <c r="G1840" s="6">
        <v>421</v>
      </c>
      <c r="H1840" s="7">
        <v>305</v>
      </c>
      <c r="I1840" s="1">
        <v>61</v>
      </c>
      <c r="J1840" s="1">
        <v>37</v>
      </c>
      <c r="K1840" s="11">
        <v>18</v>
      </c>
    </row>
    <row r="1841" spans="3:11" x14ac:dyDescent="0.25">
      <c r="C1841" s="125"/>
      <c r="D1841" s="122"/>
      <c r="E1841" s="4" t="s">
        <v>34</v>
      </c>
      <c r="F1841" s="5"/>
      <c r="G1841" s="6">
        <v>112</v>
      </c>
      <c r="H1841" s="7">
        <v>55</v>
      </c>
      <c r="I1841" s="1">
        <v>11</v>
      </c>
      <c r="J1841" s="1">
        <v>38</v>
      </c>
      <c r="K1841" s="11">
        <v>8</v>
      </c>
    </row>
    <row r="1842" spans="3:11" x14ac:dyDescent="0.25">
      <c r="C1842" s="125"/>
      <c r="D1842" s="122"/>
      <c r="E1842" s="4" t="s">
        <v>35</v>
      </c>
      <c r="F1842" s="5"/>
      <c r="G1842" s="6">
        <v>533</v>
      </c>
      <c r="H1842" s="7">
        <v>360</v>
      </c>
      <c r="I1842" s="1">
        <v>72</v>
      </c>
      <c r="J1842" s="1">
        <v>75</v>
      </c>
      <c r="K1842" s="11">
        <v>26</v>
      </c>
    </row>
    <row r="1843" spans="3:11" x14ac:dyDescent="0.25">
      <c r="C1843" s="125"/>
      <c r="D1843" s="121" t="s">
        <v>22</v>
      </c>
      <c r="E1843" s="18" t="s">
        <v>25</v>
      </c>
      <c r="F1843" s="17"/>
      <c r="G1843" s="19">
        <v>247</v>
      </c>
      <c r="H1843" s="21">
        <v>188</v>
      </c>
      <c r="I1843" s="3">
        <v>50</v>
      </c>
      <c r="J1843" s="3">
        <v>8</v>
      </c>
      <c r="K1843" s="22">
        <v>1</v>
      </c>
    </row>
    <row r="1844" spans="3:11" x14ac:dyDescent="0.25">
      <c r="C1844" s="125"/>
      <c r="D1844" s="122"/>
      <c r="E1844" s="4" t="s">
        <v>26</v>
      </c>
      <c r="F1844" s="5"/>
      <c r="G1844" s="6">
        <v>380</v>
      </c>
      <c r="H1844" s="7">
        <v>286</v>
      </c>
      <c r="I1844" s="1">
        <v>67</v>
      </c>
      <c r="J1844" s="1">
        <v>17</v>
      </c>
      <c r="K1844" s="11">
        <v>10</v>
      </c>
    </row>
    <row r="1845" spans="3:11" x14ac:dyDescent="0.25">
      <c r="C1845" s="125"/>
      <c r="D1845" s="122"/>
      <c r="E1845" s="4" t="s">
        <v>27</v>
      </c>
      <c r="F1845" s="5"/>
      <c r="G1845" s="6">
        <v>251</v>
      </c>
      <c r="H1845" s="7">
        <v>187</v>
      </c>
      <c r="I1845" s="1">
        <v>33</v>
      </c>
      <c r="J1845" s="1">
        <v>24</v>
      </c>
      <c r="K1845" s="11">
        <v>7</v>
      </c>
    </row>
    <row r="1846" spans="3:11" x14ac:dyDescent="0.25">
      <c r="C1846" s="125"/>
      <c r="D1846" s="122"/>
      <c r="E1846" s="4" t="s">
        <v>28</v>
      </c>
      <c r="F1846" s="5"/>
      <c r="G1846" s="6">
        <v>210</v>
      </c>
      <c r="H1846" s="7">
        <v>139</v>
      </c>
      <c r="I1846" s="1">
        <v>25</v>
      </c>
      <c r="J1846" s="1">
        <v>36</v>
      </c>
      <c r="K1846" s="11">
        <v>10</v>
      </c>
    </row>
    <row r="1847" spans="3:11" x14ac:dyDescent="0.25">
      <c r="C1847" s="125"/>
      <c r="D1847" s="122"/>
      <c r="E1847" s="4" t="s">
        <v>29</v>
      </c>
      <c r="F1847" s="5"/>
      <c r="G1847" s="6">
        <v>123</v>
      </c>
      <c r="H1847" s="7">
        <v>48</v>
      </c>
      <c r="I1847" s="1">
        <v>24</v>
      </c>
      <c r="J1847" s="1">
        <v>46</v>
      </c>
      <c r="K1847" s="11">
        <v>5</v>
      </c>
    </row>
    <row r="1848" spans="3:11" x14ac:dyDescent="0.25">
      <c r="C1848" s="125"/>
      <c r="D1848" s="122"/>
      <c r="E1848" s="4" t="s">
        <v>30</v>
      </c>
      <c r="F1848" s="5"/>
      <c r="G1848" s="6">
        <v>50</v>
      </c>
      <c r="H1848" s="7">
        <v>16</v>
      </c>
      <c r="I1848" s="1">
        <v>9</v>
      </c>
      <c r="J1848" s="1">
        <v>23</v>
      </c>
      <c r="K1848" s="11">
        <v>2</v>
      </c>
    </row>
    <row r="1849" spans="3:11" x14ac:dyDescent="0.25">
      <c r="C1849" s="125"/>
      <c r="D1849" s="122"/>
      <c r="E1849" s="4" t="s">
        <v>31</v>
      </c>
      <c r="F1849" s="5"/>
      <c r="G1849" s="6">
        <v>14</v>
      </c>
      <c r="H1849" s="7">
        <v>2</v>
      </c>
      <c r="I1849" s="1">
        <v>0</v>
      </c>
      <c r="J1849" s="1">
        <v>12</v>
      </c>
      <c r="K1849" s="11">
        <v>0</v>
      </c>
    </row>
    <row r="1850" spans="3:11" x14ac:dyDescent="0.25">
      <c r="C1850" s="125"/>
      <c r="D1850" s="122"/>
      <c r="E1850" s="4" t="s">
        <v>32</v>
      </c>
      <c r="F1850" s="5"/>
      <c r="G1850" s="6">
        <v>627</v>
      </c>
      <c r="H1850" s="7">
        <v>474</v>
      </c>
      <c r="I1850" s="1">
        <v>117</v>
      </c>
      <c r="J1850" s="1">
        <v>25</v>
      </c>
      <c r="K1850" s="11">
        <v>11</v>
      </c>
    </row>
    <row r="1851" spans="3:11" x14ac:dyDescent="0.25">
      <c r="C1851" s="125"/>
      <c r="D1851" s="122"/>
      <c r="E1851" s="4" t="s">
        <v>33</v>
      </c>
      <c r="F1851" s="5"/>
      <c r="G1851" s="6">
        <v>461</v>
      </c>
      <c r="H1851" s="7">
        <v>326</v>
      </c>
      <c r="I1851" s="1">
        <v>58</v>
      </c>
      <c r="J1851" s="1">
        <v>60</v>
      </c>
      <c r="K1851" s="11">
        <v>17</v>
      </c>
    </row>
    <row r="1852" spans="3:11" x14ac:dyDescent="0.25">
      <c r="C1852" s="125"/>
      <c r="D1852" s="122"/>
      <c r="E1852" s="4" t="s">
        <v>34</v>
      </c>
      <c r="F1852" s="5"/>
      <c r="G1852" s="6">
        <v>187</v>
      </c>
      <c r="H1852" s="7">
        <v>66</v>
      </c>
      <c r="I1852" s="1">
        <v>33</v>
      </c>
      <c r="J1852" s="1">
        <v>81</v>
      </c>
      <c r="K1852" s="11">
        <v>7</v>
      </c>
    </row>
    <row r="1853" spans="3:11" x14ac:dyDescent="0.25">
      <c r="C1853" s="125"/>
      <c r="D1853" s="122"/>
      <c r="E1853" s="4" t="s">
        <v>35</v>
      </c>
      <c r="F1853" s="5"/>
      <c r="G1853" s="6">
        <v>648</v>
      </c>
      <c r="H1853" s="7">
        <v>392</v>
      </c>
      <c r="I1853" s="1">
        <v>91</v>
      </c>
      <c r="J1853" s="1">
        <v>141</v>
      </c>
      <c r="K1853" s="11">
        <v>24</v>
      </c>
    </row>
    <row r="1854" spans="3:11" x14ac:dyDescent="0.25">
      <c r="C1854" s="121" t="s">
        <v>36</v>
      </c>
      <c r="D1854" s="121" t="s">
        <v>24</v>
      </c>
      <c r="E1854" s="18" t="s">
        <v>37</v>
      </c>
      <c r="F1854" s="17"/>
      <c r="G1854" s="19">
        <v>106</v>
      </c>
      <c r="H1854" s="21">
        <v>64</v>
      </c>
      <c r="I1854" s="3">
        <v>17</v>
      </c>
      <c r="J1854" s="3">
        <v>20</v>
      </c>
      <c r="K1854" s="22">
        <v>5</v>
      </c>
    </row>
    <row r="1855" spans="3:11" ht="25.2" x14ac:dyDescent="0.25">
      <c r="C1855" s="125"/>
      <c r="D1855" s="122"/>
      <c r="E1855" s="4" t="s">
        <v>38</v>
      </c>
      <c r="F1855" s="5"/>
      <c r="G1855" s="6">
        <v>1653</v>
      </c>
      <c r="H1855" s="7">
        <v>1188</v>
      </c>
      <c r="I1855" s="1">
        <v>275</v>
      </c>
      <c r="J1855" s="1">
        <v>138</v>
      </c>
      <c r="K1855" s="11">
        <v>52</v>
      </c>
    </row>
    <row r="1856" spans="3:11" ht="25.2" x14ac:dyDescent="0.25">
      <c r="C1856" s="125"/>
      <c r="D1856" s="122"/>
      <c r="E1856" s="4" t="s">
        <v>39</v>
      </c>
      <c r="F1856" s="5"/>
      <c r="G1856" s="6">
        <v>116</v>
      </c>
      <c r="H1856" s="7">
        <v>80</v>
      </c>
      <c r="I1856" s="1">
        <v>17</v>
      </c>
      <c r="J1856" s="1">
        <v>15</v>
      </c>
      <c r="K1856" s="11">
        <v>4</v>
      </c>
    </row>
    <row r="1857" spans="3:11" ht="25.2" x14ac:dyDescent="0.25">
      <c r="C1857" s="125"/>
      <c r="D1857" s="122"/>
      <c r="E1857" s="4" t="s">
        <v>40</v>
      </c>
      <c r="F1857" s="5"/>
      <c r="G1857" s="6">
        <v>513</v>
      </c>
      <c r="H1857" s="7">
        <v>322</v>
      </c>
      <c r="I1857" s="1">
        <v>73</v>
      </c>
      <c r="J1857" s="1">
        <v>99</v>
      </c>
      <c r="K1857" s="11">
        <v>19</v>
      </c>
    </row>
    <row r="1858" spans="3:11" x14ac:dyDescent="0.25">
      <c r="C1858" s="125"/>
      <c r="D1858" s="122"/>
      <c r="E1858" s="4" t="s">
        <v>18</v>
      </c>
      <c r="F1858" s="5"/>
      <c r="G1858" s="6">
        <v>26</v>
      </c>
      <c r="H1858" s="7">
        <v>18</v>
      </c>
      <c r="I1858" s="1">
        <v>2</v>
      </c>
      <c r="J1858" s="1">
        <v>6</v>
      </c>
      <c r="K1858" s="11">
        <v>0</v>
      </c>
    </row>
    <row r="1859" spans="3:11" x14ac:dyDescent="0.25">
      <c r="C1859" s="125"/>
      <c r="D1859" s="121" t="s">
        <v>21</v>
      </c>
      <c r="E1859" s="18" t="s">
        <v>37</v>
      </c>
      <c r="F1859" s="17"/>
      <c r="G1859" s="19">
        <v>66</v>
      </c>
      <c r="H1859" s="21">
        <v>41</v>
      </c>
      <c r="I1859" s="3">
        <v>9</v>
      </c>
      <c r="J1859" s="3">
        <v>12</v>
      </c>
      <c r="K1859" s="22">
        <v>4</v>
      </c>
    </row>
    <row r="1860" spans="3:11" ht="25.2" x14ac:dyDescent="0.25">
      <c r="C1860" s="125"/>
      <c r="D1860" s="122"/>
      <c r="E1860" s="4" t="s">
        <v>38</v>
      </c>
      <c r="F1860" s="5"/>
      <c r="G1860" s="6">
        <v>938</v>
      </c>
      <c r="H1860" s="7">
        <v>670</v>
      </c>
      <c r="I1860" s="1">
        <v>151</v>
      </c>
      <c r="J1860" s="1">
        <v>83</v>
      </c>
      <c r="K1860" s="11">
        <v>34</v>
      </c>
    </row>
    <row r="1861" spans="3:11" ht="25.2" x14ac:dyDescent="0.25">
      <c r="C1861" s="125"/>
      <c r="D1861" s="122"/>
      <c r="E1861" s="4" t="s">
        <v>39</v>
      </c>
      <c r="F1861" s="5"/>
      <c r="G1861" s="6">
        <v>43</v>
      </c>
      <c r="H1861" s="7">
        <v>26</v>
      </c>
      <c r="I1861" s="1">
        <v>10</v>
      </c>
      <c r="J1861" s="1">
        <v>4</v>
      </c>
      <c r="K1861" s="11">
        <v>3</v>
      </c>
    </row>
    <row r="1862" spans="3:11" ht="25.2" x14ac:dyDescent="0.25">
      <c r="C1862" s="125"/>
      <c r="D1862" s="122"/>
      <c r="E1862" s="4" t="s">
        <v>40</v>
      </c>
      <c r="F1862" s="5"/>
      <c r="G1862" s="6">
        <v>77</v>
      </c>
      <c r="H1862" s="7">
        <v>57</v>
      </c>
      <c r="I1862" s="1">
        <v>6</v>
      </c>
      <c r="J1862" s="1">
        <v>10</v>
      </c>
      <c r="K1862" s="11">
        <v>4</v>
      </c>
    </row>
    <row r="1863" spans="3:11" x14ac:dyDescent="0.25">
      <c r="C1863" s="125"/>
      <c r="D1863" s="122"/>
      <c r="E1863" s="4" t="s">
        <v>18</v>
      </c>
      <c r="F1863" s="5"/>
      <c r="G1863" s="6">
        <v>15</v>
      </c>
      <c r="H1863" s="7">
        <v>12</v>
      </c>
      <c r="I1863" s="1">
        <v>0</v>
      </c>
      <c r="J1863" s="1">
        <v>3</v>
      </c>
      <c r="K1863" s="11">
        <v>0</v>
      </c>
    </row>
    <row r="1864" spans="3:11" x14ac:dyDescent="0.25">
      <c r="C1864" s="125"/>
      <c r="D1864" s="121" t="s">
        <v>22</v>
      </c>
      <c r="E1864" s="18" t="s">
        <v>37</v>
      </c>
      <c r="F1864" s="17"/>
      <c r="G1864" s="19">
        <v>40</v>
      </c>
      <c r="H1864" s="21">
        <v>23</v>
      </c>
      <c r="I1864" s="3">
        <v>8</v>
      </c>
      <c r="J1864" s="3">
        <v>8</v>
      </c>
      <c r="K1864" s="22">
        <v>1</v>
      </c>
    </row>
    <row r="1865" spans="3:11" ht="25.2" x14ac:dyDescent="0.25">
      <c r="C1865" s="125"/>
      <c r="D1865" s="122"/>
      <c r="E1865" s="4" t="s">
        <v>38</v>
      </c>
      <c r="F1865" s="5"/>
      <c r="G1865" s="6">
        <v>715</v>
      </c>
      <c r="H1865" s="7">
        <v>518</v>
      </c>
      <c r="I1865" s="1">
        <v>124</v>
      </c>
      <c r="J1865" s="1">
        <v>55</v>
      </c>
      <c r="K1865" s="11">
        <v>18</v>
      </c>
    </row>
    <row r="1866" spans="3:11" ht="25.2" x14ac:dyDescent="0.25">
      <c r="C1866" s="125"/>
      <c r="D1866" s="122"/>
      <c r="E1866" s="4" t="s">
        <v>39</v>
      </c>
      <c r="F1866" s="5"/>
      <c r="G1866" s="6">
        <v>73</v>
      </c>
      <c r="H1866" s="7">
        <v>54</v>
      </c>
      <c r="I1866" s="1">
        <v>7</v>
      </c>
      <c r="J1866" s="1">
        <v>11</v>
      </c>
      <c r="K1866" s="11">
        <v>1</v>
      </c>
    </row>
    <row r="1867" spans="3:11" ht="25.2" x14ac:dyDescent="0.25">
      <c r="C1867" s="125"/>
      <c r="D1867" s="122"/>
      <c r="E1867" s="4" t="s">
        <v>40</v>
      </c>
      <c r="F1867" s="5"/>
      <c r="G1867" s="6">
        <v>436</v>
      </c>
      <c r="H1867" s="7">
        <v>265</v>
      </c>
      <c r="I1867" s="1">
        <v>67</v>
      </c>
      <c r="J1867" s="1">
        <v>89</v>
      </c>
      <c r="K1867" s="11">
        <v>15</v>
      </c>
    </row>
    <row r="1868" spans="3:11" x14ac:dyDescent="0.25">
      <c r="C1868" s="125"/>
      <c r="D1868" s="122"/>
      <c r="E1868" s="4" t="s">
        <v>18</v>
      </c>
      <c r="F1868" s="5"/>
      <c r="G1868" s="6">
        <v>11</v>
      </c>
      <c r="H1868" s="7">
        <v>6</v>
      </c>
      <c r="I1868" s="1">
        <v>2</v>
      </c>
      <c r="J1868" s="1">
        <v>3</v>
      </c>
      <c r="K1868" s="11">
        <v>0</v>
      </c>
    </row>
    <row r="1869" spans="3:11" ht="25.2" x14ac:dyDescent="0.25">
      <c r="C1869" s="121" t="s">
        <v>41</v>
      </c>
      <c r="D1869" s="119" t="s">
        <v>20</v>
      </c>
      <c r="E1869" s="18" t="s">
        <v>42</v>
      </c>
      <c r="F1869" s="17"/>
      <c r="G1869" s="19">
        <v>385</v>
      </c>
      <c r="H1869" s="21">
        <v>254</v>
      </c>
      <c r="I1869" s="3">
        <v>57</v>
      </c>
      <c r="J1869" s="3">
        <v>57</v>
      </c>
      <c r="K1869" s="22">
        <v>17</v>
      </c>
    </row>
    <row r="1870" spans="3:11" ht="25.2" x14ac:dyDescent="0.25">
      <c r="C1870" s="125"/>
      <c r="D1870" s="120"/>
      <c r="E1870" s="4" t="s">
        <v>43</v>
      </c>
      <c r="F1870" s="5"/>
      <c r="G1870" s="6">
        <v>1574</v>
      </c>
      <c r="H1870" s="7">
        <v>1138</v>
      </c>
      <c r="I1870" s="1">
        <v>266</v>
      </c>
      <c r="J1870" s="1">
        <v>123</v>
      </c>
      <c r="K1870" s="11">
        <v>47</v>
      </c>
    </row>
    <row r="1871" spans="3:11" ht="25.2" x14ac:dyDescent="0.25">
      <c r="C1871" s="125"/>
      <c r="D1871" s="120"/>
      <c r="E1871" s="4" t="s">
        <v>44</v>
      </c>
      <c r="F1871" s="5"/>
      <c r="G1871" s="6">
        <v>89</v>
      </c>
      <c r="H1871" s="7">
        <v>60</v>
      </c>
      <c r="I1871" s="1">
        <v>16</v>
      </c>
      <c r="J1871" s="1">
        <v>7</v>
      </c>
      <c r="K1871" s="11">
        <v>6</v>
      </c>
    </row>
    <row r="1872" spans="3:11" ht="25.2" x14ac:dyDescent="0.25">
      <c r="C1872" s="125"/>
      <c r="D1872" s="120"/>
      <c r="E1872" s="4" t="s">
        <v>45</v>
      </c>
      <c r="F1872" s="5"/>
      <c r="G1872" s="6">
        <v>956</v>
      </c>
      <c r="H1872" s="7">
        <v>636</v>
      </c>
      <c r="I1872" s="1">
        <v>158</v>
      </c>
      <c r="J1872" s="1">
        <v>125</v>
      </c>
      <c r="K1872" s="11">
        <v>37</v>
      </c>
    </row>
    <row r="1873" spans="3:11" ht="25.2" x14ac:dyDescent="0.25">
      <c r="C1873" s="125"/>
      <c r="D1873" s="120"/>
      <c r="E1873" s="4" t="s">
        <v>46</v>
      </c>
      <c r="F1873" s="5"/>
      <c r="G1873" s="6">
        <v>85</v>
      </c>
      <c r="H1873" s="7">
        <v>49</v>
      </c>
      <c r="I1873" s="1">
        <v>7</v>
      </c>
      <c r="J1873" s="1">
        <v>27</v>
      </c>
      <c r="K1873" s="11">
        <v>2</v>
      </c>
    </row>
    <row r="1874" spans="3:11" x14ac:dyDescent="0.25">
      <c r="C1874" s="125"/>
      <c r="D1874" s="120"/>
      <c r="E1874" s="4" t="s">
        <v>18</v>
      </c>
      <c r="F1874" s="5"/>
      <c r="G1874" s="6">
        <v>17</v>
      </c>
      <c r="H1874" s="7">
        <v>13</v>
      </c>
      <c r="I1874" s="1">
        <v>2</v>
      </c>
      <c r="J1874" s="1">
        <v>2</v>
      </c>
      <c r="K1874" s="11">
        <v>0</v>
      </c>
    </row>
    <row r="1875" spans="3:11" x14ac:dyDescent="0.25">
      <c r="C1875" s="121" t="s">
        <v>47</v>
      </c>
      <c r="D1875" s="119" t="s">
        <v>20</v>
      </c>
      <c r="E1875" s="18" t="s">
        <v>48</v>
      </c>
      <c r="F1875" s="17"/>
      <c r="G1875" s="19">
        <v>385</v>
      </c>
      <c r="H1875" s="21">
        <v>254</v>
      </c>
      <c r="I1875" s="3">
        <v>57</v>
      </c>
      <c r="J1875" s="3">
        <v>57</v>
      </c>
      <c r="K1875" s="22">
        <v>17</v>
      </c>
    </row>
    <row r="1876" spans="3:11" x14ac:dyDescent="0.25">
      <c r="C1876" s="125"/>
      <c r="D1876" s="120"/>
      <c r="E1876" s="4" t="s">
        <v>49</v>
      </c>
      <c r="F1876" s="5"/>
      <c r="G1876" s="6">
        <v>1156</v>
      </c>
      <c r="H1876" s="7">
        <v>831</v>
      </c>
      <c r="I1876" s="1">
        <v>177</v>
      </c>
      <c r="J1876" s="1">
        <v>118</v>
      </c>
      <c r="K1876" s="11">
        <v>30</v>
      </c>
    </row>
    <row r="1877" spans="3:11" x14ac:dyDescent="0.25">
      <c r="C1877" s="125"/>
      <c r="D1877" s="120"/>
      <c r="E1877" s="4" t="s">
        <v>50</v>
      </c>
      <c r="F1877" s="5"/>
      <c r="G1877" s="6">
        <v>466</v>
      </c>
      <c r="H1877" s="7">
        <v>308</v>
      </c>
      <c r="I1877" s="1">
        <v>93</v>
      </c>
      <c r="J1877" s="1">
        <v>48</v>
      </c>
      <c r="K1877" s="11">
        <v>17</v>
      </c>
    </row>
    <row r="1878" spans="3:11" x14ac:dyDescent="0.25">
      <c r="C1878" s="125"/>
      <c r="D1878" s="120"/>
      <c r="E1878" s="4" t="s">
        <v>51</v>
      </c>
      <c r="F1878" s="5"/>
      <c r="G1878" s="6">
        <v>191</v>
      </c>
      <c r="H1878" s="7">
        <v>129</v>
      </c>
      <c r="I1878" s="1">
        <v>31</v>
      </c>
      <c r="J1878" s="1">
        <v>24</v>
      </c>
      <c r="K1878" s="11">
        <v>7</v>
      </c>
    </row>
    <row r="1879" spans="3:11" x14ac:dyDescent="0.25">
      <c r="C1879" s="125"/>
      <c r="D1879" s="120"/>
      <c r="E1879" s="4" t="s">
        <v>52</v>
      </c>
      <c r="F1879" s="5"/>
      <c r="G1879" s="6">
        <v>181</v>
      </c>
      <c r="H1879" s="7">
        <v>127</v>
      </c>
      <c r="I1879" s="1">
        <v>23</v>
      </c>
      <c r="J1879" s="1">
        <v>24</v>
      </c>
      <c r="K1879" s="11">
        <v>7</v>
      </c>
    </row>
    <row r="1880" spans="3:11" x14ac:dyDescent="0.25">
      <c r="C1880" s="125"/>
      <c r="D1880" s="120"/>
      <c r="E1880" s="4" t="s">
        <v>18</v>
      </c>
      <c r="F1880" s="5"/>
      <c r="G1880" s="6">
        <v>35</v>
      </c>
      <c r="H1880" s="7">
        <v>23</v>
      </c>
      <c r="I1880" s="1">
        <v>3</v>
      </c>
      <c r="J1880" s="1">
        <v>7</v>
      </c>
      <c r="K1880" s="11">
        <v>2</v>
      </c>
    </row>
    <row r="1881" spans="3:11" x14ac:dyDescent="0.25">
      <c r="C1881" s="121" t="s">
        <v>53</v>
      </c>
      <c r="D1881" s="119" t="s">
        <v>20</v>
      </c>
      <c r="E1881" s="18" t="s">
        <v>54</v>
      </c>
      <c r="F1881" s="17"/>
      <c r="G1881" s="19">
        <v>331</v>
      </c>
      <c r="H1881" s="21">
        <v>222</v>
      </c>
      <c r="I1881" s="3">
        <v>53</v>
      </c>
      <c r="J1881" s="3">
        <v>37</v>
      </c>
      <c r="K1881" s="22">
        <v>19</v>
      </c>
    </row>
    <row r="1882" spans="3:11" x14ac:dyDescent="0.25">
      <c r="C1882" s="125"/>
      <c r="D1882" s="120"/>
      <c r="E1882" s="4" t="s">
        <v>55</v>
      </c>
      <c r="F1882" s="5"/>
      <c r="G1882" s="6">
        <v>1212</v>
      </c>
      <c r="H1882" s="7">
        <v>876</v>
      </c>
      <c r="I1882" s="1">
        <v>187</v>
      </c>
      <c r="J1882" s="1">
        <v>120</v>
      </c>
      <c r="K1882" s="11">
        <v>29</v>
      </c>
    </row>
    <row r="1883" spans="3:11" ht="25.2" x14ac:dyDescent="0.25">
      <c r="C1883" s="125"/>
      <c r="D1883" s="120"/>
      <c r="E1883" s="4" t="s">
        <v>56</v>
      </c>
      <c r="F1883" s="5"/>
      <c r="G1883" s="6">
        <v>615</v>
      </c>
      <c r="H1883" s="7">
        <v>407</v>
      </c>
      <c r="I1883" s="1">
        <v>104</v>
      </c>
      <c r="J1883" s="1">
        <v>86</v>
      </c>
      <c r="K1883" s="11">
        <v>18</v>
      </c>
    </row>
    <row r="1884" spans="3:11" x14ac:dyDescent="0.25">
      <c r="C1884" s="125"/>
      <c r="D1884" s="120"/>
      <c r="E1884" s="4" t="s">
        <v>57</v>
      </c>
      <c r="F1884" s="5"/>
      <c r="G1884" s="6">
        <v>234</v>
      </c>
      <c r="H1884" s="7">
        <v>154</v>
      </c>
      <c r="I1884" s="1">
        <v>38</v>
      </c>
      <c r="J1884" s="1">
        <v>31</v>
      </c>
      <c r="K1884" s="11">
        <v>11</v>
      </c>
    </row>
    <row r="1885" spans="3:11" x14ac:dyDescent="0.25">
      <c r="C1885" s="125"/>
      <c r="D1885" s="120"/>
      <c r="E1885" s="4" t="s">
        <v>18</v>
      </c>
      <c r="F1885" s="5"/>
      <c r="G1885" s="6">
        <v>22</v>
      </c>
      <c r="H1885" s="7">
        <v>13</v>
      </c>
      <c r="I1885" s="1">
        <v>2</v>
      </c>
      <c r="J1885" s="1">
        <v>4</v>
      </c>
      <c r="K1885" s="11">
        <v>3</v>
      </c>
    </row>
    <row r="1886" spans="3:11" x14ac:dyDescent="0.25">
      <c r="C1886" s="121" t="s">
        <v>58</v>
      </c>
      <c r="D1886" s="119" t="s">
        <v>20</v>
      </c>
      <c r="E1886" s="18" t="s">
        <v>59</v>
      </c>
      <c r="F1886" s="17"/>
      <c r="G1886" s="19">
        <v>522</v>
      </c>
      <c r="H1886" s="21">
        <v>305</v>
      </c>
      <c r="I1886" s="3">
        <v>94</v>
      </c>
      <c r="J1886" s="3">
        <v>101</v>
      </c>
      <c r="K1886" s="22">
        <v>22</v>
      </c>
    </row>
    <row r="1887" spans="3:11" x14ac:dyDescent="0.25">
      <c r="C1887" s="125"/>
      <c r="D1887" s="120"/>
      <c r="E1887" s="4" t="s">
        <v>60</v>
      </c>
      <c r="F1887" s="5"/>
      <c r="G1887" s="6">
        <v>1090</v>
      </c>
      <c r="H1887" s="7">
        <v>757</v>
      </c>
      <c r="I1887" s="1">
        <v>172</v>
      </c>
      <c r="J1887" s="1">
        <v>124</v>
      </c>
      <c r="K1887" s="11">
        <v>37</v>
      </c>
    </row>
    <row r="1888" spans="3:11" ht="25.2" x14ac:dyDescent="0.25">
      <c r="C1888" s="125"/>
      <c r="D1888" s="120"/>
      <c r="E1888" s="4" t="s">
        <v>61</v>
      </c>
      <c r="F1888" s="5"/>
      <c r="G1888" s="6">
        <v>327</v>
      </c>
      <c r="H1888" s="7">
        <v>238</v>
      </c>
      <c r="I1888" s="1">
        <v>59</v>
      </c>
      <c r="J1888" s="1">
        <v>19</v>
      </c>
      <c r="K1888" s="11">
        <v>11</v>
      </c>
    </row>
    <row r="1889" spans="3:11" x14ac:dyDescent="0.25">
      <c r="C1889" s="125"/>
      <c r="D1889" s="120"/>
      <c r="E1889" s="4" t="s">
        <v>62</v>
      </c>
      <c r="F1889" s="5"/>
      <c r="G1889" s="6">
        <v>428</v>
      </c>
      <c r="H1889" s="7">
        <v>340</v>
      </c>
      <c r="I1889" s="1">
        <v>54</v>
      </c>
      <c r="J1889" s="1">
        <v>26</v>
      </c>
      <c r="K1889" s="11">
        <v>8</v>
      </c>
    </row>
    <row r="1890" spans="3:11" x14ac:dyDescent="0.25">
      <c r="C1890" s="125"/>
      <c r="D1890" s="120"/>
      <c r="E1890" s="4" t="s">
        <v>63</v>
      </c>
      <c r="F1890" s="5"/>
      <c r="G1890" s="6">
        <v>25</v>
      </c>
      <c r="H1890" s="7">
        <v>17</v>
      </c>
      <c r="I1890" s="1">
        <v>3</v>
      </c>
      <c r="J1890" s="1">
        <v>4</v>
      </c>
      <c r="K1890" s="11">
        <v>1</v>
      </c>
    </row>
    <row r="1891" spans="3:11" x14ac:dyDescent="0.25">
      <c r="C1891" s="125"/>
      <c r="D1891" s="120"/>
      <c r="E1891" s="4" t="s">
        <v>18</v>
      </c>
      <c r="F1891" s="5"/>
      <c r="G1891" s="6">
        <v>22</v>
      </c>
      <c r="H1891" s="7">
        <v>15</v>
      </c>
      <c r="I1891" s="1">
        <v>2</v>
      </c>
      <c r="J1891" s="1">
        <v>4</v>
      </c>
      <c r="K1891" s="11">
        <v>1</v>
      </c>
    </row>
    <row r="1892" spans="3:11" ht="25.2" x14ac:dyDescent="0.25">
      <c r="C1892" s="121" t="s">
        <v>64</v>
      </c>
      <c r="D1892" s="119" t="s">
        <v>20</v>
      </c>
      <c r="E1892" s="18" t="s">
        <v>65</v>
      </c>
      <c r="F1892" s="17"/>
      <c r="G1892" s="19">
        <v>36</v>
      </c>
      <c r="H1892" s="21">
        <v>20</v>
      </c>
      <c r="I1892" s="3">
        <v>7</v>
      </c>
      <c r="J1892" s="3">
        <v>6</v>
      </c>
      <c r="K1892" s="22">
        <v>3</v>
      </c>
    </row>
    <row r="1893" spans="3:11" ht="37.799999999999997" x14ac:dyDescent="0.25">
      <c r="C1893" s="125"/>
      <c r="D1893" s="120"/>
      <c r="E1893" s="4" t="s">
        <v>66</v>
      </c>
      <c r="F1893" s="5"/>
      <c r="G1893" s="6">
        <v>177</v>
      </c>
      <c r="H1893" s="7">
        <v>114</v>
      </c>
      <c r="I1893" s="1">
        <v>29</v>
      </c>
      <c r="J1893" s="1">
        <v>25</v>
      </c>
      <c r="K1893" s="11">
        <v>9</v>
      </c>
    </row>
    <row r="1894" spans="3:11" ht="37.799999999999997" x14ac:dyDescent="0.25">
      <c r="C1894" s="125"/>
      <c r="D1894" s="120"/>
      <c r="E1894" s="4" t="s">
        <v>67</v>
      </c>
      <c r="F1894" s="5"/>
      <c r="G1894" s="6">
        <v>231</v>
      </c>
      <c r="H1894" s="7">
        <v>153</v>
      </c>
      <c r="I1894" s="1">
        <v>40</v>
      </c>
      <c r="J1894" s="1">
        <v>34</v>
      </c>
      <c r="K1894" s="11">
        <v>4</v>
      </c>
    </row>
    <row r="1895" spans="3:11" ht="37.799999999999997" x14ac:dyDescent="0.25">
      <c r="C1895" s="125"/>
      <c r="D1895" s="120"/>
      <c r="E1895" s="4" t="s">
        <v>68</v>
      </c>
      <c r="F1895" s="5"/>
      <c r="G1895" s="6">
        <v>324</v>
      </c>
      <c r="H1895" s="7">
        <v>215</v>
      </c>
      <c r="I1895" s="1">
        <v>62</v>
      </c>
      <c r="J1895" s="1">
        <v>39</v>
      </c>
      <c r="K1895" s="11">
        <v>8</v>
      </c>
    </row>
    <row r="1896" spans="3:11" ht="37.799999999999997" x14ac:dyDescent="0.25">
      <c r="C1896" s="125"/>
      <c r="D1896" s="120"/>
      <c r="E1896" s="4" t="s">
        <v>69</v>
      </c>
      <c r="F1896" s="5"/>
      <c r="G1896" s="6">
        <v>364</v>
      </c>
      <c r="H1896" s="7">
        <v>258</v>
      </c>
      <c r="I1896" s="1">
        <v>50</v>
      </c>
      <c r="J1896" s="1">
        <v>46</v>
      </c>
      <c r="K1896" s="11">
        <v>10</v>
      </c>
    </row>
    <row r="1897" spans="3:11" ht="37.799999999999997" x14ac:dyDescent="0.25">
      <c r="C1897" s="125"/>
      <c r="D1897" s="120"/>
      <c r="E1897" s="4" t="s">
        <v>70</v>
      </c>
      <c r="F1897" s="5"/>
      <c r="G1897" s="6">
        <v>292</v>
      </c>
      <c r="H1897" s="7">
        <v>205</v>
      </c>
      <c r="I1897" s="1">
        <v>45</v>
      </c>
      <c r="J1897" s="1">
        <v>27</v>
      </c>
      <c r="K1897" s="11">
        <v>15</v>
      </c>
    </row>
    <row r="1898" spans="3:11" ht="37.799999999999997" x14ac:dyDescent="0.25">
      <c r="C1898" s="125"/>
      <c r="D1898" s="120"/>
      <c r="E1898" s="4" t="s">
        <v>71</v>
      </c>
      <c r="F1898" s="5"/>
      <c r="G1898" s="6">
        <v>316</v>
      </c>
      <c r="H1898" s="7">
        <v>225</v>
      </c>
      <c r="I1898" s="1">
        <v>47</v>
      </c>
      <c r="J1898" s="1">
        <v>34</v>
      </c>
      <c r="K1898" s="11">
        <v>10</v>
      </c>
    </row>
    <row r="1899" spans="3:11" ht="37.799999999999997" x14ac:dyDescent="0.25">
      <c r="C1899" s="125"/>
      <c r="D1899" s="120"/>
      <c r="E1899" s="4" t="s">
        <v>72</v>
      </c>
      <c r="F1899" s="5"/>
      <c r="G1899" s="6">
        <v>308</v>
      </c>
      <c r="H1899" s="7">
        <v>229</v>
      </c>
      <c r="I1899" s="1">
        <v>43</v>
      </c>
      <c r="J1899" s="1">
        <v>27</v>
      </c>
      <c r="K1899" s="11">
        <v>9</v>
      </c>
    </row>
    <row r="1900" spans="3:11" ht="37.799999999999997" x14ac:dyDescent="0.25">
      <c r="C1900" s="125"/>
      <c r="D1900" s="120"/>
      <c r="E1900" s="4" t="s">
        <v>73</v>
      </c>
      <c r="F1900" s="5"/>
      <c r="G1900" s="6">
        <v>114</v>
      </c>
      <c r="H1900" s="7">
        <v>78</v>
      </c>
      <c r="I1900" s="1">
        <v>23</v>
      </c>
      <c r="J1900" s="1">
        <v>10</v>
      </c>
      <c r="K1900" s="11">
        <v>3</v>
      </c>
    </row>
    <row r="1901" spans="3:11" ht="25.2" x14ac:dyDescent="0.25">
      <c r="C1901" s="125"/>
      <c r="D1901" s="120"/>
      <c r="E1901" s="4" t="s">
        <v>74</v>
      </c>
      <c r="F1901" s="5"/>
      <c r="G1901" s="6">
        <v>96</v>
      </c>
      <c r="H1901" s="7">
        <v>69</v>
      </c>
      <c r="I1901" s="1">
        <v>14</v>
      </c>
      <c r="J1901" s="1">
        <v>10</v>
      </c>
      <c r="K1901" s="11">
        <v>3</v>
      </c>
    </row>
    <row r="1902" spans="3:11" x14ac:dyDescent="0.25">
      <c r="C1902" s="125"/>
      <c r="D1902" s="120"/>
      <c r="E1902" s="4" t="s">
        <v>75</v>
      </c>
      <c r="F1902" s="5"/>
      <c r="G1902" s="6">
        <v>29</v>
      </c>
      <c r="H1902" s="7">
        <v>20</v>
      </c>
      <c r="I1902" s="1">
        <v>4</v>
      </c>
      <c r="J1902" s="1">
        <v>4</v>
      </c>
      <c r="K1902" s="11">
        <v>1</v>
      </c>
    </row>
    <row r="1903" spans="3:11" x14ac:dyDescent="0.25">
      <c r="C1903" s="125"/>
      <c r="D1903" s="120"/>
      <c r="E1903" s="4" t="s">
        <v>18</v>
      </c>
      <c r="F1903" s="5"/>
      <c r="G1903" s="6">
        <v>127</v>
      </c>
      <c r="H1903" s="7">
        <v>86</v>
      </c>
      <c r="I1903" s="1">
        <v>20</v>
      </c>
      <c r="J1903" s="1">
        <v>16</v>
      </c>
      <c r="K1903" s="11">
        <v>5</v>
      </c>
    </row>
    <row r="1904" spans="3:11" x14ac:dyDescent="0.25">
      <c r="C1904" s="121" t="s">
        <v>76</v>
      </c>
      <c r="D1904" s="119" t="s">
        <v>20</v>
      </c>
      <c r="E1904" s="18" t="s">
        <v>77</v>
      </c>
      <c r="F1904" s="17"/>
      <c r="G1904" s="19">
        <v>626</v>
      </c>
      <c r="H1904" s="21">
        <v>468</v>
      </c>
      <c r="I1904" s="3">
        <v>82</v>
      </c>
      <c r="J1904" s="3">
        <v>55</v>
      </c>
      <c r="K1904" s="22">
        <v>21</v>
      </c>
    </row>
    <row r="1905" spans="3:11" x14ac:dyDescent="0.25">
      <c r="C1905" s="125"/>
      <c r="D1905" s="120"/>
      <c r="E1905" s="4" t="s">
        <v>78</v>
      </c>
      <c r="F1905" s="5"/>
      <c r="G1905" s="6">
        <v>975</v>
      </c>
      <c r="H1905" s="7">
        <v>672</v>
      </c>
      <c r="I1905" s="1">
        <v>148</v>
      </c>
      <c r="J1905" s="1">
        <v>124</v>
      </c>
      <c r="K1905" s="11">
        <v>31</v>
      </c>
    </row>
    <row r="1906" spans="3:11" x14ac:dyDescent="0.25">
      <c r="C1906" s="125"/>
      <c r="D1906" s="120"/>
      <c r="E1906" s="4" t="s">
        <v>79</v>
      </c>
      <c r="F1906" s="5"/>
      <c r="G1906" s="6">
        <v>589</v>
      </c>
      <c r="H1906" s="7">
        <v>391</v>
      </c>
      <c r="I1906" s="1">
        <v>116</v>
      </c>
      <c r="J1906" s="1">
        <v>66</v>
      </c>
      <c r="K1906" s="11">
        <v>16</v>
      </c>
    </row>
    <row r="1907" spans="3:11" x14ac:dyDescent="0.25">
      <c r="C1907" s="125"/>
      <c r="D1907" s="120"/>
      <c r="E1907" s="4" t="s">
        <v>80</v>
      </c>
      <c r="F1907" s="5"/>
      <c r="G1907" s="6">
        <v>224</v>
      </c>
      <c r="H1907" s="7">
        <v>141</v>
      </c>
      <c r="I1907" s="1">
        <v>38</v>
      </c>
      <c r="J1907" s="1">
        <v>33</v>
      </c>
      <c r="K1907" s="11">
        <v>12</v>
      </c>
    </row>
    <row r="1908" spans="3:11" x14ac:dyDescent="0.25">
      <c r="C1908" s="121" t="s">
        <v>81</v>
      </c>
      <c r="D1908" s="119" t="s">
        <v>20</v>
      </c>
      <c r="E1908" s="18" t="s">
        <v>82</v>
      </c>
      <c r="F1908" s="17"/>
      <c r="G1908" s="19">
        <v>300</v>
      </c>
      <c r="H1908" s="21">
        <v>201</v>
      </c>
      <c r="I1908" s="3">
        <v>51</v>
      </c>
      <c r="J1908" s="3">
        <v>36</v>
      </c>
      <c r="K1908" s="22">
        <v>12</v>
      </c>
    </row>
    <row r="1909" spans="3:11" x14ac:dyDescent="0.25">
      <c r="C1909" s="125"/>
      <c r="D1909" s="120"/>
      <c r="E1909" s="4" t="s">
        <v>83</v>
      </c>
      <c r="F1909" s="5"/>
      <c r="G1909" s="6">
        <v>722</v>
      </c>
      <c r="H1909" s="7">
        <v>526</v>
      </c>
      <c r="I1909" s="1">
        <v>90</v>
      </c>
      <c r="J1909" s="1">
        <v>84</v>
      </c>
      <c r="K1909" s="11">
        <v>22</v>
      </c>
    </row>
    <row r="1910" spans="3:11" x14ac:dyDescent="0.25">
      <c r="C1910" s="125"/>
      <c r="D1910" s="120"/>
      <c r="E1910" s="4" t="s">
        <v>84</v>
      </c>
      <c r="F1910" s="5"/>
      <c r="G1910" s="6">
        <v>483</v>
      </c>
      <c r="H1910" s="7">
        <v>316</v>
      </c>
      <c r="I1910" s="1">
        <v>97</v>
      </c>
      <c r="J1910" s="1">
        <v>52</v>
      </c>
      <c r="K1910" s="11">
        <v>18</v>
      </c>
    </row>
    <row r="1911" spans="3:11" x14ac:dyDescent="0.25">
      <c r="C1911" s="125"/>
      <c r="D1911" s="120"/>
      <c r="E1911" s="4" t="s">
        <v>85</v>
      </c>
      <c r="F1911" s="5"/>
      <c r="G1911" s="6">
        <v>395</v>
      </c>
      <c r="H1911" s="7">
        <v>294</v>
      </c>
      <c r="I1911" s="1">
        <v>48</v>
      </c>
      <c r="J1911" s="1">
        <v>41</v>
      </c>
      <c r="K1911" s="11">
        <v>12</v>
      </c>
    </row>
    <row r="1912" spans="3:11" x14ac:dyDescent="0.25">
      <c r="C1912" s="125"/>
      <c r="D1912" s="120"/>
      <c r="E1912" s="4" t="s">
        <v>86</v>
      </c>
      <c r="F1912" s="5"/>
      <c r="G1912" s="6">
        <v>236</v>
      </c>
      <c r="H1912" s="7">
        <v>146</v>
      </c>
      <c r="I1912" s="1">
        <v>50</v>
      </c>
      <c r="J1912" s="1">
        <v>32</v>
      </c>
      <c r="K1912" s="11">
        <v>8</v>
      </c>
    </row>
    <row r="1913" spans="3:11" x14ac:dyDescent="0.25">
      <c r="C1913" s="125"/>
      <c r="D1913" s="120"/>
      <c r="E1913" s="4" t="s">
        <v>87</v>
      </c>
      <c r="F1913" s="5"/>
      <c r="G1913" s="6">
        <v>278</v>
      </c>
      <c r="H1913" s="7">
        <v>189</v>
      </c>
      <c r="I1913" s="1">
        <v>48</v>
      </c>
      <c r="J1913" s="1">
        <v>33</v>
      </c>
      <c r="K1913" s="11">
        <v>8</v>
      </c>
    </row>
    <row r="1914" spans="3:11" x14ac:dyDescent="0.25">
      <c r="C1914" s="121" t="s">
        <v>88</v>
      </c>
      <c r="D1914" s="119" t="s">
        <v>20</v>
      </c>
      <c r="E1914" s="18" t="s">
        <v>89</v>
      </c>
      <c r="F1914" s="17"/>
      <c r="G1914" s="19">
        <v>110</v>
      </c>
      <c r="H1914" s="21">
        <v>72</v>
      </c>
      <c r="I1914" s="3">
        <v>19</v>
      </c>
      <c r="J1914" s="3">
        <v>11</v>
      </c>
      <c r="K1914" s="22">
        <v>8</v>
      </c>
    </row>
    <row r="1915" spans="3:11" x14ac:dyDescent="0.25">
      <c r="C1915" s="122"/>
      <c r="D1915" s="120"/>
      <c r="E1915" s="4" t="s">
        <v>90</v>
      </c>
      <c r="F1915" s="5"/>
      <c r="G1915" s="6">
        <v>190</v>
      </c>
      <c r="H1915" s="7">
        <v>129</v>
      </c>
      <c r="I1915" s="1">
        <v>32</v>
      </c>
      <c r="J1915" s="1">
        <v>25</v>
      </c>
      <c r="K1915" s="11">
        <v>4</v>
      </c>
    </row>
    <row r="1916" spans="3:11" x14ac:dyDescent="0.25">
      <c r="C1916" s="122"/>
      <c r="D1916" s="120"/>
      <c r="E1916" s="4" t="s">
        <v>83</v>
      </c>
      <c r="F1916" s="5"/>
      <c r="G1916" s="6">
        <v>722</v>
      </c>
      <c r="H1916" s="7">
        <v>526</v>
      </c>
      <c r="I1916" s="1">
        <v>90</v>
      </c>
      <c r="J1916" s="1">
        <v>84</v>
      </c>
      <c r="K1916" s="11">
        <v>22</v>
      </c>
    </row>
    <row r="1917" spans="3:11" x14ac:dyDescent="0.25">
      <c r="C1917" s="122"/>
      <c r="D1917" s="120"/>
      <c r="E1917" s="4" t="s">
        <v>91</v>
      </c>
      <c r="F1917" s="5"/>
      <c r="G1917" s="6">
        <v>117</v>
      </c>
      <c r="H1917" s="7">
        <v>69</v>
      </c>
      <c r="I1917" s="1">
        <v>34</v>
      </c>
      <c r="J1917" s="1">
        <v>13</v>
      </c>
      <c r="K1917" s="11">
        <v>1</v>
      </c>
    </row>
    <row r="1918" spans="3:11" x14ac:dyDescent="0.25">
      <c r="C1918" s="122"/>
      <c r="D1918" s="120"/>
      <c r="E1918" s="4" t="s">
        <v>92</v>
      </c>
      <c r="F1918" s="5"/>
      <c r="G1918" s="6">
        <v>123</v>
      </c>
      <c r="H1918" s="7">
        <v>85</v>
      </c>
      <c r="I1918" s="1">
        <v>19</v>
      </c>
      <c r="J1918" s="1">
        <v>13</v>
      </c>
      <c r="K1918" s="11">
        <v>6</v>
      </c>
    </row>
    <row r="1919" spans="3:11" x14ac:dyDescent="0.25">
      <c r="C1919" s="122"/>
      <c r="D1919" s="120"/>
      <c r="E1919" s="4" t="s">
        <v>93</v>
      </c>
      <c r="F1919" s="5"/>
      <c r="G1919" s="6">
        <v>243</v>
      </c>
      <c r="H1919" s="7">
        <v>162</v>
      </c>
      <c r="I1919" s="1">
        <v>44</v>
      </c>
      <c r="J1919" s="1">
        <v>26</v>
      </c>
      <c r="K1919" s="11">
        <v>11</v>
      </c>
    </row>
    <row r="1920" spans="3:11" x14ac:dyDescent="0.25">
      <c r="C1920" s="122"/>
      <c r="D1920" s="120"/>
      <c r="E1920" s="4" t="s">
        <v>85</v>
      </c>
      <c r="F1920" s="5"/>
      <c r="G1920" s="6">
        <v>395</v>
      </c>
      <c r="H1920" s="7">
        <v>294</v>
      </c>
      <c r="I1920" s="1">
        <v>48</v>
      </c>
      <c r="J1920" s="1">
        <v>41</v>
      </c>
      <c r="K1920" s="11">
        <v>12</v>
      </c>
    </row>
    <row r="1921" spans="2:11" x14ac:dyDescent="0.25">
      <c r="C1921" s="122"/>
      <c r="D1921" s="120"/>
      <c r="E1921" s="4" t="s">
        <v>94</v>
      </c>
      <c r="F1921" s="5"/>
      <c r="G1921" s="6">
        <v>168</v>
      </c>
      <c r="H1921" s="7">
        <v>107</v>
      </c>
      <c r="I1921" s="1">
        <v>34</v>
      </c>
      <c r="J1921" s="1">
        <v>22</v>
      </c>
      <c r="K1921" s="11">
        <v>5</v>
      </c>
    </row>
    <row r="1922" spans="2:11" x14ac:dyDescent="0.25">
      <c r="C1922" s="122"/>
      <c r="D1922" s="120"/>
      <c r="E1922" s="4" t="s">
        <v>95</v>
      </c>
      <c r="F1922" s="5"/>
      <c r="G1922" s="6">
        <v>68</v>
      </c>
      <c r="H1922" s="7">
        <v>39</v>
      </c>
      <c r="I1922" s="1">
        <v>16</v>
      </c>
      <c r="J1922" s="1">
        <v>10</v>
      </c>
      <c r="K1922" s="11">
        <v>3</v>
      </c>
    </row>
    <row r="1923" spans="2:11" x14ac:dyDescent="0.25">
      <c r="C1923" s="126"/>
      <c r="D1923" s="123"/>
      <c r="E1923" s="64" t="s">
        <v>87</v>
      </c>
      <c r="F1923" s="59"/>
      <c r="G1923" s="66">
        <v>278</v>
      </c>
      <c r="H1923" s="74">
        <v>189</v>
      </c>
      <c r="I1923" s="39">
        <v>48</v>
      </c>
      <c r="J1923" s="39">
        <v>33</v>
      </c>
      <c r="K1923" s="81">
        <v>8</v>
      </c>
    </row>
    <row r="1925" spans="2:11" x14ac:dyDescent="0.25">
      <c r="B1925" s="48" t="str">
        <f xml:space="preserve"> HYPERLINK("#'目次'!B24", "[18]")</f>
        <v>[18]</v>
      </c>
      <c r="C1925" s="35" t="s">
        <v>184</v>
      </c>
    </row>
    <row r="1928" spans="2:11" x14ac:dyDescent="0.25">
      <c r="C1928" s="35" t="s">
        <v>14</v>
      </c>
    </row>
    <row r="1929" spans="2:11" ht="25.2" x14ac:dyDescent="0.25">
      <c r="C1929" s="115"/>
      <c r="D1929" s="116"/>
      <c r="E1929" s="116"/>
      <c r="F1929" s="116"/>
      <c r="G1929" s="44" t="s">
        <v>15</v>
      </c>
      <c r="H1929" s="43" t="s">
        <v>173</v>
      </c>
      <c r="I1929" s="26" t="s">
        <v>174</v>
      </c>
      <c r="J1929" s="26" t="s">
        <v>175</v>
      </c>
      <c r="K1929" s="49" t="s">
        <v>18</v>
      </c>
    </row>
    <row r="1930" spans="2:11" x14ac:dyDescent="0.25">
      <c r="C1930" s="117"/>
      <c r="D1930" s="118"/>
      <c r="E1930" s="118"/>
      <c r="F1930" s="118"/>
      <c r="G1930" s="46"/>
      <c r="H1930" s="47"/>
      <c r="I1930" s="27"/>
      <c r="J1930" s="27"/>
      <c r="K1930" s="45"/>
    </row>
    <row r="1931" spans="2:11" x14ac:dyDescent="0.25">
      <c r="C1931" s="61"/>
      <c r="D1931" s="62"/>
      <c r="E1931" s="60" t="s">
        <v>15</v>
      </c>
      <c r="F1931" s="63"/>
      <c r="G1931" s="57">
        <v>2414</v>
      </c>
      <c r="H1931" s="31">
        <v>1866</v>
      </c>
      <c r="I1931" s="31">
        <v>158</v>
      </c>
      <c r="J1931" s="31">
        <v>306</v>
      </c>
      <c r="K1931" s="68">
        <v>84</v>
      </c>
    </row>
    <row r="1932" spans="2:11" x14ac:dyDescent="0.25">
      <c r="C1932" s="124" t="s">
        <v>19</v>
      </c>
      <c r="D1932" s="119" t="s">
        <v>20</v>
      </c>
      <c r="E1932" s="18" t="s">
        <v>21</v>
      </c>
      <c r="F1932" s="17"/>
      <c r="G1932" s="19">
        <v>1139</v>
      </c>
      <c r="H1932" s="21">
        <v>937</v>
      </c>
      <c r="I1932" s="3">
        <v>62</v>
      </c>
      <c r="J1932" s="3">
        <v>98</v>
      </c>
      <c r="K1932" s="22">
        <v>42</v>
      </c>
    </row>
    <row r="1933" spans="2:11" x14ac:dyDescent="0.25">
      <c r="C1933" s="125"/>
      <c r="D1933" s="120"/>
      <c r="E1933" s="4" t="s">
        <v>22</v>
      </c>
      <c r="F1933" s="5"/>
      <c r="G1933" s="6">
        <v>1275</v>
      </c>
      <c r="H1933" s="7">
        <v>929</v>
      </c>
      <c r="I1933" s="1">
        <v>96</v>
      </c>
      <c r="J1933" s="1">
        <v>208</v>
      </c>
      <c r="K1933" s="11">
        <v>42</v>
      </c>
    </row>
    <row r="1934" spans="2:11" x14ac:dyDescent="0.25">
      <c r="C1934" s="121" t="s">
        <v>23</v>
      </c>
      <c r="D1934" s="121" t="s">
        <v>24</v>
      </c>
      <c r="E1934" s="18" t="s">
        <v>25</v>
      </c>
      <c r="F1934" s="17"/>
      <c r="G1934" s="19">
        <v>515</v>
      </c>
      <c r="H1934" s="21">
        <v>465</v>
      </c>
      <c r="I1934" s="3">
        <v>25</v>
      </c>
      <c r="J1934" s="3">
        <v>16</v>
      </c>
      <c r="K1934" s="22">
        <v>9</v>
      </c>
    </row>
    <row r="1935" spans="2:11" x14ac:dyDescent="0.25">
      <c r="C1935" s="125"/>
      <c r="D1935" s="122"/>
      <c r="E1935" s="4" t="s">
        <v>26</v>
      </c>
      <c r="F1935" s="5"/>
      <c r="G1935" s="6">
        <v>718</v>
      </c>
      <c r="H1935" s="7">
        <v>628</v>
      </c>
      <c r="I1935" s="1">
        <v>37</v>
      </c>
      <c r="J1935" s="1">
        <v>32</v>
      </c>
      <c r="K1935" s="11">
        <v>21</v>
      </c>
    </row>
    <row r="1936" spans="2:11" x14ac:dyDescent="0.25">
      <c r="C1936" s="125"/>
      <c r="D1936" s="122"/>
      <c r="E1936" s="4" t="s">
        <v>27</v>
      </c>
      <c r="F1936" s="5"/>
      <c r="G1936" s="6">
        <v>492</v>
      </c>
      <c r="H1936" s="7">
        <v>405</v>
      </c>
      <c r="I1936" s="1">
        <v>38</v>
      </c>
      <c r="J1936" s="1">
        <v>33</v>
      </c>
      <c r="K1936" s="11">
        <v>16</v>
      </c>
    </row>
    <row r="1937" spans="3:11" x14ac:dyDescent="0.25">
      <c r="C1937" s="125"/>
      <c r="D1937" s="122"/>
      <c r="E1937" s="4" t="s">
        <v>28</v>
      </c>
      <c r="F1937" s="5"/>
      <c r="G1937" s="6">
        <v>390</v>
      </c>
      <c r="H1937" s="7">
        <v>269</v>
      </c>
      <c r="I1937" s="1">
        <v>28</v>
      </c>
      <c r="J1937" s="1">
        <v>70</v>
      </c>
      <c r="K1937" s="11">
        <v>23</v>
      </c>
    </row>
    <row r="1938" spans="3:11" x14ac:dyDescent="0.25">
      <c r="C1938" s="125"/>
      <c r="D1938" s="122"/>
      <c r="E1938" s="4" t="s">
        <v>29</v>
      </c>
      <c r="F1938" s="5"/>
      <c r="G1938" s="6">
        <v>206</v>
      </c>
      <c r="H1938" s="7">
        <v>81</v>
      </c>
      <c r="I1938" s="1">
        <v>20</v>
      </c>
      <c r="J1938" s="1">
        <v>95</v>
      </c>
      <c r="K1938" s="11">
        <v>10</v>
      </c>
    </row>
    <row r="1939" spans="3:11" x14ac:dyDescent="0.25">
      <c r="C1939" s="125"/>
      <c r="D1939" s="122"/>
      <c r="E1939" s="4" t="s">
        <v>30</v>
      </c>
      <c r="F1939" s="5"/>
      <c r="G1939" s="6">
        <v>76</v>
      </c>
      <c r="H1939" s="7">
        <v>16</v>
      </c>
      <c r="I1939" s="1">
        <v>10</v>
      </c>
      <c r="J1939" s="1">
        <v>45</v>
      </c>
      <c r="K1939" s="11">
        <v>5</v>
      </c>
    </row>
    <row r="1940" spans="3:11" x14ac:dyDescent="0.25">
      <c r="C1940" s="125"/>
      <c r="D1940" s="122"/>
      <c r="E1940" s="4" t="s">
        <v>31</v>
      </c>
      <c r="F1940" s="5"/>
      <c r="G1940" s="6">
        <v>17</v>
      </c>
      <c r="H1940" s="7">
        <v>2</v>
      </c>
      <c r="I1940" s="1">
        <v>0</v>
      </c>
      <c r="J1940" s="1">
        <v>15</v>
      </c>
      <c r="K1940" s="11">
        <v>0</v>
      </c>
    </row>
    <row r="1941" spans="3:11" x14ac:dyDescent="0.25">
      <c r="C1941" s="125"/>
      <c r="D1941" s="122"/>
      <c r="E1941" s="4" t="s">
        <v>32</v>
      </c>
      <c r="F1941" s="5"/>
      <c r="G1941" s="6">
        <v>1233</v>
      </c>
      <c r="H1941" s="7">
        <v>1093</v>
      </c>
      <c r="I1941" s="1">
        <v>62</v>
      </c>
      <c r="J1941" s="1">
        <v>48</v>
      </c>
      <c r="K1941" s="11">
        <v>30</v>
      </c>
    </row>
    <row r="1942" spans="3:11" x14ac:dyDescent="0.25">
      <c r="C1942" s="125"/>
      <c r="D1942" s="122"/>
      <c r="E1942" s="4" t="s">
        <v>33</v>
      </c>
      <c r="F1942" s="5"/>
      <c r="G1942" s="6">
        <v>882</v>
      </c>
      <c r="H1942" s="7">
        <v>674</v>
      </c>
      <c r="I1942" s="1">
        <v>66</v>
      </c>
      <c r="J1942" s="1">
        <v>103</v>
      </c>
      <c r="K1942" s="11">
        <v>39</v>
      </c>
    </row>
    <row r="1943" spans="3:11" x14ac:dyDescent="0.25">
      <c r="C1943" s="125"/>
      <c r="D1943" s="122"/>
      <c r="E1943" s="4" t="s">
        <v>34</v>
      </c>
      <c r="F1943" s="5"/>
      <c r="G1943" s="6">
        <v>299</v>
      </c>
      <c r="H1943" s="7">
        <v>99</v>
      </c>
      <c r="I1943" s="1">
        <v>30</v>
      </c>
      <c r="J1943" s="1">
        <v>155</v>
      </c>
      <c r="K1943" s="11">
        <v>15</v>
      </c>
    </row>
    <row r="1944" spans="3:11" x14ac:dyDescent="0.25">
      <c r="C1944" s="125"/>
      <c r="D1944" s="122"/>
      <c r="E1944" s="4" t="s">
        <v>35</v>
      </c>
      <c r="F1944" s="5"/>
      <c r="G1944" s="6">
        <v>1181</v>
      </c>
      <c r="H1944" s="7">
        <v>773</v>
      </c>
      <c r="I1944" s="1">
        <v>96</v>
      </c>
      <c r="J1944" s="1">
        <v>258</v>
      </c>
      <c r="K1944" s="11">
        <v>54</v>
      </c>
    </row>
    <row r="1945" spans="3:11" x14ac:dyDescent="0.25">
      <c r="C1945" s="125"/>
      <c r="D1945" s="121" t="s">
        <v>21</v>
      </c>
      <c r="E1945" s="18" t="s">
        <v>25</v>
      </c>
      <c r="F1945" s="17"/>
      <c r="G1945" s="19">
        <v>268</v>
      </c>
      <c r="H1945" s="21">
        <v>240</v>
      </c>
      <c r="I1945" s="3">
        <v>13</v>
      </c>
      <c r="J1945" s="3">
        <v>8</v>
      </c>
      <c r="K1945" s="22">
        <v>7</v>
      </c>
    </row>
    <row r="1946" spans="3:11" x14ac:dyDescent="0.25">
      <c r="C1946" s="125"/>
      <c r="D1946" s="122"/>
      <c r="E1946" s="4" t="s">
        <v>26</v>
      </c>
      <c r="F1946" s="5"/>
      <c r="G1946" s="6">
        <v>338</v>
      </c>
      <c r="H1946" s="7">
        <v>299</v>
      </c>
      <c r="I1946" s="1">
        <v>13</v>
      </c>
      <c r="J1946" s="1">
        <v>16</v>
      </c>
      <c r="K1946" s="11">
        <v>10</v>
      </c>
    </row>
    <row r="1947" spans="3:11" x14ac:dyDescent="0.25">
      <c r="C1947" s="125"/>
      <c r="D1947" s="122"/>
      <c r="E1947" s="4" t="s">
        <v>27</v>
      </c>
      <c r="F1947" s="5"/>
      <c r="G1947" s="6">
        <v>241</v>
      </c>
      <c r="H1947" s="7">
        <v>210</v>
      </c>
      <c r="I1947" s="1">
        <v>17</v>
      </c>
      <c r="J1947" s="1">
        <v>10</v>
      </c>
      <c r="K1947" s="11">
        <v>4</v>
      </c>
    </row>
    <row r="1948" spans="3:11" x14ac:dyDescent="0.25">
      <c r="C1948" s="125"/>
      <c r="D1948" s="122"/>
      <c r="E1948" s="4" t="s">
        <v>28</v>
      </c>
      <c r="F1948" s="5"/>
      <c r="G1948" s="6">
        <v>180</v>
      </c>
      <c r="H1948" s="7">
        <v>129</v>
      </c>
      <c r="I1948" s="1">
        <v>10</v>
      </c>
      <c r="J1948" s="1">
        <v>28</v>
      </c>
      <c r="K1948" s="11">
        <v>13</v>
      </c>
    </row>
    <row r="1949" spans="3:11" x14ac:dyDescent="0.25">
      <c r="C1949" s="125"/>
      <c r="D1949" s="122"/>
      <c r="E1949" s="4" t="s">
        <v>29</v>
      </c>
      <c r="F1949" s="5"/>
      <c r="G1949" s="6">
        <v>83</v>
      </c>
      <c r="H1949" s="7">
        <v>46</v>
      </c>
      <c r="I1949" s="1">
        <v>8</v>
      </c>
      <c r="J1949" s="1">
        <v>24</v>
      </c>
      <c r="K1949" s="11">
        <v>5</v>
      </c>
    </row>
    <row r="1950" spans="3:11" x14ac:dyDescent="0.25">
      <c r="C1950" s="125"/>
      <c r="D1950" s="122"/>
      <c r="E1950" s="4" t="s">
        <v>30</v>
      </c>
      <c r="F1950" s="5"/>
      <c r="G1950" s="6">
        <v>26</v>
      </c>
      <c r="H1950" s="7">
        <v>11</v>
      </c>
      <c r="I1950" s="1">
        <v>1</v>
      </c>
      <c r="J1950" s="1">
        <v>11</v>
      </c>
      <c r="K1950" s="11">
        <v>3</v>
      </c>
    </row>
    <row r="1951" spans="3:11" x14ac:dyDescent="0.25">
      <c r="C1951" s="125"/>
      <c r="D1951" s="122"/>
      <c r="E1951" s="4" t="s">
        <v>31</v>
      </c>
      <c r="F1951" s="5"/>
      <c r="G1951" s="6">
        <v>3</v>
      </c>
      <c r="H1951" s="7">
        <v>2</v>
      </c>
      <c r="I1951" s="1">
        <v>0</v>
      </c>
      <c r="J1951" s="1">
        <v>1</v>
      </c>
      <c r="K1951" s="11">
        <v>0</v>
      </c>
    </row>
    <row r="1952" spans="3:11" x14ac:dyDescent="0.25">
      <c r="C1952" s="125"/>
      <c r="D1952" s="122"/>
      <c r="E1952" s="4" t="s">
        <v>32</v>
      </c>
      <c r="F1952" s="5"/>
      <c r="G1952" s="6">
        <v>606</v>
      </c>
      <c r="H1952" s="7">
        <v>539</v>
      </c>
      <c r="I1952" s="1">
        <v>26</v>
      </c>
      <c r="J1952" s="1">
        <v>24</v>
      </c>
      <c r="K1952" s="11">
        <v>17</v>
      </c>
    </row>
    <row r="1953" spans="3:11" x14ac:dyDescent="0.25">
      <c r="C1953" s="125"/>
      <c r="D1953" s="122"/>
      <c r="E1953" s="4" t="s">
        <v>33</v>
      </c>
      <c r="F1953" s="5"/>
      <c r="G1953" s="6">
        <v>421</v>
      </c>
      <c r="H1953" s="7">
        <v>339</v>
      </c>
      <c r="I1953" s="1">
        <v>27</v>
      </c>
      <c r="J1953" s="1">
        <v>38</v>
      </c>
      <c r="K1953" s="11">
        <v>17</v>
      </c>
    </row>
    <row r="1954" spans="3:11" x14ac:dyDescent="0.25">
      <c r="C1954" s="125"/>
      <c r="D1954" s="122"/>
      <c r="E1954" s="4" t="s">
        <v>34</v>
      </c>
      <c r="F1954" s="5"/>
      <c r="G1954" s="6">
        <v>112</v>
      </c>
      <c r="H1954" s="7">
        <v>59</v>
      </c>
      <c r="I1954" s="1">
        <v>9</v>
      </c>
      <c r="J1954" s="1">
        <v>36</v>
      </c>
      <c r="K1954" s="11">
        <v>8</v>
      </c>
    </row>
    <row r="1955" spans="3:11" x14ac:dyDescent="0.25">
      <c r="C1955" s="125"/>
      <c r="D1955" s="122"/>
      <c r="E1955" s="4" t="s">
        <v>35</v>
      </c>
      <c r="F1955" s="5"/>
      <c r="G1955" s="6">
        <v>533</v>
      </c>
      <c r="H1955" s="7">
        <v>398</v>
      </c>
      <c r="I1955" s="1">
        <v>36</v>
      </c>
      <c r="J1955" s="1">
        <v>74</v>
      </c>
      <c r="K1955" s="11">
        <v>25</v>
      </c>
    </row>
    <row r="1956" spans="3:11" x14ac:dyDescent="0.25">
      <c r="C1956" s="125"/>
      <c r="D1956" s="121" t="s">
        <v>22</v>
      </c>
      <c r="E1956" s="18" t="s">
        <v>25</v>
      </c>
      <c r="F1956" s="17"/>
      <c r="G1956" s="19">
        <v>247</v>
      </c>
      <c r="H1956" s="21">
        <v>225</v>
      </c>
      <c r="I1956" s="3">
        <v>12</v>
      </c>
      <c r="J1956" s="3">
        <v>8</v>
      </c>
      <c r="K1956" s="22">
        <v>2</v>
      </c>
    </row>
    <row r="1957" spans="3:11" x14ac:dyDescent="0.25">
      <c r="C1957" s="125"/>
      <c r="D1957" s="122"/>
      <c r="E1957" s="4" t="s">
        <v>26</v>
      </c>
      <c r="F1957" s="5"/>
      <c r="G1957" s="6">
        <v>380</v>
      </c>
      <c r="H1957" s="7">
        <v>329</v>
      </c>
      <c r="I1957" s="1">
        <v>24</v>
      </c>
      <c r="J1957" s="1">
        <v>16</v>
      </c>
      <c r="K1957" s="11">
        <v>11</v>
      </c>
    </row>
    <row r="1958" spans="3:11" x14ac:dyDescent="0.25">
      <c r="C1958" s="125"/>
      <c r="D1958" s="122"/>
      <c r="E1958" s="4" t="s">
        <v>27</v>
      </c>
      <c r="F1958" s="5"/>
      <c r="G1958" s="6">
        <v>251</v>
      </c>
      <c r="H1958" s="7">
        <v>195</v>
      </c>
      <c r="I1958" s="1">
        <v>21</v>
      </c>
      <c r="J1958" s="1">
        <v>23</v>
      </c>
      <c r="K1958" s="11">
        <v>12</v>
      </c>
    </row>
    <row r="1959" spans="3:11" x14ac:dyDescent="0.25">
      <c r="C1959" s="125"/>
      <c r="D1959" s="122"/>
      <c r="E1959" s="4" t="s">
        <v>28</v>
      </c>
      <c r="F1959" s="5"/>
      <c r="G1959" s="6">
        <v>210</v>
      </c>
      <c r="H1959" s="7">
        <v>140</v>
      </c>
      <c r="I1959" s="1">
        <v>18</v>
      </c>
      <c r="J1959" s="1">
        <v>42</v>
      </c>
      <c r="K1959" s="11">
        <v>10</v>
      </c>
    </row>
    <row r="1960" spans="3:11" x14ac:dyDescent="0.25">
      <c r="C1960" s="125"/>
      <c r="D1960" s="122"/>
      <c r="E1960" s="4" t="s">
        <v>29</v>
      </c>
      <c r="F1960" s="5"/>
      <c r="G1960" s="6">
        <v>123</v>
      </c>
      <c r="H1960" s="7">
        <v>35</v>
      </c>
      <c r="I1960" s="1">
        <v>12</v>
      </c>
      <c r="J1960" s="1">
        <v>71</v>
      </c>
      <c r="K1960" s="11">
        <v>5</v>
      </c>
    </row>
    <row r="1961" spans="3:11" x14ac:dyDescent="0.25">
      <c r="C1961" s="125"/>
      <c r="D1961" s="122"/>
      <c r="E1961" s="4" t="s">
        <v>30</v>
      </c>
      <c r="F1961" s="5"/>
      <c r="G1961" s="6">
        <v>50</v>
      </c>
      <c r="H1961" s="7">
        <v>5</v>
      </c>
      <c r="I1961" s="1">
        <v>9</v>
      </c>
      <c r="J1961" s="1">
        <v>34</v>
      </c>
      <c r="K1961" s="11">
        <v>2</v>
      </c>
    </row>
    <row r="1962" spans="3:11" x14ac:dyDescent="0.25">
      <c r="C1962" s="125"/>
      <c r="D1962" s="122"/>
      <c r="E1962" s="4" t="s">
        <v>31</v>
      </c>
      <c r="F1962" s="5"/>
      <c r="G1962" s="6">
        <v>14</v>
      </c>
      <c r="H1962" s="7">
        <v>0</v>
      </c>
      <c r="I1962" s="1">
        <v>0</v>
      </c>
      <c r="J1962" s="1">
        <v>14</v>
      </c>
      <c r="K1962" s="11">
        <v>0</v>
      </c>
    </row>
    <row r="1963" spans="3:11" x14ac:dyDescent="0.25">
      <c r="C1963" s="125"/>
      <c r="D1963" s="122"/>
      <c r="E1963" s="4" t="s">
        <v>32</v>
      </c>
      <c r="F1963" s="5"/>
      <c r="G1963" s="6">
        <v>627</v>
      </c>
      <c r="H1963" s="7">
        <v>554</v>
      </c>
      <c r="I1963" s="1">
        <v>36</v>
      </c>
      <c r="J1963" s="1">
        <v>24</v>
      </c>
      <c r="K1963" s="11">
        <v>13</v>
      </c>
    </row>
    <row r="1964" spans="3:11" x14ac:dyDescent="0.25">
      <c r="C1964" s="125"/>
      <c r="D1964" s="122"/>
      <c r="E1964" s="4" t="s">
        <v>33</v>
      </c>
      <c r="F1964" s="5"/>
      <c r="G1964" s="6">
        <v>461</v>
      </c>
      <c r="H1964" s="7">
        <v>335</v>
      </c>
      <c r="I1964" s="1">
        <v>39</v>
      </c>
      <c r="J1964" s="1">
        <v>65</v>
      </c>
      <c r="K1964" s="11">
        <v>22</v>
      </c>
    </row>
    <row r="1965" spans="3:11" x14ac:dyDescent="0.25">
      <c r="C1965" s="125"/>
      <c r="D1965" s="122"/>
      <c r="E1965" s="4" t="s">
        <v>34</v>
      </c>
      <c r="F1965" s="5"/>
      <c r="G1965" s="6">
        <v>187</v>
      </c>
      <c r="H1965" s="7">
        <v>40</v>
      </c>
      <c r="I1965" s="1">
        <v>21</v>
      </c>
      <c r="J1965" s="1">
        <v>119</v>
      </c>
      <c r="K1965" s="11">
        <v>7</v>
      </c>
    </row>
    <row r="1966" spans="3:11" x14ac:dyDescent="0.25">
      <c r="C1966" s="125"/>
      <c r="D1966" s="122"/>
      <c r="E1966" s="4" t="s">
        <v>35</v>
      </c>
      <c r="F1966" s="5"/>
      <c r="G1966" s="6">
        <v>648</v>
      </c>
      <c r="H1966" s="7">
        <v>375</v>
      </c>
      <c r="I1966" s="1">
        <v>60</v>
      </c>
      <c r="J1966" s="1">
        <v>184</v>
      </c>
      <c r="K1966" s="11">
        <v>29</v>
      </c>
    </row>
    <row r="1967" spans="3:11" x14ac:dyDescent="0.25">
      <c r="C1967" s="121" t="s">
        <v>36</v>
      </c>
      <c r="D1967" s="121" t="s">
        <v>24</v>
      </c>
      <c r="E1967" s="18" t="s">
        <v>37</v>
      </c>
      <c r="F1967" s="17"/>
      <c r="G1967" s="19">
        <v>106</v>
      </c>
      <c r="H1967" s="21">
        <v>85</v>
      </c>
      <c r="I1967" s="3">
        <v>2</v>
      </c>
      <c r="J1967" s="3">
        <v>13</v>
      </c>
      <c r="K1967" s="22">
        <v>6</v>
      </c>
    </row>
    <row r="1968" spans="3:11" ht="25.2" x14ac:dyDescent="0.25">
      <c r="C1968" s="125"/>
      <c r="D1968" s="122"/>
      <c r="E1968" s="4" t="s">
        <v>38</v>
      </c>
      <c r="F1968" s="5"/>
      <c r="G1968" s="6">
        <v>1653</v>
      </c>
      <c r="H1968" s="7">
        <v>1337</v>
      </c>
      <c r="I1968" s="1">
        <v>117</v>
      </c>
      <c r="J1968" s="1">
        <v>145</v>
      </c>
      <c r="K1968" s="11">
        <v>54</v>
      </c>
    </row>
    <row r="1969" spans="3:11" ht="25.2" x14ac:dyDescent="0.25">
      <c r="C1969" s="125"/>
      <c r="D1969" s="122"/>
      <c r="E1969" s="4" t="s">
        <v>39</v>
      </c>
      <c r="F1969" s="5"/>
      <c r="G1969" s="6">
        <v>116</v>
      </c>
      <c r="H1969" s="7">
        <v>93</v>
      </c>
      <c r="I1969" s="1">
        <v>6</v>
      </c>
      <c r="J1969" s="1">
        <v>13</v>
      </c>
      <c r="K1969" s="11">
        <v>4</v>
      </c>
    </row>
    <row r="1970" spans="3:11" ht="25.2" x14ac:dyDescent="0.25">
      <c r="C1970" s="125"/>
      <c r="D1970" s="122"/>
      <c r="E1970" s="4" t="s">
        <v>40</v>
      </c>
      <c r="F1970" s="5"/>
      <c r="G1970" s="6">
        <v>513</v>
      </c>
      <c r="H1970" s="7">
        <v>334</v>
      </c>
      <c r="I1970" s="1">
        <v>29</v>
      </c>
      <c r="J1970" s="1">
        <v>130</v>
      </c>
      <c r="K1970" s="11">
        <v>20</v>
      </c>
    </row>
    <row r="1971" spans="3:11" x14ac:dyDescent="0.25">
      <c r="C1971" s="125"/>
      <c r="D1971" s="122"/>
      <c r="E1971" s="4" t="s">
        <v>18</v>
      </c>
      <c r="F1971" s="5"/>
      <c r="G1971" s="6">
        <v>26</v>
      </c>
      <c r="H1971" s="7">
        <v>17</v>
      </c>
      <c r="I1971" s="1">
        <v>4</v>
      </c>
      <c r="J1971" s="1">
        <v>5</v>
      </c>
      <c r="K1971" s="11">
        <v>0</v>
      </c>
    </row>
    <row r="1972" spans="3:11" x14ac:dyDescent="0.25">
      <c r="C1972" s="125"/>
      <c r="D1972" s="121" t="s">
        <v>21</v>
      </c>
      <c r="E1972" s="18" t="s">
        <v>37</v>
      </c>
      <c r="F1972" s="17"/>
      <c r="G1972" s="19">
        <v>66</v>
      </c>
      <c r="H1972" s="21">
        <v>54</v>
      </c>
      <c r="I1972" s="3">
        <v>2</v>
      </c>
      <c r="J1972" s="3">
        <v>6</v>
      </c>
      <c r="K1972" s="22">
        <v>4</v>
      </c>
    </row>
    <row r="1973" spans="3:11" ht="25.2" x14ac:dyDescent="0.25">
      <c r="C1973" s="125"/>
      <c r="D1973" s="122"/>
      <c r="E1973" s="4" t="s">
        <v>38</v>
      </c>
      <c r="F1973" s="5"/>
      <c r="G1973" s="6">
        <v>938</v>
      </c>
      <c r="H1973" s="7">
        <v>774</v>
      </c>
      <c r="I1973" s="1">
        <v>56</v>
      </c>
      <c r="J1973" s="1">
        <v>77</v>
      </c>
      <c r="K1973" s="11">
        <v>31</v>
      </c>
    </row>
    <row r="1974" spans="3:11" ht="25.2" x14ac:dyDescent="0.25">
      <c r="C1974" s="125"/>
      <c r="D1974" s="122"/>
      <c r="E1974" s="4" t="s">
        <v>39</v>
      </c>
      <c r="F1974" s="5"/>
      <c r="G1974" s="6">
        <v>43</v>
      </c>
      <c r="H1974" s="7">
        <v>35</v>
      </c>
      <c r="I1974" s="1">
        <v>1</v>
      </c>
      <c r="J1974" s="1">
        <v>4</v>
      </c>
      <c r="K1974" s="11">
        <v>3</v>
      </c>
    </row>
    <row r="1975" spans="3:11" ht="25.2" x14ac:dyDescent="0.25">
      <c r="C1975" s="125"/>
      <c r="D1975" s="122"/>
      <c r="E1975" s="4" t="s">
        <v>40</v>
      </c>
      <c r="F1975" s="5"/>
      <c r="G1975" s="6">
        <v>77</v>
      </c>
      <c r="H1975" s="7">
        <v>62</v>
      </c>
      <c r="I1975" s="1">
        <v>2</v>
      </c>
      <c r="J1975" s="1">
        <v>9</v>
      </c>
      <c r="K1975" s="11">
        <v>4</v>
      </c>
    </row>
    <row r="1976" spans="3:11" x14ac:dyDescent="0.25">
      <c r="C1976" s="125"/>
      <c r="D1976" s="122"/>
      <c r="E1976" s="4" t="s">
        <v>18</v>
      </c>
      <c r="F1976" s="5"/>
      <c r="G1976" s="6">
        <v>15</v>
      </c>
      <c r="H1976" s="7">
        <v>12</v>
      </c>
      <c r="I1976" s="1">
        <v>1</v>
      </c>
      <c r="J1976" s="1">
        <v>2</v>
      </c>
      <c r="K1976" s="11">
        <v>0</v>
      </c>
    </row>
    <row r="1977" spans="3:11" x14ac:dyDescent="0.25">
      <c r="C1977" s="125"/>
      <c r="D1977" s="121" t="s">
        <v>22</v>
      </c>
      <c r="E1977" s="18" t="s">
        <v>37</v>
      </c>
      <c r="F1977" s="17"/>
      <c r="G1977" s="19">
        <v>40</v>
      </c>
      <c r="H1977" s="21">
        <v>31</v>
      </c>
      <c r="I1977" s="3">
        <v>0</v>
      </c>
      <c r="J1977" s="3">
        <v>7</v>
      </c>
      <c r="K1977" s="22">
        <v>2</v>
      </c>
    </row>
    <row r="1978" spans="3:11" ht="25.2" x14ac:dyDescent="0.25">
      <c r="C1978" s="125"/>
      <c r="D1978" s="122"/>
      <c r="E1978" s="4" t="s">
        <v>38</v>
      </c>
      <c r="F1978" s="5"/>
      <c r="G1978" s="6">
        <v>715</v>
      </c>
      <c r="H1978" s="7">
        <v>563</v>
      </c>
      <c r="I1978" s="1">
        <v>61</v>
      </c>
      <c r="J1978" s="1">
        <v>68</v>
      </c>
      <c r="K1978" s="11">
        <v>23</v>
      </c>
    </row>
    <row r="1979" spans="3:11" ht="25.2" x14ac:dyDescent="0.25">
      <c r="C1979" s="125"/>
      <c r="D1979" s="122"/>
      <c r="E1979" s="4" t="s">
        <v>39</v>
      </c>
      <c r="F1979" s="5"/>
      <c r="G1979" s="6">
        <v>73</v>
      </c>
      <c r="H1979" s="7">
        <v>58</v>
      </c>
      <c r="I1979" s="1">
        <v>5</v>
      </c>
      <c r="J1979" s="1">
        <v>9</v>
      </c>
      <c r="K1979" s="11">
        <v>1</v>
      </c>
    </row>
    <row r="1980" spans="3:11" ht="25.2" x14ac:dyDescent="0.25">
      <c r="C1980" s="125"/>
      <c r="D1980" s="122"/>
      <c r="E1980" s="4" t="s">
        <v>40</v>
      </c>
      <c r="F1980" s="5"/>
      <c r="G1980" s="6">
        <v>436</v>
      </c>
      <c r="H1980" s="7">
        <v>272</v>
      </c>
      <c r="I1980" s="1">
        <v>27</v>
      </c>
      <c r="J1980" s="1">
        <v>121</v>
      </c>
      <c r="K1980" s="11">
        <v>16</v>
      </c>
    </row>
    <row r="1981" spans="3:11" x14ac:dyDescent="0.25">
      <c r="C1981" s="125"/>
      <c r="D1981" s="122"/>
      <c r="E1981" s="4" t="s">
        <v>18</v>
      </c>
      <c r="F1981" s="5"/>
      <c r="G1981" s="6">
        <v>11</v>
      </c>
      <c r="H1981" s="7">
        <v>5</v>
      </c>
      <c r="I1981" s="1">
        <v>3</v>
      </c>
      <c r="J1981" s="1">
        <v>3</v>
      </c>
      <c r="K1981" s="11">
        <v>0</v>
      </c>
    </row>
    <row r="1982" spans="3:11" ht="25.2" x14ac:dyDescent="0.25">
      <c r="C1982" s="121" t="s">
        <v>41</v>
      </c>
      <c r="D1982" s="119" t="s">
        <v>20</v>
      </c>
      <c r="E1982" s="18" t="s">
        <v>42</v>
      </c>
      <c r="F1982" s="17"/>
      <c r="G1982" s="19">
        <v>385</v>
      </c>
      <c r="H1982" s="21">
        <v>297</v>
      </c>
      <c r="I1982" s="3">
        <v>14</v>
      </c>
      <c r="J1982" s="3">
        <v>58</v>
      </c>
      <c r="K1982" s="22">
        <v>16</v>
      </c>
    </row>
    <row r="1983" spans="3:11" ht="25.2" x14ac:dyDescent="0.25">
      <c r="C1983" s="125"/>
      <c r="D1983" s="120"/>
      <c r="E1983" s="4" t="s">
        <v>43</v>
      </c>
      <c r="F1983" s="5"/>
      <c r="G1983" s="6">
        <v>1574</v>
      </c>
      <c r="H1983" s="7">
        <v>1274</v>
      </c>
      <c r="I1983" s="1">
        <v>114</v>
      </c>
      <c r="J1983" s="1">
        <v>137</v>
      </c>
      <c r="K1983" s="11">
        <v>49</v>
      </c>
    </row>
    <row r="1984" spans="3:11" ht="25.2" x14ac:dyDescent="0.25">
      <c r="C1984" s="125"/>
      <c r="D1984" s="120"/>
      <c r="E1984" s="4" t="s">
        <v>44</v>
      </c>
      <c r="F1984" s="5"/>
      <c r="G1984" s="6">
        <v>89</v>
      </c>
      <c r="H1984" s="7">
        <v>79</v>
      </c>
      <c r="I1984" s="1">
        <v>3</v>
      </c>
      <c r="J1984" s="1">
        <v>1</v>
      </c>
      <c r="K1984" s="11">
        <v>6</v>
      </c>
    </row>
    <row r="1985" spans="3:11" ht="25.2" x14ac:dyDescent="0.25">
      <c r="C1985" s="125"/>
      <c r="D1985" s="120"/>
      <c r="E1985" s="4" t="s">
        <v>45</v>
      </c>
      <c r="F1985" s="5"/>
      <c r="G1985" s="6">
        <v>956</v>
      </c>
      <c r="H1985" s="7">
        <v>694</v>
      </c>
      <c r="I1985" s="1">
        <v>77</v>
      </c>
      <c r="J1985" s="1">
        <v>148</v>
      </c>
      <c r="K1985" s="11">
        <v>37</v>
      </c>
    </row>
    <row r="1986" spans="3:11" ht="25.2" x14ac:dyDescent="0.25">
      <c r="C1986" s="125"/>
      <c r="D1986" s="120"/>
      <c r="E1986" s="4" t="s">
        <v>46</v>
      </c>
      <c r="F1986" s="5"/>
      <c r="G1986" s="6">
        <v>85</v>
      </c>
      <c r="H1986" s="7">
        <v>58</v>
      </c>
      <c r="I1986" s="1">
        <v>2</v>
      </c>
      <c r="J1986" s="1">
        <v>23</v>
      </c>
      <c r="K1986" s="11">
        <v>2</v>
      </c>
    </row>
    <row r="1987" spans="3:11" x14ac:dyDescent="0.25">
      <c r="C1987" s="125"/>
      <c r="D1987" s="120"/>
      <c r="E1987" s="4" t="s">
        <v>18</v>
      </c>
      <c r="F1987" s="5"/>
      <c r="G1987" s="6">
        <v>17</v>
      </c>
      <c r="H1987" s="7">
        <v>13</v>
      </c>
      <c r="I1987" s="1">
        <v>3</v>
      </c>
      <c r="J1987" s="1">
        <v>1</v>
      </c>
      <c r="K1987" s="11">
        <v>0</v>
      </c>
    </row>
    <row r="1988" spans="3:11" x14ac:dyDescent="0.25">
      <c r="C1988" s="121" t="s">
        <v>47</v>
      </c>
      <c r="D1988" s="119" t="s">
        <v>20</v>
      </c>
      <c r="E1988" s="18" t="s">
        <v>48</v>
      </c>
      <c r="F1988" s="17"/>
      <c r="G1988" s="19">
        <v>385</v>
      </c>
      <c r="H1988" s="21">
        <v>297</v>
      </c>
      <c r="I1988" s="3">
        <v>14</v>
      </c>
      <c r="J1988" s="3">
        <v>58</v>
      </c>
      <c r="K1988" s="22">
        <v>16</v>
      </c>
    </row>
    <row r="1989" spans="3:11" x14ac:dyDescent="0.25">
      <c r="C1989" s="125"/>
      <c r="D1989" s="120"/>
      <c r="E1989" s="4" t="s">
        <v>49</v>
      </c>
      <c r="F1989" s="5"/>
      <c r="G1989" s="6">
        <v>1156</v>
      </c>
      <c r="H1989" s="7">
        <v>915</v>
      </c>
      <c r="I1989" s="1">
        <v>73</v>
      </c>
      <c r="J1989" s="1">
        <v>131</v>
      </c>
      <c r="K1989" s="11">
        <v>37</v>
      </c>
    </row>
    <row r="1990" spans="3:11" x14ac:dyDescent="0.25">
      <c r="C1990" s="125"/>
      <c r="D1990" s="120"/>
      <c r="E1990" s="4" t="s">
        <v>50</v>
      </c>
      <c r="F1990" s="5"/>
      <c r="G1990" s="6">
        <v>466</v>
      </c>
      <c r="H1990" s="7">
        <v>359</v>
      </c>
      <c r="I1990" s="1">
        <v>35</v>
      </c>
      <c r="J1990" s="1">
        <v>58</v>
      </c>
      <c r="K1990" s="11">
        <v>14</v>
      </c>
    </row>
    <row r="1991" spans="3:11" x14ac:dyDescent="0.25">
      <c r="C1991" s="125"/>
      <c r="D1991" s="120"/>
      <c r="E1991" s="4" t="s">
        <v>51</v>
      </c>
      <c r="F1991" s="5"/>
      <c r="G1991" s="6">
        <v>191</v>
      </c>
      <c r="H1991" s="7">
        <v>140</v>
      </c>
      <c r="I1991" s="1">
        <v>16</v>
      </c>
      <c r="J1991" s="1">
        <v>29</v>
      </c>
      <c r="K1991" s="11">
        <v>6</v>
      </c>
    </row>
    <row r="1992" spans="3:11" x14ac:dyDescent="0.25">
      <c r="C1992" s="125"/>
      <c r="D1992" s="120"/>
      <c r="E1992" s="4" t="s">
        <v>52</v>
      </c>
      <c r="F1992" s="5"/>
      <c r="G1992" s="6">
        <v>181</v>
      </c>
      <c r="H1992" s="7">
        <v>135</v>
      </c>
      <c r="I1992" s="1">
        <v>16</v>
      </c>
      <c r="J1992" s="1">
        <v>22</v>
      </c>
      <c r="K1992" s="11">
        <v>8</v>
      </c>
    </row>
    <row r="1993" spans="3:11" x14ac:dyDescent="0.25">
      <c r="C1993" s="125"/>
      <c r="D1993" s="120"/>
      <c r="E1993" s="4" t="s">
        <v>18</v>
      </c>
      <c r="F1993" s="5"/>
      <c r="G1993" s="6">
        <v>35</v>
      </c>
      <c r="H1993" s="7">
        <v>20</v>
      </c>
      <c r="I1993" s="1">
        <v>4</v>
      </c>
      <c r="J1993" s="1">
        <v>8</v>
      </c>
      <c r="K1993" s="11">
        <v>3</v>
      </c>
    </row>
    <row r="1994" spans="3:11" x14ac:dyDescent="0.25">
      <c r="C1994" s="121" t="s">
        <v>53</v>
      </c>
      <c r="D1994" s="119" t="s">
        <v>20</v>
      </c>
      <c r="E1994" s="18" t="s">
        <v>54</v>
      </c>
      <c r="F1994" s="17"/>
      <c r="G1994" s="19">
        <v>331</v>
      </c>
      <c r="H1994" s="21">
        <v>219</v>
      </c>
      <c r="I1994" s="3">
        <v>43</v>
      </c>
      <c r="J1994" s="3">
        <v>51</v>
      </c>
      <c r="K1994" s="22">
        <v>18</v>
      </c>
    </row>
    <row r="1995" spans="3:11" x14ac:dyDescent="0.25">
      <c r="C1995" s="125"/>
      <c r="D1995" s="120"/>
      <c r="E1995" s="4" t="s">
        <v>55</v>
      </c>
      <c r="F1995" s="5"/>
      <c r="G1995" s="6">
        <v>1212</v>
      </c>
      <c r="H1995" s="7">
        <v>976</v>
      </c>
      <c r="I1995" s="1">
        <v>66</v>
      </c>
      <c r="J1995" s="1">
        <v>136</v>
      </c>
      <c r="K1995" s="11">
        <v>34</v>
      </c>
    </row>
    <row r="1996" spans="3:11" ht="25.2" x14ac:dyDescent="0.25">
      <c r="C1996" s="125"/>
      <c r="D1996" s="120"/>
      <c r="E1996" s="4" t="s">
        <v>56</v>
      </c>
      <c r="F1996" s="5"/>
      <c r="G1996" s="6">
        <v>615</v>
      </c>
      <c r="H1996" s="7">
        <v>471</v>
      </c>
      <c r="I1996" s="1">
        <v>34</v>
      </c>
      <c r="J1996" s="1">
        <v>92</v>
      </c>
      <c r="K1996" s="11">
        <v>18</v>
      </c>
    </row>
    <row r="1997" spans="3:11" x14ac:dyDescent="0.25">
      <c r="C1997" s="125"/>
      <c r="D1997" s="120"/>
      <c r="E1997" s="4" t="s">
        <v>57</v>
      </c>
      <c r="F1997" s="5"/>
      <c r="G1997" s="6">
        <v>234</v>
      </c>
      <c r="H1997" s="7">
        <v>185</v>
      </c>
      <c r="I1997" s="1">
        <v>11</v>
      </c>
      <c r="J1997" s="1">
        <v>25</v>
      </c>
      <c r="K1997" s="11">
        <v>13</v>
      </c>
    </row>
    <row r="1998" spans="3:11" x14ac:dyDescent="0.25">
      <c r="C1998" s="125"/>
      <c r="D1998" s="120"/>
      <c r="E1998" s="4" t="s">
        <v>18</v>
      </c>
      <c r="F1998" s="5"/>
      <c r="G1998" s="6">
        <v>22</v>
      </c>
      <c r="H1998" s="7">
        <v>15</v>
      </c>
      <c r="I1998" s="1">
        <v>4</v>
      </c>
      <c r="J1998" s="1">
        <v>2</v>
      </c>
      <c r="K1998" s="11">
        <v>1</v>
      </c>
    </row>
    <row r="1999" spans="3:11" x14ac:dyDescent="0.25">
      <c r="C1999" s="121" t="s">
        <v>58</v>
      </c>
      <c r="D1999" s="119" t="s">
        <v>20</v>
      </c>
      <c r="E1999" s="18" t="s">
        <v>59</v>
      </c>
      <c r="F1999" s="17"/>
      <c r="G1999" s="19">
        <v>522</v>
      </c>
      <c r="H1999" s="21">
        <v>328</v>
      </c>
      <c r="I1999" s="3">
        <v>45</v>
      </c>
      <c r="J1999" s="3">
        <v>120</v>
      </c>
      <c r="K1999" s="22">
        <v>29</v>
      </c>
    </row>
    <row r="2000" spans="3:11" x14ac:dyDescent="0.25">
      <c r="C2000" s="125"/>
      <c r="D2000" s="120"/>
      <c r="E2000" s="4" t="s">
        <v>60</v>
      </c>
      <c r="F2000" s="5"/>
      <c r="G2000" s="6">
        <v>1090</v>
      </c>
      <c r="H2000" s="7">
        <v>851</v>
      </c>
      <c r="I2000" s="1">
        <v>75</v>
      </c>
      <c r="J2000" s="1">
        <v>129</v>
      </c>
      <c r="K2000" s="11">
        <v>35</v>
      </c>
    </row>
    <row r="2001" spans="3:11" ht="25.2" x14ac:dyDescent="0.25">
      <c r="C2001" s="125"/>
      <c r="D2001" s="120"/>
      <c r="E2001" s="4" t="s">
        <v>61</v>
      </c>
      <c r="F2001" s="5"/>
      <c r="G2001" s="6">
        <v>327</v>
      </c>
      <c r="H2001" s="7">
        <v>279</v>
      </c>
      <c r="I2001" s="1">
        <v>20</v>
      </c>
      <c r="J2001" s="1">
        <v>19</v>
      </c>
      <c r="K2001" s="11">
        <v>9</v>
      </c>
    </row>
    <row r="2002" spans="3:11" x14ac:dyDescent="0.25">
      <c r="C2002" s="125"/>
      <c r="D2002" s="120"/>
      <c r="E2002" s="4" t="s">
        <v>62</v>
      </c>
      <c r="F2002" s="5"/>
      <c r="G2002" s="6">
        <v>428</v>
      </c>
      <c r="H2002" s="7">
        <v>377</v>
      </c>
      <c r="I2002" s="1">
        <v>14</v>
      </c>
      <c r="J2002" s="1">
        <v>28</v>
      </c>
      <c r="K2002" s="11">
        <v>9</v>
      </c>
    </row>
    <row r="2003" spans="3:11" x14ac:dyDescent="0.25">
      <c r="C2003" s="125"/>
      <c r="D2003" s="120"/>
      <c r="E2003" s="4" t="s">
        <v>63</v>
      </c>
      <c r="F2003" s="5"/>
      <c r="G2003" s="6">
        <v>25</v>
      </c>
      <c r="H2003" s="7">
        <v>16</v>
      </c>
      <c r="I2003" s="1">
        <v>2</v>
      </c>
      <c r="J2003" s="1">
        <v>6</v>
      </c>
      <c r="K2003" s="11">
        <v>1</v>
      </c>
    </row>
    <row r="2004" spans="3:11" x14ac:dyDescent="0.25">
      <c r="C2004" s="125"/>
      <c r="D2004" s="120"/>
      <c r="E2004" s="4" t="s">
        <v>18</v>
      </c>
      <c r="F2004" s="5"/>
      <c r="G2004" s="6">
        <v>22</v>
      </c>
      <c r="H2004" s="7">
        <v>15</v>
      </c>
      <c r="I2004" s="1">
        <v>2</v>
      </c>
      <c r="J2004" s="1">
        <v>4</v>
      </c>
      <c r="K2004" s="11">
        <v>1</v>
      </c>
    </row>
    <row r="2005" spans="3:11" ht="25.2" x14ac:dyDescent="0.25">
      <c r="C2005" s="121" t="s">
        <v>64</v>
      </c>
      <c r="D2005" s="119" t="s">
        <v>20</v>
      </c>
      <c r="E2005" s="18" t="s">
        <v>65</v>
      </c>
      <c r="F2005" s="17"/>
      <c r="G2005" s="19">
        <v>36</v>
      </c>
      <c r="H2005" s="21">
        <v>24</v>
      </c>
      <c r="I2005" s="3">
        <v>3</v>
      </c>
      <c r="J2005" s="3">
        <v>7</v>
      </c>
      <c r="K2005" s="22">
        <v>2</v>
      </c>
    </row>
    <row r="2006" spans="3:11" ht="37.799999999999997" x14ac:dyDescent="0.25">
      <c r="C2006" s="125"/>
      <c r="D2006" s="120"/>
      <c r="E2006" s="4" t="s">
        <v>66</v>
      </c>
      <c r="F2006" s="5"/>
      <c r="G2006" s="6">
        <v>177</v>
      </c>
      <c r="H2006" s="7">
        <v>122</v>
      </c>
      <c r="I2006" s="1">
        <v>14</v>
      </c>
      <c r="J2006" s="1">
        <v>30</v>
      </c>
      <c r="K2006" s="11">
        <v>11</v>
      </c>
    </row>
    <row r="2007" spans="3:11" ht="37.799999999999997" x14ac:dyDescent="0.25">
      <c r="C2007" s="125"/>
      <c r="D2007" s="120"/>
      <c r="E2007" s="4" t="s">
        <v>67</v>
      </c>
      <c r="F2007" s="5"/>
      <c r="G2007" s="6">
        <v>231</v>
      </c>
      <c r="H2007" s="7">
        <v>164</v>
      </c>
      <c r="I2007" s="1">
        <v>19</v>
      </c>
      <c r="J2007" s="1">
        <v>42</v>
      </c>
      <c r="K2007" s="11">
        <v>6</v>
      </c>
    </row>
    <row r="2008" spans="3:11" ht="37.799999999999997" x14ac:dyDescent="0.25">
      <c r="C2008" s="125"/>
      <c r="D2008" s="120"/>
      <c r="E2008" s="4" t="s">
        <v>68</v>
      </c>
      <c r="F2008" s="5"/>
      <c r="G2008" s="6">
        <v>324</v>
      </c>
      <c r="H2008" s="7">
        <v>252</v>
      </c>
      <c r="I2008" s="1">
        <v>25</v>
      </c>
      <c r="J2008" s="1">
        <v>41</v>
      </c>
      <c r="K2008" s="11">
        <v>6</v>
      </c>
    </row>
    <row r="2009" spans="3:11" ht="37.799999999999997" x14ac:dyDescent="0.25">
      <c r="C2009" s="125"/>
      <c r="D2009" s="120"/>
      <c r="E2009" s="4" t="s">
        <v>69</v>
      </c>
      <c r="F2009" s="5"/>
      <c r="G2009" s="6">
        <v>364</v>
      </c>
      <c r="H2009" s="7">
        <v>281</v>
      </c>
      <c r="I2009" s="1">
        <v>23</v>
      </c>
      <c r="J2009" s="1">
        <v>50</v>
      </c>
      <c r="K2009" s="11">
        <v>10</v>
      </c>
    </row>
    <row r="2010" spans="3:11" ht="37.799999999999997" x14ac:dyDescent="0.25">
      <c r="C2010" s="125"/>
      <c r="D2010" s="120"/>
      <c r="E2010" s="4" t="s">
        <v>70</v>
      </c>
      <c r="F2010" s="5"/>
      <c r="G2010" s="6">
        <v>292</v>
      </c>
      <c r="H2010" s="7">
        <v>234</v>
      </c>
      <c r="I2010" s="1">
        <v>15</v>
      </c>
      <c r="J2010" s="1">
        <v>27</v>
      </c>
      <c r="K2010" s="11">
        <v>16</v>
      </c>
    </row>
    <row r="2011" spans="3:11" ht="37.799999999999997" x14ac:dyDescent="0.25">
      <c r="C2011" s="125"/>
      <c r="D2011" s="120"/>
      <c r="E2011" s="4" t="s">
        <v>71</v>
      </c>
      <c r="F2011" s="5"/>
      <c r="G2011" s="6">
        <v>316</v>
      </c>
      <c r="H2011" s="7">
        <v>256</v>
      </c>
      <c r="I2011" s="1">
        <v>24</v>
      </c>
      <c r="J2011" s="1">
        <v>27</v>
      </c>
      <c r="K2011" s="11">
        <v>9</v>
      </c>
    </row>
    <row r="2012" spans="3:11" ht="37.799999999999997" x14ac:dyDescent="0.25">
      <c r="C2012" s="125"/>
      <c r="D2012" s="120"/>
      <c r="E2012" s="4" t="s">
        <v>72</v>
      </c>
      <c r="F2012" s="5"/>
      <c r="G2012" s="6">
        <v>308</v>
      </c>
      <c r="H2012" s="7">
        <v>253</v>
      </c>
      <c r="I2012" s="1">
        <v>16</v>
      </c>
      <c r="J2012" s="1">
        <v>31</v>
      </c>
      <c r="K2012" s="11">
        <v>8</v>
      </c>
    </row>
    <row r="2013" spans="3:11" ht="37.799999999999997" x14ac:dyDescent="0.25">
      <c r="C2013" s="125"/>
      <c r="D2013" s="120"/>
      <c r="E2013" s="4" t="s">
        <v>73</v>
      </c>
      <c r="F2013" s="5"/>
      <c r="G2013" s="6">
        <v>114</v>
      </c>
      <c r="H2013" s="7">
        <v>100</v>
      </c>
      <c r="I2013" s="1">
        <v>4</v>
      </c>
      <c r="J2013" s="1">
        <v>7</v>
      </c>
      <c r="K2013" s="11">
        <v>3</v>
      </c>
    </row>
    <row r="2014" spans="3:11" ht="25.2" x14ac:dyDescent="0.25">
      <c r="C2014" s="125"/>
      <c r="D2014" s="120"/>
      <c r="E2014" s="4" t="s">
        <v>74</v>
      </c>
      <c r="F2014" s="5"/>
      <c r="G2014" s="6">
        <v>96</v>
      </c>
      <c r="H2014" s="7">
        <v>76</v>
      </c>
      <c r="I2014" s="1">
        <v>5</v>
      </c>
      <c r="J2014" s="1">
        <v>12</v>
      </c>
      <c r="K2014" s="11">
        <v>3</v>
      </c>
    </row>
    <row r="2015" spans="3:11" x14ac:dyDescent="0.25">
      <c r="C2015" s="125"/>
      <c r="D2015" s="120"/>
      <c r="E2015" s="4" t="s">
        <v>75</v>
      </c>
      <c r="F2015" s="5"/>
      <c r="G2015" s="6">
        <v>29</v>
      </c>
      <c r="H2015" s="7">
        <v>16</v>
      </c>
      <c r="I2015" s="1">
        <v>1</v>
      </c>
      <c r="J2015" s="1">
        <v>11</v>
      </c>
      <c r="K2015" s="11">
        <v>1</v>
      </c>
    </row>
    <row r="2016" spans="3:11" x14ac:dyDescent="0.25">
      <c r="C2016" s="125"/>
      <c r="D2016" s="120"/>
      <c r="E2016" s="4" t="s">
        <v>18</v>
      </c>
      <c r="F2016" s="5"/>
      <c r="G2016" s="6">
        <v>127</v>
      </c>
      <c r="H2016" s="7">
        <v>88</v>
      </c>
      <c r="I2016" s="1">
        <v>9</v>
      </c>
      <c r="J2016" s="1">
        <v>21</v>
      </c>
      <c r="K2016" s="11">
        <v>9</v>
      </c>
    </row>
    <row r="2017" spans="3:11" x14ac:dyDescent="0.25">
      <c r="C2017" s="121" t="s">
        <v>76</v>
      </c>
      <c r="D2017" s="119" t="s">
        <v>20</v>
      </c>
      <c r="E2017" s="18" t="s">
        <v>77</v>
      </c>
      <c r="F2017" s="17"/>
      <c r="G2017" s="19">
        <v>626</v>
      </c>
      <c r="H2017" s="21">
        <v>490</v>
      </c>
      <c r="I2017" s="3">
        <v>46</v>
      </c>
      <c r="J2017" s="3">
        <v>70</v>
      </c>
      <c r="K2017" s="22">
        <v>20</v>
      </c>
    </row>
    <row r="2018" spans="3:11" x14ac:dyDescent="0.25">
      <c r="C2018" s="125"/>
      <c r="D2018" s="120"/>
      <c r="E2018" s="4" t="s">
        <v>78</v>
      </c>
      <c r="F2018" s="5"/>
      <c r="G2018" s="6">
        <v>975</v>
      </c>
      <c r="H2018" s="7">
        <v>754</v>
      </c>
      <c r="I2018" s="1">
        <v>58</v>
      </c>
      <c r="J2018" s="1">
        <v>131</v>
      </c>
      <c r="K2018" s="11">
        <v>32</v>
      </c>
    </row>
    <row r="2019" spans="3:11" x14ac:dyDescent="0.25">
      <c r="C2019" s="125"/>
      <c r="D2019" s="120"/>
      <c r="E2019" s="4" t="s">
        <v>79</v>
      </c>
      <c r="F2019" s="5"/>
      <c r="G2019" s="6">
        <v>589</v>
      </c>
      <c r="H2019" s="7">
        <v>459</v>
      </c>
      <c r="I2019" s="1">
        <v>38</v>
      </c>
      <c r="J2019" s="1">
        <v>74</v>
      </c>
      <c r="K2019" s="11">
        <v>18</v>
      </c>
    </row>
    <row r="2020" spans="3:11" x14ac:dyDescent="0.25">
      <c r="C2020" s="125"/>
      <c r="D2020" s="120"/>
      <c r="E2020" s="4" t="s">
        <v>80</v>
      </c>
      <c r="F2020" s="5"/>
      <c r="G2020" s="6">
        <v>224</v>
      </c>
      <c r="H2020" s="7">
        <v>163</v>
      </c>
      <c r="I2020" s="1">
        <v>16</v>
      </c>
      <c r="J2020" s="1">
        <v>31</v>
      </c>
      <c r="K2020" s="11">
        <v>14</v>
      </c>
    </row>
    <row r="2021" spans="3:11" x14ac:dyDescent="0.25">
      <c r="C2021" s="121" t="s">
        <v>81</v>
      </c>
      <c r="D2021" s="119" t="s">
        <v>20</v>
      </c>
      <c r="E2021" s="18" t="s">
        <v>82</v>
      </c>
      <c r="F2021" s="17"/>
      <c r="G2021" s="19">
        <v>300</v>
      </c>
      <c r="H2021" s="21">
        <v>232</v>
      </c>
      <c r="I2021" s="3">
        <v>18</v>
      </c>
      <c r="J2021" s="3">
        <v>39</v>
      </c>
      <c r="K2021" s="22">
        <v>11</v>
      </c>
    </row>
    <row r="2022" spans="3:11" x14ac:dyDescent="0.25">
      <c r="C2022" s="125"/>
      <c r="D2022" s="120"/>
      <c r="E2022" s="4" t="s">
        <v>83</v>
      </c>
      <c r="F2022" s="5"/>
      <c r="G2022" s="6">
        <v>722</v>
      </c>
      <c r="H2022" s="7">
        <v>575</v>
      </c>
      <c r="I2022" s="1">
        <v>32</v>
      </c>
      <c r="J2022" s="1">
        <v>89</v>
      </c>
      <c r="K2022" s="11">
        <v>26</v>
      </c>
    </row>
    <row r="2023" spans="3:11" x14ac:dyDescent="0.25">
      <c r="C2023" s="125"/>
      <c r="D2023" s="120"/>
      <c r="E2023" s="4" t="s">
        <v>84</v>
      </c>
      <c r="F2023" s="5"/>
      <c r="G2023" s="6">
        <v>483</v>
      </c>
      <c r="H2023" s="7">
        <v>374</v>
      </c>
      <c r="I2023" s="1">
        <v>34</v>
      </c>
      <c r="J2023" s="1">
        <v>58</v>
      </c>
      <c r="K2023" s="11">
        <v>17</v>
      </c>
    </row>
    <row r="2024" spans="3:11" x14ac:dyDescent="0.25">
      <c r="C2024" s="125"/>
      <c r="D2024" s="120"/>
      <c r="E2024" s="4" t="s">
        <v>85</v>
      </c>
      <c r="F2024" s="5"/>
      <c r="G2024" s="6">
        <v>395</v>
      </c>
      <c r="H2024" s="7">
        <v>301</v>
      </c>
      <c r="I2024" s="1">
        <v>34</v>
      </c>
      <c r="J2024" s="1">
        <v>47</v>
      </c>
      <c r="K2024" s="11">
        <v>13</v>
      </c>
    </row>
    <row r="2025" spans="3:11" x14ac:dyDescent="0.25">
      <c r="C2025" s="125"/>
      <c r="D2025" s="120"/>
      <c r="E2025" s="4" t="s">
        <v>86</v>
      </c>
      <c r="F2025" s="5"/>
      <c r="G2025" s="6">
        <v>236</v>
      </c>
      <c r="H2025" s="7">
        <v>170</v>
      </c>
      <c r="I2025" s="1">
        <v>19</v>
      </c>
      <c r="J2025" s="1">
        <v>38</v>
      </c>
      <c r="K2025" s="11">
        <v>9</v>
      </c>
    </row>
    <row r="2026" spans="3:11" x14ac:dyDescent="0.25">
      <c r="C2026" s="125"/>
      <c r="D2026" s="120"/>
      <c r="E2026" s="4" t="s">
        <v>87</v>
      </c>
      <c r="F2026" s="5"/>
      <c r="G2026" s="6">
        <v>278</v>
      </c>
      <c r="H2026" s="7">
        <v>214</v>
      </c>
      <c r="I2026" s="1">
        <v>21</v>
      </c>
      <c r="J2026" s="1">
        <v>35</v>
      </c>
      <c r="K2026" s="11">
        <v>8</v>
      </c>
    </row>
    <row r="2027" spans="3:11" x14ac:dyDescent="0.25">
      <c r="C2027" s="121" t="s">
        <v>88</v>
      </c>
      <c r="D2027" s="119" t="s">
        <v>20</v>
      </c>
      <c r="E2027" s="18" t="s">
        <v>89</v>
      </c>
      <c r="F2027" s="17"/>
      <c r="G2027" s="19">
        <v>110</v>
      </c>
      <c r="H2027" s="21">
        <v>82</v>
      </c>
      <c r="I2027" s="3">
        <v>10</v>
      </c>
      <c r="J2027" s="3">
        <v>10</v>
      </c>
      <c r="K2027" s="22">
        <v>8</v>
      </c>
    </row>
    <row r="2028" spans="3:11" x14ac:dyDescent="0.25">
      <c r="C2028" s="122"/>
      <c r="D2028" s="120"/>
      <c r="E2028" s="4" t="s">
        <v>90</v>
      </c>
      <c r="F2028" s="5"/>
      <c r="G2028" s="6">
        <v>190</v>
      </c>
      <c r="H2028" s="7">
        <v>150</v>
      </c>
      <c r="I2028" s="1">
        <v>8</v>
      </c>
      <c r="J2028" s="1">
        <v>29</v>
      </c>
      <c r="K2028" s="11">
        <v>3</v>
      </c>
    </row>
    <row r="2029" spans="3:11" x14ac:dyDescent="0.25">
      <c r="C2029" s="122"/>
      <c r="D2029" s="120"/>
      <c r="E2029" s="4" t="s">
        <v>83</v>
      </c>
      <c r="F2029" s="5"/>
      <c r="G2029" s="6">
        <v>722</v>
      </c>
      <c r="H2029" s="7">
        <v>575</v>
      </c>
      <c r="I2029" s="1">
        <v>32</v>
      </c>
      <c r="J2029" s="1">
        <v>89</v>
      </c>
      <c r="K2029" s="11">
        <v>26</v>
      </c>
    </row>
    <row r="2030" spans="3:11" x14ac:dyDescent="0.25">
      <c r="C2030" s="122"/>
      <c r="D2030" s="120"/>
      <c r="E2030" s="4" t="s">
        <v>91</v>
      </c>
      <c r="F2030" s="5"/>
      <c r="G2030" s="6">
        <v>117</v>
      </c>
      <c r="H2030" s="7">
        <v>98</v>
      </c>
      <c r="I2030" s="1">
        <v>4</v>
      </c>
      <c r="J2030" s="1">
        <v>14</v>
      </c>
      <c r="K2030" s="11">
        <v>1</v>
      </c>
    </row>
    <row r="2031" spans="3:11" x14ac:dyDescent="0.25">
      <c r="C2031" s="122"/>
      <c r="D2031" s="120"/>
      <c r="E2031" s="4" t="s">
        <v>92</v>
      </c>
      <c r="F2031" s="5"/>
      <c r="G2031" s="6">
        <v>123</v>
      </c>
      <c r="H2031" s="7">
        <v>92</v>
      </c>
      <c r="I2031" s="1">
        <v>9</v>
      </c>
      <c r="J2031" s="1">
        <v>16</v>
      </c>
      <c r="K2031" s="11">
        <v>6</v>
      </c>
    </row>
    <row r="2032" spans="3:11" x14ac:dyDescent="0.25">
      <c r="C2032" s="122"/>
      <c r="D2032" s="120"/>
      <c r="E2032" s="4" t="s">
        <v>93</v>
      </c>
      <c r="F2032" s="5"/>
      <c r="G2032" s="6">
        <v>243</v>
      </c>
      <c r="H2032" s="7">
        <v>184</v>
      </c>
      <c r="I2032" s="1">
        <v>21</v>
      </c>
      <c r="J2032" s="1">
        <v>28</v>
      </c>
      <c r="K2032" s="11">
        <v>10</v>
      </c>
    </row>
    <row r="2033" spans="2:11" x14ac:dyDescent="0.25">
      <c r="C2033" s="122"/>
      <c r="D2033" s="120"/>
      <c r="E2033" s="4" t="s">
        <v>85</v>
      </c>
      <c r="F2033" s="5"/>
      <c r="G2033" s="6">
        <v>395</v>
      </c>
      <c r="H2033" s="7">
        <v>301</v>
      </c>
      <c r="I2033" s="1">
        <v>34</v>
      </c>
      <c r="J2033" s="1">
        <v>47</v>
      </c>
      <c r="K2033" s="11">
        <v>13</v>
      </c>
    </row>
    <row r="2034" spans="2:11" x14ac:dyDescent="0.25">
      <c r="C2034" s="122"/>
      <c r="D2034" s="120"/>
      <c r="E2034" s="4" t="s">
        <v>94</v>
      </c>
      <c r="F2034" s="5"/>
      <c r="G2034" s="6">
        <v>168</v>
      </c>
      <c r="H2034" s="7">
        <v>127</v>
      </c>
      <c r="I2034" s="1">
        <v>9</v>
      </c>
      <c r="J2034" s="1">
        <v>26</v>
      </c>
      <c r="K2034" s="11">
        <v>6</v>
      </c>
    </row>
    <row r="2035" spans="2:11" x14ac:dyDescent="0.25">
      <c r="C2035" s="122"/>
      <c r="D2035" s="120"/>
      <c r="E2035" s="4" t="s">
        <v>95</v>
      </c>
      <c r="F2035" s="5"/>
      <c r="G2035" s="6">
        <v>68</v>
      </c>
      <c r="H2035" s="7">
        <v>43</v>
      </c>
      <c r="I2035" s="1">
        <v>10</v>
      </c>
      <c r="J2035" s="1">
        <v>12</v>
      </c>
      <c r="K2035" s="11">
        <v>3</v>
      </c>
    </row>
    <row r="2036" spans="2:11" x14ac:dyDescent="0.25">
      <c r="C2036" s="126"/>
      <c r="D2036" s="123"/>
      <c r="E2036" s="64" t="s">
        <v>87</v>
      </c>
      <c r="F2036" s="59"/>
      <c r="G2036" s="66">
        <v>278</v>
      </c>
      <c r="H2036" s="74">
        <v>214</v>
      </c>
      <c r="I2036" s="39">
        <v>21</v>
      </c>
      <c r="J2036" s="39">
        <v>35</v>
      </c>
      <c r="K2036" s="81">
        <v>8</v>
      </c>
    </row>
    <row r="2038" spans="2:11" x14ac:dyDescent="0.25">
      <c r="B2038" s="48" t="str">
        <f xml:space="preserve"> HYPERLINK("#'目次'!B25", "[19]")</f>
        <v>[19]</v>
      </c>
      <c r="C2038" s="35" t="s">
        <v>187</v>
      </c>
    </row>
    <row r="2041" spans="2:11" x14ac:dyDescent="0.25">
      <c r="C2041" s="35" t="s">
        <v>14</v>
      </c>
    </row>
    <row r="2042" spans="2:11" ht="25.2" x14ac:dyDescent="0.25">
      <c r="C2042" s="115"/>
      <c r="D2042" s="116"/>
      <c r="E2042" s="116"/>
      <c r="F2042" s="116"/>
      <c r="G2042" s="44" t="s">
        <v>15</v>
      </c>
      <c r="H2042" s="43" t="s">
        <v>173</v>
      </c>
      <c r="I2042" s="26" t="s">
        <v>174</v>
      </c>
      <c r="J2042" s="26" t="s">
        <v>175</v>
      </c>
      <c r="K2042" s="49" t="s">
        <v>18</v>
      </c>
    </row>
    <row r="2043" spans="2:11" x14ac:dyDescent="0.25">
      <c r="C2043" s="117"/>
      <c r="D2043" s="118"/>
      <c r="E2043" s="118"/>
      <c r="F2043" s="118"/>
      <c r="G2043" s="46"/>
      <c r="H2043" s="47"/>
      <c r="I2043" s="27"/>
      <c r="J2043" s="27"/>
      <c r="K2043" s="45"/>
    </row>
    <row r="2044" spans="2:11" x14ac:dyDescent="0.25">
      <c r="C2044" s="61"/>
      <c r="D2044" s="62"/>
      <c r="E2044" s="60" t="s">
        <v>15</v>
      </c>
      <c r="F2044" s="63"/>
      <c r="G2044" s="57">
        <v>2414</v>
      </c>
      <c r="H2044" s="31">
        <v>1776</v>
      </c>
      <c r="I2044" s="31">
        <v>318</v>
      </c>
      <c r="J2044" s="31">
        <v>253</v>
      </c>
      <c r="K2044" s="68">
        <v>67</v>
      </c>
    </row>
    <row r="2045" spans="2:11" x14ac:dyDescent="0.25">
      <c r="C2045" s="124" t="s">
        <v>19</v>
      </c>
      <c r="D2045" s="119" t="s">
        <v>20</v>
      </c>
      <c r="E2045" s="18" t="s">
        <v>21</v>
      </c>
      <c r="F2045" s="17"/>
      <c r="G2045" s="19">
        <v>1139</v>
      </c>
      <c r="H2045" s="21">
        <v>760</v>
      </c>
      <c r="I2045" s="3">
        <v>251</v>
      </c>
      <c r="J2045" s="3">
        <v>92</v>
      </c>
      <c r="K2045" s="22">
        <v>36</v>
      </c>
    </row>
    <row r="2046" spans="2:11" x14ac:dyDescent="0.25">
      <c r="C2046" s="125"/>
      <c r="D2046" s="120"/>
      <c r="E2046" s="4" t="s">
        <v>22</v>
      </c>
      <c r="F2046" s="5"/>
      <c r="G2046" s="6">
        <v>1275</v>
      </c>
      <c r="H2046" s="7">
        <v>1016</v>
      </c>
      <c r="I2046" s="1">
        <v>67</v>
      </c>
      <c r="J2046" s="1">
        <v>161</v>
      </c>
      <c r="K2046" s="11">
        <v>31</v>
      </c>
    </row>
    <row r="2047" spans="2:11" x14ac:dyDescent="0.25">
      <c r="C2047" s="121" t="s">
        <v>23</v>
      </c>
      <c r="D2047" s="121" t="s">
        <v>24</v>
      </c>
      <c r="E2047" s="18" t="s">
        <v>25</v>
      </c>
      <c r="F2047" s="17"/>
      <c r="G2047" s="19">
        <v>515</v>
      </c>
      <c r="H2047" s="21">
        <v>435</v>
      </c>
      <c r="I2047" s="3">
        <v>60</v>
      </c>
      <c r="J2047" s="3">
        <v>12</v>
      </c>
      <c r="K2047" s="22">
        <v>8</v>
      </c>
    </row>
    <row r="2048" spans="2:11" x14ac:dyDescent="0.25">
      <c r="C2048" s="125"/>
      <c r="D2048" s="122"/>
      <c r="E2048" s="4" t="s">
        <v>26</v>
      </c>
      <c r="F2048" s="5"/>
      <c r="G2048" s="6">
        <v>718</v>
      </c>
      <c r="H2048" s="7">
        <v>582</v>
      </c>
      <c r="I2048" s="1">
        <v>93</v>
      </c>
      <c r="J2048" s="1">
        <v>24</v>
      </c>
      <c r="K2048" s="11">
        <v>19</v>
      </c>
    </row>
    <row r="2049" spans="3:11" x14ac:dyDescent="0.25">
      <c r="C2049" s="125"/>
      <c r="D2049" s="122"/>
      <c r="E2049" s="4" t="s">
        <v>27</v>
      </c>
      <c r="F2049" s="5"/>
      <c r="G2049" s="6">
        <v>492</v>
      </c>
      <c r="H2049" s="7">
        <v>393</v>
      </c>
      <c r="I2049" s="1">
        <v>60</v>
      </c>
      <c r="J2049" s="1">
        <v>28</v>
      </c>
      <c r="K2049" s="11">
        <v>11</v>
      </c>
    </row>
    <row r="2050" spans="3:11" x14ac:dyDescent="0.25">
      <c r="C2050" s="125"/>
      <c r="D2050" s="122"/>
      <c r="E2050" s="4" t="s">
        <v>28</v>
      </c>
      <c r="F2050" s="5"/>
      <c r="G2050" s="6">
        <v>390</v>
      </c>
      <c r="H2050" s="7">
        <v>257</v>
      </c>
      <c r="I2050" s="1">
        <v>57</v>
      </c>
      <c r="J2050" s="1">
        <v>58</v>
      </c>
      <c r="K2050" s="11">
        <v>18</v>
      </c>
    </row>
    <row r="2051" spans="3:11" x14ac:dyDescent="0.25">
      <c r="C2051" s="125"/>
      <c r="D2051" s="122"/>
      <c r="E2051" s="4" t="s">
        <v>29</v>
      </c>
      <c r="F2051" s="5"/>
      <c r="G2051" s="6">
        <v>206</v>
      </c>
      <c r="H2051" s="7">
        <v>86</v>
      </c>
      <c r="I2051" s="1">
        <v>33</v>
      </c>
      <c r="J2051" s="1">
        <v>80</v>
      </c>
      <c r="K2051" s="11">
        <v>7</v>
      </c>
    </row>
    <row r="2052" spans="3:11" x14ac:dyDescent="0.25">
      <c r="C2052" s="125"/>
      <c r="D2052" s="122"/>
      <c r="E2052" s="4" t="s">
        <v>30</v>
      </c>
      <c r="F2052" s="5"/>
      <c r="G2052" s="6">
        <v>76</v>
      </c>
      <c r="H2052" s="7">
        <v>21</v>
      </c>
      <c r="I2052" s="1">
        <v>14</v>
      </c>
      <c r="J2052" s="1">
        <v>37</v>
      </c>
      <c r="K2052" s="11">
        <v>4</v>
      </c>
    </row>
    <row r="2053" spans="3:11" x14ac:dyDescent="0.25">
      <c r="C2053" s="125"/>
      <c r="D2053" s="122"/>
      <c r="E2053" s="4" t="s">
        <v>31</v>
      </c>
      <c r="F2053" s="5"/>
      <c r="G2053" s="6">
        <v>17</v>
      </c>
      <c r="H2053" s="7">
        <v>2</v>
      </c>
      <c r="I2053" s="1">
        <v>1</v>
      </c>
      <c r="J2053" s="1">
        <v>14</v>
      </c>
      <c r="K2053" s="11">
        <v>0</v>
      </c>
    </row>
    <row r="2054" spans="3:11" x14ac:dyDescent="0.25">
      <c r="C2054" s="125"/>
      <c r="D2054" s="122"/>
      <c r="E2054" s="4" t="s">
        <v>32</v>
      </c>
      <c r="F2054" s="5"/>
      <c r="G2054" s="6">
        <v>1233</v>
      </c>
      <c r="H2054" s="7">
        <v>1017</v>
      </c>
      <c r="I2054" s="1">
        <v>153</v>
      </c>
      <c r="J2054" s="1">
        <v>36</v>
      </c>
      <c r="K2054" s="11">
        <v>27</v>
      </c>
    </row>
    <row r="2055" spans="3:11" x14ac:dyDescent="0.25">
      <c r="C2055" s="125"/>
      <c r="D2055" s="122"/>
      <c r="E2055" s="4" t="s">
        <v>33</v>
      </c>
      <c r="F2055" s="5"/>
      <c r="G2055" s="6">
        <v>882</v>
      </c>
      <c r="H2055" s="7">
        <v>650</v>
      </c>
      <c r="I2055" s="1">
        <v>117</v>
      </c>
      <c r="J2055" s="1">
        <v>86</v>
      </c>
      <c r="K2055" s="11">
        <v>29</v>
      </c>
    </row>
    <row r="2056" spans="3:11" x14ac:dyDescent="0.25">
      <c r="C2056" s="125"/>
      <c r="D2056" s="122"/>
      <c r="E2056" s="4" t="s">
        <v>34</v>
      </c>
      <c r="F2056" s="5"/>
      <c r="G2056" s="6">
        <v>299</v>
      </c>
      <c r="H2056" s="7">
        <v>109</v>
      </c>
      <c r="I2056" s="1">
        <v>48</v>
      </c>
      <c r="J2056" s="1">
        <v>131</v>
      </c>
      <c r="K2056" s="11">
        <v>11</v>
      </c>
    </row>
    <row r="2057" spans="3:11" x14ac:dyDescent="0.25">
      <c r="C2057" s="125"/>
      <c r="D2057" s="122"/>
      <c r="E2057" s="4" t="s">
        <v>35</v>
      </c>
      <c r="F2057" s="5"/>
      <c r="G2057" s="6">
        <v>1181</v>
      </c>
      <c r="H2057" s="7">
        <v>759</v>
      </c>
      <c r="I2057" s="1">
        <v>165</v>
      </c>
      <c r="J2057" s="1">
        <v>217</v>
      </c>
      <c r="K2057" s="11">
        <v>40</v>
      </c>
    </row>
    <row r="2058" spans="3:11" x14ac:dyDescent="0.25">
      <c r="C2058" s="125"/>
      <c r="D2058" s="121" t="s">
        <v>21</v>
      </c>
      <c r="E2058" s="18" t="s">
        <v>25</v>
      </c>
      <c r="F2058" s="17"/>
      <c r="G2058" s="19">
        <v>268</v>
      </c>
      <c r="H2058" s="21">
        <v>196</v>
      </c>
      <c r="I2058" s="3">
        <v>58</v>
      </c>
      <c r="J2058" s="3">
        <v>7</v>
      </c>
      <c r="K2058" s="22">
        <v>7</v>
      </c>
    </row>
    <row r="2059" spans="3:11" x14ac:dyDescent="0.25">
      <c r="C2059" s="125"/>
      <c r="D2059" s="122"/>
      <c r="E2059" s="4" t="s">
        <v>26</v>
      </c>
      <c r="F2059" s="5"/>
      <c r="G2059" s="6">
        <v>338</v>
      </c>
      <c r="H2059" s="7">
        <v>232</v>
      </c>
      <c r="I2059" s="1">
        <v>83</v>
      </c>
      <c r="J2059" s="1">
        <v>14</v>
      </c>
      <c r="K2059" s="11">
        <v>9</v>
      </c>
    </row>
    <row r="2060" spans="3:11" x14ac:dyDescent="0.25">
      <c r="C2060" s="125"/>
      <c r="D2060" s="122"/>
      <c r="E2060" s="4" t="s">
        <v>27</v>
      </c>
      <c r="F2060" s="5"/>
      <c r="G2060" s="6">
        <v>241</v>
      </c>
      <c r="H2060" s="7">
        <v>173</v>
      </c>
      <c r="I2060" s="1">
        <v>49</v>
      </c>
      <c r="J2060" s="1">
        <v>14</v>
      </c>
      <c r="K2060" s="11">
        <v>5</v>
      </c>
    </row>
    <row r="2061" spans="3:11" x14ac:dyDescent="0.25">
      <c r="C2061" s="125"/>
      <c r="D2061" s="122"/>
      <c r="E2061" s="4" t="s">
        <v>28</v>
      </c>
      <c r="F2061" s="5"/>
      <c r="G2061" s="6">
        <v>180</v>
      </c>
      <c r="H2061" s="7">
        <v>107</v>
      </c>
      <c r="I2061" s="1">
        <v>37</v>
      </c>
      <c r="J2061" s="1">
        <v>26</v>
      </c>
      <c r="K2061" s="11">
        <v>10</v>
      </c>
    </row>
    <row r="2062" spans="3:11" x14ac:dyDescent="0.25">
      <c r="C2062" s="125"/>
      <c r="D2062" s="122"/>
      <c r="E2062" s="4" t="s">
        <v>29</v>
      </c>
      <c r="F2062" s="5"/>
      <c r="G2062" s="6">
        <v>83</v>
      </c>
      <c r="H2062" s="7">
        <v>40</v>
      </c>
      <c r="I2062" s="1">
        <v>19</v>
      </c>
      <c r="J2062" s="1">
        <v>21</v>
      </c>
      <c r="K2062" s="11">
        <v>3</v>
      </c>
    </row>
    <row r="2063" spans="3:11" x14ac:dyDescent="0.25">
      <c r="C2063" s="125"/>
      <c r="D2063" s="122"/>
      <c r="E2063" s="4" t="s">
        <v>30</v>
      </c>
      <c r="F2063" s="5"/>
      <c r="G2063" s="6">
        <v>26</v>
      </c>
      <c r="H2063" s="7">
        <v>11</v>
      </c>
      <c r="I2063" s="1">
        <v>4</v>
      </c>
      <c r="J2063" s="1">
        <v>9</v>
      </c>
      <c r="K2063" s="11">
        <v>2</v>
      </c>
    </row>
    <row r="2064" spans="3:11" x14ac:dyDescent="0.25">
      <c r="C2064" s="125"/>
      <c r="D2064" s="122"/>
      <c r="E2064" s="4" t="s">
        <v>31</v>
      </c>
      <c r="F2064" s="5"/>
      <c r="G2064" s="6">
        <v>3</v>
      </c>
      <c r="H2064" s="7">
        <v>1</v>
      </c>
      <c r="I2064" s="1">
        <v>1</v>
      </c>
      <c r="J2064" s="1">
        <v>1</v>
      </c>
      <c r="K2064" s="11">
        <v>0</v>
      </c>
    </row>
    <row r="2065" spans="3:11" x14ac:dyDescent="0.25">
      <c r="C2065" s="125"/>
      <c r="D2065" s="122"/>
      <c r="E2065" s="4" t="s">
        <v>32</v>
      </c>
      <c r="F2065" s="5"/>
      <c r="G2065" s="6">
        <v>606</v>
      </c>
      <c r="H2065" s="7">
        <v>428</v>
      </c>
      <c r="I2065" s="1">
        <v>141</v>
      </c>
      <c r="J2065" s="1">
        <v>21</v>
      </c>
      <c r="K2065" s="11">
        <v>16</v>
      </c>
    </row>
    <row r="2066" spans="3:11" x14ac:dyDescent="0.25">
      <c r="C2066" s="125"/>
      <c r="D2066" s="122"/>
      <c r="E2066" s="4" t="s">
        <v>33</v>
      </c>
      <c r="F2066" s="5"/>
      <c r="G2066" s="6">
        <v>421</v>
      </c>
      <c r="H2066" s="7">
        <v>280</v>
      </c>
      <c r="I2066" s="1">
        <v>86</v>
      </c>
      <c r="J2066" s="1">
        <v>40</v>
      </c>
      <c r="K2066" s="11">
        <v>15</v>
      </c>
    </row>
    <row r="2067" spans="3:11" x14ac:dyDescent="0.25">
      <c r="C2067" s="125"/>
      <c r="D2067" s="122"/>
      <c r="E2067" s="4" t="s">
        <v>34</v>
      </c>
      <c r="F2067" s="5"/>
      <c r="G2067" s="6">
        <v>112</v>
      </c>
      <c r="H2067" s="7">
        <v>52</v>
      </c>
      <c r="I2067" s="1">
        <v>24</v>
      </c>
      <c r="J2067" s="1">
        <v>31</v>
      </c>
      <c r="K2067" s="11">
        <v>5</v>
      </c>
    </row>
    <row r="2068" spans="3:11" x14ac:dyDescent="0.25">
      <c r="C2068" s="125"/>
      <c r="D2068" s="122"/>
      <c r="E2068" s="4" t="s">
        <v>35</v>
      </c>
      <c r="F2068" s="5"/>
      <c r="G2068" s="6">
        <v>533</v>
      </c>
      <c r="H2068" s="7">
        <v>332</v>
      </c>
      <c r="I2068" s="1">
        <v>110</v>
      </c>
      <c r="J2068" s="1">
        <v>71</v>
      </c>
      <c r="K2068" s="11">
        <v>20</v>
      </c>
    </row>
    <row r="2069" spans="3:11" x14ac:dyDescent="0.25">
      <c r="C2069" s="125"/>
      <c r="D2069" s="121" t="s">
        <v>22</v>
      </c>
      <c r="E2069" s="18" t="s">
        <v>25</v>
      </c>
      <c r="F2069" s="17"/>
      <c r="G2069" s="19">
        <v>247</v>
      </c>
      <c r="H2069" s="21">
        <v>239</v>
      </c>
      <c r="I2069" s="3">
        <v>2</v>
      </c>
      <c r="J2069" s="3">
        <v>5</v>
      </c>
      <c r="K2069" s="22">
        <v>1</v>
      </c>
    </row>
    <row r="2070" spans="3:11" x14ac:dyDescent="0.25">
      <c r="C2070" s="125"/>
      <c r="D2070" s="122"/>
      <c r="E2070" s="4" t="s">
        <v>26</v>
      </c>
      <c r="F2070" s="5"/>
      <c r="G2070" s="6">
        <v>380</v>
      </c>
      <c r="H2070" s="7">
        <v>350</v>
      </c>
      <c r="I2070" s="1">
        <v>10</v>
      </c>
      <c r="J2070" s="1">
        <v>10</v>
      </c>
      <c r="K2070" s="11">
        <v>10</v>
      </c>
    </row>
    <row r="2071" spans="3:11" x14ac:dyDescent="0.25">
      <c r="C2071" s="125"/>
      <c r="D2071" s="122"/>
      <c r="E2071" s="4" t="s">
        <v>27</v>
      </c>
      <c r="F2071" s="5"/>
      <c r="G2071" s="6">
        <v>251</v>
      </c>
      <c r="H2071" s="7">
        <v>220</v>
      </c>
      <c r="I2071" s="1">
        <v>11</v>
      </c>
      <c r="J2071" s="1">
        <v>14</v>
      </c>
      <c r="K2071" s="11">
        <v>6</v>
      </c>
    </row>
    <row r="2072" spans="3:11" x14ac:dyDescent="0.25">
      <c r="C2072" s="125"/>
      <c r="D2072" s="122"/>
      <c r="E2072" s="4" t="s">
        <v>28</v>
      </c>
      <c r="F2072" s="5"/>
      <c r="G2072" s="6">
        <v>210</v>
      </c>
      <c r="H2072" s="7">
        <v>150</v>
      </c>
      <c r="I2072" s="1">
        <v>20</v>
      </c>
      <c r="J2072" s="1">
        <v>32</v>
      </c>
      <c r="K2072" s="11">
        <v>8</v>
      </c>
    </row>
    <row r="2073" spans="3:11" x14ac:dyDescent="0.25">
      <c r="C2073" s="125"/>
      <c r="D2073" s="122"/>
      <c r="E2073" s="4" t="s">
        <v>29</v>
      </c>
      <c r="F2073" s="5"/>
      <c r="G2073" s="6">
        <v>123</v>
      </c>
      <c r="H2073" s="7">
        <v>46</v>
      </c>
      <c r="I2073" s="1">
        <v>14</v>
      </c>
      <c r="J2073" s="1">
        <v>59</v>
      </c>
      <c r="K2073" s="11">
        <v>4</v>
      </c>
    </row>
    <row r="2074" spans="3:11" x14ac:dyDescent="0.25">
      <c r="C2074" s="125"/>
      <c r="D2074" s="122"/>
      <c r="E2074" s="4" t="s">
        <v>30</v>
      </c>
      <c r="F2074" s="5"/>
      <c r="G2074" s="6">
        <v>50</v>
      </c>
      <c r="H2074" s="7">
        <v>10</v>
      </c>
      <c r="I2074" s="1">
        <v>10</v>
      </c>
      <c r="J2074" s="1">
        <v>28</v>
      </c>
      <c r="K2074" s="11">
        <v>2</v>
      </c>
    </row>
    <row r="2075" spans="3:11" x14ac:dyDescent="0.25">
      <c r="C2075" s="125"/>
      <c r="D2075" s="122"/>
      <c r="E2075" s="4" t="s">
        <v>31</v>
      </c>
      <c r="F2075" s="5"/>
      <c r="G2075" s="6">
        <v>14</v>
      </c>
      <c r="H2075" s="7">
        <v>1</v>
      </c>
      <c r="I2075" s="1">
        <v>0</v>
      </c>
      <c r="J2075" s="1">
        <v>13</v>
      </c>
      <c r="K2075" s="11">
        <v>0</v>
      </c>
    </row>
    <row r="2076" spans="3:11" x14ac:dyDescent="0.25">
      <c r="C2076" s="125"/>
      <c r="D2076" s="122"/>
      <c r="E2076" s="4" t="s">
        <v>32</v>
      </c>
      <c r="F2076" s="5"/>
      <c r="G2076" s="6">
        <v>627</v>
      </c>
      <c r="H2076" s="7">
        <v>589</v>
      </c>
      <c r="I2076" s="1">
        <v>12</v>
      </c>
      <c r="J2076" s="1">
        <v>15</v>
      </c>
      <c r="K2076" s="11">
        <v>11</v>
      </c>
    </row>
    <row r="2077" spans="3:11" x14ac:dyDescent="0.25">
      <c r="C2077" s="125"/>
      <c r="D2077" s="122"/>
      <c r="E2077" s="4" t="s">
        <v>33</v>
      </c>
      <c r="F2077" s="5"/>
      <c r="G2077" s="6">
        <v>461</v>
      </c>
      <c r="H2077" s="7">
        <v>370</v>
      </c>
      <c r="I2077" s="1">
        <v>31</v>
      </c>
      <c r="J2077" s="1">
        <v>46</v>
      </c>
      <c r="K2077" s="11">
        <v>14</v>
      </c>
    </row>
    <row r="2078" spans="3:11" x14ac:dyDescent="0.25">
      <c r="C2078" s="125"/>
      <c r="D2078" s="122"/>
      <c r="E2078" s="4" t="s">
        <v>34</v>
      </c>
      <c r="F2078" s="5"/>
      <c r="G2078" s="6">
        <v>187</v>
      </c>
      <c r="H2078" s="7">
        <v>57</v>
      </c>
      <c r="I2078" s="1">
        <v>24</v>
      </c>
      <c r="J2078" s="1">
        <v>100</v>
      </c>
      <c r="K2078" s="11">
        <v>6</v>
      </c>
    </row>
    <row r="2079" spans="3:11" x14ac:dyDescent="0.25">
      <c r="C2079" s="125"/>
      <c r="D2079" s="122"/>
      <c r="E2079" s="4" t="s">
        <v>35</v>
      </c>
      <c r="F2079" s="5"/>
      <c r="G2079" s="6">
        <v>648</v>
      </c>
      <c r="H2079" s="7">
        <v>427</v>
      </c>
      <c r="I2079" s="1">
        <v>55</v>
      </c>
      <c r="J2079" s="1">
        <v>146</v>
      </c>
      <c r="K2079" s="11">
        <v>20</v>
      </c>
    </row>
    <row r="2080" spans="3:11" x14ac:dyDescent="0.25">
      <c r="C2080" s="121" t="s">
        <v>36</v>
      </c>
      <c r="D2080" s="121" t="s">
        <v>24</v>
      </c>
      <c r="E2080" s="18" t="s">
        <v>37</v>
      </c>
      <c r="F2080" s="17"/>
      <c r="G2080" s="19">
        <v>106</v>
      </c>
      <c r="H2080" s="21">
        <v>89</v>
      </c>
      <c r="I2080" s="3">
        <v>7</v>
      </c>
      <c r="J2080" s="3">
        <v>6</v>
      </c>
      <c r="K2080" s="22">
        <v>4</v>
      </c>
    </row>
    <row r="2081" spans="3:11" ht="25.2" x14ac:dyDescent="0.25">
      <c r="C2081" s="125"/>
      <c r="D2081" s="122"/>
      <c r="E2081" s="4" t="s">
        <v>38</v>
      </c>
      <c r="F2081" s="5"/>
      <c r="G2081" s="6">
        <v>1653</v>
      </c>
      <c r="H2081" s="7">
        <v>1211</v>
      </c>
      <c r="I2081" s="1">
        <v>270</v>
      </c>
      <c r="J2081" s="1">
        <v>128</v>
      </c>
      <c r="K2081" s="11">
        <v>44</v>
      </c>
    </row>
    <row r="2082" spans="3:11" ht="25.2" x14ac:dyDescent="0.25">
      <c r="C2082" s="125"/>
      <c r="D2082" s="122"/>
      <c r="E2082" s="4" t="s">
        <v>39</v>
      </c>
      <c r="F2082" s="5"/>
      <c r="G2082" s="6">
        <v>116</v>
      </c>
      <c r="H2082" s="7">
        <v>105</v>
      </c>
      <c r="I2082" s="1">
        <v>2</v>
      </c>
      <c r="J2082" s="1">
        <v>6</v>
      </c>
      <c r="K2082" s="11">
        <v>3</v>
      </c>
    </row>
    <row r="2083" spans="3:11" ht="25.2" x14ac:dyDescent="0.25">
      <c r="C2083" s="125"/>
      <c r="D2083" s="122"/>
      <c r="E2083" s="4" t="s">
        <v>40</v>
      </c>
      <c r="F2083" s="5"/>
      <c r="G2083" s="6">
        <v>513</v>
      </c>
      <c r="H2083" s="7">
        <v>351</v>
      </c>
      <c r="I2083" s="1">
        <v>36</v>
      </c>
      <c r="J2083" s="1">
        <v>110</v>
      </c>
      <c r="K2083" s="11">
        <v>16</v>
      </c>
    </row>
    <row r="2084" spans="3:11" x14ac:dyDescent="0.25">
      <c r="C2084" s="125"/>
      <c r="D2084" s="122"/>
      <c r="E2084" s="4" t="s">
        <v>18</v>
      </c>
      <c r="F2084" s="5"/>
      <c r="G2084" s="6">
        <v>26</v>
      </c>
      <c r="H2084" s="7">
        <v>20</v>
      </c>
      <c r="I2084" s="1">
        <v>3</v>
      </c>
      <c r="J2084" s="1">
        <v>3</v>
      </c>
      <c r="K2084" s="11">
        <v>0</v>
      </c>
    </row>
    <row r="2085" spans="3:11" x14ac:dyDescent="0.25">
      <c r="C2085" s="125"/>
      <c r="D2085" s="121" t="s">
        <v>21</v>
      </c>
      <c r="E2085" s="18" t="s">
        <v>37</v>
      </c>
      <c r="F2085" s="17"/>
      <c r="G2085" s="19">
        <v>66</v>
      </c>
      <c r="H2085" s="21">
        <v>57</v>
      </c>
      <c r="I2085" s="3">
        <v>4</v>
      </c>
      <c r="J2085" s="3">
        <v>2</v>
      </c>
      <c r="K2085" s="22">
        <v>3</v>
      </c>
    </row>
    <row r="2086" spans="3:11" ht="25.2" x14ac:dyDescent="0.25">
      <c r="C2086" s="125"/>
      <c r="D2086" s="122"/>
      <c r="E2086" s="4" t="s">
        <v>38</v>
      </c>
      <c r="F2086" s="5"/>
      <c r="G2086" s="6">
        <v>938</v>
      </c>
      <c r="H2086" s="7">
        <v>592</v>
      </c>
      <c r="I2086" s="1">
        <v>238</v>
      </c>
      <c r="J2086" s="1">
        <v>81</v>
      </c>
      <c r="K2086" s="11">
        <v>27</v>
      </c>
    </row>
    <row r="2087" spans="3:11" ht="25.2" x14ac:dyDescent="0.25">
      <c r="C2087" s="125"/>
      <c r="D2087" s="122"/>
      <c r="E2087" s="4" t="s">
        <v>39</v>
      </c>
      <c r="F2087" s="5"/>
      <c r="G2087" s="6">
        <v>43</v>
      </c>
      <c r="H2087" s="7">
        <v>39</v>
      </c>
      <c r="I2087" s="1">
        <v>1</v>
      </c>
      <c r="J2087" s="1">
        <v>1</v>
      </c>
      <c r="K2087" s="11">
        <v>2</v>
      </c>
    </row>
    <row r="2088" spans="3:11" ht="25.2" x14ac:dyDescent="0.25">
      <c r="C2088" s="125"/>
      <c r="D2088" s="122"/>
      <c r="E2088" s="4" t="s">
        <v>40</v>
      </c>
      <c r="F2088" s="5"/>
      <c r="G2088" s="6">
        <v>77</v>
      </c>
      <c r="H2088" s="7">
        <v>62</v>
      </c>
      <c r="I2088" s="1">
        <v>5</v>
      </c>
      <c r="J2088" s="1">
        <v>6</v>
      </c>
      <c r="K2088" s="11">
        <v>4</v>
      </c>
    </row>
    <row r="2089" spans="3:11" x14ac:dyDescent="0.25">
      <c r="C2089" s="125"/>
      <c r="D2089" s="122"/>
      <c r="E2089" s="4" t="s">
        <v>18</v>
      </c>
      <c r="F2089" s="5"/>
      <c r="G2089" s="6">
        <v>15</v>
      </c>
      <c r="H2089" s="7">
        <v>10</v>
      </c>
      <c r="I2089" s="1">
        <v>3</v>
      </c>
      <c r="J2089" s="1">
        <v>2</v>
      </c>
      <c r="K2089" s="11">
        <v>0</v>
      </c>
    </row>
    <row r="2090" spans="3:11" x14ac:dyDescent="0.25">
      <c r="C2090" s="125"/>
      <c r="D2090" s="121" t="s">
        <v>22</v>
      </c>
      <c r="E2090" s="18" t="s">
        <v>37</v>
      </c>
      <c r="F2090" s="17"/>
      <c r="G2090" s="19">
        <v>40</v>
      </c>
      <c r="H2090" s="21">
        <v>32</v>
      </c>
      <c r="I2090" s="3">
        <v>3</v>
      </c>
      <c r="J2090" s="3">
        <v>4</v>
      </c>
      <c r="K2090" s="22">
        <v>1</v>
      </c>
    </row>
    <row r="2091" spans="3:11" ht="25.2" x14ac:dyDescent="0.25">
      <c r="C2091" s="125"/>
      <c r="D2091" s="122"/>
      <c r="E2091" s="4" t="s">
        <v>38</v>
      </c>
      <c r="F2091" s="5"/>
      <c r="G2091" s="6">
        <v>715</v>
      </c>
      <c r="H2091" s="7">
        <v>619</v>
      </c>
      <c r="I2091" s="1">
        <v>32</v>
      </c>
      <c r="J2091" s="1">
        <v>47</v>
      </c>
      <c r="K2091" s="11">
        <v>17</v>
      </c>
    </row>
    <row r="2092" spans="3:11" ht="25.2" x14ac:dyDescent="0.25">
      <c r="C2092" s="125"/>
      <c r="D2092" s="122"/>
      <c r="E2092" s="4" t="s">
        <v>39</v>
      </c>
      <c r="F2092" s="5"/>
      <c r="G2092" s="6">
        <v>73</v>
      </c>
      <c r="H2092" s="7">
        <v>66</v>
      </c>
      <c r="I2092" s="1">
        <v>1</v>
      </c>
      <c r="J2092" s="1">
        <v>5</v>
      </c>
      <c r="K2092" s="11">
        <v>1</v>
      </c>
    </row>
    <row r="2093" spans="3:11" ht="25.2" x14ac:dyDescent="0.25">
      <c r="C2093" s="125"/>
      <c r="D2093" s="122"/>
      <c r="E2093" s="4" t="s">
        <v>40</v>
      </c>
      <c r="F2093" s="5"/>
      <c r="G2093" s="6">
        <v>436</v>
      </c>
      <c r="H2093" s="7">
        <v>289</v>
      </c>
      <c r="I2093" s="1">
        <v>31</v>
      </c>
      <c r="J2093" s="1">
        <v>104</v>
      </c>
      <c r="K2093" s="11">
        <v>12</v>
      </c>
    </row>
    <row r="2094" spans="3:11" x14ac:dyDescent="0.25">
      <c r="C2094" s="125"/>
      <c r="D2094" s="122"/>
      <c r="E2094" s="4" t="s">
        <v>18</v>
      </c>
      <c r="F2094" s="5"/>
      <c r="G2094" s="6">
        <v>11</v>
      </c>
      <c r="H2094" s="7">
        <v>10</v>
      </c>
      <c r="I2094" s="1">
        <v>0</v>
      </c>
      <c r="J2094" s="1">
        <v>1</v>
      </c>
      <c r="K2094" s="11">
        <v>0</v>
      </c>
    </row>
    <row r="2095" spans="3:11" ht="25.2" x14ac:dyDescent="0.25">
      <c r="C2095" s="121" t="s">
        <v>41</v>
      </c>
      <c r="D2095" s="119" t="s">
        <v>20</v>
      </c>
      <c r="E2095" s="18" t="s">
        <v>42</v>
      </c>
      <c r="F2095" s="17"/>
      <c r="G2095" s="19">
        <v>385</v>
      </c>
      <c r="H2095" s="21">
        <v>321</v>
      </c>
      <c r="I2095" s="3">
        <v>17</v>
      </c>
      <c r="J2095" s="3">
        <v>34</v>
      </c>
      <c r="K2095" s="22">
        <v>13</v>
      </c>
    </row>
    <row r="2096" spans="3:11" ht="25.2" x14ac:dyDescent="0.25">
      <c r="C2096" s="125"/>
      <c r="D2096" s="120"/>
      <c r="E2096" s="4" t="s">
        <v>43</v>
      </c>
      <c r="F2096" s="5"/>
      <c r="G2096" s="6">
        <v>1574</v>
      </c>
      <c r="H2096" s="7">
        <v>1153</v>
      </c>
      <c r="I2096" s="1">
        <v>259</v>
      </c>
      <c r="J2096" s="1">
        <v>121</v>
      </c>
      <c r="K2096" s="11">
        <v>41</v>
      </c>
    </row>
    <row r="2097" spans="3:11" ht="25.2" x14ac:dyDescent="0.25">
      <c r="C2097" s="125"/>
      <c r="D2097" s="120"/>
      <c r="E2097" s="4" t="s">
        <v>44</v>
      </c>
      <c r="F2097" s="5"/>
      <c r="G2097" s="6">
        <v>89</v>
      </c>
      <c r="H2097" s="7">
        <v>74</v>
      </c>
      <c r="I2097" s="1">
        <v>9</v>
      </c>
      <c r="J2097" s="1">
        <v>1</v>
      </c>
      <c r="K2097" s="11">
        <v>5</v>
      </c>
    </row>
    <row r="2098" spans="3:11" ht="25.2" x14ac:dyDescent="0.25">
      <c r="C2098" s="125"/>
      <c r="D2098" s="120"/>
      <c r="E2098" s="4" t="s">
        <v>45</v>
      </c>
      <c r="F2098" s="5"/>
      <c r="G2098" s="6">
        <v>956</v>
      </c>
      <c r="H2098" s="7">
        <v>655</v>
      </c>
      <c r="I2098" s="1">
        <v>137</v>
      </c>
      <c r="J2098" s="1">
        <v>133</v>
      </c>
      <c r="K2098" s="11">
        <v>31</v>
      </c>
    </row>
    <row r="2099" spans="3:11" ht="25.2" x14ac:dyDescent="0.25">
      <c r="C2099" s="125"/>
      <c r="D2099" s="120"/>
      <c r="E2099" s="4" t="s">
        <v>46</v>
      </c>
      <c r="F2099" s="5"/>
      <c r="G2099" s="6">
        <v>85</v>
      </c>
      <c r="H2099" s="7">
        <v>56</v>
      </c>
      <c r="I2099" s="1">
        <v>9</v>
      </c>
      <c r="J2099" s="1">
        <v>19</v>
      </c>
      <c r="K2099" s="11">
        <v>1</v>
      </c>
    </row>
    <row r="2100" spans="3:11" x14ac:dyDescent="0.25">
      <c r="C2100" s="125"/>
      <c r="D2100" s="120"/>
      <c r="E2100" s="4" t="s">
        <v>18</v>
      </c>
      <c r="F2100" s="5"/>
      <c r="G2100" s="6">
        <v>17</v>
      </c>
      <c r="H2100" s="7">
        <v>14</v>
      </c>
      <c r="I2100" s="1">
        <v>2</v>
      </c>
      <c r="J2100" s="1">
        <v>1</v>
      </c>
      <c r="K2100" s="11">
        <v>0</v>
      </c>
    </row>
    <row r="2101" spans="3:11" x14ac:dyDescent="0.25">
      <c r="C2101" s="121" t="s">
        <v>47</v>
      </c>
      <c r="D2101" s="119" t="s">
        <v>20</v>
      </c>
      <c r="E2101" s="18" t="s">
        <v>48</v>
      </c>
      <c r="F2101" s="17"/>
      <c r="G2101" s="19">
        <v>385</v>
      </c>
      <c r="H2101" s="21">
        <v>321</v>
      </c>
      <c r="I2101" s="3">
        <v>17</v>
      </c>
      <c r="J2101" s="3">
        <v>34</v>
      </c>
      <c r="K2101" s="22">
        <v>13</v>
      </c>
    </row>
    <row r="2102" spans="3:11" x14ac:dyDescent="0.25">
      <c r="C2102" s="125"/>
      <c r="D2102" s="120"/>
      <c r="E2102" s="4" t="s">
        <v>49</v>
      </c>
      <c r="F2102" s="5"/>
      <c r="G2102" s="6">
        <v>1156</v>
      </c>
      <c r="H2102" s="7">
        <v>853</v>
      </c>
      <c r="I2102" s="1">
        <v>161</v>
      </c>
      <c r="J2102" s="1">
        <v>116</v>
      </c>
      <c r="K2102" s="11">
        <v>26</v>
      </c>
    </row>
    <row r="2103" spans="3:11" x14ac:dyDescent="0.25">
      <c r="C2103" s="125"/>
      <c r="D2103" s="120"/>
      <c r="E2103" s="4" t="s">
        <v>50</v>
      </c>
      <c r="F2103" s="5"/>
      <c r="G2103" s="6">
        <v>466</v>
      </c>
      <c r="H2103" s="7">
        <v>319</v>
      </c>
      <c r="I2103" s="1">
        <v>81</v>
      </c>
      <c r="J2103" s="1">
        <v>52</v>
      </c>
      <c r="K2103" s="11">
        <v>14</v>
      </c>
    </row>
    <row r="2104" spans="3:11" x14ac:dyDescent="0.25">
      <c r="C2104" s="125"/>
      <c r="D2104" s="120"/>
      <c r="E2104" s="4" t="s">
        <v>51</v>
      </c>
      <c r="F2104" s="5"/>
      <c r="G2104" s="6">
        <v>191</v>
      </c>
      <c r="H2104" s="7">
        <v>134</v>
      </c>
      <c r="I2104" s="1">
        <v>32</v>
      </c>
      <c r="J2104" s="1">
        <v>20</v>
      </c>
      <c r="K2104" s="11">
        <v>5</v>
      </c>
    </row>
    <row r="2105" spans="3:11" x14ac:dyDescent="0.25">
      <c r="C2105" s="125"/>
      <c r="D2105" s="120"/>
      <c r="E2105" s="4" t="s">
        <v>52</v>
      </c>
      <c r="F2105" s="5"/>
      <c r="G2105" s="6">
        <v>181</v>
      </c>
      <c r="H2105" s="7">
        <v>126</v>
      </c>
      <c r="I2105" s="1">
        <v>25</v>
      </c>
      <c r="J2105" s="1">
        <v>23</v>
      </c>
      <c r="K2105" s="11">
        <v>7</v>
      </c>
    </row>
    <row r="2106" spans="3:11" x14ac:dyDescent="0.25">
      <c r="C2106" s="125"/>
      <c r="D2106" s="120"/>
      <c r="E2106" s="4" t="s">
        <v>18</v>
      </c>
      <c r="F2106" s="5"/>
      <c r="G2106" s="6">
        <v>35</v>
      </c>
      <c r="H2106" s="7">
        <v>23</v>
      </c>
      <c r="I2106" s="1">
        <v>2</v>
      </c>
      <c r="J2106" s="1">
        <v>8</v>
      </c>
      <c r="K2106" s="11">
        <v>2</v>
      </c>
    </row>
    <row r="2107" spans="3:11" x14ac:dyDescent="0.25">
      <c r="C2107" s="121" t="s">
        <v>53</v>
      </c>
      <c r="D2107" s="119" t="s">
        <v>20</v>
      </c>
      <c r="E2107" s="18" t="s">
        <v>54</v>
      </c>
      <c r="F2107" s="17"/>
      <c r="G2107" s="19">
        <v>331</v>
      </c>
      <c r="H2107" s="21">
        <v>220</v>
      </c>
      <c r="I2107" s="3">
        <v>53</v>
      </c>
      <c r="J2107" s="3">
        <v>42</v>
      </c>
      <c r="K2107" s="22">
        <v>16</v>
      </c>
    </row>
    <row r="2108" spans="3:11" x14ac:dyDescent="0.25">
      <c r="C2108" s="125"/>
      <c r="D2108" s="120"/>
      <c r="E2108" s="4" t="s">
        <v>55</v>
      </c>
      <c r="F2108" s="5"/>
      <c r="G2108" s="6">
        <v>1212</v>
      </c>
      <c r="H2108" s="7">
        <v>924</v>
      </c>
      <c r="I2108" s="1">
        <v>156</v>
      </c>
      <c r="J2108" s="1">
        <v>105</v>
      </c>
      <c r="K2108" s="11">
        <v>27</v>
      </c>
    </row>
    <row r="2109" spans="3:11" ht="25.2" x14ac:dyDescent="0.25">
      <c r="C2109" s="125"/>
      <c r="D2109" s="120"/>
      <c r="E2109" s="4" t="s">
        <v>56</v>
      </c>
      <c r="F2109" s="5"/>
      <c r="G2109" s="6">
        <v>615</v>
      </c>
      <c r="H2109" s="7">
        <v>428</v>
      </c>
      <c r="I2109" s="1">
        <v>83</v>
      </c>
      <c r="J2109" s="1">
        <v>89</v>
      </c>
      <c r="K2109" s="11">
        <v>15</v>
      </c>
    </row>
    <row r="2110" spans="3:11" x14ac:dyDescent="0.25">
      <c r="C2110" s="125"/>
      <c r="D2110" s="120"/>
      <c r="E2110" s="4" t="s">
        <v>57</v>
      </c>
      <c r="F2110" s="5"/>
      <c r="G2110" s="6">
        <v>234</v>
      </c>
      <c r="H2110" s="7">
        <v>186</v>
      </c>
      <c r="I2110" s="1">
        <v>23</v>
      </c>
      <c r="J2110" s="1">
        <v>16</v>
      </c>
      <c r="K2110" s="11">
        <v>9</v>
      </c>
    </row>
    <row r="2111" spans="3:11" x14ac:dyDescent="0.25">
      <c r="C2111" s="125"/>
      <c r="D2111" s="120"/>
      <c r="E2111" s="4" t="s">
        <v>18</v>
      </c>
      <c r="F2111" s="5"/>
      <c r="G2111" s="6">
        <v>22</v>
      </c>
      <c r="H2111" s="7">
        <v>18</v>
      </c>
      <c r="I2111" s="1">
        <v>3</v>
      </c>
      <c r="J2111" s="1">
        <v>1</v>
      </c>
      <c r="K2111" s="11">
        <v>0</v>
      </c>
    </row>
    <row r="2112" spans="3:11" x14ac:dyDescent="0.25">
      <c r="C2112" s="121" t="s">
        <v>58</v>
      </c>
      <c r="D2112" s="119" t="s">
        <v>20</v>
      </c>
      <c r="E2112" s="18" t="s">
        <v>59</v>
      </c>
      <c r="F2112" s="17"/>
      <c r="G2112" s="19">
        <v>522</v>
      </c>
      <c r="H2112" s="21">
        <v>327</v>
      </c>
      <c r="I2112" s="3">
        <v>76</v>
      </c>
      <c r="J2112" s="3">
        <v>103</v>
      </c>
      <c r="K2112" s="22">
        <v>16</v>
      </c>
    </row>
    <row r="2113" spans="3:11" x14ac:dyDescent="0.25">
      <c r="C2113" s="125"/>
      <c r="D2113" s="120"/>
      <c r="E2113" s="4" t="s">
        <v>60</v>
      </c>
      <c r="F2113" s="5"/>
      <c r="G2113" s="6">
        <v>1090</v>
      </c>
      <c r="H2113" s="7">
        <v>803</v>
      </c>
      <c r="I2113" s="1">
        <v>149</v>
      </c>
      <c r="J2113" s="1">
        <v>106</v>
      </c>
      <c r="K2113" s="11">
        <v>32</v>
      </c>
    </row>
    <row r="2114" spans="3:11" ht="25.2" x14ac:dyDescent="0.25">
      <c r="C2114" s="125"/>
      <c r="D2114" s="120"/>
      <c r="E2114" s="4" t="s">
        <v>61</v>
      </c>
      <c r="F2114" s="5"/>
      <c r="G2114" s="6">
        <v>327</v>
      </c>
      <c r="H2114" s="7">
        <v>280</v>
      </c>
      <c r="I2114" s="1">
        <v>25</v>
      </c>
      <c r="J2114" s="1">
        <v>13</v>
      </c>
      <c r="K2114" s="11">
        <v>9</v>
      </c>
    </row>
    <row r="2115" spans="3:11" x14ac:dyDescent="0.25">
      <c r="C2115" s="125"/>
      <c r="D2115" s="120"/>
      <c r="E2115" s="4" t="s">
        <v>62</v>
      </c>
      <c r="F2115" s="5"/>
      <c r="G2115" s="6">
        <v>428</v>
      </c>
      <c r="H2115" s="7">
        <v>339</v>
      </c>
      <c r="I2115" s="1">
        <v>61</v>
      </c>
      <c r="J2115" s="1">
        <v>20</v>
      </c>
      <c r="K2115" s="11">
        <v>8</v>
      </c>
    </row>
    <row r="2116" spans="3:11" x14ac:dyDescent="0.25">
      <c r="C2116" s="125"/>
      <c r="D2116" s="120"/>
      <c r="E2116" s="4" t="s">
        <v>63</v>
      </c>
      <c r="F2116" s="5"/>
      <c r="G2116" s="6">
        <v>25</v>
      </c>
      <c r="H2116" s="7">
        <v>11</v>
      </c>
      <c r="I2116" s="1">
        <v>6</v>
      </c>
      <c r="J2116" s="1">
        <v>7</v>
      </c>
      <c r="K2116" s="11">
        <v>1</v>
      </c>
    </row>
    <row r="2117" spans="3:11" x14ac:dyDescent="0.25">
      <c r="C2117" s="125"/>
      <c r="D2117" s="120"/>
      <c r="E2117" s="4" t="s">
        <v>18</v>
      </c>
      <c r="F2117" s="5"/>
      <c r="G2117" s="6">
        <v>22</v>
      </c>
      <c r="H2117" s="7">
        <v>16</v>
      </c>
      <c r="I2117" s="1">
        <v>1</v>
      </c>
      <c r="J2117" s="1">
        <v>4</v>
      </c>
      <c r="K2117" s="11">
        <v>1</v>
      </c>
    </row>
    <row r="2118" spans="3:11" ht="25.2" x14ac:dyDescent="0.25">
      <c r="C2118" s="121" t="s">
        <v>64</v>
      </c>
      <c r="D2118" s="119" t="s">
        <v>20</v>
      </c>
      <c r="E2118" s="18" t="s">
        <v>65</v>
      </c>
      <c r="F2118" s="17"/>
      <c r="G2118" s="19">
        <v>36</v>
      </c>
      <c r="H2118" s="21">
        <v>21</v>
      </c>
      <c r="I2118" s="3">
        <v>5</v>
      </c>
      <c r="J2118" s="3">
        <v>8</v>
      </c>
      <c r="K2118" s="22">
        <v>2</v>
      </c>
    </row>
    <row r="2119" spans="3:11" ht="37.799999999999997" x14ac:dyDescent="0.25">
      <c r="C2119" s="125"/>
      <c r="D2119" s="120"/>
      <c r="E2119" s="4" t="s">
        <v>66</v>
      </c>
      <c r="F2119" s="5"/>
      <c r="G2119" s="6">
        <v>177</v>
      </c>
      <c r="H2119" s="7">
        <v>135</v>
      </c>
      <c r="I2119" s="1">
        <v>15</v>
      </c>
      <c r="J2119" s="1">
        <v>21</v>
      </c>
      <c r="K2119" s="11">
        <v>6</v>
      </c>
    </row>
    <row r="2120" spans="3:11" ht="37.799999999999997" x14ac:dyDescent="0.25">
      <c r="C2120" s="125"/>
      <c r="D2120" s="120"/>
      <c r="E2120" s="4" t="s">
        <v>67</v>
      </c>
      <c r="F2120" s="5"/>
      <c r="G2120" s="6">
        <v>231</v>
      </c>
      <c r="H2120" s="7">
        <v>163</v>
      </c>
      <c r="I2120" s="1">
        <v>31</v>
      </c>
      <c r="J2120" s="1">
        <v>33</v>
      </c>
      <c r="K2120" s="11">
        <v>4</v>
      </c>
    </row>
    <row r="2121" spans="3:11" ht="37.799999999999997" x14ac:dyDescent="0.25">
      <c r="C2121" s="125"/>
      <c r="D2121" s="120"/>
      <c r="E2121" s="4" t="s">
        <v>68</v>
      </c>
      <c r="F2121" s="5"/>
      <c r="G2121" s="6">
        <v>324</v>
      </c>
      <c r="H2121" s="7">
        <v>235</v>
      </c>
      <c r="I2121" s="1">
        <v>44</v>
      </c>
      <c r="J2121" s="1">
        <v>38</v>
      </c>
      <c r="K2121" s="11">
        <v>7</v>
      </c>
    </row>
    <row r="2122" spans="3:11" ht="37.799999999999997" x14ac:dyDescent="0.25">
      <c r="C2122" s="125"/>
      <c r="D2122" s="120"/>
      <c r="E2122" s="4" t="s">
        <v>69</v>
      </c>
      <c r="F2122" s="5"/>
      <c r="G2122" s="6">
        <v>364</v>
      </c>
      <c r="H2122" s="7">
        <v>273</v>
      </c>
      <c r="I2122" s="1">
        <v>49</v>
      </c>
      <c r="J2122" s="1">
        <v>37</v>
      </c>
      <c r="K2122" s="11">
        <v>5</v>
      </c>
    </row>
    <row r="2123" spans="3:11" ht="37.799999999999997" x14ac:dyDescent="0.25">
      <c r="C2123" s="125"/>
      <c r="D2123" s="120"/>
      <c r="E2123" s="4" t="s">
        <v>70</v>
      </c>
      <c r="F2123" s="5"/>
      <c r="G2123" s="6">
        <v>292</v>
      </c>
      <c r="H2123" s="7">
        <v>211</v>
      </c>
      <c r="I2123" s="1">
        <v>40</v>
      </c>
      <c r="J2123" s="1">
        <v>26</v>
      </c>
      <c r="K2123" s="11">
        <v>15</v>
      </c>
    </row>
    <row r="2124" spans="3:11" ht="37.799999999999997" x14ac:dyDescent="0.25">
      <c r="C2124" s="125"/>
      <c r="D2124" s="120"/>
      <c r="E2124" s="4" t="s">
        <v>71</v>
      </c>
      <c r="F2124" s="5"/>
      <c r="G2124" s="6">
        <v>316</v>
      </c>
      <c r="H2124" s="7">
        <v>239</v>
      </c>
      <c r="I2124" s="1">
        <v>44</v>
      </c>
      <c r="J2124" s="1">
        <v>24</v>
      </c>
      <c r="K2124" s="11">
        <v>9</v>
      </c>
    </row>
    <row r="2125" spans="3:11" ht="37.799999999999997" x14ac:dyDescent="0.25">
      <c r="C2125" s="125"/>
      <c r="D2125" s="120"/>
      <c r="E2125" s="4" t="s">
        <v>72</v>
      </c>
      <c r="F2125" s="5"/>
      <c r="G2125" s="6">
        <v>308</v>
      </c>
      <c r="H2125" s="7">
        <v>225</v>
      </c>
      <c r="I2125" s="1">
        <v>48</v>
      </c>
      <c r="J2125" s="1">
        <v>27</v>
      </c>
      <c r="K2125" s="11">
        <v>8</v>
      </c>
    </row>
    <row r="2126" spans="3:11" ht="37.799999999999997" x14ac:dyDescent="0.25">
      <c r="C2126" s="125"/>
      <c r="D2126" s="120"/>
      <c r="E2126" s="4" t="s">
        <v>73</v>
      </c>
      <c r="F2126" s="5"/>
      <c r="G2126" s="6">
        <v>114</v>
      </c>
      <c r="H2126" s="7">
        <v>85</v>
      </c>
      <c r="I2126" s="1">
        <v>18</v>
      </c>
      <c r="J2126" s="1">
        <v>8</v>
      </c>
      <c r="K2126" s="11">
        <v>3</v>
      </c>
    </row>
    <row r="2127" spans="3:11" ht="25.2" x14ac:dyDescent="0.25">
      <c r="C2127" s="125"/>
      <c r="D2127" s="120"/>
      <c r="E2127" s="4" t="s">
        <v>74</v>
      </c>
      <c r="F2127" s="5"/>
      <c r="G2127" s="6">
        <v>96</v>
      </c>
      <c r="H2127" s="7">
        <v>70</v>
      </c>
      <c r="I2127" s="1">
        <v>11</v>
      </c>
      <c r="J2127" s="1">
        <v>12</v>
      </c>
      <c r="K2127" s="11">
        <v>3</v>
      </c>
    </row>
    <row r="2128" spans="3:11" x14ac:dyDescent="0.25">
      <c r="C2128" s="125"/>
      <c r="D2128" s="120"/>
      <c r="E2128" s="4" t="s">
        <v>75</v>
      </c>
      <c r="F2128" s="5"/>
      <c r="G2128" s="6">
        <v>29</v>
      </c>
      <c r="H2128" s="7">
        <v>20</v>
      </c>
      <c r="I2128" s="1">
        <v>2</v>
      </c>
      <c r="J2128" s="1">
        <v>6</v>
      </c>
      <c r="K2128" s="11">
        <v>1</v>
      </c>
    </row>
    <row r="2129" spans="3:11" x14ac:dyDescent="0.25">
      <c r="C2129" s="125"/>
      <c r="D2129" s="120"/>
      <c r="E2129" s="4" t="s">
        <v>18</v>
      </c>
      <c r="F2129" s="5"/>
      <c r="G2129" s="6">
        <v>127</v>
      </c>
      <c r="H2129" s="7">
        <v>99</v>
      </c>
      <c r="I2129" s="1">
        <v>11</v>
      </c>
      <c r="J2129" s="1">
        <v>13</v>
      </c>
      <c r="K2129" s="11">
        <v>4</v>
      </c>
    </row>
    <row r="2130" spans="3:11" x14ac:dyDescent="0.25">
      <c r="C2130" s="121" t="s">
        <v>76</v>
      </c>
      <c r="D2130" s="119" t="s">
        <v>20</v>
      </c>
      <c r="E2130" s="18" t="s">
        <v>77</v>
      </c>
      <c r="F2130" s="17"/>
      <c r="G2130" s="19">
        <v>626</v>
      </c>
      <c r="H2130" s="21">
        <v>465</v>
      </c>
      <c r="I2130" s="3">
        <v>83</v>
      </c>
      <c r="J2130" s="3">
        <v>60</v>
      </c>
      <c r="K2130" s="22">
        <v>18</v>
      </c>
    </row>
    <row r="2131" spans="3:11" x14ac:dyDescent="0.25">
      <c r="C2131" s="125"/>
      <c r="D2131" s="120"/>
      <c r="E2131" s="4" t="s">
        <v>78</v>
      </c>
      <c r="F2131" s="5"/>
      <c r="G2131" s="6">
        <v>975</v>
      </c>
      <c r="H2131" s="7">
        <v>732</v>
      </c>
      <c r="I2131" s="1">
        <v>115</v>
      </c>
      <c r="J2131" s="1">
        <v>102</v>
      </c>
      <c r="K2131" s="11">
        <v>26</v>
      </c>
    </row>
    <row r="2132" spans="3:11" x14ac:dyDescent="0.25">
      <c r="C2132" s="125"/>
      <c r="D2132" s="120"/>
      <c r="E2132" s="4" t="s">
        <v>79</v>
      </c>
      <c r="F2132" s="5"/>
      <c r="G2132" s="6">
        <v>589</v>
      </c>
      <c r="H2132" s="7">
        <v>429</v>
      </c>
      <c r="I2132" s="1">
        <v>84</v>
      </c>
      <c r="J2132" s="1">
        <v>63</v>
      </c>
      <c r="K2132" s="11">
        <v>13</v>
      </c>
    </row>
    <row r="2133" spans="3:11" x14ac:dyDescent="0.25">
      <c r="C2133" s="125"/>
      <c r="D2133" s="120"/>
      <c r="E2133" s="4" t="s">
        <v>80</v>
      </c>
      <c r="F2133" s="5"/>
      <c r="G2133" s="6">
        <v>224</v>
      </c>
      <c r="H2133" s="7">
        <v>150</v>
      </c>
      <c r="I2133" s="1">
        <v>36</v>
      </c>
      <c r="J2133" s="1">
        <v>28</v>
      </c>
      <c r="K2133" s="11">
        <v>10</v>
      </c>
    </row>
    <row r="2134" spans="3:11" x14ac:dyDescent="0.25">
      <c r="C2134" s="121" t="s">
        <v>81</v>
      </c>
      <c r="D2134" s="119" t="s">
        <v>20</v>
      </c>
      <c r="E2134" s="18" t="s">
        <v>82</v>
      </c>
      <c r="F2134" s="17"/>
      <c r="G2134" s="19">
        <v>300</v>
      </c>
      <c r="H2134" s="21">
        <v>211</v>
      </c>
      <c r="I2134" s="3">
        <v>40</v>
      </c>
      <c r="J2134" s="3">
        <v>39</v>
      </c>
      <c r="K2134" s="22">
        <v>10</v>
      </c>
    </row>
    <row r="2135" spans="3:11" x14ac:dyDescent="0.25">
      <c r="C2135" s="125"/>
      <c r="D2135" s="120"/>
      <c r="E2135" s="4" t="s">
        <v>83</v>
      </c>
      <c r="F2135" s="5"/>
      <c r="G2135" s="6">
        <v>722</v>
      </c>
      <c r="H2135" s="7">
        <v>544</v>
      </c>
      <c r="I2135" s="1">
        <v>88</v>
      </c>
      <c r="J2135" s="1">
        <v>69</v>
      </c>
      <c r="K2135" s="11">
        <v>21</v>
      </c>
    </row>
    <row r="2136" spans="3:11" x14ac:dyDescent="0.25">
      <c r="C2136" s="125"/>
      <c r="D2136" s="120"/>
      <c r="E2136" s="4" t="s">
        <v>84</v>
      </c>
      <c r="F2136" s="5"/>
      <c r="G2136" s="6">
        <v>483</v>
      </c>
      <c r="H2136" s="7">
        <v>344</v>
      </c>
      <c r="I2136" s="1">
        <v>77</v>
      </c>
      <c r="J2136" s="1">
        <v>51</v>
      </c>
      <c r="K2136" s="11">
        <v>11</v>
      </c>
    </row>
    <row r="2137" spans="3:11" x14ac:dyDescent="0.25">
      <c r="C2137" s="125"/>
      <c r="D2137" s="120"/>
      <c r="E2137" s="4" t="s">
        <v>85</v>
      </c>
      <c r="F2137" s="5"/>
      <c r="G2137" s="6">
        <v>395</v>
      </c>
      <c r="H2137" s="7">
        <v>304</v>
      </c>
      <c r="I2137" s="1">
        <v>43</v>
      </c>
      <c r="J2137" s="1">
        <v>36</v>
      </c>
      <c r="K2137" s="11">
        <v>12</v>
      </c>
    </row>
    <row r="2138" spans="3:11" x14ac:dyDescent="0.25">
      <c r="C2138" s="125"/>
      <c r="D2138" s="120"/>
      <c r="E2138" s="4" t="s">
        <v>86</v>
      </c>
      <c r="F2138" s="5"/>
      <c r="G2138" s="6">
        <v>236</v>
      </c>
      <c r="H2138" s="7">
        <v>169</v>
      </c>
      <c r="I2138" s="1">
        <v>30</v>
      </c>
      <c r="J2138" s="1">
        <v>30</v>
      </c>
      <c r="K2138" s="11">
        <v>7</v>
      </c>
    </row>
    <row r="2139" spans="3:11" x14ac:dyDescent="0.25">
      <c r="C2139" s="125"/>
      <c r="D2139" s="120"/>
      <c r="E2139" s="4" t="s">
        <v>87</v>
      </c>
      <c r="F2139" s="5"/>
      <c r="G2139" s="6">
        <v>278</v>
      </c>
      <c r="H2139" s="7">
        <v>204</v>
      </c>
      <c r="I2139" s="1">
        <v>40</v>
      </c>
      <c r="J2139" s="1">
        <v>28</v>
      </c>
      <c r="K2139" s="11">
        <v>6</v>
      </c>
    </row>
    <row r="2140" spans="3:11" x14ac:dyDescent="0.25">
      <c r="C2140" s="121" t="s">
        <v>88</v>
      </c>
      <c r="D2140" s="119" t="s">
        <v>20</v>
      </c>
      <c r="E2140" s="18" t="s">
        <v>89</v>
      </c>
      <c r="F2140" s="17"/>
      <c r="G2140" s="19">
        <v>110</v>
      </c>
      <c r="H2140" s="21">
        <v>67</v>
      </c>
      <c r="I2140" s="3">
        <v>21</v>
      </c>
      <c r="J2140" s="3">
        <v>14</v>
      </c>
      <c r="K2140" s="22">
        <v>8</v>
      </c>
    </row>
    <row r="2141" spans="3:11" x14ac:dyDescent="0.25">
      <c r="C2141" s="122"/>
      <c r="D2141" s="120"/>
      <c r="E2141" s="4" t="s">
        <v>90</v>
      </c>
      <c r="F2141" s="5"/>
      <c r="G2141" s="6">
        <v>190</v>
      </c>
      <c r="H2141" s="7">
        <v>144</v>
      </c>
      <c r="I2141" s="1">
        <v>19</v>
      </c>
      <c r="J2141" s="1">
        <v>25</v>
      </c>
      <c r="K2141" s="11">
        <v>2</v>
      </c>
    </row>
    <row r="2142" spans="3:11" x14ac:dyDescent="0.25">
      <c r="C2142" s="122"/>
      <c r="D2142" s="120"/>
      <c r="E2142" s="4" t="s">
        <v>83</v>
      </c>
      <c r="F2142" s="5"/>
      <c r="G2142" s="6">
        <v>722</v>
      </c>
      <c r="H2142" s="7">
        <v>544</v>
      </c>
      <c r="I2142" s="1">
        <v>88</v>
      </c>
      <c r="J2142" s="1">
        <v>69</v>
      </c>
      <c r="K2142" s="11">
        <v>21</v>
      </c>
    </row>
    <row r="2143" spans="3:11" x14ac:dyDescent="0.25">
      <c r="C2143" s="122"/>
      <c r="D2143" s="120"/>
      <c r="E2143" s="4" t="s">
        <v>91</v>
      </c>
      <c r="F2143" s="5"/>
      <c r="G2143" s="6">
        <v>117</v>
      </c>
      <c r="H2143" s="7">
        <v>91</v>
      </c>
      <c r="I2143" s="1">
        <v>13</v>
      </c>
      <c r="J2143" s="1">
        <v>12</v>
      </c>
      <c r="K2143" s="11">
        <v>1</v>
      </c>
    </row>
    <row r="2144" spans="3:11" x14ac:dyDescent="0.25">
      <c r="C2144" s="122"/>
      <c r="D2144" s="120"/>
      <c r="E2144" s="4" t="s">
        <v>92</v>
      </c>
      <c r="F2144" s="5"/>
      <c r="G2144" s="6">
        <v>123</v>
      </c>
      <c r="H2144" s="7">
        <v>86</v>
      </c>
      <c r="I2144" s="1">
        <v>21</v>
      </c>
      <c r="J2144" s="1">
        <v>14</v>
      </c>
      <c r="K2144" s="11">
        <v>2</v>
      </c>
    </row>
    <row r="2145" spans="2:11" x14ac:dyDescent="0.25">
      <c r="C2145" s="122"/>
      <c r="D2145" s="120"/>
      <c r="E2145" s="4" t="s">
        <v>93</v>
      </c>
      <c r="F2145" s="5"/>
      <c r="G2145" s="6">
        <v>243</v>
      </c>
      <c r="H2145" s="7">
        <v>167</v>
      </c>
      <c r="I2145" s="1">
        <v>43</v>
      </c>
      <c r="J2145" s="1">
        <v>25</v>
      </c>
      <c r="K2145" s="11">
        <v>8</v>
      </c>
    </row>
    <row r="2146" spans="2:11" x14ac:dyDescent="0.25">
      <c r="C2146" s="122"/>
      <c r="D2146" s="120"/>
      <c r="E2146" s="4" t="s">
        <v>85</v>
      </c>
      <c r="F2146" s="5"/>
      <c r="G2146" s="6">
        <v>395</v>
      </c>
      <c r="H2146" s="7">
        <v>304</v>
      </c>
      <c r="I2146" s="1">
        <v>43</v>
      </c>
      <c r="J2146" s="1">
        <v>36</v>
      </c>
      <c r="K2146" s="11">
        <v>12</v>
      </c>
    </row>
    <row r="2147" spans="2:11" x14ac:dyDescent="0.25">
      <c r="C2147" s="122"/>
      <c r="D2147" s="120"/>
      <c r="E2147" s="4" t="s">
        <v>94</v>
      </c>
      <c r="F2147" s="5"/>
      <c r="G2147" s="6">
        <v>168</v>
      </c>
      <c r="H2147" s="7">
        <v>118</v>
      </c>
      <c r="I2147" s="1">
        <v>25</v>
      </c>
      <c r="J2147" s="1">
        <v>21</v>
      </c>
      <c r="K2147" s="11">
        <v>4</v>
      </c>
    </row>
    <row r="2148" spans="2:11" x14ac:dyDescent="0.25">
      <c r="C2148" s="122"/>
      <c r="D2148" s="120"/>
      <c r="E2148" s="4" t="s">
        <v>95</v>
      </c>
      <c r="F2148" s="5"/>
      <c r="G2148" s="6">
        <v>68</v>
      </c>
      <c r="H2148" s="7">
        <v>51</v>
      </c>
      <c r="I2148" s="1">
        <v>5</v>
      </c>
      <c r="J2148" s="1">
        <v>9</v>
      </c>
      <c r="K2148" s="11">
        <v>3</v>
      </c>
    </row>
    <row r="2149" spans="2:11" x14ac:dyDescent="0.25">
      <c r="C2149" s="126"/>
      <c r="D2149" s="123"/>
      <c r="E2149" s="64" t="s">
        <v>87</v>
      </c>
      <c r="F2149" s="59"/>
      <c r="G2149" s="66">
        <v>278</v>
      </c>
      <c r="H2149" s="74">
        <v>204</v>
      </c>
      <c r="I2149" s="39">
        <v>40</v>
      </c>
      <c r="J2149" s="39">
        <v>28</v>
      </c>
      <c r="K2149" s="81">
        <v>6</v>
      </c>
    </row>
    <row r="2151" spans="2:11" x14ac:dyDescent="0.25">
      <c r="B2151" s="48" t="str">
        <f xml:space="preserve"> HYPERLINK("#'目次'!B26", "[20]")</f>
        <v>[20]</v>
      </c>
      <c r="C2151" s="35" t="s">
        <v>190</v>
      </c>
    </row>
    <row r="2154" spans="2:11" x14ac:dyDescent="0.25">
      <c r="C2154" s="35" t="s">
        <v>14</v>
      </c>
    </row>
    <row r="2155" spans="2:11" ht="25.2" x14ac:dyDescent="0.25">
      <c r="C2155" s="115"/>
      <c r="D2155" s="116"/>
      <c r="E2155" s="116"/>
      <c r="F2155" s="116"/>
      <c r="G2155" s="44" t="s">
        <v>15</v>
      </c>
      <c r="H2155" s="43" t="s">
        <v>173</v>
      </c>
      <c r="I2155" s="26" t="s">
        <v>174</v>
      </c>
      <c r="J2155" s="26" t="s">
        <v>175</v>
      </c>
      <c r="K2155" s="49" t="s">
        <v>18</v>
      </c>
    </row>
    <row r="2156" spans="2:11" x14ac:dyDescent="0.25">
      <c r="C2156" s="117"/>
      <c r="D2156" s="118"/>
      <c r="E2156" s="118"/>
      <c r="F2156" s="118"/>
      <c r="G2156" s="46"/>
      <c r="H2156" s="47"/>
      <c r="I2156" s="27"/>
      <c r="J2156" s="27"/>
      <c r="K2156" s="45"/>
    </row>
    <row r="2157" spans="2:11" x14ac:dyDescent="0.25">
      <c r="C2157" s="61"/>
      <c r="D2157" s="62"/>
      <c r="E2157" s="60" t="s">
        <v>15</v>
      </c>
      <c r="F2157" s="63"/>
      <c r="G2157" s="57">
        <v>2414</v>
      </c>
      <c r="H2157" s="31">
        <v>1486</v>
      </c>
      <c r="I2157" s="31">
        <v>541</v>
      </c>
      <c r="J2157" s="31">
        <v>315</v>
      </c>
      <c r="K2157" s="68">
        <v>72</v>
      </c>
    </row>
    <row r="2158" spans="2:11" x14ac:dyDescent="0.25">
      <c r="C2158" s="124" t="s">
        <v>19</v>
      </c>
      <c r="D2158" s="119" t="s">
        <v>20</v>
      </c>
      <c r="E2158" s="18" t="s">
        <v>21</v>
      </c>
      <c r="F2158" s="17"/>
      <c r="G2158" s="19">
        <v>1139</v>
      </c>
      <c r="H2158" s="21">
        <v>421</v>
      </c>
      <c r="I2158" s="3">
        <v>481</v>
      </c>
      <c r="J2158" s="3">
        <v>199</v>
      </c>
      <c r="K2158" s="22">
        <v>38</v>
      </c>
    </row>
    <row r="2159" spans="2:11" x14ac:dyDescent="0.25">
      <c r="C2159" s="125"/>
      <c r="D2159" s="120"/>
      <c r="E2159" s="4" t="s">
        <v>22</v>
      </c>
      <c r="F2159" s="5"/>
      <c r="G2159" s="6">
        <v>1275</v>
      </c>
      <c r="H2159" s="7">
        <v>1065</v>
      </c>
      <c r="I2159" s="1">
        <v>60</v>
      </c>
      <c r="J2159" s="1">
        <v>116</v>
      </c>
      <c r="K2159" s="11">
        <v>34</v>
      </c>
    </row>
    <row r="2160" spans="2:11" x14ac:dyDescent="0.25">
      <c r="C2160" s="121" t="s">
        <v>23</v>
      </c>
      <c r="D2160" s="121" t="s">
        <v>24</v>
      </c>
      <c r="E2160" s="18" t="s">
        <v>25</v>
      </c>
      <c r="F2160" s="17"/>
      <c r="G2160" s="19">
        <v>515</v>
      </c>
      <c r="H2160" s="21">
        <v>363</v>
      </c>
      <c r="I2160" s="3">
        <v>123</v>
      </c>
      <c r="J2160" s="3">
        <v>21</v>
      </c>
      <c r="K2160" s="22">
        <v>8</v>
      </c>
    </row>
    <row r="2161" spans="3:11" x14ac:dyDescent="0.25">
      <c r="C2161" s="125"/>
      <c r="D2161" s="122"/>
      <c r="E2161" s="4" t="s">
        <v>26</v>
      </c>
      <c r="F2161" s="5"/>
      <c r="G2161" s="6">
        <v>718</v>
      </c>
      <c r="H2161" s="7">
        <v>464</v>
      </c>
      <c r="I2161" s="1">
        <v>176</v>
      </c>
      <c r="J2161" s="1">
        <v>57</v>
      </c>
      <c r="K2161" s="11">
        <v>21</v>
      </c>
    </row>
    <row r="2162" spans="3:11" x14ac:dyDescent="0.25">
      <c r="C2162" s="125"/>
      <c r="D2162" s="122"/>
      <c r="E2162" s="4" t="s">
        <v>27</v>
      </c>
      <c r="F2162" s="5"/>
      <c r="G2162" s="6">
        <v>492</v>
      </c>
      <c r="H2162" s="7">
        <v>326</v>
      </c>
      <c r="I2162" s="1">
        <v>105</v>
      </c>
      <c r="J2162" s="1">
        <v>49</v>
      </c>
      <c r="K2162" s="11">
        <v>12</v>
      </c>
    </row>
    <row r="2163" spans="3:11" x14ac:dyDescent="0.25">
      <c r="C2163" s="125"/>
      <c r="D2163" s="122"/>
      <c r="E2163" s="4" t="s">
        <v>28</v>
      </c>
      <c r="F2163" s="5"/>
      <c r="G2163" s="6">
        <v>390</v>
      </c>
      <c r="H2163" s="7">
        <v>218</v>
      </c>
      <c r="I2163" s="1">
        <v>83</v>
      </c>
      <c r="J2163" s="1">
        <v>70</v>
      </c>
      <c r="K2163" s="11">
        <v>19</v>
      </c>
    </row>
    <row r="2164" spans="3:11" x14ac:dyDescent="0.25">
      <c r="C2164" s="125"/>
      <c r="D2164" s="122"/>
      <c r="E2164" s="4" t="s">
        <v>29</v>
      </c>
      <c r="F2164" s="5"/>
      <c r="G2164" s="6">
        <v>206</v>
      </c>
      <c r="H2164" s="7">
        <v>87</v>
      </c>
      <c r="I2164" s="1">
        <v>42</v>
      </c>
      <c r="J2164" s="1">
        <v>68</v>
      </c>
      <c r="K2164" s="11">
        <v>9</v>
      </c>
    </row>
    <row r="2165" spans="3:11" x14ac:dyDescent="0.25">
      <c r="C2165" s="125"/>
      <c r="D2165" s="122"/>
      <c r="E2165" s="4" t="s">
        <v>30</v>
      </c>
      <c r="F2165" s="5"/>
      <c r="G2165" s="6">
        <v>76</v>
      </c>
      <c r="H2165" s="7">
        <v>25</v>
      </c>
      <c r="I2165" s="1">
        <v>11</v>
      </c>
      <c r="J2165" s="1">
        <v>37</v>
      </c>
      <c r="K2165" s="11">
        <v>3</v>
      </c>
    </row>
    <row r="2166" spans="3:11" x14ac:dyDescent="0.25">
      <c r="C2166" s="125"/>
      <c r="D2166" s="122"/>
      <c r="E2166" s="4" t="s">
        <v>31</v>
      </c>
      <c r="F2166" s="5"/>
      <c r="G2166" s="6">
        <v>17</v>
      </c>
      <c r="H2166" s="7">
        <v>3</v>
      </c>
      <c r="I2166" s="1">
        <v>1</v>
      </c>
      <c r="J2166" s="1">
        <v>13</v>
      </c>
      <c r="K2166" s="11">
        <v>0</v>
      </c>
    </row>
    <row r="2167" spans="3:11" x14ac:dyDescent="0.25">
      <c r="C2167" s="125"/>
      <c r="D2167" s="122"/>
      <c r="E2167" s="4" t="s">
        <v>32</v>
      </c>
      <c r="F2167" s="5"/>
      <c r="G2167" s="6">
        <v>1233</v>
      </c>
      <c r="H2167" s="7">
        <v>827</v>
      </c>
      <c r="I2167" s="1">
        <v>299</v>
      </c>
      <c r="J2167" s="1">
        <v>78</v>
      </c>
      <c r="K2167" s="11">
        <v>29</v>
      </c>
    </row>
    <row r="2168" spans="3:11" x14ac:dyDescent="0.25">
      <c r="C2168" s="125"/>
      <c r="D2168" s="122"/>
      <c r="E2168" s="4" t="s">
        <v>33</v>
      </c>
      <c r="F2168" s="5"/>
      <c r="G2168" s="6">
        <v>882</v>
      </c>
      <c r="H2168" s="7">
        <v>544</v>
      </c>
      <c r="I2168" s="1">
        <v>188</v>
      </c>
      <c r="J2168" s="1">
        <v>119</v>
      </c>
      <c r="K2168" s="11">
        <v>31</v>
      </c>
    </row>
    <row r="2169" spans="3:11" x14ac:dyDescent="0.25">
      <c r="C2169" s="125"/>
      <c r="D2169" s="122"/>
      <c r="E2169" s="4" t="s">
        <v>34</v>
      </c>
      <c r="F2169" s="5"/>
      <c r="G2169" s="6">
        <v>299</v>
      </c>
      <c r="H2169" s="7">
        <v>115</v>
      </c>
      <c r="I2169" s="1">
        <v>54</v>
      </c>
      <c r="J2169" s="1">
        <v>118</v>
      </c>
      <c r="K2169" s="11">
        <v>12</v>
      </c>
    </row>
    <row r="2170" spans="3:11" x14ac:dyDescent="0.25">
      <c r="C2170" s="125"/>
      <c r="D2170" s="122"/>
      <c r="E2170" s="4" t="s">
        <v>35</v>
      </c>
      <c r="F2170" s="5"/>
      <c r="G2170" s="6">
        <v>1181</v>
      </c>
      <c r="H2170" s="7">
        <v>659</v>
      </c>
      <c r="I2170" s="1">
        <v>242</v>
      </c>
      <c r="J2170" s="1">
        <v>237</v>
      </c>
      <c r="K2170" s="11">
        <v>43</v>
      </c>
    </row>
    <row r="2171" spans="3:11" x14ac:dyDescent="0.25">
      <c r="C2171" s="125"/>
      <c r="D2171" s="121" t="s">
        <v>21</v>
      </c>
      <c r="E2171" s="18" t="s">
        <v>25</v>
      </c>
      <c r="F2171" s="17"/>
      <c r="G2171" s="19">
        <v>268</v>
      </c>
      <c r="H2171" s="21">
        <v>123</v>
      </c>
      <c r="I2171" s="3">
        <v>120</v>
      </c>
      <c r="J2171" s="3">
        <v>18</v>
      </c>
      <c r="K2171" s="22">
        <v>7</v>
      </c>
    </row>
    <row r="2172" spans="3:11" x14ac:dyDescent="0.25">
      <c r="C2172" s="125"/>
      <c r="D2172" s="122"/>
      <c r="E2172" s="4" t="s">
        <v>26</v>
      </c>
      <c r="F2172" s="5"/>
      <c r="G2172" s="6">
        <v>338</v>
      </c>
      <c r="H2172" s="7">
        <v>112</v>
      </c>
      <c r="I2172" s="1">
        <v>163</v>
      </c>
      <c r="J2172" s="1">
        <v>53</v>
      </c>
      <c r="K2172" s="11">
        <v>10</v>
      </c>
    </row>
    <row r="2173" spans="3:11" x14ac:dyDescent="0.25">
      <c r="C2173" s="125"/>
      <c r="D2173" s="122"/>
      <c r="E2173" s="4" t="s">
        <v>27</v>
      </c>
      <c r="F2173" s="5"/>
      <c r="G2173" s="6">
        <v>241</v>
      </c>
      <c r="H2173" s="7">
        <v>101</v>
      </c>
      <c r="I2173" s="1">
        <v>95</v>
      </c>
      <c r="J2173" s="1">
        <v>40</v>
      </c>
      <c r="K2173" s="11">
        <v>5</v>
      </c>
    </row>
    <row r="2174" spans="3:11" x14ac:dyDescent="0.25">
      <c r="C2174" s="125"/>
      <c r="D2174" s="122"/>
      <c r="E2174" s="4" t="s">
        <v>28</v>
      </c>
      <c r="F2174" s="5"/>
      <c r="G2174" s="6">
        <v>180</v>
      </c>
      <c r="H2174" s="7">
        <v>49</v>
      </c>
      <c r="I2174" s="1">
        <v>75</v>
      </c>
      <c r="J2174" s="1">
        <v>47</v>
      </c>
      <c r="K2174" s="11">
        <v>9</v>
      </c>
    </row>
    <row r="2175" spans="3:11" x14ac:dyDescent="0.25">
      <c r="C2175" s="125"/>
      <c r="D2175" s="122"/>
      <c r="E2175" s="4" t="s">
        <v>29</v>
      </c>
      <c r="F2175" s="5"/>
      <c r="G2175" s="6">
        <v>83</v>
      </c>
      <c r="H2175" s="7">
        <v>26</v>
      </c>
      <c r="I2175" s="1">
        <v>24</v>
      </c>
      <c r="J2175" s="1">
        <v>28</v>
      </c>
      <c r="K2175" s="11">
        <v>5</v>
      </c>
    </row>
    <row r="2176" spans="3:11" x14ac:dyDescent="0.25">
      <c r="C2176" s="125"/>
      <c r="D2176" s="122"/>
      <c r="E2176" s="4" t="s">
        <v>30</v>
      </c>
      <c r="F2176" s="5"/>
      <c r="G2176" s="6">
        <v>26</v>
      </c>
      <c r="H2176" s="7">
        <v>8</v>
      </c>
      <c r="I2176" s="1">
        <v>4</v>
      </c>
      <c r="J2176" s="1">
        <v>12</v>
      </c>
      <c r="K2176" s="11">
        <v>2</v>
      </c>
    </row>
    <row r="2177" spans="3:11" x14ac:dyDescent="0.25">
      <c r="C2177" s="125"/>
      <c r="D2177" s="122"/>
      <c r="E2177" s="4" t="s">
        <v>31</v>
      </c>
      <c r="F2177" s="5"/>
      <c r="G2177" s="6">
        <v>3</v>
      </c>
      <c r="H2177" s="7">
        <v>2</v>
      </c>
      <c r="I2177" s="1">
        <v>0</v>
      </c>
      <c r="J2177" s="1">
        <v>1</v>
      </c>
      <c r="K2177" s="11">
        <v>0</v>
      </c>
    </row>
    <row r="2178" spans="3:11" x14ac:dyDescent="0.25">
      <c r="C2178" s="125"/>
      <c r="D2178" s="122"/>
      <c r="E2178" s="4" t="s">
        <v>32</v>
      </c>
      <c r="F2178" s="5"/>
      <c r="G2178" s="6">
        <v>606</v>
      </c>
      <c r="H2178" s="7">
        <v>235</v>
      </c>
      <c r="I2178" s="1">
        <v>283</v>
      </c>
      <c r="J2178" s="1">
        <v>71</v>
      </c>
      <c r="K2178" s="11">
        <v>17</v>
      </c>
    </row>
    <row r="2179" spans="3:11" x14ac:dyDescent="0.25">
      <c r="C2179" s="125"/>
      <c r="D2179" s="122"/>
      <c r="E2179" s="4" t="s">
        <v>33</v>
      </c>
      <c r="F2179" s="5"/>
      <c r="G2179" s="6">
        <v>421</v>
      </c>
      <c r="H2179" s="7">
        <v>150</v>
      </c>
      <c r="I2179" s="1">
        <v>170</v>
      </c>
      <c r="J2179" s="1">
        <v>87</v>
      </c>
      <c r="K2179" s="11">
        <v>14</v>
      </c>
    </row>
    <row r="2180" spans="3:11" x14ac:dyDescent="0.25">
      <c r="C2180" s="125"/>
      <c r="D2180" s="122"/>
      <c r="E2180" s="4" t="s">
        <v>34</v>
      </c>
      <c r="F2180" s="5"/>
      <c r="G2180" s="6">
        <v>112</v>
      </c>
      <c r="H2180" s="7">
        <v>36</v>
      </c>
      <c r="I2180" s="1">
        <v>28</v>
      </c>
      <c r="J2180" s="1">
        <v>41</v>
      </c>
      <c r="K2180" s="11">
        <v>7</v>
      </c>
    </row>
    <row r="2181" spans="3:11" x14ac:dyDescent="0.25">
      <c r="C2181" s="125"/>
      <c r="D2181" s="122"/>
      <c r="E2181" s="4" t="s">
        <v>35</v>
      </c>
      <c r="F2181" s="5"/>
      <c r="G2181" s="6">
        <v>533</v>
      </c>
      <c r="H2181" s="7">
        <v>186</v>
      </c>
      <c r="I2181" s="1">
        <v>198</v>
      </c>
      <c r="J2181" s="1">
        <v>128</v>
      </c>
      <c r="K2181" s="11">
        <v>21</v>
      </c>
    </row>
    <row r="2182" spans="3:11" x14ac:dyDescent="0.25">
      <c r="C2182" s="125"/>
      <c r="D2182" s="121" t="s">
        <v>22</v>
      </c>
      <c r="E2182" s="18" t="s">
        <v>25</v>
      </c>
      <c r="F2182" s="17"/>
      <c r="G2182" s="19">
        <v>247</v>
      </c>
      <c r="H2182" s="21">
        <v>240</v>
      </c>
      <c r="I2182" s="3">
        <v>3</v>
      </c>
      <c r="J2182" s="3">
        <v>3</v>
      </c>
      <c r="K2182" s="22">
        <v>1</v>
      </c>
    </row>
    <row r="2183" spans="3:11" x14ac:dyDescent="0.25">
      <c r="C2183" s="125"/>
      <c r="D2183" s="122"/>
      <c r="E2183" s="4" t="s">
        <v>26</v>
      </c>
      <c r="F2183" s="5"/>
      <c r="G2183" s="6">
        <v>380</v>
      </c>
      <c r="H2183" s="7">
        <v>352</v>
      </c>
      <c r="I2183" s="1">
        <v>13</v>
      </c>
      <c r="J2183" s="1">
        <v>4</v>
      </c>
      <c r="K2183" s="11">
        <v>11</v>
      </c>
    </row>
    <row r="2184" spans="3:11" x14ac:dyDescent="0.25">
      <c r="C2184" s="125"/>
      <c r="D2184" s="122"/>
      <c r="E2184" s="4" t="s">
        <v>27</v>
      </c>
      <c r="F2184" s="5"/>
      <c r="G2184" s="6">
        <v>251</v>
      </c>
      <c r="H2184" s="7">
        <v>225</v>
      </c>
      <c r="I2184" s="1">
        <v>10</v>
      </c>
      <c r="J2184" s="1">
        <v>9</v>
      </c>
      <c r="K2184" s="11">
        <v>7</v>
      </c>
    </row>
    <row r="2185" spans="3:11" x14ac:dyDescent="0.25">
      <c r="C2185" s="125"/>
      <c r="D2185" s="122"/>
      <c r="E2185" s="4" t="s">
        <v>28</v>
      </c>
      <c r="F2185" s="5"/>
      <c r="G2185" s="6">
        <v>210</v>
      </c>
      <c r="H2185" s="7">
        <v>169</v>
      </c>
      <c r="I2185" s="1">
        <v>8</v>
      </c>
      <c r="J2185" s="1">
        <v>23</v>
      </c>
      <c r="K2185" s="11">
        <v>10</v>
      </c>
    </row>
    <row r="2186" spans="3:11" x14ac:dyDescent="0.25">
      <c r="C2186" s="125"/>
      <c r="D2186" s="122"/>
      <c r="E2186" s="4" t="s">
        <v>29</v>
      </c>
      <c r="F2186" s="5"/>
      <c r="G2186" s="6">
        <v>123</v>
      </c>
      <c r="H2186" s="7">
        <v>61</v>
      </c>
      <c r="I2186" s="1">
        <v>18</v>
      </c>
      <c r="J2186" s="1">
        <v>40</v>
      </c>
      <c r="K2186" s="11">
        <v>4</v>
      </c>
    </row>
    <row r="2187" spans="3:11" x14ac:dyDescent="0.25">
      <c r="C2187" s="125"/>
      <c r="D2187" s="122"/>
      <c r="E2187" s="4" t="s">
        <v>30</v>
      </c>
      <c r="F2187" s="5"/>
      <c r="G2187" s="6">
        <v>50</v>
      </c>
      <c r="H2187" s="7">
        <v>17</v>
      </c>
      <c r="I2187" s="1">
        <v>7</v>
      </c>
      <c r="J2187" s="1">
        <v>25</v>
      </c>
      <c r="K2187" s="11">
        <v>1</v>
      </c>
    </row>
    <row r="2188" spans="3:11" x14ac:dyDescent="0.25">
      <c r="C2188" s="125"/>
      <c r="D2188" s="122"/>
      <c r="E2188" s="4" t="s">
        <v>31</v>
      </c>
      <c r="F2188" s="5"/>
      <c r="G2188" s="6">
        <v>14</v>
      </c>
      <c r="H2188" s="7">
        <v>1</v>
      </c>
      <c r="I2188" s="1">
        <v>1</v>
      </c>
      <c r="J2188" s="1">
        <v>12</v>
      </c>
      <c r="K2188" s="11">
        <v>0</v>
      </c>
    </row>
    <row r="2189" spans="3:11" x14ac:dyDescent="0.25">
      <c r="C2189" s="125"/>
      <c r="D2189" s="122"/>
      <c r="E2189" s="4" t="s">
        <v>32</v>
      </c>
      <c r="F2189" s="5"/>
      <c r="G2189" s="6">
        <v>627</v>
      </c>
      <c r="H2189" s="7">
        <v>592</v>
      </c>
      <c r="I2189" s="1">
        <v>16</v>
      </c>
      <c r="J2189" s="1">
        <v>7</v>
      </c>
      <c r="K2189" s="11">
        <v>12</v>
      </c>
    </row>
    <row r="2190" spans="3:11" x14ac:dyDescent="0.25">
      <c r="C2190" s="125"/>
      <c r="D2190" s="122"/>
      <c r="E2190" s="4" t="s">
        <v>33</v>
      </c>
      <c r="F2190" s="5"/>
      <c r="G2190" s="6">
        <v>461</v>
      </c>
      <c r="H2190" s="7">
        <v>394</v>
      </c>
      <c r="I2190" s="1">
        <v>18</v>
      </c>
      <c r="J2190" s="1">
        <v>32</v>
      </c>
      <c r="K2190" s="11">
        <v>17</v>
      </c>
    </row>
    <row r="2191" spans="3:11" x14ac:dyDescent="0.25">
      <c r="C2191" s="125"/>
      <c r="D2191" s="122"/>
      <c r="E2191" s="4" t="s">
        <v>34</v>
      </c>
      <c r="F2191" s="5"/>
      <c r="G2191" s="6">
        <v>187</v>
      </c>
      <c r="H2191" s="7">
        <v>79</v>
      </c>
      <c r="I2191" s="1">
        <v>26</v>
      </c>
      <c r="J2191" s="1">
        <v>77</v>
      </c>
      <c r="K2191" s="11">
        <v>5</v>
      </c>
    </row>
    <row r="2192" spans="3:11" x14ac:dyDescent="0.25">
      <c r="C2192" s="125"/>
      <c r="D2192" s="122"/>
      <c r="E2192" s="4" t="s">
        <v>35</v>
      </c>
      <c r="F2192" s="5"/>
      <c r="G2192" s="6">
        <v>648</v>
      </c>
      <c r="H2192" s="7">
        <v>473</v>
      </c>
      <c r="I2192" s="1">
        <v>44</v>
      </c>
      <c r="J2192" s="1">
        <v>109</v>
      </c>
      <c r="K2192" s="11">
        <v>22</v>
      </c>
    </row>
    <row r="2193" spans="3:11" x14ac:dyDescent="0.25">
      <c r="C2193" s="121" t="s">
        <v>36</v>
      </c>
      <c r="D2193" s="121" t="s">
        <v>24</v>
      </c>
      <c r="E2193" s="18" t="s">
        <v>37</v>
      </c>
      <c r="F2193" s="17"/>
      <c r="G2193" s="19">
        <v>106</v>
      </c>
      <c r="H2193" s="21">
        <v>81</v>
      </c>
      <c r="I2193" s="3">
        <v>16</v>
      </c>
      <c r="J2193" s="3">
        <v>5</v>
      </c>
      <c r="K2193" s="22">
        <v>4</v>
      </c>
    </row>
    <row r="2194" spans="3:11" ht="25.2" x14ac:dyDescent="0.25">
      <c r="C2194" s="125"/>
      <c r="D2194" s="122"/>
      <c r="E2194" s="4" t="s">
        <v>38</v>
      </c>
      <c r="F2194" s="5"/>
      <c r="G2194" s="6">
        <v>1653</v>
      </c>
      <c r="H2194" s="7">
        <v>927</v>
      </c>
      <c r="I2194" s="1">
        <v>464</v>
      </c>
      <c r="J2194" s="1">
        <v>214</v>
      </c>
      <c r="K2194" s="11">
        <v>48</v>
      </c>
    </row>
    <row r="2195" spans="3:11" ht="25.2" x14ac:dyDescent="0.25">
      <c r="C2195" s="125"/>
      <c r="D2195" s="122"/>
      <c r="E2195" s="4" t="s">
        <v>39</v>
      </c>
      <c r="F2195" s="5"/>
      <c r="G2195" s="6">
        <v>116</v>
      </c>
      <c r="H2195" s="7">
        <v>101</v>
      </c>
      <c r="I2195" s="1">
        <v>7</v>
      </c>
      <c r="J2195" s="1">
        <v>5</v>
      </c>
      <c r="K2195" s="11">
        <v>3</v>
      </c>
    </row>
    <row r="2196" spans="3:11" ht="25.2" x14ac:dyDescent="0.25">
      <c r="C2196" s="125"/>
      <c r="D2196" s="122"/>
      <c r="E2196" s="4" t="s">
        <v>40</v>
      </c>
      <c r="F2196" s="5"/>
      <c r="G2196" s="6">
        <v>513</v>
      </c>
      <c r="H2196" s="7">
        <v>358</v>
      </c>
      <c r="I2196" s="1">
        <v>50</v>
      </c>
      <c r="J2196" s="1">
        <v>88</v>
      </c>
      <c r="K2196" s="11">
        <v>17</v>
      </c>
    </row>
    <row r="2197" spans="3:11" x14ac:dyDescent="0.25">
      <c r="C2197" s="125"/>
      <c r="D2197" s="122"/>
      <c r="E2197" s="4" t="s">
        <v>18</v>
      </c>
      <c r="F2197" s="5"/>
      <c r="G2197" s="6">
        <v>26</v>
      </c>
      <c r="H2197" s="7">
        <v>19</v>
      </c>
      <c r="I2197" s="1">
        <v>4</v>
      </c>
      <c r="J2197" s="1">
        <v>3</v>
      </c>
      <c r="K2197" s="11">
        <v>0</v>
      </c>
    </row>
    <row r="2198" spans="3:11" x14ac:dyDescent="0.25">
      <c r="C2198" s="125"/>
      <c r="D2198" s="121" t="s">
        <v>21</v>
      </c>
      <c r="E2198" s="18" t="s">
        <v>37</v>
      </c>
      <c r="F2198" s="17"/>
      <c r="G2198" s="19">
        <v>66</v>
      </c>
      <c r="H2198" s="21">
        <v>48</v>
      </c>
      <c r="I2198" s="3">
        <v>13</v>
      </c>
      <c r="J2198" s="3">
        <v>2</v>
      </c>
      <c r="K2198" s="22">
        <v>3</v>
      </c>
    </row>
    <row r="2199" spans="3:11" ht="25.2" x14ac:dyDescent="0.25">
      <c r="C2199" s="125"/>
      <c r="D2199" s="122"/>
      <c r="E2199" s="4" t="s">
        <v>38</v>
      </c>
      <c r="F2199" s="5"/>
      <c r="G2199" s="6">
        <v>938</v>
      </c>
      <c r="H2199" s="7">
        <v>279</v>
      </c>
      <c r="I2199" s="1">
        <v>446</v>
      </c>
      <c r="J2199" s="1">
        <v>184</v>
      </c>
      <c r="K2199" s="11">
        <v>29</v>
      </c>
    </row>
    <row r="2200" spans="3:11" ht="25.2" x14ac:dyDescent="0.25">
      <c r="C2200" s="125"/>
      <c r="D2200" s="122"/>
      <c r="E2200" s="4" t="s">
        <v>39</v>
      </c>
      <c r="F2200" s="5"/>
      <c r="G2200" s="6">
        <v>43</v>
      </c>
      <c r="H2200" s="7">
        <v>34</v>
      </c>
      <c r="I2200" s="1">
        <v>4</v>
      </c>
      <c r="J2200" s="1">
        <v>3</v>
      </c>
      <c r="K2200" s="11">
        <v>2</v>
      </c>
    </row>
    <row r="2201" spans="3:11" ht="25.2" x14ac:dyDescent="0.25">
      <c r="C2201" s="125"/>
      <c r="D2201" s="122"/>
      <c r="E2201" s="4" t="s">
        <v>40</v>
      </c>
      <c r="F2201" s="5"/>
      <c r="G2201" s="6">
        <v>77</v>
      </c>
      <c r="H2201" s="7">
        <v>52</v>
      </c>
      <c r="I2201" s="1">
        <v>14</v>
      </c>
      <c r="J2201" s="1">
        <v>7</v>
      </c>
      <c r="K2201" s="11">
        <v>4</v>
      </c>
    </row>
    <row r="2202" spans="3:11" x14ac:dyDescent="0.25">
      <c r="C2202" s="125"/>
      <c r="D2202" s="122"/>
      <c r="E2202" s="4" t="s">
        <v>18</v>
      </c>
      <c r="F2202" s="5"/>
      <c r="G2202" s="6">
        <v>15</v>
      </c>
      <c r="H2202" s="7">
        <v>8</v>
      </c>
      <c r="I2202" s="1">
        <v>4</v>
      </c>
      <c r="J2202" s="1">
        <v>3</v>
      </c>
      <c r="K2202" s="11">
        <v>0</v>
      </c>
    </row>
    <row r="2203" spans="3:11" x14ac:dyDescent="0.25">
      <c r="C2203" s="125"/>
      <c r="D2203" s="121" t="s">
        <v>22</v>
      </c>
      <c r="E2203" s="18" t="s">
        <v>37</v>
      </c>
      <c r="F2203" s="17"/>
      <c r="G2203" s="19">
        <v>40</v>
      </c>
      <c r="H2203" s="21">
        <v>33</v>
      </c>
      <c r="I2203" s="3">
        <v>3</v>
      </c>
      <c r="J2203" s="3">
        <v>3</v>
      </c>
      <c r="K2203" s="22">
        <v>1</v>
      </c>
    </row>
    <row r="2204" spans="3:11" ht="25.2" x14ac:dyDescent="0.25">
      <c r="C2204" s="125"/>
      <c r="D2204" s="122"/>
      <c r="E2204" s="4" t="s">
        <v>38</v>
      </c>
      <c r="F2204" s="5"/>
      <c r="G2204" s="6">
        <v>715</v>
      </c>
      <c r="H2204" s="7">
        <v>648</v>
      </c>
      <c r="I2204" s="1">
        <v>18</v>
      </c>
      <c r="J2204" s="1">
        <v>30</v>
      </c>
      <c r="K2204" s="11">
        <v>19</v>
      </c>
    </row>
    <row r="2205" spans="3:11" ht="25.2" x14ac:dyDescent="0.25">
      <c r="C2205" s="125"/>
      <c r="D2205" s="122"/>
      <c r="E2205" s="4" t="s">
        <v>39</v>
      </c>
      <c r="F2205" s="5"/>
      <c r="G2205" s="6">
        <v>73</v>
      </c>
      <c r="H2205" s="7">
        <v>67</v>
      </c>
      <c r="I2205" s="1">
        <v>3</v>
      </c>
      <c r="J2205" s="1">
        <v>2</v>
      </c>
      <c r="K2205" s="11">
        <v>1</v>
      </c>
    </row>
    <row r="2206" spans="3:11" ht="25.2" x14ac:dyDescent="0.25">
      <c r="C2206" s="125"/>
      <c r="D2206" s="122"/>
      <c r="E2206" s="4" t="s">
        <v>40</v>
      </c>
      <c r="F2206" s="5"/>
      <c r="G2206" s="6">
        <v>436</v>
      </c>
      <c r="H2206" s="7">
        <v>306</v>
      </c>
      <c r="I2206" s="1">
        <v>36</v>
      </c>
      <c r="J2206" s="1">
        <v>81</v>
      </c>
      <c r="K2206" s="11">
        <v>13</v>
      </c>
    </row>
    <row r="2207" spans="3:11" x14ac:dyDescent="0.25">
      <c r="C2207" s="125"/>
      <c r="D2207" s="122"/>
      <c r="E2207" s="4" t="s">
        <v>18</v>
      </c>
      <c r="F2207" s="5"/>
      <c r="G2207" s="6">
        <v>11</v>
      </c>
      <c r="H2207" s="7">
        <v>11</v>
      </c>
      <c r="I2207" s="1">
        <v>0</v>
      </c>
      <c r="J2207" s="1">
        <v>0</v>
      </c>
      <c r="K2207" s="11">
        <v>0</v>
      </c>
    </row>
    <row r="2208" spans="3:11" ht="25.2" x14ac:dyDescent="0.25">
      <c r="C2208" s="121" t="s">
        <v>41</v>
      </c>
      <c r="D2208" s="119" t="s">
        <v>20</v>
      </c>
      <c r="E2208" s="18" t="s">
        <v>42</v>
      </c>
      <c r="F2208" s="17"/>
      <c r="G2208" s="19">
        <v>385</v>
      </c>
      <c r="H2208" s="21">
        <v>324</v>
      </c>
      <c r="I2208" s="3">
        <v>19</v>
      </c>
      <c r="J2208" s="3">
        <v>27</v>
      </c>
      <c r="K2208" s="22">
        <v>15</v>
      </c>
    </row>
    <row r="2209" spans="3:11" ht="25.2" x14ac:dyDescent="0.25">
      <c r="C2209" s="125"/>
      <c r="D2209" s="120"/>
      <c r="E2209" s="4" t="s">
        <v>43</v>
      </c>
      <c r="F2209" s="5"/>
      <c r="G2209" s="6">
        <v>1574</v>
      </c>
      <c r="H2209" s="7">
        <v>879</v>
      </c>
      <c r="I2209" s="1">
        <v>449</v>
      </c>
      <c r="J2209" s="1">
        <v>203</v>
      </c>
      <c r="K2209" s="11">
        <v>43</v>
      </c>
    </row>
    <row r="2210" spans="3:11" ht="25.2" x14ac:dyDescent="0.25">
      <c r="C2210" s="125"/>
      <c r="D2210" s="120"/>
      <c r="E2210" s="4" t="s">
        <v>44</v>
      </c>
      <c r="F2210" s="5"/>
      <c r="G2210" s="6">
        <v>89</v>
      </c>
      <c r="H2210" s="7">
        <v>54</v>
      </c>
      <c r="I2210" s="1">
        <v>25</v>
      </c>
      <c r="J2210" s="1">
        <v>5</v>
      </c>
      <c r="K2210" s="11">
        <v>5</v>
      </c>
    </row>
    <row r="2211" spans="3:11" ht="25.2" x14ac:dyDescent="0.25">
      <c r="C2211" s="125"/>
      <c r="D2211" s="120"/>
      <c r="E2211" s="4" t="s">
        <v>45</v>
      </c>
      <c r="F2211" s="5"/>
      <c r="G2211" s="6">
        <v>956</v>
      </c>
      <c r="H2211" s="7">
        <v>547</v>
      </c>
      <c r="I2211" s="1">
        <v>229</v>
      </c>
      <c r="J2211" s="1">
        <v>150</v>
      </c>
      <c r="K2211" s="11">
        <v>30</v>
      </c>
    </row>
    <row r="2212" spans="3:11" ht="25.2" x14ac:dyDescent="0.25">
      <c r="C2212" s="125"/>
      <c r="D2212" s="120"/>
      <c r="E2212" s="4" t="s">
        <v>46</v>
      </c>
      <c r="F2212" s="5"/>
      <c r="G2212" s="6">
        <v>85</v>
      </c>
      <c r="H2212" s="7">
        <v>46</v>
      </c>
      <c r="I2212" s="1">
        <v>19</v>
      </c>
      <c r="J2212" s="1">
        <v>18</v>
      </c>
      <c r="K2212" s="11">
        <v>2</v>
      </c>
    </row>
    <row r="2213" spans="3:11" x14ac:dyDescent="0.25">
      <c r="C2213" s="125"/>
      <c r="D2213" s="120"/>
      <c r="E2213" s="4" t="s">
        <v>18</v>
      </c>
      <c r="F2213" s="5"/>
      <c r="G2213" s="6">
        <v>17</v>
      </c>
      <c r="H2213" s="7">
        <v>12</v>
      </c>
      <c r="I2213" s="1">
        <v>4</v>
      </c>
      <c r="J2213" s="1">
        <v>1</v>
      </c>
      <c r="K2213" s="11">
        <v>0</v>
      </c>
    </row>
    <row r="2214" spans="3:11" x14ac:dyDescent="0.25">
      <c r="C2214" s="121" t="s">
        <v>47</v>
      </c>
      <c r="D2214" s="119" t="s">
        <v>20</v>
      </c>
      <c r="E2214" s="18" t="s">
        <v>48</v>
      </c>
      <c r="F2214" s="17"/>
      <c r="G2214" s="19">
        <v>385</v>
      </c>
      <c r="H2214" s="21">
        <v>324</v>
      </c>
      <c r="I2214" s="3">
        <v>19</v>
      </c>
      <c r="J2214" s="3">
        <v>27</v>
      </c>
      <c r="K2214" s="22">
        <v>15</v>
      </c>
    </row>
    <row r="2215" spans="3:11" x14ac:dyDescent="0.25">
      <c r="C2215" s="125"/>
      <c r="D2215" s="120"/>
      <c r="E2215" s="4" t="s">
        <v>49</v>
      </c>
      <c r="F2215" s="5"/>
      <c r="G2215" s="6">
        <v>1156</v>
      </c>
      <c r="H2215" s="7">
        <v>685</v>
      </c>
      <c r="I2215" s="1">
        <v>283</v>
      </c>
      <c r="J2215" s="1">
        <v>159</v>
      </c>
      <c r="K2215" s="11">
        <v>29</v>
      </c>
    </row>
    <row r="2216" spans="3:11" x14ac:dyDescent="0.25">
      <c r="C2216" s="125"/>
      <c r="D2216" s="120"/>
      <c r="E2216" s="4" t="s">
        <v>50</v>
      </c>
      <c r="F2216" s="5"/>
      <c r="G2216" s="6">
        <v>466</v>
      </c>
      <c r="H2216" s="7">
        <v>264</v>
      </c>
      <c r="I2216" s="1">
        <v>124</v>
      </c>
      <c r="J2216" s="1">
        <v>64</v>
      </c>
      <c r="K2216" s="11">
        <v>14</v>
      </c>
    </row>
    <row r="2217" spans="3:11" x14ac:dyDescent="0.25">
      <c r="C2217" s="125"/>
      <c r="D2217" s="120"/>
      <c r="E2217" s="4" t="s">
        <v>51</v>
      </c>
      <c r="F2217" s="5"/>
      <c r="G2217" s="6">
        <v>191</v>
      </c>
      <c r="H2217" s="7">
        <v>100</v>
      </c>
      <c r="I2217" s="1">
        <v>58</v>
      </c>
      <c r="J2217" s="1">
        <v>27</v>
      </c>
      <c r="K2217" s="11">
        <v>6</v>
      </c>
    </row>
    <row r="2218" spans="3:11" x14ac:dyDescent="0.25">
      <c r="C2218" s="125"/>
      <c r="D2218" s="120"/>
      <c r="E2218" s="4" t="s">
        <v>52</v>
      </c>
      <c r="F2218" s="5"/>
      <c r="G2218" s="6">
        <v>181</v>
      </c>
      <c r="H2218" s="7">
        <v>92</v>
      </c>
      <c r="I2218" s="1">
        <v>51</v>
      </c>
      <c r="J2218" s="1">
        <v>31</v>
      </c>
      <c r="K2218" s="11">
        <v>7</v>
      </c>
    </row>
    <row r="2219" spans="3:11" x14ac:dyDescent="0.25">
      <c r="C2219" s="125"/>
      <c r="D2219" s="120"/>
      <c r="E2219" s="4" t="s">
        <v>18</v>
      </c>
      <c r="F2219" s="5"/>
      <c r="G2219" s="6">
        <v>35</v>
      </c>
      <c r="H2219" s="7">
        <v>21</v>
      </c>
      <c r="I2219" s="1">
        <v>6</v>
      </c>
      <c r="J2219" s="1">
        <v>7</v>
      </c>
      <c r="K2219" s="11">
        <v>1</v>
      </c>
    </row>
    <row r="2220" spans="3:11" x14ac:dyDescent="0.25">
      <c r="C2220" s="121" t="s">
        <v>53</v>
      </c>
      <c r="D2220" s="119" t="s">
        <v>20</v>
      </c>
      <c r="E2220" s="18" t="s">
        <v>54</v>
      </c>
      <c r="F2220" s="17"/>
      <c r="G2220" s="19">
        <v>331</v>
      </c>
      <c r="H2220" s="21">
        <v>181</v>
      </c>
      <c r="I2220" s="3">
        <v>83</v>
      </c>
      <c r="J2220" s="3">
        <v>51</v>
      </c>
      <c r="K2220" s="22">
        <v>16</v>
      </c>
    </row>
    <row r="2221" spans="3:11" x14ac:dyDescent="0.25">
      <c r="C2221" s="125"/>
      <c r="D2221" s="120"/>
      <c r="E2221" s="4" t="s">
        <v>55</v>
      </c>
      <c r="F2221" s="5"/>
      <c r="G2221" s="6">
        <v>1212</v>
      </c>
      <c r="H2221" s="7">
        <v>775</v>
      </c>
      <c r="I2221" s="1">
        <v>264</v>
      </c>
      <c r="J2221" s="1">
        <v>144</v>
      </c>
      <c r="K2221" s="11">
        <v>29</v>
      </c>
    </row>
    <row r="2222" spans="3:11" ht="25.2" x14ac:dyDescent="0.25">
      <c r="C2222" s="125"/>
      <c r="D2222" s="120"/>
      <c r="E2222" s="4" t="s">
        <v>56</v>
      </c>
      <c r="F2222" s="5"/>
      <c r="G2222" s="6">
        <v>615</v>
      </c>
      <c r="H2222" s="7">
        <v>357</v>
      </c>
      <c r="I2222" s="1">
        <v>146</v>
      </c>
      <c r="J2222" s="1">
        <v>98</v>
      </c>
      <c r="K2222" s="11">
        <v>14</v>
      </c>
    </row>
    <row r="2223" spans="3:11" x14ac:dyDescent="0.25">
      <c r="C2223" s="125"/>
      <c r="D2223" s="120"/>
      <c r="E2223" s="4" t="s">
        <v>57</v>
      </c>
      <c r="F2223" s="5"/>
      <c r="G2223" s="6">
        <v>234</v>
      </c>
      <c r="H2223" s="7">
        <v>156</v>
      </c>
      <c r="I2223" s="1">
        <v>45</v>
      </c>
      <c r="J2223" s="1">
        <v>21</v>
      </c>
      <c r="K2223" s="11">
        <v>12</v>
      </c>
    </row>
    <row r="2224" spans="3:11" x14ac:dyDescent="0.25">
      <c r="C2224" s="125"/>
      <c r="D2224" s="120"/>
      <c r="E2224" s="4" t="s">
        <v>18</v>
      </c>
      <c r="F2224" s="5"/>
      <c r="G2224" s="6">
        <v>22</v>
      </c>
      <c r="H2224" s="7">
        <v>17</v>
      </c>
      <c r="I2224" s="1">
        <v>3</v>
      </c>
      <c r="J2224" s="1">
        <v>1</v>
      </c>
      <c r="K2224" s="11">
        <v>1</v>
      </c>
    </row>
    <row r="2225" spans="3:11" x14ac:dyDescent="0.25">
      <c r="C2225" s="121" t="s">
        <v>58</v>
      </c>
      <c r="D2225" s="119" t="s">
        <v>20</v>
      </c>
      <c r="E2225" s="18" t="s">
        <v>59</v>
      </c>
      <c r="F2225" s="17"/>
      <c r="G2225" s="19">
        <v>522</v>
      </c>
      <c r="H2225" s="21">
        <v>283</v>
      </c>
      <c r="I2225" s="3">
        <v>105</v>
      </c>
      <c r="J2225" s="3">
        <v>114</v>
      </c>
      <c r="K2225" s="22">
        <v>20</v>
      </c>
    </row>
    <row r="2226" spans="3:11" x14ac:dyDescent="0.25">
      <c r="C2226" s="125"/>
      <c r="D2226" s="120"/>
      <c r="E2226" s="4" t="s">
        <v>60</v>
      </c>
      <c r="F2226" s="5"/>
      <c r="G2226" s="6">
        <v>1090</v>
      </c>
      <c r="H2226" s="7">
        <v>695</v>
      </c>
      <c r="I2226" s="1">
        <v>233</v>
      </c>
      <c r="J2226" s="1">
        <v>130</v>
      </c>
      <c r="K2226" s="11">
        <v>32</v>
      </c>
    </row>
    <row r="2227" spans="3:11" ht="25.2" x14ac:dyDescent="0.25">
      <c r="C2227" s="125"/>
      <c r="D2227" s="120"/>
      <c r="E2227" s="4" t="s">
        <v>61</v>
      </c>
      <c r="F2227" s="5"/>
      <c r="G2227" s="6">
        <v>327</v>
      </c>
      <c r="H2227" s="7">
        <v>260</v>
      </c>
      <c r="I2227" s="1">
        <v>44</v>
      </c>
      <c r="J2227" s="1">
        <v>13</v>
      </c>
      <c r="K2227" s="11">
        <v>10</v>
      </c>
    </row>
    <row r="2228" spans="3:11" x14ac:dyDescent="0.25">
      <c r="C2228" s="125"/>
      <c r="D2228" s="120"/>
      <c r="E2228" s="4" t="s">
        <v>62</v>
      </c>
      <c r="F2228" s="5"/>
      <c r="G2228" s="6">
        <v>428</v>
      </c>
      <c r="H2228" s="7">
        <v>227</v>
      </c>
      <c r="I2228" s="1">
        <v>149</v>
      </c>
      <c r="J2228" s="1">
        <v>44</v>
      </c>
      <c r="K2228" s="11">
        <v>8</v>
      </c>
    </row>
    <row r="2229" spans="3:11" x14ac:dyDescent="0.25">
      <c r="C2229" s="125"/>
      <c r="D2229" s="120"/>
      <c r="E2229" s="4" t="s">
        <v>63</v>
      </c>
      <c r="F2229" s="5"/>
      <c r="G2229" s="6">
        <v>25</v>
      </c>
      <c r="H2229" s="7">
        <v>9</v>
      </c>
      <c r="I2229" s="1">
        <v>6</v>
      </c>
      <c r="J2229" s="1">
        <v>9</v>
      </c>
      <c r="K2229" s="11">
        <v>1</v>
      </c>
    </row>
    <row r="2230" spans="3:11" x14ac:dyDescent="0.25">
      <c r="C2230" s="125"/>
      <c r="D2230" s="120"/>
      <c r="E2230" s="4" t="s">
        <v>18</v>
      </c>
      <c r="F2230" s="5"/>
      <c r="G2230" s="6">
        <v>22</v>
      </c>
      <c r="H2230" s="7">
        <v>12</v>
      </c>
      <c r="I2230" s="1">
        <v>4</v>
      </c>
      <c r="J2230" s="1">
        <v>5</v>
      </c>
      <c r="K2230" s="11">
        <v>1</v>
      </c>
    </row>
    <row r="2231" spans="3:11" ht="25.2" x14ac:dyDescent="0.25">
      <c r="C2231" s="121" t="s">
        <v>64</v>
      </c>
      <c r="D2231" s="119" t="s">
        <v>20</v>
      </c>
      <c r="E2231" s="18" t="s">
        <v>65</v>
      </c>
      <c r="F2231" s="17"/>
      <c r="G2231" s="19">
        <v>36</v>
      </c>
      <c r="H2231" s="21">
        <v>17</v>
      </c>
      <c r="I2231" s="3">
        <v>6</v>
      </c>
      <c r="J2231" s="3">
        <v>11</v>
      </c>
      <c r="K2231" s="22">
        <v>2</v>
      </c>
    </row>
    <row r="2232" spans="3:11" ht="37.799999999999997" x14ac:dyDescent="0.25">
      <c r="C2232" s="125"/>
      <c r="D2232" s="120"/>
      <c r="E2232" s="4" t="s">
        <v>66</v>
      </c>
      <c r="F2232" s="5"/>
      <c r="G2232" s="6">
        <v>177</v>
      </c>
      <c r="H2232" s="7">
        <v>122</v>
      </c>
      <c r="I2232" s="1">
        <v>28</v>
      </c>
      <c r="J2232" s="1">
        <v>21</v>
      </c>
      <c r="K2232" s="11">
        <v>6</v>
      </c>
    </row>
    <row r="2233" spans="3:11" ht="37.799999999999997" x14ac:dyDescent="0.25">
      <c r="C2233" s="125"/>
      <c r="D2233" s="120"/>
      <c r="E2233" s="4" t="s">
        <v>67</v>
      </c>
      <c r="F2233" s="5"/>
      <c r="G2233" s="6">
        <v>231</v>
      </c>
      <c r="H2233" s="7">
        <v>152</v>
      </c>
      <c r="I2233" s="1">
        <v>35</v>
      </c>
      <c r="J2233" s="1">
        <v>41</v>
      </c>
      <c r="K2233" s="11">
        <v>3</v>
      </c>
    </row>
    <row r="2234" spans="3:11" ht="37.799999999999997" x14ac:dyDescent="0.25">
      <c r="C2234" s="125"/>
      <c r="D2234" s="120"/>
      <c r="E2234" s="4" t="s">
        <v>68</v>
      </c>
      <c r="F2234" s="5"/>
      <c r="G2234" s="6">
        <v>324</v>
      </c>
      <c r="H2234" s="7">
        <v>206</v>
      </c>
      <c r="I2234" s="1">
        <v>70</v>
      </c>
      <c r="J2234" s="1">
        <v>40</v>
      </c>
      <c r="K2234" s="11">
        <v>8</v>
      </c>
    </row>
    <row r="2235" spans="3:11" ht="37.799999999999997" x14ac:dyDescent="0.25">
      <c r="C2235" s="125"/>
      <c r="D2235" s="120"/>
      <c r="E2235" s="4" t="s">
        <v>69</v>
      </c>
      <c r="F2235" s="5"/>
      <c r="G2235" s="6">
        <v>364</v>
      </c>
      <c r="H2235" s="7">
        <v>225</v>
      </c>
      <c r="I2235" s="1">
        <v>78</v>
      </c>
      <c r="J2235" s="1">
        <v>53</v>
      </c>
      <c r="K2235" s="11">
        <v>8</v>
      </c>
    </row>
    <row r="2236" spans="3:11" ht="37.799999999999997" x14ac:dyDescent="0.25">
      <c r="C2236" s="125"/>
      <c r="D2236" s="120"/>
      <c r="E2236" s="4" t="s">
        <v>70</v>
      </c>
      <c r="F2236" s="5"/>
      <c r="G2236" s="6">
        <v>292</v>
      </c>
      <c r="H2236" s="7">
        <v>161</v>
      </c>
      <c r="I2236" s="1">
        <v>72</v>
      </c>
      <c r="J2236" s="1">
        <v>44</v>
      </c>
      <c r="K2236" s="11">
        <v>15</v>
      </c>
    </row>
    <row r="2237" spans="3:11" ht="37.799999999999997" x14ac:dyDescent="0.25">
      <c r="C2237" s="125"/>
      <c r="D2237" s="120"/>
      <c r="E2237" s="4" t="s">
        <v>71</v>
      </c>
      <c r="F2237" s="5"/>
      <c r="G2237" s="6">
        <v>316</v>
      </c>
      <c r="H2237" s="7">
        <v>199</v>
      </c>
      <c r="I2237" s="1">
        <v>73</v>
      </c>
      <c r="J2237" s="1">
        <v>34</v>
      </c>
      <c r="K2237" s="11">
        <v>10</v>
      </c>
    </row>
    <row r="2238" spans="3:11" ht="37.799999999999997" x14ac:dyDescent="0.25">
      <c r="C2238" s="125"/>
      <c r="D2238" s="120"/>
      <c r="E2238" s="4" t="s">
        <v>72</v>
      </c>
      <c r="F2238" s="5"/>
      <c r="G2238" s="6">
        <v>308</v>
      </c>
      <c r="H2238" s="7">
        <v>170</v>
      </c>
      <c r="I2238" s="1">
        <v>104</v>
      </c>
      <c r="J2238" s="1">
        <v>26</v>
      </c>
      <c r="K2238" s="11">
        <v>8</v>
      </c>
    </row>
    <row r="2239" spans="3:11" ht="37.799999999999997" x14ac:dyDescent="0.25">
      <c r="C2239" s="125"/>
      <c r="D2239" s="120"/>
      <c r="E2239" s="4" t="s">
        <v>73</v>
      </c>
      <c r="F2239" s="5"/>
      <c r="G2239" s="6">
        <v>114</v>
      </c>
      <c r="H2239" s="7">
        <v>63</v>
      </c>
      <c r="I2239" s="1">
        <v>33</v>
      </c>
      <c r="J2239" s="1">
        <v>15</v>
      </c>
      <c r="K2239" s="11">
        <v>3</v>
      </c>
    </row>
    <row r="2240" spans="3:11" ht="25.2" x14ac:dyDescent="0.25">
      <c r="C2240" s="125"/>
      <c r="D2240" s="120"/>
      <c r="E2240" s="4" t="s">
        <v>74</v>
      </c>
      <c r="F2240" s="5"/>
      <c r="G2240" s="6">
        <v>96</v>
      </c>
      <c r="H2240" s="7">
        <v>56</v>
      </c>
      <c r="I2240" s="1">
        <v>25</v>
      </c>
      <c r="J2240" s="1">
        <v>12</v>
      </c>
      <c r="K2240" s="11">
        <v>3</v>
      </c>
    </row>
    <row r="2241" spans="3:11" x14ac:dyDescent="0.25">
      <c r="C2241" s="125"/>
      <c r="D2241" s="120"/>
      <c r="E2241" s="4" t="s">
        <v>75</v>
      </c>
      <c r="F2241" s="5"/>
      <c r="G2241" s="6">
        <v>29</v>
      </c>
      <c r="H2241" s="7">
        <v>18</v>
      </c>
      <c r="I2241" s="1">
        <v>6</v>
      </c>
      <c r="J2241" s="1">
        <v>4</v>
      </c>
      <c r="K2241" s="11">
        <v>1</v>
      </c>
    </row>
    <row r="2242" spans="3:11" x14ac:dyDescent="0.25">
      <c r="C2242" s="125"/>
      <c r="D2242" s="120"/>
      <c r="E2242" s="4" t="s">
        <v>18</v>
      </c>
      <c r="F2242" s="5"/>
      <c r="G2242" s="6">
        <v>127</v>
      </c>
      <c r="H2242" s="7">
        <v>97</v>
      </c>
      <c r="I2242" s="1">
        <v>11</v>
      </c>
      <c r="J2242" s="1">
        <v>14</v>
      </c>
      <c r="K2242" s="11">
        <v>5</v>
      </c>
    </row>
    <row r="2243" spans="3:11" x14ac:dyDescent="0.25">
      <c r="C2243" s="121" t="s">
        <v>76</v>
      </c>
      <c r="D2243" s="119" t="s">
        <v>20</v>
      </c>
      <c r="E2243" s="18" t="s">
        <v>77</v>
      </c>
      <c r="F2243" s="17"/>
      <c r="G2243" s="19">
        <v>626</v>
      </c>
      <c r="H2243" s="21">
        <v>384</v>
      </c>
      <c r="I2243" s="3">
        <v>154</v>
      </c>
      <c r="J2243" s="3">
        <v>71</v>
      </c>
      <c r="K2243" s="22">
        <v>17</v>
      </c>
    </row>
    <row r="2244" spans="3:11" x14ac:dyDescent="0.25">
      <c r="C2244" s="125"/>
      <c r="D2244" s="120"/>
      <c r="E2244" s="4" t="s">
        <v>78</v>
      </c>
      <c r="F2244" s="5"/>
      <c r="G2244" s="6">
        <v>975</v>
      </c>
      <c r="H2244" s="7">
        <v>612</v>
      </c>
      <c r="I2244" s="1">
        <v>207</v>
      </c>
      <c r="J2244" s="1">
        <v>126</v>
      </c>
      <c r="K2244" s="11">
        <v>30</v>
      </c>
    </row>
    <row r="2245" spans="3:11" x14ac:dyDescent="0.25">
      <c r="C2245" s="125"/>
      <c r="D2245" s="120"/>
      <c r="E2245" s="4" t="s">
        <v>79</v>
      </c>
      <c r="F2245" s="5"/>
      <c r="G2245" s="6">
        <v>589</v>
      </c>
      <c r="H2245" s="7">
        <v>363</v>
      </c>
      <c r="I2245" s="1">
        <v>129</v>
      </c>
      <c r="J2245" s="1">
        <v>83</v>
      </c>
      <c r="K2245" s="11">
        <v>14</v>
      </c>
    </row>
    <row r="2246" spans="3:11" x14ac:dyDescent="0.25">
      <c r="C2246" s="125"/>
      <c r="D2246" s="120"/>
      <c r="E2246" s="4" t="s">
        <v>80</v>
      </c>
      <c r="F2246" s="5"/>
      <c r="G2246" s="6">
        <v>224</v>
      </c>
      <c r="H2246" s="7">
        <v>127</v>
      </c>
      <c r="I2246" s="1">
        <v>51</v>
      </c>
      <c r="J2246" s="1">
        <v>35</v>
      </c>
      <c r="K2246" s="11">
        <v>11</v>
      </c>
    </row>
    <row r="2247" spans="3:11" x14ac:dyDescent="0.25">
      <c r="C2247" s="121" t="s">
        <v>81</v>
      </c>
      <c r="D2247" s="119" t="s">
        <v>20</v>
      </c>
      <c r="E2247" s="18" t="s">
        <v>82</v>
      </c>
      <c r="F2247" s="17"/>
      <c r="G2247" s="19">
        <v>300</v>
      </c>
      <c r="H2247" s="21">
        <v>192</v>
      </c>
      <c r="I2247" s="3">
        <v>54</v>
      </c>
      <c r="J2247" s="3">
        <v>44</v>
      </c>
      <c r="K2247" s="22">
        <v>10</v>
      </c>
    </row>
    <row r="2248" spans="3:11" x14ac:dyDescent="0.25">
      <c r="C2248" s="125"/>
      <c r="D2248" s="120"/>
      <c r="E2248" s="4" t="s">
        <v>83</v>
      </c>
      <c r="F2248" s="5"/>
      <c r="G2248" s="6">
        <v>722</v>
      </c>
      <c r="H2248" s="7">
        <v>452</v>
      </c>
      <c r="I2248" s="1">
        <v>156</v>
      </c>
      <c r="J2248" s="1">
        <v>93</v>
      </c>
      <c r="K2248" s="11">
        <v>21</v>
      </c>
    </row>
    <row r="2249" spans="3:11" x14ac:dyDescent="0.25">
      <c r="C2249" s="125"/>
      <c r="D2249" s="120"/>
      <c r="E2249" s="4" t="s">
        <v>84</v>
      </c>
      <c r="F2249" s="5"/>
      <c r="G2249" s="6">
        <v>483</v>
      </c>
      <c r="H2249" s="7">
        <v>279</v>
      </c>
      <c r="I2249" s="1">
        <v>124</v>
      </c>
      <c r="J2249" s="1">
        <v>65</v>
      </c>
      <c r="K2249" s="11">
        <v>15</v>
      </c>
    </row>
    <row r="2250" spans="3:11" x14ac:dyDescent="0.25">
      <c r="C2250" s="125"/>
      <c r="D2250" s="120"/>
      <c r="E2250" s="4" t="s">
        <v>85</v>
      </c>
      <c r="F2250" s="5"/>
      <c r="G2250" s="6">
        <v>395</v>
      </c>
      <c r="H2250" s="7">
        <v>247</v>
      </c>
      <c r="I2250" s="1">
        <v>96</v>
      </c>
      <c r="J2250" s="1">
        <v>40</v>
      </c>
      <c r="K2250" s="11">
        <v>12</v>
      </c>
    </row>
    <row r="2251" spans="3:11" x14ac:dyDescent="0.25">
      <c r="C2251" s="125"/>
      <c r="D2251" s="120"/>
      <c r="E2251" s="4" t="s">
        <v>86</v>
      </c>
      <c r="F2251" s="5"/>
      <c r="G2251" s="6">
        <v>236</v>
      </c>
      <c r="H2251" s="7">
        <v>148</v>
      </c>
      <c r="I2251" s="1">
        <v>42</v>
      </c>
      <c r="J2251" s="1">
        <v>39</v>
      </c>
      <c r="K2251" s="11">
        <v>7</v>
      </c>
    </row>
    <row r="2252" spans="3:11" x14ac:dyDescent="0.25">
      <c r="C2252" s="125"/>
      <c r="D2252" s="120"/>
      <c r="E2252" s="4" t="s">
        <v>87</v>
      </c>
      <c r="F2252" s="5"/>
      <c r="G2252" s="6">
        <v>278</v>
      </c>
      <c r="H2252" s="7">
        <v>168</v>
      </c>
      <c r="I2252" s="1">
        <v>69</v>
      </c>
      <c r="J2252" s="1">
        <v>34</v>
      </c>
      <c r="K2252" s="11">
        <v>7</v>
      </c>
    </row>
    <row r="2253" spans="3:11" x14ac:dyDescent="0.25">
      <c r="C2253" s="121" t="s">
        <v>88</v>
      </c>
      <c r="D2253" s="119" t="s">
        <v>20</v>
      </c>
      <c r="E2253" s="18" t="s">
        <v>89</v>
      </c>
      <c r="F2253" s="17"/>
      <c r="G2253" s="19">
        <v>110</v>
      </c>
      <c r="H2253" s="21">
        <v>63</v>
      </c>
      <c r="I2253" s="3">
        <v>27</v>
      </c>
      <c r="J2253" s="3">
        <v>12</v>
      </c>
      <c r="K2253" s="22">
        <v>8</v>
      </c>
    </row>
    <row r="2254" spans="3:11" x14ac:dyDescent="0.25">
      <c r="C2254" s="122"/>
      <c r="D2254" s="120"/>
      <c r="E2254" s="4" t="s">
        <v>90</v>
      </c>
      <c r="F2254" s="5"/>
      <c r="G2254" s="6">
        <v>190</v>
      </c>
      <c r="H2254" s="7">
        <v>129</v>
      </c>
      <c r="I2254" s="1">
        <v>27</v>
      </c>
      <c r="J2254" s="1">
        <v>32</v>
      </c>
      <c r="K2254" s="11">
        <v>2</v>
      </c>
    </row>
    <row r="2255" spans="3:11" x14ac:dyDescent="0.25">
      <c r="C2255" s="122"/>
      <c r="D2255" s="120"/>
      <c r="E2255" s="4" t="s">
        <v>83</v>
      </c>
      <c r="F2255" s="5"/>
      <c r="G2255" s="6">
        <v>722</v>
      </c>
      <c r="H2255" s="7">
        <v>452</v>
      </c>
      <c r="I2255" s="1">
        <v>156</v>
      </c>
      <c r="J2255" s="1">
        <v>93</v>
      </c>
      <c r="K2255" s="11">
        <v>21</v>
      </c>
    </row>
    <row r="2256" spans="3:11" x14ac:dyDescent="0.25">
      <c r="C2256" s="122"/>
      <c r="D2256" s="120"/>
      <c r="E2256" s="4" t="s">
        <v>91</v>
      </c>
      <c r="F2256" s="5"/>
      <c r="G2256" s="6">
        <v>117</v>
      </c>
      <c r="H2256" s="7">
        <v>76</v>
      </c>
      <c r="I2256" s="1">
        <v>26</v>
      </c>
      <c r="J2256" s="1">
        <v>13</v>
      </c>
      <c r="K2256" s="11">
        <v>2</v>
      </c>
    </row>
    <row r="2257" spans="2:11" x14ac:dyDescent="0.25">
      <c r="C2257" s="122"/>
      <c r="D2257" s="120"/>
      <c r="E2257" s="4" t="s">
        <v>92</v>
      </c>
      <c r="F2257" s="5"/>
      <c r="G2257" s="6">
        <v>123</v>
      </c>
      <c r="H2257" s="7">
        <v>69</v>
      </c>
      <c r="I2257" s="1">
        <v>36</v>
      </c>
      <c r="J2257" s="1">
        <v>14</v>
      </c>
      <c r="K2257" s="11">
        <v>4</v>
      </c>
    </row>
    <row r="2258" spans="2:11" x14ac:dyDescent="0.25">
      <c r="C2258" s="122"/>
      <c r="D2258" s="120"/>
      <c r="E2258" s="4" t="s">
        <v>93</v>
      </c>
      <c r="F2258" s="5"/>
      <c r="G2258" s="6">
        <v>243</v>
      </c>
      <c r="H2258" s="7">
        <v>134</v>
      </c>
      <c r="I2258" s="1">
        <v>62</v>
      </c>
      <c r="J2258" s="1">
        <v>38</v>
      </c>
      <c r="K2258" s="11">
        <v>9</v>
      </c>
    </row>
    <row r="2259" spans="2:11" x14ac:dyDescent="0.25">
      <c r="C2259" s="122"/>
      <c r="D2259" s="120"/>
      <c r="E2259" s="4" t="s">
        <v>85</v>
      </c>
      <c r="F2259" s="5"/>
      <c r="G2259" s="6">
        <v>395</v>
      </c>
      <c r="H2259" s="7">
        <v>247</v>
      </c>
      <c r="I2259" s="1">
        <v>96</v>
      </c>
      <c r="J2259" s="1">
        <v>40</v>
      </c>
      <c r="K2259" s="11">
        <v>12</v>
      </c>
    </row>
    <row r="2260" spans="2:11" x14ac:dyDescent="0.25">
      <c r="C2260" s="122"/>
      <c r="D2260" s="120"/>
      <c r="E2260" s="4" t="s">
        <v>94</v>
      </c>
      <c r="F2260" s="5"/>
      <c r="G2260" s="6">
        <v>168</v>
      </c>
      <c r="H2260" s="7">
        <v>103</v>
      </c>
      <c r="I2260" s="1">
        <v>30</v>
      </c>
      <c r="J2260" s="1">
        <v>30</v>
      </c>
      <c r="K2260" s="11">
        <v>5</v>
      </c>
    </row>
    <row r="2261" spans="2:11" x14ac:dyDescent="0.25">
      <c r="C2261" s="122"/>
      <c r="D2261" s="120"/>
      <c r="E2261" s="4" t="s">
        <v>95</v>
      </c>
      <c r="F2261" s="5"/>
      <c r="G2261" s="6">
        <v>68</v>
      </c>
      <c r="H2261" s="7">
        <v>45</v>
      </c>
      <c r="I2261" s="1">
        <v>12</v>
      </c>
      <c r="J2261" s="1">
        <v>9</v>
      </c>
      <c r="K2261" s="11">
        <v>2</v>
      </c>
    </row>
    <row r="2262" spans="2:11" x14ac:dyDescent="0.25">
      <c r="C2262" s="126"/>
      <c r="D2262" s="123"/>
      <c r="E2262" s="64" t="s">
        <v>87</v>
      </c>
      <c r="F2262" s="59"/>
      <c r="G2262" s="66">
        <v>278</v>
      </c>
      <c r="H2262" s="74">
        <v>168</v>
      </c>
      <c r="I2262" s="39">
        <v>69</v>
      </c>
      <c r="J2262" s="39">
        <v>34</v>
      </c>
      <c r="K2262" s="81">
        <v>7</v>
      </c>
    </row>
    <row r="2264" spans="2:11" x14ac:dyDescent="0.25">
      <c r="B2264" s="48" t="str">
        <f xml:space="preserve"> HYPERLINK("#'目次'!B27", "[21]")</f>
        <v>[21]</v>
      </c>
      <c r="C2264" s="35" t="s">
        <v>193</v>
      </c>
    </row>
    <row r="2267" spans="2:11" x14ac:dyDescent="0.25">
      <c r="C2267" s="35" t="s">
        <v>14</v>
      </c>
    </row>
    <row r="2268" spans="2:11" ht="25.2" x14ac:dyDescent="0.25">
      <c r="C2268" s="115"/>
      <c r="D2268" s="116"/>
      <c r="E2268" s="116"/>
      <c r="F2268" s="116"/>
      <c r="G2268" s="44" t="s">
        <v>15</v>
      </c>
      <c r="H2268" s="43" t="s">
        <v>173</v>
      </c>
      <c r="I2268" s="26" t="s">
        <v>174</v>
      </c>
      <c r="J2268" s="26" t="s">
        <v>175</v>
      </c>
      <c r="K2268" s="49" t="s">
        <v>18</v>
      </c>
    </row>
    <row r="2269" spans="2:11" x14ac:dyDescent="0.25">
      <c r="C2269" s="117"/>
      <c r="D2269" s="118"/>
      <c r="E2269" s="118"/>
      <c r="F2269" s="118"/>
      <c r="G2269" s="46"/>
      <c r="H2269" s="47"/>
      <c r="I2269" s="27"/>
      <c r="J2269" s="27"/>
      <c r="K2269" s="45"/>
    </row>
    <row r="2270" spans="2:11" x14ac:dyDescent="0.25">
      <c r="C2270" s="61"/>
      <c r="D2270" s="62"/>
      <c r="E2270" s="60" t="s">
        <v>15</v>
      </c>
      <c r="F2270" s="63"/>
      <c r="G2270" s="57">
        <v>2414</v>
      </c>
      <c r="H2270" s="31">
        <v>1775</v>
      </c>
      <c r="I2270" s="31">
        <v>311</v>
      </c>
      <c r="J2270" s="31">
        <v>254</v>
      </c>
      <c r="K2270" s="68">
        <v>74</v>
      </c>
    </row>
    <row r="2271" spans="2:11" x14ac:dyDescent="0.25">
      <c r="C2271" s="124" t="s">
        <v>19</v>
      </c>
      <c r="D2271" s="119" t="s">
        <v>20</v>
      </c>
      <c r="E2271" s="18" t="s">
        <v>21</v>
      </c>
      <c r="F2271" s="17"/>
      <c r="G2271" s="19">
        <v>1139</v>
      </c>
      <c r="H2271" s="21">
        <v>738</v>
      </c>
      <c r="I2271" s="3">
        <v>243</v>
      </c>
      <c r="J2271" s="3">
        <v>118</v>
      </c>
      <c r="K2271" s="22">
        <v>40</v>
      </c>
    </row>
    <row r="2272" spans="2:11" x14ac:dyDescent="0.25">
      <c r="C2272" s="125"/>
      <c r="D2272" s="120"/>
      <c r="E2272" s="4" t="s">
        <v>22</v>
      </c>
      <c r="F2272" s="5"/>
      <c r="G2272" s="6">
        <v>1275</v>
      </c>
      <c r="H2272" s="7">
        <v>1037</v>
      </c>
      <c r="I2272" s="1">
        <v>68</v>
      </c>
      <c r="J2272" s="1">
        <v>136</v>
      </c>
      <c r="K2272" s="11">
        <v>34</v>
      </c>
    </row>
    <row r="2273" spans="3:11" x14ac:dyDescent="0.25">
      <c r="C2273" s="121" t="s">
        <v>23</v>
      </c>
      <c r="D2273" s="121" t="s">
        <v>24</v>
      </c>
      <c r="E2273" s="18" t="s">
        <v>25</v>
      </c>
      <c r="F2273" s="17"/>
      <c r="G2273" s="19">
        <v>515</v>
      </c>
      <c r="H2273" s="21">
        <v>420</v>
      </c>
      <c r="I2273" s="3">
        <v>68</v>
      </c>
      <c r="J2273" s="3">
        <v>19</v>
      </c>
      <c r="K2273" s="22">
        <v>8</v>
      </c>
    </row>
    <row r="2274" spans="3:11" x14ac:dyDescent="0.25">
      <c r="C2274" s="125"/>
      <c r="D2274" s="122"/>
      <c r="E2274" s="4" t="s">
        <v>26</v>
      </c>
      <c r="F2274" s="5"/>
      <c r="G2274" s="6">
        <v>718</v>
      </c>
      <c r="H2274" s="7">
        <v>559</v>
      </c>
      <c r="I2274" s="1">
        <v>98</v>
      </c>
      <c r="J2274" s="1">
        <v>40</v>
      </c>
      <c r="K2274" s="11">
        <v>21</v>
      </c>
    </row>
    <row r="2275" spans="3:11" x14ac:dyDescent="0.25">
      <c r="C2275" s="125"/>
      <c r="D2275" s="122"/>
      <c r="E2275" s="4" t="s">
        <v>27</v>
      </c>
      <c r="F2275" s="5"/>
      <c r="G2275" s="6">
        <v>492</v>
      </c>
      <c r="H2275" s="7">
        <v>387</v>
      </c>
      <c r="I2275" s="1">
        <v>62</v>
      </c>
      <c r="J2275" s="1">
        <v>30</v>
      </c>
      <c r="K2275" s="11">
        <v>13</v>
      </c>
    </row>
    <row r="2276" spans="3:11" x14ac:dyDescent="0.25">
      <c r="C2276" s="125"/>
      <c r="D2276" s="122"/>
      <c r="E2276" s="4" t="s">
        <v>28</v>
      </c>
      <c r="F2276" s="5"/>
      <c r="G2276" s="6">
        <v>390</v>
      </c>
      <c r="H2276" s="7">
        <v>280</v>
      </c>
      <c r="I2276" s="1">
        <v>46</v>
      </c>
      <c r="J2276" s="1">
        <v>46</v>
      </c>
      <c r="K2276" s="11">
        <v>18</v>
      </c>
    </row>
    <row r="2277" spans="3:11" x14ac:dyDescent="0.25">
      <c r="C2277" s="125"/>
      <c r="D2277" s="122"/>
      <c r="E2277" s="4" t="s">
        <v>29</v>
      </c>
      <c r="F2277" s="5"/>
      <c r="G2277" s="6">
        <v>206</v>
      </c>
      <c r="H2277" s="7">
        <v>101</v>
      </c>
      <c r="I2277" s="1">
        <v>27</v>
      </c>
      <c r="J2277" s="1">
        <v>68</v>
      </c>
      <c r="K2277" s="11">
        <v>10</v>
      </c>
    </row>
    <row r="2278" spans="3:11" x14ac:dyDescent="0.25">
      <c r="C2278" s="125"/>
      <c r="D2278" s="122"/>
      <c r="E2278" s="4" t="s">
        <v>30</v>
      </c>
      <c r="F2278" s="5"/>
      <c r="G2278" s="6">
        <v>76</v>
      </c>
      <c r="H2278" s="7">
        <v>25</v>
      </c>
      <c r="I2278" s="1">
        <v>10</v>
      </c>
      <c r="J2278" s="1">
        <v>37</v>
      </c>
      <c r="K2278" s="11">
        <v>4</v>
      </c>
    </row>
    <row r="2279" spans="3:11" x14ac:dyDescent="0.25">
      <c r="C2279" s="125"/>
      <c r="D2279" s="122"/>
      <c r="E2279" s="4" t="s">
        <v>31</v>
      </c>
      <c r="F2279" s="5"/>
      <c r="G2279" s="6">
        <v>17</v>
      </c>
      <c r="H2279" s="7">
        <v>3</v>
      </c>
      <c r="I2279" s="1">
        <v>0</v>
      </c>
      <c r="J2279" s="1">
        <v>14</v>
      </c>
      <c r="K2279" s="11">
        <v>0</v>
      </c>
    </row>
    <row r="2280" spans="3:11" x14ac:dyDescent="0.25">
      <c r="C2280" s="125"/>
      <c r="D2280" s="122"/>
      <c r="E2280" s="4" t="s">
        <v>32</v>
      </c>
      <c r="F2280" s="5"/>
      <c r="G2280" s="6">
        <v>1233</v>
      </c>
      <c r="H2280" s="7">
        <v>979</v>
      </c>
      <c r="I2280" s="1">
        <v>166</v>
      </c>
      <c r="J2280" s="1">
        <v>59</v>
      </c>
      <c r="K2280" s="11">
        <v>29</v>
      </c>
    </row>
    <row r="2281" spans="3:11" x14ac:dyDescent="0.25">
      <c r="C2281" s="125"/>
      <c r="D2281" s="122"/>
      <c r="E2281" s="4" t="s">
        <v>33</v>
      </c>
      <c r="F2281" s="5"/>
      <c r="G2281" s="6">
        <v>882</v>
      </c>
      <c r="H2281" s="7">
        <v>667</v>
      </c>
      <c r="I2281" s="1">
        <v>108</v>
      </c>
      <c r="J2281" s="1">
        <v>76</v>
      </c>
      <c r="K2281" s="11">
        <v>31</v>
      </c>
    </row>
    <row r="2282" spans="3:11" x14ac:dyDescent="0.25">
      <c r="C2282" s="125"/>
      <c r="D2282" s="122"/>
      <c r="E2282" s="4" t="s">
        <v>34</v>
      </c>
      <c r="F2282" s="5"/>
      <c r="G2282" s="6">
        <v>299</v>
      </c>
      <c r="H2282" s="7">
        <v>129</v>
      </c>
      <c r="I2282" s="1">
        <v>37</v>
      </c>
      <c r="J2282" s="1">
        <v>119</v>
      </c>
      <c r="K2282" s="11">
        <v>14</v>
      </c>
    </row>
    <row r="2283" spans="3:11" x14ac:dyDescent="0.25">
      <c r="C2283" s="125"/>
      <c r="D2283" s="122"/>
      <c r="E2283" s="4" t="s">
        <v>35</v>
      </c>
      <c r="F2283" s="5"/>
      <c r="G2283" s="6">
        <v>1181</v>
      </c>
      <c r="H2283" s="7">
        <v>796</v>
      </c>
      <c r="I2283" s="1">
        <v>145</v>
      </c>
      <c r="J2283" s="1">
        <v>195</v>
      </c>
      <c r="K2283" s="11">
        <v>45</v>
      </c>
    </row>
    <row r="2284" spans="3:11" x14ac:dyDescent="0.25">
      <c r="C2284" s="125"/>
      <c r="D2284" s="121" t="s">
        <v>21</v>
      </c>
      <c r="E2284" s="18" t="s">
        <v>25</v>
      </c>
      <c r="F2284" s="17"/>
      <c r="G2284" s="19">
        <v>268</v>
      </c>
      <c r="H2284" s="21">
        <v>184</v>
      </c>
      <c r="I2284" s="3">
        <v>62</v>
      </c>
      <c r="J2284" s="3">
        <v>15</v>
      </c>
      <c r="K2284" s="22">
        <v>7</v>
      </c>
    </row>
    <row r="2285" spans="3:11" x14ac:dyDescent="0.25">
      <c r="C2285" s="125"/>
      <c r="D2285" s="122"/>
      <c r="E2285" s="4" t="s">
        <v>26</v>
      </c>
      <c r="F2285" s="5"/>
      <c r="G2285" s="6">
        <v>338</v>
      </c>
      <c r="H2285" s="7">
        <v>221</v>
      </c>
      <c r="I2285" s="1">
        <v>76</v>
      </c>
      <c r="J2285" s="1">
        <v>30</v>
      </c>
      <c r="K2285" s="11">
        <v>11</v>
      </c>
    </row>
    <row r="2286" spans="3:11" x14ac:dyDescent="0.25">
      <c r="C2286" s="125"/>
      <c r="D2286" s="122"/>
      <c r="E2286" s="4" t="s">
        <v>27</v>
      </c>
      <c r="F2286" s="5"/>
      <c r="G2286" s="6">
        <v>241</v>
      </c>
      <c r="H2286" s="7">
        <v>165</v>
      </c>
      <c r="I2286" s="1">
        <v>52</v>
      </c>
      <c r="J2286" s="1">
        <v>18</v>
      </c>
      <c r="K2286" s="11">
        <v>6</v>
      </c>
    </row>
    <row r="2287" spans="3:11" x14ac:dyDescent="0.25">
      <c r="C2287" s="125"/>
      <c r="D2287" s="122"/>
      <c r="E2287" s="4" t="s">
        <v>28</v>
      </c>
      <c r="F2287" s="5"/>
      <c r="G2287" s="6">
        <v>180</v>
      </c>
      <c r="H2287" s="7">
        <v>114</v>
      </c>
      <c r="I2287" s="1">
        <v>34</v>
      </c>
      <c r="J2287" s="1">
        <v>23</v>
      </c>
      <c r="K2287" s="11">
        <v>9</v>
      </c>
    </row>
    <row r="2288" spans="3:11" x14ac:dyDescent="0.25">
      <c r="C2288" s="125"/>
      <c r="D2288" s="122"/>
      <c r="E2288" s="4" t="s">
        <v>29</v>
      </c>
      <c r="F2288" s="5"/>
      <c r="G2288" s="6">
        <v>83</v>
      </c>
      <c r="H2288" s="7">
        <v>41</v>
      </c>
      <c r="I2288" s="1">
        <v>15</v>
      </c>
      <c r="J2288" s="1">
        <v>22</v>
      </c>
      <c r="K2288" s="11">
        <v>5</v>
      </c>
    </row>
    <row r="2289" spans="3:11" x14ac:dyDescent="0.25">
      <c r="C2289" s="125"/>
      <c r="D2289" s="122"/>
      <c r="E2289" s="4" t="s">
        <v>30</v>
      </c>
      <c r="F2289" s="5"/>
      <c r="G2289" s="6">
        <v>26</v>
      </c>
      <c r="H2289" s="7">
        <v>11</v>
      </c>
      <c r="I2289" s="1">
        <v>4</v>
      </c>
      <c r="J2289" s="1">
        <v>9</v>
      </c>
      <c r="K2289" s="11">
        <v>2</v>
      </c>
    </row>
    <row r="2290" spans="3:11" x14ac:dyDescent="0.25">
      <c r="C2290" s="125"/>
      <c r="D2290" s="122"/>
      <c r="E2290" s="4" t="s">
        <v>31</v>
      </c>
      <c r="F2290" s="5"/>
      <c r="G2290" s="6">
        <v>3</v>
      </c>
      <c r="H2290" s="7">
        <v>2</v>
      </c>
      <c r="I2290" s="1">
        <v>0</v>
      </c>
      <c r="J2290" s="1">
        <v>1</v>
      </c>
      <c r="K2290" s="11">
        <v>0</v>
      </c>
    </row>
    <row r="2291" spans="3:11" x14ac:dyDescent="0.25">
      <c r="C2291" s="125"/>
      <c r="D2291" s="122"/>
      <c r="E2291" s="4" t="s">
        <v>32</v>
      </c>
      <c r="F2291" s="5"/>
      <c r="G2291" s="6">
        <v>606</v>
      </c>
      <c r="H2291" s="7">
        <v>405</v>
      </c>
      <c r="I2291" s="1">
        <v>138</v>
      </c>
      <c r="J2291" s="1">
        <v>45</v>
      </c>
      <c r="K2291" s="11">
        <v>18</v>
      </c>
    </row>
    <row r="2292" spans="3:11" x14ac:dyDescent="0.25">
      <c r="C2292" s="125"/>
      <c r="D2292" s="122"/>
      <c r="E2292" s="4" t="s">
        <v>33</v>
      </c>
      <c r="F2292" s="5"/>
      <c r="G2292" s="6">
        <v>421</v>
      </c>
      <c r="H2292" s="7">
        <v>279</v>
      </c>
      <c r="I2292" s="1">
        <v>86</v>
      </c>
      <c r="J2292" s="1">
        <v>41</v>
      </c>
      <c r="K2292" s="11">
        <v>15</v>
      </c>
    </row>
    <row r="2293" spans="3:11" x14ac:dyDescent="0.25">
      <c r="C2293" s="125"/>
      <c r="D2293" s="122"/>
      <c r="E2293" s="4" t="s">
        <v>34</v>
      </c>
      <c r="F2293" s="5"/>
      <c r="G2293" s="6">
        <v>112</v>
      </c>
      <c r="H2293" s="7">
        <v>54</v>
      </c>
      <c r="I2293" s="1">
        <v>19</v>
      </c>
      <c r="J2293" s="1">
        <v>32</v>
      </c>
      <c r="K2293" s="11">
        <v>7</v>
      </c>
    </row>
    <row r="2294" spans="3:11" x14ac:dyDescent="0.25">
      <c r="C2294" s="125"/>
      <c r="D2294" s="122"/>
      <c r="E2294" s="4" t="s">
        <v>35</v>
      </c>
      <c r="F2294" s="5"/>
      <c r="G2294" s="6">
        <v>533</v>
      </c>
      <c r="H2294" s="7">
        <v>333</v>
      </c>
      <c r="I2294" s="1">
        <v>105</v>
      </c>
      <c r="J2294" s="1">
        <v>73</v>
      </c>
      <c r="K2294" s="11">
        <v>22</v>
      </c>
    </row>
    <row r="2295" spans="3:11" x14ac:dyDescent="0.25">
      <c r="C2295" s="125"/>
      <c r="D2295" s="121" t="s">
        <v>22</v>
      </c>
      <c r="E2295" s="18" t="s">
        <v>25</v>
      </c>
      <c r="F2295" s="17"/>
      <c r="G2295" s="19">
        <v>247</v>
      </c>
      <c r="H2295" s="21">
        <v>236</v>
      </c>
      <c r="I2295" s="3">
        <v>6</v>
      </c>
      <c r="J2295" s="3">
        <v>4</v>
      </c>
      <c r="K2295" s="22">
        <v>1</v>
      </c>
    </row>
    <row r="2296" spans="3:11" x14ac:dyDescent="0.25">
      <c r="C2296" s="125"/>
      <c r="D2296" s="122"/>
      <c r="E2296" s="4" t="s">
        <v>26</v>
      </c>
      <c r="F2296" s="5"/>
      <c r="G2296" s="6">
        <v>380</v>
      </c>
      <c r="H2296" s="7">
        <v>338</v>
      </c>
      <c r="I2296" s="1">
        <v>22</v>
      </c>
      <c r="J2296" s="1">
        <v>10</v>
      </c>
      <c r="K2296" s="11">
        <v>10</v>
      </c>
    </row>
    <row r="2297" spans="3:11" x14ac:dyDescent="0.25">
      <c r="C2297" s="125"/>
      <c r="D2297" s="122"/>
      <c r="E2297" s="4" t="s">
        <v>27</v>
      </c>
      <c r="F2297" s="5"/>
      <c r="G2297" s="6">
        <v>251</v>
      </c>
      <c r="H2297" s="7">
        <v>222</v>
      </c>
      <c r="I2297" s="1">
        <v>10</v>
      </c>
      <c r="J2297" s="1">
        <v>12</v>
      </c>
      <c r="K2297" s="11">
        <v>7</v>
      </c>
    </row>
    <row r="2298" spans="3:11" x14ac:dyDescent="0.25">
      <c r="C2298" s="125"/>
      <c r="D2298" s="122"/>
      <c r="E2298" s="4" t="s">
        <v>28</v>
      </c>
      <c r="F2298" s="5"/>
      <c r="G2298" s="6">
        <v>210</v>
      </c>
      <c r="H2298" s="7">
        <v>166</v>
      </c>
      <c r="I2298" s="1">
        <v>12</v>
      </c>
      <c r="J2298" s="1">
        <v>23</v>
      </c>
      <c r="K2298" s="11">
        <v>9</v>
      </c>
    </row>
    <row r="2299" spans="3:11" x14ac:dyDescent="0.25">
      <c r="C2299" s="125"/>
      <c r="D2299" s="122"/>
      <c r="E2299" s="4" t="s">
        <v>29</v>
      </c>
      <c r="F2299" s="5"/>
      <c r="G2299" s="6">
        <v>123</v>
      </c>
      <c r="H2299" s="7">
        <v>60</v>
      </c>
      <c r="I2299" s="1">
        <v>12</v>
      </c>
      <c r="J2299" s="1">
        <v>46</v>
      </c>
      <c r="K2299" s="11">
        <v>5</v>
      </c>
    </row>
    <row r="2300" spans="3:11" x14ac:dyDescent="0.25">
      <c r="C2300" s="125"/>
      <c r="D2300" s="122"/>
      <c r="E2300" s="4" t="s">
        <v>30</v>
      </c>
      <c r="F2300" s="5"/>
      <c r="G2300" s="6">
        <v>50</v>
      </c>
      <c r="H2300" s="7">
        <v>14</v>
      </c>
      <c r="I2300" s="1">
        <v>6</v>
      </c>
      <c r="J2300" s="1">
        <v>28</v>
      </c>
      <c r="K2300" s="11">
        <v>2</v>
      </c>
    </row>
    <row r="2301" spans="3:11" x14ac:dyDescent="0.25">
      <c r="C2301" s="125"/>
      <c r="D2301" s="122"/>
      <c r="E2301" s="4" t="s">
        <v>31</v>
      </c>
      <c r="F2301" s="5"/>
      <c r="G2301" s="6">
        <v>14</v>
      </c>
      <c r="H2301" s="7">
        <v>1</v>
      </c>
      <c r="I2301" s="1">
        <v>0</v>
      </c>
      <c r="J2301" s="1">
        <v>13</v>
      </c>
      <c r="K2301" s="11">
        <v>0</v>
      </c>
    </row>
    <row r="2302" spans="3:11" x14ac:dyDescent="0.25">
      <c r="C2302" s="125"/>
      <c r="D2302" s="122"/>
      <c r="E2302" s="4" t="s">
        <v>32</v>
      </c>
      <c r="F2302" s="5"/>
      <c r="G2302" s="6">
        <v>627</v>
      </c>
      <c r="H2302" s="7">
        <v>574</v>
      </c>
      <c r="I2302" s="1">
        <v>28</v>
      </c>
      <c r="J2302" s="1">
        <v>14</v>
      </c>
      <c r="K2302" s="11">
        <v>11</v>
      </c>
    </row>
    <row r="2303" spans="3:11" x14ac:dyDescent="0.25">
      <c r="C2303" s="125"/>
      <c r="D2303" s="122"/>
      <c r="E2303" s="4" t="s">
        <v>33</v>
      </c>
      <c r="F2303" s="5"/>
      <c r="G2303" s="6">
        <v>461</v>
      </c>
      <c r="H2303" s="7">
        <v>388</v>
      </c>
      <c r="I2303" s="1">
        <v>22</v>
      </c>
      <c r="J2303" s="1">
        <v>35</v>
      </c>
      <c r="K2303" s="11">
        <v>16</v>
      </c>
    </row>
    <row r="2304" spans="3:11" x14ac:dyDescent="0.25">
      <c r="C2304" s="125"/>
      <c r="D2304" s="122"/>
      <c r="E2304" s="4" t="s">
        <v>34</v>
      </c>
      <c r="F2304" s="5"/>
      <c r="G2304" s="6">
        <v>187</v>
      </c>
      <c r="H2304" s="7">
        <v>75</v>
      </c>
      <c r="I2304" s="1">
        <v>18</v>
      </c>
      <c r="J2304" s="1">
        <v>87</v>
      </c>
      <c r="K2304" s="11">
        <v>7</v>
      </c>
    </row>
    <row r="2305" spans="3:11" x14ac:dyDescent="0.25">
      <c r="C2305" s="125"/>
      <c r="D2305" s="122"/>
      <c r="E2305" s="4" t="s">
        <v>35</v>
      </c>
      <c r="F2305" s="5"/>
      <c r="G2305" s="6">
        <v>648</v>
      </c>
      <c r="H2305" s="7">
        <v>463</v>
      </c>
      <c r="I2305" s="1">
        <v>40</v>
      </c>
      <c r="J2305" s="1">
        <v>122</v>
      </c>
      <c r="K2305" s="11">
        <v>23</v>
      </c>
    </row>
    <row r="2306" spans="3:11" x14ac:dyDescent="0.25">
      <c r="C2306" s="121" t="s">
        <v>36</v>
      </c>
      <c r="D2306" s="121" t="s">
        <v>24</v>
      </c>
      <c r="E2306" s="18" t="s">
        <v>37</v>
      </c>
      <c r="F2306" s="17"/>
      <c r="G2306" s="19">
        <v>106</v>
      </c>
      <c r="H2306" s="21">
        <v>92</v>
      </c>
      <c r="I2306" s="3">
        <v>3</v>
      </c>
      <c r="J2306" s="3">
        <v>7</v>
      </c>
      <c r="K2306" s="22">
        <v>4</v>
      </c>
    </row>
    <row r="2307" spans="3:11" ht="25.2" x14ac:dyDescent="0.25">
      <c r="C2307" s="125"/>
      <c r="D2307" s="122"/>
      <c r="E2307" s="4" t="s">
        <v>38</v>
      </c>
      <c r="F2307" s="5"/>
      <c r="G2307" s="6">
        <v>1653</v>
      </c>
      <c r="H2307" s="7">
        <v>1182</v>
      </c>
      <c r="I2307" s="1">
        <v>276</v>
      </c>
      <c r="J2307" s="1">
        <v>146</v>
      </c>
      <c r="K2307" s="11">
        <v>49</v>
      </c>
    </row>
    <row r="2308" spans="3:11" ht="25.2" x14ac:dyDescent="0.25">
      <c r="C2308" s="125"/>
      <c r="D2308" s="122"/>
      <c r="E2308" s="4" t="s">
        <v>39</v>
      </c>
      <c r="F2308" s="5"/>
      <c r="G2308" s="6">
        <v>116</v>
      </c>
      <c r="H2308" s="7">
        <v>106</v>
      </c>
      <c r="I2308" s="1">
        <v>3</v>
      </c>
      <c r="J2308" s="1">
        <v>4</v>
      </c>
      <c r="K2308" s="11">
        <v>3</v>
      </c>
    </row>
    <row r="2309" spans="3:11" ht="25.2" x14ac:dyDescent="0.25">
      <c r="C2309" s="125"/>
      <c r="D2309" s="122"/>
      <c r="E2309" s="4" t="s">
        <v>40</v>
      </c>
      <c r="F2309" s="5"/>
      <c r="G2309" s="6">
        <v>513</v>
      </c>
      <c r="H2309" s="7">
        <v>375</v>
      </c>
      <c r="I2309" s="1">
        <v>27</v>
      </c>
      <c r="J2309" s="1">
        <v>94</v>
      </c>
      <c r="K2309" s="11">
        <v>17</v>
      </c>
    </row>
    <row r="2310" spans="3:11" x14ac:dyDescent="0.25">
      <c r="C2310" s="125"/>
      <c r="D2310" s="122"/>
      <c r="E2310" s="4" t="s">
        <v>18</v>
      </c>
      <c r="F2310" s="5"/>
      <c r="G2310" s="6">
        <v>26</v>
      </c>
      <c r="H2310" s="7">
        <v>20</v>
      </c>
      <c r="I2310" s="1">
        <v>2</v>
      </c>
      <c r="J2310" s="1">
        <v>3</v>
      </c>
      <c r="K2310" s="11">
        <v>1</v>
      </c>
    </row>
    <row r="2311" spans="3:11" x14ac:dyDescent="0.25">
      <c r="C2311" s="125"/>
      <c r="D2311" s="121" t="s">
        <v>21</v>
      </c>
      <c r="E2311" s="18" t="s">
        <v>37</v>
      </c>
      <c r="F2311" s="17"/>
      <c r="G2311" s="19">
        <v>66</v>
      </c>
      <c r="H2311" s="21">
        <v>56</v>
      </c>
      <c r="I2311" s="3">
        <v>2</v>
      </c>
      <c r="J2311" s="3">
        <v>5</v>
      </c>
      <c r="K2311" s="22">
        <v>3</v>
      </c>
    </row>
    <row r="2312" spans="3:11" ht="25.2" x14ac:dyDescent="0.25">
      <c r="C2312" s="125"/>
      <c r="D2312" s="122"/>
      <c r="E2312" s="4" t="s">
        <v>38</v>
      </c>
      <c r="F2312" s="5"/>
      <c r="G2312" s="6">
        <v>938</v>
      </c>
      <c r="H2312" s="7">
        <v>570</v>
      </c>
      <c r="I2312" s="1">
        <v>233</v>
      </c>
      <c r="J2312" s="1">
        <v>105</v>
      </c>
      <c r="K2312" s="11">
        <v>30</v>
      </c>
    </row>
    <row r="2313" spans="3:11" ht="25.2" x14ac:dyDescent="0.25">
      <c r="C2313" s="125"/>
      <c r="D2313" s="122"/>
      <c r="E2313" s="4" t="s">
        <v>39</v>
      </c>
      <c r="F2313" s="5"/>
      <c r="G2313" s="6">
        <v>43</v>
      </c>
      <c r="H2313" s="7">
        <v>38</v>
      </c>
      <c r="I2313" s="1">
        <v>1</v>
      </c>
      <c r="J2313" s="1">
        <v>2</v>
      </c>
      <c r="K2313" s="11">
        <v>2</v>
      </c>
    </row>
    <row r="2314" spans="3:11" ht="25.2" x14ac:dyDescent="0.25">
      <c r="C2314" s="125"/>
      <c r="D2314" s="122"/>
      <c r="E2314" s="4" t="s">
        <v>40</v>
      </c>
      <c r="F2314" s="5"/>
      <c r="G2314" s="6">
        <v>77</v>
      </c>
      <c r="H2314" s="7">
        <v>63</v>
      </c>
      <c r="I2314" s="1">
        <v>5</v>
      </c>
      <c r="J2314" s="1">
        <v>5</v>
      </c>
      <c r="K2314" s="11">
        <v>4</v>
      </c>
    </row>
    <row r="2315" spans="3:11" x14ac:dyDescent="0.25">
      <c r="C2315" s="125"/>
      <c r="D2315" s="122"/>
      <c r="E2315" s="4" t="s">
        <v>18</v>
      </c>
      <c r="F2315" s="5"/>
      <c r="G2315" s="6">
        <v>15</v>
      </c>
      <c r="H2315" s="7">
        <v>11</v>
      </c>
      <c r="I2315" s="1">
        <v>2</v>
      </c>
      <c r="J2315" s="1">
        <v>1</v>
      </c>
      <c r="K2315" s="11">
        <v>1</v>
      </c>
    </row>
    <row r="2316" spans="3:11" x14ac:dyDescent="0.25">
      <c r="C2316" s="125"/>
      <c r="D2316" s="121" t="s">
        <v>22</v>
      </c>
      <c r="E2316" s="18" t="s">
        <v>37</v>
      </c>
      <c r="F2316" s="17"/>
      <c r="G2316" s="19">
        <v>40</v>
      </c>
      <c r="H2316" s="21">
        <v>36</v>
      </c>
      <c r="I2316" s="3">
        <v>1</v>
      </c>
      <c r="J2316" s="3">
        <v>2</v>
      </c>
      <c r="K2316" s="22">
        <v>1</v>
      </c>
    </row>
    <row r="2317" spans="3:11" ht="25.2" x14ac:dyDescent="0.25">
      <c r="C2317" s="125"/>
      <c r="D2317" s="122"/>
      <c r="E2317" s="4" t="s">
        <v>38</v>
      </c>
      <c r="F2317" s="5"/>
      <c r="G2317" s="6">
        <v>715</v>
      </c>
      <c r="H2317" s="7">
        <v>612</v>
      </c>
      <c r="I2317" s="1">
        <v>43</v>
      </c>
      <c r="J2317" s="1">
        <v>41</v>
      </c>
      <c r="K2317" s="11">
        <v>19</v>
      </c>
    </row>
    <row r="2318" spans="3:11" ht="25.2" x14ac:dyDescent="0.25">
      <c r="C2318" s="125"/>
      <c r="D2318" s="122"/>
      <c r="E2318" s="4" t="s">
        <v>39</v>
      </c>
      <c r="F2318" s="5"/>
      <c r="G2318" s="6">
        <v>73</v>
      </c>
      <c r="H2318" s="7">
        <v>68</v>
      </c>
      <c r="I2318" s="1">
        <v>2</v>
      </c>
      <c r="J2318" s="1">
        <v>2</v>
      </c>
      <c r="K2318" s="11">
        <v>1</v>
      </c>
    </row>
    <row r="2319" spans="3:11" ht="25.2" x14ac:dyDescent="0.25">
      <c r="C2319" s="125"/>
      <c r="D2319" s="122"/>
      <c r="E2319" s="4" t="s">
        <v>40</v>
      </c>
      <c r="F2319" s="5"/>
      <c r="G2319" s="6">
        <v>436</v>
      </c>
      <c r="H2319" s="7">
        <v>312</v>
      </c>
      <c r="I2319" s="1">
        <v>22</v>
      </c>
      <c r="J2319" s="1">
        <v>89</v>
      </c>
      <c r="K2319" s="11">
        <v>13</v>
      </c>
    </row>
    <row r="2320" spans="3:11" x14ac:dyDescent="0.25">
      <c r="C2320" s="125"/>
      <c r="D2320" s="122"/>
      <c r="E2320" s="4" t="s">
        <v>18</v>
      </c>
      <c r="F2320" s="5"/>
      <c r="G2320" s="6">
        <v>11</v>
      </c>
      <c r="H2320" s="7">
        <v>9</v>
      </c>
      <c r="I2320" s="1">
        <v>0</v>
      </c>
      <c r="J2320" s="1">
        <v>2</v>
      </c>
      <c r="K2320" s="11">
        <v>0</v>
      </c>
    </row>
    <row r="2321" spans="3:11" ht="25.2" x14ac:dyDescent="0.25">
      <c r="C2321" s="121" t="s">
        <v>41</v>
      </c>
      <c r="D2321" s="119" t="s">
        <v>20</v>
      </c>
      <c r="E2321" s="18" t="s">
        <v>42</v>
      </c>
      <c r="F2321" s="17"/>
      <c r="G2321" s="19">
        <v>385</v>
      </c>
      <c r="H2321" s="21">
        <v>340</v>
      </c>
      <c r="I2321" s="3">
        <v>6</v>
      </c>
      <c r="J2321" s="3">
        <v>25</v>
      </c>
      <c r="K2321" s="22">
        <v>14</v>
      </c>
    </row>
    <row r="2322" spans="3:11" ht="25.2" x14ac:dyDescent="0.25">
      <c r="C2322" s="125"/>
      <c r="D2322" s="120"/>
      <c r="E2322" s="4" t="s">
        <v>43</v>
      </c>
      <c r="F2322" s="5"/>
      <c r="G2322" s="6">
        <v>1574</v>
      </c>
      <c r="H2322" s="7">
        <v>1125</v>
      </c>
      <c r="I2322" s="1">
        <v>267</v>
      </c>
      <c r="J2322" s="1">
        <v>138</v>
      </c>
      <c r="K2322" s="11">
        <v>44</v>
      </c>
    </row>
    <row r="2323" spans="3:11" ht="25.2" x14ac:dyDescent="0.25">
      <c r="C2323" s="125"/>
      <c r="D2323" s="120"/>
      <c r="E2323" s="4" t="s">
        <v>44</v>
      </c>
      <c r="F2323" s="5"/>
      <c r="G2323" s="6">
        <v>89</v>
      </c>
      <c r="H2323" s="7">
        <v>72</v>
      </c>
      <c r="I2323" s="1">
        <v>11</v>
      </c>
      <c r="J2323" s="1">
        <v>1</v>
      </c>
      <c r="K2323" s="11">
        <v>5</v>
      </c>
    </row>
    <row r="2324" spans="3:11" ht="25.2" x14ac:dyDescent="0.25">
      <c r="C2324" s="125"/>
      <c r="D2324" s="120"/>
      <c r="E2324" s="4" t="s">
        <v>45</v>
      </c>
      <c r="F2324" s="5"/>
      <c r="G2324" s="6">
        <v>956</v>
      </c>
      <c r="H2324" s="7">
        <v>662</v>
      </c>
      <c r="I2324" s="1">
        <v>133</v>
      </c>
      <c r="J2324" s="1">
        <v>127</v>
      </c>
      <c r="K2324" s="11">
        <v>34</v>
      </c>
    </row>
    <row r="2325" spans="3:11" ht="25.2" x14ac:dyDescent="0.25">
      <c r="C2325" s="125"/>
      <c r="D2325" s="120"/>
      <c r="E2325" s="4" t="s">
        <v>46</v>
      </c>
      <c r="F2325" s="5"/>
      <c r="G2325" s="6">
        <v>85</v>
      </c>
      <c r="H2325" s="7">
        <v>57</v>
      </c>
      <c r="I2325" s="1">
        <v>7</v>
      </c>
      <c r="J2325" s="1">
        <v>20</v>
      </c>
      <c r="K2325" s="11">
        <v>1</v>
      </c>
    </row>
    <row r="2326" spans="3:11" x14ac:dyDescent="0.25">
      <c r="C2326" s="125"/>
      <c r="D2326" s="120"/>
      <c r="E2326" s="4" t="s">
        <v>18</v>
      </c>
      <c r="F2326" s="5"/>
      <c r="G2326" s="6">
        <v>17</v>
      </c>
      <c r="H2326" s="7">
        <v>13</v>
      </c>
      <c r="I2326" s="1">
        <v>2</v>
      </c>
      <c r="J2326" s="1">
        <v>1</v>
      </c>
      <c r="K2326" s="11">
        <v>1</v>
      </c>
    </row>
    <row r="2327" spans="3:11" x14ac:dyDescent="0.25">
      <c r="C2327" s="121" t="s">
        <v>47</v>
      </c>
      <c r="D2327" s="119" t="s">
        <v>20</v>
      </c>
      <c r="E2327" s="18" t="s">
        <v>48</v>
      </c>
      <c r="F2327" s="17"/>
      <c r="G2327" s="19">
        <v>385</v>
      </c>
      <c r="H2327" s="21">
        <v>340</v>
      </c>
      <c r="I2327" s="3">
        <v>6</v>
      </c>
      <c r="J2327" s="3">
        <v>25</v>
      </c>
      <c r="K2327" s="22">
        <v>14</v>
      </c>
    </row>
    <row r="2328" spans="3:11" x14ac:dyDescent="0.25">
      <c r="C2328" s="125"/>
      <c r="D2328" s="120"/>
      <c r="E2328" s="4" t="s">
        <v>49</v>
      </c>
      <c r="F2328" s="5"/>
      <c r="G2328" s="6">
        <v>1156</v>
      </c>
      <c r="H2328" s="7">
        <v>828</v>
      </c>
      <c r="I2328" s="1">
        <v>176</v>
      </c>
      <c r="J2328" s="1">
        <v>123</v>
      </c>
      <c r="K2328" s="11">
        <v>29</v>
      </c>
    </row>
    <row r="2329" spans="3:11" x14ac:dyDescent="0.25">
      <c r="C2329" s="125"/>
      <c r="D2329" s="120"/>
      <c r="E2329" s="4" t="s">
        <v>50</v>
      </c>
      <c r="F2329" s="5"/>
      <c r="G2329" s="6">
        <v>466</v>
      </c>
      <c r="H2329" s="7">
        <v>324</v>
      </c>
      <c r="I2329" s="1">
        <v>71</v>
      </c>
      <c r="J2329" s="1">
        <v>55</v>
      </c>
      <c r="K2329" s="11">
        <v>16</v>
      </c>
    </row>
    <row r="2330" spans="3:11" x14ac:dyDescent="0.25">
      <c r="C2330" s="125"/>
      <c r="D2330" s="120"/>
      <c r="E2330" s="4" t="s">
        <v>51</v>
      </c>
      <c r="F2330" s="5"/>
      <c r="G2330" s="6">
        <v>191</v>
      </c>
      <c r="H2330" s="7">
        <v>128</v>
      </c>
      <c r="I2330" s="1">
        <v>36</v>
      </c>
      <c r="J2330" s="1">
        <v>21</v>
      </c>
      <c r="K2330" s="11">
        <v>6</v>
      </c>
    </row>
    <row r="2331" spans="3:11" x14ac:dyDescent="0.25">
      <c r="C2331" s="125"/>
      <c r="D2331" s="120"/>
      <c r="E2331" s="4" t="s">
        <v>52</v>
      </c>
      <c r="F2331" s="5"/>
      <c r="G2331" s="6">
        <v>181</v>
      </c>
      <c r="H2331" s="7">
        <v>131</v>
      </c>
      <c r="I2331" s="1">
        <v>20</v>
      </c>
      <c r="J2331" s="1">
        <v>24</v>
      </c>
      <c r="K2331" s="11">
        <v>6</v>
      </c>
    </row>
    <row r="2332" spans="3:11" x14ac:dyDescent="0.25">
      <c r="C2332" s="125"/>
      <c r="D2332" s="120"/>
      <c r="E2332" s="4" t="s">
        <v>18</v>
      </c>
      <c r="F2332" s="5"/>
      <c r="G2332" s="6">
        <v>35</v>
      </c>
      <c r="H2332" s="7">
        <v>24</v>
      </c>
      <c r="I2332" s="1">
        <v>2</v>
      </c>
      <c r="J2332" s="1">
        <v>6</v>
      </c>
      <c r="K2332" s="11">
        <v>3</v>
      </c>
    </row>
    <row r="2333" spans="3:11" x14ac:dyDescent="0.25">
      <c r="C2333" s="121" t="s">
        <v>53</v>
      </c>
      <c r="D2333" s="119" t="s">
        <v>20</v>
      </c>
      <c r="E2333" s="18" t="s">
        <v>54</v>
      </c>
      <c r="F2333" s="17"/>
      <c r="G2333" s="19">
        <v>331</v>
      </c>
      <c r="H2333" s="21">
        <v>217</v>
      </c>
      <c r="I2333" s="3">
        <v>48</v>
      </c>
      <c r="J2333" s="3">
        <v>49</v>
      </c>
      <c r="K2333" s="22">
        <v>17</v>
      </c>
    </row>
    <row r="2334" spans="3:11" x14ac:dyDescent="0.25">
      <c r="C2334" s="125"/>
      <c r="D2334" s="120"/>
      <c r="E2334" s="4" t="s">
        <v>55</v>
      </c>
      <c r="F2334" s="5"/>
      <c r="G2334" s="6">
        <v>1212</v>
      </c>
      <c r="H2334" s="7">
        <v>919</v>
      </c>
      <c r="I2334" s="1">
        <v>156</v>
      </c>
      <c r="J2334" s="1">
        <v>108</v>
      </c>
      <c r="K2334" s="11">
        <v>29</v>
      </c>
    </row>
    <row r="2335" spans="3:11" ht="25.2" x14ac:dyDescent="0.25">
      <c r="C2335" s="125"/>
      <c r="D2335" s="120"/>
      <c r="E2335" s="4" t="s">
        <v>56</v>
      </c>
      <c r="F2335" s="5"/>
      <c r="G2335" s="6">
        <v>615</v>
      </c>
      <c r="H2335" s="7">
        <v>438</v>
      </c>
      <c r="I2335" s="1">
        <v>82</v>
      </c>
      <c r="J2335" s="1">
        <v>78</v>
      </c>
      <c r="K2335" s="11">
        <v>17</v>
      </c>
    </row>
    <row r="2336" spans="3:11" x14ac:dyDescent="0.25">
      <c r="C2336" s="125"/>
      <c r="D2336" s="120"/>
      <c r="E2336" s="4" t="s">
        <v>57</v>
      </c>
      <c r="F2336" s="5"/>
      <c r="G2336" s="6">
        <v>234</v>
      </c>
      <c r="H2336" s="7">
        <v>184</v>
      </c>
      <c r="I2336" s="1">
        <v>24</v>
      </c>
      <c r="J2336" s="1">
        <v>17</v>
      </c>
      <c r="K2336" s="11">
        <v>9</v>
      </c>
    </row>
    <row r="2337" spans="3:11" x14ac:dyDescent="0.25">
      <c r="C2337" s="125"/>
      <c r="D2337" s="120"/>
      <c r="E2337" s="4" t="s">
        <v>18</v>
      </c>
      <c r="F2337" s="5"/>
      <c r="G2337" s="6">
        <v>22</v>
      </c>
      <c r="H2337" s="7">
        <v>17</v>
      </c>
      <c r="I2337" s="1">
        <v>1</v>
      </c>
      <c r="J2337" s="1">
        <v>2</v>
      </c>
      <c r="K2337" s="11">
        <v>2</v>
      </c>
    </row>
    <row r="2338" spans="3:11" x14ac:dyDescent="0.25">
      <c r="C2338" s="121" t="s">
        <v>58</v>
      </c>
      <c r="D2338" s="119" t="s">
        <v>20</v>
      </c>
      <c r="E2338" s="18" t="s">
        <v>59</v>
      </c>
      <c r="F2338" s="17"/>
      <c r="G2338" s="19">
        <v>522</v>
      </c>
      <c r="H2338" s="21">
        <v>315</v>
      </c>
      <c r="I2338" s="3">
        <v>74</v>
      </c>
      <c r="J2338" s="3">
        <v>114</v>
      </c>
      <c r="K2338" s="22">
        <v>19</v>
      </c>
    </row>
    <row r="2339" spans="3:11" x14ac:dyDescent="0.25">
      <c r="C2339" s="125"/>
      <c r="D2339" s="120"/>
      <c r="E2339" s="4" t="s">
        <v>60</v>
      </c>
      <c r="F2339" s="5"/>
      <c r="G2339" s="6">
        <v>1090</v>
      </c>
      <c r="H2339" s="7">
        <v>818</v>
      </c>
      <c r="I2339" s="1">
        <v>144</v>
      </c>
      <c r="J2339" s="1">
        <v>93</v>
      </c>
      <c r="K2339" s="11">
        <v>35</v>
      </c>
    </row>
    <row r="2340" spans="3:11" ht="25.2" x14ac:dyDescent="0.25">
      <c r="C2340" s="125"/>
      <c r="D2340" s="120"/>
      <c r="E2340" s="4" t="s">
        <v>61</v>
      </c>
      <c r="F2340" s="5"/>
      <c r="G2340" s="6">
        <v>327</v>
      </c>
      <c r="H2340" s="7">
        <v>278</v>
      </c>
      <c r="I2340" s="1">
        <v>28</v>
      </c>
      <c r="J2340" s="1">
        <v>12</v>
      </c>
      <c r="K2340" s="11">
        <v>9</v>
      </c>
    </row>
    <row r="2341" spans="3:11" x14ac:dyDescent="0.25">
      <c r="C2341" s="125"/>
      <c r="D2341" s="120"/>
      <c r="E2341" s="4" t="s">
        <v>62</v>
      </c>
      <c r="F2341" s="5"/>
      <c r="G2341" s="6">
        <v>428</v>
      </c>
      <c r="H2341" s="7">
        <v>337</v>
      </c>
      <c r="I2341" s="1">
        <v>61</v>
      </c>
      <c r="J2341" s="1">
        <v>22</v>
      </c>
      <c r="K2341" s="11">
        <v>8</v>
      </c>
    </row>
    <row r="2342" spans="3:11" x14ac:dyDescent="0.25">
      <c r="C2342" s="125"/>
      <c r="D2342" s="120"/>
      <c r="E2342" s="4" t="s">
        <v>63</v>
      </c>
      <c r="F2342" s="5"/>
      <c r="G2342" s="6">
        <v>25</v>
      </c>
      <c r="H2342" s="7">
        <v>12</v>
      </c>
      <c r="I2342" s="1">
        <v>3</v>
      </c>
      <c r="J2342" s="1">
        <v>9</v>
      </c>
      <c r="K2342" s="11">
        <v>1</v>
      </c>
    </row>
    <row r="2343" spans="3:11" x14ac:dyDescent="0.25">
      <c r="C2343" s="125"/>
      <c r="D2343" s="120"/>
      <c r="E2343" s="4" t="s">
        <v>18</v>
      </c>
      <c r="F2343" s="5"/>
      <c r="G2343" s="6">
        <v>22</v>
      </c>
      <c r="H2343" s="7">
        <v>15</v>
      </c>
      <c r="I2343" s="1">
        <v>1</v>
      </c>
      <c r="J2343" s="1">
        <v>4</v>
      </c>
      <c r="K2343" s="11">
        <v>2</v>
      </c>
    </row>
    <row r="2344" spans="3:11" ht="25.2" x14ac:dyDescent="0.25">
      <c r="C2344" s="121" t="s">
        <v>64</v>
      </c>
      <c r="D2344" s="119" t="s">
        <v>20</v>
      </c>
      <c r="E2344" s="18" t="s">
        <v>65</v>
      </c>
      <c r="F2344" s="17"/>
      <c r="G2344" s="19">
        <v>36</v>
      </c>
      <c r="H2344" s="21">
        <v>24</v>
      </c>
      <c r="I2344" s="3">
        <v>3</v>
      </c>
      <c r="J2344" s="3">
        <v>7</v>
      </c>
      <c r="K2344" s="22">
        <v>2</v>
      </c>
    </row>
    <row r="2345" spans="3:11" ht="37.799999999999997" x14ac:dyDescent="0.25">
      <c r="C2345" s="125"/>
      <c r="D2345" s="120"/>
      <c r="E2345" s="4" t="s">
        <v>66</v>
      </c>
      <c r="F2345" s="5"/>
      <c r="G2345" s="6">
        <v>177</v>
      </c>
      <c r="H2345" s="7">
        <v>127</v>
      </c>
      <c r="I2345" s="1">
        <v>22</v>
      </c>
      <c r="J2345" s="1">
        <v>21</v>
      </c>
      <c r="K2345" s="11">
        <v>7</v>
      </c>
    </row>
    <row r="2346" spans="3:11" ht="37.799999999999997" x14ac:dyDescent="0.25">
      <c r="C2346" s="125"/>
      <c r="D2346" s="120"/>
      <c r="E2346" s="4" t="s">
        <v>67</v>
      </c>
      <c r="F2346" s="5"/>
      <c r="G2346" s="6">
        <v>231</v>
      </c>
      <c r="H2346" s="7">
        <v>175</v>
      </c>
      <c r="I2346" s="1">
        <v>22</v>
      </c>
      <c r="J2346" s="1">
        <v>31</v>
      </c>
      <c r="K2346" s="11">
        <v>3</v>
      </c>
    </row>
    <row r="2347" spans="3:11" ht="37.799999999999997" x14ac:dyDescent="0.25">
      <c r="C2347" s="125"/>
      <c r="D2347" s="120"/>
      <c r="E2347" s="4" t="s">
        <v>68</v>
      </c>
      <c r="F2347" s="5"/>
      <c r="G2347" s="6">
        <v>324</v>
      </c>
      <c r="H2347" s="7">
        <v>228</v>
      </c>
      <c r="I2347" s="1">
        <v>45</v>
      </c>
      <c r="J2347" s="1">
        <v>43</v>
      </c>
      <c r="K2347" s="11">
        <v>8</v>
      </c>
    </row>
    <row r="2348" spans="3:11" ht="37.799999999999997" x14ac:dyDescent="0.25">
      <c r="C2348" s="125"/>
      <c r="D2348" s="120"/>
      <c r="E2348" s="4" t="s">
        <v>69</v>
      </c>
      <c r="F2348" s="5"/>
      <c r="G2348" s="6">
        <v>364</v>
      </c>
      <c r="H2348" s="7">
        <v>266</v>
      </c>
      <c r="I2348" s="1">
        <v>46</v>
      </c>
      <c r="J2348" s="1">
        <v>43</v>
      </c>
      <c r="K2348" s="11">
        <v>9</v>
      </c>
    </row>
    <row r="2349" spans="3:11" ht="37.799999999999997" x14ac:dyDescent="0.25">
      <c r="C2349" s="125"/>
      <c r="D2349" s="120"/>
      <c r="E2349" s="4" t="s">
        <v>70</v>
      </c>
      <c r="F2349" s="5"/>
      <c r="G2349" s="6">
        <v>292</v>
      </c>
      <c r="H2349" s="7">
        <v>206</v>
      </c>
      <c r="I2349" s="1">
        <v>45</v>
      </c>
      <c r="J2349" s="1">
        <v>25</v>
      </c>
      <c r="K2349" s="11">
        <v>16</v>
      </c>
    </row>
    <row r="2350" spans="3:11" ht="37.799999999999997" x14ac:dyDescent="0.25">
      <c r="C2350" s="125"/>
      <c r="D2350" s="120"/>
      <c r="E2350" s="4" t="s">
        <v>71</v>
      </c>
      <c r="F2350" s="5"/>
      <c r="G2350" s="6">
        <v>316</v>
      </c>
      <c r="H2350" s="7">
        <v>240</v>
      </c>
      <c r="I2350" s="1">
        <v>42</v>
      </c>
      <c r="J2350" s="1">
        <v>25</v>
      </c>
      <c r="K2350" s="11">
        <v>9</v>
      </c>
    </row>
    <row r="2351" spans="3:11" ht="37.799999999999997" x14ac:dyDescent="0.25">
      <c r="C2351" s="125"/>
      <c r="D2351" s="120"/>
      <c r="E2351" s="4" t="s">
        <v>72</v>
      </c>
      <c r="F2351" s="5"/>
      <c r="G2351" s="6">
        <v>308</v>
      </c>
      <c r="H2351" s="7">
        <v>233</v>
      </c>
      <c r="I2351" s="1">
        <v>43</v>
      </c>
      <c r="J2351" s="1">
        <v>24</v>
      </c>
      <c r="K2351" s="11">
        <v>8</v>
      </c>
    </row>
    <row r="2352" spans="3:11" ht="37.799999999999997" x14ac:dyDescent="0.25">
      <c r="C2352" s="125"/>
      <c r="D2352" s="120"/>
      <c r="E2352" s="4" t="s">
        <v>73</v>
      </c>
      <c r="F2352" s="5"/>
      <c r="G2352" s="6">
        <v>114</v>
      </c>
      <c r="H2352" s="7">
        <v>85</v>
      </c>
      <c r="I2352" s="1">
        <v>18</v>
      </c>
      <c r="J2352" s="1">
        <v>8</v>
      </c>
      <c r="K2352" s="11">
        <v>3</v>
      </c>
    </row>
    <row r="2353" spans="3:11" ht="25.2" x14ac:dyDescent="0.25">
      <c r="C2353" s="125"/>
      <c r="D2353" s="120"/>
      <c r="E2353" s="4" t="s">
        <v>74</v>
      </c>
      <c r="F2353" s="5"/>
      <c r="G2353" s="6">
        <v>96</v>
      </c>
      <c r="H2353" s="7">
        <v>70</v>
      </c>
      <c r="I2353" s="1">
        <v>13</v>
      </c>
      <c r="J2353" s="1">
        <v>10</v>
      </c>
      <c r="K2353" s="11">
        <v>3</v>
      </c>
    </row>
    <row r="2354" spans="3:11" x14ac:dyDescent="0.25">
      <c r="C2354" s="125"/>
      <c r="D2354" s="120"/>
      <c r="E2354" s="4" t="s">
        <v>75</v>
      </c>
      <c r="F2354" s="5"/>
      <c r="G2354" s="6">
        <v>29</v>
      </c>
      <c r="H2354" s="7">
        <v>22</v>
      </c>
      <c r="I2354" s="1">
        <v>1</v>
      </c>
      <c r="J2354" s="1">
        <v>5</v>
      </c>
      <c r="K2354" s="11">
        <v>1</v>
      </c>
    </row>
    <row r="2355" spans="3:11" x14ac:dyDescent="0.25">
      <c r="C2355" s="125"/>
      <c r="D2355" s="120"/>
      <c r="E2355" s="4" t="s">
        <v>18</v>
      </c>
      <c r="F2355" s="5"/>
      <c r="G2355" s="6">
        <v>127</v>
      </c>
      <c r="H2355" s="7">
        <v>99</v>
      </c>
      <c r="I2355" s="1">
        <v>11</v>
      </c>
      <c r="J2355" s="1">
        <v>12</v>
      </c>
      <c r="K2355" s="11">
        <v>5</v>
      </c>
    </row>
    <row r="2356" spans="3:11" x14ac:dyDescent="0.25">
      <c r="C2356" s="121" t="s">
        <v>76</v>
      </c>
      <c r="D2356" s="119" t="s">
        <v>20</v>
      </c>
      <c r="E2356" s="18" t="s">
        <v>77</v>
      </c>
      <c r="F2356" s="17"/>
      <c r="G2356" s="19">
        <v>626</v>
      </c>
      <c r="H2356" s="21">
        <v>465</v>
      </c>
      <c r="I2356" s="3">
        <v>78</v>
      </c>
      <c r="J2356" s="3">
        <v>66</v>
      </c>
      <c r="K2356" s="22">
        <v>17</v>
      </c>
    </row>
    <row r="2357" spans="3:11" x14ac:dyDescent="0.25">
      <c r="C2357" s="125"/>
      <c r="D2357" s="120"/>
      <c r="E2357" s="4" t="s">
        <v>78</v>
      </c>
      <c r="F2357" s="5"/>
      <c r="G2357" s="6">
        <v>975</v>
      </c>
      <c r="H2357" s="7">
        <v>713</v>
      </c>
      <c r="I2357" s="1">
        <v>135</v>
      </c>
      <c r="J2357" s="1">
        <v>97</v>
      </c>
      <c r="K2357" s="11">
        <v>30</v>
      </c>
    </row>
    <row r="2358" spans="3:11" x14ac:dyDescent="0.25">
      <c r="C2358" s="125"/>
      <c r="D2358" s="120"/>
      <c r="E2358" s="4" t="s">
        <v>79</v>
      </c>
      <c r="F2358" s="5"/>
      <c r="G2358" s="6">
        <v>589</v>
      </c>
      <c r="H2358" s="7">
        <v>442</v>
      </c>
      <c r="I2358" s="1">
        <v>72</v>
      </c>
      <c r="J2358" s="1">
        <v>59</v>
      </c>
      <c r="K2358" s="11">
        <v>16</v>
      </c>
    </row>
    <row r="2359" spans="3:11" x14ac:dyDescent="0.25">
      <c r="C2359" s="125"/>
      <c r="D2359" s="120"/>
      <c r="E2359" s="4" t="s">
        <v>80</v>
      </c>
      <c r="F2359" s="5"/>
      <c r="G2359" s="6">
        <v>224</v>
      </c>
      <c r="H2359" s="7">
        <v>155</v>
      </c>
      <c r="I2359" s="1">
        <v>26</v>
      </c>
      <c r="J2359" s="1">
        <v>32</v>
      </c>
      <c r="K2359" s="11">
        <v>11</v>
      </c>
    </row>
    <row r="2360" spans="3:11" x14ac:dyDescent="0.25">
      <c r="C2360" s="121" t="s">
        <v>81</v>
      </c>
      <c r="D2360" s="119" t="s">
        <v>20</v>
      </c>
      <c r="E2360" s="18" t="s">
        <v>82</v>
      </c>
      <c r="F2360" s="17"/>
      <c r="G2360" s="19">
        <v>300</v>
      </c>
      <c r="H2360" s="21">
        <v>215</v>
      </c>
      <c r="I2360" s="3">
        <v>32</v>
      </c>
      <c r="J2360" s="3">
        <v>43</v>
      </c>
      <c r="K2360" s="22">
        <v>10</v>
      </c>
    </row>
    <row r="2361" spans="3:11" x14ac:dyDescent="0.25">
      <c r="C2361" s="125"/>
      <c r="D2361" s="120"/>
      <c r="E2361" s="4" t="s">
        <v>83</v>
      </c>
      <c r="F2361" s="5"/>
      <c r="G2361" s="6">
        <v>722</v>
      </c>
      <c r="H2361" s="7">
        <v>540</v>
      </c>
      <c r="I2361" s="1">
        <v>88</v>
      </c>
      <c r="J2361" s="1">
        <v>72</v>
      </c>
      <c r="K2361" s="11">
        <v>22</v>
      </c>
    </row>
    <row r="2362" spans="3:11" x14ac:dyDescent="0.25">
      <c r="C2362" s="125"/>
      <c r="D2362" s="120"/>
      <c r="E2362" s="4" t="s">
        <v>84</v>
      </c>
      <c r="F2362" s="5"/>
      <c r="G2362" s="6">
        <v>483</v>
      </c>
      <c r="H2362" s="7">
        <v>332</v>
      </c>
      <c r="I2362" s="1">
        <v>87</v>
      </c>
      <c r="J2362" s="1">
        <v>48</v>
      </c>
      <c r="K2362" s="11">
        <v>16</v>
      </c>
    </row>
    <row r="2363" spans="3:11" x14ac:dyDescent="0.25">
      <c r="C2363" s="125"/>
      <c r="D2363" s="120"/>
      <c r="E2363" s="4" t="s">
        <v>85</v>
      </c>
      <c r="F2363" s="5"/>
      <c r="G2363" s="6">
        <v>395</v>
      </c>
      <c r="H2363" s="7">
        <v>303</v>
      </c>
      <c r="I2363" s="1">
        <v>49</v>
      </c>
      <c r="J2363" s="1">
        <v>32</v>
      </c>
      <c r="K2363" s="11">
        <v>11</v>
      </c>
    </row>
    <row r="2364" spans="3:11" x14ac:dyDescent="0.25">
      <c r="C2364" s="125"/>
      <c r="D2364" s="120"/>
      <c r="E2364" s="4" t="s">
        <v>86</v>
      </c>
      <c r="F2364" s="5"/>
      <c r="G2364" s="6">
        <v>236</v>
      </c>
      <c r="H2364" s="7">
        <v>177</v>
      </c>
      <c r="I2364" s="1">
        <v>23</v>
      </c>
      <c r="J2364" s="1">
        <v>29</v>
      </c>
      <c r="K2364" s="11">
        <v>7</v>
      </c>
    </row>
    <row r="2365" spans="3:11" x14ac:dyDescent="0.25">
      <c r="C2365" s="125"/>
      <c r="D2365" s="120"/>
      <c r="E2365" s="4" t="s">
        <v>87</v>
      </c>
      <c r="F2365" s="5"/>
      <c r="G2365" s="6">
        <v>278</v>
      </c>
      <c r="H2365" s="7">
        <v>208</v>
      </c>
      <c r="I2365" s="1">
        <v>32</v>
      </c>
      <c r="J2365" s="1">
        <v>30</v>
      </c>
      <c r="K2365" s="11">
        <v>8</v>
      </c>
    </row>
    <row r="2366" spans="3:11" x14ac:dyDescent="0.25">
      <c r="C2366" s="121" t="s">
        <v>88</v>
      </c>
      <c r="D2366" s="119" t="s">
        <v>20</v>
      </c>
      <c r="E2366" s="18" t="s">
        <v>89</v>
      </c>
      <c r="F2366" s="17"/>
      <c r="G2366" s="19">
        <v>110</v>
      </c>
      <c r="H2366" s="21">
        <v>73</v>
      </c>
      <c r="I2366" s="3">
        <v>16</v>
      </c>
      <c r="J2366" s="3">
        <v>13</v>
      </c>
      <c r="K2366" s="22">
        <v>8</v>
      </c>
    </row>
    <row r="2367" spans="3:11" x14ac:dyDescent="0.25">
      <c r="C2367" s="122"/>
      <c r="D2367" s="120"/>
      <c r="E2367" s="4" t="s">
        <v>90</v>
      </c>
      <c r="F2367" s="5"/>
      <c r="G2367" s="6">
        <v>190</v>
      </c>
      <c r="H2367" s="7">
        <v>142</v>
      </c>
      <c r="I2367" s="1">
        <v>16</v>
      </c>
      <c r="J2367" s="1">
        <v>30</v>
      </c>
      <c r="K2367" s="11">
        <v>2</v>
      </c>
    </row>
    <row r="2368" spans="3:11" x14ac:dyDescent="0.25">
      <c r="C2368" s="122"/>
      <c r="D2368" s="120"/>
      <c r="E2368" s="4" t="s">
        <v>83</v>
      </c>
      <c r="F2368" s="5"/>
      <c r="G2368" s="6">
        <v>722</v>
      </c>
      <c r="H2368" s="7">
        <v>540</v>
      </c>
      <c r="I2368" s="1">
        <v>88</v>
      </c>
      <c r="J2368" s="1">
        <v>72</v>
      </c>
      <c r="K2368" s="11">
        <v>22</v>
      </c>
    </row>
    <row r="2369" spans="2:11" x14ac:dyDescent="0.25">
      <c r="C2369" s="122"/>
      <c r="D2369" s="120"/>
      <c r="E2369" s="4" t="s">
        <v>91</v>
      </c>
      <c r="F2369" s="5"/>
      <c r="G2369" s="6">
        <v>117</v>
      </c>
      <c r="H2369" s="7">
        <v>91</v>
      </c>
      <c r="I2369" s="1">
        <v>13</v>
      </c>
      <c r="J2369" s="1">
        <v>11</v>
      </c>
      <c r="K2369" s="11">
        <v>2</v>
      </c>
    </row>
    <row r="2370" spans="2:11" x14ac:dyDescent="0.25">
      <c r="C2370" s="122"/>
      <c r="D2370" s="120"/>
      <c r="E2370" s="4" t="s">
        <v>92</v>
      </c>
      <c r="F2370" s="5"/>
      <c r="G2370" s="6">
        <v>123</v>
      </c>
      <c r="H2370" s="7">
        <v>86</v>
      </c>
      <c r="I2370" s="1">
        <v>22</v>
      </c>
      <c r="J2370" s="1">
        <v>10</v>
      </c>
      <c r="K2370" s="11">
        <v>5</v>
      </c>
    </row>
    <row r="2371" spans="2:11" x14ac:dyDescent="0.25">
      <c r="C2371" s="122"/>
      <c r="D2371" s="120"/>
      <c r="E2371" s="4" t="s">
        <v>93</v>
      </c>
      <c r="F2371" s="5"/>
      <c r="G2371" s="6">
        <v>243</v>
      </c>
      <c r="H2371" s="7">
        <v>155</v>
      </c>
      <c r="I2371" s="1">
        <v>52</v>
      </c>
      <c r="J2371" s="1">
        <v>27</v>
      </c>
      <c r="K2371" s="11">
        <v>9</v>
      </c>
    </row>
    <row r="2372" spans="2:11" x14ac:dyDescent="0.25">
      <c r="C2372" s="122"/>
      <c r="D2372" s="120"/>
      <c r="E2372" s="4" t="s">
        <v>85</v>
      </c>
      <c r="F2372" s="5"/>
      <c r="G2372" s="6">
        <v>395</v>
      </c>
      <c r="H2372" s="7">
        <v>303</v>
      </c>
      <c r="I2372" s="1">
        <v>49</v>
      </c>
      <c r="J2372" s="1">
        <v>32</v>
      </c>
      <c r="K2372" s="11">
        <v>11</v>
      </c>
    </row>
    <row r="2373" spans="2:11" x14ac:dyDescent="0.25">
      <c r="C2373" s="122"/>
      <c r="D2373" s="120"/>
      <c r="E2373" s="4" t="s">
        <v>94</v>
      </c>
      <c r="F2373" s="5"/>
      <c r="G2373" s="6">
        <v>168</v>
      </c>
      <c r="H2373" s="7">
        <v>122</v>
      </c>
      <c r="I2373" s="1">
        <v>18</v>
      </c>
      <c r="J2373" s="1">
        <v>23</v>
      </c>
      <c r="K2373" s="11">
        <v>5</v>
      </c>
    </row>
    <row r="2374" spans="2:11" x14ac:dyDescent="0.25">
      <c r="C2374" s="122"/>
      <c r="D2374" s="120"/>
      <c r="E2374" s="4" t="s">
        <v>95</v>
      </c>
      <c r="F2374" s="5"/>
      <c r="G2374" s="6">
        <v>68</v>
      </c>
      <c r="H2374" s="7">
        <v>55</v>
      </c>
      <c r="I2374" s="1">
        <v>5</v>
      </c>
      <c r="J2374" s="1">
        <v>6</v>
      </c>
      <c r="K2374" s="11">
        <v>2</v>
      </c>
    </row>
    <row r="2375" spans="2:11" x14ac:dyDescent="0.25">
      <c r="C2375" s="126"/>
      <c r="D2375" s="123"/>
      <c r="E2375" s="64" t="s">
        <v>87</v>
      </c>
      <c r="F2375" s="59"/>
      <c r="G2375" s="66">
        <v>278</v>
      </c>
      <c r="H2375" s="74">
        <v>208</v>
      </c>
      <c r="I2375" s="39">
        <v>32</v>
      </c>
      <c r="J2375" s="39">
        <v>30</v>
      </c>
      <c r="K2375" s="81">
        <v>8</v>
      </c>
    </row>
    <row r="2377" spans="2:11" x14ac:dyDescent="0.25">
      <c r="B2377" s="48" t="str">
        <f xml:space="preserve"> HYPERLINK("#'目次'!B28", "[22]")</f>
        <v>[22]</v>
      </c>
      <c r="C2377" s="35" t="s">
        <v>196</v>
      </c>
    </row>
    <row r="2380" spans="2:11" x14ac:dyDescent="0.25">
      <c r="C2380" s="35" t="s">
        <v>14</v>
      </c>
    </row>
    <row r="2381" spans="2:11" ht="25.2" x14ac:dyDescent="0.25">
      <c r="C2381" s="115"/>
      <c r="D2381" s="116"/>
      <c r="E2381" s="116"/>
      <c r="F2381" s="116"/>
      <c r="G2381" s="44" t="s">
        <v>15</v>
      </c>
      <c r="H2381" s="43" t="s">
        <v>173</v>
      </c>
      <c r="I2381" s="26" t="s">
        <v>174</v>
      </c>
      <c r="J2381" s="26" t="s">
        <v>175</v>
      </c>
      <c r="K2381" s="49" t="s">
        <v>18</v>
      </c>
    </row>
    <row r="2382" spans="2:11" x14ac:dyDescent="0.25">
      <c r="C2382" s="117"/>
      <c r="D2382" s="118"/>
      <c r="E2382" s="118"/>
      <c r="F2382" s="118"/>
      <c r="G2382" s="46"/>
      <c r="H2382" s="47"/>
      <c r="I2382" s="27"/>
      <c r="J2382" s="27"/>
      <c r="K2382" s="45"/>
    </row>
    <row r="2383" spans="2:11" x14ac:dyDescent="0.25">
      <c r="C2383" s="61"/>
      <c r="D2383" s="62"/>
      <c r="E2383" s="60" t="s">
        <v>15</v>
      </c>
      <c r="F2383" s="63"/>
      <c r="G2383" s="57">
        <v>2414</v>
      </c>
      <c r="H2383" s="31">
        <v>1842</v>
      </c>
      <c r="I2383" s="31">
        <v>274</v>
      </c>
      <c r="J2383" s="31">
        <v>227</v>
      </c>
      <c r="K2383" s="68">
        <v>71</v>
      </c>
    </row>
    <row r="2384" spans="2:11" x14ac:dyDescent="0.25">
      <c r="C2384" s="124" t="s">
        <v>19</v>
      </c>
      <c r="D2384" s="119" t="s">
        <v>20</v>
      </c>
      <c r="E2384" s="18" t="s">
        <v>21</v>
      </c>
      <c r="F2384" s="17"/>
      <c r="G2384" s="19">
        <v>1139</v>
      </c>
      <c r="H2384" s="21">
        <v>781</v>
      </c>
      <c r="I2384" s="3">
        <v>213</v>
      </c>
      <c r="J2384" s="3">
        <v>107</v>
      </c>
      <c r="K2384" s="22">
        <v>38</v>
      </c>
    </row>
    <row r="2385" spans="3:11" x14ac:dyDescent="0.25">
      <c r="C2385" s="125"/>
      <c r="D2385" s="120"/>
      <c r="E2385" s="4" t="s">
        <v>22</v>
      </c>
      <c r="F2385" s="5"/>
      <c r="G2385" s="6">
        <v>1275</v>
      </c>
      <c r="H2385" s="7">
        <v>1061</v>
      </c>
      <c r="I2385" s="1">
        <v>61</v>
      </c>
      <c r="J2385" s="1">
        <v>120</v>
      </c>
      <c r="K2385" s="11">
        <v>33</v>
      </c>
    </row>
    <row r="2386" spans="3:11" x14ac:dyDescent="0.25">
      <c r="C2386" s="121" t="s">
        <v>23</v>
      </c>
      <c r="D2386" s="121" t="s">
        <v>24</v>
      </c>
      <c r="E2386" s="18" t="s">
        <v>25</v>
      </c>
      <c r="F2386" s="17"/>
      <c r="G2386" s="19">
        <v>515</v>
      </c>
      <c r="H2386" s="21">
        <v>439</v>
      </c>
      <c r="I2386" s="3">
        <v>55</v>
      </c>
      <c r="J2386" s="3">
        <v>12</v>
      </c>
      <c r="K2386" s="22">
        <v>9</v>
      </c>
    </row>
    <row r="2387" spans="3:11" x14ac:dyDescent="0.25">
      <c r="C2387" s="125"/>
      <c r="D2387" s="122"/>
      <c r="E2387" s="4" t="s">
        <v>26</v>
      </c>
      <c r="F2387" s="5"/>
      <c r="G2387" s="6">
        <v>718</v>
      </c>
      <c r="H2387" s="7">
        <v>583</v>
      </c>
      <c r="I2387" s="1">
        <v>81</v>
      </c>
      <c r="J2387" s="1">
        <v>35</v>
      </c>
      <c r="K2387" s="11">
        <v>19</v>
      </c>
    </row>
    <row r="2388" spans="3:11" x14ac:dyDescent="0.25">
      <c r="C2388" s="125"/>
      <c r="D2388" s="122"/>
      <c r="E2388" s="4" t="s">
        <v>27</v>
      </c>
      <c r="F2388" s="5"/>
      <c r="G2388" s="6">
        <v>492</v>
      </c>
      <c r="H2388" s="7">
        <v>392</v>
      </c>
      <c r="I2388" s="1">
        <v>61</v>
      </c>
      <c r="J2388" s="1">
        <v>26</v>
      </c>
      <c r="K2388" s="11">
        <v>13</v>
      </c>
    </row>
    <row r="2389" spans="3:11" x14ac:dyDescent="0.25">
      <c r="C2389" s="125"/>
      <c r="D2389" s="122"/>
      <c r="E2389" s="4" t="s">
        <v>28</v>
      </c>
      <c r="F2389" s="5"/>
      <c r="G2389" s="6">
        <v>390</v>
      </c>
      <c r="H2389" s="7">
        <v>285</v>
      </c>
      <c r="I2389" s="1">
        <v>43</v>
      </c>
      <c r="J2389" s="1">
        <v>46</v>
      </c>
      <c r="K2389" s="11">
        <v>16</v>
      </c>
    </row>
    <row r="2390" spans="3:11" x14ac:dyDescent="0.25">
      <c r="C2390" s="125"/>
      <c r="D2390" s="122"/>
      <c r="E2390" s="4" t="s">
        <v>29</v>
      </c>
      <c r="F2390" s="5"/>
      <c r="G2390" s="6">
        <v>206</v>
      </c>
      <c r="H2390" s="7">
        <v>109</v>
      </c>
      <c r="I2390" s="1">
        <v>24</v>
      </c>
      <c r="J2390" s="1">
        <v>63</v>
      </c>
      <c r="K2390" s="11">
        <v>10</v>
      </c>
    </row>
    <row r="2391" spans="3:11" x14ac:dyDescent="0.25">
      <c r="C2391" s="125"/>
      <c r="D2391" s="122"/>
      <c r="E2391" s="4" t="s">
        <v>30</v>
      </c>
      <c r="F2391" s="5"/>
      <c r="G2391" s="6">
        <v>76</v>
      </c>
      <c r="H2391" s="7">
        <v>31</v>
      </c>
      <c r="I2391" s="1">
        <v>10</v>
      </c>
      <c r="J2391" s="1">
        <v>31</v>
      </c>
      <c r="K2391" s="11">
        <v>4</v>
      </c>
    </row>
    <row r="2392" spans="3:11" x14ac:dyDescent="0.25">
      <c r="C2392" s="125"/>
      <c r="D2392" s="122"/>
      <c r="E2392" s="4" t="s">
        <v>31</v>
      </c>
      <c r="F2392" s="5"/>
      <c r="G2392" s="6">
        <v>17</v>
      </c>
      <c r="H2392" s="7">
        <v>3</v>
      </c>
      <c r="I2392" s="1">
        <v>0</v>
      </c>
      <c r="J2392" s="1">
        <v>14</v>
      </c>
      <c r="K2392" s="11">
        <v>0</v>
      </c>
    </row>
    <row r="2393" spans="3:11" x14ac:dyDescent="0.25">
      <c r="C2393" s="125"/>
      <c r="D2393" s="122"/>
      <c r="E2393" s="4" t="s">
        <v>32</v>
      </c>
      <c r="F2393" s="5"/>
      <c r="G2393" s="6">
        <v>1233</v>
      </c>
      <c r="H2393" s="7">
        <v>1022</v>
      </c>
      <c r="I2393" s="1">
        <v>136</v>
      </c>
      <c r="J2393" s="1">
        <v>47</v>
      </c>
      <c r="K2393" s="11">
        <v>28</v>
      </c>
    </row>
    <row r="2394" spans="3:11" x14ac:dyDescent="0.25">
      <c r="C2394" s="125"/>
      <c r="D2394" s="122"/>
      <c r="E2394" s="4" t="s">
        <v>33</v>
      </c>
      <c r="F2394" s="5"/>
      <c r="G2394" s="6">
        <v>882</v>
      </c>
      <c r="H2394" s="7">
        <v>677</v>
      </c>
      <c r="I2394" s="1">
        <v>104</v>
      </c>
      <c r="J2394" s="1">
        <v>72</v>
      </c>
      <c r="K2394" s="11">
        <v>29</v>
      </c>
    </row>
    <row r="2395" spans="3:11" x14ac:dyDescent="0.25">
      <c r="C2395" s="125"/>
      <c r="D2395" s="122"/>
      <c r="E2395" s="4" t="s">
        <v>34</v>
      </c>
      <c r="F2395" s="5"/>
      <c r="G2395" s="6">
        <v>299</v>
      </c>
      <c r="H2395" s="7">
        <v>143</v>
      </c>
      <c r="I2395" s="1">
        <v>34</v>
      </c>
      <c r="J2395" s="1">
        <v>108</v>
      </c>
      <c r="K2395" s="11">
        <v>14</v>
      </c>
    </row>
    <row r="2396" spans="3:11" x14ac:dyDescent="0.25">
      <c r="C2396" s="125"/>
      <c r="D2396" s="122"/>
      <c r="E2396" s="4" t="s">
        <v>35</v>
      </c>
      <c r="F2396" s="5"/>
      <c r="G2396" s="6">
        <v>1181</v>
      </c>
      <c r="H2396" s="7">
        <v>820</v>
      </c>
      <c r="I2396" s="1">
        <v>138</v>
      </c>
      <c r="J2396" s="1">
        <v>180</v>
      </c>
      <c r="K2396" s="11">
        <v>43</v>
      </c>
    </row>
    <row r="2397" spans="3:11" x14ac:dyDescent="0.25">
      <c r="C2397" s="125"/>
      <c r="D2397" s="121" t="s">
        <v>21</v>
      </c>
      <c r="E2397" s="18" t="s">
        <v>25</v>
      </c>
      <c r="F2397" s="17"/>
      <c r="G2397" s="19">
        <v>268</v>
      </c>
      <c r="H2397" s="21">
        <v>201</v>
      </c>
      <c r="I2397" s="3">
        <v>52</v>
      </c>
      <c r="J2397" s="3">
        <v>8</v>
      </c>
      <c r="K2397" s="22">
        <v>7</v>
      </c>
    </row>
    <row r="2398" spans="3:11" x14ac:dyDescent="0.25">
      <c r="C2398" s="125"/>
      <c r="D2398" s="122"/>
      <c r="E2398" s="4" t="s">
        <v>26</v>
      </c>
      <c r="F2398" s="5"/>
      <c r="G2398" s="6">
        <v>338</v>
      </c>
      <c r="H2398" s="7">
        <v>229</v>
      </c>
      <c r="I2398" s="1">
        <v>72</v>
      </c>
      <c r="J2398" s="1">
        <v>27</v>
      </c>
      <c r="K2398" s="11">
        <v>10</v>
      </c>
    </row>
    <row r="2399" spans="3:11" x14ac:dyDescent="0.25">
      <c r="C2399" s="125"/>
      <c r="D2399" s="122"/>
      <c r="E2399" s="4" t="s">
        <v>27</v>
      </c>
      <c r="F2399" s="5"/>
      <c r="G2399" s="6">
        <v>241</v>
      </c>
      <c r="H2399" s="7">
        <v>167</v>
      </c>
      <c r="I2399" s="1">
        <v>52</v>
      </c>
      <c r="J2399" s="1">
        <v>16</v>
      </c>
      <c r="K2399" s="11">
        <v>6</v>
      </c>
    </row>
    <row r="2400" spans="3:11" x14ac:dyDescent="0.25">
      <c r="C2400" s="125"/>
      <c r="D2400" s="122"/>
      <c r="E2400" s="4" t="s">
        <v>28</v>
      </c>
      <c r="F2400" s="5"/>
      <c r="G2400" s="6">
        <v>180</v>
      </c>
      <c r="H2400" s="7">
        <v>120</v>
      </c>
      <c r="I2400" s="1">
        <v>25</v>
      </c>
      <c r="J2400" s="1">
        <v>26</v>
      </c>
      <c r="K2400" s="11">
        <v>9</v>
      </c>
    </row>
    <row r="2401" spans="3:11" x14ac:dyDescent="0.25">
      <c r="C2401" s="125"/>
      <c r="D2401" s="122"/>
      <c r="E2401" s="4" t="s">
        <v>29</v>
      </c>
      <c r="F2401" s="5"/>
      <c r="G2401" s="6">
        <v>83</v>
      </c>
      <c r="H2401" s="7">
        <v>48</v>
      </c>
      <c r="I2401" s="1">
        <v>9</v>
      </c>
      <c r="J2401" s="1">
        <v>22</v>
      </c>
      <c r="K2401" s="11">
        <v>4</v>
      </c>
    </row>
    <row r="2402" spans="3:11" x14ac:dyDescent="0.25">
      <c r="C2402" s="125"/>
      <c r="D2402" s="122"/>
      <c r="E2402" s="4" t="s">
        <v>30</v>
      </c>
      <c r="F2402" s="5"/>
      <c r="G2402" s="6">
        <v>26</v>
      </c>
      <c r="H2402" s="7">
        <v>14</v>
      </c>
      <c r="I2402" s="1">
        <v>3</v>
      </c>
      <c r="J2402" s="1">
        <v>7</v>
      </c>
      <c r="K2402" s="11">
        <v>2</v>
      </c>
    </row>
    <row r="2403" spans="3:11" x14ac:dyDescent="0.25">
      <c r="C2403" s="125"/>
      <c r="D2403" s="122"/>
      <c r="E2403" s="4" t="s">
        <v>31</v>
      </c>
      <c r="F2403" s="5"/>
      <c r="G2403" s="6">
        <v>3</v>
      </c>
      <c r="H2403" s="7">
        <v>2</v>
      </c>
      <c r="I2403" s="1">
        <v>0</v>
      </c>
      <c r="J2403" s="1">
        <v>1</v>
      </c>
      <c r="K2403" s="11">
        <v>0</v>
      </c>
    </row>
    <row r="2404" spans="3:11" x14ac:dyDescent="0.25">
      <c r="C2404" s="125"/>
      <c r="D2404" s="122"/>
      <c r="E2404" s="4" t="s">
        <v>32</v>
      </c>
      <c r="F2404" s="5"/>
      <c r="G2404" s="6">
        <v>606</v>
      </c>
      <c r="H2404" s="7">
        <v>430</v>
      </c>
      <c r="I2404" s="1">
        <v>124</v>
      </c>
      <c r="J2404" s="1">
        <v>35</v>
      </c>
      <c r="K2404" s="11">
        <v>17</v>
      </c>
    </row>
    <row r="2405" spans="3:11" x14ac:dyDescent="0.25">
      <c r="C2405" s="125"/>
      <c r="D2405" s="122"/>
      <c r="E2405" s="4" t="s">
        <v>33</v>
      </c>
      <c r="F2405" s="5"/>
      <c r="G2405" s="6">
        <v>421</v>
      </c>
      <c r="H2405" s="7">
        <v>287</v>
      </c>
      <c r="I2405" s="1">
        <v>77</v>
      </c>
      <c r="J2405" s="1">
        <v>42</v>
      </c>
      <c r="K2405" s="11">
        <v>15</v>
      </c>
    </row>
    <row r="2406" spans="3:11" x14ac:dyDescent="0.25">
      <c r="C2406" s="125"/>
      <c r="D2406" s="122"/>
      <c r="E2406" s="4" t="s">
        <v>34</v>
      </c>
      <c r="F2406" s="5"/>
      <c r="G2406" s="6">
        <v>112</v>
      </c>
      <c r="H2406" s="7">
        <v>64</v>
      </c>
      <c r="I2406" s="1">
        <v>12</v>
      </c>
      <c r="J2406" s="1">
        <v>30</v>
      </c>
      <c r="K2406" s="11">
        <v>6</v>
      </c>
    </row>
    <row r="2407" spans="3:11" x14ac:dyDescent="0.25">
      <c r="C2407" s="125"/>
      <c r="D2407" s="122"/>
      <c r="E2407" s="4" t="s">
        <v>35</v>
      </c>
      <c r="F2407" s="5"/>
      <c r="G2407" s="6">
        <v>533</v>
      </c>
      <c r="H2407" s="7">
        <v>351</v>
      </c>
      <c r="I2407" s="1">
        <v>89</v>
      </c>
      <c r="J2407" s="1">
        <v>72</v>
      </c>
      <c r="K2407" s="11">
        <v>21</v>
      </c>
    </row>
    <row r="2408" spans="3:11" x14ac:dyDescent="0.25">
      <c r="C2408" s="125"/>
      <c r="D2408" s="121" t="s">
        <v>22</v>
      </c>
      <c r="E2408" s="18" t="s">
        <v>25</v>
      </c>
      <c r="F2408" s="17"/>
      <c r="G2408" s="19">
        <v>247</v>
      </c>
      <c r="H2408" s="21">
        <v>238</v>
      </c>
      <c r="I2408" s="3">
        <v>3</v>
      </c>
      <c r="J2408" s="3">
        <v>4</v>
      </c>
      <c r="K2408" s="22">
        <v>2</v>
      </c>
    </row>
    <row r="2409" spans="3:11" x14ac:dyDescent="0.25">
      <c r="C2409" s="125"/>
      <c r="D2409" s="122"/>
      <c r="E2409" s="4" t="s">
        <v>26</v>
      </c>
      <c r="F2409" s="5"/>
      <c r="G2409" s="6">
        <v>380</v>
      </c>
      <c r="H2409" s="7">
        <v>354</v>
      </c>
      <c r="I2409" s="1">
        <v>9</v>
      </c>
      <c r="J2409" s="1">
        <v>8</v>
      </c>
      <c r="K2409" s="11">
        <v>9</v>
      </c>
    </row>
    <row r="2410" spans="3:11" x14ac:dyDescent="0.25">
      <c r="C2410" s="125"/>
      <c r="D2410" s="122"/>
      <c r="E2410" s="4" t="s">
        <v>27</v>
      </c>
      <c r="F2410" s="5"/>
      <c r="G2410" s="6">
        <v>251</v>
      </c>
      <c r="H2410" s="7">
        <v>225</v>
      </c>
      <c r="I2410" s="1">
        <v>9</v>
      </c>
      <c r="J2410" s="1">
        <v>10</v>
      </c>
      <c r="K2410" s="11">
        <v>7</v>
      </c>
    </row>
    <row r="2411" spans="3:11" x14ac:dyDescent="0.25">
      <c r="C2411" s="125"/>
      <c r="D2411" s="122"/>
      <c r="E2411" s="4" t="s">
        <v>28</v>
      </c>
      <c r="F2411" s="5"/>
      <c r="G2411" s="6">
        <v>210</v>
      </c>
      <c r="H2411" s="7">
        <v>165</v>
      </c>
      <c r="I2411" s="1">
        <v>18</v>
      </c>
      <c r="J2411" s="1">
        <v>20</v>
      </c>
      <c r="K2411" s="11">
        <v>7</v>
      </c>
    </row>
    <row r="2412" spans="3:11" x14ac:dyDescent="0.25">
      <c r="C2412" s="125"/>
      <c r="D2412" s="122"/>
      <c r="E2412" s="4" t="s">
        <v>29</v>
      </c>
      <c r="F2412" s="5"/>
      <c r="G2412" s="6">
        <v>123</v>
      </c>
      <c r="H2412" s="7">
        <v>61</v>
      </c>
      <c r="I2412" s="1">
        <v>15</v>
      </c>
      <c r="J2412" s="1">
        <v>41</v>
      </c>
      <c r="K2412" s="11">
        <v>6</v>
      </c>
    </row>
    <row r="2413" spans="3:11" x14ac:dyDescent="0.25">
      <c r="C2413" s="125"/>
      <c r="D2413" s="122"/>
      <c r="E2413" s="4" t="s">
        <v>30</v>
      </c>
      <c r="F2413" s="5"/>
      <c r="G2413" s="6">
        <v>50</v>
      </c>
      <c r="H2413" s="7">
        <v>17</v>
      </c>
      <c r="I2413" s="1">
        <v>7</v>
      </c>
      <c r="J2413" s="1">
        <v>24</v>
      </c>
      <c r="K2413" s="11">
        <v>2</v>
      </c>
    </row>
    <row r="2414" spans="3:11" x14ac:dyDescent="0.25">
      <c r="C2414" s="125"/>
      <c r="D2414" s="122"/>
      <c r="E2414" s="4" t="s">
        <v>31</v>
      </c>
      <c r="F2414" s="5"/>
      <c r="G2414" s="6">
        <v>14</v>
      </c>
      <c r="H2414" s="7">
        <v>1</v>
      </c>
      <c r="I2414" s="1">
        <v>0</v>
      </c>
      <c r="J2414" s="1">
        <v>13</v>
      </c>
      <c r="K2414" s="11">
        <v>0</v>
      </c>
    </row>
    <row r="2415" spans="3:11" x14ac:dyDescent="0.25">
      <c r="C2415" s="125"/>
      <c r="D2415" s="122"/>
      <c r="E2415" s="4" t="s">
        <v>32</v>
      </c>
      <c r="F2415" s="5"/>
      <c r="G2415" s="6">
        <v>627</v>
      </c>
      <c r="H2415" s="7">
        <v>592</v>
      </c>
      <c r="I2415" s="1">
        <v>12</v>
      </c>
      <c r="J2415" s="1">
        <v>12</v>
      </c>
      <c r="K2415" s="11">
        <v>11</v>
      </c>
    </row>
    <row r="2416" spans="3:11" x14ac:dyDescent="0.25">
      <c r="C2416" s="125"/>
      <c r="D2416" s="122"/>
      <c r="E2416" s="4" t="s">
        <v>33</v>
      </c>
      <c r="F2416" s="5"/>
      <c r="G2416" s="6">
        <v>461</v>
      </c>
      <c r="H2416" s="7">
        <v>390</v>
      </c>
      <c r="I2416" s="1">
        <v>27</v>
      </c>
      <c r="J2416" s="1">
        <v>30</v>
      </c>
      <c r="K2416" s="11">
        <v>14</v>
      </c>
    </row>
    <row r="2417" spans="3:11" x14ac:dyDescent="0.25">
      <c r="C2417" s="125"/>
      <c r="D2417" s="122"/>
      <c r="E2417" s="4" t="s">
        <v>34</v>
      </c>
      <c r="F2417" s="5"/>
      <c r="G2417" s="6">
        <v>187</v>
      </c>
      <c r="H2417" s="7">
        <v>79</v>
      </c>
      <c r="I2417" s="1">
        <v>22</v>
      </c>
      <c r="J2417" s="1">
        <v>78</v>
      </c>
      <c r="K2417" s="11">
        <v>8</v>
      </c>
    </row>
    <row r="2418" spans="3:11" x14ac:dyDescent="0.25">
      <c r="C2418" s="125"/>
      <c r="D2418" s="122"/>
      <c r="E2418" s="4" t="s">
        <v>35</v>
      </c>
      <c r="F2418" s="5"/>
      <c r="G2418" s="6">
        <v>648</v>
      </c>
      <c r="H2418" s="7">
        <v>469</v>
      </c>
      <c r="I2418" s="1">
        <v>49</v>
      </c>
      <c r="J2418" s="1">
        <v>108</v>
      </c>
      <c r="K2418" s="11">
        <v>22</v>
      </c>
    </row>
    <row r="2419" spans="3:11" x14ac:dyDescent="0.25">
      <c r="C2419" s="121" t="s">
        <v>36</v>
      </c>
      <c r="D2419" s="121" t="s">
        <v>24</v>
      </c>
      <c r="E2419" s="18" t="s">
        <v>37</v>
      </c>
      <c r="F2419" s="17"/>
      <c r="G2419" s="19">
        <v>106</v>
      </c>
      <c r="H2419" s="21">
        <v>95</v>
      </c>
      <c r="I2419" s="3">
        <v>2</v>
      </c>
      <c r="J2419" s="3">
        <v>5</v>
      </c>
      <c r="K2419" s="22">
        <v>4</v>
      </c>
    </row>
    <row r="2420" spans="3:11" ht="25.2" x14ac:dyDescent="0.25">
      <c r="C2420" s="125"/>
      <c r="D2420" s="122"/>
      <c r="E2420" s="4" t="s">
        <v>38</v>
      </c>
      <c r="F2420" s="5"/>
      <c r="G2420" s="6">
        <v>1653</v>
      </c>
      <c r="H2420" s="7">
        <v>1238</v>
      </c>
      <c r="I2420" s="1">
        <v>233</v>
      </c>
      <c r="J2420" s="1">
        <v>135</v>
      </c>
      <c r="K2420" s="11">
        <v>47</v>
      </c>
    </row>
    <row r="2421" spans="3:11" ht="25.2" x14ac:dyDescent="0.25">
      <c r="C2421" s="125"/>
      <c r="D2421" s="122"/>
      <c r="E2421" s="4" t="s">
        <v>39</v>
      </c>
      <c r="F2421" s="5"/>
      <c r="G2421" s="6">
        <v>116</v>
      </c>
      <c r="H2421" s="7">
        <v>109</v>
      </c>
      <c r="I2421" s="1">
        <v>2</v>
      </c>
      <c r="J2421" s="1">
        <v>2</v>
      </c>
      <c r="K2421" s="11">
        <v>3</v>
      </c>
    </row>
    <row r="2422" spans="3:11" ht="25.2" x14ac:dyDescent="0.25">
      <c r="C2422" s="125"/>
      <c r="D2422" s="122"/>
      <c r="E2422" s="4" t="s">
        <v>40</v>
      </c>
      <c r="F2422" s="5"/>
      <c r="G2422" s="6">
        <v>513</v>
      </c>
      <c r="H2422" s="7">
        <v>381</v>
      </c>
      <c r="I2422" s="1">
        <v>32</v>
      </c>
      <c r="J2422" s="1">
        <v>83</v>
      </c>
      <c r="K2422" s="11">
        <v>17</v>
      </c>
    </row>
    <row r="2423" spans="3:11" x14ac:dyDescent="0.25">
      <c r="C2423" s="125"/>
      <c r="D2423" s="122"/>
      <c r="E2423" s="4" t="s">
        <v>18</v>
      </c>
      <c r="F2423" s="5"/>
      <c r="G2423" s="6">
        <v>26</v>
      </c>
      <c r="H2423" s="7">
        <v>19</v>
      </c>
      <c r="I2423" s="1">
        <v>5</v>
      </c>
      <c r="J2423" s="1">
        <v>2</v>
      </c>
      <c r="K2423" s="11">
        <v>0</v>
      </c>
    </row>
    <row r="2424" spans="3:11" x14ac:dyDescent="0.25">
      <c r="C2424" s="125"/>
      <c r="D2424" s="121" t="s">
        <v>21</v>
      </c>
      <c r="E2424" s="18" t="s">
        <v>37</v>
      </c>
      <c r="F2424" s="17"/>
      <c r="G2424" s="19">
        <v>66</v>
      </c>
      <c r="H2424" s="21">
        <v>59</v>
      </c>
      <c r="I2424" s="3">
        <v>2</v>
      </c>
      <c r="J2424" s="3">
        <v>2</v>
      </c>
      <c r="K2424" s="22">
        <v>3</v>
      </c>
    </row>
    <row r="2425" spans="3:11" ht="25.2" x14ac:dyDescent="0.25">
      <c r="C2425" s="125"/>
      <c r="D2425" s="122"/>
      <c r="E2425" s="4" t="s">
        <v>38</v>
      </c>
      <c r="F2425" s="5"/>
      <c r="G2425" s="6">
        <v>938</v>
      </c>
      <c r="H2425" s="7">
        <v>610</v>
      </c>
      <c r="I2425" s="1">
        <v>200</v>
      </c>
      <c r="J2425" s="1">
        <v>99</v>
      </c>
      <c r="K2425" s="11">
        <v>29</v>
      </c>
    </row>
    <row r="2426" spans="3:11" ht="25.2" x14ac:dyDescent="0.25">
      <c r="C2426" s="125"/>
      <c r="D2426" s="122"/>
      <c r="E2426" s="4" t="s">
        <v>39</v>
      </c>
      <c r="F2426" s="5"/>
      <c r="G2426" s="6">
        <v>43</v>
      </c>
      <c r="H2426" s="7">
        <v>40</v>
      </c>
      <c r="I2426" s="1">
        <v>0</v>
      </c>
      <c r="J2426" s="1">
        <v>1</v>
      </c>
      <c r="K2426" s="11">
        <v>2</v>
      </c>
    </row>
    <row r="2427" spans="3:11" ht="25.2" x14ac:dyDescent="0.25">
      <c r="C2427" s="125"/>
      <c r="D2427" s="122"/>
      <c r="E2427" s="4" t="s">
        <v>40</v>
      </c>
      <c r="F2427" s="5"/>
      <c r="G2427" s="6">
        <v>77</v>
      </c>
      <c r="H2427" s="7">
        <v>63</v>
      </c>
      <c r="I2427" s="1">
        <v>6</v>
      </c>
      <c r="J2427" s="1">
        <v>4</v>
      </c>
      <c r="K2427" s="11">
        <v>4</v>
      </c>
    </row>
    <row r="2428" spans="3:11" x14ac:dyDescent="0.25">
      <c r="C2428" s="125"/>
      <c r="D2428" s="122"/>
      <c r="E2428" s="4" t="s">
        <v>18</v>
      </c>
      <c r="F2428" s="5"/>
      <c r="G2428" s="6">
        <v>15</v>
      </c>
      <c r="H2428" s="7">
        <v>9</v>
      </c>
      <c r="I2428" s="1">
        <v>5</v>
      </c>
      <c r="J2428" s="1">
        <v>1</v>
      </c>
      <c r="K2428" s="11">
        <v>0</v>
      </c>
    </row>
    <row r="2429" spans="3:11" x14ac:dyDescent="0.25">
      <c r="C2429" s="125"/>
      <c r="D2429" s="121" t="s">
        <v>22</v>
      </c>
      <c r="E2429" s="18" t="s">
        <v>37</v>
      </c>
      <c r="F2429" s="17"/>
      <c r="G2429" s="19">
        <v>40</v>
      </c>
      <c r="H2429" s="21">
        <v>36</v>
      </c>
      <c r="I2429" s="3">
        <v>0</v>
      </c>
      <c r="J2429" s="3">
        <v>3</v>
      </c>
      <c r="K2429" s="22">
        <v>1</v>
      </c>
    </row>
    <row r="2430" spans="3:11" ht="25.2" x14ac:dyDescent="0.25">
      <c r="C2430" s="125"/>
      <c r="D2430" s="122"/>
      <c r="E2430" s="4" t="s">
        <v>38</v>
      </c>
      <c r="F2430" s="5"/>
      <c r="G2430" s="6">
        <v>715</v>
      </c>
      <c r="H2430" s="7">
        <v>628</v>
      </c>
      <c r="I2430" s="1">
        <v>33</v>
      </c>
      <c r="J2430" s="1">
        <v>36</v>
      </c>
      <c r="K2430" s="11">
        <v>18</v>
      </c>
    </row>
    <row r="2431" spans="3:11" ht="25.2" x14ac:dyDescent="0.25">
      <c r="C2431" s="125"/>
      <c r="D2431" s="122"/>
      <c r="E2431" s="4" t="s">
        <v>39</v>
      </c>
      <c r="F2431" s="5"/>
      <c r="G2431" s="6">
        <v>73</v>
      </c>
      <c r="H2431" s="7">
        <v>69</v>
      </c>
      <c r="I2431" s="1">
        <v>2</v>
      </c>
      <c r="J2431" s="1">
        <v>1</v>
      </c>
      <c r="K2431" s="11">
        <v>1</v>
      </c>
    </row>
    <row r="2432" spans="3:11" ht="25.2" x14ac:dyDescent="0.25">
      <c r="C2432" s="125"/>
      <c r="D2432" s="122"/>
      <c r="E2432" s="4" t="s">
        <v>40</v>
      </c>
      <c r="F2432" s="5"/>
      <c r="G2432" s="6">
        <v>436</v>
      </c>
      <c r="H2432" s="7">
        <v>318</v>
      </c>
      <c r="I2432" s="1">
        <v>26</v>
      </c>
      <c r="J2432" s="1">
        <v>79</v>
      </c>
      <c r="K2432" s="11">
        <v>13</v>
      </c>
    </row>
    <row r="2433" spans="3:11" x14ac:dyDescent="0.25">
      <c r="C2433" s="125"/>
      <c r="D2433" s="122"/>
      <c r="E2433" s="4" t="s">
        <v>18</v>
      </c>
      <c r="F2433" s="5"/>
      <c r="G2433" s="6">
        <v>11</v>
      </c>
      <c r="H2433" s="7">
        <v>10</v>
      </c>
      <c r="I2433" s="1">
        <v>0</v>
      </c>
      <c r="J2433" s="1">
        <v>1</v>
      </c>
      <c r="K2433" s="11">
        <v>0</v>
      </c>
    </row>
    <row r="2434" spans="3:11" ht="25.2" x14ac:dyDescent="0.25">
      <c r="C2434" s="121" t="s">
        <v>41</v>
      </c>
      <c r="D2434" s="119" t="s">
        <v>20</v>
      </c>
      <c r="E2434" s="18" t="s">
        <v>42</v>
      </c>
      <c r="F2434" s="17"/>
      <c r="G2434" s="19">
        <v>385</v>
      </c>
      <c r="H2434" s="21">
        <v>336</v>
      </c>
      <c r="I2434" s="3">
        <v>8</v>
      </c>
      <c r="J2434" s="3">
        <v>26</v>
      </c>
      <c r="K2434" s="22">
        <v>15</v>
      </c>
    </row>
    <row r="2435" spans="3:11" ht="25.2" x14ac:dyDescent="0.25">
      <c r="C2435" s="125"/>
      <c r="D2435" s="120"/>
      <c r="E2435" s="4" t="s">
        <v>43</v>
      </c>
      <c r="F2435" s="5"/>
      <c r="G2435" s="6">
        <v>1574</v>
      </c>
      <c r="H2435" s="7">
        <v>1179</v>
      </c>
      <c r="I2435" s="1">
        <v>225</v>
      </c>
      <c r="J2435" s="1">
        <v>127</v>
      </c>
      <c r="K2435" s="11">
        <v>43</v>
      </c>
    </row>
    <row r="2436" spans="3:11" ht="25.2" x14ac:dyDescent="0.25">
      <c r="C2436" s="125"/>
      <c r="D2436" s="120"/>
      <c r="E2436" s="4" t="s">
        <v>44</v>
      </c>
      <c r="F2436" s="5"/>
      <c r="G2436" s="6">
        <v>89</v>
      </c>
      <c r="H2436" s="7">
        <v>74</v>
      </c>
      <c r="I2436" s="1">
        <v>10</v>
      </c>
      <c r="J2436" s="1">
        <v>0</v>
      </c>
      <c r="K2436" s="11">
        <v>5</v>
      </c>
    </row>
    <row r="2437" spans="3:11" ht="25.2" x14ac:dyDescent="0.25">
      <c r="C2437" s="125"/>
      <c r="D2437" s="120"/>
      <c r="E2437" s="4" t="s">
        <v>45</v>
      </c>
      <c r="F2437" s="5"/>
      <c r="G2437" s="6">
        <v>956</v>
      </c>
      <c r="H2437" s="7">
        <v>698</v>
      </c>
      <c r="I2437" s="1">
        <v>119</v>
      </c>
      <c r="J2437" s="1">
        <v>108</v>
      </c>
      <c r="K2437" s="11">
        <v>31</v>
      </c>
    </row>
    <row r="2438" spans="3:11" ht="25.2" x14ac:dyDescent="0.25">
      <c r="C2438" s="125"/>
      <c r="D2438" s="120"/>
      <c r="E2438" s="4" t="s">
        <v>46</v>
      </c>
      <c r="F2438" s="5"/>
      <c r="G2438" s="6">
        <v>85</v>
      </c>
      <c r="H2438" s="7">
        <v>62</v>
      </c>
      <c r="I2438" s="1">
        <v>3</v>
      </c>
      <c r="J2438" s="1">
        <v>19</v>
      </c>
      <c r="K2438" s="11">
        <v>1</v>
      </c>
    </row>
    <row r="2439" spans="3:11" x14ac:dyDescent="0.25">
      <c r="C2439" s="125"/>
      <c r="D2439" s="120"/>
      <c r="E2439" s="4" t="s">
        <v>18</v>
      </c>
      <c r="F2439" s="5"/>
      <c r="G2439" s="6">
        <v>17</v>
      </c>
      <c r="H2439" s="7">
        <v>12</v>
      </c>
      <c r="I2439" s="1">
        <v>4</v>
      </c>
      <c r="J2439" s="1">
        <v>1</v>
      </c>
      <c r="K2439" s="11">
        <v>0</v>
      </c>
    </row>
    <row r="2440" spans="3:11" x14ac:dyDescent="0.25">
      <c r="C2440" s="121" t="s">
        <v>47</v>
      </c>
      <c r="D2440" s="119" t="s">
        <v>20</v>
      </c>
      <c r="E2440" s="18" t="s">
        <v>48</v>
      </c>
      <c r="F2440" s="17"/>
      <c r="G2440" s="19">
        <v>385</v>
      </c>
      <c r="H2440" s="21">
        <v>336</v>
      </c>
      <c r="I2440" s="3">
        <v>8</v>
      </c>
      <c r="J2440" s="3">
        <v>26</v>
      </c>
      <c r="K2440" s="22">
        <v>15</v>
      </c>
    </row>
    <row r="2441" spans="3:11" x14ac:dyDescent="0.25">
      <c r="C2441" s="125"/>
      <c r="D2441" s="120"/>
      <c r="E2441" s="4" t="s">
        <v>49</v>
      </c>
      <c r="F2441" s="5"/>
      <c r="G2441" s="6">
        <v>1156</v>
      </c>
      <c r="H2441" s="7">
        <v>870</v>
      </c>
      <c r="I2441" s="1">
        <v>150</v>
      </c>
      <c r="J2441" s="1">
        <v>109</v>
      </c>
      <c r="K2441" s="11">
        <v>27</v>
      </c>
    </row>
    <row r="2442" spans="3:11" x14ac:dyDescent="0.25">
      <c r="C2442" s="125"/>
      <c r="D2442" s="120"/>
      <c r="E2442" s="4" t="s">
        <v>50</v>
      </c>
      <c r="F2442" s="5"/>
      <c r="G2442" s="6">
        <v>466</v>
      </c>
      <c r="H2442" s="7">
        <v>344</v>
      </c>
      <c r="I2442" s="1">
        <v>60</v>
      </c>
      <c r="J2442" s="1">
        <v>48</v>
      </c>
      <c r="K2442" s="11">
        <v>14</v>
      </c>
    </row>
    <row r="2443" spans="3:11" x14ac:dyDescent="0.25">
      <c r="C2443" s="125"/>
      <c r="D2443" s="120"/>
      <c r="E2443" s="4" t="s">
        <v>51</v>
      </c>
      <c r="F2443" s="5"/>
      <c r="G2443" s="6">
        <v>191</v>
      </c>
      <c r="H2443" s="7">
        <v>140</v>
      </c>
      <c r="I2443" s="1">
        <v>28</v>
      </c>
      <c r="J2443" s="1">
        <v>17</v>
      </c>
      <c r="K2443" s="11">
        <v>6</v>
      </c>
    </row>
    <row r="2444" spans="3:11" x14ac:dyDescent="0.25">
      <c r="C2444" s="125"/>
      <c r="D2444" s="120"/>
      <c r="E2444" s="4" t="s">
        <v>52</v>
      </c>
      <c r="F2444" s="5"/>
      <c r="G2444" s="6">
        <v>181</v>
      </c>
      <c r="H2444" s="7">
        <v>131</v>
      </c>
      <c r="I2444" s="1">
        <v>24</v>
      </c>
      <c r="J2444" s="1">
        <v>20</v>
      </c>
      <c r="K2444" s="11">
        <v>6</v>
      </c>
    </row>
    <row r="2445" spans="3:11" x14ac:dyDescent="0.25">
      <c r="C2445" s="125"/>
      <c r="D2445" s="120"/>
      <c r="E2445" s="4" t="s">
        <v>18</v>
      </c>
      <c r="F2445" s="5"/>
      <c r="G2445" s="6">
        <v>35</v>
      </c>
      <c r="H2445" s="7">
        <v>21</v>
      </c>
      <c r="I2445" s="1">
        <v>4</v>
      </c>
      <c r="J2445" s="1">
        <v>7</v>
      </c>
      <c r="K2445" s="11">
        <v>3</v>
      </c>
    </row>
    <row r="2446" spans="3:11" x14ac:dyDescent="0.25">
      <c r="C2446" s="121" t="s">
        <v>53</v>
      </c>
      <c r="D2446" s="119" t="s">
        <v>20</v>
      </c>
      <c r="E2446" s="18" t="s">
        <v>54</v>
      </c>
      <c r="F2446" s="17"/>
      <c r="G2446" s="19">
        <v>331</v>
      </c>
      <c r="H2446" s="21">
        <v>229</v>
      </c>
      <c r="I2446" s="3">
        <v>49</v>
      </c>
      <c r="J2446" s="3">
        <v>39</v>
      </c>
      <c r="K2446" s="22">
        <v>14</v>
      </c>
    </row>
    <row r="2447" spans="3:11" x14ac:dyDescent="0.25">
      <c r="C2447" s="125"/>
      <c r="D2447" s="120"/>
      <c r="E2447" s="4" t="s">
        <v>55</v>
      </c>
      <c r="F2447" s="5"/>
      <c r="G2447" s="6">
        <v>1212</v>
      </c>
      <c r="H2447" s="7">
        <v>948</v>
      </c>
      <c r="I2447" s="1">
        <v>132</v>
      </c>
      <c r="J2447" s="1">
        <v>102</v>
      </c>
      <c r="K2447" s="11">
        <v>30</v>
      </c>
    </row>
    <row r="2448" spans="3:11" ht="25.2" x14ac:dyDescent="0.25">
      <c r="C2448" s="125"/>
      <c r="D2448" s="120"/>
      <c r="E2448" s="4" t="s">
        <v>56</v>
      </c>
      <c r="F2448" s="5"/>
      <c r="G2448" s="6">
        <v>615</v>
      </c>
      <c r="H2448" s="7">
        <v>460</v>
      </c>
      <c r="I2448" s="1">
        <v>69</v>
      </c>
      <c r="J2448" s="1">
        <v>69</v>
      </c>
      <c r="K2448" s="11">
        <v>17</v>
      </c>
    </row>
    <row r="2449" spans="3:11" x14ac:dyDescent="0.25">
      <c r="C2449" s="125"/>
      <c r="D2449" s="120"/>
      <c r="E2449" s="4" t="s">
        <v>57</v>
      </c>
      <c r="F2449" s="5"/>
      <c r="G2449" s="6">
        <v>234</v>
      </c>
      <c r="H2449" s="7">
        <v>191</v>
      </c>
      <c r="I2449" s="1">
        <v>20</v>
      </c>
      <c r="J2449" s="1">
        <v>14</v>
      </c>
      <c r="K2449" s="11">
        <v>9</v>
      </c>
    </row>
    <row r="2450" spans="3:11" x14ac:dyDescent="0.25">
      <c r="C2450" s="125"/>
      <c r="D2450" s="120"/>
      <c r="E2450" s="4" t="s">
        <v>18</v>
      </c>
      <c r="F2450" s="5"/>
      <c r="G2450" s="6">
        <v>22</v>
      </c>
      <c r="H2450" s="7">
        <v>14</v>
      </c>
      <c r="I2450" s="1">
        <v>4</v>
      </c>
      <c r="J2450" s="1">
        <v>3</v>
      </c>
      <c r="K2450" s="11">
        <v>1</v>
      </c>
    </row>
    <row r="2451" spans="3:11" x14ac:dyDescent="0.25">
      <c r="C2451" s="121" t="s">
        <v>58</v>
      </c>
      <c r="D2451" s="119" t="s">
        <v>20</v>
      </c>
      <c r="E2451" s="18" t="s">
        <v>59</v>
      </c>
      <c r="F2451" s="17"/>
      <c r="G2451" s="19">
        <v>522</v>
      </c>
      <c r="H2451" s="21">
        <v>330</v>
      </c>
      <c r="I2451" s="3">
        <v>80</v>
      </c>
      <c r="J2451" s="3">
        <v>95</v>
      </c>
      <c r="K2451" s="22">
        <v>17</v>
      </c>
    </row>
    <row r="2452" spans="3:11" x14ac:dyDescent="0.25">
      <c r="C2452" s="125"/>
      <c r="D2452" s="120"/>
      <c r="E2452" s="4" t="s">
        <v>60</v>
      </c>
      <c r="F2452" s="5"/>
      <c r="G2452" s="6">
        <v>1090</v>
      </c>
      <c r="H2452" s="7">
        <v>854</v>
      </c>
      <c r="I2452" s="1">
        <v>109</v>
      </c>
      <c r="J2452" s="1">
        <v>93</v>
      </c>
      <c r="K2452" s="11">
        <v>34</v>
      </c>
    </row>
    <row r="2453" spans="3:11" ht="25.2" x14ac:dyDescent="0.25">
      <c r="C2453" s="125"/>
      <c r="D2453" s="120"/>
      <c r="E2453" s="4" t="s">
        <v>61</v>
      </c>
      <c r="F2453" s="5"/>
      <c r="G2453" s="6">
        <v>327</v>
      </c>
      <c r="H2453" s="7">
        <v>283</v>
      </c>
      <c r="I2453" s="1">
        <v>22</v>
      </c>
      <c r="J2453" s="1">
        <v>12</v>
      </c>
      <c r="K2453" s="11">
        <v>10</v>
      </c>
    </row>
    <row r="2454" spans="3:11" x14ac:dyDescent="0.25">
      <c r="C2454" s="125"/>
      <c r="D2454" s="120"/>
      <c r="E2454" s="4" t="s">
        <v>62</v>
      </c>
      <c r="F2454" s="5"/>
      <c r="G2454" s="6">
        <v>428</v>
      </c>
      <c r="H2454" s="7">
        <v>349</v>
      </c>
      <c r="I2454" s="1">
        <v>54</v>
      </c>
      <c r="J2454" s="1">
        <v>17</v>
      </c>
      <c r="K2454" s="11">
        <v>8</v>
      </c>
    </row>
    <row r="2455" spans="3:11" x14ac:dyDescent="0.25">
      <c r="C2455" s="125"/>
      <c r="D2455" s="120"/>
      <c r="E2455" s="4" t="s">
        <v>63</v>
      </c>
      <c r="F2455" s="5"/>
      <c r="G2455" s="6">
        <v>25</v>
      </c>
      <c r="H2455" s="7">
        <v>13</v>
      </c>
      <c r="I2455" s="1">
        <v>5</v>
      </c>
      <c r="J2455" s="1">
        <v>6</v>
      </c>
      <c r="K2455" s="11">
        <v>1</v>
      </c>
    </row>
    <row r="2456" spans="3:11" x14ac:dyDescent="0.25">
      <c r="C2456" s="125"/>
      <c r="D2456" s="120"/>
      <c r="E2456" s="4" t="s">
        <v>18</v>
      </c>
      <c r="F2456" s="5"/>
      <c r="G2456" s="6">
        <v>22</v>
      </c>
      <c r="H2456" s="7">
        <v>13</v>
      </c>
      <c r="I2456" s="1">
        <v>4</v>
      </c>
      <c r="J2456" s="1">
        <v>4</v>
      </c>
      <c r="K2456" s="11">
        <v>1</v>
      </c>
    </row>
    <row r="2457" spans="3:11" ht="25.2" x14ac:dyDescent="0.25">
      <c r="C2457" s="121" t="s">
        <v>64</v>
      </c>
      <c r="D2457" s="119" t="s">
        <v>20</v>
      </c>
      <c r="E2457" s="18" t="s">
        <v>65</v>
      </c>
      <c r="F2457" s="17"/>
      <c r="G2457" s="19">
        <v>36</v>
      </c>
      <c r="H2457" s="21">
        <v>25</v>
      </c>
      <c r="I2457" s="3">
        <v>3</v>
      </c>
      <c r="J2457" s="3">
        <v>6</v>
      </c>
      <c r="K2457" s="22">
        <v>2</v>
      </c>
    </row>
    <row r="2458" spans="3:11" ht="37.799999999999997" x14ac:dyDescent="0.25">
      <c r="C2458" s="125"/>
      <c r="D2458" s="120"/>
      <c r="E2458" s="4" t="s">
        <v>66</v>
      </c>
      <c r="F2458" s="5"/>
      <c r="G2458" s="6">
        <v>177</v>
      </c>
      <c r="H2458" s="7">
        <v>131</v>
      </c>
      <c r="I2458" s="1">
        <v>17</v>
      </c>
      <c r="J2458" s="1">
        <v>20</v>
      </c>
      <c r="K2458" s="11">
        <v>9</v>
      </c>
    </row>
    <row r="2459" spans="3:11" ht="37.799999999999997" x14ac:dyDescent="0.25">
      <c r="C2459" s="125"/>
      <c r="D2459" s="120"/>
      <c r="E2459" s="4" t="s">
        <v>67</v>
      </c>
      <c r="F2459" s="5"/>
      <c r="G2459" s="6">
        <v>231</v>
      </c>
      <c r="H2459" s="7">
        <v>175</v>
      </c>
      <c r="I2459" s="1">
        <v>26</v>
      </c>
      <c r="J2459" s="1">
        <v>27</v>
      </c>
      <c r="K2459" s="11">
        <v>3</v>
      </c>
    </row>
    <row r="2460" spans="3:11" ht="37.799999999999997" x14ac:dyDescent="0.25">
      <c r="C2460" s="125"/>
      <c r="D2460" s="120"/>
      <c r="E2460" s="4" t="s">
        <v>68</v>
      </c>
      <c r="F2460" s="5"/>
      <c r="G2460" s="6">
        <v>324</v>
      </c>
      <c r="H2460" s="7">
        <v>241</v>
      </c>
      <c r="I2460" s="1">
        <v>46</v>
      </c>
      <c r="J2460" s="1">
        <v>30</v>
      </c>
      <c r="K2460" s="11">
        <v>7</v>
      </c>
    </row>
    <row r="2461" spans="3:11" ht="37.799999999999997" x14ac:dyDescent="0.25">
      <c r="C2461" s="125"/>
      <c r="D2461" s="120"/>
      <c r="E2461" s="4" t="s">
        <v>69</v>
      </c>
      <c r="F2461" s="5"/>
      <c r="G2461" s="6">
        <v>364</v>
      </c>
      <c r="H2461" s="7">
        <v>273</v>
      </c>
      <c r="I2461" s="1">
        <v>41</v>
      </c>
      <c r="J2461" s="1">
        <v>41</v>
      </c>
      <c r="K2461" s="11">
        <v>9</v>
      </c>
    </row>
    <row r="2462" spans="3:11" ht="37.799999999999997" x14ac:dyDescent="0.25">
      <c r="C2462" s="125"/>
      <c r="D2462" s="120"/>
      <c r="E2462" s="4" t="s">
        <v>70</v>
      </c>
      <c r="F2462" s="5"/>
      <c r="G2462" s="6">
        <v>292</v>
      </c>
      <c r="H2462" s="7">
        <v>219</v>
      </c>
      <c r="I2462" s="1">
        <v>34</v>
      </c>
      <c r="J2462" s="1">
        <v>24</v>
      </c>
      <c r="K2462" s="11">
        <v>15</v>
      </c>
    </row>
    <row r="2463" spans="3:11" ht="37.799999999999997" x14ac:dyDescent="0.25">
      <c r="C2463" s="125"/>
      <c r="D2463" s="120"/>
      <c r="E2463" s="4" t="s">
        <v>71</v>
      </c>
      <c r="F2463" s="5"/>
      <c r="G2463" s="6">
        <v>316</v>
      </c>
      <c r="H2463" s="7">
        <v>253</v>
      </c>
      <c r="I2463" s="1">
        <v>33</v>
      </c>
      <c r="J2463" s="1">
        <v>22</v>
      </c>
      <c r="K2463" s="11">
        <v>8</v>
      </c>
    </row>
    <row r="2464" spans="3:11" ht="37.799999999999997" x14ac:dyDescent="0.25">
      <c r="C2464" s="125"/>
      <c r="D2464" s="120"/>
      <c r="E2464" s="4" t="s">
        <v>72</v>
      </c>
      <c r="F2464" s="5"/>
      <c r="G2464" s="6">
        <v>308</v>
      </c>
      <c r="H2464" s="7">
        <v>243</v>
      </c>
      <c r="I2464" s="1">
        <v>38</v>
      </c>
      <c r="J2464" s="1">
        <v>20</v>
      </c>
      <c r="K2464" s="11">
        <v>7</v>
      </c>
    </row>
    <row r="2465" spans="3:11" ht="37.799999999999997" x14ac:dyDescent="0.25">
      <c r="C2465" s="125"/>
      <c r="D2465" s="120"/>
      <c r="E2465" s="4" t="s">
        <v>73</v>
      </c>
      <c r="F2465" s="5"/>
      <c r="G2465" s="6">
        <v>114</v>
      </c>
      <c r="H2465" s="7">
        <v>91</v>
      </c>
      <c r="I2465" s="1">
        <v>14</v>
      </c>
      <c r="J2465" s="1">
        <v>7</v>
      </c>
      <c r="K2465" s="11">
        <v>2</v>
      </c>
    </row>
    <row r="2466" spans="3:11" ht="25.2" x14ac:dyDescent="0.25">
      <c r="C2466" s="125"/>
      <c r="D2466" s="120"/>
      <c r="E2466" s="4" t="s">
        <v>74</v>
      </c>
      <c r="F2466" s="5"/>
      <c r="G2466" s="6">
        <v>96</v>
      </c>
      <c r="H2466" s="7">
        <v>71</v>
      </c>
      <c r="I2466" s="1">
        <v>11</v>
      </c>
      <c r="J2466" s="1">
        <v>11</v>
      </c>
      <c r="K2466" s="11">
        <v>3</v>
      </c>
    </row>
    <row r="2467" spans="3:11" x14ac:dyDescent="0.25">
      <c r="C2467" s="125"/>
      <c r="D2467" s="120"/>
      <c r="E2467" s="4" t="s">
        <v>75</v>
      </c>
      <c r="F2467" s="5"/>
      <c r="G2467" s="6">
        <v>29</v>
      </c>
      <c r="H2467" s="7">
        <v>20</v>
      </c>
      <c r="I2467" s="1">
        <v>1</v>
      </c>
      <c r="J2467" s="1">
        <v>7</v>
      </c>
      <c r="K2467" s="11">
        <v>1</v>
      </c>
    </row>
    <row r="2468" spans="3:11" x14ac:dyDescent="0.25">
      <c r="C2468" s="125"/>
      <c r="D2468" s="120"/>
      <c r="E2468" s="4" t="s">
        <v>18</v>
      </c>
      <c r="F2468" s="5"/>
      <c r="G2468" s="6">
        <v>127</v>
      </c>
      <c r="H2468" s="7">
        <v>100</v>
      </c>
      <c r="I2468" s="1">
        <v>10</v>
      </c>
      <c r="J2468" s="1">
        <v>12</v>
      </c>
      <c r="K2468" s="11">
        <v>5</v>
      </c>
    </row>
    <row r="2469" spans="3:11" x14ac:dyDescent="0.25">
      <c r="C2469" s="121" t="s">
        <v>76</v>
      </c>
      <c r="D2469" s="119" t="s">
        <v>20</v>
      </c>
      <c r="E2469" s="18" t="s">
        <v>77</v>
      </c>
      <c r="F2469" s="17"/>
      <c r="G2469" s="19">
        <v>626</v>
      </c>
      <c r="H2469" s="21">
        <v>481</v>
      </c>
      <c r="I2469" s="3">
        <v>72</v>
      </c>
      <c r="J2469" s="3">
        <v>57</v>
      </c>
      <c r="K2469" s="22">
        <v>16</v>
      </c>
    </row>
    <row r="2470" spans="3:11" x14ac:dyDescent="0.25">
      <c r="C2470" s="125"/>
      <c r="D2470" s="120"/>
      <c r="E2470" s="4" t="s">
        <v>78</v>
      </c>
      <c r="F2470" s="5"/>
      <c r="G2470" s="6">
        <v>975</v>
      </c>
      <c r="H2470" s="7">
        <v>740</v>
      </c>
      <c r="I2470" s="1">
        <v>116</v>
      </c>
      <c r="J2470" s="1">
        <v>90</v>
      </c>
      <c r="K2470" s="11">
        <v>29</v>
      </c>
    </row>
    <row r="2471" spans="3:11" x14ac:dyDescent="0.25">
      <c r="C2471" s="125"/>
      <c r="D2471" s="120"/>
      <c r="E2471" s="4" t="s">
        <v>79</v>
      </c>
      <c r="F2471" s="5"/>
      <c r="G2471" s="6">
        <v>589</v>
      </c>
      <c r="H2471" s="7">
        <v>462</v>
      </c>
      <c r="I2471" s="1">
        <v>57</v>
      </c>
      <c r="J2471" s="1">
        <v>55</v>
      </c>
      <c r="K2471" s="11">
        <v>15</v>
      </c>
    </row>
    <row r="2472" spans="3:11" x14ac:dyDescent="0.25">
      <c r="C2472" s="125"/>
      <c r="D2472" s="120"/>
      <c r="E2472" s="4" t="s">
        <v>80</v>
      </c>
      <c r="F2472" s="5"/>
      <c r="G2472" s="6">
        <v>224</v>
      </c>
      <c r="H2472" s="7">
        <v>159</v>
      </c>
      <c r="I2472" s="1">
        <v>29</v>
      </c>
      <c r="J2472" s="1">
        <v>25</v>
      </c>
      <c r="K2472" s="11">
        <v>11</v>
      </c>
    </row>
    <row r="2473" spans="3:11" x14ac:dyDescent="0.25">
      <c r="C2473" s="121" t="s">
        <v>81</v>
      </c>
      <c r="D2473" s="119" t="s">
        <v>20</v>
      </c>
      <c r="E2473" s="18" t="s">
        <v>82</v>
      </c>
      <c r="F2473" s="17"/>
      <c r="G2473" s="19">
        <v>300</v>
      </c>
      <c r="H2473" s="21">
        <v>219</v>
      </c>
      <c r="I2473" s="3">
        <v>36</v>
      </c>
      <c r="J2473" s="3">
        <v>34</v>
      </c>
      <c r="K2473" s="22">
        <v>11</v>
      </c>
    </row>
    <row r="2474" spans="3:11" x14ac:dyDescent="0.25">
      <c r="C2474" s="125"/>
      <c r="D2474" s="120"/>
      <c r="E2474" s="4" t="s">
        <v>83</v>
      </c>
      <c r="F2474" s="5"/>
      <c r="G2474" s="6">
        <v>722</v>
      </c>
      <c r="H2474" s="7">
        <v>569</v>
      </c>
      <c r="I2474" s="1">
        <v>69</v>
      </c>
      <c r="J2474" s="1">
        <v>63</v>
      </c>
      <c r="K2474" s="11">
        <v>21</v>
      </c>
    </row>
    <row r="2475" spans="3:11" x14ac:dyDescent="0.25">
      <c r="C2475" s="125"/>
      <c r="D2475" s="120"/>
      <c r="E2475" s="4" t="s">
        <v>84</v>
      </c>
      <c r="F2475" s="5"/>
      <c r="G2475" s="6">
        <v>483</v>
      </c>
      <c r="H2475" s="7">
        <v>355</v>
      </c>
      <c r="I2475" s="1">
        <v>68</v>
      </c>
      <c r="J2475" s="1">
        <v>46</v>
      </c>
      <c r="K2475" s="11">
        <v>14</v>
      </c>
    </row>
    <row r="2476" spans="3:11" x14ac:dyDescent="0.25">
      <c r="C2476" s="125"/>
      <c r="D2476" s="120"/>
      <c r="E2476" s="4" t="s">
        <v>85</v>
      </c>
      <c r="F2476" s="5"/>
      <c r="G2476" s="6">
        <v>395</v>
      </c>
      <c r="H2476" s="7">
        <v>314</v>
      </c>
      <c r="I2476" s="1">
        <v>39</v>
      </c>
      <c r="J2476" s="1">
        <v>31</v>
      </c>
      <c r="K2476" s="11">
        <v>11</v>
      </c>
    </row>
    <row r="2477" spans="3:11" x14ac:dyDescent="0.25">
      <c r="C2477" s="125"/>
      <c r="D2477" s="120"/>
      <c r="E2477" s="4" t="s">
        <v>86</v>
      </c>
      <c r="F2477" s="5"/>
      <c r="G2477" s="6">
        <v>236</v>
      </c>
      <c r="H2477" s="7">
        <v>177</v>
      </c>
      <c r="I2477" s="1">
        <v>25</v>
      </c>
      <c r="J2477" s="1">
        <v>27</v>
      </c>
      <c r="K2477" s="11">
        <v>7</v>
      </c>
    </row>
    <row r="2478" spans="3:11" x14ac:dyDescent="0.25">
      <c r="C2478" s="125"/>
      <c r="D2478" s="120"/>
      <c r="E2478" s="4" t="s">
        <v>87</v>
      </c>
      <c r="F2478" s="5"/>
      <c r="G2478" s="6">
        <v>278</v>
      </c>
      <c r="H2478" s="7">
        <v>208</v>
      </c>
      <c r="I2478" s="1">
        <v>37</v>
      </c>
      <c r="J2478" s="1">
        <v>26</v>
      </c>
      <c r="K2478" s="11">
        <v>7</v>
      </c>
    </row>
    <row r="2479" spans="3:11" x14ac:dyDescent="0.25">
      <c r="C2479" s="121" t="s">
        <v>88</v>
      </c>
      <c r="D2479" s="119" t="s">
        <v>20</v>
      </c>
      <c r="E2479" s="18" t="s">
        <v>89</v>
      </c>
      <c r="F2479" s="17"/>
      <c r="G2479" s="19">
        <v>110</v>
      </c>
      <c r="H2479" s="21">
        <v>79</v>
      </c>
      <c r="I2479" s="3">
        <v>14</v>
      </c>
      <c r="J2479" s="3">
        <v>9</v>
      </c>
      <c r="K2479" s="22">
        <v>8</v>
      </c>
    </row>
    <row r="2480" spans="3:11" x14ac:dyDescent="0.25">
      <c r="C2480" s="122"/>
      <c r="D2480" s="120"/>
      <c r="E2480" s="4" t="s">
        <v>90</v>
      </c>
      <c r="F2480" s="5"/>
      <c r="G2480" s="6">
        <v>190</v>
      </c>
      <c r="H2480" s="7">
        <v>140</v>
      </c>
      <c r="I2480" s="1">
        <v>22</v>
      </c>
      <c r="J2480" s="1">
        <v>25</v>
      </c>
      <c r="K2480" s="11">
        <v>3</v>
      </c>
    </row>
    <row r="2481" spans="2:14" x14ac:dyDescent="0.25">
      <c r="C2481" s="122"/>
      <c r="D2481" s="120"/>
      <c r="E2481" s="4" t="s">
        <v>83</v>
      </c>
      <c r="F2481" s="5"/>
      <c r="G2481" s="6">
        <v>722</v>
      </c>
      <c r="H2481" s="7">
        <v>569</v>
      </c>
      <c r="I2481" s="1">
        <v>69</v>
      </c>
      <c r="J2481" s="1">
        <v>63</v>
      </c>
      <c r="K2481" s="11">
        <v>21</v>
      </c>
    </row>
    <row r="2482" spans="2:14" x14ac:dyDescent="0.25">
      <c r="C2482" s="122"/>
      <c r="D2482" s="120"/>
      <c r="E2482" s="4" t="s">
        <v>91</v>
      </c>
      <c r="F2482" s="5"/>
      <c r="G2482" s="6">
        <v>117</v>
      </c>
      <c r="H2482" s="7">
        <v>91</v>
      </c>
      <c r="I2482" s="1">
        <v>14</v>
      </c>
      <c r="J2482" s="1">
        <v>11</v>
      </c>
      <c r="K2482" s="11">
        <v>1</v>
      </c>
    </row>
    <row r="2483" spans="2:14" x14ac:dyDescent="0.25">
      <c r="C2483" s="122"/>
      <c r="D2483" s="120"/>
      <c r="E2483" s="4" t="s">
        <v>92</v>
      </c>
      <c r="F2483" s="5"/>
      <c r="G2483" s="6">
        <v>123</v>
      </c>
      <c r="H2483" s="7">
        <v>92</v>
      </c>
      <c r="I2483" s="1">
        <v>17</v>
      </c>
      <c r="J2483" s="1">
        <v>9</v>
      </c>
      <c r="K2483" s="11">
        <v>5</v>
      </c>
    </row>
    <row r="2484" spans="2:14" x14ac:dyDescent="0.25">
      <c r="C2484" s="122"/>
      <c r="D2484" s="120"/>
      <c r="E2484" s="4" t="s">
        <v>93</v>
      </c>
      <c r="F2484" s="5"/>
      <c r="G2484" s="6">
        <v>243</v>
      </c>
      <c r="H2484" s="7">
        <v>172</v>
      </c>
      <c r="I2484" s="1">
        <v>37</v>
      </c>
      <c r="J2484" s="1">
        <v>26</v>
      </c>
      <c r="K2484" s="11">
        <v>8</v>
      </c>
    </row>
    <row r="2485" spans="2:14" x14ac:dyDescent="0.25">
      <c r="C2485" s="122"/>
      <c r="D2485" s="120"/>
      <c r="E2485" s="4" t="s">
        <v>85</v>
      </c>
      <c r="F2485" s="5"/>
      <c r="G2485" s="6">
        <v>395</v>
      </c>
      <c r="H2485" s="7">
        <v>314</v>
      </c>
      <c r="I2485" s="1">
        <v>39</v>
      </c>
      <c r="J2485" s="1">
        <v>31</v>
      </c>
      <c r="K2485" s="11">
        <v>11</v>
      </c>
    </row>
    <row r="2486" spans="2:14" x14ac:dyDescent="0.25">
      <c r="C2486" s="122"/>
      <c r="D2486" s="120"/>
      <c r="E2486" s="4" t="s">
        <v>94</v>
      </c>
      <c r="F2486" s="5"/>
      <c r="G2486" s="6">
        <v>168</v>
      </c>
      <c r="H2486" s="7">
        <v>121</v>
      </c>
      <c r="I2486" s="1">
        <v>20</v>
      </c>
      <c r="J2486" s="1">
        <v>22</v>
      </c>
      <c r="K2486" s="11">
        <v>5</v>
      </c>
    </row>
    <row r="2487" spans="2:14" x14ac:dyDescent="0.25">
      <c r="C2487" s="122"/>
      <c r="D2487" s="120"/>
      <c r="E2487" s="4" t="s">
        <v>95</v>
      </c>
      <c r="F2487" s="5"/>
      <c r="G2487" s="6">
        <v>68</v>
      </c>
      <c r="H2487" s="7">
        <v>56</v>
      </c>
      <c r="I2487" s="1">
        <v>5</v>
      </c>
      <c r="J2487" s="1">
        <v>5</v>
      </c>
      <c r="K2487" s="11">
        <v>2</v>
      </c>
    </row>
    <row r="2488" spans="2:14" x14ac:dyDescent="0.25">
      <c r="C2488" s="126"/>
      <c r="D2488" s="123"/>
      <c r="E2488" s="64" t="s">
        <v>87</v>
      </c>
      <c r="F2488" s="59"/>
      <c r="G2488" s="66">
        <v>278</v>
      </c>
      <c r="H2488" s="74">
        <v>208</v>
      </c>
      <c r="I2488" s="39">
        <v>37</v>
      </c>
      <c r="J2488" s="39">
        <v>26</v>
      </c>
      <c r="K2488" s="81">
        <v>7</v>
      </c>
    </row>
    <row r="2490" spans="2:14" x14ac:dyDescent="0.25">
      <c r="B2490" s="48" t="str">
        <f xml:space="preserve"> HYPERLINK("#'目次'!B29", "[23]")</f>
        <v>[23]</v>
      </c>
      <c r="C2490" s="35" t="s">
        <v>199</v>
      </c>
    </row>
    <row r="2493" spans="2:14" x14ac:dyDescent="0.25">
      <c r="C2493" s="35" t="s">
        <v>14</v>
      </c>
    </row>
    <row r="2494" spans="2:14" ht="25.2" x14ac:dyDescent="0.25">
      <c r="C2494" s="115"/>
      <c r="D2494" s="116"/>
      <c r="E2494" s="116"/>
      <c r="F2494" s="116"/>
      <c r="G2494" s="44" t="s">
        <v>15</v>
      </c>
      <c r="H2494" s="43" t="s">
        <v>200</v>
      </c>
      <c r="I2494" s="26" t="s">
        <v>201</v>
      </c>
      <c r="J2494" s="26" t="s">
        <v>202</v>
      </c>
      <c r="K2494" s="26" t="s">
        <v>203</v>
      </c>
      <c r="L2494" s="26" t="s">
        <v>204</v>
      </c>
      <c r="M2494" s="26" t="s">
        <v>205</v>
      </c>
      <c r="N2494" s="49" t="s">
        <v>18</v>
      </c>
    </row>
    <row r="2495" spans="2:14" x14ac:dyDescent="0.25">
      <c r="C2495" s="117"/>
      <c r="D2495" s="118"/>
      <c r="E2495" s="118"/>
      <c r="F2495" s="118"/>
      <c r="G2495" s="46"/>
      <c r="H2495" s="47"/>
      <c r="I2495" s="27"/>
      <c r="J2495" s="27"/>
      <c r="K2495" s="27"/>
      <c r="L2495" s="27"/>
      <c r="M2495" s="27"/>
      <c r="N2495" s="45"/>
    </row>
    <row r="2496" spans="2:14" x14ac:dyDescent="0.25">
      <c r="C2496" s="61"/>
      <c r="D2496" s="62"/>
      <c r="E2496" s="60" t="s">
        <v>15</v>
      </c>
      <c r="F2496" s="63"/>
      <c r="G2496" s="57">
        <v>2414</v>
      </c>
      <c r="H2496" s="31">
        <v>1424</v>
      </c>
      <c r="I2496" s="31">
        <v>584</v>
      </c>
      <c r="J2496" s="31">
        <v>174</v>
      </c>
      <c r="K2496" s="31">
        <v>65</v>
      </c>
      <c r="L2496" s="31">
        <v>17</v>
      </c>
      <c r="M2496" s="31">
        <v>86</v>
      </c>
      <c r="N2496" s="68">
        <v>64</v>
      </c>
    </row>
    <row r="2497" spans="3:14" x14ac:dyDescent="0.25">
      <c r="C2497" s="124" t="s">
        <v>19</v>
      </c>
      <c r="D2497" s="119" t="s">
        <v>20</v>
      </c>
      <c r="E2497" s="18" t="s">
        <v>21</v>
      </c>
      <c r="F2497" s="17"/>
      <c r="G2497" s="19">
        <v>1139</v>
      </c>
      <c r="H2497" s="21">
        <v>726</v>
      </c>
      <c r="I2497" s="3">
        <v>234</v>
      </c>
      <c r="J2497" s="3">
        <v>74</v>
      </c>
      <c r="K2497" s="3">
        <v>31</v>
      </c>
      <c r="L2497" s="3">
        <v>6</v>
      </c>
      <c r="M2497" s="3">
        <v>36</v>
      </c>
      <c r="N2497" s="22">
        <v>32</v>
      </c>
    </row>
    <row r="2498" spans="3:14" x14ac:dyDescent="0.25">
      <c r="C2498" s="125"/>
      <c r="D2498" s="120"/>
      <c r="E2498" s="4" t="s">
        <v>22</v>
      </c>
      <c r="F2498" s="5"/>
      <c r="G2498" s="6">
        <v>1275</v>
      </c>
      <c r="H2498" s="7">
        <v>698</v>
      </c>
      <c r="I2498" s="1">
        <v>350</v>
      </c>
      <c r="J2498" s="1">
        <v>100</v>
      </c>
      <c r="K2498" s="1">
        <v>34</v>
      </c>
      <c r="L2498" s="1">
        <v>11</v>
      </c>
      <c r="M2498" s="1">
        <v>50</v>
      </c>
      <c r="N2498" s="11">
        <v>32</v>
      </c>
    </row>
    <row r="2499" spans="3:14" x14ac:dyDescent="0.25">
      <c r="C2499" s="121" t="s">
        <v>23</v>
      </c>
      <c r="D2499" s="121" t="s">
        <v>24</v>
      </c>
      <c r="E2499" s="18" t="s">
        <v>25</v>
      </c>
      <c r="F2499" s="17"/>
      <c r="G2499" s="19">
        <v>515</v>
      </c>
      <c r="H2499" s="21">
        <v>364</v>
      </c>
      <c r="I2499" s="3">
        <v>96</v>
      </c>
      <c r="J2499" s="3">
        <v>29</v>
      </c>
      <c r="K2499" s="3">
        <v>8</v>
      </c>
      <c r="L2499" s="3">
        <v>3</v>
      </c>
      <c r="M2499" s="3">
        <v>6</v>
      </c>
      <c r="N2499" s="22">
        <v>9</v>
      </c>
    </row>
    <row r="2500" spans="3:14" x14ac:dyDescent="0.25">
      <c r="C2500" s="125"/>
      <c r="D2500" s="122"/>
      <c r="E2500" s="4" t="s">
        <v>26</v>
      </c>
      <c r="F2500" s="5"/>
      <c r="G2500" s="6">
        <v>718</v>
      </c>
      <c r="H2500" s="7">
        <v>466</v>
      </c>
      <c r="I2500" s="1">
        <v>169</v>
      </c>
      <c r="J2500" s="1">
        <v>46</v>
      </c>
      <c r="K2500" s="1">
        <v>7</v>
      </c>
      <c r="L2500" s="1">
        <v>2</v>
      </c>
      <c r="M2500" s="1">
        <v>11</v>
      </c>
      <c r="N2500" s="11">
        <v>17</v>
      </c>
    </row>
    <row r="2501" spans="3:14" x14ac:dyDescent="0.25">
      <c r="C2501" s="125"/>
      <c r="D2501" s="122"/>
      <c r="E2501" s="4" t="s">
        <v>27</v>
      </c>
      <c r="F2501" s="5"/>
      <c r="G2501" s="6">
        <v>492</v>
      </c>
      <c r="H2501" s="7">
        <v>308</v>
      </c>
      <c r="I2501" s="1">
        <v>134</v>
      </c>
      <c r="J2501" s="1">
        <v>18</v>
      </c>
      <c r="K2501" s="1">
        <v>12</v>
      </c>
      <c r="L2501" s="1">
        <v>1</v>
      </c>
      <c r="M2501" s="1">
        <v>9</v>
      </c>
      <c r="N2501" s="11">
        <v>10</v>
      </c>
    </row>
    <row r="2502" spans="3:14" x14ac:dyDescent="0.25">
      <c r="C2502" s="125"/>
      <c r="D2502" s="122"/>
      <c r="E2502" s="4" t="s">
        <v>28</v>
      </c>
      <c r="F2502" s="5"/>
      <c r="G2502" s="6">
        <v>390</v>
      </c>
      <c r="H2502" s="7">
        <v>205</v>
      </c>
      <c r="I2502" s="1">
        <v>103</v>
      </c>
      <c r="J2502" s="1">
        <v>31</v>
      </c>
      <c r="K2502" s="1">
        <v>16</v>
      </c>
      <c r="L2502" s="1">
        <v>6</v>
      </c>
      <c r="M2502" s="1">
        <v>17</v>
      </c>
      <c r="N2502" s="11">
        <v>12</v>
      </c>
    </row>
    <row r="2503" spans="3:14" x14ac:dyDescent="0.25">
      <c r="C2503" s="125"/>
      <c r="D2503" s="122"/>
      <c r="E2503" s="4" t="s">
        <v>29</v>
      </c>
      <c r="F2503" s="5"/>
      <c r="G2503" s="6">
        <v>206</v>
      </c>
      <c r="H2503" s="7">
        <v>54</v>
      </c>
      <c r="I2503" s="1">
        <v>62</v>
      </c>
      <c r="J2503" s="1">
        <v>35</v>
      </c>
      <c r="K2503" s="1">
        <v>15</v>
      </c>
      <c r="L2503" s="1">
        <v>4</v>
      </c>
      <c r="M2503" s="1">
        <v>24</v>
      </c>
      <c r="N2503" s="11">
        <v>12</v>
      </c>
    </row>
    <row r="2504" spans="3:14" x14ac:dyDescent="0.25">
      <c r="C2504" s="125"/>
      <c r="D2504" s="122"/>
      <c r="E2504" s="4" t="s">
        <v>30</v>
      </c>
      <c r="F2504" s="5"/>
      <c r="G2504" s="6">
        <v>76</v>
      </c>
      <c r="H2504" s="7">
        <v>24</v>
      </c>
      <c r="I2504" s="1">
        <v>18</v>
      </c>
      <c r="J2504" s="1">
        <v>13</v>
      </c>
      <c r="K2504" s="1">
        <v>5</v>
      </c>
      <c r="L2504" s="1">
        <v>0</v>
      </c>
      <c r="M2504" s="1">
        <v>12</v>
      </c>
      <c r="N2504" s="11">
        <v>4</v>
      </c>
    </row>
    <row r="2505" spans="3:14" x14ac:dyDescent="0.25">
      <c r="C2505" s="125"/>
      <c r="D2505" s="122"/>
      <c r="E2505" s="4" t="s">
        <v>31</v>
      </c>
      <c r="F2505" s="5"/>
      <c r="G2505" s="6">
        <v>17</v>
      </c>
      <c r="H2505" s="7">
        <v>3</v>
      </c>
      <c r="I2505" s="1">
        <v>2</v>
      </c>
      <c r="J2505" s="1">
        <v>2</v>
      </c>
      <c r="K2505" s="1">
        <v>2</v>
      </c>
      <c r="L2505" s="1">
        <v>1</v>
      </c>
      <c r="M2505" s="1">
        <v>7</v>
      </c>
      <c r="N2505" s="11">
        <v>0</v>
      </c>
    </row>
    <row r="2506" spans="3:14" x14ac:dyDescent="0.25">
      <c r="C2506" s="125"/>
      <c r="D2506" s="122"/>
      <c r="E2506" s="4" t="s">
        <v>32</v>
      </c>
      <c r="F2506" s="5"/>
      <c r="G2506" s="6">
        <v>1233</v>
      </c>
      <c r="H2506" s="7">
        <v>830</v>
      </c>
      <c r="I2506" s="1">
        <v>265</v>
      </c>
      <c r="J2506" s="1">
        <v>75</v>
      </c>
      <c r="K2506" s="1">
        <v>15</v>
      </c>
      <c r="L2506" s="1">
        <v>5</v>
      </c>
      <c r="M2506" s="1">
        <v>17</v>
      </c>
      <c r="N2506" s="11">
        <v>26</v>
      </c>
    </row>
    <row r="2507" spans="3:14" x14ac:dyDescent="0.25">
      <c r="C2507" s="125"/>
      <c r="D2507" s="122"/>
      <c r="E2507" s="4" t="s">
        <v>33</v>
      </c>
      <c r="F2507" s="5"/>
      <c r="G2507" s="6">
        <v>882</v>
      </c>
      <c r="H2507" s="7">
        <v>513</v>
      </c>
      <c r="I2507" s="1">
        <v>237</v>
      </c>
      <c r="J2507" s="1">
        <v>49</v>
      </c>
      <c r="K2507" s="1">
        <v>28</v>
      </c>
      <c r="L2507" s="1">
        <v>7</v>
      </c>
      <c r="M2507" s="1">
        <v>26</v>
      </c>
      <c r="N2507" s="11">
        <v>22</v>
      </c>
    </row>
    <row r="2508" spans="3:14" x14ac:dyDescent="0.25">
      <c r="C2508" s="125"/>
      <c r="D2508" s="122"/>
      <c r="E2508" s="4" t="s">
        <v>34</v>
      </c>
      <c r="F2508" s="5"/>
      <c r="G2508" s="6">
        <v>299</v>
      </c>
      <c r="H2508" s="7">
        <v>81</v>
      </c>
      <c r="I2508" s="1">
        <v>82</v>
      </c>
      <c r="J2508" s="1">
        <v>50</v>
      </c>
      <c r="K2508" s="1">
        <v>22</v>
      </c>
      <c r="L2508" s="1">
        <v>5</v>
      </c>
      <c r="M2508" s="1">
        <v>43</v>
      </c>
      <c r="N2508" s="11">
        <v>16</v>
      </c>
    </row>
    <row r="2509" spans="3:14" x14ac:dyDescent="0.25">
      <c r="C2509" s="125"/>
      <c r="D2509" s="122"/>
      <c r="E2509" s="4" t="s">
        <v>35</v>
      </c>
      <c r="F2509" s="5"/>
      <c r="G2509" s="6">
        <v>1181</v>
      </c>
      <c r="H2509" s="7">
        <v>594</v>
      </c>
      <c r="I2509" s="1">
        <v>319</v>
      </c>
      <c r="J2509" s="1">
        <v>99</v>
      </c>
      <c r="K2509" s="1">
        <v>50</v>
      </c>
      <c r="L2509" s="1">
        <v>12</v>
      </c>
      <c r="M2509" s="1">
        <v>69</v>
      </c>
      <c r="N2509" s="11">
        <v>38</v>
      </c>
    </row>
    <row r="2510" spans="3:14" x14ac:dyDescent="0.25">
      <c r="C2510" s="125"/>
      <c r="D2510" s="121" t="s">
        <v>21</v>
      </c>
      <c r="E2510" s="18" t="s">
        <v>25</v>
      </c>
      <c r="F2510" s="17"/>
      <c r="G2510" s="19">
        <v>268</v>
      </c>
      <c r="H2510" s="21">
        <v>193</v>
      </c>
      <c r="I2510" s="3">
        <v>37</v>
      </c>
      <c r="J2510" s="3">
        <v>18</v>
      </c>
      <c r="K2510" s="3">
        <v>6</v>
      </c>
      <c r="L2510" s="3">
        <v>2</v>
      </c>
      <c r="M2510" s="3">
        <v>4</v>
      </c>
      <c r="N2510" s="22">
        <v>8</v>
      </c>
    </row>
    <row r="2511" spans="3:14" x14ac:dyDescent="0.25">
      <c r="C2511" s="125"/>
      <c r="D2511" s="122"/>
      <c r="E2511" s="4" t="s">
        <v>26</v>
      </c>
      <c r="F2511" s="5"/>
      <c r="G2511" s="6">
        <v>338</v>
      </c>
      <c r="H2511" s="7">
        <v>236</v>
      </c>
      <c r="I2511" s="1">
        <v>64</v>
      </c>
      <c r="J2511" s="1">
        <v>16</v>
      </c>
      <c r="K2511" s="1">
        <v>7</v>
      </c>
      <c r="L2511" s="1">
        <v>1</v>
      </c>
      <c r="M2511" s="1">
        <v>8</v>
      </c>
      <c r="N2511" s="11">
        <v>6</v>
      </c>
    </row>
    <row r="2512" spans="3:14" x14ac:dyDescent="0.25">
      <c r="C2512" s="125"/>
      <c r="D2512" s="122"/>
      <c r="E2512" s="4" t="s">
        <v>27</v>
      </c>
      <c r="F2512" s="5"/>
      <c r="G2512" s="6">
        <v>241</v>
      </c>
      <c r="H2512" s="7">
        <v>161</v>
      </c>
      <c r="I2512" s="1">
        <v>55</v>
      </c>
      <c r="J2512" s="1">
        <v>10</v>
      </c>
      <c r="K2512" s="1">
        <v>6</v>
      </c>
      <c r="L2512" s="1">
        <v>0</v>
      </c>
      <c r="M2512" s="1">
        <v>5</v>
      </c>
      <c r="N2512" s="11">
        <v>4</v>
      </c>
    </row>
    <row r="2513" spans="3:14" x14ac:dyDescent="0.25">
      <c r="C2513" s="125"/>
      <c r="D2513" s="122"/>
      <c r="E2513" s="4" t="s">
        <v>28</v>
      </c>
      <c r="F2513" s="5"/>
      <c r="G2513" s="6">
        <v>180</v>
      </c>
      <c r="H2513" s="7">
        <v>98</v>
      </c>
      <c r="I2513" s="1">
        <v>43</v>
      </c>
      <c r="J2513" s="1">
        <v>14</v>
      </c>
      <c r="K2513" s="1">
        <v>6</v>
      </c>
      <c r="L2513" s="1">
        <v>2</v>
      </c>
      <c r="M2513" s="1">
        <v>8</v>
      </c>
      <c r="N2513" s="11">
        <v>9</v>
      </c>
    </row>
    <row r="2514" spans="3:14" x14ac:dyDescent="0.25">
      <c r="C2514" s="125"/>
      <c r="D2514" s="122"/>
      <c r="E2514" s="4" t="s">
        <v>29</v>
      </c>
      <c r="F2514" s="5"/>
      <c r="G2514" s="6">
        <v>83</v>
      </c>
      <c r="H2514" s="7">
        <v>30</v>
      </c>
      <c r="I2514" s="1">
        <v>27</v>
      </c>
      <c r="J2514" s="1">
        <v>9</v>
      </c>
      <c r="K2514" s="1">
        <v>4</v>
      </c>
      <c r="L2514" s="1">
        <v>1</v>
      </c>
      <c r="M2514" s="1">
        <v>8</v>
      </c>
      <c r="N2514" s="11">
        <v>4</v>
      </c>
    </row>
    <row r="2515" spans="3:14" x14ac:dyDescent="0.25">
      <c r="C2515" s="125"/>
      <c r="D2515" s="122"/>
      <c r="E2515" s="4" t="s">
        <v>30</v>
      </c>
      <c r="F2515" s="5"/>
      <c r="G2515" s="6">
        <v>26</v>
      </c>
      <c r="H2515" s="7">
        <v>7</v>
      </c>
      <c r="I2515" s="1">
        <v>8</v>
      </c>
      <c r="J2515" s="1">
        <v>6</v>
      </c>
      <c r="K2515" s="1">
        <v>1</v>
      </c>
      <c r="L2515" s="1">
        <v>0</v>
      </c>
      <c r="M2515" s="1">
        <v>3</v>
      </c>
      <c r="N2515" s="11">
        <v>1</v>
      </c>
    </row>
    <row r="2516" spans="3:14" x14ac:dyDescent="0.25">
      <c r="C2516" s="125"/>
      <c r="D2516" s="122"/>
      <c r="E2516" s="4" t="s">
        <v>31</v>
      </c>
      <c r="F2516" s="5"/>
      <c r="G2516" s="6">
        <v>3</v>
      </c>
      <c r="H2516" s="7">
        <v>1</v>
      </c>
      <c r="I2516" s="1">
        <v>0</v>
      </c>
      <c r="J2516" s="1">
        <v>1</v>
      </c>
      <c r="K2516" s="1">
        <v>1</v>
      </c>
      <c r="L2516" s="1">
        <v>0</v>
      </c>
      <c r="M2516" s="1">
        <v>0</v>
      </c>
      <c r="N2516" s="11">
        <v>0</v>
      </c>
    </row>
    <row r="2517" spans="3:14" x14ac:dyDescent="0.25">
      <c r="C2517" s="125"/>
      <c r="D2517" s="122"/>
      <c r="E2517" s="4" t="s">
        <v>32</v>
      </c>
      <c r="F2517" s="5"/>
      <c r="G2517" s="6">
        <v>606</v>
      </c>
      <c r="H2517" s="7">
        <v>429</v>
      </c>
      <c r="I2517" s="1">
        <v>101</v>
      </c>
      <c r="J2517" s="1">
        <v>34</v>
      </c>
      <c r="K2517" s="1">
        <v>13</v>
      </c>
      <c r="L2517" s="1">
        <v>3</v>
      </c>
      <c r="M2517" s="1">
        <v>12</v>
      </c>
      <c r="N2517" s="11">
        <v>14</v>
      </c>
    </row>
    <row r="2518" spans="3:14" x14ac:dyDescent="0.25">
      <c r="C2518" s="125"/>
      <c r="D2518" s="122"/>
      <c r="E2518" s="4" t="s">
        <v>33</v>
      </c>
      <c r="F2518" s="5"/>
      <c r="G2518" s="6">
        <v>421</v>
      </c>
      <c r="H2518" s="7">
        <v>259</v>
      </c>
      <c r="I2518" s="1">
        <v>98</v>
      </c>
      <c r="J2518" s="1">
        <v>24</v>
      </c>
      <c r="K2518" s="1">
        <v>12</v>
      </c>
      <c r="L2518" s="1">
        <v>2</v>
      </c>
      <c r="M2518" s="1">
        <v>13</v>
      </c>
      <c r="N2518" s="11">
        <v>13</v>
      </c>
    </row>
    <row r="2519" spans="3:14" x14ac:dyDescent="0.25">
      <c r="C2519" s="125"/>
      <c r="D2519" s="122"/>
      <c r="E2519" s="4" t="s">
        <v>34</v>
      </c>
      <c r="F2519" s="5"/>
      <c r="G2519" s="6">
        <v>112</v>
      </c>
      <c r="H2519" s="7">
        <v>38</v>
      </c>
      <c r="I2519" s="1">
        <v>35</v>
      </c>
      <c r="J2519" s="1">
        <v>16</v>
      </c>
      <c r="K2519" s="1">
        <v>6</v>
      </c>
      <c r="L2519" s="1">
        <v>1</v>
      </c>
      <c r="M2519" s="1">
        <v>11</v>
      </c>
      <c r="N2519" s="11">
        <v>5</v>
      </c>
    </row>
    <row r="2520" spans="3:14" x14ac:dyDescent="0.25">
      <c r="C2520" s="125"/>
      <c r="D2520" s="122"/>
      <c r="E2520" s="4" t="s">
        <v>35</v>
      </c>
      <c r="F2520" s="5"/>
      <c r="G2520" s="6">
        <v>533</v>
      </c>
      <c r="H2520" s="7">
        <v>297</v>
      </c>
      <c r="I2520" s="1">
        <v>133</v>
      </c>
      <c r="J2520" s="1">
        <v>40</v>
      </c>
      <c r="K2520" s="1">
        <v>18</v>
      </c>
      <c r="L2520" s="1">
        <v>3</v>
      </c>
      <c r="M2520" s="1">
        <v>24</v>
      </c>
      <c r="N2520" s="11">
        <v>18</v>
      </c>
    </row>
    <row r="2521" spans="3:14" x14ac:dyDescent="0.25">
      <c r="C2521" s="125"/>
      <c r="D2521" s="121" t="s">
        <v>22</v>
      </c>
      <c r="E2521" s="18" t="s">
        <v>25</v>
      </c>
      <c r="F2521" s="17"/>
      <c r="G2521" s="19">
        <v>247</v>
      </c>
      <c r="H2521" s="21">
        <v>171</v>
      </c>
      <c r="I2521" s="3">
        <v>59</v>
      </c>
      <c r="J2521" s="3">
        <v>11</v>
      </c>
      <c r="K2521" s="3">
        <v>2</v>
      </c>
      <c r="L2521" s="3">
        <v>1</v>
      </c>
      <c r="M2521" s="3">
        <v>2</v>
      </c>
      <c r="N2521" s="22">
        <v>1</v>
      </c>
    </row>
    <row r="2522" spans="3:14" x14ac:dyDescent="0.25">
      <c r="C2522" s="125"/>
      <c r="D2522" s="122"/>
      <c r="E2522" s="4" t="s">
        <v>26</v>
      </c>
      <c r="F2522" s="5"/>
      <c r="G2522" s="6">
        <v>380</v>
      </c>
      <c r="H2522" s="7">
        <v>230</v>
      </c>
      <c r="I2522" s="1">
        <v>105</v>
      </c>
      <c r="J2522" s="1">
        <v>30</v>
      </c>
      <c r="K2522" s="1">
        <v>0</v>
      </c>
      <c r="L2522" s="1">
        <v>1</v>
      </c>
      <c r="M2522" s="1">
        <v>3</v>
      </c>
      <c r="N2522" s="11">
        <v>11</v>
      </c>
    </row>
    <row r="2523" spans="3:14" x14ac:dyDescent="0.25">
      <c r="C2523" s="125"/>
      <c r="D2523" s="122"/>
      <c r="E2523" s="4" t="s">
        <v>27</v>
      </c>
      <c r="F2523" s="5"/>
      <c r="G2523" s="6">
        <v>251</v>
      </c>
      <c r="H2523" s="7">
        <v>147</v>
      </c>
      <c r="I2523" s="1">
        <v>79</v>
      </c>
      <c r="J2523" s="1">
        <v>8</v>
      </c>
      <c r="K2523" s="1">
        <v>6</v>
      </c>
      <c r="L2523" s="1">
        <v>1</v>
      </c>
      <c r="M2523" s="1">
        <v>4</v>
      </c>
      <c r="N2523" s="11">
        <v>6</v>
      </c>
    </row>
    <row r="2524" spans="3:14" x14ac:dyDescent="0.25">
      <c r="C2524" s="125"/>
      <c r="D2524" s="122"/>
      <c r="E2524" s="4" t="s">
        <v>28</v>
      </c>
      <c r="F2524" s="5"/>
      <c r="G2524" s="6">
        <v>210</v>
      </c>
      <c r="H2524" s="7">
        <v>107</v>
      </c>
      <c r="I2524" s="1">
        <v>60</v>
      </c>
      <c r="J2524" s="1">
        <v>17</v>
      </c>
      <c r="K2524" s="1">
        <v>10</v>
      </c>
      <c r="L2524" s="1">
        <v>4</v>
      </c>
      <c r="M2524" s="1">
        <v>9</v>
      </c>
      <c r="N2524" s="11">
        <v>3</v>
      </c>
    </row>
    <row r="2525" spans="3:14" x14ac:dyDescent="0.25">
      <c r="C2525" s="125"/>
      <c r="D2525" s="122"/>
      <c r="E2525" s="4" t="s">
        <v>29</v>
      </c>
      <c r="F2525" s="5"/>
      <c r="G2525" s="6">
        <v>123</v>
      </c>
      <c r="H2525" s="7">
        <v>24</v>
      </c>
      <c r="I2525" s="1">
        <v>35</v>
      </c>
      <c r="J2525" s="1">
        <v>26</v>
      </c>
      <c r="K2525" s="1">
        <v>11</v>
      </c>
      <c r="L2525" s="1">
        <v>3</v>
      </c>
      <c r="M2525" s="1">
        <v>16</v>
      </c>
      <c r="N2525" s="11">
        <v>8</v>
      </c>
    </row>
    <row r="2526" spans="3:14" x14ac:dyDescent="0.25">
      <c r="C2526" s="125"/>
      <c r="D2526" s="122"/>
      <c r="E2526" s="4" t="s">
        <v>30</v>
      </c>
      <c r="F2526" s="5"/>
      <c r="G2526" s="6">
        <v>50</v>
      </c>
      <c r="H2526" s="7">
        <v>17</v>
      </c>
      <c r="I2526" s="1">
        <v>10</v>
      </c>
      <c r="J2526" s="1">
        <v>7</v>
      </c>
      <c r="K2526" s="1">
        <v>4</v>
      </c>
      <c r="L2526" s="1">
        <v>0</v>
      </c>
      <c r="M2526" s="1">
        <v>9</v>
      </c>
      <c r="N2526" s="11">
        <v>3</v>
      </c>
    </row>
    <row r="2527" spans="3:14" x14ac:dyDescent="0.25">
      <c r="C2527" s="125"/>
      <c r="D2527" s="122"/>
      <c r="E2527" s="4" t="s">
        <v>31</v>
      </c>
      <c r="F2527" s="5"/>
      <c r="G2527" s="6">
        <v>14</v>
      </c>
      <c r="H2527" s="7">
        <v>2</v>
      </c>
      <c r="I2527" s="1">
        <v>2</v>
      </c>
      <c r="J2527" s="1">
        <v>1</v>
      </c>
      <c r="K2527" s="1">
        <v>1</v>
      </c>
      <c r="L2527" s="1">
        <v>1</v>
      </c>
      <c r="M2527" s="1">
        <v>7</v>
      </c>
      <c r="N2527" s="11">
        <v>0</v>
      </c>
    </row>
    <row r="2528" spans="3:14" x14ac:dyDescent="0.25">
      <c r="C2528" s="125"/>
      <c r="D2528" s="122"/>
      <c r="E2528" s="4" t="s">
        <v>32</v>
      </c>
      <c r="F2528" s="5"/>
      <c r="G2528" s="6">
        <v>627</v>
      </c>
      <c r="H2528" s="7">
        <v>401</v>
      </c>
      <c r="I2528" s="1">
        <v>164</v>
      </c>
      <c r="J2528" s="1">
        <v>41</v>
      </c>
      <c r="K2528" s="1">
        <v>2</v>
      </c>
      <c r="L2528" s="1">
        <v>2</v>
      </c>
      <c r="M2528" s="1">
        <v>5</v>
      </c>
      <c r="N2528" s="11">
        <v>12</v>
      </c>
    </row>
    <row r="2529" spans="3:14" x14ac:dyDescent="0.25">
      <c r="C2529" s="125"/>
      <c r="D2529" s="122"/>
      <c r="E2529" s="4" t="s">
        <v>33</v>
      </c>
      <c r="F2529" s="5"/>
      <c r="G2529" s="6">
        <v>461</v>
      </c>
      <c r="H2529" s="7">
        <v>254</v>
      </c>
      <c r="I2529" s="1">
        <v>139</v>
      </c>
      <c r="J2529" s="1">
        <v>25</v>
      </c>
      <c r="K2529" s="1">
        <v>16</v>
      </c>
      <c r="L2529" s="1">
        <v>5</v>
      </c>
      <c r="M2529" s="1">
        <v>13</v>
      </c>
      <c r="N2529" s="11">
        <v>9</v>
      </c>
    </row>
    <row r="2530" spans="3:14" x14ac:dyDescent="0.25">
      <c r="C2530" s="125"/>
      <c r="D2530" s="122"/>
      <c r="E2530" s="4" t="s">
        <v>34</v>
      </c>
      <c r="F2530" s="5"/>
      <c r="G2530" s="6">
        <v>187</v>
      </c>
      <c r="H2530" s="7">
        <v>43</v>
      </c>
      <c r="I2530" s="1">
        <v>47</v>
      </c>
      <c r="J2530" s="1">
        <v>34</v>
      </c>
      <c r="K2530" s="1">
        <v>16</v>
      </c>
      <c r="L2530" s="1">
        <v>4</v>
      </c>
      <c r="M2530" s="1">
        <v>32</v>
      </c>
      <c r="N2530" s="11">
        <v>11</v>
      </c>
    </row>
    <row r="2531" spans="3:14" x14ac:dyDescent="0.25">
      <c r="C2531" s="125"/>
      <c r="D2531" s="122"/>
      <c r="E2531" s="4" t="s">
        <v>35</v>
      </c>
      <c r="F2531" s="5"/>
      <c r="G2531" s="6">
        <v>648</v>
      </c>
      <c r="H2531" s="7">
        <v>297</v>
      </c>
      <c r="I2531" s="1">
        <v>186</v>
      </c>
      <c r="J2531" s="1">
        <v>59</v>
      </c>
      <c r="K2531" s="1">
        <v>32</v>
      </c>
      <c r="L2531" s="1">
        <v>9</v>
      </c>
      <c r="M2531" s="1">
        <v>45</v>
      </c>
      <c r="N2531" s="11">
        <v>20</v>
      </c>
    </row>
    <row r="2532" spans="3:14" x14ac:dyDescent="0.25">
      <c r="C2532" s="121" t="s">
        <v>36</v>
      </c>
      <c r="D2532" s="121" t="s">
        <v>24</v>
      </c>
      <c r="E2532" s="18" t="s">
        <v>37</v>
      </c>
      <c r="F2532" s="17"/>
      <c r="G2532" s="19">
        <v>106</v>
      </c>
      <c r="H2532" s="21">
        <v>60</v>
      </c>
      <c r="I2532" s="3">
        <v>18</v>
      </c>
      <c r="J2532" s="3">
        <v>10</v>
      </c>
      <c r="K2532" s="3">
        <v>4</v>
      </c>
      <c r="L2532" s="3">
        <v>1</v>
      </c>
      <c r="M2532" s="3">
        <v>8</v>
      </c>
      <c r="N2532" s="22">
        <v>5</v>
      </c>
    </row>
    <row r="2533" spans="3:14" ht="25.2" x14ac:dyDescent="0.25">
      <c r="C2533" s="125"/>
      <c r="D2533" s="122"/>
      <c r="E2533" s="4" t="s">
        <v>38</v>
      </c>
      <c r="F2533" s="5"/>
      <c r="G2533" s="6">
        <v>1653</v>
      </c>
      <c r="H2533" s="7">
        <v>1029</v>
      </c>
      <c r="I2533" s="1">
        <v>400</v>
      </c>
      <c r="J2533" s="1">
        <v>99</v>
      </c>
      <c r="K2533" s="1">
        <v>36</v>
      </c>
      <c r="L2533" s="1">
        <v>9</v>
      </c>
      <c r="M2533" s="1">
        <v>41</v>
      </c>
      <c r="N2533" s="11">
        <v>39</v>
      </c>
    </row>
    <row r="2534" spans="3:14" ht="25.2" x14ac:dyDescent="0.25">
      <c r="C2534" s="125"/>
      <c r="D2534" s="122"/>
      <c r="E2534" s="4" t="s">
        <v>39</v>
      </c>
      <c r="F2534" s="5"/>
      <c r="G2534" s="6">
        <v>116</v>
      </c>
      <c r="H2534" s="7">
        <v>70</v>
      </c>
      <c r="I2534" s="1">
        <v>24</v>
      </c>
      <c r="J2534" s="1">
        <v>15</v>
      </c>
      <c r="K2534" s="1">
        <v>3</v>
      </c>
      <c r="L2534" s="1">
        <v>0</v>
      </c>
      <c r="M2534" s="1">
        <v>2</v>
      </c>
      <c r="N2534" s="11">
        <v>2</v>
      </c>
    </row>
    <row r="2535" spans="3:14" ht="25.2" x14ac:dyDescent="0.25">
      <c r="C2535" s="125"/>
      <c r="D2535" s="122"/>
      <c r="E2535" s="4" t="s">
        <v>40</v>
      </c>
      <c r="F2535" s="5"/>
      <c r="G2535" s="6">
        <v>513</v>
      </c>
      <c r="H2535" s="7">
        <v>248</v>
      </c>
      <c r="I2535" s="1">
        <v>137</v>
      </c>
      <c r="J2535" s="1">
        <v>48</v>
      </c>
      <c r="K2535" s="1">
        <v>21</v>
      </c>
      <c r="L2535" s="1">
        <v>7</v>
      </c>
      <c r="M2535" s="1">
        <v>34</v>
      </c>
      <c r="N2535" s="11">
        <v>18</v>
      </c>
    </row>
    <row r="2536" spans="3:14" x14ac:dyDescent="0.25">
      <c r="C2536" s="125"/>
      <c r="D2536" s="122"/>
      <c r="E2536" s="4" t="s">
        <v>18</v>
      </c>
      <c r="F2536" s="5"/>
      <c r="G2536" s="6">
        <v>26</v>
      </c>
      <c r="H2536" s="7">
        <v>17</v>
      </c>
      <c r="I2536" s="1">
        <v>5</v>
      </c>
      <c r="J2536" s="1">
        <v>2</v>
      </c>
      <c r="K2536" s="1">
        <v>1</v>
      </c>
      <c r="L2536" s="1">
        <v>0</v>
      </c>
      <c r="M2536" s="1">
        <v>1</v>
      </c>
      <c r="N2536" s="11">
        <v>0</v>
      </c>
    </row>
    <row r="2537" spans="3:14" x14ac:dyDescent="0.25">
      <c r="C2537" s="125"/>
      <c r="D2537" s="121" t="s">
        <v>21</v>
      </c>
      <c r="E2537" s="18" t="s">
        <v>37</v>
      </c>
      <c r="F2537" s="17"/>
      <c r="G2537" s="19">
        <v>66</v>
      </c>
      <c r="H2537" s="21">
        <v>38</v>
      </c>
      <c r="I2537" s="3">
        <v>11</v>
      </c>
      <c r="J2537" s="3">
        <v>4</v>
      </c>
      <c r="K2537" s="3">
        <v>2</v>
      </c>
      <c r="L2537" s="3">
        <v>1</v>
      </c>
      <c r="M2537" s="3">
        <v>6</v>
      </c>
      <c r="N2537" s="22">
        <v>4</v>
      </c>
    </row>
    <row r="2538" spans="3:14" ht="25.2" x14ac:dyDescent="0.25">
      <c r="C2538" s="125"/>
      <c r="D2538" s="122"/>
      <c r="E2538" s="4" t="s">
        <v>38</v>
      </c>
      <c r="F2538" s="5"/>
      <c r="G2538" s="6">
        <v>938</v>
      </c>
      <c r="H2538" s="7">
        <v>606</v>
      </c>
      <c r="I2538" s="1">
        <v>195</v>
      </c>
      <c r="J2538" s="1">
        <v>58</v>
      </c>
      <c r="K2538" s="1">
        <v>27</v>
      </c>
      <c r="L2538" s="1">
        <v>4</v>
      </c>
      <c r="M2538" s="1">
        <v>25</v>
      </c>
      <c r="N2538" s="11">
        <v>23</v>
      </c>
    </row>
    <row r="2539" spans="3:14" ht="25.2" x14ac:dyDescent="0.25">
      <c r="C2539" s="125"/>
      <c r="D2539" s="122"/>
      <c r="E2539" s="4" t="s">
        <v>39</v>
      </c>
      <c r="F2539" s="5"/>
      <c r="G2539" s="6">
        <v>43</v>
      </c>
      <c r="H2539" s="7">
        <v>27</v>
      </c>
      <c r="I2539" s="1">
        <v>9</v>
      </c>
      <c r="J2539" s="1">
        <v>5</v>
      </c>
      <c r="K2539" s="1">
        <v>0</v>
      </c>
      <c r="L2539" s="1">
        <v>0</v>
      </c>
      <c r="M2539" s="1">
        <v>1</v>
      </c>
      <c r="N2539" s="11">
        <v>1</v>
      </c>
    </row>
    <row r="2540" spans="3:14" ht="25.2" x14ac:dyDescent="0.25">
      <c r="C2540" s="125"/>
      <c r="D2540" s="122"/>
      <c r="E2540" s="4" t="s">
        <v>40</v>
      </c>
      <c r="F2540" s="5"/>
      <c r="G2540" s="6">
        <v>77</v>
      </c>
      <c r="H2540" s="7">
        <v>46</v>
      </c>
      <c r="I2540" s="1">
        <v>16</v>
      </c>
      <c r="J2540" s="1">
        <v>5</v>
      </c>
      <c r="K2540" s="1">
        <v>2</v>
      </c>
      <c r="L2540" s="1">
        <v>1</v>
      </c>
      <c r="M2540" s="1">
        <v>3</v>
      </c>
      <c r="N2540" s="11">
        <v>4</v>
      </c>
    </row>
    <row r="2541" spans="3:14" x14ac:dyDescent="0.25">
      <c r="C2541" s="125"/>
      <c r="D2541" s="122"/>
      <c r="E2541" s="4" t="s">
        <v>18</v>
      </c>
      <c r="F2541" s="5"/>
      <c r="G2541" s="6">
        <v>15</v>
      </c>
      <c r="H2541" s="7">
        <v>9</v>
      </c>
      <c r="I2541" s="1">
        <v>3</v>
      </c>
      <c r="J2541" s="1">
        <v>2</v>
      </c>
      <c r="K2541" s="1">
        <v>0</v>
      </c>
      <c r="L2541" s="1">
        <v>0</v>
      </c>
      <c r="M2541" s="1">
        <v>1</v>
      </c>
      <c r="N2541" s="11">
        <v>0</v>
      </c>
    </row>
    <row r="2542" spans="3:14" x14ac:dyDescent="0.25">
      <c r="C2542" s="125"/>
      <c r="D2542" s="121" t="s">
        <v>22</v>
      </c>
      <c r="E2542" s="18" t="s">
        <v>37</v>
      </c>
      <c r="F2542" s="17"/>
      <c r="G2542" s="19">
        <v>40</v>
      </c>
      <c r="H2542" s="21">
        <v>22</v>
      </c>
      <c r="I2542" s="3">
        <v>7</v>
      </c>
      <c r="J2542" s="3">
        <v>6</v>
      </c>
      <c r="K2542" s="3">
        <v>2</v>
      </c>
      <c r="L2542" s="3">
        <v>0</v>
      </c>
      <c r="M2542" s="3">
        <v>2</v>
      </c>
      <c r="N2542" s="22">
        <v>1</v>
      </c>
    </row>
    <row r="2543" spans="3:14" ht="25.2" x14ac:dyDescent="0.25">
      <c r="C2543" s="125"/>
      <c r="D2543" s="122"/>
      <c r="E2543" s="4" t="s">
        <v>38</v>
      </c>
      <c r="F2543" s="5"/>
      <c r="G2543" s="6">
        <v>715</v>
      </c>
      <c r="H2543" s="7">
        <v>423</v>
      </c>
      <c r="I2543" s="1">
        <v>205</v>
      </c>
      <c r="J2543" s="1">
        <v>41</v>
      </c>
      <c r="K2543" s="1">
        <v>9</v>
      </c>
      <c r="L2543" s="1">
        <v>5</v>
      </c>
      <c r="M2543" s="1">
        <v>16</v>
      </c>
      <c r="N2543" s="11">
        <v>16</v>
      </c>
    </row>
    <row r="2544" spans="3:14" ht="25.2" x14ac:dyDescent="0.25">
      <c r="C2544" s="125"/>
      <c r="D2544" s="122"/>
      <c r="E2544" s="4" t="s">
        <v>39</v>
      </c>
      <c r="F2544" s="5"/>
      <c r="G2544" s="6">
        <v>73</v>
      </c>
      <c r="H2544" s="7">
        <v>43</v>
      </c>
      <c r="I2544" s="1">
        <v>15</v>
      </c>
      <c r="J2544" s="1">
        <v>10</v>
      </c>
      <c r="K2544" s="1">
        <v>3</v>
      </c>
      <c r="L2544" s="1">
        <v>0</v>
      </c>
      <c r="M2544" s="1">
        <v>1</v>
      </c>
      <c r="N2544" s="11">
        <v>1</v>
      </c>
    </row>
    <row r="2545" spans="3:14" ht="25.2" x14ac:dyDescent="0.25">
      <c r="C2545" s="125"/>
      <c r="D2545" s="122"/>
      <c r="E2545" s="4" t="s">
        <v>40</v>
      </c>
      <c r="F2545" s="5"/>
      <c r="G2545" s="6">
        <v>436</v>
      </c>
      <c r="H2545" s="7">
        <v>202</v>
      </c>
      <c r="I2545" s="1">
        <v>121</v>
      </c>
      <c r="J2545" s="1">
        <v>43</v>
      </c>
      <c r="K2545" s="1">
        <v>19</v>
      </c>
      <c r="L2545" s="1">
        <v>6</v>
      </c>
      <c r="M2545" s="1">
        <v>31</v>
      </c>
      <c r="N2545" s="11">
        <v>14</v>
      </c>
    </row>
    <row r="2546" spans="3:14" x14ac:dyDescent="0.25">
      <c r="C2546" s="125"/>
      <c r="D2546" s="122"/>
      <c r="E2546" s="4" t="s">
        <v>18</v>
      </c>
      <c r="F2546" s="5"/>
      <c r="G2546" s="6">
        <v>11</v>
      </c>
      <c r="H2546" s="7">
        <v>8</v>
      </c>
      <c r="I2546" s="1">
        <v>2</v>
      </c>
      <c r="J2546" s="1">
        <v>0</v>
      </c>
      <c r="K2546" s="1">
        <v>1</v>
      </c>
      <c r="L2546" s="1">
        <v>0</v>
      </c>
      <c r="M2546" s="1">
        <v>0</v>
      </c>
      <c r="N2546" s="11">
        <v>0</v>
      </c>
    </row>
    <row r="2547" spans="3:14" ht="25.2" x14ac:dyDescent="0.25">
      <c r="C2547" s="121" t="s">
        <v>41</v>
      </c>
      <c r="D2547" s="119" t="s">
        <v>20</v>
      </c>
      <c r="E2547" s="18" t="s">
        <v>42</v>
      </c>
      <c r="F2547" s="17"/>
      <c r="G2547" s="19">
        <v>385</v>
      </c>
      <c r="H2547" s="21">
        <v>210</v>
      </c>
      <c r="I2547" s="3">
        <v>82</v>
      </c>
      <c r="J2547" s="3">
        <v>40</v>
      </c>
      <c r="K2547" s="3">
        <v>17</v>
      </c>
      <c r="L2547" s="3">
        <v>4</v>
      </c>
      <c r="M2547" s="3">
        <v>16</v>
      </c>
      <c r="N2547" s="22">
        <v>16</v>
      </c>
    </row>
    <row r="2548" spans="3:14" ht="25.2" x14ac:dyDescent="0.25">
      <c r="C2548" s="125"/>
      <c r="D2548" s="120"/>
      <c r="E2548" s="4" t="s">
        <v>43</v>
      </c>
      <c r="F2548" s="5"/>
      <c r="G2548" s="6">
        <v>1574</v>
      </c>
      <c r="H2548" s="7">
        <v>986</v>
      </c>
      <c r="I2548" s="1">
        <v>379</v>
      </c>
      <c r="J2548" s="1">
        <v>90</v>
      </c>
      <c r="K2548" s="1">
        <v>34</v>
      </c>
      <c r="L2548" s="1">
        <v>9</v>
      </c>
      <c r="M2548" s="1">
        <v>38</v>
      </c>
      <c r="N2548" s="11">
        <v>38</v>
      </c>
    </row>
    <row r="2549" spans="3:14" ht="25.2" x14ac:dyDescent="0.25">
      <c r="C2549" s="125"/>
      <c r="D2549" s="120"/>
      <c r="E2549" s="4" t="s">
        <v>44</v>
      </c>
      <c r="F2549" s="5"/>
      <c r="G2549" s="6">
        <v>89</v>
      </c>
      <c r="H2549" s="7">
        <v>54</v>
      </c>
      <c r="I2549" s="1">
        <v>25</v>
      </c>
      <c r="J2549" s="1">
        <v>1</v>
      </c>
      <c r="K2549" s="1">
        <v>1</v>
      </c>
      <c r="L2549" s="1">
        <v>2</v>
      </c>
      <c r="M2549" s="1">
        <v>2</v>
      </c>
      <c r="N2549" s="11">
        <v>4</v>
      </c>
    </row>
    <row r="2550" spans="3:14" ht="25.2" x14ac:dyDescent="0.25">
      <c r="C2550" s="125"/>
      <c r="D2550" s="120"/>
      <c r="E2550" s="4" t="s">
        <v>45</v>
      </c>
      <c r="F2550" s="5"/>
      <c r="G2550" s="6">
        <v>956</v>
      </c>
      <c r="H2550" s="7">
        <v>530</v>
      </c>
      <c r="I2550" s="1">
        <v>252</v>
      </c>
      <c r="J2550" s="1">
        <v>72</v>
      </c>
      <c r="K2550" s="1">
        <v>30</v>
      </c>
      <c r="L2550" s="1">
        <v>10</v>
      </c>
      <c r="M2550" s="1">
        <v>37</v>
      </c>
      <c r="N2550" s="11">
        <v>25</v>
      </c>
    </row>
    <row r="2551" spans="3:14" ht="25.2" x14ac:dyDescent="0.25">
      <c r="C2551" s="125"/>
      <c r="D2551" s="120"/>
      <c r="E2551" s="4" t="s">
        <v>46</v>
      </c>
      <c r="F2551" s="5"/>
      <c r="G2551" s="6">
        <v>85</v>
      </c>
      <c r="H2551" s="7">
        <v>47</v>
      </c>
      <c r="I2551" s="1">
        <v>18</v>
      </c>
      <c r="J2551" s="1">
        <v>7</v>
      </c>
      <c r="K2551" s="1">
        <v>2</v>
      </c>
      <c r="L2551" s="1">
        <v>1</v>
      </c>
      <c r="M2551" s="1">
        <v>9</v>
      </c>
      <c r="N2551" s="11">
        <v>1</v>
      </c>
    </row>
    <row r="2552" spans="3:14" x14ac:dyDescent="0.25">
      <c r="C2552" s="125"/>
      <c r="D2552" s="120"/>
      <c r="E2552" s="4" t="s">
        <v>18</v>
      </c>
      <c r="F2552" s="5"/>
      <c r="G2552" s="6">
        <v>17</v>
      </c>
      <c r="H2552" s="7">
        <v>11</v>
      </c>
      <c r="I2552" s="1">
        <v>3</v>
      </c>
      <c r="J2552" s="1">
        <v>3</v>
      </c>
      <c r="K2552" s="1">
        <v>0</v>
      </c>
      <c r="L2552" s="1">
        <v>0</v>
      </c>
      <c r="M2552" s="1">
        <v>0</v>
      </c>
      <c r="N2552" s="11">
        <v>0</v>
      </c>
    </row>
    <row r="2553" spans="3:14" x14ac:dyDescent="0.25">
      <c r="C2553" s="121" t="s">
        <v>47</v>
      </c>
      <c r="D2553" s="119" t="s">
        <v>20</v>
      </c>
      <c r="E2553" s="18" t="s">
        <v>48</v>
      </c>
      <c r="F2553" s="17"/>
      <c r="G2553" s="19">
        <v>385</v>
      </c>
      <c r="H2553" s="21">
        <v>210</v>
      </c>
      <c r="I2553" s="3">
        <v>82</v>
      </c>
      <c r="J2553" s="3">
        <v>40</v>
      </c>
      <c r="K2553" s="3">
        <v>17</v>
      </c>
      <c r="L2553" s="3">
        <v>4</v>
      </c>
      <c r="M2553" s="3">
        <v>16</v>
      </c>
      <c r="N2553" s="22">
        <v>16</v>
      </c>
    </row>
    <row r="2554" spans="3:14" x14ac:dyDescent="0.25">
      <c r="C2554" s="125"/>
      <c r="D2554" s="120"/>
      <c r="E2554" s="4" t="s">
        <v>49</v>
      </c>
      <c r="F2554" s="5"/>
      <c r="G2554" s="6">
        <v>1156</v>
      </c>
      <c r="H2554" s="7">
        <v>707</v>
      </c>
      <c r="I2554" s="1">
        <v>283</v>
      </c>
      <c r="J2554" s="1">
        <v>79</v>
      </c>
      <c r="K2554" s="1">
        <v>23</v>
      </c>
      <c r="L2554" s="1">
        <v>4</v>
      </c>
      <c r="M2554" s="1">
        <v>34</v>
      </c>
      <c r="N2554" s="11">
        <v>26</v>
      </c>
    </row>
    <row r="2555" spans="3:14" x14ac:dyDescent="0.25">
      <c r="C2555" s="125"/>
      <c r="D2555" s="120"/>
      <c r="E2555" s="4" t="s">
        <v>50</v>
      </c>
      <c r="F2555" s="5"/>
      <c r="G2555" s="6">
        <v>466</v>
      </c>
      <c r="H2555" s="7">
        <v>263</v>
      </c>
      <c r="I2555" s="1">
        <v>123</v>
      </c>
      <c r="J2555" s="1">
        <v>28</v>
      </c>
      <c r="K2555" s="1">
        <v>17</v>
      </c>
      <c r="L2555" s="1">
        <v>4</v>
      </c>
      <c r="M2555" s="1">
        <v>19</v>
      </c>
      <c r="N2555" s="11">
        <v>12</v>
      </c>
    </row>
    <row r="2556" spans="3:14" x14ac:dyDescent="0.25">
      <c r="C2556" s="125"/>
      <c r="D2556" s="120"/>
      <c r="E2556" s="4" t="s">
        <v>51</v>
      </c>
      <c r="F2556" s="5"/>
      <c r="G2556" s="6">
        <v>191</v>
      </c>
      <c r="H2556" s="7">
        <v>111</v>
      </c>
      <c r="I2556" s="1">
        <v>46</v>
      </c>
      <c r="J2556" s="1">
        <v>14</v>
      </c>
      <c r="K2556" s="1">
        <v>7</v>
      </c>
      <c r="L2556" s="1">
        <v>4</v>
      </c>
      <c r="M2556" s="1">
        <v>5</v>
      </c>
      <c r="N2556" s="11">
        <v>4</v>
      </c>
    </row>
    <row r="2557" spans="3:14" x14ac:dyDescent="0.25">
      <c r="C2557" s="125"/>
      <c r="D2557" s="120"/>
      <c r="E2557" s="4" t="s">
        <v>52</v>
      </c>
      <c r="F2557" s="5"/>
      <c r="G2557" s="6">
        <v>181</v>
      </c>
      <c r="H2557" s="7">
        <v>114</v>
      </c>
      <c r="I2557" s="1">
        <v>42</v>
      </c>
      <c r="J2557" s="1">
        <v>11</v>
      </c>
      <c r="K2557" s="1">
        <v>1</v>
      </c>
      <c r="L2557" s="1">
        <v>1</v>
      </c>
      <c r="M2557" s="1">
        <v>6</v>
      </c>
      <c r="N2557" s="11">
        <v>6</v>
      </c>
    </row>
    <row r="2558" spans="3:14" x14ac:dyDescent="0.25">
      <c r="C2558" s="125"/>
      <c r="D2558" s="120"/>
      <c r="E2558" s="4" t="s">
        <v>18</v>
      </c>
      <c r="F2558" s="5"/>
      <c r="G2558" s="6">
        <v>35</v>
      </c>
      <c r="H2558" s="7">
        <v>19</v>
      </c>
      <c r="I2558" s="1">
        <v>8</v>
      </c>
      <c r="J2558" s="1">
        <v>2</v>
      </c>
      <c r="K2558" s="1">
        <v>0</v>
      </c>
      <c r="L2558" s="1">
        <v>0</v>
      </c>
      <c r="M2558" s="1">
        <v>6</v>
      </c>
      <c r="N2558" s="11">
        <v>0</v>
      </c>
    </row>
    <row r="2559" spans="3:14" x14ac:dyDescent="0.25">
      <c r="C2559" s="121" t="s">
        <v>53</v>
      </c>
      <c r="D2559" s="119" t="s">
        <v>20</v>
      </c>
      <c r="E2559" s="18" t="s">
        <v>54</v>
      </c>
      <c r="F2559" s="17"/>
      <c r="G2559" s="19">
        <v>331</v>
      </c>
      <c r="H2559" s="21">
        <v>177</v>
      </c>
      <c r="I2559" s="3">
        <v>93</v>
      </c>
      <c r="J2559" s="3">
        <v>27</v>
      </c>
      <c r="K2559" s="3">
        <v>7</v>
      </c>
      <c r="L2559" s="3">
        <v>3</v>
      </c>
      <c r="M2559" s="3">
        <v>12</v>
      </c>
      <c r="N2559" s="22">
        <v>12</v>
      </c>
    </row>
    <row r="2560" spans="3:14" x14ac:dyDescent="0.25">
      <c r="C2560" s="125"/>
      <c r="D2560" s="120"/>
      <c r="E2560" s="4" t="s">
        <v>55</v>
      </c>
      <c r="F2560" s="5"/>
      <c r="G2560" s="6">
        <v>1212</v>
      </c>
      <c r="H2560" s="7">
        <v>756</v>
      </c>
      <c r="I2560" s="1">
        <v>276</v>
      </c>
      <c r="J2560" s="1">
        <v>78</v>
      </c>
      <c r="K2560" s="1">
        <v>29</v>
      </c>
      <c r="L2560" s="1">
        <v>6</v>
      </c>
      <c r="M2560" s="1">
        <v>36</v>
      </c>
      <c r="N2560" s="11">
        <v>31</v>
      </c>
    </row>
    <row r="2561" spans="3:14" ht="25.2" x14ac:dyDescent="0.25">
      <c r="C2561" s="125"/>
      <c r="D2561" s="120"/>
      <c r="E2561" s="4" t="s">
        <v>56</v>
      </c>
      <c r="F2561" s="5"/>
      <c r="G2561" s="6">
        <v>615</v>
      </c>
      <c r="H2561" s="7">
        <v>348</v>
      </c>
      <c r="I2561" s="1">
        <v>156</v>
      </c>
      <c r="J2561" s="1">
        <v>45</v>
      </c>
      <c r="K2561" s="1">
        <v>21</v>
      </c>
      <c r="L2561" s="1">
        <v>7</v>
      </c>
      <c r="M2561" s="1">
        <v>25</v>
      </c>
      <c r="N2561" s="11">
        <v>13</v>
      </c>
    </row>
    <row r="2562" spans="3:14" x14ac:dyDescent="0.25">
      <c r="C2562" s="125"/>
      <c r="D2562" s="120"/>
      <c r="E2562" s="4" t="s">
        <v>57</v>
      </c>
      <c r="F2562" s="5"/>
      <c r="G2562" s="6">
        <v>234</v>
      </c>
      <c r="H2562" s="7">
        <v>129</v>
      </c>
      <c r="I2562" s="1">
        <v>54</v>
      </c>
      <c r="J2562" s="1">
        <v>22</v>
      </c>
      <c r="K2562" s="1">
        <v>8</v>
      </c>
      <c r="L2562" s="1">
        <v>1</v>
      </c>
      <c r="M2562" s="1">
        <v>12</v>
      </c>
      <c r="N2562" s="11">
        <v>8</v>
      </c>
    </row>
    <row r="2563" spans="3:14" x14ac:dyDescent="0.25">
      <c r="C2563" s="125"/>
      <c r="D2563" s="120"/>
      <c r="E2563" s="4" t="s">
        <v>18</v>
      </c>
      <c r="F2563" s="5"/>
      <c r="G2563" s="6">
        <v>22</v>
      </c>
      <c r="H2563" s="7">
        <v>14</v>
      </c>
      <c r="I2563" s="1">
        <v>5</v>
      </c>
      <c r="J2563" s="1">
        <v>2</v>
      </c>
      <c r="K2563" s="1">
        <v>0</v>
      </c>
      <c r="L2563" s="1">
        <v>0</v>
      </c>
      <c r="M2563" s="1">
        <v>1</v>
      </c>
      <c r="N2563" s="11">
        <v>0</v>
      </c>
    </row>
    <row r="2564" spans="3:14" x14ac:dyDescent="0.25">
      <c r="C2564" s="121" t="s">
        <v>58</v>
      </c>
      <c r="D2564" s="119" t="s">
        <v>20</v>
      </c>
      <c r="E2564" s="18" t="s">
        <v>59</v>
      </c>
      <c r="F2564" s="17"/>
      <c r="G2564" s="19">
        <v>522</v>
      </c>
      <c r="H2564" s="21">
        <v>276</v>
      </c>
      <c r="I2564" s="3">
        <v>119</v>
      </c>
      <c r="J2564" s="3">
        <v>50</v>
      </c>
      <c r="K2564" s="3">
        <v>23</v>
      </c>
      <c r="L2564" s="3">
        <v>4</v>
      </c>
      <c r="M2564" s="3">
        <v>36</v>
      </c>
      <c r="N2564" s="22">
        <v>14</v>
      </c>
    </row>
    <row r="2565" spans="3:14" x14ac:dyDescent="0.25">
      <c r="C2565" s="125"/>
      <c r="D2565" s="120"/>
      <c r="E2565" s="4" t="s">
        <v>60</v>
      </c>
      <c r="F2565" s="5"/>
      <c r="G2565" s="6">
        <v>1090</v>
      </c>
      <c r="H2565" s="7">
        <v>623</v>
      </c>
      <c r="I2565" s="1">
        <v>288</v>
      </c>
      <c r="J2565" s="1">
        <v>77</v>
      </c>
      <c r="K2565" s="1">
        <v>28</v>
      </c>
      <c r="L2565" s="1">
        <v>7</v>
      </c>
      <c r="M2565" s="1">
        <v>35</v>
      </c>
      <c r="N2565" s="11">
        <v>32</v>
      </c>
    </row>
    <row r="2566" spans="3:14" ht="25.2" x14ac:dyDescent="0.25">
      <c r="C2566" s="125"/>
      <c r="D2566" s="120"/>
      <c r="E2566" s="4" t="s">
        <v>61</v>
      </c>
      <c r="F2566" s="5"/>
      <c r="G2566" s="6">
        <v>327</v>
      </c>
      <c r="H2566" s="7">
        <v>205</v>
      </c>
      <c r="I2566" s="1">
        <v>79</v>
      </c>
      <c r="J2566" s="1">
        <v>23</v>
      </c>
      <c r="K2566" s="1">
        <v>4</v>
      </c>
      <c r="L2566" s="1">
        <v>3</v>
      </c>
      <c r="M2566" s="1">
        <v>5</v>
      </c>
      <c r="N2566" s="11">
        <v>8</v>
      </c>
    </row>
    <row r="2567" spans="3:14" x14ac:dyDescent="0.25">
      <c r="C2567" s="125"/>
      <c r="D2567" s="120"/>
      <c r="E2567" s="4" t="s">
        <v>62</v>
      </c>
      <c r="F2567" s="5"/>
      <c r="G2567" s="6">
        <v>428</v>
      </c>
      <c r="H2567" s="7">
        <v>296</v>
      </c>
      <c r="I2567" s="1">
        <v>87</v>
      </c>
      <c r="J2567" s="1">
        <v>19</v>
      </c>
      <c r="K2567" s="1">
        <v>7</v>
      </c>
      <c r="L2567" s="1">
        <v>3</v>
      </c>
      <c r="M2567" s="1">
        <v>7</v>
      </c>
      <c r="N2567" s="11">
        <v>9</v>
      </c>
    </row>
    <row r="2568" spans="3:14" x14ac:dyDescent="0.25">
      <c r="C2568" s="125"/>
      <c r="D2568" s="120"/>
      <c r="E2568" s="4" t="s">
        <v>63</v>
      </c>
      <c r="F2568" s="5"/>
      <c r="G2568" s="6">
        <v>25</v>
      </c>
      <c r="H2568" s="7">
        <v>12</v>
      </c>
      <c r="I2568" s="1">
        <v>3</v>
      </c>
      <c r="J2568" s="1">
        <v>4</v>
      </c>
      <c r="K2568" s="1">
        <v>3</v>
      </c>
      <c r="L2568" s="1">
        <v>0</v>
      </c>
      <c r="M2568" s="1">
        <v>2</v>
      </c>
      <c r="N2568" s="11">
        <v>1</v>
      </c>
    </row>
    <row r="2569" spans="3:14" x14ac:dyDescent="0.25">
      <c r="C2569" s="125"/>
      <c r="D2569" s="120"/>
      <c r="E2569" s="4" t="s">
        <v>18</v>
      </c>
      <c r="F2569" s="5"/>
      <c r="G2569" s="6">
        <v>22</v>
      </c>
      <c r="H2569" s="7">
        <v>12</v>
      </c>
      <c r="I2569" s="1">
        <v>8</v>
      </c>
      <c r="J2569" s="1">
        <v>1</v>
      </c>
      <c r="K2569" s="1">
        <v>0</v>
      </c>
      <c r="L2569" s="1">
        <v>0</v>
      </c>
      <c r="M2569" s="1">
        <v>1</v>
      </c>
      <c r="N2569" s="11">
        <v>0</v>
      </c>
    </row>
    <row r="2570" spans="3:14" ht="25.2" x14ac:dyDescent="0.25">
      <c r="C2570" s="121" t="s">
        <v>64</v>
      </c>
      <c r="D2570" s="119" t="s">
        <v>20</v>
      </c>
      <c r="E2570" s="18" t="s">
        <v>65</v>
      </c>
      <c r="F2570" s="17"/>
      <c r="G2570" s="19">
        <v>36</v>
      </c>
      <c r="H2570" s="21">
        <v>21</v>
      </c>
      <c r="I2570" s="3">
        <v>7</v>
      </c>
      <c r="J2570" s="3">
        <v>1</v>
      </c>
      <c r="K2570" s="3">
        <v>4</v>
      </c>
      <c r="L2570" s="3">
        <v>0</v>
      </c>
      <c r="M2570" s="3">
        <v>2</v>
      </c>
      <c r="N2570" s="22">
        <v>1</v>
      </c>
    </row>
    <row r="2571" spans="3:14" ht="37.799999999999997" x14ac:dyDescent="0.25">
      <c r="C2571" s="125"/>
      <c r="D2571" s="120"/>
      <c r="E2571" s="4" t="s">
        <v>66</v>
      </c>
      <c r="F2571" s="5"/>
      <c r="G2571" s="6">
        <v>177</v>
      </c>
      <c r="H2571" s="7">
        <v>85</v>
      </c>
      <c r="I2571" s="1">
        <v>50</v>
      </c>
      <c r="J2571" s="1">
        <v>20</v>
      </c>
      <c r="K2571" s="1">
        <v>7</v>
      </c>
      <c r="L2571" s="1">
        <v>0</v>
      </c>
      <c r="M2571" s="1">
        <v>10</v>
      </c>
      <c r="N2571" s="11">
        <v>5</v>
      </c>
    </row>
    <row r="2572" spans="3:14" ht="37.799999999999997" x14ac:dyDescent="0.25">
      <c r="C2572" s="125"/>
      <c r="D2572" s="120"/>
      <c r="E2572" s="4" t="s">
        <v>67</v>
      </c>
      <c r="F2572" s="5"/>
      <c r="G2572" s="6">
        <v>231</v>
      </c>
      <c r="H2572" s="7">
        <v>114</v>
      </c>
      <c r="I2572" s="1">
        <v>68</v>
      </c>
      <c r="J2572" s="1">
        <v>26</v>
      </c>
      <c r="K2572" s="1">
        <v>9</v>
      </c>
      <c r="L2572" s="1">
        <v>2</v>
      </c>
      <c r="M2572" s="1">
        <v>8</v>
      </c>
      <c r="N2572" s="11">
        <v>4</v>
      </c>
    </row>
    <row r="2573" spans="3:14" ht="37.799999999999997" x14ac:dyDescent="0.25">
      <c r="C2573" s="125"/>
      <c r="D2573" s="120"/>
      <c r="E2573" s="4" t="s">
        <v>68</v>
      </c>
      <c r="F2573" s="5"/>
      <c r="G2573" s="6">
        <v>324</v>
      </c>
      <c r="H2573" s="7">
        <v>188</v>
      </c>
      <c r="I2573" s="1">
        <v>75</v>
      </c>
      <c r="J2573" s="1">
        <v>30</v>
      </c>
      <c r="K2573" s="1">
        <v>11</v>
      </c>
      <c r="L2573" s="1">
        <v>1</v>
      </c>
      <c r="M2573" s="1">
        <v>11</v>
      </c>
      <c r="N2573" s="11">
        <v>8</v>
      </c>
    </row>
    <row r="2574" spans="3:14" ht="37.799999999999997" x14ac:dyDescent="0.25">
      <c r="C2574" s="125"/>
      <c r="D2574" s="120"/>
      <c r="E2574" s="4" t="s">
        <v>69</v>
      </c>
      <c r="F2574" s="5"/>
      <c r="G2574" s="6">
        <v>364</v>
      </c>
      <c r="H2574" s="7">
        <v>212</v>
      </c>
      <c r="I2574" s="1">
        <v>87</v>
      </c>
      <c r="J2574" s="1">
        <v>27</v>
      </c>
      <c r="K2574" s="1">
        <v>6</v>
      </c>
      <c r="L2574" s="1">
        <v>6</v>
      </c>
      <c r="M2574" s="1">
        <v>19</v>
      </c>
      <c r="N2574" s="11">
        <v>7</v>
      </c>
    </row>
    <row r="2575" spans="3:14" ht="37.799999999999997" x14ac:dyDescent="0.25">
      <c r="C2575" s="125"/>
      <c r="D2575" s="120"/>
      <c r="E2575" s="4" t="s">
        <v>70</v>
      </c>
      <c r="F2575" s="5"/>
      <c r="G2575" s="6">
        <v>292</v>
      </c>
      <c r="H2575" s="7">
        <v>173</v>
      </c>
      <c r="I2575" s="1">
        <v>71</v>
      </c>
      <c r="J2575" s="1">
        <v>17</v>
      </c>
      <c r="K2575" s="1">
        <v>6</v>
      </c>
      <c r="L2575" s="1">
        <v>2</v>
      </c>
      <c r="M2575" s="1">
        <v>9</v>
      </c>
      <c r="N2575" s="11">
        <v>14</v>
      </c>
    </row>
    <row r="2576" spans="3:14" ht="37.799999999999997" x14ac:dyDescent="0.25">
      <c r="C2576" s="125"/>
      <c r="D2576" s="120"/>
      <c r="E2576" s="4" t="s">
        <v>71</v>
      </c>
      <c r="F2576" s="5"/>
      <c r="G2576" s="6">
        <v>316</v>
      </c>
      <c r="H2576" s="7">
        <v>195</v>
      </c>
      <c r="I2576" s="1">
        <v>79</v>
      </c>
      <c r="J2576" s="1">
        <v>17</v>
      </c>
      <c r="K2576" s="1">
        <v>7</v>
      </c>
      <c r="L2576" s="1">
        <v>1</v>
      </c>
      <c r="M2576" s="1">
        <v>9</v>
      </c>
      <c r="N2576" s="11">
        <v>8</v>
      </c>
    </row>
    <row r="2577" spans="3:14" ht="37.799999999999997" x14ac:dyDescent="0.25">
      <c r="C2577" s="125"/>
      <c r="D2577" s="120"/>
      <c r="E2577" s="4" t="s">
        <v>72</v>
      </c>
      <c r="F2577" s="5"/>
      <c r="G2577" s="6">
        <v>308</v>
      </c>
      <c r="H2577" s="7">
        <v>203</v>
      </c>
      <c r="I2577" s="1">
        <v>66</v>
      </c>
      <c r="J2577" s="1">
        <v>16</v>
      </c>
      <c r="K2577" s="1">
        <v>9</v>
      </c>
      <c r="L2577" s="1">
        <v>2</v>
      </c>
      <c r="M2577" s="1">
        <v>5</v>
      </c>
      <c r="N2577" s="11">
        <v>7</v>
      </c>
    </row>
    <row r="2578" spans="3:14" ht="37.799999999999997" x14ac:dyDescent="0.25">
      <c r="C2578" s="125"/>
      <c r="D2578" s="120"/>
      <c r="E2578" s="4" t="s">
        <v>73</v>
      </c>
      <c r="F2578" s="5"/>
      <c r="G2578" s="6">
        <v>114</v>
      </c>
      <c r="H2578" s="7">
        <v>71</v>
      </c>
      <c r="I2578" s="1">
        <v>28</v>
      </c>
      <c r="J2578" s="1">
        <v>7</v>
      </c>
      <c r="K2578" s="1">
        <v>0</v>
      </c>
      <c r="L2578" s="1">
        <v>2</v>
      </c>
      <c r="M2578" s="1">
        <v>3</v>
      </c>
      <c r="N2578" s="11">
        <v>3</v>
      </c>
    </row>
    <row r="2579" spans="3:14" ht="25.2" x14ac:dyDescent="0.25">
      <c r="C2579" s="125"/>
      <c r="D2579" s="120"/>
      <c r="E2579" s="4" t="s">
        <v>74</v>
      </c>
      <c r="F2579" s="5"/>
      <c r="G2579" s="6">
        <v>96</v>
      </c>
      <c r="H2579" s="7">
        <v>71</v>
      </c>
      <c r="I2579" s="1">
        <v>17</v>
      </c>
      <c r="J2579" s="1">
        <v>1</v>
      </c>
      <c r="K2579" s="1">
        <v>1</v>
      </c>
      <c r="L2579" s="1">
        <v>0</v>
      </c>
      <c r="M2579" s="1">
        <v>3</v>
      </c>
      <c r="N2579" s="11">
        <v>3</v>
      </c>
    </row>
    <row r="2580" spans="3:14" x14ac:dyDescent="0.25">
      <c r="C2580" s="125"/>
      <c r="D2580" s="120"/>
      <c r="E2580" s="4" t="s">
        <v>75</v>
      </c>
      <c r="F2580" s="5"/>
      <c r="G2580" s="6">
        <v>29</v>
      </c>
      <c r="H2580" s="7">
        <v>12</v>
      </c>
      <c r="I2580" s="1">
        <v>9</v>
      </c>
      <c r="J2580" s="1">
        <v>2</v>
      </c>
      <c r="K2580" s="1">
        <v>1</v>
      </c>
      <c r="L2580" s="1">
        <v>0</v>
      </c>
      <c r="M2580" s="1">
        <v>3</v>
      </c>
      <c r="N2580" s="11">
        <v>2</v>
      </c>
    </row>
    <row r="2581" spans="3:14" x14ac:dyDescent="0.25">
      <c r="C2581" s="125"/>
      <c r="D2581" s="120"/>
      <c r="E2581" s="4" t="s">
        <v>18</v>
      </c>
      <c r="F2581" s="5"/>
      <c r="G2581" s="6">
        <v>127</v>
      </c>
      <c r="H2581" s="7">
        <v>79</v>
      </c>
      <c r="I2581" s="1">
        <v>27</v>
      </c>
      <c r="J2581" s="1">
        <v>10</v>
      </c>
      <c r="K2581" s="1">
        <v>4</v>
      </c>
      <c r="L2581" s="1">
        <v>1</v>
      </c>
      <c r="M2581" s="1">
        <v>4</v>
      </c>
      <c r="N2581" s="11">
        <v>2</v>
      </c>
    </row>
    <row r="2582" spans="3:14" x14ac:dyDescent="0.25">
      <c r="C2582" s="121" t="s">
        <v>76</v>
      </c>
      <c r="D2582" s="119" t="s">
        <v>20</v>
      </c>
      <c r="E2582" s="18" t="s">
        <v>77</v>
      </c>
      <c r="F2582" s="17"/>
      <c r="G2582" s="19">
        <v>626</v>
      </c>
      <c r="H2582" s="21">
        <v>372</v>
      </c>
      <c r="I2582" s="3">
        <v>148</v>
      </c>
      <c r="J2582" s="3">
        <v>48</v>
      </c>
      <c r="K2582" s="3">
        <v>10</v>
      </c>
      <c r="L2582" s="3">
        <v>3</v>
      </c>
      <c r="M2582" s="3">
        <v>27</v>
      </c>
      <c r="N2582" s="22">
        <v>18</v>
      </c>
    </row>
    <row r="2583" spans="3:14" x14ac:dyDescent="0.25">
      <c r="C2583" s="125"/>
      <c r="D2583" s="120"/>
      <c r="E2583" s="4" t="s">
        <v>78</v>
      </c>
      <c r="F2583" s="5"/>
      <c r="G2583" s="6">
        <v>975</v>
      </c>
      <c r="H2583" s="7">
        <v>565</v>
      </c>
      <c r="I2583" s="1">
        <v>234</v>
      </c>
      <c r="J2583" s="1">
        <v>76</v>
      </c>
      <c r="K2583" s="1">
        <v>26</v>
      </c>
      <c r="L2583" s="1">
        <v>8</v>
      </c>
      <c r="M2583" s="1">
        <v>37</v>
      </c>
      <c r="N2583" s="11">
        <v>29</v>
      </c>
    </row>
    <row r="2584" spans="3:14" x14ac:dyDescent="0.25">
      <c r="C2584" s="125"/>
      <c r="D2584" s="120"/>
      <c r="E2584" s="4" t="s">
        <v>79</v>
      </c>
      <c r="F2584" s="5"/>
      <c r="G2584" s="6">
        <v>589</v>
      </c>
      <c r="H2584" s="7">
        <v>364</v>
      </c>
      <c r="I2584" s="1">
        <v>146</v>
      </c>
      <c r="J2584" s="1">
        <v>32</v>
      </c>
      <c r="K2584" s="1">
        <v>20</v>
      </c>
      <c r="L2584" s="1">
        <v>4</v>
      </c>
      <c r="M2584" s="1">
        <v>13</v>
      </c>
      <c r="N2584" s="11">
        <v>10</v>
      </c>
    </row>
    <row r="2585" spans="3:14" x14ac:dyDescent="0.25">
      <c r="C2585" s="125"/>
      <c r="D2585" s="120"/>
      <c r="E2585" s="4" t="s">
        <v>80</v>
      </c>
      <c r="F2585" s="5"/>
      <c r="G2585" s="6">
        <v>224</v>
      </c>
      <c r="H2585" s="7">
        <v>123</v>
      </c>
      <c r="I2585" s="1">
        <v>56</v>
      </c>
      <c r="J2585" s="1">
        <v>18</v>
      </c>
      <c r="K2585" s="1">
        <v>9</v>
      </c>
      <c r="L2585" s="1">
        <v>2</v>
      </c>
      <c r="M2585" s="1">
        <v>9</v>
      </c>
      <c r="N2585" s="11">
        <v>7</v>
      </c>
    </row>
    <row r="2586" spans="3:14" x14ac:dyDescent="0.25">
      <c r="C2586" s="121" t="s">
        <v>81</v>
      </c>
      <c r="D2586" s="119" t="s">
        <v>20</v>
      </c>
      <c r="E2586" s="18" t="s">
        <v>82</v>
      </c>
      <c r="F2586" s="17"/>
      <c r="G2586" s="19">
        <v>300</v>
      </c>
      <c r="H2586" s="21">
        <v>155</v>
      </c>
      <c r="I2586" s="3">
        <v>81</v>
      </c>
      <c r="J2586" s="3">
        <v>34</v>
      </c>
      <c r="K2586" s="3">
        <v>10</v>
      </c>
      <c r="L2586" s="3">
        <v>3</v>
      </c>
      <c r="M2586" s="3">
        <v>8</v>
      </c>
      <c r="N2586" s="22">
        <v>9</v>
      </c>
    </row>
    <row r="2587" spans="3:14" x14ac:dyDescent="0.25">
      <c r="C2587" s="125"/>
      <c r="D2587" s="120"/>
      <c r="E2587" s="4" t="s">
        <v>83</v>
      </c>
      <c r="F2587" s="5"/>
      <c r="G2587" s="6">
        <v>722</v>
      </c>
      <c r="H2587" s="7">
        <v>434</v>
      </c>
      <c r="I2587" s="1">
        <v>178</v>
      </c>
      <c r="J2587" s="1">
        <v>43</v>
      </c>
      <c r="K2587" s="1">
        <v>17</v>
      </c>
      <c r="L2587" s="1">
        <v>5</v>
      </c>
      <c r="M2587" s="1">
        <v>26</v>
      </c>
      <c r="N2587" s="11">
        <v>19</v>
      </c>
    </row>
    <row r="2588" spans="3:14" x14ac:dyDescent="0.25">
      <c r="C2588" s="125"/>
      <c r="D2588" s="120"/>
      <c r="E2588" s="4" t="s">
        <v>84</v>
      </c>
      <c r="F2588" s="5"/>
      <c r="G2588" s="6">
        <v>483</v>
      </c>
      <c r="H2588" s="7">
        <v>303</v>
      </c>
      <c r="I2588" s="1">
        <v>104</v>
      </c>
      <c r="J2588" s="1">
        <v>30</v>
      </c>
      <c r="K2588" s="1">
        <v>15</v>
      </c>
      <c r="L2588" s="1">
        <v>2</v>
      </c>
      <c r="M2588" s="1">
        <v>18</v>
      </c>
      <c r="N2588" s="11">
        <v>11</v>
      </c>
    </row>
    <row r="2589" spans="3:14" x14ac:dyDescent="0.25">
      <c r="C2589" s="125"/>
      <c r="D2589" s="120"/>
      <c r="E2589" s="4" t="s">
        <v>85</v>
      </c>
      <c r="F2589" s="5"/>
      <c r="G2589" s="6">
        <v>395</v>
      </c>
      <c r="H2589" s="7">
        <v>228</v>
      </c>
      <c r="I2589" s="1">
        <v>110</v>
      </c>
      <c r="J2589" s="1">
        <v>25</v>
      </c>
      <c r="K2589" s="1">
        <v>8</v>
      </c>
      <c r="L2589" s="1">
        <v>3</v>
      </c>
      <c r="M2589" s="1">
        <v>10</v>
      </c>
      <c r="N2589" s="11">
        <v>11</v>
      </c>
    </row>
    <row r="2590" spans="3:14" x14ac:dyDescent="0.25">
      <c r="C2590" s="125"/>
      <c r="D2590" s="120"/>
      <c r="E2590" s="4" t="s">
        <v>86</v>
      </c>
      <c r="F2590" s="5"/>
      <c r="G2590" s="6">
        <v>236</v>
      </c>
      <c r="H2590" s="7">
        <v>135</v>
      </c>
      <c r="I2590" s="1">
        <v>54</v>
      </c>
      <c r="J2590" s="1">
        <v>16</v>
      </c>
      <c r="K2590" s="1">
        <v>7</v>
      </c>
      <c r="L2590" s="1">
        <v>2</v>
      </c>
      <c r="M2590" s="1">
        <v>15</v>
      </c>
      <c r="N2590" s="11">
        <v>7</v>
      </c>
    </row>
    <row r="2591" spans="3:14" x14ac:dyDescent="0.25">
      <c r="C2591" s="125"/>
      <c r="D2591" s="120"/>
      <c r="E2591" s="4" t="s">
        <v>87</v>
      </c>
      <c r="F2591" s="5"/>
      <c r="G2591" s="6">
        <v>278</v>
      </c>
      <c r="H2591" s="7">
        <v>169</v>
      </c>
      <c r="I2591" s="1">
        <v>57</v>
      </c>
      <c r="J2591" s="1">
        <v>26</v>
      </c>
      <c r="K2591" s="1">
        <v>8</v>
      </c>
      <c r="L2591" s="1">
        <v>2</v>
      </c>
      <c r="M2591" s="1">
        <v>9</v>
      </c>
      <c r="N2591" s="11">
        <v>7</v>
      </c>
    </row>
    <row r="2592" spans="3:14" x14ac:dyDescent="0.25">
      <c r="C2592" s="121" t="s">
        <v>88</v>
      </c>
      <c r="D2592" s="119" t="s">
        <v>20</v>
      </c>
      <c r="E2592" s="18" t="s">
        <v>89</v>
      </c>
      <c r="F2592" s="17"/>
      <c r="G2592" s="19">
        <v>110</v>
      </c>
      <c r="H2592" s="21">
        <v>48</v>
      </c>
      <c r="I2592" s="3">
        <v>32</v>
      </c>
      <c r="J2592" s="3">
        <v>14</v>
      </c>
      <c r="K2592" s="3">
        <v>6</v>
      </c>
      <c r="L2592" s="3">
        <v>2</v>
      </c>
      <c r="M2592" s="3">
        <v>3</v>
      </c>
      <c r="N2592" s="22">
        <v>5</v>
      </c>
    </row>
    <row r="2593" spans="2:15" x14ac:dyDescent="0.25">
      <c r="C2593" s="122"/>
      <c r="D2593" s="120"/>
      <c r="E2593" s="4" t="s">
        <v>90</v>
      </c>
      <c r="F2593" s="5"/>
      <c r="G2593" s="6">
        <v>190</v>
      </c>
      <c r="H2593" s="7">
        <v>107</v>
      </c>
      <c r="I2593" s="1">
        <v>49</v>
      </c>
      <c r="J2593" s="1">
        <v>20</v>
      </c>
      <c r="K2593" s="1">
        <v>4</v>
      </c>
      <c r="L2593" s="1">
        <v>1</v>
      </c>
      <c r="M2593" s="1">
        <v>5</v>
      </c>
      <c r="N2593" s="11">
        <v>4</v>
      </c>
    </row>
    <row r="2594" spans="2:15" x14ac:dyDescent="0.25">
      <c r="C2594" s="122"/>
      <c r="D2594" s="120"/>
      <c r="E2594" s="4" t="s">
        <v>83</v>
      </c>
      <c r="F2594" s="5"/>
      <c r="G2594" s="6">
        <v>722</v>
      </c>
      <c r="H2594" s="7">
        <v>434</v>
      </c>
      <c r="I2594" s="1">
        <v>178</v>
      </c>
      <c r="J2594" s="1">
        <v>43</v>
      </c>
      <c r="K2594" s="1">
        <v>17</v>
      </c>
      <c r="L2594" s="1">
        <v>5</v>
      </c>
      <c r="M2594" s="1">
        <v>26</v>
      </c>
      <c r="N2594" s="11">
        <v>19</v>
      </c>
    </row>
    <row r="2595" spans="2:15" x14ac:dyDescent="0.25">
      <c r="C2595" s="122"/>
      <c r="D2595" s="120"/>
      <c r="E2595" s="4" t="s">
        <v>91</v>
      </c>
      <c r="F2595" s="5"/>
      <c r="G2595" s="6">
        <v>117</v>
      </c>
      <c r="H2595" s="7">
        <v>81</v>
      </c>
      <c r="I2595" s="1">
        <v>24</v>
      </c>
      <c r="J2595" s="1">
        <v>2</v>
      </c>
      <c r="K2595" s="1">
        <v>5</v>
      </c>
      <c r="L2595" s="1">
        <v>0</v>
      </c>
      <c r="M2595" s="1">
        <v>4</v>
      </c>
      <c r="N2595" s="11">
        <v>1</v>
      </c>
    </row>
    <row r="2596" spans="2:15" x14ac:dyDescent="0.25">
      <c r="C2596" s="122"/>
      <c r="D2596" s="120"/>
      <c r="E2596" s="4" t="s">
        <v>92</v>
      </c>
      <c r="F2596" s="5"/>
      <c r="G2596" s="6">
        <v>123</v>
      </c>
      <c r="H2596" s="7">
        <v>77</v>
      </c>
      <c r="I2596" s="1">
        <v>24</v>
      </c>
      <c r="J2596" s="1">
        <v>8</v>
      </c>
      <c r="K2596" s="1">
        <v>7</v>
      </c>
      <c r="L2596" s="1">
        <v>1</v>
      </c>
      <c r="M2596" s="1">
        <v>4</v>
      </c>
      <c r="N2596" s="11">
        <v>2</v>
      </c>
    </row>
    <row r="2597" spans="2:15" x14ac:dyDescent="0.25">
      <c r="C2597" s="122"/>
      <c r="D2597" s="120"/>
      <c r="E2597" s="4" t="s">
        <v>93</v>
      </c>
      <c r="F2597" s="5"/>
      <c r="G2597" s="6">
        <v>243</v>
      </c>
      <c r="H2597" s="7">
        <v>145</v>
      </c>
      <c r="I2597" s="1">
        <v>56</v>
      </c>
      <c r="J2597" s="1">
        <v>20</v>
      </c>
      <c r="K2597" s="1">
        <v>3</v>
      </c>
      <c r="L2597" s="1">
        <v>1</v>
      </c>
      <c r="M2597" s="1">
        <v>10</v>
      </c>
      <c r="N2597" s="11">
        <v>8</v>
      </c>
    </row>
    <row r="2598" spans="2:15" x14ac:dyDescent="0.25">
      <c r="C2598" s="122"/>
      <c r="D2598" s="120"/>
      <c r="E2598" s="4" t="s">
        <v>85</v>
      </c>
      <c r="F2598" s="5"/>
      <c r="G2598" s="6">
        <v>395</v>
      </c>
      <c r="H2598" s="7">
        <v>228</v>
      </c>
      <c r="I2598" s="1">
        <v>110</v>
      </c>
      <c r="J2598" s="1">
        <v>25</v>
      </c>
      <c r="K2598" s="1">
        <v>8</v>
      </c>
      <c r="L2598" s="1">
        <v>3</v>
      </c>
      <c r="M2598" s="1">
        <v>10</v>
      </c>
      <c r="N2598" s="11">
        <v>11</v>
      </c>
    </row>
    <row r="2599" spans="2:15" x14ac:dyDescent="0.25">
      <c r="C2599" s="122"/>
      <c r="D2599" s="120"/>
      <c r="E2599" s="4" t="s">
        <v>94</v>
      </c>
      <c r="F2599" s="5"/>
      <c r="G2599" s="6">
        <v>168</v>
      </c>
      <c r="H2599" s="7">
        <v>97</v>
      </c>
      <c r="I2599" s="1">
        <v>41</v>
      </c>
      <c r="J2599" s="1">
        <v>8</v>
      </c>
      <c r="K2599" s="1">
        <v>4</v>
      </c>
      <c r="L2599" s="1">
        <v>2</v>
      </c>
      <c r="M2599" s="1">
        <v>12</v>
      </c>
      <c r="N2599" s="11">
        <v>4</v>
      </c>
    </row>
    <row r="2600" spans="2:15" x14ac:dyDescent="0.25">
      <c r="C2600" s="122"/>
      <c r="D2600" s="120"/>
      <c r="E2600" s="4" t="s">
        <v>95</v>
      </c>
      <c r="F2600" s="5"/>
      <c r="G2600" s="6">
        <v>68</v>
      </c>
      <c r="H2600" s="7">
        <v>38</v>
      </c>
      <c r="I2600" s="1">
        <v>13</v>
      </c>
      <c r="J2600" s="1">
        <v>8</v>
      </c>
      <c r="K2600" s="1">
        <v>3</v>
      </c>
      <c r="L2600" s="1">
        <v>0</v>
      </c>
      <c r="M2600" s="1">
        <v>3</v>
      </c>
      <c r="N2600" s="11">
        <v>3</v>
      </c>
    </row>
    <row r="2601" spans="2:15" x14ac:dyDescent="0.25">
      <c r="C2601" s="126"/>
      <c r="D2601" s="123"/>
      <c r="E2601" s="64" t="s">
        <v>87</v>
      </c>
      <c r="F2601" s="59"/>
      <c r="G2601" s="66">
        <v>278</v>
      </c>
      <c r="H2601" s="74">
        <v>169</v>
      </c>
      <c r="I2601" s="39">
        <v>57</v>
      </c>
      <c r="J2601" s="39">
        <v>26</v>
      </c>
      <c r="K2601" s="39">
        <v>8</v>
      </c>
      <c r="L2601" s="39">
        <v>2</v>
      </c>
      <c r="M2601" s="39">
        <v>9</v>
      </c>
      <c r="N2601" s="81">
        <v>7</v>
      </c>
    </row>
    <row r="2603" spans="2:15" x14ac:dyDescent="0.25">
      <c r="B2603" s="48" t="str">
        <f xml:space="preserve"> HYPERLINK("#'目次'!B30", "[24]")</f>
        <v>[24]</v>
      </c>
      <c r="C2603" s="35" t="s">
        <v>208</v>
      </c>
    </row>
    <row r="2606" spans="2:15" x14ac:dyDescent="0.25">
      <c r="C2606" s="35" t="s">
        <v>14</v>
      </c>
    </row>
    <row r="2607" spans="2:15" ht="25.2" x14ac:dyDescent="0.25">
      <c r="C2607" s="115"/>
      <c r="D2607" s="116"/>
      <c r="E2607" s="116"/>
      <c r="F2607" s="116"/>
      <c r="G2607" s="44" t="s">
        <v>15</v>
      </c>
      <c r="H2607" s="43" t="s">
        <v>209</v>
      </c>
      <c r="I2607" s="26" t="s">
        <v>210</v>
      </c>
      <c r="J2607" s="26" t="s">
        <v>211</v>
      </c>
      <c r="K2607" s="26" t="s">
        <v>212</v>
      </c>
      <c r="L2607" s="26" t="s">
        <v>213</v>
      </c>
      <c r="M2607" s="26" t="s">
        <v>18</v>
      </c>
      <c r="N2607" s="26" t="s">
        <v>214</v>
      </c>
      <c r="O2607" s="49" t="s">
        <v>215</v>
      </c>
    </row>
    <row r="2608" spans="2:15" x14ac:dyDescent="0.25">
      <c r="C2608" s="117"/>
      <c r="D2608" s="118"/>
      <c r="E2608" s="118"/>
      <c r="F2608" s="118"/>
      <c r="G2608" s="46"/>
      <c r="H2608" s="47"/>
      <c r="I2608" s="27"/>
      <c r="J2608" s="27"/>
      <c r="K2608" s="27"/>
      <c r="L2608" s="27"/>
      <c r="M2608" s="27"/>
      <c r="N2608" s="27"/>
      <c r="O2608" s="45"/>
    </row>
    <row r="2609" spans="3:15" x14ac:dyDescent="0.25">
      <c r="C2609" s="61"/>
      <c r="D2609" s="62"/>
      <c r="E2609" s="60" t="s">
        <v>15</v>
      </c>
      <c r="F2609" s="63"/>
      <c r="G2609" s="57">
        <v>2414</v>
      </c>
      <c r="H2609" s="31">
        <v>194</v>
      </c>
      <c r="I2609" s="31">
        <v>1007</v>
      </c>
      <c r="J2609" s="31">
        <v>749</v>
      </c>
      <c r="K2609" s="31">
        <v>340</v>
      </c>
      <c r="L2609" s="31">
        <v>68</v>
      </c>
      <c r="M2609" s="31">
        <v>56</v>
      </c>
      <c r="N2609" s="31">
        <v>1950</v>
      </c>
      <c r="O2609" s="68">
        <v>408</v>
      </c>
    </row>
    <row r="2610" spans="3:15" x14ac:dyDescent="0.25">
      <c r="C2610" s="124" t="s">
        <v>19</v>
      </c>
      <c r="D2610" s="119" t="s">
        <v>20</v>
      </c>
      <c r="E2610" s="18" t="s">
        <v>21</v>
      </c>
      <c r="F2610" s="17"/>
      <c r="G2610" s="19">
        <v>1139</v>
      </c>
      <c r="H2610" s="21">
        <v>82</v>
      </c>
      <c r="I2610" s="3">
        <v>464</v>
      </c>
      <c r="J2610" s="3">
        <v>339</v>
      </c>
      <c r="K2610" s="3">
        <v>184</v>
      </c>
      <c r="L2610" s="3">
        <v>38</v>
      </c>
      <c r="M2610" s="3">
        <v>32</v>
      </c>
      <c r="N2610" s="3">
        <v>885</v>
      </c>
      <c r="O2610" s="22">
        <v>222</v>
      </c>
    </row>
    <row r="2611" spans="3:15" x14ac:dyDescent="0.25">
      <c r="C2611" s="125"/>
      <c r="D2611" s="120"/>
      <c r="E2611" s="4" t="s">
        <v>22</v>
      </c>
      <c r="F2611" s="5"/>
      <c r="G2611" s="6">
        <v>1275</v>
      </c>
      <c r="H2611" s="7">
        <v>112</v>
      </c>
      <c r="I2611" s="1">
        <v>543</v>
      </c>
      <c r="J2611" s="1">
        <v>410</v>
      </c>
      <c r="K2611" s="1">
        <v>156</v>
      </c>
      <c r="L2611" s="1">
        <v>30</v>
      </c>
      <c r="M2611" s="1">
        <v>24</v>
      </c>
      <c r="N2611" s="1">
        <v>1065</v>
      </c>
      <c r="O2611" s="11">
        <v>186</v>
      </c>
    </row>
    <row r="2612" spans="3:15" x14ac:dyDescent="0.25">
      <c r="C2612" s="121" t="s">
        <v>23</v>
      </c>
      <c r="D2612" s="121" t="s">
        <v>24</v>
      </c>
      <c r="E2612" s="18" t="s">
        <v>25</v>
      </c>
      <c r="F2612" s="17"/>
      <c r="G2612" s="19">
        <v>515</v>
      </c>
      <c r="H2612" s="21">
        <v>33</v>
      </c>
      <c r="I2612" s="3">
        <v>218</v>
      </c>
      <c r="J2612" s="3">
        <v>174</v>
      </c>
      <c r="K2612" s="3">
        <v>72</v>
      </c>
      <c r="L2612" s="3">
        <v>10</v>
      </c>
      <c r="M2612" s="3">
        <v>8</v>
      </c>
      <c r="N2612" s="3">
        <v>425</v>
      </c>
      <c r="O2612" s="22">
        <v>82</v>
      </c>
    </row>
    <row r="2613" spans="3:15" x14ac:dyDescent="0.25">
      <c r="C2613" s="125"/>
      <c r="D2613" s="122"/>
      <c r="E2613" s="4" t="s">
        <v>26</v>
      </c>
      <c r="F2613" s="5"/>
      <c r="G2613" s="6">
        <v>718</v>
      </c>
      <c r="H2613" s="7">
        <v>57</v>
      </c>
      <c r="I2613" s="1">
        <v>322</v>
      </c>
      <c r="J2613" s="1">
        <v>220</v>
      </c>
      <c r="K2613" s="1">
        <v>85</v>
      </c>
      <c r="L2613" s="1">
        <v>18</v>
      </c>
      <c r="M2613" s="1">
        <v>16</v>
      </c>
      <c r="N2613" s="1">
        <v>599</v>
      </c>
      <c r="O2613" s="11">
        <v>103</v>
      </c>
    </row>
    <row r="2614" spans="3:15" x14ac:dyDescent="0.25">
      <c r="C2614" s="125"/>
      <c r="D2614" s="122"/>
      <c r="E2614" s="4" t="s">
        <v>27</v>
      </c>
      <c r="F2614" s="5"/>
      <c r="G2614" s="6">
        <v>492</v>
      </c>
      <c r="H2614" s="7">
        <v>56</v>
      </c>
      <c r="I2614" s="1">
        <v>234</v>
      </c>
      <c r="J2614" s="1">
        <v>134</v>
      </c>
      <c r="K2614" s="1">
        <v>43</v>
      </c>
      <c r="L2614" s="1">
        <v>14</v>
      </c>
      <c r="M2614" s="1">
        <v>11</v>
      </c>
      <c r="N2614" s="1">
        <v>424</v>
      </c>
      <c r="O2614" s="11">
        <v>57</v>
      </c>
    </row>
    <row r="2615" spans="3:15" x14ac:dyDescent="0.25">
      <c r="C2615" s="125"/>
      <c r="D2615" s="122"/>
      <c r="E2615" s="4" t="s">
        <v>28</v>
      </c>
      <c r="F2615" s="5"/>
      <c r="G2615" s="6">
        <v>390</v>
      </c>
      <c r="H2615" s="7">
        <v>36</v>
      </c>
      <c r="I2615" s="1">
        <v>164</v>
      </c>
      <c r="J2615" s="1">
        <v>116</v>
      </c>
      <c r="K2615" s="1">
        <v>53</v>
      </c>
      <c r="L2615" s="1">
        <v>10</v>
      </c>
      <c r="M2615" s="1">
        <v>11</v>
      </c>
      <c r="N2615" s="1">
        <v>316</v>
      </c>
      <c r="O2615" s="11">
        <v>63</v>
      </c>
    </row>
    <row r="2616" spans="3:15" x14ac:dyDescent="0.25">
      <c r="C2616" s="125"/>
      <c r="D2616" s="122"/>
      <c r="E2616" s="4" t="s">
        <v>29</v>
      </c>
      <c r="F2616" s="5"/>
      <c r="G2616" s="6">
        <v>206</v>
      </c>
      <c r="H2616" s="7">
        <v>8</v>
      </c>
      <c r="I2616" s="1">
        <v>53</v>
      </c>
      <c r="J2616" s="1">
        <v>78</v>
      </c>
      <c r="K2616" s="1">
        <v>53</v>
      </c>
      <c r="L2616" s="1">
        <v>7</v>
      </c>
      <c r="M2616" s="1">
        <v>7</v>
      </c>
      <c r="N2616" s="1">
        <v>139</v>
      </c>
      <c r="O2616" s="11">
        <v>60</v>
      </c>
    </row>
    <row r="2617" spans="3:15" x14ac:dyDescent="0.25">
      <c r="C2617" s="125"/>
      <c r="D2617" s="122"/>
      <c r="E2617" s="4" t="s">
        <v>30</v>
      </c>
      <c r="F2617" s="5"/>
      <c r="G2617" s="6">
        <v>76</v>
      </c>
      <c r="H2617" s="7">
        <v>4</v>
      </c>
      <c r="I2617" s="1">
        <v>15</v>
      </c>
      <c r="J2617" s="1">
        <v>22</v>
      </c>
      <c r="K2617" s="1">
        <v>25</v>
      </c>
      <c r="L2617" s="1">
        <v>7</v>
      </c>
      <c r="M2617" s="1">
        <v>3</v>
      </c>
      <c r="N2617" s="1">
        <v>41</v>
      </c>
      <c r="O2617" s="11">
        <v>32</v>
      </c>
    </row>
    <row r="2618" spans="3:15" x14ac:dyDescent="0.25">
      <c r="C2618" s="125"/>
      <c r="D2618" s="122"/>
      <c r="E2618" s="4" t="s">
        <v>31</v>
      </c>
      <c r="F2618" s="5"/>
      <c r="G2618" s="6">
        <v>17</v>
      </c>
      <c r="H2618" s="7">
        <v>0</v>
      </c>
      <c r="I2618" s="1">
        <v>1</v>
      </c>
      <c r="J2618" s="1">
        <v>5</v>
      </c>
      <c r="K2618" s="1">
        <v>9</v>
      </c>
      <c r="L2618" s="1">
        <v>2</v>
      </c>
      <c r="M2618" s="1">
        <v>0</v>
      </c>
      <c r="N2618" s="1">
        <v>6</v>
      </c>
      <c r="O2618" s="11">
        <v>11</v>
      </c>
    </row>
    <row r="2619" spans="3:15" x14ac:dyDescent="0.25">
      <c r="C2619" s="125"/>
      <c r="D2619" s="122"/>
      <c r="E2619" s="4" t="s">
        <v>32</v>
      </c>
      <c r="F2619" s="5"/>
      <c r="G2619" s="6">
        <v>1233</v>
      </c>
      <c r="H2619" s="7">
        <v>90</v>
      </c>
      <c r="I2619" s="1">
        <v>540</v>
      </c>
      <c r="J2619" s="1">
        <v>394</v>
      </c>
      <c r="K2619" s="1">
        <v>157</v>
      </c>
      <c r="L2619" s="1">
        <v>28</v>
      </c>
      <c r="M2619" s="1">
        <v>24</v>
      </c>
      <c r="N2619" s="1">
        <v>1024</v>
      </c>
      <c r="O2619" s="11">
        <v>185</v>
      </c>
    </row>
    <row r="2620" spans="3:15" x14ac:dyDescent="0.25">
      <c r="C2620" s="125"/>
      <c r="D2620" s="122"/>
      <c r="E2620" s="4" t="s">
        <v>33</v>
      </c>
      <c r="F2620" s="5"/>
      <c r="G2620" s="6">
        <v>882</v>
      </c>
      <c r="H2620" s="7">
        <v>92</v>
      </c>
      <c r="I2620" s="1">
        <v>398</v>
      </c>
      <c r="J2620" s="1">
        <v>250</v>
      </c>
      <c r="K2620" s="1">
        <v>96</v>
      </c>
      <c r="L2620" s="1">
        <v>24</v>
      </c>
      <c r="M2620" s="1">
        <v>22</v>
      </c>
      <c r="N2620" s="1">
        <v>740</v>
      </c>
      <c r="O2620" s="11">
        <v>120</v>
      </c>
    </row>
    <row r="2621" spans="3:15" x14ac:dyDescent="0.25">
      <c r="C2621" s="125"/>
      <c r="D2621" s="122"/>
      <c r="E2621" s="4" t="s">
        <v>34</v>
      </c>
      <c r="F2621" s="5"/>
      <c r="G2621" s="6">
        <v>299</v>
      </c>
      <c r="H2621" s="7">
        <v>12</v>
      </c>
      <c r="I2621" s="1">
        <v>69</v>
      </c>
      <c r="J2621" s="1">
        <v>105</v>
      </c>
      <c r="K2621" s="1">
        <v>87</v>
      </c>
      <c r="L2621" s="1">
        <v>16</v>
      </c>
      <c r="M2621" s="1">
        <v>10</v>
      </c>
      <c r="N2621" s="1">
        <v>186</v>
      </c>
      <c r="O2621" s="11">
        <v>103</v>
      </c>
    </row>
    <row r="2622" spans="3:15" x14ac:dyDescent="0.25">
      <c r="C2622" s="125"/>
      <c r="D2622" s="122"/>
      <c r="E2622" s="4" t="s">
        <v>35</v>
      </c>
      <c r="F2622" s="5"/>
      <c r="G2622" s="6">
        <v>1181</v>
      </c>
      <c r="H2622" s="7">
        <v>104</v>
      </c>
      <c r="I2622" s="1">
        <v>467</v>
      </c>
      <c r="J2622" s="1">
        <v>355</v>
      </c>
      <c r="K2622" s="1">
        <v>183</v>
      </c>
      <c r="L2622" s="1">
        <v>40</v>
      </c>
      <c r="M2622" s="1">
        <v>32</v>
      </c>
      <c r="N2622" s="1">
        <v>926</v>
      </c>
      <c r="O2622" s="11">
        <v>223</v>
      </c>
    </row>
    <row r="2623" spans="3:15" x14ac:dyDescent="0.25">
      <c r="C2623" s="125"/>
      <c r="D2623" s="121" t="s">
        <v>21</v>
      </c>
      <c r="E2623" s="18" t="s">
        <v>25</v>
      </c>
      <c r="F2623" s="17"/>
      <c r="G2623" s="19">
        <v>268</v>
      </c>
      <c r="H2623" s="21">
        <v>17</v>
      </c>
      <c r="I2623" s="3">
        <v>105</v>
      </c>
      <c r="J2623" s="3">
        <v>79</v>
      </c>
      <c r="K2623" s="3">
        <v>52</v>
      </c>
      <c r="L2623" s="3">
        <v>8</v>
      </c>
      <c r="M2623" s="3">
        <v>7</v>
      </c>
      <c r="N2623" s="3">
        <v>201</v>
      </c>
      <c r="O2623" s="22">
        <v>60</v>
      </c>
    </row>
    <row r="2624" spans="3:15" x14ac:dyDescent="0.25">
      <c r="C2624" s="125"/>
      <c r="D2624" s="122"/>
      <c r="E2624" s="4" t="s">
        <v>26</v>
      </c>
      <c r="F2624" s="5"/>
      <c r="G2624" s="6">
        <v>338</v>
      </c>
      <c r="H2624" s="7">
        <v>21</v>
      </c>
      <c r="I2624" s="1">
        <v>152</v>
      </c>
      <c r="J2624" s="1">
        <v>99</v>
      </c>
      <c r="K2624" s="1">
        <v>46</v>
      </c>
      <c r="L2624" s="1">
        <v>13</v>
      </c>
      <c r="M2624" s="1">
        <v>7</v>
      </c>
      <c r="N2624" s="1">
        <v>272</v>
      </c>
      <c r="O2624" s="11">
        <v>59</v>
      </c>
    </row>
    <row r="2625" spans="3:15" x14ac:dyDescent="0.25">
      <c r="C2625" s="125"/>
      <c r="D2625" s="122"/>
      <c r="E2625" s="4" t="s">
        <v>27</v>
      </c>
      <c r="F2625" s="5"/>
      <c r="G2625" s="6">
        <v>241</v>
      </c>
      <c r="H2625" s="7">
        <v>27</v>
      </c>
      <c r="I2625" s="1">
        <v>107</v>
      </c>
      <c r="J2625" s="1">
        <v>70</v>
      </c>
      <c r="K2625" s="1">
        <v>25</v>
      </c>
      <c r="L2625" s="1">
        <v>8</v>
      </c>
      <c r="M2625" s="1">
        <v>4</v>
      </c>
      <c r="N2625" s="1">
        <v>204</v>
      </c>
      <c r="O2625" s="11">
        <v>33</v>
      </c>
    </row>
    <row r="2626" spans="3:15" x14ac:dyDescent="0.25">
      <c r="C2626" s="125"/>
      <c r="D2626" s="122"/>
      <c r="E2626" s="4" t="s">
        <v>28</v>
      </c>
      <c r="F2626" s="5"/>
      <c r="G2626" s="6">
        <v>180</v>
      </c>
      <c r="H2626" s="7">
        <v>14</v>
      </c>
      <c r="I2626" s="1">
        <v>70</v>
      </c>
      <c r="J2626" s="1">
        <v>53</v>
      </c>
      <c r="K2626" s="1">
        <v>29</v>
      </c>
      <c r="L2626" s="1">
        <v>5</v>
      </c>
      <c r="M2626" s="1">
        <v>9</v>
      </c>
      <c r="N2626" s="1">
        <v>137</v>
      </c>
      <c r="O2626" s="11">
        <v>34</v>
      </c>
    </row>
    <row r="2627" spans="3:15" x14ac:dyDescent="0.25">
      <c r="C2627" s="125"/>
      <c r="D2627" s="122"/>
      <c r="E2627" s="4" t="s">
        <v>29</v>
      </c>
      <c r="F2627" s="5"/>
      <c r="G2627" s="6">
        <v>83</v>
      </c>
      <c r="H2627" s="7">
        <v>2</v>
      </c>
      <c r="I2627" s="1">
        <v>26</v>
      </c>
      <c r="J2627" s="1">
        <v>29</v>
      </c>
      <c r="K2627" s="1">
        <v>21</v>
      </c>
      <c r="L2627" s="1">
        <v>2</v>
      </c>
      <c r="M2627" s="1">
        <v>3</v>
      </c>
      <c r="N2627" s="1">
        <v>57</v>
      </c>
      <c r="O2627" s="11">
        <v>23</v>
      </c>
    </row>
    <row r="2628" spans="3:15" x14ac:dyDescent="0.25">
      <c r="C2628" s="125"/>
      <c r="D2628" s="122"/>
      <c r="E2628" s="4" t="s">
        <v>30</v>
      </c>
      <c r="F2628" s="5"/>
      <c r="G2628" s="6">
        <v>26</v>
      </c>
      <c r="H2628" s="7">
        <v>1</v>
      </c>
      <c r="I2628" s="1">
        <v>3</v>
      </c>
      <c r="J2628" s="1">
        <v>7</v>
      </c>
      <c r="K2628" s="1">
        <v>11</v>
      </c>
      <c r="L2628" s="1">
        <v>2</v>
      </c>
      <c r="M2628" s="1">
        <v>2</v>
      </c>
      <c r="N2628" s="1">
        <v>11</v>
      </c>
      <c r="O2628" s="11">
        <v>13</v>
      </c>
    </row>
    <row r="2629" spans="3:15" x14ac:dyDescent="0.25">
      <c r="C2629" s="125"/>
      <c r="D2629" s="122"/>
      <c r="E2629" s="4" t="s">
        <v>31</v>
      </c>
      <c r="F2629" s="5"/>
      <c r="G2629" s="6">
        <v>3</v>
      </c>
      <c r="H2629" s="7">
        <v>0</v>
      </c>
      <c r="I2629" s="1">
        <v>1</v>
      </c>
      <c r="J2629" s="1">
        <v>2</v>
      </c>
      <c r="K2629" s="1">
        <v>0</v>
      </c>
      <c r="L2629" s="1">
        <v>0</v>
      </c>
      <c r="M2629" s="1">
        <v>0</v>
      </c>
      <c r="N2629" s="1">
        <v>3</v>
      </c>
      <c r="O2629" s="11">
        <v>0</v>
      </c>
    </row>
    <row r="2630" spans="3:15" x14ac:dyDescent="0.25">
      <c r="C2630" s="125"/>
      <c r="D2630" s="122"/>
      <c r="E2630" s="4" t="s">
        <v>32</v>
      </c>
      <c r="F2630" s="5"/>
      <c r="G2630" s="6">
        <v>606</v>
      </c>
      <c r="H2630" s="7">
        <v>38</v>
      </c>
      <c r="I2630" s="1">
        <v>257</v>
      </c>
      <c r="J2630" s="1">
        <v>178</v>
      </c>
      <c r="K2630" s="1">
        <v>98</v>
      </c>
      <c r="L2630" s="1">
        <v>21</v>
      </c>
      <c r="M2630" s="1">
        <v>14</v>
      </c>
      <c r="N2630" s="1">
        <v>473</v>
      </c>
      <c r="O2630" s="11">
        <v>119</v>
      </c>
    </row>
    <row r="2631" spans="3:15" x14ac:dyDescent="0.25">
      <c r="C2631" s="125"/>
      <c r="D2631" s="122"/>
      <c r="E2631" s="4" t="s">
        <v>33</v>
      </c>
      <c r="F2631" s="5"/>
      <c r="G2631" s="6">
        <v>421</v>
      </c>
      <c r="H2631" s="7">
        <v>41</v>
      </c>
      <c r="I2631" s="1">
        <v>177</v>
      </c>
      <c r="J2631" s="1">
        <v>123</v>
      </c>
      <c r="K2631" s="1">
        <v>54</v>
      </c>
      <c r="L2631" s="1">
        <v>13</v>
      </c>
      <c r="M2631" s="1">
        <v>13</v>
      </c>
      <c r="N2631" s="1">
        <v>341</v>
      </c>
      <c r="O2631" s="11">
        <v>67</v>
      </c>
    </row>
    <row r="2632" spans="3:15" x14ac:dyDescent="0.25">
      <c r="C2632" s="125"/>
      <c r="D2632" s="122"/>
      <c r="E2632" s="4" t="s">
        <v>34</v>
      </c>
      <c r="F2632" s="5"/>
      <c r="G2632" s="6">
        <v>112</v>
      </c>
      <c r="H2632" s="7">
        <v>3</v>
      </c>
      <c r="I2632" s="1">
        <v>30</v>
      </c>
      <c r="J2632" s="1">
        <v>38</v>
      </c>
      <c r="K2632" s="1">
        <v>32</v>
      </c>
      <c r="L2632" s="1">
        <v>4</v>
      </c>
      <c r="M2632" s="1">
        <v>5</v>
      </c>
      <c r="N2632" s="1">
        <v>71</v>
      </c>
      <c r="O2632" s="11">
        <v>36</v>
      </c>
    </row>
    <row r="2633" spans="3:15" x14ac:dyDescent="0.25">
      <c r="C2633" s="125"/>
      <c r="D2633" s="122"/>
      <c r="E2633" s="4" t="s">
        <v>35</v>
      </c>
      <c r="F2633" s="5"/>
      <c r="G2633" s="6">
        <v>533</v>
      </c>
      <c r="H2633" s="7">
        <v>44</v>
      </c>
      <c r="I2633" s="1">
        <v>207</v>
      </c>
      <c r="J2633" s="1">
        <v>161</v>
      </c>
      <c r="K2633" s="1">
        <v>86</v>
      </c>
      <c r="L2633" s="1">
        <v>17</v>
      </c>
      <c r="M2633" s="1">
        <v>18</v>
      </c>
      <c r="N2633" s="1">
        <v>412</v>
      </c>
      <c r="O2633" s="11">
        <v>103</v>
      </c>
    </row>
    <row r="2634" spans="3:15" x14ac:dyDescent="0.25">
      <c r="C2634" s="125"/>
      <c r="D2634" s="121" t="s">
        <v>22</v>
      </c>
      <c r="E2634" s="18" t="s">
        <v>25</v>
      </c>
      <c r="F2634" s="17"/>
      <c r="G2634" s="19">
        <v>247</v>
      </c>
      <c r="H2634" s="21">
        <v>16</v>
      </c>
      <c r="I2634" s="3">
        <v>113</v>
      </c>
      <c r="J2634" s="3">
        <v>95</v>
      </c>
      <c r="K2634" s="3">
        <v>20</v>
      </c>
      <c r="L2634" s="3">
        <v>2</v>
      </c>
      <c r="M2634" s="3">
        <v>1</v>
      </c>
      <c r="N2634" s="3">
        <v>224</v>
      </c>
      <c r="O2634" s="22">
        <v>22</v>
      </c>
    </row>
    <row r="2635" spans="3:15" x14ac:dyDescent="0.25">
      <c r="C2635" s="125"/>
      <c r="D2635" s="122"/>
      <c r="E2635" s="4" t="s">
        <v>26</v>
      </c>
      <c r="F2635" s="5"/>
      <c r="G2635" s="6">
        <v>380</v>
      </c>
      <c r="H2635" s="7">
        <v>36</v>
      </c>
      <c r="I2635" s="1">
        <v>170</v>
      </c>
      <c r="J2635" s="1">
        <v>121</v>
      </c>
      <c r="K2635" s="1">
        <v>39</v>
      </c>
      <c r="L2635" s="1">
        <v>5</v>
      </c>
      <c r="M2635" s="1">
        <v>9</v>
      </c>
      <c r="N2635" s="1">
        <v>327</v>
      </c>
      <c r="O2635" s="11">
        <v>44</v>
      </c>
    </row>
    <row r="2636" spans="3:15" x14ac:dyDescent="0.25">
      <c r="C2636" s="125"/>
      <c r="D2636" s="122"/>
      <c r="E2636" s="4" t="s">
        <v>27</v>
      </c>
      <c r="F2636" s="5"/>
      <c r="G2636" s="6">
        <v>251</v>
      </c>
      <c r="H2636" s="7">
        <v>29</v>
      </c>
      <c r="I2636" s="1">
        <v>127</v>
      </c>
      <c r="J2636" s="1">
        <v>64</v>
      </c>
      <c r="K2636" s="1">
        <v>18</v>
      </c>
      <c r="L2636" s="1">
        <v>6</v>
      </c>
      <c r="M2636" s="1">
        <v>7</v>
      </c>
      <c r="N2636" s="1">
        <v>220</v>
      </c>
      <c r="O2636" s="11">
        <v>24</v>
      </c>
    </row>
    <row r="2637" spans="3:15" x14ac:dyDescent="0.25">
      <c r="C2637" s="125"/>
      <c r="D2637" s="122"/>
      <c r="E2637" s="4" t="s">
        <v>28</v>
      </c>
      <c r="F2637" s="5"/>
      <c r="G2637" s="6">
        <v>210</v>
      </c>
      <c r="H2637" s="7">
        <v>22</v>
      </c>
      <c r="I2637" s="1">
        <v>94</v>
      </c>
      <c r="J2637" s="1">
        <v>63</v>
      </c>
      <c r="K2637" s="1">
        <v>24</v>
      </c>
      <c r="L2637" s="1">
        <v>5</v>
      </c>
      <c r="M2637" s="1">
        <v>2</v>
      </c>
      <c r="N2637" s="1">
        <v>179</v>
      </c>
      <c r="O2637" s="11">
        <v>29</v>
      </c>
    </row>
    <row r="2638" spans="3:15" x14ac:dyDescent="0.25">
      <c r="C2638" s="125"/>
      <c r="D2638" s="122"/>
      <c r="E2638" s="4" t="s">
        <v>29</v>
      </c>
      <c r="F2638" s="5"/>
      <c r="G2638" s="6">
        <v>123</v>
      </c>
      <c r="H2638" s="7">
        <v>6</v>
      </c>
      <c r="I2638" s="1">
        <v>27</v>
      </c>
      <c r="J2638" s="1">
        <v>49</v>
      </c>
      <c r="K2638" s="1">
        <v>32</v>
      </c>
      <c r="L2638" s="1">
        <v>5</v>
      </c>
      <c r="M2638" s="1">
        <v>4</v>
      </c>
      <c r="N2638" s="1">
        <v>82</v>
      </c>
      <c r="O2638" s="11">
        <v>37</v>
      </c>
    </row>
    <row r="2639" spans="3:15" x14ac:dyDescent="0.25">
      <c r="C2639" s="125"/>
      <c r="D2639" s="122"/>
      <c r="E2639" s="4" t="s">
        <v>30</v>
      </c>
      <c r="F2639" s="5"/>
      <c r="G2639" s="6">
        <v>50</v>
      </c>
      <c r="H2639" s="7">
        <v>3</v>
      </c>
      <c r="I2639" s="1">
        <v>12</v>
      </c>
      <c r="J2639" s="1">
        <v>15</v>
      </c>
      <c r="K2639" s="1">
        <v>14</v>
      </c>
      <c r="L2639" s="1">
        <v>5</v>
      </c>
      <c r="M2639" s="1">
        <v>1</v>
      </c>
      <c r="N2639" s="1">
        <v>30</v>
      </c>
      <c r="O2639" s="11">
        <v>19</v>
      </c>
    </row>
    <row r="2640" spans="3:15" x14ac:dyDescent="0.25">
      <c r="C2640" s="125"/>
      <c r="D2640" s="122"/>
      <c r="E2640" s="4" t="s">
        <v>31</v>
      </c>
      <c r="F2640" s="5"/>
      <c r="G2640" s="6">
        <v>14</v>
      </c>
      <c r="H2640" s="7">
        <v>0</v>
      </c>
      <c r="I2640" s="1">
        <v>0</v>
      </c>
      <c r="J2640" s="1">
        <v>3</v>
      </c>
      <c r="K2640" s="1">
        <v>9</v>
      </c>
      <c r="L2640" s="1">
        <v>2</v>
      </c>
      <c r="M2640" s="1">
        <v>0</v>
      </c>
      <c r="N2640" s="1">
        <v>3</v>
      </c>
      <c r="O2640" s="11">
        <v>11</v>
      </c>
    </row>
    <row r="2641" spans="3:15" x14ac:dyDescent="0.25">
      <c r="C2641" s="125"/>
      <c r="D2641" s="122"/>
      <c r="E2641" s="4" t="s">
        <v>32</v>
      </c>
      <c r="F2641" s="5"/>
      <c r="G2641" s="6">
        <v>627</v>
      </c>
      <c r="H2641" s="7">
        <v>52</v>
      </c>
      <c r="I2641" s="1">
        <v>283</v>
      </c>
      <c r="J2641" s="1">
        <v>216</v>
      </c>
      <c r="K2641" s="1">
        <v>59</v>
      </c>
      <c r="L2641" s="1">
        <v>7</v>
      </c>
      <c r="M2641" s="1">
        <v>10</v>
      </c>
      <c r="N2641" s="1">
        <v>551</v>
      </c>
      <c r="O2641" s="11">
        <v>66</v>
      </c>
    </row>
    <row r="2642" spans="3:15" x14ac:dyDescent="0.25">
      <c r="C2642" s="125"/>
      <c r="D2642" s="122"/>
      <c r="E2642" s="4" t="s">
        <v>33</v>
      </c>
      <c r="F2642" s="5"/>
      <c r="G2642" s="6">
        <v>461</v>
      </c>
      <c r="H2642" s="7">
        <v>51</v>
      </c>
      <c r="I2642" s="1">
        <v>221</v>
      </c>
      <c r="J2642" s="1">
        <v>127</v>
      </c>
      <c r="K2642" s="1">
        <v>42</v>
      </c>
      <c r="L2642" s="1">
        <v>11</v>
      </c>
      <c r="M2642" s="1">
        <v>9</v>
      </c>
      <c r="N2642" s="1">
        <v>399</v>
      </c>
      <c r="O2642" s="11">
        <v>53</v>
      </c>
    </row>
    <row r="2643" spans="3:15" x14ac:dyDescent="0.25">
      <c r="C2643" s="125"/>
      <c r="D2643" s="122"/>
      <c r="E2643" s="4" t="s">
        <v>34</v>
      </c>
      <c r="F2643" s="5"/>
      <c r="G2643" s="6">
        <v>187</v>
      </c>
      <c r="H2643" s="7">
        <v>9</v>
      </c>
      <c r="I2643" s="1">
        <v>39</v>
      </c>
      <c r="J2643" s="1">
        <v>67</v>
      </c>
      <c r="K2643" s="1">
        <v>55</v>
      </c>
      <c r="L2643" s="1">
        <v>12</v>
      </c>
      <c r="M2643" s="1">
        <v>5</v>
      </c>
      <c r="N2643" s="1">
        <v>115</v>
      </c>
      <c r="O2643" s="11">
        <v>67</v>
      </c>
    </row>
    <row r="2644" spans="3:15" x14ac:dyDescent="0.25">
      <c r="C2644" s="125"/>
      <c r="D2644" s="122"/>
      <c r="E2644" s="4" t="s">
        <v>35</v>
      </c>
      <c r="F2644" s="5"/>
      <c r="G2644" s="6">
        <v>648</v>
      </c>
      <c r="H2644" s="7">
        <v>60</v>
      </c>
      <c r="I2644" s="1">
        <v>260</v>
      </c>
      <c r="J2644" s="1">
        <v>194</v>
      </c>
      <c r="K2644" s="1">
        <v>97</v>
      </c>
      <c r="L2644" s="1">
        <v>23</v>
      </c>
      <c r="M2644" s="1">
        <v>14</v>
      </c>
      <c r="N2644" s="1">
        <v>514</v>
      </c>
      <c r="O2644" s="11">
        <v>120</v>
      </c>
    </row>
    <row r="2645" spans="3:15" x14ac:dyDescent="0.25">
      <c r="C2645" s="121" t="s">
        <v>36</v>
      </c>
      <c r="D2645" s="121" t="s">
        <v>24</v>
      </c>
      <c r="E2645" s="18" t="s">
        <v>37</v>
      </c>
      <c r="F2645" s="17"/>
      <c r="G2645" s="19">
        <v>106</v>
      </c>
      <c r="H2645" s="21">
        <v>8</v>
      </c>
      <c r="I2645" s="3">
        <v>30</v>
      </c>
      <c r="J2645" s="3">
        <v>32</v>
      </c>
      <c r="K2645" s="3">
        <v>18</v>
      </c>
      <c r="L2645" s="3">
        <v>14</v>
      </c>
      <c r="M2645" s="3">
        <v>4</v>
      </c>
      <c r="N2645" s="3">
        <v>70</v>
      </c>
      <c r="O2645" s="22">
        <v>32</v>
      </c>
    </row>
    <row r="2646" spans="3:15" ht="25.2" x14ac:dyDescent="0.25">
      <c r="C2646" s="125"/>
      <c r="D2646" s="122"/>
      <c r="E2646" s="4" t="s">
        <v>38</v>
      </c>
      <c r="F2646" s="5"/>
      <c r="G2646" s="6">
        <v>1653</v>
      </c>
      <c r="H2646" s="7">
        <v>139</v>
      </c>
      <c r="I2646" s="1">
        <v>733</v>
      </c>
      <c r="J2646" s="1">
        <v>494</v>
      </c>
      <c r="K2646" s="1">
        <v>214</v>
      </c>
      <c r="L2646" s="1">
        <v>34</v>
      </c>
      <c r="M2646" s="1">
        <v>39</v>
      </c>
      <c r="N2646" s="1">
        <v>1366</v>
      </c>
      <c r="O2646" s="11">
        <v>248</v>
      </c>
    </row>
    <row r="2647" spans="3:15" ht="25.2" x14ac:dyDescent="0.25">
      <c r="C2647" s="125"/>
      <c r="D2647" s="122"/>
      <c r="E2647" s="4" t="s">
        <v>39</v>
      </c>
      <c r="F2647" s="5"/>
      <c r="G2647" s="6">
        <v>116</v>
      </c>
      <c r="H2647" s="7">
        <v>7</v>
      </c>
      <c r="I2647" s="1">
        <v>29</v>
      </c>
      <c r="J2647" s="1">
        <v>48</v>
      </c>
      <c r="K2647" s="1">
        <v>24</v>
      </c>
      <c r="L2647" s="1">
        <v>6</v>
      </c>
      <c r="M2647" s="1">
        <v>2</v>
      </c>
      <c r="N2647" s="1">
        <v>84</v>
      </c>
      <c r="O2647" s="11">
        <v>30</v>
      </c>
    </row>
    <row r="2648" spans="3:15" ht="25.2" x14ac:dyDescent="0.25">
      <c r="C2648" s="125"/>
      <c r="D2648" s="122"/>
      <c r="E2648" s="4" t="s">
        <v>40</v>
      </c>
      <c r="F2648" s="5"/>
      <c r="G2648" s="6">
        <v>513</v>
      </c>
      <c r="H2648" s="7">
        <v>38</v>
      </c>
      <c r="I2648" s="1">
        <v>204</v>
      </c>
      <c r="J2648" s="1">
        <v>165</v>
      </c>
      <c r="K2648" s="1">
        <v>81</v>
      </c>
      <c r="L2648" s="1">
        <v>14</v>
      </c>
      <c r="M2648" s="1">
        <v>11</v>
      </c>
      <c r="N2648" s="1">
        <v>407</v>
      </c>
      <c r="O2648" s="11">
        <v>95</v>
      </c>
    </row>
    <row r="2649" spans="3:15" x14ac:dyDescent="0.25">
      <c r="C2649" s="125"/>
      <c r="D2649" s="122"/>
      <c r="E2649" s="4" t="s">
        <v>18</v>
      </c>
      <c r="F2649" s="5"/>
      <c r="G2649" s="6">
        <v>26</v>
      </c>
      <c r="H2649" s="7">
        <v>2</v>
      </c>
      <c r="I2649" s="1">
        <v>11</v>
      </c>
      <c r="J2649" s="1">
        <v>10</v>
      </c>
      <c r="K2649" s="1">
        <v>3</v>
      </c>
      <c r="L2649" s="1">
        <v>0</v>
      </c>
      <c r="M2649" s="1">
        <v>0</v>
      </c>
      <c r="N2649" s="1">
        <v>23</v>
      </c>
      <c r="O2649" s="11">
        <v>3</v>
      </c>
    </row>
    <row r="2650" spans="3:15" x14ac:dyDescent="0.25">
      <c r="C2650" s="125"/>
      <c r="D2650" s="121" t="s">
        <v>21</v>
      </c>
      <c r="E2650" s="18" t="s">
        <v>37</v>
      </c>
      <c r="F2650" s="17"/>
      <c r="G2650" s="19">
        <v>66</v>
      </c>
      <c r="H2650" s="21">
        <v>3</v>
      </c>
      <c r="I2650" s="3">
        <v>15</v>
      </c>
      <c r="J2650" s="3">
        <v>20</v>
      </c>
      <c r="K2650" s="3">
        <v>13</v>
      </c>
      <c r="L2650" s="3">
        <v>12</v>
      </c>
      <c r="M2650" s="3">
        <v>3</v>
      </c>
      <c r="N2650" s="3">
        <v>38</v>
      </c>
      <c r="O2650" s="22">
        <v>25</v>
      </c>
    </row>
    <row r="2651" spans="3:15" ht="25.2" x14ac:dyDescent="0.25">
      <c r="C2651" s="125"/>
      <c r="D2651" s="122"/>
      <c r="E2651" s="4" t="s">
        <v>38</v>
      </c>
      <c r="F2651" s="5"/>
      <c r="G2651" s="6">
        <v>938</v>
      </c>
      <c r="H2651" s="7">
        <v>74</v>
      </c>
      <c r="I2651" s="1">
        <v>406</v>
      </c>
      <c r="J2651" s="1">
        <v>269</v>
      </c>
      <c r="K2651" s="1">
        <v>144</v>
      </c>
      <c r="L2651" s="1">
        <v>21</v>
      </c>
      <c r="M2651" s="1">
        <v>24</v>
      </c>
      <c r="N2651" s="1">
        <v>749</v>
      </c>
      <c r="O2651" s="11">
        <v>165</v>
      </c>
    </row>
    <row r="2652" spans="3:15" ht="25.2" x14ac:dyDescent="0.25">
      <c r="C2652" s="125"/>
      <c r="D2652" s="122"/>
      <c r="E2652" s="4" t="s">
        <v>39</v>
      </c>
      <c r="F2652" s="5"/>
      <c r="G2652" s="6">
        <v>43</v>
      </c>
      <c r="H2652" s="7">
        <v>0</v>
      </c>
      <c r="I2652" s="1">
        <v>9</v>
      </c>
      <c r="J2652" s="1">
        <v>18</v>
      </c>
      <c r="K2652" s="1">
        <v>12</v>
      </c>
      <c r="L2652" s="1">
        <v>3</v>
      </c>
      <c r="M2652" s="1">
        <v>1</v>
      </c>
      <c r="N2652" s="1">
        <v>27</v>
      </c>
      <c r="O2652" s="11">
        <v>15</v>
      </c>
    </row>
    <row r="2653" spans="3:15" ht="25.2" x14ac:dyDescent="0.25">
      <c r="C2653" s="125"/>
      <c r="D2653" s="122"/>
      <c r="E2653" s="4" t="s">
        <v>40</v>
      </c>
      <c r="F2653" s="5"/>
      <c r="G2653" s="6">
        <v>77</v>
      </c>
      <c r="H2653" s="7">
        <v>5</v>
      </c>
      <c r="I2653" s="1">
        <v>26</v>
      </c>
      <c r="J2653" s="1">
        <v>28</v>
      </c>
      <c r="K2653" s="1">
        <v>12</v>
      </c>
      <c r="L2653" s="1">
        <v>2</v>
      </c>
      <c r="M2653" s="1">
        <v>4</v>
      </c>
      <c r="N2653" s="1">
        <v>59</v>
      </c>
      <c r="O2653" s="11">
        <v>14</v>
      </c>
    </row>
    <row r="2654" spans="3:15" x14ac:dyDescent="0.25">
      <c r="C2654" s="125"/>
      <c r="D2654" s="122"/>
      <c r="E2654" s="4" t="s">
        <v>18</v>
      </c>
      <c r="F2654" s="5"/>
      <c r="G2654" s="6">
        <v>15</v>
      </c>
      <c r="H2654" s="7">
        <v>0</v>
      </c>
      <c r="I2654" s="1">
        <v>8</v>
      </c>
      <c r="J2654" s="1">
        <v>4</v>
      </c>
      <c r="K2654" s="1">
        <v>3</v>
      </c>
      <c r="L2654" s="1">
        <v>0</v>
      </c>
      <c r="M2654" s="1">
        <v>0</v>
      </c>
      <c r="N2654" s="1">
        <v>12</v>
      </c>
      <c r="O2654" s="11">
        <v>3</v>
      </c>
    </row>
    <row r="2655" spans="3:15" x14ac:dyDescent="0.25">
      <c r="C2655" s="125"/>
      <c r="D2655" s="121" t="s">
        <v>22</v>
      </c>
      <c r="E2655" s="18" t="s">
        <v>37</v>
      </c>
      <c r="F2655" s="17"/>
      <c r="G2655" s="19">
        <v>40</v>
      </c>
      <c r="H2655" s="21">
        <v>5</v>
      </c>
      <c r="I2655" s="3">
        <v>15</v>
      </c>
      <c r="J2655" s="3">
        <v>12</v>
      </c>
      <c r="K2655" s="3">
        <v>5</v>
      </c>
      <c r="L2655" s="3">
        <v>2</v>
      </c>
      <c r="M2655" s="3">
        <v>1</v>
      </c>
      <c r="N2655" s="3">
        <v>32</v>
      </c>
      <c r="O2655" s="22">
        <v>7</v>
      </c>
    </row>
    <row r="2656" spans="3:15" ht="25.2" x14ac:dyDescent="0.25">
      <c r="C2656" s="125"/>
      <c r="D2656" s="122"/>
      <c r="E2656" s="4" t="s">
        <v>38</v>
      </c>
      <c r="F2656" s="5"/>
      <c r="G2656" s="6">
        <v>715</v>
      </c>
      <c r="H2656" s="7">
        <v>65</v>
      </c>
      <c r="I2656" s="1">
        <v>327</v>
      </c>
      <c r="J2656" s="1">
        <v>225</v>
      </c>
      <c r="K2656" s="1">
        <v>70</v>
      </c>
      <c r="L2656" s="1">
        <v>13</v>
      </c>
      <c r="M2656" s="1">
        <v>15</v>
      </c>
      <c r="N2656" s="1">
        <v>617</v>
      </c>
      <c r="O2656" s="11">
        <v>83</v>
      </c>
    </row>
    <row r="2657" spans="3:15" ht="25.2" x14ac:dyDescent="0.25">
      <c r="C2657" s="125"/>
      <c r="D2657" s="122"/>
      <c r="E2657" s="4" t="s">
        <v>39</v>
      </c>
      <c r="F2657" s="5"/>
      <c r="G2657" s="6">
        <v>73</v>
      </c>
      <c r="H2657" s="7">
        <v>7</v>
      </c>
      <c r="I2657" s="1">
        <v>20</v>
      </c>
      <c r="J2657" s="1">
        <v>30</v>
      </c>
      <c r="K2657" s="1">
        <v>12</v>
      </c>
      <c r="L2657" s="1">
        <v>3</v>
      </c>
      <c r="M2657" s="1">
        <v>1</v>
      </c>
      <c r="N2657" s="1">
        <v>57</v>
      </c>
      <c r="O2657" s="11">
        <v>15</v>
      </c>
    </row>
    <row r="2658" spans="3:15" ht="25.2" x14ac:dyDescent="0.25">
      <c r="C2658" s="125"/>
      <c r="D2658" s="122"/>
      <c r="E2658" s="4" t="s">
        <v>40</v>
      </c>
      <c r="F2658" s="5"/>
      <c r="G2658" s="6">
        <v>436</v>
      </c>
      <c r="H2658" s="7">
        <v>33</v>
      </c>
      <c r="I2658" s="1">
        <v>178</v>
      </c>
      <c r="J2658" s="1">
        <v>137</v>
      </c>
      <c r="K2658" s="1">
        <v>69</v>
      </c>
      <c r="L2658" s="1">
        <v>12</v>
      </c>
      <c r="M2658" s="1">
        <v>7</v>
      </c>
      <c r="N2658" s="1">
        <v>348</v>
      </c>
      <c r="O2658" s="11">
        <v>81</v>
      </c>
    </row>
    <row r="2659" spans="3:15" x14ac:dyDescent="0.25">
      <c r="C2659" s="125"/>
      <c r="D2659" s="122"/>
      <c r="E2659" s="4" t="s">
        <v>18</v>
      </c>
      <c r="F2659" s="5"/>
      <c r="G2659" s="6">
        <v>11</v>
      </c>
      <c r="H2659" s="7">
        <v>2</v>
      </c>
      <c r="I2659" s="1">
        <v>3</v>
      </c>
      <c r="J2659" s="1">
        <v>6</v>
      </c>
      <c r="K2659" s="1">
        <v>0</v>
      </c>
      <c r="L2659" s="1">
        <v>0</v>
      </c>
      <c r="M2659" s="1">
        <v>0</v>
      </c>
      <c r="N2659" s="1">
        <v>11</v>
      </c>
      <c r="O2659" s="11">
        <v>0</v>
      </c>
    </row>
    <row r="2660" spans="3:15" ht="25.2" x14ac:dyDescent="0.25">
      <c r="C2660" s="121" t="s">
        <v>41</v>
      </c>
      <c r="D2660" s="119" t="s">
        <v>20</v>
      </c>
      <c r="E2660" s="18" t="s">
        <v>42</v>
      </c>
      <c r="F2660" s="17"/>
      <c r="G2660" s="19">
        <v>385</v>
      </c>
      <c r="H2660" s="21">
        <v>27</v>
      </c>
      <c r="I2660" s="3">
        <v>135</v>
      </c>
      <c r="J2660" s="3">
        <v>137</v>
      </c>
      <c r="K2660" s="3">
        <v>54</v>
      </c>
      <c r="L2660" s="3">
        <v>21</v>
      </c>
      <c r="M2660" s="3">
        <v>11</v>
      </c>
      <c r="N2660" s="3">
        <v>299</v>
      </c>
      <c r="O2660" s="22">
        <v>75</v>
      </c>
    </row>
    <row r="2661" spans="3:15" ht="25.2" x14ac:dyDescent="0.25">
      <c r="C2661" s="125"/>
      <c r="D2661" s="120"/>
      <c r="E2661" s="4" t="s">
        <v>43</v>
      </c>
      <c r="F2661" s="5"/>
      <c r="G2661" s="6">
        <v>1574</v>
      </c>
      <c r="H2661" s="7">
        <v>133</v>
      </c>
      <c r="I2661" s="1">
        <v>699</v>
      </c>
      <c r="J2661" s="1">
        <v>473</v>
      </c>
      <c r="K2661" s="1">
        <v>199</v>
      </c>
      <c r="L2661" s="1">
        <v>32</v>
      </c>
      <c r="M2661" s="1">
        <v>38</v>
      </c>
      <c r="N2661" s="1">
        <v>1305</v>
      </c>
      <c r="O2661" s="11">
        <v>231</v>
      </c>
    </row>
    <row r="2662" spans="3:15" ht="25.2" x14ac:dyDescent="0.25">
      <c r="C2662" s="125"/>
      <c r="D2662" s="120"/>
      <c r="E2662" s="4" t="s">
        <v>44</v>
      </c>
      <c r="F2662" s="5"/>
      <c r="G2662" s="6">
        <v>89</v>
      </c>
      <c r="H2662" s="7">
        <v>7</v>
      </c>
      <c r="I2662" s="1">
        <v>35</v>
      </c>
      <c r="J2662" s="1">
        <v>28</v>
      </c>
      <c r="K2662" s="1">
        <v>13</v>
      </c>
      <c r="L2662" s="1">
        <v>2</v>
      </c>
      <c r="M2662" s="1">
        <v>4</v>
      </c>
      <c r="N2662" s="1">
        <v>70</v>
      </c>
      <c r="O2662" s="11">
        <v>15</v>
      </c>
    </row>
    <row r="2663" spans="3:15" ht="25.2" x14ac:dyDescent="0.25">
      <c r="C2663" s="125"/>
      <c r="D2663" s="120"/>
      <c r="E2663" s="4" t="s">
        <v>45</v>
      </c>
      <c r="F2663" s="5"/>
      <c r="G2663" s="6">
        <v>956</v>
      </c>
      <c r="H2663" s="7">
        <v>80</v>
      </c>
      <c r="I2663" s="1">
        <v>387</v>
      </c>
      <c r="J2663" s="1">
        <v>294</v>
      </c>
      <c r="K2663" s="1">
        <v>148</v>
      </c>
      <c r="L2663" s="1">
        <v>25</v>
      </c>
      <c r="M2663" s="1">
        <v>22</v>
      </c>
      <c r="N2663" s="1">
        <v>761</v>
      </c>
      <c r="O2663" s="11">
        <v>173</v>
      </c>
    </row>
    <row r="2664" spans="3:15" ht="25.2" x14ac:dyDescent="0.25">
      <c r="C2664" s="125"/>
      <c r="D2664" s="120"/>
      <c r="E2664" s="4" t="s">
        <v>46</v>
      </c>
      <c r="F2664" s="5"/>
      <c r="G2664" s="6">
        <v>85</v>
      </c>
      <c r="H2664" s="7">
        <v>7</v>
      </c>
      <c r="I2664" s="1">
        <v>30</v>
      </c>
      <c r="J2664" s="1">
        <v>24</v>
      </c>
      <c r="K2664" s="1">
        <v>18</v>
      </c>
      <c r="L2664" s="1">
        <v>4</v>
      </c>
      <c r="M2664" s="1">
        <v>2</v>
      </c>
      <c r="N2664" s="1">
        <v>61</v>
      </c>
      <c r="O2664" s="11">
        <v>22</v>
      </c>
    </row>
    <row r="2665" spans="3:15" x14ac:dyDescent="0.25">
      <c r="C2665" s="125"/>
      <c r="D2665" s="120"/>
      <c r="E2665" s="4" t="s">
        <v>18</v>
      </c>
      <c r="F2665" s="5"/>
      <c r="G2665" s="6">
        <v>17</v>
      </c>
      <c r="H2665" s="7">
        <v>1</v>
      </c>
      <c r="I2665" s="1">
        <v>9</v>
      </c>
      <c r="J2665" s="1">
        <v>6</v>
      </c>
      <c r="K2665" s="1">
        <v>1</v>
      </c>
      <c r="L2665" s="1">
        <v>0</v>
      </c>
      <c r="M2665" s="1">
        <v>0</v>
      </c>
      <c r="N2665" s="1">
        <v>16</v>
      </c>
      <c r="O2665" s="11">
        <v>1</v>
      </c>
    </row>
    <row r="2666" spans="3:15" x14ac:dyDescent="0.25">
      <c r="C2666" s="121" t="s">
        <v>47</v>
      </c>
      <c r="D2666" s="119" t="s">
        <v>20</v>
      </c>
      <c r="E2666" s="18" t="s">
        <v>48</v>
      </c>
      <c r="F2666" s="17"/>
      <c r="G2666" s="19">
        <v>385</v>
      </c>
      <c r="H2666" s="21">
        <v>27</v>
      </c>
      <c r="I2666" s="3">
        <v>135</v>
      </c>
      <c r="J2666" s="3">
        <v>137</v>
      </c>
      <c r="K2666" s="3">
        <v>54</v>
      </c>
      <c r="L2666" s="3">
        <v>21</v>
      </c>
      <c r="M2666" s="3">
        <v>11</v>
      </c>
      <c r="N2666" s="3">
        <v>299</v>
      </c>
      <c r="O2666" s="22">
        <v>75</v>
      </c>
    </row>
    <row r="2667" spans="3:15" x14ac:dyDescent="0.25">
      <c r="C2667" s="125"/>
      <c r="D2667" s="120"/>
      <c r="E2667" s="4" t="s">
        <v>49</v>
      </c>
      <c r="F2667" s="5"/>
      <c r="G2667" s="6">
        <v>1156</v>
      </c>
      <c r="H2667" s="7">
        <v>93</v>
      </c>
      <c r="I2667" s="1">
        <v>518</v>
      </c>
      <c r="J2667" s="1">
        <v>342</v>
      </c>
      <c r="K2667" s="1">
        <v>157</v>
      </c>
      <c r="L2667" s="1">
        <v>23</v>
      </c>
      <c r="M2667" s="1">
        <v>23</v>
      </c>
      <c r="N2667" s="1">
        <v>953</v>
      </c>
      <c r="O2667" s="11">
        <v>180</v>
      </c>
    </row>
    <row r="2668" spans="3:15" x14ac:dyDescent="0.25">
      <c r="C2668" s="125"/>
      <c r="D2668" s="120"/>
      <c r="E2668" s="4" t="s">
        <v>50</v>
      </c>
      <c r="F2668" s="5"/>
      <c r="G2668" s="6">
        <v>466</v>
      </c>
      <c r="H2668" s="7">
        <v>35</v>
      </c>
      <c r="I2668" s="1">
        <v>174</v>
      </c>
      <c r="J2668" s="1">
        <v>157</v>
      </c>
      <c r="K2668" s="1">
        <v>74</v>
      </c>
      <c r="L2668" s="1">
        <v>13</v>
      </c>
      <c r="M2668" s="1">
        <v>13</v>
      </c>
      <c r="N2668" s="1">
        <v>366</v>
      </c>
      <c r="O2668" s="11">
        <v>87</v>
      </c>
    </row>
    <row r="2669" spans="3:15" x14ac:dyDescent="0.25">
      <c r="C2669" s="125"/>
      <c r="D2669" s="120"/>
      <c r="E2669" s="4" t="s">
        <v>51</v>
      </c>
      <c r="F2669" s="5"/>
      <c r="G2669" s="6">
        <v>191</v>
      </c>
      <c r="H2669" s="7">
        <v>19</v>
      </c>
      <c r="I2669" s="1">
        <v>78</v>
      </c>
      <c r="J2669" s="1">
        <v>56</v>
      </c>
      <c r="K2669" s="1">
        <v>29</v>
      </c>
      <c r="L2669" s="1">
        <v>5</v>
      </c>
      <c r="M2669" s="1">
        <v>4</v>
      </c>
      <c r="N2669" s="1">
        <v>153</v>
      </c>
      <c r="O2669" s="11">
        <v>34</v>
      </c>
    </row>
    <row r="2670" spans="3:15" x14ac:dyDescent="0.25">
      <c r="C2670" s="125"/>
      <c r="D2670" s="120"/>
      <c r="E2670" s="4" t="s">
        <v>52</v>
      </c>
      <c r="F2670" s="5"/>
      <c r="G2670" s="6">
        <v>181</v>
      </c>
      <c r="H2670" s="7">
        <v>19</v>
      </c>
      <c r="I2670" s="1">
        <v>86</v>
      </c>
      <c r="J2670" s="1">
        <v>45</v>
      </c>
      <c r="K2670" s="1">
        <v>23</v>
      </c>
      <c r="L2670" s="1">
        <v>3</v>
      </c>
      <c r="M2670" s="1">
        <v>5</v>
      </c>
      <c r="N2670" s="1">
        <v>150</v>
      </c>
      <c r="O2670" s="11">
        <v>26</v>
      </c>
    </row>
    <row r="2671" spans="3:15" x14ac:dyDescent="0.25">
      <c r="C2671" s="125"/>
      <c r="D2671" s="120"/>
      <c r="E2671" s="4" t="s">
        <v>18</v>
      </c>
      <c r="F2671" s="5"/>
      <c r="G2671" s="6">
        <v>35</v>
      </c>
      <c r="H2671" s="7">
        <v>1</v>
      </c>
      <c r="I2671" s="1">
        <v>16</v>
      </c>
      <c r="J2671" s="1">
        <v>12</v>
      </c>
      <c r="K2671" s="1">
        <v>3</v>
      </c>
      <c r="L2671" s="1">
        <v>3</v>
      </c>
      <c r="M2671" s="1">
        <v>0</v>
      </c>
      <c r="N2671" s="1">
        <v>29</v>
      </c>
      <c r="O2671" s="11">
        <v>6</v>
      </c>
    </row>
    <row r="2672" spans="3:15" x14ac:dyDescent="0.25">
      <c r="C2672" s="121" t="s">
        <v>53</v>
      </c>
      <c r="D2672" s="119" t="s">
        <v>20</v>
      </c>
      <c r="E2672" s="18" t="s">
        <v>54</v>
      </c>
      <c r="F2672" s="17"/>
      <c r="G2672" s="19">
        <v>331</v>
      </c>
      <c r="H2672" s="21">
        <v>28</v>
      </c>
      <c r="I2672" s="3">
        <v>132</v>
      </c>
      <c r="J2672" s="3">
        <v>100</v>
      </c>
      <c r="K2672" s="3">
        <v>55</v>
      </c>
      <c r="L2672" s="3">
        <v>5</v>
      </c>
      <c r="M2672" s="3">
        <v>11</v>
      </c>
      <c r="N2672" s="3">
        <v>260</v>
      </c>
      <c r="O2672" s="22">
        <v>60</v>
      </c>
    </row>
    <row r="2673" spans="3:15" x14ac:dyDescent="0.25">
      <c r="C2673" s="125"/>
      <c r="D2673" s="120"/>
      <c r="E2673" s="4" t="s">
        <v>55</v>
      </c>
      <c r="F2673" s="5"/>
      <c r="G2673" s="6">
        <v>1212</v>
      </c>
      <c r="H2673" s="7">
        <v>101</v>
      </c>
      <c r="I2673" s="1">
        <v>528</v>
      </c>
      <c r="J2673" s="1">
        <v>382</v>
      </c>
      <c r="K2673" s="1">
        <v>148</v>
      </c>
      <c r="L2673" s="1">
        <v>26</v>
      </c>
      <c r="M2673" s="1">
        <v>27</v>
      </c>
      <c r="N2673" s="1">
        <v>1011</v>
      </c>
      <c r="O2673" s="11">
        <v>174</v>
      </c>
    </row>
    <row r="2674" spans="3:15" ht="25.2" x14ac:dyDescent="0.25">
      <c r="C2674" s="125"/>
      <c r="D2674" s="120"/>
      <c r="E2674" s="4" t="s">
        <v>56</v>
      </c>
      <c r="F2674" s="5"/>
      <c r="G2674" s="6">
        <v>615</v>
      </c>
      <c r="H2674" s="7">
        <v>51</v>
      </c>
      <c r="I2674" s="1">
        <v>251</v>
      </c>
      <c r="J2674" s="1">
        <v>191</v>
      </c>
      <c r="K2674" s="1">
        <v>91</v>
      </c>
      <c r="L2674" s="1">
        <v>20</v>
      </c>
      <c r="M2674" s="1">
        <v>11</v>
      </c>
      <c r="N2674" s="1">
        <v>493</v>
      </c>
      <c r="O2674" s="11">
        <v>111</v>
      </c>
    </row>
    <row r="2675" spans="3:15" x14ac:dyDescent="0.25">
      <c r="C2675" s="125"/>
      <c r="D2675" s="120"/>
      <c r="E2675" s="4" t="s">
        <v>57</v>
      </c>
      <c r="F2675" s="5"/>
      <c r="G2675" s="6">
        <v>234</v>
      </c>
      <c r="H2675" s="7">
        <v>14</v>
      </c>
      <c r="I2675" s="1">
        <v>85</v>
      </c>
      <c r="J2675" s="1">
        <v>68</v>
      </c>
      <c r="K2675" s="1">
        <v>43</v>
      </c>
      <c r="L2675" s="1">
        <v>17</v>
      </c>
      <c r="M2675" s="1">
        <v>7</v>
      </c>
      <c r="N2675" s="1">
        <v>167</v>
      </c>
      <c r="O2675" s="11">
        <v>60</v>
      </c>
    </row>
    <row r="2676" spans="3:15" x14ac:dyDescent="0.25">
      <c r="C2676" s="125"/>
      <c r="D2676" s="120"/>
      <c r="E2676" s="4" t="s">
        <v>18</v>
      </c>
      <c r="F2676" s="5"/>
      <c r="G2676" s="6">
        <v>22</v>
      </c>
      <c r="H2676" s="7">
        <v>0</v>
      </c>
      <c r="I2676" s="1">
        <v>11</v>
      </c>
      <c r="J2676" s="1">
        <v>8</v>
      </c>
      <c r="K2676" s="1">
        <v>3</v>
      </c>
      <c r="L2676" s="1">
        <v>0</v>
      </c>
      <c r="M2676" s="1">
        <v>0</v>
      </c>
      <c r="N2676" s="1">
        <v>19</v>
      </c>
      <c r="O2676" s="11">
        <v>3</v>
      </c>
    </row>
    <row r="2677" spans="3:15" x14ac:dyDescent="0.25">
      <c r="C2677" s="121" t="s">
        <v>58</v>
      </c>
      <c r="D2677" s="119" t="s">
        <v>20</v>
      </c>
      <c r="E2677" s="18" t="s">
        <v>59</v>
      </c>
      <c r="F2677" s="17"/>
      <c r="G2677" s="19">
        <v>522</v>
      </c>
      <c r="H2677" s="21">
        <v>38</v>
      </c>
      <c r="I2677" s="3">
        <v>196</v>
      </c>
      <c r="J2677" s="3">
        <v>171</v>
      </c>
      <c r="K2677" s="3">
        <v>82</v>
      </c>
      <c r="L2677" s="3">
        <v>26</v>
      </c>
      <c r="M2677" s="3">
        <v>9</v>
      </c>
      <c r="N2677" s="3">
        <v>405</v>
      </c>
      <c r="O2677" s="22">
        <v>108</v>
      </c>
    </row>
    <row r="2678" spans="3:15" x14ac:dyDescent="0.25">
      <c r="C2678" s="125"/>
      <c r="D2678" s="120"/>
      <c r="E2678" s="4" t="s">
        <v>60</v>
      </c>
      <c r="F2678" s="5"/>
      <c r="G2678" s="6">
        <v>1090</v>
      </c>
      <c r="H2678" s="7">
        <v>83</v>
      </c>
      <c r="I2678" s="1">
        <v>460</v>
      </c>
      <c r="J2678" s="1">
        <v>336</v>
      </c>
      <c r="K2678" s="1">
        <v>154</v>
      </c>
      <c r="L2678" s="1">
        <v>27</v>
      </c>
      <c r="M2678" s="1">
        <v>30</v>
      </c>
      <c r="N2678" s="1">
        <v>879</v>
      </c>
      <c r="O2678" s="11">
        <v>181</v>
      </c>
    </row>
    <row r="2679" spans="3:15" ht="25.2" x14ac:dyDescent="0.25">
      <c r="C2679" s="125"/>
      <c r="D2679" s="120"/>
      <c r="E2679" s="4" t="s">
        <v>61</v>
      </c>
      <c r="F2679" s="5"/>
      <c r="G2679" s="6">
        <v>327</v>
      </c>
      <c r="H2679" s="7">
        <v>29</v>
      </c>
      <c r="I2679" s="1">
        <v>145</v>
      </c>
      <c r="J2679" s="1">
        <v>101</v>
      </c>
      <c r="K2679" s="1">
        <v>41</v>
      </c>
      <c r="L2679" s="1">
        <v>3</v>
      </c>
      <c r="M2679" s="1">
        <v>8</v>
      </c>
      <c r="N2679" s="1">
        <v>275</v>
      </c>
      <c r="O2679" s="11">
        <v>44</v>
      </c>
    </row>
    <row r="2680" spans="3:15" x14ac:dyDescent="0.25">
      <c r="C2680" s="125"/>
      <c r="D2680" s="120"/>
      <c r="E2680" s="4" t="s">
        <v>62</v>
      </c>
      <c r="F2680" s="5"/>
      <c r="G2680" s="6">
        <v>428</v>
      </c>
      <c r="H2680" s="7">
        <v>43</v>
      </c>
      <c r="I2680" s="1">
        <v>190</v>
      </c>
      <c r="J2680" s="1">
        <v>121</v>
      </c>
      <c r="K2680" s="1">
        <v>56</v>
      </c>
      <c r="L2680" s="1">
        <v>10</v>
      </c>
      <c r="M2680" s="1">
        <v>8</v>
      </c>
      <c r="N2680" s="1">
        <v>354</v>
      </c>
      <c r="O2680" s="11">
        <v>66</v>
      </c>
    </row>
    <row r="2681" spans="3:15" x14ac:dyDescent="0.25">
      <c r="C2681" s="125"/>
      <c r="D2681" s="120"/>
      <c r="E2681" s="4" t="s">
        <v>63</v>
      </c>
      <c r="F2681" s="5"/>
      <c r="G2681" s="6">
        <v>25</v>
      </c>
      <c r="H2681" s="7">
        <v>1</v>
      </c>
      <c r="I2681" s="1">
        <v>8</v>
      </c>
      <c r="J2681" s="1">
        <v>9</v>
      </c>
      <c r="K2681" s="1">
        <v>4</v>
      </c>
      <c r="L2681" s="1">
        <v>2</v>
      </c>
      <c r="M2681" s="1">
        <v>1</v>
      </c>
      <c r="N2681" s="1">
        <v>18</v>
      </c>
      <c r="O2681" s="11">
        <v>6</v>
      </c>
    </row>
    <row r="2682" spans="3:15" x14ac:dyDescent="0.25">
      <c r="C2682" s="125"/>
      <c r="D2682" s="120"/>
      <c r="E2682" s="4" t="s">
        <v>18</v>
      </c>
      <c r="F2682" s="5"/>
      <c r="G2682" s="6">
        <v>22</v>
      </c>
      <c r="H2682" s="7">
        <v>0</v>
      </c>
      <c r="I2682" s="1">
        <v>8</v>
      </c>
      <c r="J2682" s="1">
        <v>11</v>
      </c>
      <c r="K2682" s="1">
        <v>3</v>
      </c>
      <c r="L2682" s="1">
        <v>0</v>
      </c>
      <c r="M2682" s="1">
        <v>0</v>
      </c>
      <c r="N2682" s="1">
        <v>19</v>
      </c>
      <c r="O2682" s="11">
        <v>3</v>
      </c>
    </row>
    <row r="2683" spans="3:15" ht="25.2" x14ac:dyDescent="0.25">
      <c r="C2683" s="121" t="s">
        <v>64</v>
      </c>
      <c r="D2683" s="119" t="s">
        <v>20</v>
      </c>
      <c r="E2683" s="18" t="s">
        <v>65</v>
      </c>
      <c r="F2683" s="17"/>
      <c r="G2683" s="19">
        <v>36</v>
      </c>
      <c r="H2683" s="21">
        <v>2</v>
      </c>
      <c r="I2683" s="3">
        <v>14</v>
      </c>
      <c r="J2683" s="3">
        <v>11</v>
      </c>
      <c r="K2683" s="3">
        <v>6</v>
      </c>
      <c r="L2683" s="3">
        <v>2</v>
      </c>
      <c r="M2683" s="3">
        <v>1</v>
      </c>
      <c r="N2683" s="3">
        <v>27</v>
      </c>
      <c r="O2683" s="22">
        <v>8</v>
      </c>
    </row>
    <row r="2684" spans="3:15" ht="37.799999999999997" x14ac:dyDescent="0.25">
      <c r="C2684" s="125"/>
      <c r="D2684" s="120"/>
      <c r="E2684" s="4" t="s">
        <v>66</v>
      </c>
      <c r="F2684" s="5"/>
      <c r="G2684" s="6">
        <v>177</v>
      </c>
      <c r="H2684" s="7">
        <v>13</v>
      </c>
      <c r="I2684" s="1">
        <v>63</v>
      </c>
      <c r="J2684" s="1">
        <v>55</v>
      </c>
      <c r="K2684" s="1">
        <v>35</v>
      </c>
      <c r="L2684" s="1">
        <v>7</v>
      </c>
      <c r="M2684" s="1">
        <v>4</v>
      </c>
      <c r="N2684" s="1">
        <v>131</v>
      </c>
      <c r="O2684" s="11">
        <v>42</v>
      </c>
    </row>
    <row r="2685" spans="3:15" ht="37.799999999999997" x14ac:dyDescent="0.25">
      <c r="C2685" s="125"/>
      <c r="D2685" s="120"/>
      <c r="E2685" s="4" t="s">
        <v>67</v>
      </c>
      <c r="F2685" s="5"/>
      <c r="G2685" s="6">
        <v>231</v>
      </c>
      <c r="H2685" s="7">
        <v>11</v>
      </c>
      <c r="I2685" s="1">
        <v>84</v>
      </c>
      <c r="J2685" s="1">
        <v>84</v>
      </c>
      <c r="K2685" s="1">
        <v>31</v>
      </c>
      <c r="L2685" s="1">
        <v>18</v>
      </c>
      <c r="M2685" s="1">
        <v>3</v>
      </c>
      <c r="N2685" s="1">
        <v>179</v>
      </c>
      <c r="O2685" s="11">
        <v>49</v>
      </c>
    </row>
    <row r="2686" spans="3:15" ht="37.799999999999997" x14ac:dyDescent="0.25">
      <c r="C2686" s="125"/>
      <c r="D2686" s="120"/>
      <c r="E2686" s="4" t="s">
        <v>68</v>
      </c>
      <c r="F2686" s="5"/>
      <c r="G2686" s="6">
        <v>324</v>
      </c>
      <c r="H2686" s="7">
        <v>24</v>
      </c>
      <c r="I2686" s="1">
        <v>115</v>
      </c>
      <c r="J2686" s="1">
        <v>109</v>
      </c>
      <c r="K2686" s="1">
        <v>62</v>
      </c>
      <c r="L2686" s="1">
        <v>8</v>
      </c>
      <c r="M2686" s="1">
        <v>6</v>
      </c>
      <c r="N2686" s="1">
        <v>248</v>
      </c>
      <c r="O2686" s="11">
        <v>70</v>
      </c>
    </row>
    <row r="2687" spans="3:15" ht="37.799999999999997" x14ac:dyDescent="0.25">
      <c r="C2687" s="125"/>
      <c r="D2687" s="120"/>
      <c r="E2687" s="4" t="s">
        <v>69</v>
      </c>
      <c r="F2687" s="5"/>
      <c r="G2687" s="6">
        <v>364</v>
      </c>
      <c r="H2687" s="7">
        <v>29</v>
      </c>
      <c r="I2687" s="1">
        <v>154</v>
      </c>
      <c r="J2687" s="1">
        <v>108</v>
      </c>
      <c r="K2687" s="1">
        <v>56</v>
      </c>
      <c r="L2687" s="1">
        <v>11</v>
      </c>
      <c r="M2687" s="1">
        <v>6</v>
      </c>
      <c r="N2687" s="1">
        <v>291</v>
      </c>
      <c r="O2687" s="11">
        <v>67</v>
      </c>
    </row>
    <row r="2688" spans="3:15" ht="37.799999999999997" x14ac:dyDescent="0.25">
      <c r="C2688" s="125"/>
      <c r="D2688" s="120"/>
      <c r="E2688" s="4" t="s">
        <v>70</v>
      </c>
      <c r="F2688" s="5"/>
      <c r="G2688" s="6">
        <v>292</v>
      </c>
      <c r="H2688" s="7">
        <v>22</v>
      </c>
      <c r="I2688" s="1">
        <v>123</v>
      </c>
      <c r="J2688" s="1">
        <v>92</v>
      </c>
      <c r="K2688" s="1">
        <v>38</v>
      </c>
      <c r="L2688" s="1">
        <v>4</v>
      </c>
      <c r="M2688" s="1">
        <v>13</v>
      </c>
      <c r="N2688" s="1">
        <v>237</v>
      </c>
      <c r="O2688" s="11">
        <v>42</v>
      </c>
    </row>
    <row r="2689" spans="3:15" ht="37.799999999999997" x14ac:dyDescent="0.25">
      <c r="C2689" s="125"/>
      <c r="D2689" s="120"/>
      <c r="E2689" s="4" t="s">
        <v>71</v>
      </c>
      <c r="F2689" s="5"/>
      <c r="G2689" s="6">
        <v>316</v>
      </c>
      <c r="H2689" s="7">
        <v>28</v>
      </c>
      <c r="I2689" s="1">
        <v>131</v>
      </c>
      <c r="J2689" s="1">
        <v>106</v>
      </c>
      <c r="K2689" s="1">
        <v>36</v>
      </c>
      <c r="L2689" s="1">
        <v>6</v>
      </c>
      <c r="M2689" s="1">
        <v>9</v>
      </c>
      <c r="N2689" s="1">
        <v>265</v>
      </c>
      <c r="O2689" s="11">
        <v>42</v>
      </c>
    </row>
    <row r="2690" spans="3:15" ht="37.799999999999997" x14ac:dyDescent="0.25">
      <c r="C2690" s="125"/>
      <c r="D2690" s="120"/>
      <c r="E2690" s="4" t="s">
        <v>72</v>
      </c>
      <c r="F2690" s="5"/>
      <c r="G2690" s="6">
        <v>308</v>
      </c>
      <c r="H2690" s="7">
        <v>27</v>
      </c>
      <c r="I2690" s="1">
        <v>153</v>
      </c>
      <c r="J2690" s="1">
        <v>83</v>
      </c>
      <c r="K2690" s="1">
        <v>34</v>
      </c>
      <c r="L2690" s="1">
        <v>4</v>
      </c>
      <c r="M2690" s="1">
        <v>7</v>
      </c>
      <c r="N2690" s="1">
        <v>263</v>
      </c>
      <c r="O2690" s="11">
        <v>38</v>
      </c>
    </row>
    <row r="2691" spans="3:15" ht="37.799999999999997" x14ac:dyDescent="0.25">
      <c r="C2691" s="125"/>
      <c r="D2691" s="120"/>
      <c r="E2691" s="4" t="s">
        <v>73</v>
      </c>
      <c r="F2691" s="5"/>
      <c r="G2691" s="6">
        <v>114</v>
      </c>
      <c r="H2691" s="7">
        <v>8</v>
      </c>
      <c r="I2691" s="1">
        <v>56</v>
      </c>
      <c r="J2691" s="1">
        <v>28</v>
      </c>
      <c r="K2691" s="1">
        <v>18</v>
      </c>
      <c r="L2691" s="1">
        <v>2</v>
      </c>
      <c r="M2691" s="1">
        <v>2</v>
      </c>
      <c r="N2691" s="1">
        <v>92</v>
      </c>
      <c r="O2691" s="11">
        <v>20</v>
      </c>
    </row>
    <row r="2692" spans="3:15" ht="25.2" x14ac:dyDescent="0.25">
      <c r="C2692" s="125"/>
      <c r="D2692" s="120"/>
      <c r="E2692" s="4" t="s">
        <v>74</v>
      </c>
      <c r="F2692" s="5"/>
      <c r="G2692" s="6">
        <v>96</v>
      </c>
      <c r="H2692" s="7">
        <v>17</v>
      </c>
      <c r="I2692" s="1">
        <v>43</v>
      </c>
      <c r="J2692" s="1">
        <v>22</v>
      </c>
      <c r="K2692" s="1">
        <v>10</v>
      </c>
      <c r="L2692" s="1">
        <v>1</v>
      </c>
      <c r="M2692" s="1">
        <v>3</v>
      </c>
      <c r="N2692" s="1">
        <v>82</v>
      </c>
      <c r="O2692" s="11">
        <v>11</v>
      </c>
    </row>
    <row r="2693" spans="3:15" x14ac:dyDescent="0.25">
      <c r="C2693" s="125"/>
      <c r="D2693" s="120"/>
      <c r="E2693" s="4" t="s">
        <v>75</v>
      </c>
      <c r="F2693" s="5"/>
      <c r="G2693" s="6">
        <v>29</v>
      </c>
      <c r="H2693" s="7">
        <v>2</v>
      </c>
      <c r="I2693" s="1">
        <v>12</v>
      </c>
      <c r="J2693" s="1">
        <v>7</v>
      </c>
      <c r="K2693" s="1">
        <v>5</v>
      </c>
      <c r="L2693" s="1">
        <v>3</v>
      </c>
      <c r="M2693" s="1">
        <v>0</v>
      </c>
      <c r="N2693" s="1">
        <v>21</v>
      </c>
      <c r="O2693" s="11">
        <v>8</v>
      </c>
    </row>
    <row r="2694" spans="3:15" x14ac:dyDescent="0.25">
      <c r="C2694" s="125"/>
      <c r="D2694" s="120"/>
      <c r="E2694" s="4" t="s">
        <v>18</v>
      </c>
      <c r="F2694" s="5"/>
      <c r="G2694" s="6">
        <v>127</v>
      </c>
      <c r="H2694" s="7">
        <v>11</v>
      </c>
      <c r="I2694" s="1">
        <v>59</v>
      </c>
      <c r="J2694" s="1">
        <v>44</v>
      </c>
      <c r="K2694" s="1">
        <v>9</v>
      </c>
      <c r="L2694" s="1">
        <v>2</v>
      </c>
      <c r="M2694" s="1">
        <v>2</v>
      </c>
      <c r="N2694" s="1">
        <v>114</v>
      </c>
      <c r="O2694" s="11">
        <v>11</v>
      </c>
    </row>
    <row r="2695" spans="3:15" x14ac:dyDescent="0.25">
      <c r="C2695" s="121" t="s">
        <v>76</v>
      </c>
      <c r="D2695" s="119" t="s">
        <v>20</v>
      </c>
      <c r="E2695" s="18" t="s">
        <v>77</v>
      </c>
      <c r="F2695" s="17"/>
      <c r="G2695" s="19">
        <v>626</v>
      </c>
      <c r="H2695" s="21">
        <v>46</v>
      </c>
      <c r="I2695" s="3">
        <v>243</v>
      </c>
      <c r="J2695" s="3">
        <v>206</v>
      </c>
      <c r="K2695" s="3">
        <v>91</v>
      </c>
      <c r="L2695" s="3">
        <v>25</v>
      </c>
      <c r="M2695" s="3">
        <v>15</v>
      </c>
      <c r="N2695" s="3">
        <v>495</v>
      </c>
      <c r="O2695" s="22">
        <v>116</v>
      </c>
    </row>
    <row r="2696" spans="3:15" x14ac:dyDescent="0.25">
      <c r="C2696" s="125"/>
      <c r="D2696" s="120"/>
      <c r="E2696" s="4" t="s">
        <v>78</v>
      </c>
      <c r="F2696" s="5"/>
      <c r="G2696" s="6">
        <v>975</v>
      </c>
      <c r="H2696" s="7">
        <v>71</v>
      </c>
      <c r="I2696" s="1">
        <v>402</v>
      </c>
      <c r="J2696" s="1">
        <v>306</v>
      </c>
      <c r="K2696" s="1">
        <v>141</v>
      </c>
      <c r="L2696" s="1">
        <v>30</v>
      </c>
      <c r="M2696" s="1">
        <v>25</v>
      </c>
      <c r="N2696" s="1">
        <v>779</v>
      </c>
      <c r="O2696" s="11">
        <v>171</v>
      </c>
    </row>
    <row r="2697" spans="3:15" x14ac:dyDescent="0.25">
      <c r="C2697" s="125"/>
      <c r="D2697" s="120"/>
      <c r="E2697" s="4" t="s">
        <v>79</v>
      </c>
      <c r="F2697" s="5"/>
      <c r="G2697" s="6">
        <v>589</v>
      </c>
      <c r="H2697" s="7">
        <v>56</v>
      </c>
      <c r="I2697" s="1">
        <v>259</v>
      </c>
      <c r="J2697" s="1">
        <v>174</v>
      </c>
      <c r="K2697" s="1">
        <v>84</v>
      </c>
      <c r="L2697" s="1">
        <v>7</v>
      </c>
      <c r="M2697" s="1">
        <v>9</v>
      </c>
      <c r="N2697" s="1">
        <v>489</v>
      </c>
      <c r="O2697" s="11">
        <v>91</v>
      </c>
    </row>
    <row r="2698" spans="3:15" x14ac:dyDescent="0.25">
      <c r="C2698" s="125"/>
      <c r="D2698" s="120"/>
      <c r="E2698" s="4" t="s">
        <v>80</v>
      </c>
      <c r="F2698" s="5"/>
      <c r="G2698" s="6">
        <v>224</v>
      </c>
      <c r="H2698" s="7">
        <v>21</v>
      </c>
      <c r="I2698" s="1">
        <v>103</v>
      </c>
      <c r="J2698" s="1">
        <v>63</v>
      </c>
      <c r="K2698" s="1">
        <v>24</v>
      </c>
      <c r="L2698" s="1">
        <v>6</v>
      </c>
      <c r="M2698" s="1">
        <v>7</v>
      </c>
      <c r="N2698" s="1">
        <v>187</v>
      </c>
      <c r="O2698" s="11">
        <v>30</v>
      </c>
    </row>
    <row r="2699" spans="3:15" x14ac:dyDescent="0.25">
      <c r="C2699" s="121" t="s">
        <v>81</v>
      </c>
      <c r="D2699" s="119" t="s">
        <v>20</v>
      </c>
      <c r="E2699" s="18" t="s">
        <v>82</v>
      </c>
      <c r="F2699" s="17"/>
      <c r="G2699" s="19">
        <v>300</v>
      </c>
      <c r="H2699" s="21">
        <v>18</v>
      </c>
      <c r="I2699" s="3">
        <v>133</v>
      </c>
      <c r="J2699" s="3">
        <v>94</v>
      </c>
      <c r="K2699" s="3">
        <v>43</v>
      </c>
      <c r="L2699" s="3">
        <v>5</v>
      </c>
      <c r="M2699" s="3">
        <v>7</v>
      </c>
      <c r="N2699" s="3">
        <v>245</v>
      </c>
      <c r="O2699" s="22">
        <v>48</v>
      </c>
    </row>
    <row r="2700" spans="3:15" x14ac:dyDescent="0.25">
      <c r="C2700" s="125"/>
      <c r="D2700" s="120"/>
      <c r="E2700" s="4" t="s">
        <v>83</v>
      </c>
      <c r="F2700" s="5"/>
      <c r="G2700" s="6">
        <v>722</v>
      </c>
      <c r="H2700" s="7">
        <v>54</v>
      </c>
      <c r="I2700" s="1">
        <v>296</v>
      </c>
      <c r="J2700" s="1">
        <v>216</v>
      </c>
      <c r="K2700" s="1">
        <v>113</v>
      </c>
      <c r="L2700" s="1">
        <v>25</v>
      </c>
      <c r="M2700" s="1">
        <v>18</v>
      </c>
      <c r="N2700" s="1">
        <v>566</v>
      </c>
      <c r="O2700" s="11">
        <v>138</v>
      </c>
    </row>
    <row r="2701" spans="3:15" x14ac:dyDescent="0.25">
      <c r="C2701" s="125"/>
      <c r="D2701" s="120"/>
      <c r="E2701" s="4" t="s">
        <v>84</v>
      </c>
      <c r="F2701" s="5"/>
      <c r="G2701" s="6">
        <v>483</v>
      </c>
      <c r="H2701" s="7">
        <v>39</v>
      </c>
      <c r="I2701" s="1">
        <v>213</v>
      </c>
      <c r="J2701" s="1">
        <v>159</v>
      </c>
      <c r="K2701" s="1">
        <v>49</v>
      </c>
      <c r="L2701" s="1">
        <v>12</v>
      </c>
      <c r="M2701" s="1">
        <v>11</v>
      </c>
      <c r="N2701" s="1">
        <v>411</v>
      </c>
      <c r="O2701" s="11">
        <v>61</v>
      </c>
    </row>
    <row r="2702" spans="3:15" x14ac:dyDescent="0.25">
      <c r="C2702" s="125"/>
      <c r="D2702" s="120"/>
      <c r="E2702" s="4" t="s">
        <v>85</v>
      </c>
      <c r="F2702" s="5"/>
      <c r="G2702" s="6">
        <v>395</v>
      </c>
      <c r="H2702" s="7">
        <v>33</v>
      </c>
      <c r="I2702" s="1">
        <v>158</v>
      </c>
      <c r="J2702" s="1">
        <v>125</v>
      </c>
      <c r="K2702" s="1">
        <v>54</v>
      </c>
      <c r="L2702" s="1">
        <v>15</v>
      </c>
      <c r="M2702" s="1">
        <v>10</v>
      </c>
      <c r="N2702" s="1">
        <v>316</v>
      </c>
      <c r="O2702" s="11">
        <v>69</v>
      </c>
    </row>
    <row r="2703" spans="3:15" x14ac:dyDescent="0.25">
      <c r="C2703" s="125"/>
      <c r="D2703" s="120"/>
      <c r="E2703" s="4" t="s">
        <v>86</v>
      </c>
      <c r="F2703" s="5"/>
      <c r="G2703" s="6">
        <v>236</v>
      </c>
      <c r="H2703" s="7">
        <v>24</v>
      </c>
      <c r="I2703" s="1">
        <v>89</v>
      </c>
      <c r="J2703" s="1">
        <v>67</v>
      </c>
      <c r="K2703" s="1">
        <v>48</v>
      </c>
      <c r="L2703" s="1">
        <v>3</v>
      </c>
      <c r="M2703" s="1">
        <v>5</v>
      </c>
      <c r="N2703" s="1">
        <v>180</v>
      </c>
      <c r="O2703" s="11">
        <v>51</v>
      </c>
    </row>
    <row r="2704" spans="3:15" x14ac:dyDescent="0.25">
      <c r="C2704" s="125"/>
      <c r="D2704" s="120"/>
      <c r="E2704" s="4" t="s">
        <v>87</v>
      </c>
      <c r="F2704" s="5"/>
      <c r="G2704" s="6">
        <v>278</v>
      </c>
      <c r="H2704" s="7">
        <v>26</v>
      </c>
      <c r="I2704" s="1">
        <v>118</v>
      </c>
      <c r="J2704" s="1">
        <v>88</v>
      </c>
      <c r="K2704" s="1">
        <v>33</v>
      </c>
      <c r="L2704" s="1">
        <v>8</v>
      </c>
      <c r="M2704" s="1">
        <v>5</v>
      </c>
      <c r="N2704" s="1">
        <v>232</v>
      </c>
      <c r="O2704" s="11">
        <v>41</v>
      </c>
    </row>
    <row r="2705" spans="2:15" x14ac:dyDescent="0.25">
      <c r="C2705" s="121" t="s">
        <v>88</v>
      </c>
      <c r="D2705" s="119" t="s">
        <v>20</v>
      </c>
      <c r="E2705" s="18" t="s">
        <v>89</v>
      </c>
      <c r="F2705" s="17"/>
      <c r="G2705" s="19">
        <v>110</v>
      </c>
      <c r="H2705" s="21">
        <v>6</v>
      </c>
      <c r="I2705" s="3">
        <v>47</v>
      </c>
      <c r="J2705" s="3">
        <v>36</v>
      </c>
      <c r="K2705" s="3">
        <v>15</v>
      </c>
      <c r="L2705" s="3">
        <v>1</v>
      </c>
      <c r="M2705" s="3">
        <v>5</v>
      </c>
      <c r="N2705" s="3">
        <v>89</v>
      </c>
      <c r="O2705" s="22">
        <v>16</v>
      </c>
    </row>
    <row r="2706" spans="2:15" x14ac:dyDescent="0.25">
      <c r="C2706" s="122"/>
      <c r="D2706" s="120"/>
      <c r="E2706" s="4" t="s">
        <v>90</v>
      </c>
      <c r="F2706" s="5"/>
      <c r="G2706" s="6">
        <v>190</v>
      </c>
      <c r="H2706" s="7">
        <v>12</v>
      </c>
      <c r="I2706" s="1">
        <v>86</v>
      </c>
      <c r="J2706" s="1">
        <v>58</v>
      </c>
      <c r="K2706" s="1">
        <v>28</v>
      </c>
      <c r="L2706" s="1">
        <v>4</v>
      </c>
      <c r="M2706" s="1">
        <v>2</v>
      </c>
      <c r="N2706" s="1">
        <v>156</v>
      </c>
      <c r="O2706" s="11">
        <v>32</v>
      </c>
    </row>
    <row r="2707" spans="2:15" x14ac:dyDescent="0.25">
      <c r="C2707" s="122"/>
      <c r="D2707" s="120"/>
      <c r="E2707" s="4" t="s">
        <v>83</v>
      </c>
      <c r="F2707" s="5"/>
      <c r="G2707" s="6">
        <v>722</v>
      </c>
      <c r="H2707" s="7">
        <v>54</v>
      </c>
      <c r="I2707" s="1">
        <v>296</v>
      </c>
      <c r="J2707" s="1">
        <v>216</v>
      </c>
      <c r="K2707" s="1">
        <v>113</v>
      </c>
      <c r="L2707" s="1">
        <v>25</v>
      </c>
      <c r="M2707" s="1">
        <v>18</v>
      </c>
      <c r="N2707" s="1">
        <v>566</v>
      </c>
      <c r="O2707" s="11">
        <v>138</v>
      </c>
    </row>
    <row r="2708" spans="2:15" x14ac:dyDescent="0.25">
      <c r="C2708" s="122"/>
      <c r="D2708" s="120"/>
      <c r="E2708" s="4" t="s">
        <v>91</v>
      </c>
      <c r="F2708" s="5"/>
      <c r="G2708" s="6">
        <v>117</v>
      </c>
      <c r="H2708" s="7">
        <v>7</v>
      </c>
      <c r="I2708" s="1">
        <v>61</v>
      </c>
      <c r="J2708" s="1">
        <v>38</v>
      </c>
      <c r="K2708" s="1">
        <v>10</v>
      </c>
      <c r="L2708" s="1">
        <v>0</v>
      </c>
      <c r="M2708" s="1">
        <v>1</v>
      </c>
      <c r="N2708" s="1">
        <v>106</v>
      </c>
      <c r="O2708" s="11">
        <v>10</v>
      </c>
    </row>
    <row r="2709" spans="2:15" x14ac:dyDescent="0.25">
      <c r="C2709" s="122"/>
      <c r="D2709" s="120"/>
      <c r="E2709" s="4" t="s">
        <v>92</v>
      </c>
      <c r="F2709" s="5"/>
      <c r="G2709" s="6">
        <v>123</v>
      </c>
      <c r="H2709" s="7">
        <v>14</v>
      </c>
      <c r="I2709" s="1">
        <v>52</v>
      </c>
      <c r="J2709" s="1">
        <v>38</v>
      </c>
      <c r="K2709" s="1">
        <v>14</v>
      </c>
      <c r="L2709" s="1">
        <v>3</v>
      </c>
      <c r="M2709" s="1">
        <v>2</v>
      </c>
      <c r="N2709" s="1">
        <v>104</v>
      </c>
      <c r="O2709" s="11">
        <v>17</v>
      </c>
    </row>
    <row r="2710" spans="2:15" x14ac:dyDescent="0.25">
      <c r="C2710" s="122"/>
      <c r="D2710" s="120"/>
      <c r="E2710" s="4" t="s">
        <v>93</v>
      </c>
      <c r="F2710" s="5"/>
      <c r="G2710" s="6">
        <v>243</v>
      </c>
      <c r="H2710" s="7">
        <v>18</v>
      </c>
      <c r="I2710" s="1">
        <v>100</v>
      </c>
      <c r="J2710" s="1">
        <v>83</v>
      </c>
      <c r="K2710" s="1">
        <v>25</v>
      </c>
      <c r="L2710" s="1">
        <v>9</v>
      </c>
      <c r="M2710" s="1">
        <v>8</v>
      </c>
      <c r="N2710" s="1">
        <v>201</v>
      </c>
      <c r="O2710" s="11">
        <v>34</v>
      </c>
    </row>
    <row r="2711" spans="2:15" x14ac:dyDescent="0.25">
      <c r="C2711" s="122"/>
      <c r="D2711" s="120"/>
      <c r="E2711" s="4" t="s">
        <v>85</v>
      </c>
      <c r="F2711" s="5"/>
      <c r="G2711" s="6">
        <v>395</v>
      </c>
      <c r="H2711" s="7">
        <v>33</v>
      </c>
      <c r="I2711" s="1">
        <v>158</v>
      </c>
      <c r="J2711" s="1">
        <v>125</v>
      </c>
      <c r="K2711" s="1">
        <v>54</v>
      </c>
      <c r="L2711" s="1">
        <v>15</v>
      </c>
      <c r="M2711" s="1">
        <v>10</v>
      </c>
      <c r="N2711" s="1">
        <v>316</v>
      </c>
      <c r="O2711" s="11">
        <v>69</v>
      </c>
    </row>
    <row r="2712" spans="2:15" x14ac:dyDescent="0.25">
      <c r="C2712" s="122"/>
      <c r="D2712" s="120"/>
      <c r="E2712" s="4" t="s">
        <v>94</v>
      </c>
      <c r="F2712" s="5"/>
      <c r="G2712" s="6">
        <v>168</v>
      </c>
      <c r="H2712" s="7">
        <v>18</v>
      </c>
      <c r="I2712" s="1">
        <v>61</v>
      </c>
      <c r="J2712" s="1">
        <v>48</v>
      </c>
      <c r="K2712" s="1">
        <v>36</v>
      </c>
      <c r="L2712" s="1">
        <v>2</v>
      </c>
      <c r="M2712" s="1">
        <v>3</v>
      </c>
      <c r="N2712" s="1">
        <v>127</v>
      </c>
      <c r="O2712" s="11">
        <v>38</v>
      </c>
    </row>
    <row r="2713" spans="2:15" x14ac:dyDescent="0.25">
      <c r="C2713" s="122"/>
      <c r="D2713" s="120"/>
      <c r="E2713" s="4" t="s">
        <v>95</v>
      </c>
      <c r="F2713" s="5"/>
      <c r="G2713" s="6">
        <v>68</v>
      </c>
      <c r="H2713" s="7">
        <v>6</v>
      </c>
      <c r="I2713" s="1">
        <v>28</v>
      </c>
      <c r="J2713" s="1">
        <v>19</v>
      </c>
      <c r="K2713" s="1">
        <v>12</v>
      </c>
      <c r="L2713" s="1">
        <v>1</v>
      </c>
      <c r="M2713" s="1">
        <v>2</v>
      </c>
      <c r="N2713" s="1">
        <v>53</v>
      </c>
      <c r="O2713" s="11">
        <v>13</v>
      </c>
    </row>
    <row r="2714" spans="2:15" x14ac:dyDescent="0.25">
      <c r="C2714" s="126"/>
      <c r="D2714" s="123"/>
      <c r="E2714" s="64" t="s">
        <v>87</v>
      </c>
      <c r="F2714" s="59"/>
      <c r="G2714" s="66">
        <v>278</v>
      </c>
      <c r="H2714" s="74">
        <v>26</v>
      </c>
      <c r="I2714" s="39">
        <v>118</v>
      </c>
      <c r="J2714" s="39">
        <v>88</v>
      </c>
      <c r="K2714" s="39">
        <v>33</v>
      </c>
      <c r="L2714" s="39">
        <v>8</v>
      </c>
      <c r="M2714" s="39">
        <v>5</v>
      </c>
      <c r="N2714" s="39">
        <v>232</v>
      </c>
      <c r="O2714" s="81">
        <v>41</v>
      </c>
    </row>
    <row r="2716" spans="2:15" x14ac:dyDescent="0.25">
      <c r="B2716" s="48" t="str">
        <f xml:space="preserve"> HYPERLINK("#'目次'!B31", "[25]")</f>
        <v>[25]</v>
      </c>
      <c r="C2716" s="35" t="s">
        <v>218</v>
      </c>
    </row>
    <row r="2719" spans="2:15" x14ac:dyDescent="0.25">
      <c r="C2719" s="35" t="s">
        <v>14</v>
      </c>
    </row>
    <row r="2720" spans="2:15" ht="25.2" x14ac:dyDescent="0.25">
      <c r="C2720" s="115"/>
      <c r="D2720" s="116"/>
      <c r="E2720" s="116"/>
      <c r="F2720" s="116"/>
      <c r="G2720" s="44" t="s">
        <v>15</v>
      </c>
      <c r="H2720" s="43" t="s">
        <v>200</v>
      </c>
      <c r="I2720" s="26" t="s">
        <v>201</v>
      </c>
      <c r="J2720" s="26" t="s">
        <v>202</v>
      </c>
      <c r="K2720" s="26" t="s">
        <v>203</v>
      </c>
      <c r="L2720" s="26" t="s">
        <v>204</v>
      </c>
      <c r="M2720" s="26" t="s">
        <v>219</v>
      </c>
      <c r="N2720" s="49" t="s">
        <v>18</v>
      </c>
    </row>
    <row r="2721" spans="3:14" x14ac:dyDescent="0.25">
      <c r="C2721" s="117"/>
      <c r="D2721" s="118"/>
      <c r="E2721" s="118"/>
      <c r="F2721" s="118"/>
      <c r="G2721" s="46"/>
      <c r="H2721" s="47"/>
      <c r="I2721" s="27"/>
      <c r="J2721" s="27"/>
      <c r="K2721" s="27"/>
      <c r="L2721" s="27"/>
      <c r="M2721" s="27"/>
      <c r="N2721" s="45"/>
    </row>
    <row r="2722" spans="3:14" x14ac:dyDescent="0.25">
      <c r="C2722" s="61"/>
      <c r="D2722" s="62"/>
      <c r="E2722" s="60" t="s">
        <v>15</v>
      </c>
      <c r="F2722" s="63"/>
      <c r="G2722" s="57">
        <v>2414</v>
      </c>
      <c r="H2722" s="31">
        <v>1710</v>
      </c>
      <c r="I2722" s="31">
        <v>320</v>
      </c>
      <c r="J2722" s="31">
        <v>132</v>
      </c>
      <c r="K2722" s="31">
        <v>93</v>
      </c>
      <c r="L2722" s="31">
        <v>47</v>
      </c>
      <c r="M2722" s="31">
        <v>56</v>
      </c>
      <c r="N2722" s="68">
        <v>56</v>
      </c>
    </row>
    <row r="2723" spans="3:14" x14ac:dyDescent="0.25">
      <c r="C2723" s="124" t="s">
        <v>19</v>
      </c>
      <c r="D2723" s="119" t="s">
        <v>20</v>
      </c>
      <c r="E2723" s="18" t="s">
        <v>21</v>
      </c>
      <c r="F2723" s="17"/>
      <c r="G2723" s="19">
        <v>1139</v>
      </c>
      <c r="H2723" s="21">
        <v>791</v>
      </c>
      <c r="I2723" s="3">
        <v>142</v>
      </c>
      <c r="J2723" s="3">
        <v>66</v>
      </c>
      <c r="K2723" s="3">
        <v>44</v>
      </c>
      <c r="L2723" s="3">
        <v>29</v>
      </c>
      <c r="M2723" s="3">
        <v>36</v>
      </c>
      <c r="N2723" s="22">
        <v>31</v>
      </c>
    </row>
    <row r="2724" spans="3:14" x14ac:dyDescent="0.25">
      <c r="C2724" s="125"/>
      <c r="D2724" s="120"/>
      <c r="E2724" s="4" t="s">
        <v>22</v>
      </c>
      <c r="F2724" s="5"/>
      <c r="G2724" s="6">
        <v>1275</v>
      </c>
      <c r="H2724" s="7">
        <v>919</v>
      </c>
      <c r="I2724" s="1">
        <v>178</v>
      </c>
      <c r="J2724" s="1">
        <v>66</v>
      </c>
      <c r="K2724" s="1">
        <v>49</v>
      </c>
      <c r="L2724" s="1">
        <v>18</v>
      </c>
      <c r="M2724" s="1">
        <v>20</v>
      </c>
      <c r="N2724" s="11">
        <v>25</v>
      </c>
    </row>
    <row r="2725" spans="3:14" x14ac:dyDescent="0.25">
      <c r="C2725" s="121" t="s">
        <v>23</v>
      </c>
      <c r="D2725" s="121" t="s">
        <v>24</v>
      </c>
      <c r="E2725" s="18" t="s">
        <v>25</v>
      </c>
      <c r="F2725" s="17"/>
      <c r="G2725" s="19">
        <v>515</v>
      </c>
      <c r="H2725" s="21">
        <v>387</v>
      </c>
      <c r="I2725" s="3">
        <v>61</v>
      </c>
      <c r="J2725" s="3">
        <v>19</v>
      </c>
      <c r="K2725" s="3">
        <v>19</v>
      </c>
      <c r="L2725" s="3">
        <v>10</v>
      </c>
      <c r="M2725" s="3">
        <v>11</v>
      </c>
      <c r="N2725" s="22">
        <v>8</v>
      </c>
    </row>
    <row r="2726" spans="3:14" x14ac:dyDescent="0.25">
      <c r="C2726" s="125"/>
      <c r="D2726" s="122"/>
      <c r="E2726" s="4" t="s">
        <v>26</v>
      </c>
      <c r="F2726" s="5"/>
      <c r="G2726" s="6">
        <v>718</v>
      </c>
      <c r="H2726" s="7">
        <v>535</v>
      </c>
      <c r="I2726" s="1">
        <v>95</v>
      </c>
      <c r="J2726" s="1">
        <v>27</v>
      </c>
      <c r="K2726" s="1">
        <v>22</v>
      </c>
      <c r="L2726" s="1">
        <v>11</v>
      </c>
      <c r="M2726" s="1">
        <v>13</v>
      </c>
      <c r="N2726" s="11">
        <v>15</v>
      </c>
    </row>
    <row r="2727" spans="3:14" x14ac:dyDescent="0.25">
      <c r="C2727" s="125"/>
      <c r="D2727" s="122"/>
      <c r="E2727" s="4" t="s">
        <v>27</v>
      </c>
      <c r="F2727" s="5"/>
      <c r="G2727" s="6">
        <v>492</v>
      </c>
      <c r="H2727" s="7">
        <v>353</v>
      </c>
      <c r="I2727" s="1">
        <v>61</v>
      </c>
      <c r="J2727" s="1">
        <v>35</v>
      </c>
      <c r="K2727" s="1">
        <v>15</v>
      </c>
      <c r="L2727" s="1">
        <v>10</v>
      </c>
      <c r="M2727" s="1">
        <v>9</v>
      </c>
      <c r="N2727" s="11">
        <v>9</v>
      </c>
    </row>
    <row r="2728" spans="3:14" x14ac:dyDescent="0.25">
      <c r="C2728" s="125"/>
      <c r="D2728" s="122"/>
      <c r="E2728" s="4" t="s">
        <v>28</v>
      </c>
      <c r="F2728" s="5"/>
      <c r="G2728" s="6">
        <v>390</v>
      </c>
      <c r="H2728" s="7">
        <v>265</v>
      </c>
      <c r="I2728" s="1">
        <v>64</v>
      </c>
      <c r="J2728" s="1">
        <v>16</v>
      </c>
      <c r="K2728" s="1">
        <v>17</v>
      </c>
      <c r="L2728" s="1">
        <v>9</v>
      </c>
      <c r="M2728" s="1">
        <v>5</v>
      </c>
      <c r="N2728" s="11">
        <v>14</v>
      </c>
    </row>
    <row r="2729" spans="3:14" x14ac:dyDescent="0.25">
      <c r="C2729" s="125"/>
      <c r="D2729" s="122"/>
      <c r="E2729" s="4" t="s">
        <v>29</v>
      </c>
      <c r="F2729" s="5"/>
      <c r="G2729" s="6">
        <v>206</v>
      </c>
      <c r="H2729" s="7">
        <v>112</v>
      </c>
      <c r="I2729" s="1">
        <v>27</v>
      </c>
      <c r="J2729" s="1">
        <v>29</v>
      </c>
      <c r="K2729" s="1">
        <v>15</v>
      </c>
      <c r="L2729" s="1">
        <v>6</v>
      </c>
      <c r="M2729" s="1">
        <v>10</v>
      </c>
      <c r="N2729" s="11">
        <v>7</v>
      </c>
    </row>
    <row r="2730" spans="3:14" x14ac:dyDescent="0.25">
      <c r="C2730" s="125"/>
      <c r="D2730" s="122"/>
      <c r="E2730" s="4" t="s">
        <v>30</v>
      </c>
      <c r="F2730" s="5"/>
      <c r="G2730" s="6">
        <v>76</v>
      </c>
      <c r="H2730" s="7">
        <v>47</v>
      </c>
      <c r="I2730" s="1">
        <v>9</v>
      </c>
      <c r="J2730" s="1">
        <v>6</v>
      </c>
      <c r="K2730" s="1">
        <v>4</v>
      </c>
      <c r="L2730" s="1">
        <v>1</v>
      </c>
      <c r="M2730" s="1">
        <v>6</v>
      </c>
      <c r="N2730" s="11">
        <v>3</v>
      </c>
    </row>
    <row r="2731" spans="3:14" x14ac:dyDescent="0.25">
      <c r="C2731" s="125"/>
      <c r="D2731" s="122"/>
      <c r="E2731" s="4" t="s">
        <v>31</v>
      </c>
      <c r="F2731" s="5"/>
      <c r="G2731" s="6">
        <v>17</v>
      </c>
      <c r="H2731" s="7">
        <v>11</v>
      </c>
      <c r="I2731" s="1">
        <v>3</v>
      </c>
      <c r="J2731" s="1">
        <v>0</v>
      </c>
      <c r="K2731" s="1">
        <v>1</v>
      </c>
      <c r="L2731" s="1">
        <v>0</v>
      </c>
      <c r="M2731" s="1">
        <v>2</v>
      </c>
      <c r="N2731" s="11">
        <v>0</v>
      </c>
    </row>
    <row r="2732" spans="3:14" x14ac:dyDescent="0.25">
      <c r="C2732" s="125"/>
      <c r="D2732" s="122"/>
      <c r="E2732" s="4" t="s">
        <v>32</v>
      </c>
      <c r="F2732" s="5"/>
      <c r="G2732" s="6">
        <v>1233</v>
      </c>
      <c r="H2732" s="7">
        <v>922</v>
      </c>
      <c r="I2732" s="1">
        <v>156</v>
      </c>
      <c r="J2732" s="1">
        <v>46</v>
      </c>
      <c r="K2732" s="1">
        <v>41</v>
      </c>
      <c r="L2732" s="1">
        <v>21</v>
      </c>
      <c r="M2732" s="1">
        <v>24</v>
      </c>
      <c r="N2732" s="11">
        <v>23</v>
      </c>
    </row>
    <row r="2733" spans="3:14" x14ac:dyDescent="0.25">
      <c r="C2733" s="125"/>
      <c r="D2733" s="122"/>
      <c r="E2733" s="4" t="s">
        <v>33</v>
      </c>
      <c r="F2733" s="5"/>
      <c r="G2733" s="6">
        <v>882</v>
      </c>
      <c r="H2733" s="7">
        <v>618</v>
      </c>
      <c r="I2733" s="1">
        <v>125</v>
      </c>
      <c r="J2733" s="1">
        <v>51</v>
      </c>
      <c r="K2733" s="1">
        <v>32</v>
      </c>
      <c r="L2733" s="1">
        <v>19</v>
      </c>
      <c r="M2733" s="1">
        <v>14</v>
      </c>
      <c r="N2733" s="11">
        <v>23</v>
      </c>
    </row>
    <row r="2734" spans="3:14" x14ac:dyDescent="0.25">
      <c r="C2734" s="125"/>
      <c r="D2734" s="122"/>
      <c r="E2734" s="4" t="s">
        <v>34</v>
      </c>
      <c r="F2734" s="5"/>
      <c r="G2734" s="6">
        <v>299</v>
      </c>
      <c r="H2734" s="7">
        <v>170</v>
      </c>
      <c r="I2734" s="1">
        <v>39</v>
      </c>
      <c r="J2734" s="1">
        <v>35</v>
      </c>
      <c r="K2734" s="1">
        <v>20</v>
      </c>
      <c r="L2734" s="1">
        <v>7</v>
      </c>
      <c r="M2734" s="1">
        <v>18</v>
      </c>
      <c r="N2734" s="11">
        <v>10</v>
      </c>
    </row>
    <row r="2735" spans="3:14" x14ac:dyDescent="0.25">
      <c r="C2735" s="125"/>
      <c r="D2735" s="122"/>
      <c r="E2735" s="4" t="s">
        <v>35</v>
      </c>
      <c r="F2735" s="5"/>
      <c r="G2735" s="6">
        <v>1181</v>
      </c>
      <c r="H2735" s="7">
        <v>788</v>
      </c>
      <c r="I2735" s="1">
        <v>164</v>
      </c>
      <c r="J2735" s="1">
        <v>86</v>
      </c>
      <c r="K2735" s="1">
        <v>52</v>
      </c>
      <c r="L2735" s="1">
        <v>26</v>
      </c>
      <c r="M2735" s="1">
        <v>32</v>
      </c>
      <c r="N2735" s="11">
        <v>33</v>
      </c>
    </row>
    <row r="2736" spans="3:14" x14ac:dyDescent="0.25">
      <c r="C2736" s="125"/>
      <c r="D2736" s="121" t="s">
        <v>21</v>
      </c>
      <c r="E2736" s="18" t="s">
        <v>25</v>
      </c>
      <c r="F2736" s="17"/>
      <c r="G2736" s="19">
        <v>268</v>
      </c>
      <c r="H2736" s="21">
        <v>193</v>
      </c>
      <c r="I2736" s="3">
        <v>28</v>
      </c>
      <c r="J2736" s="3">
        <v>13</v>
      </c>
      <c r="K2736" s="3">
        <v>12</v>
      </c>
      <c r="L2736" s="3">
        <v>6</v>
      </c>
      <c r="M2736" s="3">
        <v>9</v>
      </c>
      <c r="N2736" s="22">
        <v>7</v>
      </c>
    </row>
    <row r="2737" spans="3:14" x14ac:dyDescent="0.25">
      <c r="C2737" s="125"/>
      <c r="D2737" s="122"/>
      <c r="E2737" s="4" t="s">
        <v>26</v>
      </c>
      <c r="F2737" s="5"/>
      <c r="G2737" s="6">
        <v>338</v>
      </c>
      <c r="H2737" s="7">
        <v>244</v>
      </c>
      <c r="I2737" s="1">
        <v>45</v>
      </c>
      <c r="J2737" s="1">
        <v>11</v>
      </c>
      <c r="K2737" s="1">
        <v>13</v>
      </c>
      <c r="L2737" s="1">
        <v>8</v>
      </c>
      <c r="M2737" s="1">
        <v>11</v>
      </c>
      <c r="N2737" s="11">
        <v>6</v>
      </c>
    </row>
    <row r="2738" spans="3:14" x14ac:dyDescent="0.25">
      <c r="C2738" s="125"/>
      <c r="D2738" s="122"/>
      <c r="E2738" s="4" t="s">
        <v>27</v>
      </c>
      <c r="F2738" s="5"/>
      <c r="G2738" s="6">
        <v>241</v>
      </c>
      <c r="H2738" s="7">
        <v>176</v>
      </c>
      <c r="I2738" s="1">
        <v>24</v>
      </c>
      <c r="J2738" s="1">
        <v>15</v>
      </c>
      <c r="K2738" s="1">
        <v>8</v>
      </c>
      <c r="L2738" s="1">
        <v>8</v>
      </c>
      <c r="M2738" s="1">
        <v>6</v>
      </c>
      <c r="N2738" s="11">
        <v>4</v>
      </c>
    </row>
    <row r="2739" spans="3:14" x14ac:dyDescent="0.25">
      <c r="C2739" s="125"/>
      <c r="D2739" s="122"/>
      <c r="E2739" s="4" t="s">
        <v>28</v>
      </c>
      <c r="F2739" s="5"/>
      <c r="G2739" s="6">
        <v>180</v>
      </c>
      <c r="H2739" s="7">
        <v>114</v>
      </c>
      <c r="I2739" s="1">
        <v>31</v>
      </c>
      <c r="J2739" s="1">
        <v>11</v>
      </c>
      <c r="K2739" s="1">
        <v>6</v>
      </c>
      <c r="L2739" s="1">
        <v>5</v>
      </c>
      <c r="M2739" s="1">
        <v>3</v>
      </c>
      <c r="N2739" s="11">
        <v>10</v>
      </c>
    </row>
    <row r="2740" spans="3:14" x14ac:dyDescent="0.25">
      <c r="C2740" s="125"/>
      <c r="D2740" s="122"/>
      <c r="E2740" s="4" t="s">
        <v>29</v>
      </c>
      <c r="F2740" s="5"/>
      <c r="G2740" s="6">
        <v>83</v>
      </c>
      <c r="H2740" s="7">
        <v>48</v>
      </c>
      <c r="I2740" s="1">
        <v>11</v>
      </c>
      <c r="J2740" s="1">
        <v>11</v>
      </c>
      <c r="K2740" s="1">
        <v>3</v>
      </c>
      <c r="L2740" s="1">
        <v>2</v>
      </c>
      <c r="M2740" s="1">
        <v>5</v>
      </c>
      <c r="N2740" s="11">
        <v>3</v>
      </c>
    </row>
    <row r="2741" spans="3:14" x14ac:dyDescent="0.25">
      <c r="C2741" s="125"/>
      <c r="D2741" s="122"/>
      <c r="E2741" s="4" t="s">
        <v>30</v>
      </c>
      <c r="F2741" s="5"/>
      <c r="G2741" s="6">
        <v>26</v>
      </c>
      <c r="H2741" s="7">
        <v>14</v>
      </c>
      <c r="I2741" s="1">
        <v>2</v>
      </c>
      <c r="J2741" s="1">
        <v>5</v>
      </c>
      <c r="K2741" s="1">
        <v>2</v>
      </c>
      <c r="L2741" s="1">
        <v>0</v>
      </c>
      <c r="M2741" s="1">
        <v>2</v>
      </c>
      <c r="N2741" s="11">
        <v>1</v>
      </c>
    </row>
    <row r="2742" spans="3:14" x14ac:dyDescent="0.25">
      <c r="C2742" s="125"/>
      <c r="D2742" s="122"/>
      <c r="E2742" s="4" t="s">
        <v>31</v>
      </c>
      <c r="F2742" s="5"/>
      <c r="G2742" s="6">
        <v>3</v>
      </c>
      <c r="H2742" s="7">
        <v>2</v>
      </c>
      <c r="I2742" s="1">
        <v>1</v>
      </c>
      <c r="J2742" s="1">
        <v>0</v>
      </c>
      <c r="K2742" s="1">
        <v>0</v>
      </c>
      <c r="L2742" s="1">
        <v>0</v>
      </c>
      <c r="M2742" s="1">
        <v>0</v>
      </c>
      <c r="N2742" s="11">
        <v>0</v>
      </c>
    </row>
    <row r="2743" spans="3:14" x14ac:dyDescent="0.25">
      <c r="C2743" s="125"/>
      <c r="D2743" s="122"/>
      <c r="E2743" s="4" t="s">
        <v>32</v>
      </c>
      <c r="F2743" s="5"/>
      <c r="G2743" s="6">
        <v>606</v>
      </c>
      <c r="H2743" s="7">
        <v>437</v>
      </c>
      <c r="I2743" s="1">
        <v>73</v>
      </c>
      <c r="J2743" s="1">
        <v>24</v>
      </c>
      <c r="K2743" s="1">
        <v>25</v>
      </c>
      <c r="L2743" s="1">
        <v>14</v>
      </c>
      <c r="M2743" s="1">
        <v>20</v>
      </c>
      <c r="N2743" s="11">
        <v>13</v>
      </c>
    </row>
    <row r="2744" spans="3:14" x14ac:dyDescent="0.25">
      <c r="C2744" s="125"/>
      <c r="D2744" s="122"/>
      <c r="E2744" s="4" t="s">
        <v>33</v>
      </c>
      <c r="F2744" s="5"/>
      <c r="G2744" s="6">
        <v>421</v>
      </c>
      <c r="H2744" s="7">
        <v>290</v>
      </c>
      <c r="I2744" s="1">
        <v>55</v>
      </c>
      <c r="J2744" s="1">
        <v>26</v>
      </c>
      <c r="K2744" s="1">
        <v>14</v>
      </c>
      <c r="L2744" s="1">
        <v>13</v>
      </c>
      <c r="M2744" s="1">
        <v>9</v>
      </c>
      <c r="N2744" s="11">
        <v>14</v>
      </c>
    </row>
    <row r="2745" spans="3:14" x14ac:dyDescent="0.25">
      <c r="C2745" s="125"/>
      <c r="D2745" s="122"/>
      <c r="E2745" s="4" t="s">
        <v>34</v>
      </c>
      <c r="F2745" s="5"/>
      <c r="G2745" s="6">
        <v>112</v>
      </c>
      <c r="H2745" s="7">
        <v>64</v>
      </c>
      <c r="I2745" s="1">
        <v>14</v>
      </c>
      <c r="J2745" s="1">
        <v>16</v>
      </c>
      <c r="K2745" s="1">
        <v>5</v>
      </c>
      <c r="L2745" s="1">
        <v>2</v>
      </c>
      <c r="M2745" s="1">
        <v>7</v>
      </c>
      <c r="N2745" s="11">
        <v>4</v>
      </c>
    </row>
    <row r="2746" spans="3:14" x14ac:dyDescent="0.25">
      <c r="C2746" s="125"/>
      <c r="D2746" s="122"/>
      <c r="E2746" s="4" t="s">
        <v>35</v>
      </c>
      <c r="F2746" s="5"/>
      <c r="G2746" s="6">
        <v>533</v>
      </c>
      <c r="H2746" s="7">
        <v>354</v>
      </c>
      <c r="I2746" s="1">
        <v>69</v>
      </c>
      <c r="J2746" s="1">
        <v>42</v>
      </c>
      <c r="K2746" s="1">
        <v>19</v>
      </c>
      <c r="L2746" s="1">
        <v>15</v>
      </c>
      <c r="M2746" s="1">
        <v>16</v>
      </c>
      <c r="N2746" s="11">
        <v>18</v>
      </c>
    </row>
    <row r="2747" spans="3:14" x14ac:dyDescent="0.25">
      <c r="C2747" s="125"/>
      <c r="D2747" s="121" t="s">
        <v>22</v>
      </c>
      <c r="E2747" s="18" t="s">
        <v>25</v>
      </c>
      <c r="F2747" s="17"/>
      <c r="G2747" s="19">
        <v>247</v>
      </c>
      <c r="H2747" s="21">
        <v>194</v>
      </c>
      <c r="I2747" s="3">
        <v>33</v>
      </c>
      <c r="J2747" s="3">
        <v>6</v>
      </c>
      <c r="K2747" s="3">
        <v>7</v>
      </c>
      <c r="L2747" s="3">
        <v>4</v>
      </c>
      <c r="M2747" s="3">
        <v>2</v>
      </c>
      <c r="N2747" s="22">
        <v>1</v>
      </c>
    </row>
    <row r="2748" spans="3:14" x14ac:dyDescent="0.25">
      <c r="C2748" s="125"/>
      <c r="D2748" s="122"/>
      <c r="E2748" s="4" t="s">
        <v>26</v>
      </c>
      <c r="F2748" s="5"/>
      <c r="G2748" s="6">
        <v>380</v>
      </c>
      <c r="H2748" s="7">
        <v>291</v>
      </c>
      <c r="I2748" s="1">
        <v>50</v>
      </c>
      <c r="J2748" s="1">
        <v>16</v>
      </c>
      <c r="K2748" s="1">
        <v>9</v>
      </c>
      <c r="L2748" s="1">
        <v>3</v>
      </c>
      <c r="M2748" s="1">
        <v>2</v>
      </c>
      <c r="N2748" s="11">
        <v>9</v>
      </c>
    </row>
    <row r="2749" spans="3:14" x14ac:dyDescent="0.25">
      <c r="C2749" s="125"/>
      <c r="D2749" s="122"/>
      <c r="E2749" s="4" t="s">
        <v>27</v>
      </c>
      <c r="F2749" s="5"/>
      <c r="G2749" s="6">
        <v>251</v>
      </c>
      <c r="H2749" s="7">
        <v>177</v>
      </c>
      <c r="I2749" s="1">
        <v>37</v>
      </c>
      <c r="J2749" s="1">
        <v>20</v>
      </c>
      <c r="K2749" s="1">
        <v>7</v>
      </c>
      <c r="L2749" s="1">
        <v>2</v>
      </c>
      <c r="M2749" s="1">
        <v>3</v>
      </c>
      <c r="N2749" s="11">
        <v>5</v>
      </c>
    </row>
    <row r="2750" spans="3:14" x14ac:dyDescent="0.25">
      <c r="C2750" s="125"/>
      <c r="D2750" s="122"/>
      <c r="E2750" s="4" t="s">
        <v>28</v>
      </c>
      <c r="F2750" s="5"/>
      <c r="G2750" s="6">
        <v>210</v>
      </c>
      <c r="H2750" s="7">
        <v>151</v>
      </c>
      <c r="I2750" s="1">
        <v>33</v>
      </c>
      <c r="J2750" s="1">
        <v>5</v>
      </c>
      <c r="K2750" s="1">
        <v>11</v>
      </c>
      <c r="L2750" s="1">
        <v>4</v>
      </c>
      <c r="M2750" s="1">
        <v>2</v>
      </c>
      <c r="N2750" s="11">
        <v>4</v>
      </c>
    </row>
    <row r="2751" spans="3:14" x14ac:dyDescent="0.25">
      <c r="C2751" s="125"/>
      <c r="D2751" s="122"/>
      <c r="E2751" s="4" t="s">
        <v>29</v>
      </c>
      <c r="F2751" s="5"/>
      <c r="G2751" s="6">
        <v>123</v>
      </c>
      <c r="H2751" s="7">
        <v>64</v>
      </c>
      <c r="I2751" s="1">
        <v>16</v>
      </c>
      <c r="J2751" s="1">
        <v>18</v>
      </c>
      <c r="K2751" s="1">
        <v>12</v>
      </c>
      <c r="L2751" s="1">
        <v>4</v>
      </c>
      <c r="M2751" s="1">
        <v>5</v>
      </c>
      <c r="N2751" s="11">
        <v>4</v>
      </c>
    </row>
    <row r="2752" spans="3:14" x14ac:dyDescent="0.25">
      <c r="C2752" s="125"/>
      <c r="D2752" s="122"/>
      <c r="E2752" s="4" t="s">
        <v>30</v>
      </c>
      <c r="F2752" s="5"/>
      <c r="G2752" s="6">
        <v>50</v>
      </c>
      <c r="H2752" s="7">
        <v>33</v>
      </c>
      <c r="I2752" s="1">
        <v>7</v>
      </c>
      <c r="J2752" s="1">
        <v>1</v>
      </c>
      <c r="K2752" s="1">
        <v>2</v>
      </c>
      <c r="L2752" s="1">
        <v>1</v>
      </c>
      <c r="M2752" s="1">
        <v>4</v>
      </c>
      <c r="N2752" s="11">
        <v>2</v>
      </c>
    </row>
    <row r="2753" spans="3:14" x14ac:dyDescent="0.25">
      <c r="C2753" s="125"/>
      <c r="D2753" s="122"/>
      <c r="E2753" s="4" t="s">
        <v>31</v>
      </c>
      <c r="F2753" s="5"/>
      <c r="G2753" s="6">
        <v>14</v>
      </c>
      <c r="H2753" s="7">
        <v>9</v>
      </c>
      <c r="I2753" s="1">
        <v>2</v>
      </c>
      <c r="J2753" s="1">
        <v>0</v>
      </c>
      <c r="K2753" s="1">
        <v>1</v>
      </c>
      <c r="L2753" s="1">
        <v>0</v>
      </c>
      <c r="M2753" s="1">
        <v>2</v>
      </c>
      <c r="N2753" s="11">
        <v>0</v>
      </c>
    </row>
    <row r="2754" spans="3:14" x14ac:dyDescent="0.25">
      <c r="C2754" s="125"/>
      <c r="D2754" s="122"/>
      <c r="E2754" s="4" t="s">
        <v>32</v>
      </c>
      <c r="F2754" s="5"/>
      <c r="G2754" s="6">
        <v>627</v>
      </c>
      <c r="H2754" s="7">
        <v>485</v>
      </c>
      <c r="I2754" s="1">
        <v>83</v>
      </c>
      <c r="J2754" s="1">
        <v>22</v>
      </c>
      <c r="K2754" s="1">
        <v>16</v>
      </c>
      <c r="L2754" s="1">
        <v>7</v>
      </c>
      <c r="M2754" s="1">
        <v>4</v>
      </c>
      <c r="N2754" s="11">
        <v>10</v>
      </c>
    </row>
    <row r="2755" spans="3:14" x14ac:dyDescent="0.25">
      <c r="C2755" s="125"/>
      <c r="D2755" s="122"/>
      <c r="E2755" s="4" t="s">
        <v>33</v>
      </c>
      <c r="F2755" s="5"/>
      <c r="G2755" s="6">
        <v>461</v>
      </c>
      <c r="H2755" s="7">
        <v>328</v>
      </c>
      <c r="I2755" s="1">
        <v>70</v>
      </c>
      <c r="J2755" s="1">
        <v>25</v>
      </c>
      <c r="K2755" s="1">
        <v>18</v>
      </c>
      <c r="L2755" s="1">
        <v>6</v>
      </c>
      <c r="M2755" s="1">
        <v>5</v>
      </c>
      <c r="N2755" s="11">
        <v>9</v>
      </c>
    </row>
    <row r="2756" spans="3:14" x14ac:dyDescent="0.25">
      <c r="C2756" s="125"/>
      <c r="D2756" s="122"/>
      <c r="E2756" s="4" t="s">
        <v>34</v>
      </c>
      <c r="F2756" s="5"/>
      <c r="G2756" s="6">
        <v>187</v>
      </c>
      <c r="H2756" s="7">
        <v>106</v>
      </c>
      <c r="I2756" s="1">
        <v>25</v>
      </c>
      <c r="J2756" s="1">
        <v>19</v>
      </c>
      <c r="K2756" s="1">
        <v>15</v>
      </c>
      <c r="L2756" s="1">
        <v>5</v>
      </c>
      <c r="M2756" s="1">
        <v>11</v>
      </c>
      <c r="N2756" s="11">
        <v>6</v>
      </c>
    </row>
    <row r="2757" spans="3:14" x14ac:dyDescent="0.25">
      <c r="C2757" s="125"/>
      <c r="D2757" s="122"/>
      <c r="E2757" s="4" t="s">
        <v>35</v>
      </c>
      <c r="F2757" s="5"/>
      <c r="G2757" s="6">
        <v>648</v>
      </c>
      <c r="H2757" s="7">
        <v>434</v>
      </c>
      <c r="I2757" s="1">
        <v>95</v>
      </c>
      <c r="J2757" s="1">
        <v>44</v>
      </c>
      <c r="K2757" s="1">
        <v>33</v>
      </c>
      <c r="L2757" s="1">
        <v>11</v>
      </c>
      <c r="M2757" s="1">
        <v>16</v>
      </c>
      <c r="N2757" s="11">
        <v>15</v>
      </c>
    </row>
    <row r="2758" spans="3:14" x14ac:dyDescent="0.25">
      <c r="C2758" s="121" t="s">
        <v>36</v>
      </c>
      <c r="D2758" s="121" t="s">
        <v>24</v>
      </c>
      <c r="E2758" s="18" t="s">
        <v>37</v>
      </c>
      <c r="F2758" s="17"/>
      <c r="G2758" s="19">
        <v>106</v>
      </c>
      <c r="H2758" s="21">
        <v>45</v>
      </c>
      <c r="I2758" s="3">
        <v>16</v>
      </c>
      <c r="J2758" s="3">
        <v>9</v>
      </c>
      <c r="K2758" s="3">
        <v>13</v>
      </c>
      <c r="L2758" s="3">
        <v>5</v>
      </c>
      <c r="M2758" s="3">
        <v>13</v>
      </c>
      <c r="N2758" s="22">
        <v>5</v>
      </c>
    </row>
    <row r="2759" spans="3:14" ht="25.2" x14ac:dyDescent="0.25">
      <c r="C2759" s="125"/>
      <c r="D2759" s="122"/>
      <c r="E2759" s="4" t="s">
        <v>38</v>
      </c>
      <c r="F2759" s="5"/>
      <c r="G2759" s="6">
        <v>1653</v>
      </c>
      <c r="H2759" s="7">
        <v>1267</v>
      </c>
      <c r="I2759" s="1">
        <v>181</v>
      </c>
      <c r="J2759" s="1">
        <v>72</v>
      </c>
      <c r="K2759" s="1">
        <v>43</v>
      </c>
      <c r="L2759" s="1">
        <v>29</v>
      </c>
      <c r="M2759" s="1">
        <v>25</v>
      </c>
      <c r="N2759" s="11">
        <v>36</v>
      </c>
    </row>
    <row r="2760" spans="3:14" ht="25.2" x14ac:dyDescent="0.25">
      <c r="C2760" s="125"/>
      <c r="D2760" s="122"/>
      <c r="E2760" s="4" t="s">
        <v>39</v>
      </c>
      <c r="F2760" s="5"/>
      <c r="G2760" s="6">
        <v>116</v>
      </c>
      <c r="H2760" s="7">
        <v>61</v>
      </c>
      <c r="I2760" s="1">
        <v>26</v>
      </c>
      <c r="J2760" s="1">
        <v>4</v>
      </c>
      <c r="K2760" s="1">
        <v>11</v>
      </c>
      <c r="L2760" s="1">
        <v>8</v>
      </c>
      <c r="M2760" s="1">
        <v>4</v>
      </c>
      <c r="N2760" s="11">
        <v>2</v>
      </c>
    </row>
    <row r="2761" spans="3:14" ht="25.2" x14ac:dyDescent="0.25">
      <c r="C2761" s="125"/>
      <c r="D2761" s="122"/>
      <c r="E2761" s="4" t="s">
        <v>40</v>
      </c>
      <c r="F2761" s="5"/>
      <c r="G2761" s="6">
        <v>513</v>
      </c>
      <c r="H2761" s="7">
        <v>322</v>
      </c>
      <c r="I2761" s="1">
        <v>91</v>
      </c>
      <c r="J2761" s="1">
        <v>47</v>
      </c>
      <c r="K2761" s="1">
        <v>23</v>
      </c>
      <c r="L2761" s="1">
        <v>5</v>
      </c>
      <c r="M2761" s="1">
        <v>13</v>
      </c>
      <c r="N2761" s="11">
        <v>12</v>
      </c>
    </row>
    <row r="2762" spans="3:14" x14ac:dyDescent="0.25">
      <c r="C2762" s="125"/>
      <c r="D2762" s="122"/>
      <c r="E2762" s="4" t="s">
        <v>18</v>
      </c>
      <c r="F2762" s="5"/>
      <c r="G2762" s="6">
        <v>26</v>
      </c>
      <c r="H2762" s="7">
        <v>15</v>
      </c>
      <c r="I2762" s="1">
        <v>6</v>
      </c>
      <c r="J2762" s="1">
        <v>0</v>
      </c>
      <c r="K2762" s="1">
        <v>3</v>
      </c>
      <c r="L2762" s="1">
        <v>0</v>
      </c>
      <c r="M2762" s="1">
        <v>1</v>
      </c>
      <c r="N2762" s="11">
        <v>1</v>
      </c>
    </row>
    <row r="2763" spans="3:14" x14ac:dyDescent="0.25">
      <c r="C2763" s="125"/>
      <c r="D2763" s="121" t="s">
        <v>21</v>
      </c>
      <c r="E2763" s="18" t="s">
        <v>37</v>
      </c>
      <c r="F2763" s="17"/>
      <c r="G2763" s="19">
        <v>66</v>
      </c>
      <c r="H2763" s="21">
        <v>22</v>
      </c>
      <c r="I2763" s="3">
        <v>12</v>
      </c>
      <c r="J2763" s="3">
        <v>4</v>
      </c>
      <c r="K2763" s="3">
        <v>8</v>
      </c>
      <c r="L2763" s="3">
        <v>4</v>
      </c>
      <c r="M2763" s="3">
        <v>12</v>
      </c>
      <c r="N2763" s="22">
        <v>4</v>
      </c>
    </row>
    <row r="2764" spans="3:14" ht="25.2" x14ac:dyDescent="0.25">
      <c r="C2764" s="125"/>
      <c r="D2764" s="122"/>
      <c r="E2764" s="4" t="s">
        <v>38</v>
      </c>
      <c r="F2764" s="5"/>
      <c r="G2764" s="6">
        <v>938</v>
      </c>
      <c r="H2764" s="7">
        <v>707</v>
      </c>
      <c r="I2764" s="1">
        <v>102</v>
      </c>
      <c r="J2764" s="1">
        <v>48</v>
      </c>
      <c r="K2764" s="1">
        <v>22</v>
      </c>
      <c r="L2764" s="1">
        <v>20</v>
      </c>
      <c r="M2764" s="1">
        <v>17</v>
      </c>
      <c r="N2764" s="11">
        <v>22</v>
      </c>
    </row>
    <row r="2765" spans="3:14" ht="25.2" x14ac:dyDescent="0.25">
      <c r="C2765" s="125"/>
      <c r="D2765" s="122"/>
      <c r="E2765" s="4" t="s">
        <v>39</v>
      </c>
      <c r="F2765" s="5"/>
      <c r="G2765" s="6">
        <v>43</v>
      </c>
      <c r="H2765" s="7">
        <v>14</v>
      </c>
      <c r="I2765" s="1">
        <v>10</v>
      </c>
      <c r="J2765" s="1">
        <v>2</v>
      </c>
      <c r="K2765" s="1">
        <v>8</v>
      </c>
      <c r="L2765" s="1">
        <v>4</v>
      </c>
      <c r="M2765" s="1">
        <v>4</v>
      </c>
      <c r="N2765" s="11">
        <v>1</v>
      </c>
    </row>
    <row r="2766" spans="3:14" ht="25.2" x14ac:dyDescent="0.25">
      <c r="C2766" s="125"/>
      <c r="D2766" s="122"/>
      <c r="E2766" s="4" t="s">
        <v>40</v>
      </c>
      <c r="F2766" s="5"/>
      <c r="G2766" s="6">
        <v>77</v>
      </c>
      <c r="H2766" s="7">
        <v>39</v>
      </c>
      <c r="I2766" s="1">
        <v>16</v>
      </c>
      <c r="J2766" s="1">
        <v>12</v>
      </c>
      <c r="K2766" s="1">
        <v>3</v>
      </c>
      <c r="L2766" s="1">
        <v>1</v>
      </c>
      <c r="M2766" s="1">
        <v>2</v>
      </c>
      <c r="N2766" s="11">
        <v>4</v>
      </c>
    </row>
    <row r="2767" spans="3:14" x14ac:dyDescent="0.25">
      <c r="C2767" s="125"/>
      <c r="D2767" s="122"/>
      <c r="E2767" s="4" t="s">
        <v>18</v>
      </c>
      <c r="F2767" s="5"/>
      <c r="G2767" s="6">
        <v>15</v>
      </c>
      <c r="H2767" s="7">
        <v>9</v>
      </c>
      <c r="I2767" s="1">
        <v>2</v>
      </c>
      <c r="J2767" s="1">
        <v>0</v>
      </c>
      <c r="K2767" s="1">
        <v>3</v>
      </c>
      <c r="L2767" s="1">
        <v>0</v>
      </c>
      <c r="M2767" s="1">
        <v>1</v>
      </c>
      <c r="N2767" s="11">
        <v>0</v>
      </c>
    </row>
    <row r="2768" spans="3:14" x14ac:dyDescent="0.25">
      <c r="C2768" s="125"/>
      <c r="D2768" s="121" t="s">
        <v>22</v>
      </c>
      <c r="E2768" s="18" t="s">
        <v>37</v>
      </c>
      <c r="F2768" s="17"/>
      <c r="G2768" s="19">
        <v>40</v>
      </c>
      <c r="H2768" s="21">
        <v>23</v>
      </c>
      <c r="I2768" s="3">
        <v>4</v>
      </c>
      <c r="J2768" s="3">
        <v>5</v>
      </c>
      <c r="K2768" s="3">
        <v>5</v>
      </c>
      <c r="L2768" s="3">
        <v>1</v>
      </c>
      <c r="M2768" s="3">
        <v>1</v>
      </c>
      <c r="N2768" s="22">
        <v>1</v>
      </c>
    </row>
    <row r="2769" spans="3:14" ht="25.2" x14ac:dyDescent="0.25">
      <c r="C2769" s="125"/>
      <c r="D2769" s="122"/>
      <c r="E2769" s="4" t="s">
        <v>38</v>
      </c>
      <c r="F2769" s="5"/>
      <c r="G2769" s="6">
        <v>715</v>
      </c>
      <c r="H2769" s="7">
        <v>560</v>
      </c>
      <c r="I2769" s="1">
        <v>79</v>
      </c>
      <c r="J2769" s="1">
        <v>24</v>
      </c>
      <c r="K2769" s="1">
        <v>21</v>
      </c>
      <c r="L2769" s="1">
        <v>9</v>
      </c>
      <c r="M2769" s="1">
        <v>8</v>
      </c>
      <c r="N2769" s="11">
        <v>14</v>
      </c>
    </row>
    <row r="2770" spans="3:14" ht="25.2" x14ac:dyDescent="0.25">
      <c r="C2770" s="125"/>
      <c r="D2770" s="122"/>
      <c r="E2770" s="4" t="s">
        <v>39</v>
      </c>
      <c r="F2770" s="5"/>
      <c r="G2770" s="6">
        <v>73</v>
      </c>
      <c r="H2770" s="7">
        <v>47</v>
      </c>
      <c r="I2770" s="1">
        <v>16</v>
      </c>
      <c r="J2770" s="1">
        <v>2</v>
      </c>
      <c r="K2770" s="1">
        <v>3</v>
      </c>
      <c r="L2770" s="1">
        <v>4</v>
      </c>
      <c r="M2770" s="1">
        <v>0</v>
      </c>
      <c r="N2770" s="11">
        <v>1</v>
      </c>
    </row>
    <row r="2771" spans="3:14" ht="25.2" x14ac:dyDescent="0.25">
      <c r="C2771" s="125"/>
      <c r="D2771" s="122"/>
      <c r="E2771" s="4" t="s">
        <v>40</v>
      </c>
      <c r="F2771" s="5"/>
      <c r="G2771" s="6">
        <v>436</v>
      </c>
      <c r="H2771" s="7">
        <v>283</v>
      </c>
      <c r="I2771" s="1">
        <v>75</v>
      </c>
      <c r="J2771" s="1">
        <v>35</v>
      </c>
      <c r="K2771" s="1">
        <v>20</v>
      </c>
      <c r="L2771" s="1">
        <v>4</v>
      </c>
      <c r="M2771" s="1">
        <v>11</v>
      </c>
      <c r="N2771" s="11">
        <v>8</v>
      </c>
    </row>
    <row r="2772" spans="3:14" x14ac:dyDescent="0.25">
      <c r="C2772" s="125"/>
      <c r="D2772" s="122"/>
      <c r="E2772" s="4" t="s">
        <v>18</v>
      </c>
      <c r="F2772" s="5"/>
      <c r="G2772" s="6">
        <v>11</v>
      </c>
      <c r="H2772" s="7">
        <v>6</v>
      </c>
      <c r="I2772" s="1">
        <v>4</v>
      </c>
      <c r="J2772" s="1">
        <v>0</v>
      </c>
      <c r="K2772" s="1">
        <v>0</v>
      </c>
      <c r="L2772" s="1">
        <v>0</v>
      </c>
      <c r="M2772" s="1">
        <v>0</v>
      </c>
      <c r="N2772" s="11">
        <v>1</v>
      </c>
    </row>
    <row r="2773" spans="3:14" ht="25.2" x14ac:dyDescent="0.25">
      <c r="C2773" s="121" t="s">
        <v>41</v>
      </c>
      <c r="D2773" s="119" t="s">
        <v>20</v>
      </c>
      <c r="E2773" s="18" t="s">
        <v>42</v>
      </c>
      <c r="F2773" s="17"/>
      <c r="G2773" s="19">
        <v>385</v>
      </c>
      <c r="H2773" s="21">
        <v>172</v>
      </c>
      <c r="I2773" s="3">
        <v>91</v>
      </c>
      <c r="J2773" s="3">
        <v>43</v>
      </c>
      <c r="K2773" s="3">
        <v>35</v>
      </c>
      <c r="L2773" s="3">
        <v>11</v>
      </c>
      <c r="M2773" s="3">
        <v>19</v>
      </c>
      <c r="N2773" s="22">
        <v>14</v>
      </c>
    </row>
    <row r="2774" spans="3:14" ht="25.2" x14ac:dyDescent="0.25">
      <c r="C2774" s="125"/>
      <c r="D2774" s="120"/>
      <c r="E2774" s="4" t="s">
        <v>43</v>
      </c>
      <c r="F2774" s="5"/>
      <c r="G2774" s="6">
        <v>1574</v>
      </c>
      <c r="H2774" s="7">
        <v>1216</v>
      </c>
      <c r="I2774" s="1">
        <v>169</v>
      </c>
      <c r="J2774" s="1">
        <v>65</v>
      </c>
      <c r="K2774" s="1">
        <v>39</v>
      </c>
      <c r="L2774" s="1">
        <v>28</v>
      </c>
      <c r="M2774" s="1">
        <v>22</v>
      </c>
      <c r="N2774" s="11">
        <v>35</v>
      </c>
    </row>
    <row r="2775" spans="3:14" ht="25.2" x14ac:dyDescent="0.25">
      <c r="C2775" s="125"/>
      <c r="D2775" s="120"/>
      <c r="E2775" s="4" t="s">
        <v>44</v>
      </c>
      <c r="F2775" s="5"/>
      <c r="G2775" s="6">
        <v>89</v>
      </c>
      <c r="H2775" s="7">
        <v>71</v>
      </c>
      <c r="I2775" s="1">
        <v>8</v>
      </c>
      <c r="J2775" s="1">
        <v>2</v>
      </c>
      <c r="K2775" s="1">
        <v>2</v>
      </c>
      <c r="L2775" s="1">
        <v>1</v>
      </c>
      <c r="M2775" s="1">
        <v>1</v>
      </c>
      <c r="N2775" s="11">
        <v>4</v>
      </c>
    </row>
    <row r="2776" spans="3:14" ht="25.2" x14ac:dyDescent="0.25">
      <c r="C2776" s="125"/>
      <c r="D2776" s="120"/>
      <c r="E2776" s="4" t="s">
        <v>45</v>
      </c>
      <c r="F2776" s="5"/>
      <c r="G2776" s="6">
        <v>956</v>
      </c>
      <c r="H2776" s="7">
        <v>729</v>
      </c>
      <c r="I2776" s="1">
        <v>103</v>
      </c>
      <c r="J2776" s="1">
        <v>44</v>
      </c>
      <c r="K2776" s="1">
        <v>28</v>
      </c>
      <c r="L2776" s="1">
        <v>15</v>
      </c>
      <c r="M2776" s="1">
        <v>15</v>
      </c>
      <c r="N2776" s="11">
        <v>22</v>
      </c>
    </row>
    <row r="2777" spans="3:14" ht="25.2" x14ac:dyDescent="0.25">
      <c r="C2777" s="125"/>
      <c r="D2777" s="120"/>
      <c r="E2777" s="4" t="s">
        <v>46</v>
      </c>
      <c r="F2777" s="5"/>
      <c r="G2777" s="6">
        <v>85</v>
      </c>
      <c r="H2777" s="7">
        <v>62</v>
      </c>
      <c r="I2777" s="1">
        <v>8</v>
      </c>
      <c r="J2777" s="1">
        <v>1</v>
      </c>
      <c r="K2777" s="1">
        <v>4</v>
      </c>
      <c r="L2777" s="1">
        <v>3</v>
      </c>
      <c r="M2777" s="1">
        <v>6</v>
      </c>
      <c r="N2777" s="11">
        <v>1</v>
      </c>
    </row>
    <row r="2778" spans="3:14" x14ac:dyDescent="0.25">
      <c r="C2778" s="125"/>
      <c r="D2778" s="120"/>
      <c r="E2778" s="4" t="s">
        <v>18</v>
      </c>
      <c r="F2778" s="5"/>
      <c r="G2778" s="6">
        <v>17</v>
      </c>
      <c r="H2778" s="7">
        <v>11</v>
      </c>
      <c r="I2778" s="1">
        <v>4</v>
      </c>
      <c r="J2778" s="1">
        <v>1</v>
      </c>
      <c r="K2778" s="1">
        <v>0</v>
      </c>
      <c r="L2778" s="1">
        <v>0</v>
      </c>
      <c r="M2778" s="1">
        <v>1</v>
      </c>
      <c r="N2778" s="11">
        <v>0</v>
      </c>
    </row>
    <row r="2779" spans="3:14" x14ac:dyDescent="0.25">
      <c r="C2779" s="121" t="s">
        <v>47</v>
      </c>
      <c r="D2779" s="119" t="s">
        <v>20</v>
      </c>
      <c r="E2779" s="18" t="s">
        <v>48</v>
      </c>
      <c r="F2779" s="17"/>
      <c r="G2779" s="19">
        <v>385</v>
      </c>
      <c r="H2779" s="21">
        <v>172</v>
      </c>
      <c r="I2779" s="3">
        <v>91</v>
      </c>
      <c r="J2779" s="3">
        <v>43</v>
      </c>
      <c r="K2779" s="3">
        <v>35</v>
      </c>
      <c r="L2779" s="3">
        <v>11</v>
      </c>
      <c r="M2779" s="3">
        <v>19</v>
      </c>
      <c r="N2779" s="22">
        <v>14</v>
      </c>
    </row>
    <row r="2780" spans="3:14" x14ac:dyDescent="0.25">
      <c r="C2780" s="125"/>
      <c r="D2780" s="120"/>
      <c r="E2780" s="4" t="s">
        <v>49</v>
      </c>
      <c r="F2780" s="5"/>
      <c r="G2780" s="6">
        <v>1156</v>
      </c>
      <c r="H2780" s="7">
        <v>864</v>
      </c>
      <c r="I2780" s="1">
        <v>138</v>
      </c>
      <c r="J2780" s="1">
        <v>53</v>
      </c>
      <c r="K2780" s="1">
        <v>37</v>
      </c>
      <c r="L2780" s="1">
        <v>24</v>
      </c>
      <c r="M2780" s="1">
        <v>19</v>
      </c>
      <c r="N2780" s="11">
        <v>21</v>
      </c>
    </row>
    <row r="2781" spans="3:14" x14ac:dyDescent="0.25">
      <c r="C2781" s="125"/>
      <c r="D2781" s="120"/>
      <c r="E2781" s="4" t="s">
        <v>50</v>
      </c>
      <c r="F2781" s="5"/>
      <c r="G2781" s="6">
        <v>466</v>
      </c>
      <c r="H2781" s="7">
        <v>355</v>
      </c>
      <c r="I2781" s="1">
        <v>49</v>
      </c>
      <c r="J2781" s="1">
        <v>22</v>
      </c>
      <c r="K2781" s="1">
        <v>13</v>
      </c>
      <c r="L2781" s="1">
        <v>5</v>
      </c>
      <c r="M2781" s="1">
        <v>10</v>
      </c>
      <c r="N2781" s="11">
        <v>12</v>
      </c>
    </row>
    <row r="2782" spans="3:14" x14ac:dyDescent="0.25">
      <c r="C2782" s="125"/>
      <c r="D2782" s="120"/>
      <c r="E2782" s="4" t="s">
        <v>51</v>
      </c>
      <c r="F2782" s="5"/>
      <c r="G2782" s="6">
        <v>191</v>
      </c>
      <c r="H2782" s="7">
        <v>151</v>
      </c>
      <c r="I2782" s="1">
        <v>20</v>
      </c>
      <c r="J2782" s="1">
        <v>5</v>
      </c>
      <c r="K2782" s="1">
        <v>4</v>
      </c>
      <c r="L2782" s="1">
        <v>4</v>
      </c>
      <c r="M2782" s="1">
        <v>3</v>
      </c>
      <c r="N2782" s="11">
        <v>4</v>
      </c>
    </row>
    <row r="2783" spans="3:14" x14ac:dyDescent="0.25">
      <c r="C2783" s="125"/>
      <c r="D2783" s="120"/>
      <c r="E2783" s="4" t="s">
        <v>52</v>
      </c>
      <c r="F2783" s="5"/>
      <c r="G2783" s="6">
        <v>181</v>
      </c>
      <c r="H2783" s="7">
        <v>151</v>
      </c>
      <c r="I2783" s="1">
        <v>13</v>
      </c>
      <c r="J2783" s="1">
        <v>7</v>
      </c>
      <c r="K2783" s="1">
        <v>2</v>
      </c>
      <c r="L2783" s="1">
        <v>2</v>
      </c>
      <c r="M2783" s="1">
        <v>1</v>
      </c>
      <c r="N2783" s="11">
        <v>5</v>
      </c>
    </row>
    <row r="2784" spans="3:14" x14ac:dyDescent="0.25">
      <c r="C2784" s="125"/>
      <c r="D2784" s="120"/>
      <c r="E2784" s="4" t="s">
        <v>18</v>
      </c>
      <c r="F2784" s="5"/>
      <c r="G2784" s="6">
        <v>35</v>
      </c>
      <c r="H2784" s="7">
        <v>17</v>
      </c>
      <c r="I2784" s="1">
        <v>9</v>
      </c>
      <c r="J2784" s="1">
        <v>2</v>
      </c>
      <c r="K2784" s="1">
        <v>2</v>
      </c>
      <c r="L2784" s="1">
        <v>1</v>
      </c>
      <c r="M2784" s="1">
        <v>4</v>
      </c>
      <c r="N2784" s="11">
        <v>0</v>
      </c>
    </row>
    <row r="2785" spans="3:14" x14ac:dyDescent="0.25">
      <c r="C2785" s="121" t="s">
        <v>53</v>
      </c>
      <c r="D2785" s="119" t="s">
        <v>20</v>
      </c>
      <c r="E2785" s="18" t="s">
        <v>54</v>
      </c>
      <c r="F2785" s="17"/>
      <c r="G2785" s="19">
        <v>331</v>
      </c>
      <c r="H2785" s="21">
        <v>226</v>
      </c>
      <c r="I2785" s="3">
        <v>43</v>
      </c>
      <c r="J2785" s="3">
        <v>23</v>
      </c>
      <c r="K2785" s="3">
        <v>15</v>
      </c>
      <c r="L2785" s="3">
        <v>9</v>
      </c>
      <c r="M2785" s="3">
        <v>5</v>
      </c>
      <c r="N2785" s="22">
        <v>10</v>
      </c>
    </row>
    <row r="2786" spans="3:14" x14ac:dyDescent="0.25">
      <c r="C2786" s="125"/>
      <c r="D2786" s="120"/>
      <c r="E2786" s="4" t="s">
        <v>55</v>
      </c>
      <c r="F2786" s="5"/>
      <c r="G2786" s="6">
        <v>1212</v>
      </c>
      <c r="H2786" s="7">
        <v>843</v>
      </c>
      <c r="I2786" s="1">
        <v>180</v>
      </c>
      <c r="J2786" s="1">
        <v>73</v>
      </c>
      <c r="K2786" s="1">
        <v>49</v>
      </c>
      <c r="L2786" s="1">
        <v>21</v>
      </c>
      <c r="M2786" s="1">
        <v>21</v>
      </c>
      <c r="N2786" s="11">
        <v>25</v>
      </c>
    </row>
    <row r="2787" spans="3:14" ht="25.2" x14ac:dyDescent="0.25">
      <c r="C2787" s="125"/>
      <c r="D2787" s="120"/>
      <c r="E2787" s="4" t="s">
        <v>56</v>
      </c>
      <c r="F2787" s="5"/>
      <c r="G2787" s="6">
        <v>615</v>
      </c>
      <c r="H2787" s="7">
        <v>496</v>
      </c>
      <c r="I2787" s="1">
        <v>58</v>
      </c>
      <c r="J2787" s="1">
        <v>20</v>
      </c>
      <c r="K2787" s="1">
        <v>13</v>
      </c>
      <c r="L2787" s="1">
        <v>6</v>
      </c>
      <c r="M2787" s="1">
        <v>10</v>
      </c>
      <c r="N2787" s="11">
        <v>12</v>
      </c>
    </row>
    <row r="2788" spans="3:14" x14ac:dyDescent="0.25">
      <c r="C2788" s="125"/>
      <c r="D2788" s="120"/>
      <c r="E2788" s="4" t="s">
        <v>57</v>
      </c>
      <c r="F2788" s="5"/>
      <c r="G2788" s="6">
        <v>234</v>
      </c>
      <c r="H2788" s="7">
        <v>132</v>
      </c>
      <c r="I2788" s="1">
        <v>34</v>
      </c>
      <c r="J2788" s="1">
        <v>15</v>
      </c>
      <c r="K2788" s="1">
        <v>16</v>
      </c>
      <c r="L2788" s="1">
        <v>9</v>
      </c>
      <c r="M2788" s="1">
        <v>19</v>
      </c>
      <c r="N2788" s="11">
        <v>9</v>
      </c>
    </row>
    <row r="2789" spans="3:14" x14ac:dyDescent="0.25">
      <c r="C2789" s="125"/>
      <c r="D2789" s="120"/>
      <c r="E2789" s="4" t="s">
        <v>18</v>
      </c>
      <c r="F2789" s="5"/>
      <c r="G2789" s="6">
        <v>22</v>
      </c>
      <c r="H2789" s="7">
        <v>13</v>
      </c>
      <c r="I2789" s="1">
        <v>5</v>
      </c>
      <c r="J2789" s="1">
        <v>1</v>
      </c>
      <c r="K2789" s="1">
        <v>0</v>
      </c>
      <c r="L2789" s="1">
        <v>2</v>
      </c>
      <c r="M2789" s="1">
        <v>1</v>
      </c>
      <c r="N2789" s="11">
        <v>0</v>
      </c>
    </row>
    <row r="2790" spans="3:14" x14ac:dyDescent="0.25">
      <c r="C2790" s="121" t="s">
        <v>58</v>
      </c>
      <c r="D2790" s="119" t="s">
        <v>20</v>
      </c>
      <c r="E2790" s="18" t="s">
        <v>59</v>
      </c>
      <c r="F2790" s="17"/>
      <c r="G2790" s="19">
        <v>522</v>
      </c>
      <c r="H2790" s="21">
        <v>323</v>
      </c>
      <c r="I2790" s="3">
        <v>80</v>
      </c>
      <c r="J2790" s="3">
        <v>37</v>
      </c>
      <c r="K2790" s="3">
        <v>25</v>
      </c>
      <c r="L2790" s="3">
        <v>22</v>
      </c>
      <c r="M2790" s="3">
        <v>25</v>
      </c>
      <c r="N2790" s="22">
        <v>10</v>
      </c>
    </row>
    <row r="2791" spans="3:14" x14ac:dyDescent="0.25">
      <c r="C2791" s="125"/>
      <c r="D2791" s="120"/>
      <c r="E2791" s="4" t="s">
        <v>60</v>
      </c>
      <c r="F2791" s="5"/>
      <c r="G2791" s="6">
        <v>1090</v>
      </c>
      <c r="H2791" s="7">
        <v>778</v>
      </c>
      <c r="I2791" s="1">
        <v>149</v>
      </c>
      <c r="J2791" s="1">
        <v>54</v>
      </c>
      <c r="K2791" s="1">
        <v>46</v>
      </c>
      <c r="L2791" s="1">
        <v>12</v>
      </c>
      <c r="M2791" s="1">
        <v>22</v>
      </c>
      <c r="N2791" s="11">
        <v>29</v>
      </c>
    </row>
    <row r="2792" spans="3:14" ht="25.2" x14ac:dyDescent="0.25">
      <c r="C2792" s="125"/>
      <c r="D2792" s="120"/>
      <c r="E2792" s="4" t="s">
        <v>61</v>
      </c>
      <c r="F2792" s="5"/>
      <c r="G2792" s="6">
        <v>327</v>
      </c>
      <c r="H2792" s="7">
        <v>247</v>
      </c>
      <c r="I2792" s="1">
        <v>42</v>
      </c>
      <c r="J2792" s="1">
        <v>19</v>
      </c>
      <c r="K2792" s="1">
        <v>7</v>
      </c>
      <c r="L2792" s="1">
        <v>2</v>
      </c>
      <c r="M2792" s="1">
        <v>2</v>
      </c>
      <c r="N2792" s="11">
        <v>8</v>
      </c>
    </row>
    <row r="2793" spans="3:14" x14ac:dyDescent="0.25">
      <c r="C2793" s="125"/>
      <c r="D2793" s="120"/>
      <c r="E2793" s="4" t="s">
        <v>62</v>
      </c>
      <c r="F2793" s="5"/>
      <c r="G2793" s="6">
        <v>428</v>
      </c>
      <c r="H2793" s="7">
        <v>334</v>
      </c>
      <c r="I2793" s="1">
        <v>41</v>
      </c>
      <c r="J2793" s="1">
        <v>18</v>
      </c>
      <c r="K2793" s="1">
        <v>13</v>
      </c>
      <c r="L2793" s="1">
        <v>9</v>
      </c>
      <c r="M2793" s="1">
        <v>5</v>
      </c>
      <c r="N2793" s="11">
        <v>8</v>
      </c>
    </row>
    <row r="2794" spans="3:14" x14ac:dyDescent="0.25">
      <c r="C2794" s="125"/>
      <c r="D2794" s="120"/>
      <c r="E2794" s="4" t="s">
        <v>63</v>
      </c>
      <c r="F2794" s="5"/>
      <c r="G2794" s="6">
        <v>25</v>
      </c>
      <c r="H2794" s="7">
        <v>14</v>
      </c>
      <c r="I2794" s="1">
        <v>2</v>
      </c>
      <c r="J2794" s="1">
        <v>4</v>
      </c>
      <c r="K2794" s="1">
        <v>1</v>
      </c>
      <c r="L2794" s="1">
        <v>2</v>
      </c>
      <c r="M2794" s="1">
        <v>1</v>
      </c>
      <c r="N2794" s="11">
        <v>1</v>
      </c>
    </row>
    <row r="2795" spans="3:14" x14ac:dyDescent="0.25">
      <c r="C2795" s="125"/>
      <c r="D2795" s="120"/>
      <c r="E2795" s="4" t="s">
        <v>18</v>
      </c>
      <c r="F2795" s="5"/>
      <c r="G2795" s="6">
        <v>22</v>
      </c>
      <c r="H2795" s="7">
        <v>14</v>
      </c>
      <c r="I2795" s="1">
        <v>6</v>
      </c>
      <c r="J2795" s="1">
        <v>0</v>
      </c>
      <c r="K2795" s="1">
        <v>1</v>
      </c>
      <c r="L2795" s="1">
        <v>0</v>
      </c>
      <c r="M2795" s="1">
        <v>1</v>
      </c>
      <c r="N2795" s="11">
        <v>0</v>
      </c>
    </row>
    <row r="2796" spans="3:14" ht="25.2" x14ac:dyDescent="0.25">
      <c r="C2796" s="121" t="s">
        <v>64</v>
      </c>
      <c r="D2796" s="119" t="s">
        <v>20</v>
      </c>
      <c r="E2796" s="18" t="s">
        <v>65</v>
      </c>
      <c r="F2796" s="17"/>
      <c r="G2796" s="19">
        <v>36</v>
      </c>
      <c r="H2796" s="21">
        <v>15</v>
      </c>
      <c r="I2796" s="3">
        <v>13</v>
      </c>
      <c r="J2796" s="3">
        <v>0</v>
      </c>
      <c r="K2796" s="3">
        <v>4</v>
      </c>
      <c r="L2796" s="3">
        <v>0</v>
      </c>
      <c r="M2796" s="3">
        <v>3</v>
      </c>
      <c r="N2796" s="22">
        <v>1</v>
      </c>
    </row>
    <row r="2797" spans="3:14" ht="37.799999999999997" x14ac:dyDescent="0.25">
      <c r="C2797" s="125"/>
      <c r="D2797" s="120"/>
      <c r="E2797" s="4" t="s">
        <v>66</v>
      </c>
      <c r="F2797" s="5"/>
      <c r="G2797" s="6">
        <v>177</v>
      </c>
      <c r="H2797" s="7">
        <v>89</v>
      </c>
      <c r="I2797" s="1">
        <v>31</v>
      </c>
      <c r="J2797" s="1">
        <v>18</v>
      </c>
      <c r="K2797" s="1">
        <v>20</v>
      </c>
      <c r="L2797" s="1">
        <v>6</v>
      </c>
      <c r="M2797" s="1">
        <v>7</v>
      </c>
      <c r="N2797" s="11">
        <v>6</v>
      </c>
    </row>
    <row r="2798" spans="3:14" ht="37.799999999999997" x14ac:dyDescent="0.25">
      <c r="C2798" s="125"/>
      <c r="D2798" s="120"/>
      <c r="E2798" s="4" t="s">
        <v>67</v>
      </c>
      <c r="F2798" s="5"/>
      <c r="G2798" s="6">
        <v>231</v>
      </c>
      <c r="H2798" s="7">
        <v>128</v>
      </c>
      <c r="I2798" s="1">
        <v>43</v>
      </c>
      <c r="J2798" s="1">
        <v>21</v>
      </c>
      <c r="K2798" s="1">
        <v>17</v>
      </c>
      <c r="L2798" s="1">
        <v>8</v>
      </c>
      <c r="M2798" s="1">
        <v>11</v>
      </c>
      <c r="N2798" s="11">
        <v>3</v>
      </c>
    </row>
    <row r="2799" spans="3:14" ht="37.799999999999997" x14ac:dyDescent="0.25">
      <c r="C2799" s="125"/>
      <c r="D2799" s="120"/>
      <c r="E2799" s="4" t="s">
        <v>68</v>
      </c>
      <c r="F2799" s="5"/>
      <c r="G2799" s="6">
        <v>324</v>
      </c>
      <c r="H2799" s="7">
        <v>212</v>
      </c>
      <c r="I2799" s="1">
        <v>54</v>
      </c>
      <c r="J2799" s="1">
        <v>21</v>
      </c>
      <c r="K2799" s="1">
        <v>12</v>
      </c>
      <c r="L2799" s="1">
        <v>7</v>
      </c>
      <c r="M2799" s="1">
        <v>12</v>
      </c>
      <c r="N2799" s="11">
        <v>6</v>
      </c>
    </row>
    <row r="2800" spans="3:14" ht="37.799999999999997" x14ac:dyDescent="0.25">
      <c r="C2800" s="125"/>
      <c r="D2800" s="120"/>
      <c r="E2800" s="4" t="s">
        <v>69</v>
      </c>
      <c r="F2800" s="5"/>
      <c r="G2800" s="6">
        <v>364</v>
      </c>
      <c r="H2800" s="7">
        <v>255</v>
      </c>
      <c r="I2800" s="1">
        <v>45</v>
      </c>
      <c r="J2800" s="1">
        <v>24</v>
      </c>
      <c r="K2800" s="1">
        <v>17</v>
      </c>
      <c r="L2800" s="1">
        <v>10</v>
      </c>
      <c r="M2800" s="1">
        <v>8</v>
      </c>
      <c r="N2800" s="11">
        <v>5</v>
      </c>
    </row>
    <row r="2801" spans="3:14" ht="37.799999999999997" x14ac:dyDescent="0.25">
      <c r="C2801" s="125"/>
      <c r="D2801" s="120"/>
      <c r="E2801" s="4" t="s">
        <v>70</v>
      </c>
      <c r="F2801" s="5"/>
      <c r="G2801" s="6">
        <v>292</v>
      </c>
      <c r="H2801" s="7">
        <v>223</v>
      </c>
      <c r="I2801" s="1">
        <v>35</v>
      </c>
      <c r="J2801" s="1">
        <v>16</v>
      </c>
      <c r="K2801" s="1">
        <v>3</v>
      </c>
      <c r="L2801" s="1">
        <v>1</v>
      </c>
      <c r="M2801" s="1">
        <v>1</v>
      </c>
      <c r="N2801" s="11">
        <v>13</v>
      </c>
    </row>
    <row r="2802" spans="3:14" ht="37.799999999999997" x14ac:dyDescent="0.25">
      <c r="C2802" s="125"/>
      <c r="D2802" s="120"/>
      <c r="E2802" s="4" t="s">
        <v>71</v>
      </c>
      <c r="F2802" s="5"/>
      <c r="G2802" s="6">
        <v>316</v>
      </c>
      <c r="H2802" s="7">
        <v>252</v>
      </c>
      <c r="I2802" s="1">
        <v>29</v>
      </c>
      <c r="J2802" s="1">
        <v>9</v>
      </c>
      <c r="K2802" s="1">
        <v>3</v>
      </c>
      <c r="L2802" s="1">
        <v>10</v>
      </c>
      <c r="M2802" s="1">
        <v>5</v>
      </c>
      <c r="N2802" s="11">
        <v>8</v>
      </c>
    </row>
    <row r="2803" spans="3:14" ht="37.799999999999997" x14ac:dyDescent="0.25">
      <c r="C2803" s="125"/>
      <c r="D2803" s="120"/>
      <c r="E2803" s="4" t="s">
        <v>72</v>
      </c>
      <c r="F2803" s="5"/>
      <c r="G2803" s="6">
        <v>308</v>
      </c>
      <c r="H2803" s="7">
        <v>258</v>
      </c>
      <c r="I2803" s="1">
        <v>26</v>
      </c>
      <c r="J2803" s="1">
        <v>9</v>
      </c>
      <c r="K2803" s="1">
        <v>5</v>
      </c>
      <c r="L2803" s="1">
        <v>2</v>
      </c>
      <c r="M2803" s="1">
        <v>1</v>
      </c>
      <c r="N2803" s="11">
        <v>7</v>
      </c>
    </row>
    <row r="2804" spans="3:14" ht="37.799999999999997" x14ac:dyDescent="0.25">
      <c r="C2804" s="125"/>
      <c r="D2804" s="120"/>
      <c r="E2804" s="4" t="s">
        <v>73</v>
      </c>
      <c r="F2804" s="5"/>
      <c r="G2804" s="6">
        <v>114</v>
      </c>
      <c r="H2804" s="7">
        <v>94</v>
      </c>
      <c r="I2804" s="1">
        <v>8</v>
      </c>
      <c r="J2804" s="1">
        <v>3</v>
      </c>
      <c r="K2804" s="1">
        <v>4</v>
      </c>
      <c r="L2804" s="1">
        <v>1</v>
      </c>
      <c r="M2804" s="1">
        <v>2</v>
      </c>
      <c r="N2804" s="11">
        <v>2</v>
      </c>
    </row>
    <row r="2805" spans="3:14" ht="25.2" x14ac:dyDescent="0.25">
      <c r="C2805" s="125"/>
      <c r="D2805" s="120"/>
      <c r="E2805" s="4" t="s">
        <v>74</v>
      </c>
      <c r="F2805" s="5"/>
      <c r="G2805" s="6">
        <v>96</v>
      </c>
      <c r="H2805" s="7">
        <v>85</v>
      </c>
      <c r="I2805" s="1">
        <v>6</v>
      </c>
      <c r="J2805" s="1">
        <v>1</v>
      </c>
      <c r="K2805" s="1">
        <v>0</v>
      </c>
      <c r="L2805" s="1">
        <v>0</v>
      </c>
      <c r="M2805" s="1">
        <v>1</v>
      </c>
      <c r="N2805" s="11">
        <v>3</v>
      </c>
    </row>
    <row r="2806" spans="3:14" x14ac:dyDescent="0.25">
      <c r="C2806" s="125"/>
      <c r="D2806" s="120"/>
      <c r="E2806" s="4" t="s">
        <v>75</v>
      </c>
      <c r="F2806" s="5"/>
      <c r="G2806" s="6">
        <v>29</v>
      </c>
      <c r="H2806" s="7">
        <v>15</v>
      </c>
      <c r="I2806" s="1">
        <v>7</v>
      </c>
      <c r="J2806" s="1">
        <v>1</v>
      </c>
      <c r="K2806" s="1">
        <v>2</v>
      </c>
      <c r="L2806" s="1">
        <v>1</v>
      </c>
      <c r="M2806" s="1">
        <v>3</v>
      </c>
      <c r="N2806" s="11">
        <v>0</v>
      </c>
    </row>
    <row r="2807" spans="3:14" x14ac:dyDescent="0.25">
      <c r="C2807" s="125"/>
      <c r="D2807" s="120"/>
      <c r="E2807" s="4" t="s">
        <v>18</v>
      </c>
      <c r="F2807" s="5"/>
      <c r="G2807" s="6">
        <v>127</v>
      </c>
      <c r="H2807" s="7">
        <v>84</v>
      </c>
      <c r="I2807" s="1">
        <v>23</v>
      </c>
      <c r="J2807" s="1">
        <v>9</v>
      </c>
      <c r="K2807" s="1">
        <v>6</v>
      </c>
      <c r="L2807" s="1">
        <v>1</v>
      </c>
      <c r="M2807" s="1">
        <v>2</v>
      </c>
      <c r="N2807" s="11">
        <v>2</v>
      </c>
    </row>
    <row r="2808" spans="3:14" x14ac:dyDescent="0.25">
      <c r="C2808" s="121" t="s">
        <v>76</v>
      </c>
      <c r="D2808" s="119" t="s">
        <v>20</v>
      </c>
      <c r="E2808" s="18" t="s">
        <v>77</v>
      </c>
      <c r="F2808" s="17"/>
      <c r="G2808" s="19">
        <v>626</v>
      </c>
      <c r="H2808" s="21">
        <v>425</v>
      </c>
      <c r="I2808" s="3">
        <v>88</v>
      </c>
      <c r="J2808" s="3">
        <v>43</v>
      </c>
      <c r="K2808" s="3">
        <v>26</v>
      </c>
      <c r="L2808" s="3">
        <v>11</v>
      </c>
      <c r="M2808" s="3">
        <v>17</v>
      </c>
      <c r="N2808" s="22">
        <v>16</v>
      </c>
    </row>
    <row r="2809" spans="3:14" x14ac:dyDescent="0.25">
      <c r="C2809" s="125"/>
      <c r="D2809" s="120"/>
      <c r="E2809" s="4" t="s">
        <v>78</v>
      </c>
      <c r="F2809" s="5"/>
      <c r="G2809" s="6">
        <v>975</v>
      </c>
      <c r="H2809" s="7">
        <v>683</v>
      </c>
      <c r="I2809" s="1">
        <v>134</v>
      </c>
      <c r="J2809" s="1">
        <v>50</v>
      </c>
      <c r="K2809" s="1">
        <v>43</v>
      </c>
      <c r="L2809" s="1">
        <v>19</v>
      </c>
      <c r="M2809" s="1">
        <v>24</v>
      </c>
      <c r="N2809" s="11">
        <v>22</v>
      </c>
    </row>
    <row r="2810" spans="3:14" x14ac:dyDescent="0.25">
      <c r="C2810" s="125"/>
      <c r="D2810" s="120"/>
      <c r="E2810" s="4" t="s">
        <v>79</v>
      </c>
      <c r="F2810" s="5"/>
      <c r="G2810" s="6">
        <v>589</v>
      </c>
      <c r="H2810" s="7">
        <v>450</v>
      </c>
      <c r="I2810" s="1">
        <v>64</v>
      </c>
      <c r="J2810" s="1">
        <v>29</v>
      </c>
      <c r="K2810" s="1">
        <v>17</v>
      </c>
      <c r="L2810" s="1">
        <v>9</v>
      </c>
      <c r="M2810" s="1">
        <v>10</v>
      </c>
      <c r="N2810" s="11">
        <v>10</v>
      </c>
    </row>
    <row r="2811" spans="3:14" x14ac:dyDescent="0.25">
      <c r="C2811" s="125"/>
      <c r="D2811" s="120"/>
      <c r="E2811" s="4" t="s">
        <v>80</v>
      </c>
      <c r="F2811" s="5"/>
      <c r="G2811" s="6">
        <v>224</v>
      </c>
      <c r="H2811" s="7">
        <v>152</v>
      </c>
      <c r="I2811" s="1">
        <v>34</v>
      </c>
      <c r="J2811" s="1">
        <v>10</v>
      </c>
      <c r="K2811" s="1">
        <v>7</v>
      </c>
      <c r="L2811" s="1">
        <v>8</v>
      </c>
      <c r="M2811" s="1">
        <v>5</v>
      </c>
      <c r="N2811" s="11">
        <v>8</v>
      </c>
    </row>
    <row r="2812" spans="3:14" x14ac:dyDescent="0.25">
      <c r="C2812" s="121" t="s">
        <v>81</v>
      </c>
      <c r="D2812" s="119" t="s">
        <v>20</v>
      </c>
      <c r="E2812" s="18" t="s">
        <v>82</v>
      </c>
      <c r="F2812" s="17"/>
      <c r="G2812" s="19">
        <v>300</v>
      </c>
      <c r="H2812" s="21">
        <v>198</v>
      </c>
      <c r="I2812" s="3">
        <v>43</v>
      </c>
      <c r="J2812" s="3">
        <v>23</v>
      </c>
      <c r="K2812" s="3">
        <v>15</v>
      </c>
      <c r="L2812" s="3">
        <v>7</v>
      </c>
      <c r="M2812" s="3">
        <v>6</v>
      </c>
      <c r="N2812" s="22">
        <v>8</v>
      </c>
    </row>
    <row r="2813" spans="3:14" x14ac:dyDescent="0.25">
      <c r="C2813" s="125"/>
      <c r="D2813" s="120"/>
      <c r="E2813" s="4" t="s">
        <v>83</v>
      </c>
      <c r="F2813" s="5"/>
      <c r="G2813" s="6">
        <v>722</v>
      </c>
      <c r="H2813" s="7">
        <v>501</v>
      </c>
      <c r="I2813" s="1">
        <v>103</v>
      </c>
      <c r="J2813" s="1">
        <v>38</v>
      </c>
      <c r="K2813" s="1">
        <v>29</v>
      </c>
      <c r="L2813" s="1">
        <v>21</v>
      </c>
      <c r="M2813" s="1">
        <v>12</v>
      </c>
      <c r="N2813" s="11">
        <v>18</v>
      </c>
    </row>
    <row r="2814" spans="3:14" x14ac:dyDescent="0.25">
      <c r="C2814" s="125"/>
      <c r="D2814" s="120"/>
      <c r="E2814" s="4" t="s">
        <v>84</v>
      </c>
      <c r="F2814" s="5"/>
      <c r="G2814" s="6">
        <v>483</v>
      </c>
      <c r="H2814" s="7">
        <v>370</v>
      </c>
      <c r="I2814" s="1">
        <v>54</v>
      </c>
      <c r="J2814" s="1">
        <v>22</v>
      </c>
      <c r="K2814" s="1">
        <v>9</v>
      </c>
      <c r="L2814" s="1">
        <v>7</v>
      </c>
      <c r="M2814" s="1">
        <v>11</v>
      </c>
      <c r="N2814" s="11">
        <v>10</v>
      </c>
    </row>
    <row r="2815" spans="3:14" x14ac:dyDescent="0.25">
      <c r="C2815" s="125"/>
      <c r="D2815" s="120"/>
      <c r="E2815" s="4" t="s">
        <v>85</v>
      </c>
      <c r="F2815" s="5"/>
      <c r="G2815" s="6">
        <v>395</v>
      </c>
      <c r="H2815" s="7">
        <v>267</v>
      </c>
      <c r="I2815" s="1">
        <v>56</v>
      </c>
      <c r="J2815" s="1">
        <v>24</v>
      </c>
      <c r="K2815" s="1">
        <v>20</v>
      </c>
      <c r="L2815" s="1">
        <v>4</v>
      </c>
      <c r="M2815" s="1">
        <v>15</v>
      </c>
      <c r="N2815" s="11">
        <v>9</v>
      </c>
    </row>
    <row r="2816" spans="3:14" x14ac:dyDescent="0.25">
      <c r="C2816" s="125"/>
      <c r="D2816" s="120"/>
      <c r="E2816" s="4" t="s">
        <v>86</v>
      </c>
      <c r="F2816" s="5"/>
      <c r="G2816" s="6">
        <v>236</v>
      </c>
      <c r="H2816" s="7">
        <v>168</v>
      </c>
      <c r="I2816" s="1">
        <v>34</v>
      </c>
      <c r="J2816" s="1">
        <v>12</v>
      </c>
      <c r="K2816" s="1">
        <v>7</v>
      </c>
      <c r="L2816" s="1">
        <v>2</v>
      </c>
      <c r="M2816" s="1">
        <v>7</v>
      </c>
      <c r="N2816" s="11">
        <v>6</v>
      </c>
    </row>
    <row r="2817" spans="2:14" x14ac:dyDescent="0.25">
      <c r="C2817" s="125"/>
      <c r="D2817" s="120"/>
      <c r="E2817" s="4" t="s">
        <v>87</v>
      </c>
      <c r="F2817" s="5"/>
      <c r="G2817" s="6">
        <v>278</v>
      </c>
      <c r="H2817" s="7">
        <v>206</v>
      </c>
      <c r="I2817" s="1">
        <v>30</v>
      </c>
      <c r="J2817" s="1">
        <v>13</v>
      </c>
      <c r="K2817" s="1">
        <v>13</v>
      </c>
      <c r="L2817" s="1">
        <v>6</v>
      </c>
      <c r="M2817" s="1">
        <v>5</v>
      </c>
      <c r="N2817" s="11">
        <v>5</v>
      </c>
    </row>
    <row r="2818" spans="2:14" x14ac:dyDescent="0.25">
      <c r="C2818" s="121" t="s">
        <v>88</v>
      </c>
      <c r="D2818" s="119" t="s">
        <v>20</v>
      </c>
      <c r="E2818" s="18" t="s">
        <v>89</v>
      </c>
      <c r="F2818" s="17"/>
      <c r="G2818" s="19">
        <v>110</v>
      </c>
      <c r="H2818" s="21">
        <v>60</v>
      </c>
      <c r="I2818" s="3">
        <v>21</v>
      </c>
      <c r="J2818" s="3">
        <v>11</v>
      </c>
      <c r="K2818" s="3">
        <v>6</v>
      </c>
      <c r="L2818" s="3">
        <v>4</v>
      </c>
      <c r="M2818" s="3">
        <v>3</v>
      </c>
      <c r="N2818" s="22">
        <v>5</v>
      </c>
    </row>
    <row r="2819" spans="2:14" x14ac:dyDescent="0.25">
      <c r="C2819" s="122"/>
      <c r="D2819" s="120"/>
      <c r="E2819" s="4" t="s">
        <v>90</v>
      </c>
      <c r="F2819" s="5"/>
      <c r="G2819" s="6">
        <v>190</v>
      </c>
      <c r="H2819" s="7">
        <v>138</v>
      </c>
      <c r="I2819" s="1">
        <v>22</v>
      </c>
      <c r="J2819" s="1">
        <v>12</v>
      </c>
      <c r="K2819" s="1">
        <v>9</v>
      </c>
      <c r="L2819" s="1">
        <v>3</v>
      </c>
      <c r="M2819" s="1">
        <v>3</v>
      </c>
      <c r="N2819" s="11">
        <v>3</v>
      </c>
    </row>
    <row r="2820" spans="2:14" x14ac:dyDescent="0.25">
      <c r="C2820" s="122"/>
      <c r="D2820" s="120"/>
      <c r="E2820" s="4" t="s">
        <v>83</v>
      </c>
      <c r="F2820" s="5"/>
      <c r="G2820" s="6">
        <v>722</v>
      </c>
      <c r="H2820" s="7">
        <v>501</v>
      </c>
      <c r="I2820" s="1">
        <v>103</v>
      </c>
      <c r="J2820" s="1">
        <v>38</v>
      </c>
      <c r="K2820" s="1">
        <v>29</v>
      </c>
      <c r="L2820" s="1">
        <v>21</v>
      </c>
      <c r="M2820" s="1">
        <v>12</v>
      </c>
      <c r="N2820" s="11">
        <v>18</v>
      </c>
    </row>
    <row r="2821" spans="2:14" x14ac:dyDescent="0.25">
      <c r="C2821" s="122"/>
      <c r="D2821" s="120"/>
      <c r="E2821" s="4" t="s">
        <v>91</v>
      </c>
      <c r="F2821" s="5"/>
      <c r="G2821" s="6">
        <v>117</v>
      </c>
      <c r="H2821" s="7">
        <v>91</v>
      </c>
      <c r="I2821" s="1">
        <v>13</v>
      </c>
      <c r="J2821" s="1">
        <v>5</v>
      </c>
      <c r="K2821" s="1">
        <v>5</v>
      </c>
      <c r="L2821" s="1">
        <v>1</v>
      </c>
      <c r="M2821" s="1">
        <v>1</v>
      </c>
      <c r="N2821" s="11">
        <v>1</v>
      </c>
    </row>
    <row r="2822" spans="2:14" x14ac:dyDescent="0.25">
      <c r="C2822" s="122"/>
      <c r="D2822" s="120"/>
      <c r="E2822" s="4" t="s">
        <v>92</v>
      </c>
      <c r="F2822" s="5"/>
      <c r="G2822" s="6">
        <v>123</v>
      </c>
      <c r="H2822" s="7">
        <v>96</v>
      </c>
      <c r="I2822" s="1">
        <v>13</v>
      </c>
      <c r="J2822" s="1">
        <v>5</v>
      </c>
      <c r="K2822" s="1">
        <v>0</v>
      </c>
      <c r="L2822" s="1">
        <v>3</v>
      </c>
      <c r="M2822" s="1">
        <v>4</v>
      </c>
      <c r="N2822" s="11">
        <v>2</v>
      </c>
    </row>
    <row r="2823" spans="2:14" x14ac:dyDescent="0.25">
      <c r="C2823" s="122"/>
      <c r="D2823" s="120"/>
      <c r="E2823" s="4" t="s">
        <v>93</v>
      </c>
      <c r="F2823" s="5"/>
      <c r="G2823" s="6">
        <v>243</v>
      </c>
      <c r="H2823" s="7">
        <v>183</v>
      </c>
      <c r="I2823" s="1">
        <v>28</v>
      </c>
      <c r="J2823" s="1">
        <v>12</v>
      </c>
      <c r="K2823" s="1">
        <v>4</v>
      </c>
      <c r="L2823" s="1">
        <v>3</v>
      </c>
      <c r="M2823" s="1">
        <v>6</v>
      </c>
      <c r="N2823" s="11">
        <v>7</v>
      </c>
    </row>
    <row r="2824" spans="2:14" x14ac:dyDescent="0.25">
      <c r="C2824" s="122"/>
      <c r="D2824" s="120"/>
      <c r="E2824" s="4" t="s">
        <v>85</v>
      </c>
      <c r="F2824" s="5"/>
      <c r="G2824" s="6">
        <v>395</v>
      </c>
      <c r="H2824" s="7">
        <v>267</v>
      </c>
      <c r="I2824" s="1">
        <v>56</v>
      </c>
      <c r="J2824" s="1">
        <v>24</v>
      </c>
      <c r="K2824" s="1">
        <v>20</v>
      </c>
      <c r="L2824" s="1">
        <v>4</v>
      </c>
      <c r="M2824" s="1">
        <v>15</v>
      </c>
      <c r="N2824" s="11">
        <v>9</v>
      </c>
    </row>
    <row r="2825" spans="2:14" x14ac:dyDescent="0.25">
      <c r="C2825" s="122"/>
      <c r="D2825" s="120"/>
      <c r="E2825" s="4" t="s">
        <v>94</v>
      </c>
      <c r="F2825" s="5"/>
      <c r="G2825" s="6">
        <v>168</v>
      </c>
      <c r="H2825" s="7">
        <v>118</v>
      </c>
      <c r="I2825" s="1">
        <v>27</v>
      </c>
      <c r="J2825" s="1">
        <v>12</v>
      </c>
      <c r="K2825" s="1">
        <v>3</v>
      </c>
      <c r="L2825" s="1">
        <v>1</v>
      </c>
      <c r="M2825" s="1">
        <v>4</v>
      </c>
      <c r="N2825" s="11">
        <v>3</v>
      </c>
    </row>
    <row r="2826" spans="2:14" x14ac:dyDescent="0.25">
      <c r="C2826" s="122"/>
      <c r="D2826" s="120"/>
      <c r="E2826" s="4" t="s">
        <v>95</v>
      </c>
      <c r="F2826" s="5"/>
      <c r="G2826" s="6">
        <v>68</v>
      </c>
      <c r="H2826" s="7">
        <v>50</v>
      </c>
      <c r="I2826" s="1">
        <v>7</v>
      </c>
      <c r="J2826" s="1">
        <v>0</v>
      </c>
      <c r="K2826" s="1">
        <v>4</v>
      </c>
      <c r="L2826" s="1">
        <v>1</v>
      </c>
      <c r="M2826" s="1">
        <v>3</v>
      </c>
      <c r="N2826" s="11">
        <v>3</v>
      </c>
    </row>
    <row r="2827" spans="2:14" x14ac:dyDescent="0.25">
      <c r="C2827" s="126"/>
      <c r="D2827" s="123"/>
      <c r="E2827" s="64" t="s">
        <v>87</v>
      </c>
      <c r="F2827" s="59"/>
      <c r="G2827" s="66">
        <v>278</v>
      </c>
      <c r="H2827" s="74">
        <v>206</v>
      </c>
      <c r="I2827" s="39">
        <v>30</v>
      </c>
      <c r="J2827" s="39">
        <v>13</v>
      </c>
      <c r="K2827" s="39">
        <v>13</v>
      </c>
      <c r="L2827" s="39">
        <v>6</v>
      </c>
      <c r="M2827" s="39">
        <v>5</v>
      </c>
      <c r="N2827" s="81">
        <v>5</v>
      </c>
    </row>
    <row r="2829" spans="2:14" x14ac:dyDescent="0.25">
      <c r="B2829" s="48" t="str">
        <f xml:space="preserve"> HYPERLINK("#'目次'!B32", "[26]")</f>
        <v>[26]</v>
      </c>
      <c r="C2829" s="35" t="s">
        <v>222</v>
      </c>
    </row>
    <row r="2832" spans="2:14" x14ac:dyDescent="0.25">
      <c r="C2832" s="35" t="s">
        <v>14</v>
      </c>
    </row>
    <row r="2833" spans="3:14" ht="25.2" x14ac:dyDescent="0.25">
      <c r="C2833" s="115"/>
      <c r="D2833" s="116"/>
      <c r="E2833" s="116"/>
      <c r="F2833" s="116"/>
      <c r="G2833" s="44" t="s">
        <v>15</v>
      </c>
      <c r="H2833" s="43" t="s">
        <v>223</v>
      </c>
      <c r="I2833" s="26" t="s">
        <v>224</v>
      </c>
      <c r="J2833" s="26" t="s">
        <v>225</v>
      </c>
      <c r="K2833" s="26" t="s">
        <v>226</v>
      </c>
      <c r="L2833" s="26" t="s">
        <v>18</v>
      </c>
      <c r="M2833" s="26" t="s">
        <v>227</v>
      </c>
      <c r="N2833" s="49" t="s">
        <v>228</v>
      </c>
    </row>
    <row r="2834" spans="3:14" x14ac:dyDescent="0.25">
      <c r="C2834" s="117"/>
      <c r="D2834" s="118"/>
      <c r="E2834" s="118"/>
      <c r="F2834" s="118"/>
      <c r="G2834" s="46"/>
      <c r="H2834" s="47"/>
      <c r="I2834" s="27"/>
      <c r="J2834" s="27"/>
      <c r="K2834" s="27"/>
      <c r="L2834" s="27"/>
      <c r="M2834" s="27"/>
      <c r="N2834" s="45"/>
    </row>
    <row r="2835" spans="3:14" x14ac:dyDescent="0.25">
      <c r="C2835" s="61"/>
      <c r="D2835" s="62"/>
      <c r="E2835" s="60" t="s">
        <v>15</v>
      </c>
      <c r="F2835" s="63"/>
      <c r="G2835" s="57">
        <v>2414</v>
      </c>
      <c r="H2835" s="31">
        <v>514</v>
      </c>
      <c r="I2835" s="31">
        <v>1448</v>
      </c>
      <c r="J2835" s="31">
        <v>305</v>
      </c>
      <c r="K2835" s="31">
        <v>93</v>
      </c>
      <c r="L2835" s="31">
        <v>54</v>
      </c>
      <c r="M2835" s="31">
        <v>1962</v>
      </c>
      <c r="N2835" s="68">
        <v>398</v>
      </c>
    </row>
    <row r="2836" spans="3:14" x14ac:dyDescent="0.25">
      <c r="C2836" s="124" t="s">
        <v>19</v>
      </c>
      <c r="D2836" s="119" t="s">
        <v>20</v>
      </c>
      <c r="E2836" s="18" t="s">
        <v>21</v>
      </c>
      <c r="F2836" s="17"/>
      <c r="G2836" s="19">
        <v>1139</v>
      </c>
      <c r="H2836" s="21">
        <v>224</v>
      </c>
      <c r="I2836" s="3">
        <v>696</v>
      </c>
      <c r="J2836" s="3">
        <v>146</v>
      </c>
      <c r="K2836" s="3">
        <v>43</v>
      </c>
      <c r="L2836" s="3">
        <v>30</v>
      </c>
      <c r="M2836" s="3">
        <v>920</v>
      </c>
      <c r="N2836" s="22">
        <v>189</v>
      </c>
    </row>
    <row r="2837" spans="3:14" x14ac:dyDescent="0.25">
      <c r="C2837" s="125"/>
      <c r="D2837" s="120"/>
      <c r="E2837" s="4" t="s">
        <v>22</v>
      </c>
      <c r="F2837" s="5"/>
      <c r="G2837" s="6">
        <v>1275</v>
      </c>
      <c r="H2837" s="7">
        <v>290</v>
      </c>
      <c r="I2837" s="1">
        <v>752</v>
      </c>
      <c r="J2837" s="1">
        <v>159</v>
      </c>
      <c r="K2837" s="1">
        <v>50</v>
      </c>
      <c r="L2837" s="1">
        <v>24</v>
      </c>
      <c r="M2837" s="1">
        <v>1042</v>
      </c>
      <c r="N2837" s="11">
        <v>209</v>
      </c>
    </row>
    <row r="2838" spans="3:14" x14ac:dyDescent="0.25">
      <c r="C2838" s="121" t="s">
        <v>23</v>
      </c>
      <c r="D2838" s="121" t="s">
        <v>24</v>
      </c>
      <c r="E2838" s="18" t="s">
        <v>25</v>
      </c>
      <c r="F2838" s="17"/>
      <c r="G2838" s="19">
        <v>515</v>
      </c>
      <c r="H2838" s="21">
        <v>111</v>
      </c>
      <c r="I2838" s="3">
        <v>306</v>
      </c>
      <c r="J2838" s="3">
        <v>74</v>
      </c>
      <c r="K2838" s="3">
        <v>15</v>
      </c>
      <c r="L2838" s="3">
        <v>9</v>
      </c>
      <c r="M2838" s="3">
        <v>417</v>
      </c>
      <c r="N2838" s="22">
        <v>89</v>
      </c>
    </row>
    <row r="2839" spans="3:14" x14ac:dyDescent="0.25">
      <c r="C2839" s="125"/>
      <c r="D2839" s="122"/>
      <c r="E2839" s="4" t="s">
        <v>26</v>
      </c>
      <c r="F2839" s="5"/>
      <c r="G2839" s="6">
        <v>718</v>
      </c>
      <c r="H2839" s="7">
        <v>167</v>
      </c>
      <c r="I2839" s="1">
        <v>428</v>
      </c>
      <c r="J2839" s="1">
        <v>83</v>
      </c>
      <c r="K2839" s="1">
        <v>25</v>
      </c>
      <c r="L2839" s="1">
        <v>15</v>
      </c>
      <c r="M2839" s="1">
        <v>595</v>
      </c>
      <c r="N2839" s="11">
        <v>108</v>
      </c>
    </row>
    <row r="2840" spans="3:14" x14ac:dyDescent="0.25">
      <c r="C2840" s="125"/>
      <c r="D2840" s="122"/>
      <c r="E2840" s="4" t="s">
        <v>27</v>
      </c>
      <c r="F2840" s="5"/>
      <c r="G2840" s="6">
        <v>492</v>
      </c>
      <c r="H2840" s="7">
        <v>113</v>
      </c>
      <c r="I2840" s="1">
        <v>305</v>
      </c>
      <c r="J2840" s="1">
        <v>51</v>
      </c>
      <c r="K2840" s="1">
        <v>14</v>
      </c>
      <c r="L2840" s="1">
        <v>9</v>
      </c>
      <c r="M2840" s="1">
        <v>418</v>
      </c>
      <c r="N2840" s="11">
        <v>65</v>
      </c>
    </row>
    <row r="2841" spans="3:14" x14ac:dyDescent="0.25">
      <c r="C2841" s="125"/>
      <c r="D2841" s="122"/>
      <c r="E2841" s="4" t="s">
        <v>28</v>
      </c>
      <c r="F2841" s="5"/>
      <c r="G2841" s="6">
        <v>390</v>
      </c>
      <c r="H2841" s="7">
        <v>77</v>
      </c>
      <c r="I2841" s="1">
        <v>242</v>
      </c>
      <c r="J2841" s="1">
        <v>38</v>
      </c>
      <c r="K2841" s="1">
        <v>21</v>
      </c>
      <c r="L2841" s="1">
        <v>12</v>
      </c>
      <c r="M2841" s="1">
        <v>319</v>
      </c>
      <c r="N2841" s="11">
        <v>59</v>
      </c>
    </row>
    <row r="2842" spans="3:14" x14ac:dyDescent="0.25">
      <c r="C2842" s="125"/>
      <c r="D2842" s="122"/>
      <c r="E2842" s="4" t="s">
        <v>29</v>
      </c>
      <c r="F2842" s="5"/>
      <c r="G2842" s="6">
        <v>206</v>
      </c>
      <c r="H2842" s="7">
        <v>29</v>
      </c>
      <c r="I2842" s="1">
        <v>122</v>
      </c>
      <c r="J2842" s="1">
        <v>35</v>
      </c>
      <c r="K2842" s="1">
        <v>13</v>
      </c>
      <c r="L2842" s="1">
        <v>7</v>
      </c>
      <c r="M2842" s="1">
        <v>151</v>
      </c>
      <c r="N2842" s="11">
        <v>48</v>
      </c>
    </row>
    <row r="2843" spans="3:14" x14ac:dyDescent="0.25">
      <c r="C2843" s="125"/>
      <c r="D2843" s="122"/>
      <c r="E2843" s="4" t="s">
        <v>30</v>
      </c>
      <c r="F2843" s="5"/>
      <c r="G2843" s="6">
        <v>76</v>
      </c>
      <c r="H2843" s="7">
        <v>15</v>
      </c>
      <c r="I2843" s="1">
        <v>36</v>
      </c>
      <c r="J2843" s="1">
        <v>19</v>
      </c>
      <c r="K2843" s="1">
        <v>4</v>
      </c>
      <c r="L2843" s="1">
        <v>2</v>
      </c>
      <c r="M2843" s="1">
        <v>51</v>
      </c>
      <c r="N2843" s="11">
        <v>23</v>
      </c>
    </row>
    <row r="2844" spans="3:14" x14ac:dyDescent="0.25">
      <c r="C2844" s="125"/>
      <c r="D2844" s="122"/>
      <c r="E2844" s="4" t="s">
        <v>31</v>
      </c>
      <c r="F2844" s="5"/>
      <c r="G2844" s="6">
        <v>17</v>
      </c>
      <c r="H2844" s="7">
        <v>2</v>
      </c>
      <c r="I2844" s="1">
        <v>9</v>
      </c>
      <c r="J2844" s="1">
        <v>5</v>
      </c>
      <c r="K2844" s="1">
        <v>1</v>
      </c>
      <c r="L2844" s="1">
        <v>0</v>
      </c>
      <c r="M2844" s="1">
        <v>11</v>
      </c>
      <c r="N2844" s="11">
        <v>6</v>
      </c>
    </row>
    <row r="2845" spans="3:14" x14ac:dyDescent="0.25">
      <c r="C2845" s="125"/>
      <c r="D2845" s="122"/>
      <c r="E2845" s="4" t="s">
        <v>32</v>
      </c>
      <c r="F2845" s="5"/>
      <c r="G2845" s="6">
        <v>1233</v>
      </c>
      <c r="H2845" s="7">
        <v>278</v>
      </c>
      <c r="I2845" s="1">
        <v>734</v>
      </c>
      <c r="J2845" s="1">
        <v>157</v>
      </c>
      <c r="K2845" s="1">
        <v>40</v>
      </c>
      <c r="L2845" s="1">
        <v>24</v>
      </c>
      <c r="M2845" s="1">
        <v>1012</v>
      </c>
      <c r="N2845" s="11">
        <v>197</v>
      </c>
    </row>
    <row r="2846" spans="3:14" x14ac:dyDescent="0.25">
      <c r="C2846" s="125"/>
      <c r="D2846" s="122"/>
      <c r="E2846" s="4" t="s">
        <v>33</v>
      </c>
      <c r="F2846" s="5"/>
      <c r="G2846" s="6">
        <v>882</v>
      </c>
      <c r="H2846" s="7">
        <v>190</v>
      </c>
      <c r="I2846" s="1">
        <v>547</v>
      </c>
      <c r="J2846" s="1">
        <v>89</v>
      </c>
      <c r="K2846" s="1">
        <v>35</v>
      </c>
      <c r="L2846" s="1">
        <v>21</v>
      </c>
      <c r="M2846" s="1">
        <v>737</v>
      </c>
      <c r="N2846" s="11">
        <v>124</v>
      </c>
    </row>
    <row r="2847" spans="3:14" x14ac:dyDescent="0.25">
      <c r="C2847" s="125"/>
      <c r="D2847" s="122"/>
      <c r="E2847" s="4" t="s">
        <v>34</v>
      </c>
      <c r="F2847" s="5"/>
      <c r="G2847" s="6">
        <v>299</v>
      </c>
      <c r="H2847" s="7">
        <v>46</v>
      </c>
      <c r="I2847" s="1">
        <v>167</v>
      </c>
      <c r="J2847" s="1">
        <v>59</v>
      </c>
      <c r="K2847" s="1">
        <v>18</v>
      </c>
      <c r="L2847" s="1">
        <v>9</v>
      </c>
      <c r="M2847" s="1">
        <v>213</v>
      </c>
      <c r="N2847" s="11">
        <v>77</v>
      </c>
    </row>
    <row r="2848" spans="3:14" x14ac:dyDescent="0.25">
      <c r="C2848" s="125"/>
      <c r="D2848" s="122"/>
      <c r="E2848" s="4" t="s">
        <v>35</v>
      </c>
      <c r="F2848" s="5"/>
      <c r="G2848" s="6">
        <v>1181</v>
      </c>
      <c r="H2848" s="7">
        <v>236</v>
      </c>
      <c r="I2848" s="1">
        <v>714</v>
      </c>
      <c r="J2848" s="1">
        <v>148</v>
      </c>
      <c r="K2848" s="1">
        <v>53</v>
      </c>
      <c r="L2848" s="1">
        <v>30</v>
      </c>
      <c r="M2848" s="1">
        <v>950</v>
      </c>
      <c r="N2848" s="11">
        <v>201</v>
      </c>
    </row>
    <row r="2849" spans="3:14" x14ac:dyDescent="0.25">
      <c r="C2849" s="125"/>
      <c r="D2849" s="121" t="s">
        <v>21</v>
      </c>
      <c r="E2849" s="18" t="s">
        <v>25</v>
      </c>
      <c r="F2849" s="17"/>
      <c r="G2849" s="19">
        <v>268</v>
      </c>
      <c r="H2849" s="21">
        <v>58</v>
      </c>
      <c r="I2849" s="3">
        <v>158</v>
      </c>
      <c r="J2849" s="3">
        <v>39</v>
      </c>
      <c r="K2849" s="3">
        <v>6</v>
      </c>
      <c r="L2849" s="3">
        <v>7</v>
      </c>
      <c r="M2849" s="3">
        <v>216</v>
      </c>
      <c r="N2849" s="22">
        <v>45</v>
      </c>
    </row>
    <row r="2850" spans="3:14" x14ac:dyDescent="0.25">
      <c r="C2850" s="125"/>
      <c r="D2850" s="122"/>
      <c r="E2850" s="4" t="s">
        <v>26</v>
      </c>
      <c r="F2850" s="5"/>
      <c r="G2850" s="6">
        <v>338</v>
      </c>
      <c r="H2850" s="7">
        <v>64</v>
      </c>
      <c r="I2850" s="1">
        <v>212</v>
      </c>
      <c r="J2850" s="1">
        <v>43</v>
      </c>
      <c r="K2850" s="1">
        <v>13</v>
      </c>
      <c r="L2850" s="1">
        <v>6</v>
      </c>
      <c r="M2850" s="1">
        <v>276</v>
      </c>
      <c r="N2850" s="11">
        <v>56</v>
      </c>
    </row>
    <row r="2851" spans="3:14" x14ac:dyDescent="0.25">
      <c r="C2851" s="125"/>
      <c r="D2851" s="122"/>
      <c r="E2851" s="4" t="s">
        <v>27</v>
      </c>
      <c r="F2851" s="5"/>
      <c r="G2851" s="6">
        <v>241</v>
      </c>
      <c r="H2851" s="7">
        <v>48</v>
      </c>
      <c r="I2851" s="1">
        <v>151</v>
      </c>
      <c r="J2851" s="1">
        <v>30</v>
      </c>
      <c r="K2851" s="1">
        <v>8</v>
      </c>
      <c r="L2851" s="1">
        <v>4</v>
      </c>
      <c r="M2851" s="1">
        <v>199</v>
      </c>
      <c r="N2851" s="11">
        <v>38</v>
      </c>
    </row>
    <row r="2852" spans="3:14" x14ac:dyDescent="0.25">
      <c r="C2852" s="125"/>
      <c r="D2852" s="122"/>
      <c r="E2852" s="4" t="s">
        <v>28</v>
      </c>
      <c r="F2852" s="5"/>
      <c r="G2852" s="6">
        <v>180</v>
      </c>
      <c r="H2852" s="7">
        <v>35</v>
      </c>
      <c r="I2852" s="1">
        <v>111</v>
      </c>
      <c r="J2852" s="1">
        <v>14</v>
      </c>
      <c r="K2852" s="1">
        <v>11</v>
      </c>
      <c r="L2852" s="1">
        <v>9</v>
      </c>
      <c r="M2852" s="1">
        <v>146</v>
      </c>
      <c r="N2852" s="11">
        <v>25</v>
      </c>
    </row>
    <row r="2853" spans="3:14" x14ac:dyDescent="0.25">
      <c r="C2853" s="125"/>
      <c r="D2853" s="122"/>
      <c r="E2853" s="4" t="s">
        <v>29</v>
      </c>
      <c r="F2853" s="5"/>
      <c r="G2853" s="6">
        <v>83</v>
      </c>
      <c r="H2853" s="7">
        <v>14</v>
      </c>
      <c r="I2853" s="1">
        <v>50</v>
      </c>
      <c r="J2853" s="1">
        <v>12</v>
      </c>
      <c r="K2853" s="1">
        <v>4</v>
      </c>
      <c r="L2853" s="1">
        <v>3</v>
      </c>
      <c r="M2853" s="1">
        <v>64</v>
      </c>
      <c r="N2853" s="11">
        <v>16</v>
      </c>
    </row>
    <row r="2854" spans="3:14" x14ac:dyDescent="0.25">
      <c r="C2854" s="125"/>
      <c r="D2854" s="122"/>
      <c r="E2854" s="4" t="s">
        <v>30</v>
      </c>
      <c r="F2854" s="5"/>
      <c r="G2854" s="6">
        <v>26</v>
      </c>
      <c r="H2854" s="7">
        <v>4</v>
      </c>
      <c r="I2854" s="1">
        <v>12</v>
      </c>
      <c r="J2854" s="1">
        <v>8</v>
      </c>
      <c r="K2854" s="1">
        <v>1</v>
      </c>
      <c r="L2854" s="1">
        <v>1</v>
      </c>
      <c r="M2854" s="1">
        <v>16</v>
      </c>
      <c r="N2854" s="11">
        <v>9</v>
      </c>
    </row>
    <row r="2855" spans="3:14" x14ac:dyDescent="0.25">
      <c r="C2855" s="125"/>
      <c r="D2855" s="122"/>
      <c r="E2855" s="4" t="s">
        <v>31</v>
      </c>
      <c r="F2855" s="5"/>
      <c r="G2855" s="6">
        <v>3</v>
      </c>
      <c r="H2855" s="7">
        <v>1</v>
      </c>
      <c r="I2855" s="1">
        <v>2</v>
      </c>
      <c r="J2855" s="1">
        <v>0</v>
      </c>
      <c r="K2855" s="1">
        <v>0</v>
      </c>
      <c r="L2855" s="1">
        <v>0</v>
      </c>
      <c r="M2855" s="1">
        <v>3</v>
      </c>
      <c r="N2855" s="11">
        <v>0</v>
      </c>
    </row>
    <row r="2856" spans="3:14" x14ac:dyDescent="0.25">
      <c r="C2856" s="125"/>
      <c r="D2856" s="122"/>
      <c r="E2856" s="4" t="s">
        <v>32</v>
      </c>
      <c r="F2856" s="5"/>
      <c r="G2856" s="6">
        <v>606</v>
      </c>
      <c r="H2856" s="7">
        <v>122</v>
      </c>
      <c r="I2856" s="1">
        <v>370</v>
      </c>
      <c r="J2856" s="1">
        <v>82</v>
      </c>
      <c r="K2856" s="1">
        <v>19</v>
      </c>
      <c r="L2856" s="1">
        <v>13</v>
      </c>
      <c r="M2856" s="1">
        <v>492</v>
      </c>
      <c r="N2856" s="11">
        <v>101</v>
      </c>
    </row>
    <row r="2857" spans="3:14" x14ac:dyDescent="0.25">
      <c r="C2857" s="125"/>
      <c r="D2857" s="122"/>
      <c r="E2857" s="4" t="s">
        <v>33</v>
      </c>
      <c r="F2857" s="5"/>
      <c r="G2857" s="6">
        <v>421</v>
      </c>
      <c r="H2857" s="7">
        <v>83</v>
      </c>
      <c r="I2857" s="1">
        <v>262</v>
      </c>
      <c r="J2857" s="1">
        <v>44</v>
      </c>
      <c r="K2857" s="1">
        <v>19</v>
      </c>
      <c r="L2857" s="1">
        <v>13</v>
      </c>
      <c r="M2857" s="1">
        <v>345</v>
      </c>
      <c r="N2857" s="11">
        <v>63</v>
      </c>
    </row>
    <row r="2858" spans="3:14" x14ac:dyDescent="0.25">
      <c r="C2858" s="125"/>
      <c r="D2858" s="122"/>
      <c r="E2858" s="4" t="s">
        <v>34</v>
      </c>
      <c r="F2858" s="5"/>
      <c r="G2858" s="6">
        <v>112</v>
      </c>
      <c r="H2858" s="7">
        <v>19</v>
      </c>
      <c r="I2858" s="1">
        <v>64</v>
      </c>
      <c r="J2858" s="1">
        <v>20</v>
      </c>
      <c r="K2858" s="1">
        <v>5</v>
      </c>
      <c r="L2858" s="1">
        <v>4</v>
      </c>
      <c r="M2858" s="1">
        <v>83</v>
      </c>
      <c r="N2858" s="11">
        <v>25</v>
      </c>
    </row>
    <row r="2859" spans="3:14" x14ac:dyDescent="0.25">
      <c r="C2859" s="125"/>
      <c r="D2859" s="122"/>
      <c r="E2859" s="4" t="s">
        <v>35</v>
      </c>
      <c r="F2859" s="5"/>
      <c r="G2859" s="6">
        <v>533</v>
      </c>
      <c r="H2859" s="7">
        <v>102</v>
      </c>
      <c r="I2859" s="1">
        <v>326</v>
      </c>
      <c r="J2859" s="1">
        <v>64</v>
      </c>
      <c r="K2859" s="1">
        <v>24</v>
      </c>
      <c r="L2859" s="1">
        <v>17</v>
      </c>
      <c r="M2859" s="1">
        <v>428</v>
      </c>
      <c r="N2859" s="11">
        <v>88</v>
      </c>
    </row>
    <row r="2860" spans="3:14" x14ac:dyDescent="0.25">
      <c r="C2860" s="125"/>
      <c r="D2860" s="121" t="s">
        <v>22</v>
      </c>
      <c r="E2860" s="18" t="s">
        <v>25</v>
      </c>
      <c r="F2860" s="17"/>
      <c r="G2860" s="19">
        <v>247</v>
      </c>
      <c r="H2860" s="21">
        <v>53</v>
      </c>
      <c r="I2860" s="3">
        <v>148</v>
      </c>
      <c r="J2860" s="3">
        <v>35</v>
      </c>
      <c r="K2860" s="3">
        <v>9</v>
      </c>
      <c r="L2860" s="3">
        <v>2</v>
      </c>
      <c r="M2860" s="3">
        <v>201</v>
      </c>
      <c r="N2860" s="22">
        <v>44</v>
      </c>
    </row>
    <row r="2861" spans="3:14" x14ac:dyDescent="0.25">
      <c r="C2861" s="125"/>
      <c r="D2861" s="122"/>
      <c r="E2861" s="4" t="s">
        <v>26</v>
      </c>
      <c r="F2861" s="5"/>
      <c r="G2861" s="6">
        <v>380</v>
      </c>
      <c r="H2861" s="7">
        <v>103</v>
      </c>
      <c r="I2861" s="1">
        <v>216</v>
      </c>
      <c r="J2861" s="1">
        <v>40</v>
      </c>
      <c r="K2861" s="1">
        <v>12</v>
      </c>
      <c r="L2861" s="1">
        <v>9</v>
      </c>
      <c r="M2861" s="1">
        <v>319</v>
      </c>
      <c r="N2861" s="11">
        <v>52</v>
      </c>
    </row>
    <row r="2862" spans="3:14" x14ac:dyDescent="0.25">
      <c r="C2862" s="125"/>
      <c r="D2862" s="122"/>
      <c r="E2862" s="4" t="s">
        <v>27</v>
      </c>
      <c r="F2862" s="5"/>
      <c r="G2862" s="6">
        <v>251</v>
      </c>
      <c r="H2862" s="7">
        <v>65</v>
      </c>
      <c r="I2862" s="1">
        <v>154</v>
      </c>
      <c r="J2862" s="1">
        <v>21</v>
      </c>
      <c r="K2862" s="1">
        <v>6</v>
      </c>
      <c r="L2862" s="1">
        <v>5</v>
      </c>
      <c r="M2862" s="1">
        <v>219</v>
      </c>
      <c r="N2862" s="11">
        <v>27</v>
      </c>
    </row>
    <row r="2863" spans="3:14" x14ac:dyDescent="0.25">
      <c r="C2863" s="125"/>
      <c r="D2863" s="122"/>
      <c r="E2863" s="4" t="s">
        <v>28</v>
      </c>
      <c r="F2863" s="5"/>
      <c r="G2863" s="6">
        <v>210</v>
      </c>
      <c r="H2863" s="7">
        <v>42</v>
      </c>
      <c r="I2863" s="1">
        <v>131</v>
      </c>
      <c r="J2863" s="1">
        <v>24</v>
      </c>
      <c r="K2863" s="1">
        <v>10</v>
      </c>
      <c r="L2863" s="1">
        <v>3</v>
      </c>
      <c r="M2863" s="1">
        <v>173</v>
      </c>
      <c r="N2863" s="11">
        <v>34</v>
      </c>
    </row>
    <row r="2864" spans="3:14" x14ac:dyDescent="0.25">
      <c r="C2864" s="125"/>
      <c r="D2864" s="122"/>
      <c r="E2864" s="4" t="s">
        <v>29</v>
      </c>
      <c r="F2864" s="5"/>
      <c r="G2864" s="6">
        <v>123</v>
      </c>
      <c r="H2864" s="7">
        <v>15</v>
      </c>
      <c r="I2864" s="1">
        <v>72</v>
      </c>
      <c r="J2864" s="1">
        <v>23</v>
      </c>
      <c r="K2864" s="1">
        <v>9</v>
      </c>
      <c r="L2864" s="1">
        <v>4</v>
      </c>
      <c r="M2864" s="1">
        <v>87</v>
      </c>
      <c r="N2864" s="11">
        <v>32</v>
      </c>
    </row>
    <row r="2865" spans="3:14" x14ac:dyDescent="0.25">
      <c r="C2865" s="125"/>
      <c r="D2865" s="122"/>
      <c r="E2865" s="4" t="s">
        <v>30</v>
      </c>
      <c r="F2865" s="5"/>
      <c r="G2865" s="6">
        <v>50</v>
      </c>
      <c r="H2865" s="7">
        <v>11</v>
      </c>
      <c r="I2865" s="1">
        <v>24</v>
      </c>
      <c r="J2865" s="1">
        <v>11</v>
      </c>
      <c r="K2865" s="1">
        <v>3</v>
      </c>
      <c r="L2865" s="1">
        <v>1</v>
      </c>
      <c r="M2865" s="1">
        <v>35</v>
      </c>
      <c r="N2865" s="11">
        <v>14</v>
      </c>
    </row>
    <row r="2866" spans="3:14" x14ac:dyDescent="0.25">
      <c r="C2866" s="125"/>
      <c r="D2866" s="122"/>
      <c r="E2866" s="4" t="s">
        <v>31</v>
      </c>
      <c r="F2866" s="5"/>
      <c r="G2866" s="6">
        <v>14</v>
      </c>
      <c r="H2866" s="7">
        <v>1</v>
      </c>
      <c r="I2866" s="1">
        <v>7</v>
      </c>
      <c r="J2866" s="1">
        <v>5</v>
      </c>
      <c r="K2866" s="1">
        <v>1</v>
      </c>
      <c r="L2866" s="1">
        <v>0</v>
      </c>
      <c r="M2866" s="1">
        <v>8</v>
      </c>
      <c r="N2866" s="11">
        <v>6</v>
      </c>
    </row>
    <row r="2867" spans="3:14" x14ac:dyDescent="0.25">
      <c r="C2867" s="125"/>
      <c r="D2867" s="122"/>
      <c r="E2867" s="4" t="s">
        <v>32</v>
      </c>
      <c r="F2867" s="5"/>
      <c r="G2867" s="6">
        <v>627</v>
      </c>
      <c r="H2867" s="7">
        <v>156</v>
      </c>
      <c r="I2867" s="1">
        <v>364</v>
      </c>
      <c r="J2867" s="1">
        <v>75</v>
      </c>
      <c r="K2867" s="1">
        <v>21</v>
      </c>
      <c r="L2867" s="1">
        <v>11</v>
      </c>
      <c r="M2867" s="1">
        <v>520</v>
      </c>
      <c r="N2867" s="11">
        <v>96</v>
      </c>
    </row>
    <row r="2868" spans="3:14" x14ac:dyDescent="0.25">
      <c r="C2868" s="125"/>
      <c r="D2868" s="122"/>
      <c r="E2868" s="4" t="s">
        <v>33</v>
      </c>
      <c r="F2868" s="5"/>
      <c r="G2868" s="6">
        <v>461</v>
      </c>
      <c r="H2868" s="7">
        <v>107</v>
      </c>
      <c r="I2868" s="1">
        <v>285</v>
      </c>
      <c r="J2868" s="1">
        <v>45</v>
      </c>
      <c r="K2868" s="1">
        <v>16</v>
      </c>
      <c r="L2868" s="1">
        <v>8</v>
      </c>
      <c r="M2868" s="1">
        <v>392</v>
      </c>
      <c r="N2868" s="11">
        <v>61</v>
      </c>
    </row>
    <row r="2869" spans="3:14" x14ac:dyDescent="0.25">
      <c r="C2869" s="125"/>
      <c r="D2869" s="122"/>
      <c r="E2869" s="4" t="s">
        <v>34</v>
      </c>
      <c r="F2869" s="5"/>
      <c r="G2869" s="6">
        <v>187</v>
      </c>
      <c r="H2869" s="7">
        <v>27</v>
      </c>
      <c r="I2869" s="1">
        <v>103</v>
      </c>
      <c r="J2869" s="1">
        <v>39</v>
      </c>
      <c r="K2869" s="1">
        <v>13</v>
      </c>
      <c r="L2869" s="1">
        <v>5</v>
      </c>
      <c r="M2869" s="1">
        <v>130</v>
      </c>
      <c r="N2869" s="11">
        <v>52</v>
      </c>
    </row>
    <row r="2870" spans="3:14" x14ac:dyDescent="0.25">
      <c r="C2870" s="125"/>
      <c r="D2870" s="122"/>
      <c r="E2870" s="4" t="s">
        <v>35</v>
      </c>
      <c r="F2870" s="5"/>
      <c r="G2870" s="6">
        <v>648</v>
      </c>
      <c r="H2870" s="7">
        <v>134</v>
      </c>
      <c r="I2870" s="1">
        <v>388</v>
      </c>
      <c r="J2870" s="1">
        <v>84</v>
      </c>
      <c r="K2870" s="1">
        <v>29</v>
      </c>
      <c r="L2870" s="1">
        <v>13</v>
      </c>
      <c r="M2870" s="1">
        <v>522</v>
      </c>
      <c r="N2870" s="11">
        <v>113</v>
      </c>
    </row>
    <row r="2871" spans="3:14" x14ac:dyDescent="0.25">
      <c r="C2871" s="121" t="s">
        <v>36</v>
      </c>
      <c r="D2871" s="121" t="s">
        <v>24</v>
      </c>
      <c r="E2871" s="18" t="s">
        <v>37</v>
      </c>
      <c r="F2871" s="17"/>
      <c r="G2871" s="19">
        <v>106</v>
      </c>
      <c r="H2871" s="21">
        <v>14</v>
      </c>
      <c r="I2871" s="3">
        <v>57</v>
      </c>
      <c r="J2871" s="3">
        <v>24</v>
      </c>
      <c r="K2871" s="3">
        <v>7</v>
      </c>
      <c r="L2871" s="3">
        <v>4</v>
      </c>
      <c r="M2871" s="3">
        <v>71</v>
      </c>
      <c r="N2871" s="22">
        <v>31</v>
      </c>
    </row>
    <row r="2872" spans="3:14" ht="25.2" x14ac:dyDescent="0.25">
      <c r="C2872" s="125"/>
      <c r="D2872" s="122"/>
      <c r="E2872" s="4" t="s">
        <v>38</v>
      </c>
      <c r="F2872" s="5"/>
      <c r="G2872" s="6">
        <v>1653</v>
      </c>
      <c r="H2872" s="7">
        <v>375</v>
      </c>
      <c r="I2872" s="1">
        <v>998</v>
      </c>
      <c r="J2872" s="1">
        <v>186</v>
      </c>
      <c r="K2872" s="1">
        <v>57</v>
      </c>
      <c r="L2872" s="1">
        <v>37</v>
      </c>
      <c r="M2872" s="1">
        <v>1373</v>
      </c>
      <c r="N2872" s="11">
        <v>243</v>
      </c>
    </row>
    <row r="2873" spans="3:14" ht="25.2" x14ac:dyDescent="0.25">
      <c r="C2873" s="125"/>
      <c r="D2873" s="122"/>
      <c r="E2873" s="4" t="s">
        <v>39</v>
      </c>
      <c r="F2873" s="5"/>
      <c r="G2873" s="6">
        <v>116</v>
      </c>
      <c r="H2873" s="7">
        <v>22</v>
      </c>
      <c r="I2873" s="1">
        <v>65</v>
      </c>
      <c r="J2873" s="1">
        <v>17</v>
      </c>
      <c r="K2873" s="1">
        <v>10</v>
      </c>
      <c r="L2873" s="1">
        <v>2</v>
      </c>
      <c r="M2873" s="1">
        <v>87</v>
      </c>
      <c r="N2873" s="11">
        <v>27</v>
      </c>
    </row>
    <row r="2874" spans="3:14" ht="25.2" x14ac:dyDescent="0.25">
      <c r="C2874" s="125"/>
      <c r="D2874" s="122"/>
      <c r="E2874" s="4" t="s">
        <v>40</v>
      </c>
      <c r="F2874" s="5"/>
      <c r="G2874" s="6">
        <v>513</v>
      </c>
      <c r="H2874" s="7">
        <v>97</v>
      </c>
      <c r="I2874" s="1">
        <v>312</v>
      </c>
      <c r="J2874" s="1">
        <v>75</v>
      </c>
      <c r="K2874" s="1">
        <v>18</v>
      </c>
      <c r="L2874" s="1">
        <v>11</v>
      </c>
      <c r="M2874" s="1">
        <v>409</v>
      </c>
      <c r="N2874" s="11">
        <v>93</v>
      </c>
    </row>
    <row r="2875" spans="3:14" x14ac:dyDescent="0.25">
      <c r="C2875" s="125"/>
      <c r="D2875" s="122"/>
      <c r="E2875" s="4" t="s">
        <v>18</v>
      </c>
      <c r="F2875" s="5"/>
      <c r="G2875" s="6">
        <v>26</v>
      </c>
      <c r="H2875" s="7">
        <v>6</v>
      </c>
      <c r="I2875" s="1">
        <v>16</v>
      </c>
      <c r="J2875" s="1">
        <v>3</v>
      </c>
      <c r="K2875" s="1">
        <v>1</v>
      </c>
      <c r="L2875" s="1">
        <v>0</v>
      </c>
      <c r="M2875" s="1">
        <v>22</v>
      </c>
      <c r="N2875" s="11">
        <v>4</v>
      </c>
    </row>
    <row r="2876" spans="3:14" x14ac:dyDescent="0.25">
      <c r="C2876" s="125"/>
      <c r="D2876" s="121" t="s">
        <v>21</v>
      </c>
      <c r="E2876" s="18" t="s">
        <v>37</v>
      </c>
      <c r="F2876" s="17"/>
      <c r="G2876" s="19">
        <v>66</v>
      </c>
      <c r="H2876" s="21">
        <v>6</v>
      </c>
      <c r="I2876" s="3">
        <v>32</v>
      </c>
      <c r="J2876" s="3">
        <v>21</v>
      </c>
      <c r="K2876" s="3">
        <v>4</v>
      </c>
      <c r="L2876" s="3">
        <v>3</v>
      </c>
      <c r="M2876" s="3">
        <v>38</v>
      </c>
      <c r="N2876" s="22">
        <v>25</v>
      </c>
    </row>
    <row r="2877" spans="3:14" ht="25.2" x14ac:dyDescent="0.25">
      <c r="C2877" s="125"/>
      <c r="D2877" s="122"/>
      <c r="E2877" s="4" t="s">
        <v>38</v>
      </c>
      <c r="F2877" s="5"/>
      <c r="G2877" s="6">
        <v>938</v>
      </c>
      <c r="H2877" s="7">
        <v>204</v>
      </c>
      <c r="I2877" s="1">
        <v>582</v>
      </c>
      <c r="J2877" s="1">
        <v>99</v>
      </c>
      <c r="K2877" s="1">
        <v>31</v>
      </c>
      <c r="L2877" s="1">
        <v>22</v>
      </c>
      <c r="M2877" s="1">
        <v>786</v>
      </c>
      <c r="N2877" s="11">
        <v>130</v>
      </c>
    </row>
    <row r="2878" spans="3:14" ht="25.2" x14ac:dyDescent="0.25">
      <c r="C2878" s="125"/>
      <c r="D2878" s="122"/>
      <c r="E2878" s="4" t="s">
        <v>39</v>
      </c>
      <c r="F2878" s="5"/>
      <c r="G2878" s="6">
        <v>43</v>
      </c>
      <c r="H2878" s="7">
        <v>2</v>
      </c>
      <c r="I2878" s="1">
        <v>27</v>
      </c>
      <c r="J2878" s="1">
        <v>10</v>
      </c>
      <c r="K2878" s="1">
        <v>3</v>
      </c>
      <c r="L2878" s="1">
        <v>1</v>
      </c>
      <c r="M2878" s="1">
        <v>29</v>
      </c>
      <c r="N2878" s="11">
        <v>13</v>
      </c>
    </row>
    <row r="2879" spans="3:14" ht="25.2" x14ac:dyDescent="0.25">
      <c r="C2879" s="125"/>
      <c r="D2879" s="122"/>
      <c r="E2879" s="4" t="s">
        <v>40</v>
      </c>
      <c r="F2879" s="5"/>
      <c r="G2879" s="6">
        <v>77</v>
      </c>
      <c r="H2879" s="7">
        <v>8</v>
      </c>
      <c r="I2879" s="1">
        <v>47</v>
      </c>
      <c r="J2879" s="1">
        <v>14</v>
      </c>
      <c r="K2879" s="1">
        <v>4</v>
      </c>
      <c r="L2879" s="1">
        <v>4</v>
      </c>
      <c r="M2879" s="1">
        <v>55</v>
      </c>
      <c r="N2879" s="11">
        <v>18</v>
      </c>
    </row>
    <row r="2880" spans="3:14" x14ac:dyDescent="0.25">
      <c r="C2880" s="125"/>
      <c r="D2880" s="122"/>
      <c r="E2880" s="4" t="s">
        <v>18</v>
      </c>
      <c r="F2880" s="5"/>
      <c r="G2880" s="6">
        <v>15</v>
      </c>
      <c r="H2880" s="7">
        <v>4</v>
      </c>
      <c r="I2880" s="1">
        <v>8</v>
      </c>
      <c r="J2880" s="1">
        <v>2</v>
      </c>
      <c r="K2880" s="1">
        <v>1</v>
      </c>
      <c r="L2880" s="1">
        <v>0</v>
      </c>
      <c r="M2880" s="1">
        <v>12</v>
      </c>
      <c r="N2880" s="11">
        <v>3</v>
      </c>
    </row>
    <row r="2881" spans="3:14" x14ac:dyDescent="0.25">
      <c r="C2881" s="125"/>
      <c r="D2881" s="121" t="s">
        <v>22</v>
      </c>
      <c r="E2881" s="18" t="s">
        <v>37</v>
      </c>
      <c r="F2881" s="17"/>
      <c r="G2881" s="19">
        <v>40</v>
      </c>
      <c r="H2881" s="21">
        <v>8</v>
      </c>
      <c r="I2881" s="3">
        <v>25</v>
      </c>
      <c r="J2881" s="3">
        <v>3</v>
      </c>
      <c r="K2881" s="3">
        <v>3</v>
      </c>
      <c r="L2881" s="3">
        <v>1</v>
      </c>
      <c r="M2881" s="3">
        <v>33</v>
      </c>
      <c r="N2881" s="22">
        <v>6</v>
      </c>
    </row>
    <row r="2882" spans="3:14" ht="25.2" x14ac:dyDescent="0.25">
      <c r="C2882" s="125"/>
      <c r="D2882" s="122"/>
      <c r="E2882" s="4" t="s">
        <v>38</v>
      </c>
      <c r="F2882" s="5"/>
      <c r="G2882" s="6">
        <v>715</v>
      </c>
      <c r="H2882" s="7">
        <v>171</v>
      </c>
      <c r="I2882" s="1">
        <v>416</v>
      </c>
      <c r="J2882" s="1">
        <v>87</v>
      </c>
      <c r="K2882" s="1">
        <v>26</v>
      </c>
      <c r="L2882" s="1">
        <v>15</v>
      </c>
      <c r="M2882" s="1">
        <v>587</v>
      </c>
      <c r="N2882" s="11">
        <v>113</v>
      </c>
    </row>
    <row r="2883" spans="3:14" ht="25.2" x14ac:dyDescent="0.25">
      <c r="C2883" s="125"/>
      <c r="D2883" s="122"/>
      <c r="E2883" s="4" t="s">
        <v>39</v>
      </c>
      <c r="F2883" s="5"/>
      <c r="G2883" s="6">
        <v>73</v>
      </c>
      <c r="H2883" s="7">
        <v>20</v>
      </c>
      <c r="I2883" s="1">
        <v>38</v>
      </c>
      <c r="J2883" s="1">
        <v>7</v>
      </c>
      <c r="K2883" s="1">
        <v>7</v>
      </c>
      <c r="L2883" s="1">
        <v>1</v>
      </c>
      <c r="M2883" s="1">
        <v>58</v>
      </c>
      <c r="N2883" s="11">
        <v>14</v>
      </c>
    </row>
    <row r="2884" spans="3:14" ht="25.2" x14ac:dyDescent="0.25">
      <c r="C2884" s="125"/>
      <c r="D2884" s="122"/>
      <c r="E2884" s="4" t="s">
        <v>40</v>
      </c>
      <c r="F2884" s="5"/>
      <c r="G2884" s="6">
        <v>436</v>
      </c>
      <c r="H2884" s="7">
        <v>89</v>
      </c>
      <c r="I2884" s="1">
        <v>265</v>
      </c>
      <c r="J2884" s="1">
        <v>61</v>
      </c>
      <c r="K2884" s="1">
        <v>14</v>
      </c>
      <c r="L2884" s="1">
        <v>7</v>
      </c>
      <c r="M2884" s="1">
        <v>354</v>
      </c>
      <c r="N2884" s="11">
        <v>75</v>
      </c>
    </row>
    <row r="2885" spans="3:14" x14ac:dyDescent="0.25">
      <c r="C2885" s="125"/>
      <c r="D2885" s="122"/>
      <c r="E2885" s="4" t="s">
        <v>18</v>
      </c>
      <c r="F2885" s="5"/>
      <c r="G2885" s="6">
        <v>11</v>
      </c>
      <c r="H2885" s="7">
        <v>2</v>
      </c>
      <c r="I2885" s="1">
        <v>8</v>
      </c>
      <c r="J2885" s="1">
        <v>1</v>
      </c>
      <c r="K2885" s="1">
        <v>0</v>
      </c>
      <c r="L2885" s="1">
        <v>0</v>
      </c>
      <c r="M2885" s="1">
        <v>10</v>
      </c>
      <c r="N2885" s="11">
        <v>1</v>
      </c>
    </row>
    <row r="2886" spans="3:14" ht="25.2" x14ac:dyDescent="0.25">
      <c r="C2886" s="121" t="s">
        <v>41</v>
      </c>
      <c r="D2886" s="119" t="s">
        <v>20</v>
      </c>
      <c r="E2886" s="18" t="s">
        <v>42</v>
      </c>
      <c r="F2886" s="17"/>
      <c r="G2886" s="19">
        <v>385</v>
      </c>
      <c r="H2886" s="21">
        <v>64</v>
      </c>
      <c r="I2886" s="3">
        <v>230</v>
      </c>
      <c r="J2886" s="3">
        <v>60</v>
      </c>
      <c r="K2886" s="3">
        <v>19</v>
      </c>
      <c r="L2886" s="3">
        <v>12</v>
      </c>
      <c r="M2886" s="3">
        <v>294</v>
      </c>
      <c r="N2886" s="22">
        <v>79</v>
      </c>
    </row>
    <row r="2887" spans="3:14" ht="25.2" x14ac:dyDescent="0.25">
      <c r="C2887" s="125"/>
      <c r="D2887" s="120"/>
      <c r="E2887" s="4" t="s">
        <v>43</v>
      </c>
      <c r="F2887" s="5"/>
      <c r="G2887" s="6">
        <v>1574</v>
      </c>
      <c r="H2887" s="7">
        <v>363</v>
      </c>
      <c r="I2887" s="1">
        <v>951</v>
      </c>
      <c r="J2887" s="1">
        <v>171</v>
      </c>
      <c r="K2887" s="1">
        <v>53</v>
      </c>
      <c r="L2887" s="1">
        <v>36</v>
      </c>
      <c r="M2887" s="1">
        <v>1314</v>
      </c>
      <c r="N2887" s="11">
        <v>224</v>
      </c>
    </row>
    <row r="2888" spans="3:14" ht="25.2" x14ac:dyDescent="0.25">
      <c r="C2888" s="125"/>
      <c r="D2888" s="120"/>
      <c r="E2888" s="4" t="s">
        <v>44</v>
      </c>
      <c r="F2888" s="5"/>
      <c r="G2888" s="6">
        <v>89</v>
      </c>
      <c r="H2888" s="7">
        <v>15</v>
      </c>
      <c r="I2888" s="1">
        <v>50</v>
      </c>
      <c r="J2888" s="1">
        <v>17</v>
      </c>
      <c r="K2888" s="1">
        <v>3</v>
      </c>
      <c r="L2888" s="1">
        <v>4</v>
      </c>
      <c r="M2888" s="1">
        <v>65</v>
      </c>
      <c r="N2888" s="11">
        <v>20</v>
      </c>
    </row>
    <row r="2889" spans="3:14" ht="25.2" x14ac:dyDescent="0.25">
      <c r="C2889" s="125"/>
      <c r="D2889" s="120"/>
      <c r="E2889" s="4" t="s">
        <v>45</v>
      </c>
      <c r="F2889" s="5"/>
      <c r="G2889" s="6">
        <v>956</v>
      </c>
      <c r="H2889" s="7">
        <v>210</v>
      </c>
      <c r="I2889" s="1">
        <v>560</v>
      </c>
      <c r="J2889" s="1">
        <v>128</v>
      </c>
      <c r="K2889" s="1">
        <v>37</v>
      </c>
      <c r="L2889" s="1">
        <v>21</v>
      </c>
      <c r="M2889" s="1">
        <v>770</v>
      </c>
      <c r="N2889" s="11">
        <v>165</v>
      </c>
    </row>
    <row r="2890" spans="3:14" ht="25.2" x14ac:dyDescent="0.25">
      <c r="C2890" s="125"/>
      <c r="D2890" s="120"/>
      <c r="E2890" s="4" t="s">
        <v>46</v>
      </c>
      <c r="F2890" s="5"/>
      <c r="G2890" s="6">
        <v>85</v>
      </c>
      <c r="H2890" s="7">
        <v>14</v>
      </c>
      <c r="I2890" s="1">
        <v>46</v>
      </c>
      <c r="J2890" s="1">
        <v>15</v>
      </c>
      <c r="K2890" s="1">
        <v>9</v>
      </c>
      <c r="L2890" s="1">
        <v>1</v>
      </c>
      <c r="M2890" s="1">
        <v>60</v>
      </c>
      <c r="N2890" s="11">
        <v>24</v>
      </c>
    </row>
    <row r="2891" spans="3:14" x14ac:dyDescent="0.25">
      <c r="C2891" s="125"/>
      <c r="D2891" s="120"/>
      <c r="E2891" s="4" t="s">
        <v>18</v>
      </c>
      <c r="F2891" s="5"/>
      <c r="G2891" s="6">
        <v>17</v>
      </c>
      <c r="H2891" s="7">
        <v>4</v>
      </c>
      <c r="I2891" s="1">
        <v>10</v>
      </c>
      <c r="J2891" s="1">
        <v>3</v>
      </c>
      <c r="K2891" s="1">
        <v>0</v>
      </c>
      <c r="L2891" s="1">
        <v>0</v>
      </c>
      <c r="M2891" s="1">
        <v>14</v>
      </c>
      <c r="N2891" s="11">
        <v>3</v>
      </c>
    </row>
    <row r="2892" spans="3:14" x14ac:dyDescent="0.25">
      <c r="C2892" s="121" t="s">
        <v>47</v>
      </c>
      <c r="D2892" s="119" t="s">
        <v>20</v>
      </c>
      <c r="E2892" s="18" t="s">
        <v>48</v>
      </c>
      <c r="F2892" s="17"/>
      <c r="G2892" s="19">
        <v>385</v>
      </c>
      <c r="H2892" s="21">
        <v>64</v>
      </c>
      <c r="I2892" s="3">
        <v>230</v>
      </c>
      <c r="J2892" s="3">
        <v>60</v>
      </c>
      <c r="K2892" s="3">
        <v>19</v>
      </c>
      <c r="L2892" s="3">
        <v>12</v>
      </c>
      <c r="M2892" s="3">
        <v>294</v>
      </c>
      <c r="N2892" s="22">
        <v>79</v>
      </c>
    </row>
    <row r="2893" spans="3:14" x14ac:dyDescent="0.25">
      <c r="C2893" s="125"/>
      <c r="D2893" s="120"/>
      <c r="E2893" s="4" t="s">
        <v>49</v>
      </c>
      <c r="F2893" s="5"/>
      <c r="G2893" s="6">
        <v>1156</v>
      </c>
      <c r="H2893" s="7">
        <v>260</v>
      </c>
      <c r="I2893" s="1">
        <v>707</v>
      </c>
      <c r="J2893" s="1">
        <v>127</v>
      </c>
      <c r="K2893" s="1">
        <v>41</v>
      </c>
      <c r="L2893" s="1">
        <v>21</v>
      </c>
      <c r="M2893" s="1">
        <v>967</v>
      </c>
      <c r="N2893" s="11">
        <v>168</v>
      </c>
    </row>
    <row r="2894" spans="3:14" x14ac:dyDescent="0.25">
      <c r="C2894" s="125"/>
      <c r="D2894" s="120"/>
      <c r="E2894" s="4" t="s">
        <v>50</v>
      </c>
      <c r="F2894" s="5"/>
      <c r="G2894" s="6">
        <v>466</v>
      </c>
      <c r="H2894" s="7">
        <v>99</v>
      </c>
      <c r="I2894" s="1">
        <v>275</v>
      </c>
      <c r="J2894" s="1">
        <v>65</v>
      </c>
      <c r="K2894" s="1">
        <v>15</v>
      </c>
      <c r="L2894" s="1">
        <v>12</v>
      </c>
      <c r="M2894" s="1">
        <v>374</v>
      </c>
      <c r="N2894" s="11">
        <v>80</v>
      </c>
    </row>
    <row r="2895" spans="3:14" x14ac:dyDescent="0.25">
      <c r="C2895" s="125"/>
      <c r="D2895" s="120"/>
      <c r="E2895" s="4" t="s">
        <v>51</v>
      </c>
      <c r="F2895" s="5"/>
      <c r="G2895" s="6">
        <v>191</v>
      </c>
      <c r="H2895" s="7">
        <v>37</v>
      </c>
      <c r="I2895" s="1">
        <v>116</v>
      </c>
      <c r="J2895" s="1">
        <v>27</v>
      </c>
      <c r="K2895" s="1">
        <v>7</v>
      </c>
      <c r="L2895" s="1">
        <v>4</v>
      </c>
      <c r="M2895" s="1">
        <v>153</v>
      </c>
      <c r="N2895" s="11">
        <v>34</v>
      </c>
    </row>
    <row r="2896" spans="3:14" x14ac:dyDescent="0.25">
      <c r="C2896" s="125"/>
      <c r="D2896" s="120"/>
      <c r="E2896" s="4" t="s">
        <v>52</v>
      </c>
      <c r="F2896" s="5"/>
      <c r="G2896" s="6">
        <v>181</v>
      </c>
      <c r="H2896" s="7">
        <v>47</v>
      </c>
      <c r="I2896" s="1">
        <v>101</v>
      </c>
      <c r="J2896" s="1">
        <v>18</v>
      </c>
      <c r="K2896" s="1">
        <v>10</v>
      </c>
      <c r="L2896" s="1">
        <v>5</v>
      </c>
      <c r="M2896" s="1">
        <v>148</v>
      </c>
      <c r="N2896" s="11">
        <v>28</v>
      </c>
    </row>
    <row r="2897" spans="3:14" x14ac:dyDescent="0.25">
      <c r="C2897" s="125"/>
      <c r="D2897" s="120"/>
      <c r="E2897" s="4" t="s">
        <v>18</v>
      </c>
      <c r="F2897" s="5"/>
      <c r="G2897" s="6">
        <v>35</v>
      </c>
      <c r="H2897" s="7">
        <v>7</v>
      </c>
      <c r="I2897" s="1">
        <v>19</v>
      </c>
      <c r="J2897" s="1">
        <v>8</v>
      </c>
      <c r="K2897" s="1">
        <v>1</v>
      </c>
      <c r="L2897" s="1">
        <v>0</v>
      </c>
      <c r="M2897" s="1">
        <v>26</v>
      </c>
      <c r="N2897" s="11">
        <v>9</v>
      </c>
    </row>
    <row r="2898" spans="3:14" x14ac:dyDescent="0.25">
      <c r="C2898" s="121" t="s">
        <v>53</v>
      </c>
      <c r="D2898" s="119" t="s">
        <v>20</v>
      </c>
      <c r="E2898" s="18" t="s">
        <v>54</v>
      </c>
      <c r="F2898" s="17"/>
      <c r="G2898" s="19">
        <v>331</v>
      </c>
      <c r="H2898" s="21">
        <v>74</v>
      </c>
      <c r="I2898" s="3">
        <v>195</v>
      </c>
      <c r="J2898" s="3">
        <v>42</v>
      </c>
      <c r="K2898" s="3">
        <v>10</v>
      </c>
      <c r="L2898" s="3">
        <v>10</v>
      </c>
      <c r="M2898" s="3">
        <v>269</v>
      </c>
      <c r="N2898" s="22">
        <v>52</v>
      </c>
    </row>
    <row r="2899" spans="3:14" x14ac:dyDescent="0.25">
      <c r="C2899" s="125"/>
      <c r="D2899" s="120"/>
      <c r="E2899" s="4" t="s">
        <v>55</v>
      </c>
      <c r="F2899" s="5"/>
      <c r="G2899" s="6">
        <v>1212</v>
      </c>
      <c r="H2899" s="7">
        <v>267</v>
      </c>
      <c r="I2899" s="1">
        <v>741</v>
      </c>
      <c r="J2899" s="1">
        <v>138</v>
      </c>
      <c r="K2899" s="1">
        <v>41</v>
      </c>
      <c r="L2899" s="1">
        <v>25</v>
      </c>
      <c r="M2899" s="1">
        <v>1008</v>
      </c>
      <c r="N2899" s="11">
        <v>179</v>
      </c>
    </row>
    <row r="2900" spans="3:14" ht="25.2" x14ac:dyDescent="0.25">
      <c r="C2900" s="125"/>
      <c r="D2900" s="120"/>
      <c r="E2900" s="4" t="s">
        <v>56</v>
      </c>
      <c r="F2900" s="5"/>
      <c r="G2900" s="6">
        <v>615</v>
      </c>
      <c r="H2900" s="7">
        <v>136</v>
      </c>
      <c r="I2900" s="1">
        <v>357</v>
      </c>
      <c r="J2900" s="1">
        <v>84</v>
      </c>
      <c r="K2900" s="1">
        <v>27</v>
      </c>
      <c r="L2900" s="1">
        <v>11</v>
      </c>
      <c r="M2900" s="1">
        <v>493</v>
      </c>
      <c r="N2900" s="11">
        <v>111</v>
      </c>
    </row>
    <row r="2901" spans="3:14" x14ac:dyDescent="0.25">
      <c r="C2901" s="125"/>
      <c r="D2901" s="120"/>
      <c r="E2901" s="4" t="s">
        <v>57</v>
      </c>
      <c r="F2901" s="5"/>
      <c r="G2901" s="6">
        <v>234</v>
      </c>
      <c r="H2901" s="7">
        <v>34</v>
      </c>
      <c r="I2901" s="1">
        <v>141</v>
      </c>
      <c r="J2901" s="1">
        <v>36</v>
      </c>
      <c r="K2901" s="1">
        <v>15</v>
      </c>
      <c r="L2901" s="1">
        <v>8</v>
      </c>
      <c r="M2901" s="1">
        <v>175</v>
      </c>
      <c r="N2901" s="11">
        <v>51</v>
      </c>
    </row>
    <row r="2902" spans="3:14" x14ac:dyDescent="0.25">
      <c r="C2902" s="125"/>
      <c r="D2902" s="120"/>
      <c r="E2902" s="4" t="s">
        <v>18</v>
      </c>
      <c r="F2902" s="5"/>
      <c r="G2902" s="6">
        <v>22</v>
      </c>
      <c r="H2902" s="7">
        <v>3</v>
      </c>
      <c r="I2902" s="1">
        <v>14</v>
      </c>
      <c r="J2902" s="1">
        <v>5</v>
      </c>
      <c r="K2902" s="1">
        <v>0</v>
      </c>
      <c r="L2902" s="1">
        <v>0</v>
      </c>
      <c r="M2902" s="1">
        <v>17</v>
      </c>
      <c r="N2902" s="11">
        <v>5</v>
      </c>
    </row>
    <row r="2903" spans="3:14" x14ac:dyDescent="0.25">
      <c r="C2903" s="121" t="s">
        <v>58</v>
      </c>
      <c r="D2903" s="119" t="s">
        <v>20</v>
      </c>
      <c r="E2903" s="18" t="s">
        <v>59</v>
      </c>
      <c r="F2903" s="17"/>
      <c r="G2903" s="19">
        <v>522</v>
      </c>
      <c r="H2903" s="21">
        <v>108</v>
      </c>
      <c r="I2903" s="3">
        <v>307</v>
      </c>
      <c r="J2903" s="3">
        <v>67</v>
      </c>
      <c r="K2903" s="3">
        <v>31</v>
      </c>
      <c r="L2903" s="3">
        <v>9</v>
      </c>
      <c r="M2903" s="3">
        <v>415</v>
      </c>
      <c r="N2903" s="22">
        <v>98</v>
      </c>
    </row>
    <row r="2904" spans="3:14" x14ac:dyDescent="0.25">
      <c r="C2904" s="125"/>
      <c r="D2904" s="120"/>
      <c r="E2904" s="4" t="s">
        <v>60</v>
      </c>
      <c r="F2904" s="5"/>
      <c r="G2904" s="6">
        <v>1090</v>
      </c>
      <c r="H2904" s="7">
        <v>208</v>
      </c>
      <c r="I2904" s="1">
        <v>668</v>
      </c>
      <c r="J2904" s="1">
        <v>148</v>
      </c>
      <c r="K2904" s="1">
        <v>38</v>
      </c>
      <c r="L2904" s="1">
        <v>28</v>
      </c>
      <c r="M2904" s="1">
        <v>876</v>
      </c>
      <c r="N2904" s="11">
        <v>186</v>
      </c>
    </row>
    <row r="2905" spans="3:14" ht="25.2" x14ac:dyDescent="0.25">
      <c r="C2905" s="125"/>
      <c r="D2905" s="120"/>
      <c r="E2905" s="4" t="s">
        <v>61</v>
      </c>
      <c r="F2905" s="5"/>
      <c r="G2905" s="6">
        <v>327</v>
      </c>
      <c r="H2905" s="7">
        <v>79</v>
      </c>
      <c r="I2905" s="1">
        <v>187</v>
      </c>
      <c r="J2905" s="1">
        <v>39</v>
      </c>
      <c r="K2905" s="1">
        <v>14</v>
      </c>
      <c r="L2905" s="1">
        <v>8</v>
      </c>
      <c r="M2905" s="1">
        <v>266</v>
      </c>
      <c r="N2905" s="11">
        <v>53</v>
      </c>
    </row>
    <row r="2906" spans="3:14" x14ac:dyDescent="0.25">
      <c r="C2906" s="125"/>
      <c r="D2906" s="120"/>
      <c r="E2906" s="4" t="s">
        <v>62</v>
      </c>
      <c r="F2906" s="5"/>
      <c r="G2906" s="6">
        <v>428</v>
      </c>
      <c r="H2906" s="7">
        <v>113</v>
      </c>
      <c r="I2906" s="1">
        <v>255</v>
      </c>
      <c r="J2906" s="1">
        <v>44</v>
      </c>
      <c r="K2906" s="1">
        <v>8</v>
      </c>
      <c r="L2906" s="1">
        <v>8</v>
      </c>
      <c r="M2906" s="1">
        <v>368</v>
      </c>
      <c r="N2906" s="11">
        <v>52</v>
      </c>
    </row>
    <row r="2907" spans="3:14" x14ac:dyDescent="0.25">
      <c r="C2907" s="125"/>
      <c r="D2907" s="120"/>
      <c r="E2907" s="4" t="s">
        <v>63</v>
      </c>
      <c r="F2907" s="5"/>
      <c r="G2907" s="6">
        <v>25</v>
      </c>
      <c r="H2907" s="7">
        <v>1</v>
      </c>
      <c r="I2907" s="1">
        <v>17</v>
      </c>
      <c r="J2907" s="1">
        <v>4</v>
      </c>
      <c r="K2907" s="1">
        <v>2</v>
      </c>
      <c r="L2907" s="1">
        <v>1</v>
      </c>
      <c r="M2907" s="1">
        <v>18</v>
      </c>
      <c r="N2907" s="11">
        <v>6</v>
      </c>
    </row>
    <row r="2908" spans="3:14" x14ac:dyDescent="0.25">
      <c r="C2908" s="125"/>
      <c r="D2908" s="120"/>
      <c r="E2908" s="4" t="s">
        <v>18</v>
      </c>
      <c r="F2908" s="5"/>
      <c r="G2908" s="6">
        <v>22</v>
      </c>
      <c r="H2908" s="7">
        <v>5</v>
      </c>
      <c r="I2908" s="1">
        <v>14</v>
      </c>
      <c r="J2908" s="1">
        <v>3</v>
      </c>
      <c r="K2908" s="1">
        <v>0</v>
      </c>
      <c r="L2908" s="1">
        <v>0</v>
      </c>
      <c r="M2908" s="1">
        <v>19</v>
      </c>
      <c r="N2908" s="11">
        <v>3</v>
      </c>
    </row>
    <row r="2909" spans="3:14" ht="25.2" x14ac:dyDescent="0.25">
      <c r="C2909" s="121" t="s">
        <v>64</v>
      </c>
      <c r="D2909" s="119" t="s">
        <v>20</v>
      </c>
      <c r="E2909" s="18" t="s">
        <v>65</v>
      </c>
      <c r="F2909" s="17"/>
      <c r="G2909" s="19">
        <v>36</v>
      </c>
      <c r="H2909" s="21">
        <v>3</v>
      </c>
      <c r="I2909" s="3">
        <v>23</v>
      </c>
      <c r="J2909" s="3">
        <v>5</v>
      </c>
      <c r="K2909" s="3">
        <v>4</v>
      </c>
      <c r="L2909" s="3">
        <v>1</v>
      </c>
      <c r="M2909" s="3">
        <v>26</v>
      </c>
      <c r="N2909" s="22">
        <v>9</v>
      </c>
    </row>
    <row r="2910" spans="3:14" ht="37.799999999999997" x14ac:dyDescent="0.25">
      <c r="C2910" s="125"/>
      <c r="D2910" s="120"/>
      <c r="E2910" s="4" t="s">
        <v>66</v>
      </c>
      <c r="F2910" s="5"/>
      <c r="G2910" s="6">
        <v>177</v>
      </c>
      <c r="H2910" s="7">
        <v>24</v>
      </c>
      <c r="I2910" s="1">
        <v>99</v>
      </c>
      <c r="J2910" s="1">
        <v>34</v>
      </c>
      <c r="K2910" s="1">
        <v>16</v>
      </c>
      <c r="L2910" s="1">
        <v>4</v>
      </c>
      <c r="M2910" s="1">
        <v>123</v>
      </c>
      <c r="N2910" s="11">
        <v>50</v>
      </c>
    </row>
    <row r="2911" spans="3:14" ht="37.799999999999997" x14ac:dyDescent="0.25">
      <c r="C2911" s="125"/>
      <c r="D2911" s="120"/>
      <c r="E2911" s="4" t="s">
        <v>67</v>
      </c>
      <c r="F2911" s="5"/>
      <c r="G2911" s="6">
        <v>231</v>
      </c>
      <c r="H2911" s="7">
        <v>35</v>
      </c>
      <c r="I2911" s="1">
        <v>147</v>
      </c>
      <c r="J2911" s="1">
        <v>34</v>
      </c>
      <c r="K2911" s="1">
        <v>11</v>
      </c>
      <c r="L2911" s="1">
        <v>4</v>
      </c>
      <c r="M2911" s="1">
        <v>182</v>
      </c>
      <c r="N2911" s="11">
        <v>45</v>
      </c>
    </row>
    <row r="2912" spans="3:14" ht="37.799999999999997" x14ac:dyDescent="0.25">
      <c r="C2912" s="125"/>
      <c r="D2912" s="120"/>
      <c r="E2912" s="4" t="s">
        <v>68</v>
      </c>
      <c r="F2912" s="5"/>
      <c r="G2912" s="6">
        <v>324</v>
      </c>
      <c r="H2912" s="7">
        <v>69</v>
      </c>
      <c r="I2912" s="1">
        <v>194</v>
      </c>
      <c r="J2912" s="1">
        <v>41</v>
      </c>
      <c r="K2912" s="1">
        <v>14</v>
      </c>
      <c r="L2912" s="1">
        <v>6</v>
      </c>
      <c r="M2912" s="1">
        <v>263</v>
      </c>
      <c r="N2912" s="11">
        <v>55</v>
      </c>
    </row>
    <row r="2913" spans="3:14" ht="37.799999999999997" x14ac:dyDescent="0.25">
      <c r="C2913" s="125"/>
      <c r="D2913" s="120"/>
      <c r="E2913" s="4" t="s">
        <v>69</v>
      </c>
      <c r="F2913" s="5"/>
      <c r="G2913" s="6">
        <v>364</v>
      </c>
      <c r="H2913" s="7">
        <v>66</v>
      </c>
      <c r="I2913" s="1">
        <v>230</v>
      </c>
      <c r="J2913" s="1">
        <v>52</v>
      </c>
      <c r="K2913" s="1">
        <v>11</v>
      </c>
      <c r="L2913" s="1">
        <v>5</v>
      </c>
      <c r="M2913" s="1">
        <v>296</v>
      </c>
      <c r="N2913" s="11">
        <v>63</v>
      </c>
    </row>
    <row r="2914" spans="3:14" ht="37.799999999999997" x14ac:dyDescent="0.25">
      <c r="C2914" s="125"/>
      <c r="D2914" s="120"/>
      <c r="E2914" s="4" t="s">
        <v>70</v>
      </c>
      <c r="F2914" s="5"/>
      <c r="G2914" s="6">
        <v>292</v>
      </c>
      <c r="H2914" s="7">
        <v>63</v>
      </c>
      <c r="I2914" s="1">
        <v>168</v>
      </c>
      <c r="J2914" s="1">
        <v>39</v>
      </c>
      <c r="K2914" s="1">
        <v>9</v>
      </c>
      <c r="L2914" s="1">
        <v>13</v>
      </c>
      <c r="M2914" s="1">
        <v>231</v>
      </c>
      <c r="N2914" s="11">
        <v>48</v>
      </c>
    </row>
    <row r="2915" spans="3:14" ht="37.799999999999997" x14ac:dyDescent="0.25">
      <c r="C2915" s="125"/>
      <c r="D2915" s="120"/>
      <c r="E2915" s="4" t="s">
        <v>71</v>
      </c>
      <c r="F2915" s="5"/>
      <c r="G2915" s="6">
        <v>316</v>
      </c>
      <c r="H2915" s="7">
        <v>72</v>
      </c>
      <c r="I2915" s="1">
        <v>189</v>
      </c>
      <c r="J2915" s="1">
        <v>34</v>
      </c>
      <c r="K2915" s="1">
        <v>13</v>
      </c>
      <c r="L2915" s="1">
        <v>8</v>
      </c>
      <c r="M2915" s="1">
        <v>261</v>
      </c>
      <c r="N2915" s="11">
        <v>47</v>
      </c>
    </row>
    <row r="2916" spans="3:14" ht="37.799999999999997" x14ac:dyDescent="0.25">
      <c r="C2916" s="125"/>
      <c r="D2916" s="120"/>
      <c r="E2916" s="4" t="s">
        <v>72</v>
      </c>
      <c r="F2916" s="5"/>
      <c r="G2916" s="6">
        <v>308</v>
      </c>
      <c r="H2916" s="7">
        <v>87</v>
      </c>
      <c r="I2916" s="1">
        <v>179</v>
      </c>
      <c r="J2916" s="1">
        <v>29</v>
      </c>
      <c r="K2916" s="1">
        <v>6</v>
      </c>
      <c r="L2916" s="1">
        <v>7</v>
      </c>
      <c r="M2916" s="1">
        <v>266</v>
      </c>
      <c r="N2916" s="11">
        <v>35</v>
      </c>
    </row>
    <row r="2917" spans="3:14" ht="37.799999999999997" x14ac:dyDescent="0.25">
      <c r="C2917" s="125"/>
      <c r="D2917" s="120"/>
      <c r="E2917" s="4" t="s">
        <v>73</v>
      </c>
      <c r="F2917" s="5"/>
      <c r="G2917" s="6">
        <v>114</v>
      </c>
      <c r="H2917" s="7">
        <v>31</v>
      </c>
      <c r="I2917" s="1">
        <v>68</v>
      </c>
      <c r="J2917" s="1">
        <v>8</v>
      </c>
      <c r="K2917" s="1">
        <v>5</v>
      </c>
      <c r="L2917" s="1">
        <v>2</v>
      </c>
      <c r="M2917" s="1">
        <v>99</v>
      </c>
      <c r="N2917" s="11">
        <v>13</v>
      </c>
    </row>
    <row r="2918" spans="3:14" ht="25.2" x14ac:dyDescent="0.25">
      <c r="C2918" s="125"/>
      <c r="D2918" s="120"/>
      <c r="E2918" s="4" t="s">
        <v>74</v>
      </c>
      <c r="F2918" s="5"/>
      <c r="G2918" s="6">
        <v>96</v>
      </c>
      <c r="H2918" s="7">
        <v>33</v>
      </c>
      <c r="I2918" s="1">
        <v>52</v>
      </c>
      <c r="J2918" s="1">
        <v>6</v>
      </c>
      <c r="K2918" s="1">
        <v>2</v>
      </c>
      <c r="L2918" s="1">
        <v>3</v>
      </c>
      <c r="M2918" s="1">
        <v>85</v>
      </c>
      <c r="N2918" s="11">
        <v>8</v>
      </c>
    </row>
    <row r="2919" spans="3:14" x14ac:dyDescent="0.25">
      <c r="C2919" s="125"/>
      <c r="D2919" s="120"/>
      <c r="E2919" s="4" t="s">
        <v>75</v>
      </c>
      <c r="F2919" s="5"/>
      <c r="G2919" s="6">
        <v>29</v>
      </c>
      <c r="H2919" s="7">
        <v>5</v>
      </c>
      <c r="I2919" s="1">
        <v>17</v>
      </c>
      <c r="J2919" s="1">
        <v>7</v>
      </c>
      <c r="K2919" s="1">
        <v>0</v>
      </c>
      <c r="L2919" s="1">
        <v>0</v>
      </c>
      <c r="M2919" s="1">
        <v>22</v>
      </c>
      <c r="N2919" s="11">
        <v>7</v>
      </c>
    </row>
    <row r="2920" spans="3:14" x14ac:dyDescent="0.25">
      <c r="C2920" s="125"/>
      <c r="D2920" s="120"/>
      <c r="E2920" s="4" t="s">
        <v>18</v>
      </c>
      <c r="F2920" s="5"/>
      <c r="G2920" s="6">
        <v>127</v>
      </c>
      <c r="H2920" s="7">
        <v>26</v>
      </c>
      <c r="I2920" s="1">
        <v>82</v>
      </c>
      <c r="J2920" s="1">
        <v>16</v>
      </c>
      <c r="K2920" s="1">
        <v>2</v>
      </c>
      <c r="L2920" s="1">
        <v>1</v>
      </c>
      <c r="M2920" s="1">
        <v>108</v>
      </c>
      <c r="N2920" s="11">
        <v>18</v>
      </c>
    </row>
    <row r="2921" spans="3:14" x14ac:dyDescent="0.25">
      <c r="C2921" s="121" t="s">
        <v>76</v>
      </c>
      <c r="D2921" s="119" t="s">
        <v>20</v>
      </c>
      <c r="E2921" s="18" t="s">
        <v>77</v>
      </c>
      <c r="F2921" s="17"/>
      <c r="G2921" s="19">
        <v>626</v>
      </c>
      <c r="H2921" s="21">
        <v>128</v>
      </c>
      <c r="I2921" s="3">
        <v>374</v>
      </c>
      <c r="J2921" s="3">
        <v>82</v>
      </c>
      <c r="K2921" s="3">
        <v>27</v>
      </c>
      <c r="L2921" s="3">
        <v>15</v>
      </c>
      <c r="M2921" s="3">
        <v>502</v>
      </c>
      <c r="N2921" s="22">
        <v>109</v>
      </c>
    </row>
    <row r="2922" spans="3:14" x14ac:dyDescent="0.25">
      <c r="C2922" s="125"/>
      <c r="D2922" s="120"/>
      <c r="E2922" s="4" t="s">
        <v>78</v>
      </c>
      <c r="F2922" s="5"/>
      <c r="G2922" s="6">
        <v>975</v>
      </c>
      <c r="H2922" s="7">
        <v>206</v>
      </c>
      <c r="I2922" s="1">
        <v>601</v>
      </c>
      <c r="J2922" s="1">
        <v>114</v>
      </c>
      <c r="K2922" s="1">
        <v>32</v>
      </c>
      <c r="L2922" s="1">
        <v>22</v>
      </c>
      <c r="M2922" s="1">
        <v>807</v>
      </c>
      <c r="N2922" s="11">
        <v>146</v>
      </c>
    </row>
    <row r="2923" spans="3:14" x14ac:dyDescent="0.25">
      <c r="C2923" s="125"/>
      <c r="D2923" s="120"/>
      <c r="E2923" s="4" t="s">
        <v>79</v>
      </c>
      <c r="F2923" s="5"/>
      <c r="G2923" s="6">
        <v>589</v>
      </c>
      <c r="H2923" s="7">
        <v>142</v>
      </c>
      <c r="I2923" s="1">
        <v>330</v>
      </c>
      <c r="J2923" s="1">
        <v>83</v>
      </c>
      <c r="K2923" s="1">
        <v>25</v>
      </c>
      <c r="L2923" s="1">
        <v>9</v>
      </c>
      <c r="M2923" s="1">
        <v>472</v>
      </c>
      <c r="N2923" s="11">
        <v>108</v>
      </c>
    </row>
    <row r="2924" spans="3:14" x14ac:dyDescent="0.25">
      <c r="C2924" s="125"/>
      <c r="D2924" s="120"/>
      <c r="E2924" s="4" t="s">
        <v>80</v>
      </c>
      <c r="F2924" s="5"/>
      <c r="G2924" s="6">
        <v>224</v>
      </c>
      <c r="H2924" s="7">
        <v>38</v>
      </c>
      <c r="I2924" s="1">
        <v>143</v>
      </c>
      <c r="J2924" s="1">
        <v>26</v>
      </c>
      <c r="K2924" s="1">
        <v>9</v>
      </c>
      <c r="L2924" s="1">
        <v>8</v>
      </c>
      <c r="M2924" s="1">
        <v>181</v>
      </c>
      <c r="N2924" s="11">
        <v>35</v>
      </c>
    </row>
    <row r="2925" spans="3:14" x14ac:dyDescent="0.25">
      <c r="C2925" s="121" t="s">
        <v>81</v>
      </c>
      <c r="D2925" s="119" t="s">
        <v>20</v>
      </c>
      <c r="E2925" s="18" t="s">
        <v>82</v>
      </c>
      <c r="F2925" s="17"/>
      <c r="G2925" s="19">
        <v>300</v>
      </c>
      <c r="H2925" s="21">
        <v>52</v>
      </c>
      <c r="I2925" s="3">
        <v>189</v>
      </c>
      <c r="J2925" s="3">
        <v>40</v>
      </c>
      <c r="K2925" s="3">
        <v>12</v>
      </c>
      <c r="L2925" s="3">
        <v>7</v>
      </c>
      <c r="M2925" s="3">
        <v>241</v>
      </c>
      <c r="N2925" s="22">
        <v>52</v>
      </c>
    </row>
    <row r="2926" spans="3:14" x14ac:dyDescent="0.25">
      <c r="C2926" s="125"/>
      <c r="D2926" s="120"/>
      <c r="E2926" s="4" t="s">
        <v>83</v>
      </c>
      <c r="F2926" s="5"/>
      <c r="G2926" s="6">
        <v>722</v>
      </c>
      <c r="H2926" s="7">
        <v>150</v>
      </c>
      <c r="I2926" s="1">
        <v>439</v>
      </c>
      <c r="J2926" s="1">
        <v>87</v>
      </c>
      <c r="K2926" s="1">
        <v>29</v>
      </c>
      <c r="L2926" s="1">
        <v>17</v>
      </c>
      <c r="M2926" s="1">
        <v>589</v>
      </c>
      <c r="N2926" s="11">
        <v>116</v>
      </c>
    </row>
    <row r="2927" spans="3:14" x14ac:dyDescent="0.25">
      <c r="C2927" s="125"/>
      <c r="D2927" s="120"/>
      <c r="E2927" s="4" t="s">
        <v>84</v>
      </c>
      <c r="F2927" s="5"/>
      <c r="G2927" s="6">
        <v>483</v>
      </c>
      <c r="H2927" s="7">
        <v>113</v>
      </c>
      <c r="I2927" s="1">
        <v>292</v>
      </c>
      <c r="J2927" s="1">
        <v>49</v>
      </c>
      <c r="K2927" s="1">
        <v>18</v>
      </c>
      <c r="L2927" s="1">
        <v>11</v>
      </c>
      <c r="M2927" s="1">
        <v>405</v>
      </c>
      <c r="N2927" s="11">
        <v>67</v>
      </c>
    </row>
    <row r="2928" spans="3:14" x14ac:dyDescent="0.25">
      <c r="C2928" s="125"/>
      <c r="D2928" s="120"/>
      <c r="E2928" s="4" t="s">
        <v>85</v>
      </c>
      <c r="F2928" s="5"/>
      <c r="G2928" s="6">
        <v>395</v>
      </c>
      <c r="H2928" s="7">
        <v>88</v>
      </c>
      <c r="I2928" s="1">
        <v>223</v>
      </c>
      <c r="J2928" s="1">
        <v>57</v>
      </c>
      <c r="K2928" s="1">
        <v>18</v>
      </c>
      <c r="L2928" s="1">
        <v>9</v>
      </c>
      <c r="M2928" s="1">
        <v>311</v>
      </c>
      <c r="N2928" s="11">
        <v>75</v>
      </c>
    </row>
    <row r="2929" spans="2:14" x14ac:dyDescent="0.25">
      <c r="C2929" s="125"/>
      <c r="D2929" s="120"/>
      <c r="E2929" s="4" t="s">
        <v>86</v>
      </c>
      <c r="F2929" s="5"/>
      <c r="G2929" s="6">
        <v>236</v>
      </c>
      <c r="H2929" s="7">
        <v>57</v>
      </c>
      <c r="I2929" s="1">
        <v>136</v>
      </c>
      <c r="J2929" s="1">
        <v>28</v>
      </c>
      <c r="K2929" s="1">
        <v>10</v>
      </c>
      <c r="L2929" s="1">
        <v>5</v>
      </c>
      <c r="M2929" s="1">
        <v>193</v>
      </c>
      <c r="N2929" s="11">
        <v>38</v>
      </c>
    </row>
    <row r="2930" spans="2:14" x14ac:dyDescent="0.25">
      <c r="C2930" s="125"/>
      <c r="D2930" s="120"/>
      <c r="E2930" s="4" t="s">
        <v>87</v>
      </c>
      <c r="F2930" s="5"/>
      <c r="G2930" s="6">
        <v>278</v>
      </c>
      <c r="H2930" s="7">
        <v>54</v>
      </c>
      <c r="I2930" s="1">
        <v>169</v>
      </c>
      <c r="J2930" s="1">
        <v>44</v>
      </c>
      <c r="K2930" s="1">
        <v>6</v>
      </c>
      <c r="L2930" s="1">
        <v>5</v>
      </c>
      <c r="M2930" s="1">
        <v>223</v>
      </c>
      <c r="N2930" s="11">
        <v>50</v>
      </c>
    </row>
    <row r="2931" spans="2:14" x14ac:dyDescent="0.25">
      <c r="C2931" s="121" t="s">
        <v>88</v>
      </c>
      <c r="D2931" s="119" t="s">
        <v>20</v>
      </c>
      <c r="E2931" s="18" t="s">
        <v>89</v>
      </c>
      <c r="F2931" s="17"/>
      <c r="G2931" s="19">
        <v>110</v>
      </c>
      <c r="H2931" s="21">
        <v>19</v>
      </c>
      <c r="I2931" s="3">
        <v>67</v>
      </c>
      <c r="J2931" s="3">
        <v>16</v>
      </c>
      <c r="K2931" s="3">
        <v>3</v>
      </c>
      <c r="L2931" s="3">
        <v>5</v>
      </c>
      <c r="M2931" s="3">
        <v>86</v>
      </c>
      <c r="N2931" s="22">
        <v>19</v>
      </c>
    </row>
    <row r="2932" spans="2:14" x14ac:dyDescent="0.25">
      <c r="C2932" s="122"/>
      <c r="D2932" s="120"/>
      <c r="E2932" s="4" t="s">
        <v>90</v>
      </c>
      <c r="F2932" s="5"/>
      <c r="G2932" s="6">
        <v>190</v>
      </c>
      <c r="H2932" s="7">
        <v>33</v>
      </c>
      <c r="I2932" s="1">
        <v>122</v>
      </c>
      <c r="J2932" s="1">
        <v>24</v>
      </c>
      <c r="K2932" s="1">
        <v>9</v>
      </c>
      <c r="L2932" s="1">
        <v>2</v>
      </c>
      <c r="M2932" s="1">
        <v>155</v>
      </c>
      <c r="N2932" s="11">
        <v>33</v>
      </c>
    </row>
    <row r="2933" spans="2:14" x14ac:dyDescent="0.25">
      <c r="C2933" s="122"/>
      <c r="D2933" s="120"/>
      <c r="E2933" s="4" t="s">
        <v>83</v>
      </c>
      <c r="F2933" s="5"/>
      <c r="G2933" s="6">
        <v>722</v>
      </c>
      <c r="H2933" s="7">
        <v>150</v>
      </c>
      <c r="I2933" s="1">
        <v>439</v>
      </c>
      <c r="J2933" s="1">
        <v>87</v>
      </c>
      <c r="K2933" s="1">
        <v>29</v>
      </c>
      <c r="L2933" s="1">
        <v>17</v>
      </c>
      <c r="M2933" s="1">
        <v>589</v>
      </c>
      <c r="N2933" s="11">
        <v>116</v>
      </c>
    </row>
    <row r="2934" spans="2:14" x14ac:dyDescent="0.25">
      <c r="C2934" s="122"/>
      <c r="D2934" s="120"/>
      <c r="E2934" s="4" t="s">
        <v>91</v>
      </c>
      <c r="F2934" s="5"/>
      <c r="G2934" s="6">
        <v>117</v>
      </c>
      <c r="H2934" s="7">
        <v>30</v>
      </c>
      <c r="I2934" s="1">
        <v>70</v>
      </c>
      <c r="J2934" s="1">
        <v>14</v>
      </c>
      <c r="K2934" s="1">
        <v>2</v>
      </c>
      <c r="L2934" s="1">
        <v>1</v>
      </c>
      <c r="M2934" s="1">
        <v>100</v>
      </c>
      <c r="N2934" s="11">
        <v>16</v>
      </c>
    </row>
    <row r="2935" spans="2:14" x14ac:dyDescent="0.25">
      <c r="C2935" s="122"/>
      <c r="D2935" s="120"/>
      <c r="E2935" s="4" t="s">
        <v>92</v>
      </c>
      <c r="F2935" s="5"/>
      <c r="G2935" s="6">
        <v>123</v>
      </c>
      <c r="H2935" s="7">
        <v>26</v>
      </c>
      <c r="I2935" s="1">
        <v>76</v>
      </c>
      <c r="J2935" s="1">
        <v>14</v>
      </c>
      <c r="K2935" s="1">
        <v>5</v>
      </c>
      <c r="L2935" s="1">
        <v>2</v>
      </c>
      <c r="M2935" s="1">
        <v>102</v>
      </c>
      <c r="N2935" s="11">
        <v>19</v>
      </c>
    </row>
    <row r="2936" spans="2:14" x14ac:dyDescent="0.25">
      <c r="C2936" s="122"/>
      <c r="D2936" s="120"/>
      <c r="E2936" s="4" t="s">
        <v>93</v>
      </c>
      <c r="F2936" s="5"/>
      <c r="G2936" s="6">
        <v>243</v>
      </c>
      <c r="H2936" s="7">
        <v>57</v>
      </c>
      <c r="I2936" s="1">
        <v>146</v>
      </c>
      <c r="J2936" s="1">
        <v>21</v>
      </c>
      <c r="K2936" s="1">
        <v>11</v>
      </c>
      <c r="L2936" s="1">
        <v>8</v>
      </c>
      <c r="M2936" s="1">
        <v>203</v>
      </c>
      <c r="N2936" s="11">
        <v>32</v>
      </c>
    </row>
    <row r="2937" spans="2:14" x14ac:dyDescent="0.25">
      <c r="C2937" s="122"/>
      <c r="D2937" s="120"/>
      <c r="E2937" s="4" t="s">
        <v>85</v>
      </c>
      <c r="F2937" s="5"/>
      <c r="G2937" s="6">
        <v>395</v>
      </c>
      <c r="H2937" s="7">
        <v>88</v>
      </c>
      <c r="I2937" s="1">
        <v>223</v>
      </c>
      <c r="J2937" s="1">
        <v>57</v>
      </c>
      <c r="K2937" s="1">
        <v>18</v>
      </c>
      <c r="L2937" s="1">
        <v>9</v>
      </c>
      <c r="M2937" s="1">
        <v>311</v>
      </c>
      <c r="N2937" s="11">
        <v>75</v>
      </c>
    </row>
    <row r="2938" spans="2:14" x14ac:dyDescent="0.25">
      <c r="C2938" s="122"/>
      <c r="D2938" s="120"/>
      <c r="E2938" s="4" t="s">
        <v>94</v>
      </c>
      <c r="F2938" s="5"/>
      <c r="G2938" s="6">
        <v>168</v>
      </c>
      <c r="H2938" s="7">
        <v>38</v>
      </c>
      <c r="I2938" s="1">
        <v>100</v>
      </c>
      <c r="J2938" s="1">
        <v>21</v>
      </c>
      <c r="K2938" s="1">
        <v>6</v>
      </c>
      <c r="L2938" s="1">
        <v>3</v>
      </c>
      <c r="M2938" s="1">
        <v>138</v>
      </c>
      <c r="N2938" s="11">
        <v>27</v>
      </c>
    </row>
    <row r="2939" spans="2:14" x14ac:dyDescent="0.25">
      <c r="C2939" s="122"/>
      <c r="D2939" s="120"/>
      <c r="E2939" s="4" t="s">
        <v>95</v>
      </c>
      <c r="F2939" s="5"/>
      <c r="G2939" s="6">
        <v>68</v>
      </c>
      <c r="H2939" s="7">
        <v>19</v>
      </c>
      <c r="I2939" s="1">
        <v>36</v>
      </c>
      <c r="J2939" s="1">
        <v>7</v>
      </c>
      <c r="K2939" s="1">
        <v>4</v>
      </c>
      <c r="L2939" s="1">
        <v>2</v>
      </c>
      <c r="M2939" s="1">
        <v>55</v>
      </c>
      <c r="N2939" s="11">
        <v>11</v>
      </c>
    </row>
    <row r="2940" spans="2:14" x14ac:dyDescent="0.25">
      <c r="C2940" s="126"/>
      <c r="D2940" s="123"/>
      <c r="E2940" s="64" t="s">
        <v>87</v>
      </c>
      <c r="F2940" s="59"/>
      <c r="G2940" s="66">
        <v>278</v>
      </c>
      <c r="H2940" s="74">
        <v>54</v>
      </c>
      <c r="I2940" s="39">
        <v>169</v>
      </c>
      <c r="J2940" s="39">
        <v>44</v>
      </c>
      <c r="K2940" s="39">
        <v>6</v>
      </c>
      <c r="L2940" s="39">
        <v>5</v>
      </c>
      <c r="M2940" s="39">
        <v>223</v>
      </c>
      <c r="N2940" s="81">
        <v>50</v>
      </c>
    </row>
    <row r="2942" spans="2:14" x14ac:dyDescent="0.25">
      <c r="B2942" s="48" t="str">
        <f xml:space="preserve"> HYPERLINK("#'目次'!B33", "[27]")</f>
        <v>[27]</v>
      </c>
      <c r="C2942" s="35" t="s">
        <v>231</v>
      </c>
    </row>
    <row r="2945" spans="3:10" x14ac:dyDescent="0.25">
      <c r="C2945" s="35" t="s">
        <v>14</v>
      </c>
    </row>
    <row r="2946" spans="3:10" ht="25.2" x14ac:dyDescent="0.25">
      <c r="C2946" s="115"/>
      <c r="D2946" s="116"/>
      <c r="E2946" s="116"/>
      <c r="F2946" s="116"/>
      <c r="G2946" s="44" t="s">
        <v>15</v>
      </c>
      <c r="H2946" s="43" t="s">
        <v>232</v>
      </c>
      <c r="I2946" s="26" t="s">
        <v>233</v>
      </c>
      <c r="J2946" s="49" t="s">
        <v>18</v>
      </c>
    </row>
    <row r="2947" spans="3:10" x14ac:dyDescent="0.25">
      <c r="C2947" s="117"/>
      <c r="D2947" s="118"/>
      <c r="E2947" s="118"/>
      <c r="F2947" s="118"/>
      <c r="G2947" s="46"/>
      <c r="H2947" s="47"/>
      <c r="I2947" s="27"/>
      <c r="J2947" s="45"/>
    </row>
    <row r="2948" spans="3:10" x14ac:dyDescent="0.25">
      <c r="C2948" s="61"/>
      <c r="D2948" s="62"/>
      <c r="E2948" s="60" t="s">
        <v>15</v>
      </c>
      <c r="F2948" s="63"/>
      <c r="G2948" s="57">
        <v>2414</v>
      </c>
      <c r="H2948" s="31">
        <v>2176</v>
      </c>
      <c r="I2948" s="31">
        <v>189</v>
      </c>
      <c r="J2948" s="68">
        <v>49</v>
      </c>
    </row>
    <row r="2949" spans="3:10" x14ac:dyDescent="0.25">
      <c r="C2949" s="124" t="s">
        <v>19</v>
      </c>
      <c r="D2949" s="119" t="s">
        <v>20</v>
      </c>
      <c r="E2949" s="18" t="s">
        <v>21</v>
      </c>
      <c r="F2949" s="17"/>
      <c r="G2949" s="19">
        <v>1139</v>
      </c>
      <c r="H2949" s="21">
        <v>1028</v>
      </c>
      <c r="I2949" s="3">
        <v>82</v>
      </c>
      <c r="J2949" s="22">
        <v>29</v>
      </c>
    </row>
    <row r="2950" spans="3:10" x14ac:dyDescent="0.25">
      <c r="C2950" s="125"/>
      <c r="D2950" s="120"/>
      <c r="E2950" s="4" t="s">
        <v>22</v>
      </c>
      <c r="F2950" s="5"/>
      <c r="G2950" s="6">
        <v>1275</v>
      </c>
      <c r="H2950" s="7">
        <v>1148</v>
      </c>
      <c r="I2950" s="1">
        <v>107</v>
      </c>
      <c r="J2950" s="11">
        <v>20</v>
      </c>
    </row>
    <row r="2951" spans="3:10" x14ac:dyDescent="0.25">
      <c r="C2951" s="121" t="s">
        <v>23</v>
      </c>
      <c r="D2951" s="121" t="s">
        <v>24</v>
      </c>
      <c r="E2951" s="18" t="s">
        <v>25</v>
      </c>
      <c r="F2951" s="17"/>
      <c r="G2951" s="19">
        <v>515</v>
      </c>
      <c r="H2951" s="21">
        <v>461</v>
      </c>
      <c r="I2951" s="3">
        <v>49</v>
      </c>
      <c r="J2951" s="22">
        <v>5</v>
      </c>
    </row>
    <row r="2952" spans="3:10" x14ac:dyDescent="0.25">
      <c r="C2952" s="125"/>
      <c r="D2952" s="122"/>
      <c r="E2952" s="4" t="s">
        <v>26</v>
      </c>
      <c r="F2952" s="5"/>
      <c r="G2952" s="6">
        <v>718</v>
      </c>
      <c r="H2952" s="7">
        <v>649</v>
      </c>
      <c r="I2952" s="1">
        <v>57</v>
      </c>
      <c r="J2952" s="11">
        <v>12</v>
      </c>
    </row>
    <row r="2953" spans="3:10" x14ac:dyDescent="0.25">
      <c r="C2953" s="125"/>
      <c r="D2953" s="122"/>
      <c r="E2953" s="4" t="s">
        <v>27</v>
      </c>
      <c r="F2953" s="5"/>
      <c r="G2953" s="6">
        <v>492</v>
      </c>
      <c r="H2953" s="7">
        <v>462</v>
      </c>
      <c r="I2953" s="1">
        <v>23</v>
      </c>
      <c r="J2953" s="11">
        <v>7</v>
      </c>
    </row>
    <row r="2954" spans="3:10" x14ac:dyDescent="0.25">
      <c r="C2954" s="125"/>
      <c r="D2954" s="122"/>
      <c r="E2954" s="4" t="s">
        <v>28</v>
      </c>
      <c r="F2954" s="5"/>
      <c r="G2954" s="6">
        <v>390</v>
      </c>
      <c r="H2954" s="7">
        <v>361</v>
      </c>
      <c r="I2954" s="1">
        <v>14</v>
      </c>
      <c r="J2954" s="11">
        <v>15</v>
      </c>
    </row>
    <row r="2955" spans="3:10" x14ac:dyDescent="0.25">
      <c r="C2955" s="125"/>
      <c r="D2955" s="122"/>
      <c r="E2955" s="4" t="s">
        <v>29</v>
      </c>
      <c r="F2955" s="5"/>
      <c r="G2955" s="6">
        <v>206</v>
      </c>
      <c r="H2955" s="7">
        <v>172</v>
      </c>
      <c r="I2955" s="1">
        <v>30</v>
      </c>
      <c r="J2955" s="11">
        <v>4</v>
      </c>
    </row>
    <row r="2956" spans="3:10" x14ac:dyDescent="0.25">
      <c r="C2956" s="125"/>
      <c r="D2956" s="122"/>
      <c r="E2956" s="4" t="s">
        <v>30</v>
      </c>
      <c r="F2956" s="5"/>
      <c r="G2956" s="6">
        <v>76</v>
      </c>
      <c r="H2956" s="7">
        <v>61</v>
      </c>
      <c r="I2956" s="1">
        <v>12</v>
      </c>
      <c r="J2956" s="11">
        <v>3</v>
      </c>
    </row>
    <row r="2957" spans="3:10" x14ac:dyDescent="0.25">
      <c r="C2957" s="125"/>
      <c r="D2957" s="122"/>
      <c r="E2957" s="4" t="s">
        <v>31</v>
      </c>
      <c r="F2957" s="5"/>
      <c r="G2957" s="6">
        <v>17</v>
      </c>
      <c r="H2957" s="7">
        <v>10</v>
      </c>
      <c r="I2957" s="1">
        <v>4</v>
      </c>
      <c r="J2957" s="11">
        <v>3</v>
      </c>
    </row>
    <row r="2958" spans="3:10" x14ac:dyDescent="0.25">
      <c r="C2958" s="125"/>
      <c r="D2958" s="122"/>
      <c r="E2958" s="4" t="s">
        <v>32</v>
      </c>
      <c r="F2958" s="5"/>
      <c r="G2958" s="6">
        <v>1233</v>
      </c>
      <c r="H2958" s="7">
        <v>1110</v>
      </c>
      <c r="I2958" s="1">
        <v>106</v>
      </c>
      <c r="J2958" s="11">
        <v>17</v>
      </c>
    </row>
    <row r="2959" spans="3:10" x14ac:dyDescent="0.25">
      <c r="C2959" s="125"/>
      <c r="D2959" s="122"/>
      <c r="E2959" s="4" t="s">
        <v>33</v>
      </c>
      <c r="F2959" s="5"/>
      <c r="G2959" s="6">
        <v>882</v>
      </c>
      <c r="H2959" s="7">
        <v>823</v>
      </c>
      <c r="I2959" s="1">
        <v>37</v>
      </c>
      <c r="J2959" s="11">
        <v>22</v>
      </c>
    </row>
    <row r="2960" spans="3:10" x14ac:dyDescent="0.25">
      <c r="C2960" s="125"/>
      <c r="D2960" s="122"/>
      <c r="E2960" s="4" t="s">
        <v>34</v>
      </c>
      <c r="F2960" s="5"/>
      <c r="G2960" s="6">
        <v>299</v>
      </c>
      <c r="H2960" s="7">
        <v>243</v>
      </c>
      <c r="I2960" s="1">
        <v>46</v>
      </c>
      <c r="J2960" s="11">
        <v>10</v>
      </c>
    </row>
    <row r="2961" spans="3:10" x14ac:dyDescent="0.25">
      <c r="C2961" s="125"/>
      <c r="D2961" s="122"/>
      <c r="E2961" s="4" t="s">
        <v>35</v>
      </c>
      <c r="F2961" s="5"/>
      <c r="G2961" s="6">
        <v>1181</v>
      </c>
      <c r="H2961" s="7">
        <v>1066</v>
      </c>
      <c r="I2961" s="1">
        <v>83</v>
      </c>
      <c r="J2961" s="11">
        <v>32</v>
      </c>
    </row>
    <row r="2962" spans="3:10" x14ac:dyDescent="0.25">
      <c r="C2962" s="125"/>
      <c r="D2962" s="121" t="s">
        <v>21</v>
      </c>
      <c r="E2962" s="18" t="s">
        <v>25</v>
      </c>
      <c r="F2962" s="17"/>
      <c r="G2962" s="19">
        <v>268</v>
      </c>
      <c r="H2962" s="21">
        <v>238</v>
      </c>
      <c r="I2962" s="3">
        <v>27</v>
      </c>
      <c r="J2962" s="22">
        <v>3</v>
      </c>
    </row>
    <row r="2963" spans="3:10" x14ac:dyDescent="0.25">
      <c r="C2963" s="125"/>
      <c r="D2963" s="122"/>
      <c r="E2963" s="4" t="s">
        <v>26</v>
      </c>
      <c r="F2963" s="5"/>
      <c r="G2963" s="6">
        <v>338</v>
      </c>
      <c r="H2963" s="7">
        <v>298</v>
      </c>
      <c r="I2963" s="1">
        <v>31</v>
      </c>
      <c r="J2963" s="11">
        <v>9</v>
      </c>
    </row>
    <row r="2964" spans="3:10" x14ac:dyDescent="0.25">
      <c r="C2964" s="125"/>
      <c r="D2964" s="122"/>
      <c r="E2964" s="4" t="s">
        <v>27</v>
      </c>
      <c r="F2964" s="5"/>
      <c r="G2964" s="6">
        <v>241</v>
      </c>
      <c r="H2964" s="7">
        <v>227</v>
      </c>
      <c r="I2964" s="1">
        <v>12</v>
      </c>
      <c r="J2964" s="11">
        <v>2</v>
      </c>
    </row>
    <row r="2965" spans="3:10" x14ac:dyDescent="0.25">
      <c r="C2965" s="125"/>
      <c r="D2965" s="122"/>
      <c r="E2965" s="4" t="s">
        <v>28</v>
      </c>
      <c r="F2965" s="5"/>
      <c r="G2965" s="6">
        <v>180</v>
      </c>
      <c r="H2965" s="7">
        <v>166</v>
      </c>
      <c r="I2965" s="1">
        <v>4</v>
      </c>
      <c r="J2965" s="11">
        <v>10</v>
      </c>
    </row>
    <row r="2966" spans="3:10" x14ac:dyDescent="0.25">
      <c r="C2966" s="125"/>
      <c r="D2966" s="122"/>
      <c r="E2966" s="4" t="s">
        <v>29</v>
      </c>
      <c r="F2966" s="5"/>
      <c r="G2966" s="6">
        <v>83</v>
      </c>
      <c r="H2966" s="7">
        <v>74</v>
      </c>
      <c r="I2966" s="1">
        <v>6</v>
      </c>
      <c r="J2966" s="11">
        <v>3</v>
      </c>
    </row>
    <row r="2967" spans="3:10" x14ac:dyDescent="0.25">
      <c r="C2967" s="125"/>
      <c r="D2967" s="122"/>
      <c r="E2967" s="4" t="s">
        <v>30</v>
      </c>
      <c r="F2967" s="5"/>
      <c r="G2967" s="6">
        <v>26</v>
      </c>
      <c r="H2967" s="7">
        <v>22</v>
      </c>
      <c r="I2967" s="1">
        <v>2</v>
      </c>
      <c r="J2967" s="11">
        <v>2</v>
      </c>
    </row>
    <row r="2968" spans="3:10" x14ac:dyDescent="0.25">
      <c r="C2968" s="125"/>
      <c r="D2968" s="122"/>
      <c r="E2968" s="4" t="s">
        <v>31</v>
      </c>
      <c r="F2968" s="5"/>
      <c r="G2968" s="6">
        <v>3</v>
      </c>
      <c r="H2968" s="7">
        <v>3</v>
      </c>
      <c r="I2968" s="1">
        <v>0</v>
      </c>
      <c r="J2968" s="11">
        <v>0</v>
      </c>
    </row>
    <row r="2969" spans="3:10" x14ac:dyDescent="0.25">
      <c r="C2969" s="125"/>
      <c r="D2969" s="122"/>
      <c r="E2969" s="4" t="s">
        <v>32</v>
      </c>
      <c r="F2969" s="5"/>
      <c r="G2969" s="6">
        <v>606</v>
      </c>
      <c r="H2969" s="7">
        <v>536</v>
      </c>
      <c r="I2969" s="1">
        <v>58</v>
      </c>
      <c r="J2969" s="11">
        <v>12</v>
      </c>
    </row>
    <row r="2970" spans="3:10" x14ac:dyDescent="0.25">
      <c r="C2970" s="125"/>
      <c r="D2970" s="122"/>
      <c r="E2970" s="4" t="s">
        <v>33</v>
      </c>
      <c r="F2970" s="5"/>
      <c r="G2970" s="6">
        <v>421</v>
      </c>
      <c r="H2970" s="7">
        <v>393</v>
      </c>
      <c r="I2970" s="1">
        <v>16</v>
      </c>
      <c r="J2970" s="11">
        <v>12</v>
      </c>
    </row>
    <row r="2971" spans="3:10" x14ac:dyDescent="0.25">
      <c r="C2971" s="125"/>
      <c r="D2971" s="122"/>
      <c r="E2971" s="4" t="s">
        <v>34</v>
      </c>
      <c r="F2971" s="5"/>
      <c r="G2971" s="6">
        <v>112</v>
      </c>
      <c r="H2971" s="7">
        <v>99</v>
      </c>
      <c r="I2971" s="1">
        <v>8</v>
      </c>
      <c r="J2971" s="11">
        <v>5</v>
      </c>
    </row>
    <row r="2972" spans="3:10" x14ac:dyDescent="0.25">
      <c r="C2972" s="125"/>
      <c r="D2972" s="122"/>
      <c r="E2972" s="4" t="s">
        <v>35</v>
      </c>
      <c r="F2972" s="5"/>
      <c r="G2972" s="6">
        <v>533</v>
      </c>
      <c r="H2972" s="7">
        <v>492</v>
      </c>
      <c r="I2972" s="1">
        <v>24</v>
      </c>
      <c r="J2972" s="11">
        <v>17</v>
      </c>
    </row>
    <row r="2973" spans="3:10" x14ac:dyDescent="0.25">
      <c r="C2973" s="125"/>
      <c r="D2973" s="121" t="s">
        <v>22</v>
      </c>
      <c r="E2973" s="18" t="s">
        <v>25</v>
      </c>
      <c r="F2973" s="17"/>
      <c r="G2973" s="19">
        <v>247</v>
      </c>
      <c r="H2973" s="21">
        <v>223</v>
      </c>
      <c r="I2973" s="3">
        <v>22</v>
      </c>
      <c r="J2973" s="22">
        <v>2</v>
      </c>
    </row>
    <row r="2974" spans="3:10" x14ac:dyDescent="0.25">
      <c r="C2974" s="125"/>
      <c r="D2974" s="122"/>
      <c r="E2974" s="4" t="s">
        <v>26</v>
      </c>
      <c r="F2974" s="5"/>
      <c r="G2974" s="6">
        <v>380</v>
      </c>
      <c r="H2974" s="7">
        <v>351</v>
      </c>
      <c r="I2974" s="1">
        <v>26</v>
      </c>
      <c r="J2974" s="11">
        <v>3</v>
      </c>
    </row>
    <row r="2975" spans="3:10" x14ac:dyDescent="0.25">
      <c r="C2975" s="125"/>
      <c r="D2975" s="122"/>
      <c r="E2975" s="4" t="s">
        <v>27</v>
      </c>
      <c r="F2975" s="5"/>
      <c r="G2975" s="6">
        <v>251</v>
      </c>
      <c r="H2975" s="7">
        <v>235</v>
      </c>
      <c r="I2975" s="1">
        <v>11</v>
      </c>
      <c r="J2975" s="11">
        <v>5</v>
      </c>
    </row>
    <row r="2976" spans="3:10" x14ac:dyDescent="0.25">
      <c r="C2976" s="125"/>
      <c r="D2976" s="122"/>
      <c r="E2976" s="4" t="s">
        <v>28</v>
      </c>
      <c r="F2976" s="5"/>
      <c r="G2976" s="6">
        <v>210</v>
      </c>
      <c r="H2976" s="7">
        <v>195</v>
      </c>
      <c r="I2976" s="1">
        <v>10</v>
      </c>
      <c r="J2976" s="11">
        <v>5</v>
      </c>
    </row>
    <row r="2977" spans="3:10" x14ac:dyDescent="0.25">
      <c r="C2977" s="125"/>
      <c r="D2977" s="122"/>
      <c r="E2977" s="4" t="s">
        <v>29</v>
      </c>
      <c r="F2977" s="5"/>
      <c r="G2977" s="6">
        <v>123</v>
      </c>
      <c r="H2977" s="7">
        <v>98</v>
      </c>
      <c r="I2977" s="1">
        <v>24</v>
      </c>
      <c r="J2977" s="11">
        <v>1</v>
      </c>
    </row>
    <row r="2978" spans="3:10" x14ac:dyDescent="0.25">
      <c r="C2978" s="125"/>
      <c r="D2978" s="122"/>
      <c r="E2978" s="4" t="s">
        <v>30</v>
      </c>
      <c r="F2978" s="5"/>
      <c r="G2978" s="6">
        <v>50</v>
      </c>
      <c r="H2978" s="7">
        <v>39</v>
      </c>
      <c r="I2978" s="1">
        <v>10</v>
      </c>
      <c r="J2978" s="11">
        <v>1</v>
      </c>
    </row>
    <row r="2979" spans="3:10" x14ac:dyDescent="0.25">
      <c r="C2979" s="125"/>
      <c r="D2979" s="122"/>
      <c r="E2979" s="4" t="s">
        <v>31</v>
      </c>
      <c r="F2979" s="5"/>
      <c r="G2979" s="6">
        <v>14</v>
      </c>
      <c r="H2979" s="7">
        <v>7</v>
      </c>
      <c r="I2979" s="1">
        <v>4</v>
      </c>
      <c r="J2979" s="11">
        <v>3</v>
      </c>
    </row>
    <row r="2980" spans="3:10" x14ac:dyDescent="0.25">
      <c r="C2980" s="125"/>
      <c r="D2980" s="122"/>
      <c r="E2980" s="4" t="s">
        <v>32</v>
      </c>
      <c r="F2980" s="5"/>
      <c r="G2980" s="6">
        <v>627</v>
      </c>
      <c r="H2980" s="7">
        <v>574</v>
      </c>
      <c r="I2980" s="1">
        <v>48</v>
      </c>
      <c r="J2980" s="11">
        <v>5</v>
      </c>
    </row>
    <row r="2981" spans="3:10" x14ac:dyDescent="0.25">
      <c r="C2981" s="125"/>
      <c r="D2981" s="122"/>
      <c r="E2981" s="4" t="s">
        <v>33</v>
      </c>
      <c r="F2981" s="5"/>
      <c r="G2981" s="6">
        <v>461</v>
      </c>
      <c r="H2981" s="7">
        <v>430</v>
      </c>
      <c r="I2981" s="1">
        <v>21</v>
      </c>
      <c r="J2981" s="11">
        <v>10</v>
      </c>
    </row>
    <row r="2982" spans="3:10" x14ac:dyDescent="0.25">
      <c r="C2982" s="125"/>
      <c r="D2982" s="122"/>
      <c r="E2982" s="4" t="s">
        <v>34</v>
      </c>
      <c r="F2982" s="5"/>
      <c r="G2982" s="6">
        <v>187</v>
      </c>
      <c r="H2982" s="7">
        <v>144</v>
      </c>
      <c r="I2982" s="1">
        <v>38</v>
      </c>
      <c r="J2982" s="11">
        <v>5</v>
      </c>
    </row>
    <row r="2983" spans="3:10" x14ac:dyDescent="0.25">
      <c r="C2983" s="125"/>
      <c r="D2983" s="122"/>
      <c r="E2983" s="4" t="s">
        <v>35</v>
      </c>
      <c r="F2983" s="5"/>
      <c r="G2983" s="6">
        <v>648</v>
      </c>
      <c r="H2983" s="7">
        <v>574</v>
      </c>
      <c r="I2983" s="1">
        <v>59</v>
      </c>
      <c r="J2983" s="11">
        <v>15</v>
      </c>
    </row>
    <row r="2984" spans="3:10" x14ac:dyDescent="0.25">
      <c r="C2984" s="121" t="s">
        <v>36</v>
      </c>
      <c r="D2984" s="121" t="s">
        <v>24</v>
      </c>
      <c r="E2984" s="18" t="s">
        <v>37</v>
      </c>
      <c r="F2984" s="17"/>
      <c r="G2984" s="19">
        <v>106</v>
      </c>
      <c r="H2984" s="21">
        <v>95</v>
      </c>
      <c r="I2984" s="3">
        <v>9</v>
      </c>
      <c r="J2984" s="22">
        <v>2</v>
      </c>
    </row>
    <row r="2985" spans="3:10" ht="25.2" x14ac:dyDescent="0.25">
      <c r="C2985" s="125"/>
      <c r="D2985" s="122"/>
      <c r="E2985" s="4" t="s">
        <v>38</v>
      </c>
      <c r="F2985" s="5"/>
      <c r="G2985" s="6">
        <v>1653</v>
      </c>
      <c r="H2985" s="7">
        <v>1505</v>
      </c>
      <c r="I2985" s="1">
        <v>116</v>
      </c>
      <c r="J2985" s="11">
        <v>32</v>
      </c>
    </row>
    <row r="2986" spans="3:10" ht="25.2" x14ac:dyDescent="0.25">
      <c r="C2986" s="125"/>
      <c r="D2986" s="122"/>
      <c r="E2986" s="4" t="s">
        <v>39</v>
      </c>
      <c r="F2986" s="5"/>
      <c r="G2986" s="6">
        <v>116</v>
      </c>
      <c r="H2986" s="7">
        <v>101</v>
      </c>
      <c r="I2986" s="1">
        <v>14</v>
      </c>
      <c r="J2986" s="11">
        <v>1</v>
      </c>
    </row>
    <row r="2987" spans="3:10" ht="25.2" x14ac:dyDescent="0.25">
      <c r="C2987" s="125"/>
      <c r="D2987" s="122"/>
      <c r="E2987" s="4" t="s">
        <v>40</v>
      </c>
      <c r="F2987" s="5"/>
      <c r="G2987" s="6">
        <v>513</v>
      </c>
      <c r="H2987" s="7">
        <v>451</v>
      </c>
      <c r="I2987" s="1">
        <v>50</v>
      </c>
      <c r="J2987" s="11">
        <v>12</v>
      </c>
    </row>
    <row r="2988" spans="3:10" x14ac:dyDescent="0.25">
      <c r="C2988" s="125"/>
      <c r="D2988" s="122"/>
      <c r="E2988" s="4" t="s">
        <v>18</v>
      </c>
      <c r="F2988" s="5"/>
      <c r="G2988" s="6">
        <v>26</v>
      </c>
      <c r="H2988" s="7">
        <v>24</v>
      </c>
      <c r="I2988" s="1">
        <v>0</v>
      </c>
      <c r="J2988" s="11">
        <v>2</v>
      </c>
    </row>
    <row r="2989" spans="3:10" x14ac:dyDescent="0.25">
      <c r="C2989" s="125"/>
      <c r="D2989" s="121" t="s">
        <v>21</v>
      </c>
      <c r="E2989" s="18" t="s">
        <v>37</v>
      </c>
      <c r="F2989" s="17"/>
      <c r="G2989" s="19">
        <v>66</v>
      </c>
      <c r="H2989" s="21">
        <v>57</v>
      </c>
      <c r="I2989" s="3">
        <v>8</v>
      </c>
      <c r="J2989" s="22">
        <v>1</v>
      </c>
    </row>
    <row r="2990" spans="3:10" ht="25.2" x14ac:dyDescent="0.25">
      <c r="C2990" s="125"/>
      <c r="D2990" s="122"/>
      <c r="E2990" s="4" t="s">
        <v>38</v>
      </c>
      <c r="F2990" s="5"/>
      <c r="G2990" s="6">
        <v>938</v>
      </c>
      <c r="H2990" s="7">
        <v>854</v>
      </c>
      <c r="I2990" s="1">
        <v>62</v>
      </c>
      <c r="J2990" s="11">
        <v>22</v>
      </c>
    </row>
    <row r="2991" spans="3:10" ht="25.2" x14ac:dyDescent="0.25">
      <c r="C2991" s="125"/>
      <c r="D2991" s="122"/>
      <c r="E2991" s="4" t="s">
        <v>39</v>
      </c>
      <c r="F2991" s="5"/>
      <c r="G2991" s="6">
        <v>43</v>
      </c>
      <c r="H2991" s="7">
        <v>35</v>
      </c>
      <c r="I2991" s="1">
        <v>7</v>
      </c>
      <c r="J2991" s="11">
        <v>1</v>
      </c>
    </row>
    <row r="2992" spans="3:10" ht="25.2" x14ac:dyDescent="0.25">
      <c r="C2992" s="125"/>
      <c r="D2992" s="122"/>
      <c r="E2992" s="4" t="s">
        <v>40</v>
      </c>
      <c r="F2992" s="5"/>
      <c r="G2992" s="6">
        <v>77</v>
      </c>
      <c r="H2992" s="7">
        <v>69</v>
      </c>
      <c r="I2992" s="1">
        <v>5</v>
      </c>
      <c r="J2992" s="11">
        <v>3</v>
      </c>
    </row>
    <row r="2993" spans="3:10" x14ac:dyDescent="0.25">
      <c r="C2993" s="125"/>
      <c r="D2993" s="122"/>
      <c r="E2993" s="4" t="s">
        <v>18</v>
      </c>
      <c r="F2993" s="5"/>
      <c r="G2993" s="6">
        <v>15</v>
      </c>
      <c r="H2993" s="7">
        <v>13</v>
      </c>
      <c r="I2993" s="1">
        <v>0</v>
      </c>
      <c r="J2993" s="11">
        <v>2</v>
      </c>
    </row>
    <row r="2994" spans="3:10" x14ac:dyDescent="0.25">
      <c r="C2994" s="125"/>
      <c r="D2994" s="121" t="s">
        <v>22</v>
      </c>
      <c r="E2994" s="18" t="s">
        <v>37</v>
      </c>
      <c r="F2994" s="17"/>
      <c r="G2994" s="19">
        <v>40</v>
      </c>
      <c r="H2994" s="21">
        <v>38</v>
      </c>
      <c r="I2994" s="3">
        <v>1</v>
      </c>
      <c r="J2994" s="22">
        <v>1</v>
      </c>
    </row>
    <row r="2995" spans="3:10" ht="25.2" x14ac:dyDescent="0.25">
      <c r="C2995" s="125"/>
      <c r="D2995" s="122"/>
      <c r="E2995" s="4" t="s">
        <v>38</v>
      </c>
      <c r="F2995" s="5"/>
      <c r="G2995" s="6">
        <v>715</v>
      </c>
      <c r="H2995" s="7">
        <v>651</v>
      </c>
      <c r="I2995" s="1">
        <v>54</v>
      </c>
      <c r="J2995" s="11">
        <v>10</v>
      </c>
    </row>
    <row r="2996" spans="3:10" ht="25.2" x14ac:dyDescent="0.25">
      <c r="C2996" s="125"/>
      <c r="D2996" s="122"/>
      <c r="E2996" s="4" t="s">
        <v>39</v>
      </c>
      <c r="F2996" s="5"/>
      <c r="G2996" s="6">
        <v>73</v>
      </c>
      <c r="H2996" s="7">
        <v>66</v>
      </c>
      <c r="I2996" s="1">
        <v>7</v>
      </c>
      <c r="J2996" s="11">
        <v>0</v>
      </c>
    </row>
    <row r="2997" spans="3:10" ht="25.2" x14ac:dyDescent="0.25">
      <c r="C2997" s="125"/>
      <c r="D2997" s="122"/>
      <c r="E2997" s="4" t="s">
        <v>40</v>
      </c>
      <c r="F2997" s="5"/>
      <c r="G2997" s="6">
        <v>436</v>
      </c>
      <c r="H2997" s="7">
        <v>382</v>
      </c>
      <c r="I2997" s="1">
        <v>45</v>
      </c>
      <c r="J2997" s="11">
        <v>9</v>
      </c>
    </row>
    <row r="2998" spans="3:10" x14ac:dyDescent="0.25">
      <c r="C2998" s="125"/>
      <c r="D2998" s="122"/>
      <c r="E2998" s="4" t="s">
        <v>18</v>
      </c>
      <c r="F2998" s="5"/>
      <c r="G2998" s="6">
        <v>11</v>
      </c>
      <c r="H2998" s="7">
        <v>11</v>
      </c>
      <c r="I2998" s="1">
        <v>0</v>
      </c>
      <c r="J2998" s="11">
        <v>0</v>
      </c>
    </row>
    <row r="2999" spans="3:10" ht="25.2" x14ac:dyDescent="0.25">
      <c r="C2999" s="121" t="s">
        <v>41</v>
      </c>
      <c r="D2999" s="119" t="s">
        <v>20</v>
      </c>
      <c r="E2999" s="18" t="s">
        <v>42</v>
      </c>
      <c r="F2999" s="17"/>
      <c r="G2999" s="19">
        <v>385</v>
      </c>
      <c r="H2999" s="21">
        <v>343</v>
      </c>
      <c r="I2999" s="3">
        <v>33</v>
      </c>
      <c r="J2999" s="22">
        <v>9</v>
      </c>
    </row>
    <row r="3000" spans="3:10" ht="25.2" x14ac:dyDescent="0.25">
      <c r="C3000" s="125"/>
      <c r="D3000" s="120"/>
      <c r="E3000" s="4" t="s">
        <v>43</v>
      </c>
      <c r="F3000" s="5"/>
      <c r="G3000" s="6">
        <v>1574</v>
      </c>
      <c r="H3000" s="7">
        <v>1439</v>
      </c>
      <c r="I3000" s="1">
        <v>107</v>
      </c>
      <c r="J3000" s="11">
        <v>28</v>
      </c>
    </row>
    <row r="3001" spans="3:10" ht="25.2" x14ac:dyDescent="0.25">
      <c r="C3001" s="125"/>
      <c r="D3001" s="120"/>
      <c r="E3001" s="4" t="s">
        <v>44</v>
      </c>
      <c r="F3001" s="5"/>
      <c r="G3001" s="6">
        <v>89</v>
      </c>
      <c r="H3001" s="7">
        <v>77</v>
      </c>
      <c r="I3001" s="1">
        <v>10</v>
      </c>
      <c r="J3001" s="11">
        <v>2</v>
      </c>
    </row>
    <row r="3002" spans="3:10" ht="25.2" x14ac:dyDescent="0.25">
      <c r="C3002" s="125"/>
      <c r="D3002" s="120"/>
      <c r="E3002" s="4" t="s">
        <v>45</v>
      </c>
      <c r="F3002" s="5"/>
      <c r="G3002" s="6">
        <v>956</v>
      </c>
      <c r="H3002" s="7">
        <v>855</v>
      </c>
      <c r="I3002" s="1">
        <v>79</v>
      </c>
      <c r="J3002" s="11">
        <v>22</v>
      </c>
    </row>
    <row r="3003" spans="3:10" ht="25.2" x14ac:dyDescent="0.25">
      <c r="C3003" s="125"/>
      <c r="D3003" s="120"/>
      <c r="E3003" s="4" t="s">
        <v>46</v>
      </c>
      <c r="F3003" s="5"/>
      <c r="G3003" s="6">
        <v>85</v>
      </c>
      <c r="H3003" s="7">
        <v>73</v>
      </c>
      <c r="I3003" s="1">
        <v>10</v>
      </c>
      <c r="J3003" s="11">
        <v>2</v>
      </c>
    </row>
    <row r="3004" spans="3:10" x14ac:dyDescent="0.25">
      <c r="C3004" s="125"/>
      <c r="D3004" s="120"/>
      <c r="E3004" s="4" t="s">
        <v>18</v>
      </c>
      <c r="F3004" s="5"/>
      <c r="G3004" s="6">
        <v>17</v>
      </c>
      <c r="H3004" s="7">
        <v>15</v>
      </c>
      <c r="I3004" s="1">
        <v>0</v>
      </c>
      <c r="J3004" s="11">
        <v>2</v>
      </c>
    </row>
    <row r="3005" spans="3:10" x14ac:dyDescent="0.25">
      <c r="C3005" s="121" t="s">
        <v>47</v>
      </c>
      <c r="D3005" s="119" t="s">
        <v>20</v>
      </c>
      <c r="E3005" s="18" t="s">
        <v>48</v>
      </c>
      <c r="F3005" s="17"/>
      <c r="G3005" s="19">
        <v>385</v>
      </c>
      <c r="H3005" s="21">
        <v>343</v>
      </c>
      <c r="I3005" s="3">
        <v>33</v>
      </c>
      <c r="J3005" s="22">
        <v>9</v>
      </c>
    </row>
    <row r="3006" spans="3:10" x14ac:dyDescent="0.25">
      <c r="C3006" s="125"/>
      <c r="D3006" s="120"/>
      <c r="E3006" s="4" t="s">
        <v>49</v>
      </c>
      <c r="F3006" s="5"/>
      <c r="G3006" s="6">
        <v>1156</v>
      </c>
      <c r="H3006" s="7">
        <v>1058</v>
      </c>
      <c r="I3006" s="1">
        <v>84</v>
      </c>
      <c r="J3006" s="11">
        <v>14</v>
      </c>
    </row>
    <row r="3007" spans="3:10" x14ac:dyDescent="0.25">
      <c r="C3007" s="125"/>
      <c r="D3007" s="120"/>
      <c r="E3007" s="4" t="s">
        <v>50</v>
      </c>
      <c r="F3007" s="5"/>
      <c r="G3007" s="6">
        <v>466</v>
      </c>
      <c r="H3007" s="7">
        <v>416</v>
      </c>
      <c r="I3007" s="1">
        <v>38</v>
      </c>
      <c r="J3007" s="11">
        <v>12</v>
      </c>
    </row>
    <row r="3008" spans="3:10" x14ac:dyDescent="0.25">
      <c r="C3008" s="125"/>
      <c r="D3008" s="120"/>
      <c r="E3008" s="4" t="s">
        <v>51</v>
      </c>
      <c r="F3008" s="5"/>
      <c r="G3008" s="6">
        <v>191</v>
      </c>
      <c r="H3008" s="7">
        <v>167</v>
      </c>
      <c r="I3008" s="1">
        <v>18</v>
      </c>
      <c r="J3008" s="11">
        <v>6</v>
      </c>
    </row>
    <row r="3009" spans="3:10" x14ac:dyDescent="0.25">
      <c r="C3009" s="125"/>
      <c r="D3009" s="120"/>
      <c r="E3009" s="4" t="s">
        <v>52</v>
      </c>
      <c r="F3009" s="5"/>
      <c r="G3009" s="6">
        <v>181</v>
      </c>
      <c r="H3009" s="7">
        <v>165</v>
      </c>
      <c r="I3009" s="1">
        <v>13</v>
      </c>
      <c r="J3009" s="11">
        <v>3</v>
      </c>
    </row>
    <row r="3010" spans="3:10" x14ac:dyDescent="0.25">
      <c r="C3010" s="125"/>
      <c r="D3010" s="120"/>
      <c r="E3010" s="4" t="s">
        <v>18</v>
      </c>
      <c r="F3010" s="5"/>
      <c r="G3010" s="6">
        <v>35</v>
      </c>
      <c r="H3010" s="7">
        <v>27</v>
      </c>
      <c r="I3010" s="1">
        <v>3</v>
      </c>
      <c r="J3010" s="11">
        <v>5</v>
      </c>
    </row>
    <row r="3011" spans="3:10" x14ac:dyDescent="0.25">
      <c r="C3011" s="121" t="s">
        <v>53</v>
      </c>
      <c r="D3011" s="119" t="s">
        <v>20</v>
      </c>
      <c r="E3011" s="18" t="s">
        <v>54</v>
      </c>
      <c r="F3011" s="17"/>
      <c r="G3011" s="19">
        <v>331</v>
      </c>
      <c r="H3011" s="21">
        <v>296</v>
      </c>
      <c r="I3011" s="3">
        <v>24</v>
      </c>
      <c r="J3011" s="22">
        <v>11</v>
      </c>
    </row>
    <row r="3012" spans="3:10" x14ac:dyDescent="0.25">
      <c r="C3012" s="125"/>
      <c r="D3012" s="120"/>
      <c r="E3012" s="4" t="s">
        <v>55</v>
      </c>
      <c r="F3012" s="5"/>
      <c r="G3012" s="6">
        <v>1212</v>
      </c>
      <c r="H3012" s="7">
        <v>1103</v>
      </c>
      <c r="I3012" s="1">
        <v>89</v>
      </c>
      <c r="J3012" s="11">
        <v>20</v>
      </c>
    </row>
    <row r="3013" spans="3:10" ht="25.2" x14ac:dyDescent="0.25">
      <c r="C3013" s="125"/>
      <c r="D3013" s="120"/>
      <c r="E3013" s="4" t="s">
        <v>56</v>
      </c>
      <c r="F3013" s="5"/>
      <c r="G3013" s="6">
        <v>615</v>
      </c>
      <c r="H3013" s="7">
        <v>549</v>
      </c>
      <c r="I3013" s="1">
        <v>55</v>
      </c>
      <c r="J3013" s="11">
        <v>11</v>
      </c>
    </row>
    <row r="3014" spans="3:10" x14ac:dyDescent="0.25">
      <c r="C3014" s="125"/>
      <c r="D3014" s="120"/>
      <c r="E3014" s="4" t="s">
        <v>57</v>
      </c>
      <c r="F3014" s="5"/>
      <c r="G3014" s="6">
        <v>234</v>
      </c>
      <c r="H3014" s="7">
        <v>209</v>
      </c>
      <c r="I3014" s="1">
        <v>20</v>
      </c>
      <c r="J3014" s="11">
        <v>5</v>
      </c>
    </row>
    <row r="3015" spans="3:10" x14ac:dyDescent="0.25">
      <c r="C3015" s="125"/>
      <c r="D3015" s="120"/>
      <c r="E3015" s="4" t="s">
        <v>18</v>
      </c>
      <c r="F3015" s="5"/>
      <c r="G3015" s="6">
        <v>22</v>
      </c>
      <c r="H3015" s="7">
        <v>19</v>
      </c>
      <c r="I3015" s="1">
        <v>1</v>
      </c>
      <c r="J3015" s="11">
        <v>2</v>
      </c>
    </row>
    <row r="3016" spans="3:10" x14ac:dyDescent="0.25">
      <c r="C3016" s="121" t="s">
        <v>58</v>
      </c>
      <c r="D3016" s="119" t="s">
        <v>20</v>
      </c>
      <c r="E3016" s="18" t="s">
        <v>59</v>
      </c>
      <c r="F3016" s="17"/>
      <c r="G3016" s="19">
        <v>522</v>
      </c>
      <c r="H3016" s="21">
        <v>453</v>
      </c>
      <c r="I3016" s="3">
        <v>53</v>
      </c>
      <c r="J3016" s="22">
        <v>16</v>
      </c>
    </row>
    <row r="3017" spans="3:10" x14ac:dyDescent="0.25">
      <c r="C3017" s="125"/>
      <c r="D3017" s="120"/>
      <c r="E3017" s="4" t="s">
        <v>60</v>
      </c>
      <c r="F3017" s="5"/>
      <c r="G3017" s="6">
        <v>1090</v>
      </c>
      <c r="H3017" s="7">
        <v>995</v>
      </c>
      <c r="I3017" s="1">
        <v>74</v>
      </c>
      <c r="J3017" s="11">
        <v>21</v>
      </c>
    </row>
    <row r="3018" spans="3:10" ht="25.2" x14ac:dyDescent="0.25">
      <c r="C3018" s="125"/>
      <c r="D3018" s="120"/>
      <c r="E3018" s="4" t="s">
        <v>61</v>
      </c>
      <c r="F3018" s="5"/>
      <c r="G3018" s="6">
        <v>327</v>
      </c>
      <c r="H3018" s="7">
        <v>292</v>
      </c>
      <c r="I3018" s="1">
        <v>29</v>
      </c>
      <c r="J3018" s="11">
        <v>6</v>
      </c>
    </row>
    <row r="3019" spans="3:10" x14ac:dyDescent="0.25">
      <c r="C3019" s="125"/>
      <c r="D3019" s="120"/>
      <c r="E3019" s="4" t="s">
        <v>62</v>
      </c>
      <c r="F3019" s="5"/>
      <c r="G3019" s="6">
        <v>428</v>
      </c>
      <c r="H3019" s="7">
        <v>396</v>
      </c>
      <c r="I3019" s="1">
        <v>29</v>
      </c>
      <c r="J3019" s="11">
        <v>3</v>
      </c>
    </row>
    <row r="3020" spans="3:10" x14ac:dyDescent="0.25">
      <c r="C3020" s="125"/>
      <c r="D3020" s="120"/>
      <c r="E3020" s="4" t="s">
        <v>63</v>
      </c>
      <c r="F3020" s="5"/>
      <c r="G3020" s="6">
        <v>25</v>
      </c>
      <c r="H3020" s="7">
        <v>21</v>
      </c>
      <c r="I3020" s="1">
        <v>3</v>
      </c>
      <c r="J3020" s="11">
        <v>1</v>
      </c>
    </row>
    <row r="3021" spans="3:10" x14ac:dyDescent="0.25">
      <c r="C3021" s="125"/>
      <c r="D3021" s="120"/>
      <c r="E3021" s="4" t="s">
        <v>18</v>
      </c>
      <c r="F3021" s="5"/>
      <c r="G3021" s="6">
        <v>22</v>
      </c>
      <c r="H3021" s="7">
        <v>19</v>
      </c>
      <c r="I3021" s="1">
        <v>1</v>
      </c>
      <c r="J3021" s="11">
        <v>2</v>
      </c>
    </row>
    <row r="3022" spans="3:10" ht="25.2" x14ac:dyDescent="0.25">
      <c r="C3022" s="121" t="s">
        <v>64</v>
      </c>
      <c r="D3022" s="119" t="s">
        <v>20</v>
      </c>
      <c r="E3022" s="18" t="s">
        <v>65</v>
      </c>
      <c r="F3022" s="17"/>
      <c r="G3022" s="19">
        <v>36</v>
      </c>
      <c r="H3022" s="21">
        <v>33</v>
      </c>
      <c r="I3022" s="3">
        <v>3</v>
      </c>
      <c r="J3022" s="22">
        <v>0</v>
      </c>
    </row>
    <row r="3023" spans="3:10" ht="37.799999999999997" x14ac:dyDescent="0.25">
      <c r="C3023" s="125"/>
      <c r="D3023" s="120"/>
      <c r="E3023" s="4" t="s">
        <v>66</v>
      </c>
      <c r="F3023" s="5"/>
      <c r="G3023" s="6">
        <v>177</v>
      </c>
      <c r="H3023" s="7">
        <v>151</v>
      </c>
      <c r="I3023" s="1">
        <v>19</v>
      </c>
      <c r="J3023" s="11">
        <v>7</v>
      </c>
    </row>
    <row r="3024" spans="3:10" ht="37.799999999999997" x14ac:dyDescent="0.25">
      <c r="C3024" s="125"/>
      <c r="D3024" s="120"/>
      <c r="E3024" s="4" t="s">
        <v>67</v>
      </c>
      <c r="F3024" s="5"/>
      <c r="G3024" s="6">
        <v>231</v>
      </c>
      <c r="H3024" s="7">
        <v>208</v>
      </c>
      <c r="I3024" s="1">
        <v>19</v>
      </c>
      <c r="J3024" s="11">
        <v>4</v>
      </c>
    </row>
    <row r="3025" spans="3:10" ht="37.799999999999997" x14ac:dyDescent="0.25">
      <c r="C3025" s="125"/>
      <c r="D3025" s="120"/>
      <c r="E3025" s="4" t="s">
        <v>68</v>
      </c>
      <c r="F3025" s="5"/>
      <c r="G3025" s="6">
        <v>324</v>
      </c>
      <c r="H3025" s="7">
        <v>295</v>
      </c>
      <c r="I3025" s="1">
        <v>24</v>
      </c>
      <c r="J3025" s="11">
        <v>5</v>
      </c>
    </row>
    <row r="3026" spans="3:10" ht="37.799999999999997" x14ac:dyDescent="0.25">
      <c r="C3026" s="125"/>
      <c r="D3026" s="120"/>
      <c r="E3026" s="4" t="s">
        <v>69</v>
      </c>
      <c r="F3026" s="5"/>
      <c r="G3026" s="6">
        <v>364</v>
      </c>
      <c r="H3026" s="7">
        <v>322</v>
      </c>
      <c r="I3026" s="1">
        <v>36</v>
      </c>
      <c r="J3026" s="11">
        <v>6</v>
      </c>
    </row>
    <row r="3027" spans="3:10" ht="37.799999999999997" x14ac:dyDescent="0.25">
      <c r="C3027" s="125"/>
      <c r="D3027" s="120"/>
      <c r="E3027" s="4" t="s">
        <v>70</v>
      </c>
      <c r="F3027" s="5"/>
      <c r="G3027" s="6">
        <v>292</v>
      </c>
      <c r="H3027" s="7">
        <v>262</v>
      </c>
      <c r="I3027" s="1">
        <v>25</v>
      </c>
      <c r="J3027" s="11">
        <v>5</v>
      </c>
    </row>
    <row r="3028" spans="3:10" ht="37.799999999999997" x14ac:dyDescent="0.25">
      <c r="C3028" s="125"/>
      <c r="D3028" s="120"/>
      <c r="E3028" s="4" t="s">
        <v>71</v>
      </c>
      <c r="F3028" s="5"/>
      <c r="G3028" s="6">
        <v>316</v>
      </c>
      <c r="H3028" s="7">
        <v>298</v>
      </c>
      <c r="I3028" s="1">
        <v>12</v>
      </c>
      <c r="J3028" s="11">
        <v>6</v>
      </c>
    </row>
    <row r="3029" spans="3:10" ht="37.799999999999997" x14ac:dyDescent="0.25">
      <c r="C3029" s="125"/>
      <c r="D3029" s="120"/>
      <c r="E3029" s="4" t="s">
        <v>72</v>
      </c>
      <c r="F3029" s="5"/>
      <c r="G3029" s="6">
        <v>308</v>
      </c>
      <c r="H3029" s="7">
        <v>277</v>
      </c>
      <c r="I3029" s="1">
        <v>26</v>
      </c>
      <c r="J3029" s="11">
        <v>5</v>
      </c>
    </row>
    <row r="3030" spans="3:10" ht="37.799999999999997" x14ac:dyDescent="0.25">
      <c r="C3030" s="125"/>
      <c r="D3030" s="120"/>
      <c r="E3030" s="4" t="s">
        <v>73</v>
      </c>
      <c r="F3030" s="5"/>
      <c r="G3030" s="6">
        <v>114</v>
      </c>
      <c r="H3030" s="7">
        <v>104</v>
      </c>
      <c r="I3030" s="1">
        <v>8</v>
      </c>
      <c r="J3030" s="11">
        <v>2</v>
      </c>
    </row>
    <row r="3031" spans="3:10" ht="25.2" x14ac:dyDescent="0.25">
      <c r="C3031" s="125"/>
      <c r="D3031" s="120"/>
      <c r="E3031" s="4" t="s">
        <v>74</v>
      </c>
      <c r="F3031" s="5"/>
      <c r="G3031" s="6">
        <v>96</v>
      </c>
      <c r="H3031" s="7">
        <v>90</v>
      </c>
      <c r="I3031" s="1">
        <v>6</v>
      </c>
      <c r="J3031" s="11">
        <v>0</v>
      </c>
    </row>
    <row r="3032" spans="3:10" x14ac:dyDescent="0.25">
      <c r="C3032" s="125"/>
      <c r="D3032" s="120"/>
      <c r="E3032" s="4" t="s">
        <v>75</v>
      </c>
      <c r="F3032" s="5"/>
      <c r="G3032" s="6">
        <v>29</v>
      </c>
      <c r="H3032" s="7">
        <v>23</v>
      </c>
      <c r="I3032" s="1">
        <v>4</v>
      </c>
      <c r="J3032" s="11">
        <v>2</v>
      </c>
    </row>
    <row r="3033" spans="3:10" x14ac:dyDescent="0.25">
      <c r="C3033" s="125"/>
      <c r="D3033" s="120"/>
      <c r="E3033" s="4" t="s">
        <v>18</v>
      </c>
      <c r="F3033" s="5"/>
      <c r="G3033" s="6">
        <v>127</v>
      </c>
      <c r="H3033" s="7">
        <v>113</v>
      </c>
      <c r="I3033" s="1">
        <v>7</v>
      </c>
      <c r="J3033" s="11">
        <v>7</v>
      </c>
    </row>
    <row r="3034" spans="3:10" x14ac:dyDescent="0.25">
      <c r="C3034" s="121" t="s">
        <v>76</v>
      </c>
      <c r="D3034" s="119" t="s">
        <v>20</v>
      </c>
      <c r="E3034" s="18" t="s">
        <v>77</v>
      </c>
      <c r="F3034" s="17"/>
      <c r="G3034" s="19">
        <v>626</v>
      </c>
      <c r="H3034" s="21">
        <v>573</v>
      </c>
      <c r="I3034" s="3">
        <v>38</v>
      </c>
      <c r="J3034" s="22">
        <v>15</v>
      </c>
    </row>
    <row r="3035" spans="3:10" x14ac:dyDescent="0.25">
      <c r="C3035" s="125"/>
      <c r="D3035" s="120"/>
      <c r="E3035" s="4" t="s">
        <v>78</v>
      </c>
      <c r="F3035" s="5"/>
      <c r="G3035" s="6">
        <v>975</v>
      </c>
      <c r="H3035" s="7">
        <v>867</v>
      </c>
      <c r="I3035" s="1">
        <v>91</v>
      </c>
      <c r="J3035" s="11">
        <v>17</v>
      </c>
    </row>
    <row r="3036" spans="3:10" x14ac:dyDescent="0.25">
      <c r="C3036" s="125"/>
      <c r="D3036" s="120"/>
      <c r="E3036" s="4" t="s">
        <v>79</v>
      </c>
      <c r="F3036" s="5"/>
      <c r="G3036" s="6">
        <v>589</v>
      </c>
      <c r="H3036" s="7">
        <v>533</v>
      </c>
      <c r="I3036" s="1">
        <v>45</v>
      </c>
      <c r="J3036" s="11">
        <v>11</v>
      </c>
    </row>
    <row r="3037" spans="3:10" x14ac:dyDescent="0.25">
      <c r="C3037" s="125"/>
      <c r="D3037" s="120"/>
      <c r="E3037" s="4" t="s">
        <v>80</v>
      </c>
      <c r="F3037" s="5"/>
      <c r="G3037" s="6">
        <v>224</v>
      </c>
      <c r="H3037" s="7">
        <v>203</v>
      </c>
      <c r="I3037" s="1">
        <v>15</v>
      </c>
      <c r="J3037" s="11">
        <v>6</v>
      </c>
    </row>
    <row r="3038" spans="3:10" x14ac:dyDescent="0.25">
      <c r="C3038" s="121" t="s">
        <v>81</v>
      </c>
      <c r="D3038" s="119" t="s">
        <v>20</v>
      </c>
      <c r="E3038" s="18" t="s">
        <v>82</v>
      </c>
      <c r="F3038" s="17"/>
      <c r="G3038" s="19">
        <v>300</v>
      </c>
      <c r="H3038" s="21">
        <v>276</v>
      </c>
      <c r="I3038" s="3">
        <v>19</v>
      </c>
      <c r="J3038" s="22">
        <v>5</v>
      </c>
    </row>
    <row r="3039" spans="3:10" x14ac:dyDescent="0.25">
      <c r="C3039" s="125"/>
      <c r="D3039" s="120"/>
      <c r="E3039" s="4" t="s">
        <v>83</v>
      </c>
      <c r="F3039" s="5"/>
      <c r="G3039" s="6">
        <v>722</v>
      </c>
      <c r="H3039" s="7">
        <v>653</v>
      </c>
      <c r="I3039" s="1">
        <v>50</v>
      </c>
      <c r="J3039" s="11">
        <v>19</v>
      </c>
    </row>
    <row r="3040" spans="3:10" x14ac:dyDescent="0.25">
      <c r="C3040" s="125"/>
      <c r="D3040" s="120"/>
      <c r="E3040" s="4" t="s">
        <v>84</v>
      </c>
      <c r="F3040" s="5"/>
      <c r="G3040" s="6">
        <v>483</v>
      </c>
      <c r="H3040" s="7">
        <v>439</v>
      </c>
      <c r="I3040" s="1">
        <v>37</v>
      </c>
      <c r="J3040" s="11">
        <v>7</v>
      </c>
    </row>
    <row r="3041" spans="2:10" x14ac:dyDescent="0.25">
      <c r="C3041" s="125"/>
      <c r="D3041" s="120"/>
      <c r="E3041" s="4" t="s">
        <v>85</v>
      </c>
      <c r="F3041" s="5"/>
      <c r="G3041" s="6">
        <v>395</v>
      </c>
      <c r="H3041" s="7">
        <v>354</v>
      </c>
      <c r="I3041" s="1">
        <v>29</v>
      </c>
      <c r="J3041" s="11">
        <v>12</v>
      </c>
    </row>
    <row r="3042" spans="2:10" x14ac:dyDescent="0.25">
      <c r="C3042" s="125"/>
      <c r="D3042" s="120"/>
      <c r="E3042" s="4" t="s">
        <v>86</v>
      </c>
      <c r="F3042" s="5"/>
      <c r="G3042" s="6">
        <v>236</v>
      </c>
      <c r="H3042" s="7">
        <v>206</v>
      </c>
      <c r="I3042" s="1">
        <v>28</v>
      </c>
      <c r="J3042" s="11">
        <v>2</v>
      </c>
    </row>
    <row r="3043" spans="2:10" x14ac:dyDescent="0.25">
      <c r="C3043" s="125"/>
      <c r="D3043" s="120"/>
      <c r="E3043" s="4" t="s">
        <v>87</v>
      </c>
      <c r="F3043" s="5"/>
      <c r="G3043" s="6">
        <v>278</v>
      </c>
      <c r="H3043" s="7">
        <v>248</v>
      </c>
      <c r="I3043" s="1">
        <v>26</v>
      </c>
      <c r="J3043" s="11">
        <v>4</v>
      </c>
    </row>
    <row r="3044" spans="2:10" x14ac:dyDescent="0.25">
      <c r="C3044" s="121" t="s">
        <v>88</v>
      </c>
      <c r="D3044" s="119" t="s">
        <v>20</v>
      </c>
      <c r="E3044" s="18" t="s">
        <v>89</v>
      </c>
      <c r="F3044" s="17"/>
      <c r="G3044" s="19">
        <v>110</v>
      </c>
      <c r="H3044" s="21">
        <v>99</v>
      </c>
      <c r="I3044" s="3">
        <v>8</v>
      </c>
      <c r="J3044" s="22">
        <v>3</v>
      </c>
    </row>
    <row r="3045" spans="2:10" x14ac:dyDescent="0.25">
      <c r="C3045" s="122"/>
      <c r="D3045" s="120"/>
      <c r="E3045" s="4" t="s">
        <v>90</v>
      </c>
      <c r="F3045" s="5"/>
      <c r="G3045" s="6">
        <v>190</v>
      </c>
      <c r="H3045" s="7">
        <v>177</v>
      </c>
      <c r="I3045" s="1">
        <v>11</v>
      </c>
      <c r="J3045" s="11">
        <v>2</v>
      </c>
    </row>
    <row r="3046" spans="2:10" x14ac:dyDescent="0.25">
      <c r="C3046" s="122"/>
      <c r="D3046" s="120"/>
      <c r="E3046" s="4" t="s">
        <v>83</v>
      </c>
      <c r="F3046" s="5"/>
      <c r="G3046" s="6">
        <v>722</v>
      </c>
      <c r="H3046" s="7">
        <v>653</v>
      </c>
      <c r="I3046" s="1">
        <v>50</v>
      </c>
      <c r="J3046" s="11">
        <v>19</v>
      </c>
    </row>
    <row r="3047" spans="2:10" x14ac:dyDescent="0.25">
      <c r="C3047" s="122"/>
      <c r="D3047" s="120"/>
      <c r="E3047" s="4" t="s">
        <v>91</v>
      </c>
      <c r="F3047" s="5"/>
      <c r="G3047" s="6">
        <v>117</v>
      </c>
      <c r="H3047" s="7">
        <v>106</v>
      </c>
      <c r="I3047" s="1">
        <v>10</v>
      </c>
      <c r="J3047" s="11">
        <v>1</v>
      </c>
    </row>
    <row r="3048" spans="2:10" x14ac:dyDescent="0.25">
      <c r="C3048" s="122"/>
      <c r="D3048" s="120"/>
      <c r="E3048" s="4" t="s">
        <v>92</v>
      </c>
      <c r="F3048" s="5"/>
      <c r="G3048" s="6">
        <v>123</v>
      </c>
      <c r="H3048" s="7">
        <v>114</v>
      </c>
      <c r="I3048" s="1">
        <v>7</v>
      </c>
      <c r="J3048" s="11">
        <v>2</v>
      </c>
    </row>
    <row r="3049" spans="2:10" x14ac:dyDescent="0.25">
      <c r="C3049" s="122"/>
      <c r="D3049" s="120"/>
      <c r="E3049" s="4" t="s">
        <v>93</v>
      </c>
      <c r="F3049" s="5"/>
      <c r="G3049" s="6">
        <v>243</v>
      </c>
      <c r="H3049" s="7">
        <v>219</v>
      </c>
      <c r="I3049" s="1">
        <v>20</v>
      </c>
      <c r="J3049" s="11">
        <v>4</v>
      </c>
    </row>
    <row r="3050" spans="2:10" x14ac:dyDescent="0.25">
      <c r="C3050" s="122"/>
      <c r="D3050" s="120"/>
      <c r="E3050" s="4" t="s">
        <v>85</v>
      </c>
      <c r="F3050" s="5"/>
      <c r="G3050" s="6">
        <v>395</v>
      </c>
      <c r="H3050" s="7">
        <v>354</v>
      </c>
      <c r="I3050" s="1">
        <v>29</v>
      </c>
      <c r="J3050" s="11">
        <v>12</v>
      </c>
    </row>
    <row r="3051" spans="2:10" x14ac:dyDescent="0.25">
      <c r="C3051" s="122"/>
      <c r="D3051" s="120"/>
      <c r="E3051" s="4" t="s">
        <v>94</v>
      </c>
      <c r="F3051" s="5"/>
      <c r="G3051" s="6">
        <v>168</v>
      </c>
      <c r="H3051" s="7">
        <v>144</v>
      </c>
      <c r="I3051" s="1">
        <v>24</v>
      </c>
      <c r="J3051" s="11">
        <v>0</v>
      </c>
    </row>
    <row r="3052" spans="2:10" x14ac:dyDescent="0.25">
      <c r="C3052" s="122"/>
      <c r="D3052" s="120"/>
      <c r="E3052" s="4" t="s">
        <v>95</v>
      </c>
      <c r="F3052" s="5"/>
      <c r="G3052" s="6">
        <v>68</v>
      </c>
      <c r="H3052" s="7">
        <v>62</v>
      </c>
      <c r="I3052" s="1">
        <v>4</v>
      </c>
      <c r="J3052" s="11">
        <v>2</v>
      </c>
    </row>
    <row r="3053" spans="2:10" x14ac:dyDescent="0.25">
      <c r="C3053" s="126"/>
      <c r="D3053" s="123"/>
      <c r="E3053" s="64" t="s">
        <v>87</v>
      </c>
      <c r="F3053" s="59"/>
      <c r="G3053" s="66">
        <v>278</v>
      </c>
      <c r="H3053" s="74">
        <v>248</v>
      </c>
      <c r="I3053" s="39">
        <v>26</v>
      </c>
      <c r="J3053" s="81">
        <v>4</v>
      </c>
    </row>
    <row r="3055" spans="2:10" x14ac:dyDescent="0.25">
      <c r="B3055" s="48" t="str">
        <f xml:space="preserve"> HYPERLINK("#'目次'!B34", "[28]")</f>
        <v>[28]</v>
      </c>
      <c r="C3055" s="35" t="s">
        <v>236</v>
      </c>
    </row>
    <row r="3056" spans="2:10" x14ac:dyDescent="0.25">
      <c r="C3056" s="99" t="s">
        <v>237</v>
      </c>
    </row>
    <row r="3058" spans="3:12" x14ac:dyDescent="0.25">
      <c r="C3058" s="35" t="s">
        <v>14</v>
      </c>
    </row>
    <row r="3059" spans="3:12" ht="25.2" x14ac:dyDescent="0.25">
      <c r="C3059" s="115"/>
      <c r="D3059" s="116"/>
      <c r="E3059" s="116"/>
      <c r="F3059" s="116"/>
      <c r="G3059" s="44" t="s">
        <v>15</v>
      </c>
      <c r="H3059" s="43" t="s">
        <v>238</v>
      </c>
      <c r="I3059" s="26" t="s">
        <v>239</v>
      </c>
      <c r="J3059" s="26" t="s">
        <v>240</v>
      </c>
      <c r="K3059" s="26" t="s">
        <v>241</v>
      </c>
      <c r="L3059" s="49" t="s">
        <v>18</v>
      </c>
    </row>
    <row r="3060" spans="3:12" x14ac:dyDescent="0.25">
      <c r="C3060" s="117"/>
      <c r="D3060" s="118"/>
      <c r="E3060" s="118"/>
      <c r="F3060" s="118"/>
      <c r="G3060" s="46"/>
      <c r="H3060" s="47"/>
      <c r="I3060" s="27"/>
      <c r="J3060" s="27"/>
      <c r="K3060" s="27"/>
      <c r="L3060" s="45"/>
    </row>
    <row r="3061" spans="3:12" x14ac:dyDescent="0.25">
      <c r="C3061" s="61"/>
      <c r="D3061" s="62"/>
      <c r="E3061" s="60" t="s">
        <v>15</v>
      </c>
      <c r="F3061" s="63"/>
      <c r="G3061" s="57">
        <v>2176</v>
      </c>
      <c r="H3061" s="31">
        <v>386</v>
      </c>
      <c r="I3061" s="31">
        <v>558</v>
      </c>
      <c r="J3061" s="31">
        <v>852</v>
      </c>
      <c r="K3061" s="31">
        <v>358</v>
      </c>
      <c r="L3061" s="68">
        <v>22</v>
      </c>
    </row>
    <row r="3062" spans="3:12" x14ac:dyDescent="0.25">
      <c r="C3062" s="124" t="s">
        <v>19</v>
      </c>
      <c r="D3062" s="119" t="s">
        <v>20</v>
      </c>
      <c r="E3062" s="18" t="s">
        <v>21</v>
      </c>
      <c r="F3062" s="17"/>
      <c r="G3062" s="19">
        <v>1028</v>
      </c>
      <c r="H3062" s="21">
        <v>197</v>
      </c>
      <c r="I3062" s="3">
        <v>253</v>
      </c>
      <c r="J3062" s="3">
        <v>415</v>
      </c>
      <c r="K3062" s="3">
        <v>154</v>
      </c>
      <c r="L3062" s="22">
        <v>9</v>
      </c>
    </row>
    <row r="3063" spans="3:12" x14ac:dyDescent="0.25">
      <c r="C3063" s="125"/>
      <c r="D3063" s="120"/>
      <c r="E3063" s="4" t="s">
        <v>22</v>
      </c>
      <c r="F3063" s="5"/>
      <c r="G3063" s="6">
        <v>1148</v>
      </c>
      <c r="H3063" s="7">
        <v>189</v>
      </c>
      <c r="I3063" s="1">
        <v>305</v>
      </c>
      <c r="J3063" s="1">
        <v>437</v>
      </c>
      <c r="K3063" s="1">
        <v>204</v>
      </c>
      <c r="L3063" s="11">
        <v>13</v>
      </c>
    </row>
    <row r="3064" spans="3:12" x14ac:dyDescent="0.25">
      <c r="C3064" s="121" t="s">
        <v>23</v>
      </c>
      <c r="D3064" s="121" t="s">
        <v>24</v>
      </c>
      <c r="E3064" s="18" t="s">
        <v>25</v>
      </c>
      <c r="F3064" s="17"/>
      <c r="G3064" s="19">
        <v>461</v>
      </c>
      <c r="H3064" s="21">
        <v>107</v>
      </c>
      <c r="I3064" s="3">
        <v>190</v>
      </c>
      <c r="J3064" s="3">
        <v>164</v>
      </c>
      <c r="K3064" s="3">
        <v>0</v>
      </c>
      <c r="L3064" s="22">
        <v>0</v>
      </c>
    </row>
    <row r="3065" spans="3:12" x14ac:dyDescent="0.25">
      <c r="C3065" s="125"/>
      <c r="D3065" s="122"/>
      <c r="E3065" s="4" t="s">
        <v>26</v>
      </c>
      <c r="F3065" s="5"/>
      <c r="G3065" s="6">
        <v>649</v>
      </c>
      <c r="H3065" s="7">
        <v>108</v>
      </c>
      <c r="I3065" s="1">
        <v>157</v>
      </c>
      <c r="J3065" s="1">
        <v>311</v>
      </c>
      <c r="K3065" s="1">
        <v>67</v>
      </c>
      <c r="L3065" s="11">
        <v>6</v>
      </c>
    </row>
    <row r="3066" spans="3:12" x14ac:dyDescent="0.25">
      <c r="C3066" s="125"/>
      <c r="D3066" s="122"/>
      <c r="E3066" s="4" t="s">
        <v>27</v>
      </c>
      <c r="F3066" s="5"/>
      <c r="G3066" s="6">
        <v>462</v>
      </c>
      <c r="H3066" s="7">
        <v>74</v>
      </c>
      <c r="I3066" s="1">
        <v>116</v>
      </c>
      <c r="J3066" s="1">
        <v>191</v>
      </c>
      <c r="K3066" s="1">
        <v>78</v>
      </c>
      <c r="L3066" s="11">
        <v>3</v>
      </c>
    </row>
    <row r="3067" spans="3:12" x14ac:dyDescent="0.25">
      <c r="C3067" s="125"/>
      <c r="D3067" s="122"/>
      <c r="E3067" s="4" t="s">
        <v>28</v>
      </c>
      <c r="F3067" s="5"/>
      <c r="G3067" s="6">
        <v>361</v>
      </c>
      <c r="H3067" s="7">
        <v>61</v>
      </c>
      <c r="I3067" s="1">
        <v>60</v>
      </c>
      <c r="J3067" s="1">
        <v>124</v>
      </c>
      <c r="K3067" s="1">
        <v>106</v>
      </c>
      <c r="L3067" s="11">
        <v>10</v>
      </c>
    </row>
    <row r="3068" spans="3:12" x14ac:dyDescent="0.25">
      <c r="C3068" s="125"/>
      <c r="D3068" s="122"/>
      <c r="E3068" s="4" t="s">
        <v>29</v>
      </c>
      <c r="F3068" s="5"/>
      <c r="G3068" s="6">
        <v>172</v>
      </c>
      <c r="H3068" s="7">
        <v>25</v>
      </c>
      <c r="I3068" s="1">
        <v>27</v>
      </c>
      <c r="J3068" s="1">
        <v>48</v>
      </c>
      <c r="K3068" s="1">
        <v>72</v>
      </c>
      <c r="L3068" s="11">
        <v>0</v>
      </c>
    </row>
    <row r="3069" spans="3:12" x14ac:dyDescent="0.25">
      <c r="C3069" s="125"/>
      <c r="D3069" s="122"/>
      <c r="E3069" s="4" t="s">
        <v>30</v>
      </c>
      <c r="F3069" s="5"/>
      <c r="G3069" s="6">
        <v>61</v>
      </c>
      <c r="H3069" s="7">
        <v>10</v>
      </c>
      <c r="I3069" s="1">
        <v>7</v>
      </c>
      <c r="J3069" s="1">
        <v>14</v>
      </c>
      <c r="K3069" s="1">
        <v>28</v>
      </c>
      <c r="L3069" s="11">
        <v>2</v>
      </c>
    </row>
    <row r="3070" spans="3:12" x14ac:dyDescent="0.25">
      <c r="C3070" s="125"/>
      <c r="D3070" s="122"/>
      <c r="E3070" s="4" t="s">
        <v>31</v>
      </c>
      <c r="F3070" s="5"/>
      <c r="G3070" s="6">
        <v>10</v>
      </c>
      <c r="H3070" s="7">
        <v>1</v>
      </c>
      <c r="I3070" s="1">
        <v>1</v>
      </c>
      <c r="J3070" s="1">
        <v>0</v>
      </c>
      <c r="K3070" s="1">
        <v>7</v>
      </c>
      <c r="L3070" s="11">
        <v>1</v>
      </c>
    </row>
    <row r="3071" spans="3:12" x14ac:dyDescent="0.25">
      <c r="C3071" s="125"/>
      <c r="D3071" s="122"/>
      <c r="E3071" s="4" t="s">
        <v>32</v>
      </c>
      <c r="F3071" s="5"/>
      <c r="G3071" s="6">
        <v>1110</v>
      </c>
      <c r="H3071" s="7">
        <v>215</v>
      </c>
      <c r="I3071" s="1">
        <v>347</v>
      </c>
      <c r="J3071" s="1">
        <v>475</v>
      </c>
      <c r="K3071" s="1">
        <v>67</v>
      </c>
      <c r="L3071" s="11">
        <v>6</v>
      </c>
    </row>
    <row r="3072" spans="3:12" x14ac:dyDescent="0.25">
      <c r="C3072" s="125"/>
      <c r="D3072" s="122"/>
      <c r="E3072" s="4" t="s">
        <v>33</v>
      </c>
      <c r="F3072" s="5"/>
      <c r="G3072" s="6">
        <v>823</v>
      </c>
      <c r="H3072" s="7">
        <v>135</v>
      </c>
      <c r="I3072" s="1">
        <v>176</v>
      </c>
      <c r="J3072" s="1">
        <v>315</v>
      </c>
      <c r="K3072" s="1">
        <v>184</v>
      </c>
      <c r="L3072" s="11">
        <v>13</v>
      </c>
    </row>
    <row r="3073" spans="3:12" x14ac:dyDescent="0.25">
      <c r="C3073" s="125"/>
      <c r="D3073" s="122"/>
      <c r="E3073" s="4" t="s">
        <v>34</v>
      </c>
      <c r="F3073" s="5"/>
      <c r="G3073" s="6">
        <v>243</v>
      </c>
      <c r="H3073" s="7">
        <v>36</v>
      </c>
      <c r="I3073" s="1">
        <v>35</v>
      </c>
      <c r="J3073" s="1">
        <v>62</v>
      </c>
      <c r="K3073" s="1">
        <v>107</v>
      </c>
      <c r="L3073" s="11">
        <v>3</v>
      </c>
    </row>
    <row r="3074" spans="3:12" x14ac:dyDescent="0.25">
      <c r="C3074" s="125"/>
      <c r="D3074" s="122"/>
      <c r="E3074" s="4" t="s">
        <v>35</v>
      </c>
      <c r="F3074" s="5"/>
      <c r="G3074" s="6">
        <v>1066</v>
      </c>
      <c r="H3074" s="7">
        <v>171</v>
      </c>
      <c r="I3074" s="1">
        <v>211</v>
      </c>
      <c r="J3074" s="1">
        <v>377</v>
      </c>
      <c r="K3074" s="1">
        <v>291</v>
      </c>
      <c r="L3074" s="11">
        <v>16</v>
      </c>
    </row>
    <row r="3075" spans="3:12" x14ac:dyDescent="0.25">
      <c r="C3075" s="125"/>
      <c r="D3075" s="121" t="s">
        <v>21</v>
      </c>
      <c r="E3075" s="18" t="s">
        <v>25</v>
      </c>
      <c r="F3075" s="17"/>
      <c r="G3075" s="19">
        <v>238</v>
      </c>
      <c r="H3075" s="21">
        <v>62</v>
      </c>
      <c r="I3075" s="3">
        <v>93</v>
      </c>
      <c r="J3075" s="3">
        <v>83</v>
      </c>
      <c r="K3075" s="3">
        <v>0</v>
      </c>
      <c r="L3075" s="22">
        <v>0</v>
      </c>
    </row>
    <row r="3076" spans="3:12" x14ac:dyDescent="0.25">
      <c r="C3076" s="125"/>
      <c r="D3076" s="122"/>
      <c r="E3076" s="4" t="s">
        <v>26</v>
      </c>
      <c r="F3076" s="5"/>
      <c r="G3076" s="6">
        <v>298</v>
      </c>
      <c r="H3076" s="7">
        <v>54</v>
      </c>
      <c r="I3076" s="1">
        <v>54</v>
      </c>
      <c r="J3076" s="1">
        <v>153</v>
      </c>
      <c r="K3076" s="1">
        <v>36</v>
      </c>
      <c r="L3076" s="11">
        <v>1</v>
      </c>
    </row>
    <row r="3077" spans="3:12" x14ac:dyDescent="0.25">
      <c r="C3077" s="125"/>
      <c r="D3077" s="122"/>
      <c r="E3077" s="4" t="s">
        <v>27</v>
      </c>
      <c r="F3077" s="5"/>
      <c r="G3077" s="6">
        <v>227</v>
      </c>
      <c r="H3077" s="7">
        <v>39</v>
      </c>
      <c r="I3077" s="1">
        <v>57</v>
      </c>
      <c r="J3077" s="1">
        <v>97</v>
      </c>
      <c r="K3077" s="1">
        <v>31</v>
      </c>
      <c r="L3077" s="11">
        <v>3</v>
      </c>
    </row>
    <row r="3078" spans="3:12" x14ac:dyDescent="0.25">
      <c r="C3078" s="125"/>
      <c r="D3078" s="122"/>
      <c r="E3078" s="4" t="s">
        <v>28</v>
      </c>
      <c r="F3078" s="5"/>
      <c r="G3078" s="6">
        <v>166</v>
      </c>
      <c r="H3078" s="7">
        <v>25</v>
      </c>
      <c r="I3078" s="1">
        <v>34</v>
      </c>
      <c r="J3078" s="1">
        <v>56</v>
      </c>
      <c r="K3078" s="1">
        <v>48</v>
      </c>
      <c r="L3078" s="11">
        <v>3</v>
      </c>
    </row>
    <row r="3079" spans="3:12" x14ac:dyDescent="0.25">
      <c r="C3079" s="125"/>
      <c r="D3079" s="122"/>
      <c r="E3079" s="4" t="s">
        <v>29</v>
      </c>
      <c r="F3079" s="5"/>
      <c r="G3079" s="6">
        <v>74</v>
      </c>
      <c r="H3079" s="7">
        <v>15</v>
      </c>
      <c r="I3079" s="1">
        <v>12</v>
      </c>
      <c r="J3079" s="1">
        <v>20</v>
      </c>
      <c r="K3079" s="1">
        <v>27</v>
      </c>
      <c r="L3079" s="11">
        <v>0</v>
      </c>
    </row>
    <row r="3080" spans="3:12" x14ac:dyDescent="0.25">
      <c r="C3080" s="125"/>
      <c r="D3080" s="122"/>
      <c r="E3080" s="4" t="s">
        <v>30</v>
      </c>
      <c r="F3080" s="5"/>
      <c r="G3080" s="6">
        <v>22</v>
      </c>
      <c r="H3080" s="7">
        <v>2</v>
      </c>
      <c r="I3080" s="1">
        <v>2</v>
      </c>
      <c r="J3080" s="1">
        <v>6</v>
      </c>
      <c r="K3080" s="1">
        <v>10</v>
      </c>
      <c r="L3080" s="11">
        <v>2</v>
      </c>
    </row>
    <row r="3081" spans="3:12" x14ac:dyDescent="0.25">
      <c r="C3081" s="125"/>
      <c r="D3081" s="122"/>
      <c r="E3081" s="4" t="s">
        <v>31</v>
      </c>
      <c r="F3081" s="5"/>
      <c r="G3081" s="6">
        <v>3</v>
      </c>
      <c r="H3081" s="7">
        <v>0</v>
      </c>
      <c r="I3081" s="1">
        <v>1</v>
      </c>
      <c r="J3081" s="1">
        <v>0</v>
      </c>
      <c r="K3081" s="1">
        <v>2</v>
      </c>
      <c r="L3081" s="11">
        <v>0</v>
      </c>
    </row>
    <row r="3082" spans="3:12" x14ac:dyDescent="0.25">
      <c r="C3082" s="125"/>
      <c r="D3082" s="122"/>
      <c r="E3082" s="4" t="s">
        <v>32</v>
      </c>
      <c r="F3082" s="5"/>
      <c r="G3082" s="6">
        <v>536</v>
      </c>
      <c r="H3082" s="7">
        <v>116</v>
      </c>
      <c r="I3082" s="1">
        <v>147</v>
      </c>
      <c r="J3082" s="1">
        <v>236</v>
      </c>
      <c r="K3082" s="1">
        <v>36</v>
      </c>
      <c r="L3082" s="11">
        <v>1</v>
      </c>
    </row>
    <row r="3083" spans="3:12" x14ac:dyDescent="0.25">
      <c r="C3083" s="125"/>
      <c r="D3083" s="122"/>
      <c r="E3083" s="4" t="s">
        <v>33</v>
      </c>
      <c r="F3083" s="5"/>
      <c r="G3083" s="6">
        <v>393</v>
      </c>
      <c r="H3083" s="7">
        <v>64</v>
      </c>
      <c r="I3083" s="1">
        <v>91</v>
      </c>
      <c r="J3083" s="1">
        <v>153</v>
      </c>
      <c r="K3083" s="1">
        <v>79</v>
      </c>
      <c r="L3083" s="11">
        <v>6</v>
      </c>
    </row>
    <row r="3084" spans="3:12" x14ac:dyDescent="0.25">
      <c r="C3084" s="125"/>
      <c r="D3084" s="122"/>
      <c r="E3084" s="4" t="s">
        <v>34</v>
      </c>
      <c r="F3084" s="5"/>
      <c r="G3084" s="6">
        <v>99</v>
      </c>
      <c r="H3084" s="7">
        <v>17</v>
      </c>
      <c r="I3084" s="1">
        <v>15</v>
      </c>
      <c r="J3084" s="1">
        <v>26</v>
      </c>
      <c r="K3084" s="1">
        <v>39</v>
      </c>
      <c r="L3084" s="11">
        <v>2</v>
      </c>
    </row>
    <row r="3085" spans="3:12" x14ac:dyDescent="0.25">
      <c r="C3085" s="125"/>
      <c r="D3085" s="122"/>
      <c r="E3085" s="4" t="s">
        <v>35</v>
      </c>
      <c r="F3085" s="5"/>
      <c r="G3085" s="6">
        <v>492</v>
      </c>
      <c r="H3085" s="7">
        <v>81</v>
      </c>
      <c r="I3085" s="1">
        <v>106</v>
      </c>
      <c r="J3085" s="1">
        <v>179</v>
      </c>
      <c r="K3085" s="1">
        <v>118</v>
      </c>
      <c r="L3085" s="11">
        <v>8</v>
      </c>
    </row>
    <row r="3086" spans="3:12" x14ac:dyDescent="0.25">
      <c r="C3086" s="125"/>
      <c r="D3086" s="121" t="s">
        <v>22</v>
      </c>
      <c r="E3086" s="18" t="s">
        <v>25</v>
      </c>
      <c r="F3086" s="17"/>
      <c r="G3086" s="19">
        <v>223</v>
      </c>
      <c r="H3086" s="21">
        <v>45</v>
      </c>
      <c r="I3086" s="3">
        <v>97</v>
      </c>
      <c r="J3086" s="3">
        <v>81</v>
      </c>
      <c r="K3086" s="3">
        <v>0</v>
      </c>
      <c r="L3086" s="22">
        <v>0</v>
      </c>
    </row>
    <row r="3087" spans="3:12" x14ac:dyDescent="0.25">
      <c r="C3087" s="125"/>
      <c r="D3087" s="122"/>
      <c r="E3087" s="4" t="s">
        <v>26</v>
      </c>
      <c r="F3087" s="5"/>
      <c r="G3087" s="6">
        <v>351</v>
      </c>
      <c r="H3087" s="7">
        <v>54</v>
      </c>
      <c r="I3087" s="1">
        <v>103</v>
      </c>
      <c r="J3087" s="1">
        <v>158</v>
      </c>
      <c r="K3087" s="1">
        <v>31</v>
      </c>
      <c r="L3087" s="11">
        <v>5</v>
      </c>
    </row>
    <row r="3088" spans="3:12" x14ac:dyDescent="0.25">
      <c r="C3088" s="125"/>
      <c r="D3088" s="122"/>
      <c r="E3088" s="4" t="s">
        <v>27</v>
      </c>
      <c r="F3088" s="5"/>
      <c r="G3088" s="6">
        <v>235</v>
      </c>
      <c r="H3088" s="7">
        <v>35</v>
      </c>
      <c r="I3088" s="1">
        <v>59</v>
      </c>
      <c r="J3088" s="1">
        <v>94</v>
      </c>
      <c r="K3088" s="1">
        <v>47</v>
      </c>
      <c r="L3088" s="11">
        <v>0</v>
      </c>
    </row>
    <row r="3089" spans="3:12" x14ac:dyDescent="0.25">
      <c r="C3089" s="125"/>
      <c r="D3089" s="122"/>
      <c r="E3089" s="4" t="s">
        <v>28</v>
      </c>
      <c r="F3089" s="5"/>
      <c r="G3089" s="6">
        <v>195</v>
      </c>
      <c r="H3089" s="7">
        <v>36</v>
      </c>
      <c r="I3089" s="1">
        <v>26</v>
      </c>
      <c r="J3089" s="1">
        <v>68</v>
      </c>
      <c r="K3089" s="1">
        <v>58</v>
      </c>
      <c r="L3089" s="11">
        <v>7</v>
      </c>
    </row>
    <row r="3090" spans="3:12" x14ac:dyDescent="0.25">
      <c r="C3090" s="125"/>
      <c r="D3090" s="122"/>
      <c r="E3090" s="4" t="s">
        <v>29</v>
      </c>
      <c r="F3090" s="5"/>
      <c r="G3090" s="6">
        <v>98</v>
      </c>
      <c r="H3090" s="7">
        <v>10</v>
      </c>
      <c r="I3090" s="1">
        <v>15</v>
      </c>
      <c r="J3090" s="1">
        <v>28</v>
      </c>
      <c r="K3090" s="1">
        <v>45</v>
      </c>
      <c r="L3090" s="11">
        <v>0</v>
      </c>
    </row>
    <row r="3091" spans="3:12" x14ac:dyDescent="0.25">
      <c r="C3091" s="125"/>
      <c r="D3091" s="122"/>
      <c r="E3091" s="4" t="s">
        <v>30</v>
      </c>
      <c r="F3091" s="5"/>
      <c r="G3091" s="6">
        <v>39</v>
      </c>
      <c r="H3091" s="7">
        <v>8</v>
      </c>
      <c r="I3091" s="1">
        <v>5</v>
      </c>
      <c r="J3091" s="1">
        <v>8</v>
      </c>
      <c r="K3091" s="1">
        <v>18</v>
      </c>
      <c r="L3091" s="11">
        <v>0</v>
      </c>
    </row>
    <row r="3092" spans="3:12" x14ac:dyDescent="0.25">
      <c r="C3092" s="125"/>
      <c r="D3092" s="122"/>
      <c r="E3092" s="4" t="s">
        <v>31</v>
      </c>
      <c r="F3092" s="5"/>
      <c r="G3092" s="6">
        <v>7</v>
      </c>
      <c r="H3092" s="7">
        <v>1</v>
      </c>
      <c r="I3092" s="1">
        <v>0</v>
      </c>
      <c r="J3092" s="1">
        <v>0</v>
      </c>
      <c r="K3092" s="1">
        <v>5</v>
      </c>
      <c r="L3092" s="11">
        <v>1</v>
      </c>
    </row>
    <row r="3093" spans="3:12" x14ac:dyDescent="0.25">
      <c r="C3093" s="125"/>
      <c r="D3093" s="122"/>
      <c r="E3093" s="4" t="s">
        <v>32</v>
      </c>
      <c r="F3093" s="5"/>
      <c r="G3093" s="6">
        <v>574</v>
      </c>
      <c r="H3093" s="7">
        <v>99</v>
      </c>
      <c r="I3093" s="1">
        <v>200</v>
      </c>
      <c r="J3093" s="1">
        <v>239</v>
      </c>
      <c r="K3093" s="1">
        <v>31</v>
      </c>
      <c r="L3093" s="11">
        <v>5</v>
      </c>
    </row>
    <row r="3094" spans="3:12" x14ac:dyDescent="0.25">
      <c r="C3094" s="125"/>
      <c r="D3094" s="122"/>
      <c r="E3094" s="4" t="s">
        <v>33</v>
      </c>
      <c r="F3094" s="5"/>
      <c r="G3094" s="6">
        <v>430</v>
      </c>
      <c r="H3094" s="7">
        <v>71</v>
      </c>
      <c r="I3094" s="1">
        <v>85</v>
      </c>
      <c r="J3094" s="1">
        <v>162</v>
      </c>
      <c r="K3094" s="1">
        <v>105</v>
      </c>
      <c r="L3094" s="11">
        <v>7</v>
      </c>
    </row>
    <row r="3095" spans="3:12" x14ac:dyDescent="0.25">
      <c r="C3095" s="125"/>
      <c r="D3095" s="122"/>
      <c r="E3095" s="4" t="s">
        <v>34</v>
      </c>
      <c r="F3095" s="5"/>
      <c r="G3095" s="6">
        <v>144</v>
      </c>
      <c r="H3095" s="7">
        <v>19</v>
      </c>
      <c r="I3095" s="1">
        <v>20</v>
      </c>
      <c r="J3095" s="1">
        <v>36</v>
      </c>
      <c r="K3095" s="1">
        <v>68</v>
      </c>
      <c r="L3095" s="11">
        <v>1</v>
      </c>
    </row>
    <row r="3096" spans="3:12" x14ac:dyDescent="0.25">
      <c r="C3096" s="125"/>
      <c r="D3096" s="122"/>
      <c r="E3096" s="4" t="s">
        <v>35</v>
      </c>
      <c r="F3096" s="5"/>
      <c r="G3096" s="6">
        <v>574</v>
      </c>
      <c r="H3096" s="7">
        <v>90</v>
      </c>
      <c r="I3096" s="1">
        <v>105</v>
      </c>
      <c r="J3096" s="1">
        <v>198</v>
      </c>
      <c r="K3096" s="1">
        <v>173</v>
      </c>
      <c r="L3096" s="11">
        <v>8</v>
      </c>
    </row>
    <row r="3097" spans="3:12" x14ac:dyDescent="0.25">
      <c r="C3097" s="121" t="s">
        <v>36</v>
      </c>
      <c r="D3097" s="121" t="s">
        <v>24</v>
      </c>
      <c r="E3097" s="18" t="s">
        <v>37</v>
      </c>
      <c r="F3097" s="17"/>
      <c r="G3097" s="19">
        <v>95</v>
      </c>
      <c r="H3097" s="21">
        <v>22</v>
      </c>
      <c r="I3097" s="3">
        <v>25</v>
      </c>
      <c r="J3097" s="3">
        <v>34</v>
      </c>
      <c r="K3097" s="3">
        <v>14</v>
      </c>
      <c r="L3097" s="22">
        <v>0</v>
      </c>
    </row>
    <row r="3098" spans="3:12" ht="25.2" x14ac:dyDescent="0.25">
      <c r="C3098" s="125"/>
      <c r="D3098" s="122"/>
      <c r="E3098" s="4" t="s">
        <v>38</v>
      </c>
      <c r="F3098" s="5"/>
      <c r="G3098" s="6">
        <v>1505</v>
      </c>
      <c r="H3098" s="7">
        <v>281</v>
      </c>
      <c r="I3098" s="1">
        <v>410</v>
      </c>
      <c r="J3098" s="1">
        <v>601</v>
      </c>
      <c r="K3098" s="1">
        <v>199</v>
      </c>
      <c r="L3098" s="11">
        <v>14</v>
      </c>
    </row>
    <row r="3099" spans="3:12" ht="25.2" x14ac:dyDescent="0.25">
      <c r="C3099" s="125"/>
      <c r="D3099" s="122"/>
      <c r="E3099" s="4" t="s">
        <v>39</v>
      </c>
      <c r="F3099" s="5"/>
      <c r="G3099" s="6">
        <v>101</v>
      </c>
      <c r="H3099" s="7">
        <v>12</v>
      </c>
      <c r="I3099" s="1">
        <v>24</v>
      </c>
      <c r="J3099" s="1">
        <v>49</v>
      </c>
      <c r="K3099" s="1">
        <v>15</v>
      </c>
      <c r="L3099" s="11">
        <v>1</v>
      </c>
    </row>
    <row r="3100" spans="3:12" ht="25.2" x14ac:dyDescent="0.25">
      <c r="C3100" s="125"/>
      <c r="D3100" s="122"/>
      <c r="E3100" s="4" t="s">
        <v>40</v>
      </c>
      <c r="F3100" s="5"/>
      <c r="G3100" s="6">
        <v>451</v>
      </c>
      <c r="H3100" s="7">
        <v>64</v>
      </c>
      <c r="I3100" s="1">
        <v>95</v>
      </c>
      <c r="J3100" s="1">
        <v>161</v>
      </c>
      <c r="K3100" s="1">
        <v>124</v>
      </c>
      <c r="L3100" s="11">
        <v>7</v>
      </c>
    </row>
    <row r="3101" spans="3:12" x14ac:dyDescent="0.25">
      <c r="C3101" s="125"/>
      <c r="D3101" s="122"/>
      <c r="E3101" s="4" t="s">
        <v>18</v>
      </c>
      <c r="F3101" s="5"/>
      <c r="G3101" s="6">
        <v>24</v>
      </c>
      <c r="H3101" s="7">
        <v>7</v>
      </c>
      <c r="I3101" s="1">
        <v>4</v>
      </c>
      <c r="J3101" s="1">
        <v>7</v>
      </c>
      <c r="K3101" s="1">
        <v>6</v>
      </c>
      <c r="L3101" s="11">
        <v>0</v>
      </c>
    </row>
    <row r="3102" spans="3:12" x14ac:dyDescent="0.25">
      <c r="C3102" s="125"/>
      <c r="D3102" s="121" t="s">
        <v>21</v>
      </c>
      <c r="E3102" s="18" t="s">
        <v>37</v>
      </c>
      <c r="F3102" s="17"/>
      <c r="G3102" s="19">
        <v>57</v>
      </c>
      <c r="H3102" s="21">
        <v>16</v>
      </c>
      <c r="I3102" s="3">
        <v>11</v>
      </c>
      <c r="J3102" s="3">
        <v>23</v>
      </c>
      <c r="K3102" s="3">
        <v>7</v>
      </c>
      <c r="L3102" s="22">
        <v>0</v>
      </c>
    </row>
    <row r="3103" spans="3:12" ht="25.2" x14ac:dyDescent="0.25">
      <c r="C3103" s="125"/>
      <c r="D3103" s="122"/>
      <c r="E3103" s="4" t="s">
        <v>38</v>
      </c>
      <c r="F3103" s="5"/>
      <c r="G3103" s="6">
        <v>854</v>
      </c>
      <c r="H3103" s="7">
        <v>162</v>
      </c>
      <c r="I3103" s="1">
        <v>213</v>
      </c>
      <c r="J3103" s="1">
        <v>351</v>
      </c>
      <c r="K3103" s="1">
        <v>119</v>
      </c>
      <c r="L3103" s="11">
        <v>9</v>
      </c>
    </row>
    <row r="3104" spans="3:12" ht="25.2" x14ac:dyDescent="0.25">
      <c r="C3104" s="125"/>
      <c r="D3104" s="122"/>
      <c r="E3104" s="4" t="s">
        <v>39</v>
      </c>
      <c r="F3104" s="5"/>
      <c r="G3104" s="6">
        <v>35</v>
      </c>
      <c r="H3104" s="7">
        <v>6</v>
      </c>
      <c r="I3104" s="1">
        <v>9</v>
      </c>
      <c r="J3104" s="1">
        <v>14</v>
      </c>
      <c r="K3104" s="1">
        <v>6</v>
      </c>
      <c r="L3104" s="11">
        <v>0</v>
      </c>
    </row>
    <row r="3105" spans="3:12" ht="25.2" x14ac:dyDescent="0.25">
      <c r="C3105" s="125"/>
      <c r="D3105" s="122"/>
      <c r="E3105" s="4" t="s">
        <v>40</v>
      </c>
      <c r="F3105" s="5"/>
      <c r="G3105" s="6">
        <v>69</v>
      </c>
      <c r="H3105" s="7">
        <v>12</v>
      </c>
      <c r="I3105" s="1">
        <v>16</v>
      </c>
      <c r="J3105" s="1">
        <v>23</v>
      </c>
      <c r="K3105" s="1">
        <v>18</v>
      </c>
      <c r="L3105" s="11">
        <v>0</v>
      </c>
    </row>
    <row r="3106" spans="3:12" x14ac:dyDescent="0.25">
      <c r="C3106" s="125"/>
      <c r="D3106" s="122"/>
      <c r="E3106" s="4" t="s">
        <v>18</v>
      </c>
      <c r="F3106" s="5"/>
      <c r="G3106" s="6">
        <v>13</v>
      </c>
      <c r="H3106" s="7">
        <v>1</v>
      </c>
      <c r="I3106" s="1">
        <v>4</v>
      </c>
      <c r="J3106" s="1">
        <v>4</v>
      </c>
      <c r="K3106" s="1">
        <v>4</v>
      </c>
      <c r="L3106" s="11">
        <v>0</v>
      </c>
    </row>
    <row r="3107" spans="3:12" x14ac:dyDescent="0.25">
      <c r="C3107" s="125"/>
      <c r="D3107" s="121" t="s">
        <v>22</v>
      </c>
      <c r="E3107" s="18" t="s">
        <v>37</v>
      </c>
      <c r="F3107" s="17"/>
      <c r="G3107" s="19">
        <v>38</v>
      </c>
      <c r="H3107" s="21">
        <v>6</v>
      </c>
      <c r="I3107" s="3">
        <v>14</v>
      </c>
      <c r="J3107" s="3">
        <v>11</v>
      </c>
      <c r="K3107" s="3">
        <v>7</v>
      </c>
      <c r="L3107" s="22">
        <v>0</v>
      </c>
    </row>
    <row r="3108" spans="3:12" ht="25.2" x14ac:dyDescent="0.25">
      <c r="C3108" s="125"/>
      <c r="D3108" s="122"/>
      <c r="E3108" s="4" t="s">
        <v>38</v>
      </c>
      <c r="F3108" s="5"/>
      <c r="G3108" s="6">
        <v>651</v>
      </c>
      <c r="H3108" s="7">
        <v>119</v>
      </c>
      <c r="I3108" s="1">
        <v>197</v>
      </c>
      <c r="J3108" s="1">
        <v>250</v>
      </c>
      <c r="K3108" s="1">
        <v>80</v>
      </c>
      <c r="L3108" s="11">
        <v>5</v>
      </c>
    </row>
    <row r="3109" spans="3:12" ht="25.2" x14ac:dyDescent="0.25">
      <c r="C3109" s="125"/>
      <c r="D3109" s="122"/>
      <c r="E3109" s="4" t="s">
        <v>39</v>
      </c>
      <c r="F3109" s="5"/>
      <c r="G3109" s="6">
        <v>66</v>
      </c>
      <c r="H3109" s="7">
        <v>6</v>
      </c>
      <c r="I3109" s="1">
        <v>15</v>
      </c>
      <c r="J3109" s="1">
        <v>35</v>
      </c>
      <c r="K3109" s="1">
        <v>9</v>
      </c>
      <c r="L3109" s="11">
        <v>1</v>
      </c>
    </row>
    <row r="3110" spans="3:12" ht="25.2" x14ac:dyDescent="0.25">
      <c r="C3110" s="125"/>
      <c r="D3110" s="122"/>
      <c r="E3110" s="4" t="s">
        <v>40</v>
      </c>
      <c r="F3110" s="5"/>
      <c r="G3110" s="6">
        <v>382</v>
      </c>
      <c r="H3110" s="7">
        <v>52</v>
      </c>
      <c r="I3110" s="1">
        <v>79</v>
      </c>
      <c r="J3110" s="1">
        <v>138</v>
      </c>
      <c r="K3110" s="1">
        <v>106</v>
      </c>
      <c r="L3110" s="11">
        <v>7</v>
      </c>
    </row>
    <row r="3111" spans="3:12" x14ac:dyDescent="0.25">
      <c r="C3111" s="125"/>
      <c r="D3111" s="122"/>
      <c r="E3111" s="4" t="s">
        <v>18</v>
      </c>
      <c r="F3111" s="5"/>
      <c r="G3111" s="6">
        <v>11</v>
      </c>
      <c r="H3111" s="7">
        <v>6</v>
      </c>
      <c r="I3111" s="1">
        <v>0</v>
      </c>
      <c r="J3111" s="1">
        <v>3</v>
      </c>
      <c r="K3111" s="1">
        <v>2</v>
      </c>
      <c r="L3111" s="11">
        <v>0</v>
      </c>
    </row>
    <row r="3112" spans="3:12" ht="25.2" x14ac:dyDescent="0.25">
      <c r="C3112" s="121" t="s">
        <v>41</v>
      </c>
      <c r="D3112" s="119" t="s">
        <v>20</v>
      </c>
      <c r="E3112" s="18" t="s">
        <v>42</v>
      </c>
      <c r="F3112" s="17"/>
      <c r="G3112" s="19">
        <v>343</v>
      </c>
      <c r="H3112" s="21">
        <v>59</v>
      </c>
      <c r="I3112" s="3">
        <v>88</v>
      </c>
      <c r="J3112" s="3">
        <v>125</v>
      </c>
      <c r="K3112" s="3">
        <v>69</v>
      </c>
      <c r="L3112" s="22">
        <v>2</v>
      </c>
    </row>
    <row r="3113" spans="3:12" ht="25.2" x14ac:dyDescent="0.25">
      <c r="C3113" s="125"/>
      <c r="D3113" s="120"/>
      <c r="E3113" s="4" t="s">
        <v>43</v>
      </c>
      <c r="F3113" s="5"/>
      <c r="G3113" s="6">
        <v>1439</v>
      </c>
      <c r="H3113" s="7">
        <v>273</v>
      </c>
      <c r="I3113" s="1">
        <v>391</v>
      </c>
      <c r="J3113" s="1">
        <v>577</v>
      </c>
      <c r="K3113" s="1">
        <v>185</v>
      </c>
      <c r="L3113" s="11">
        <v>13</v>
      </c>
    </row>
    <row r="3114" spans="3:12" ht="25.2" x14ac:dyDescent="0.25">
      <c r="C3114" s="125"/>
      <c r="D3114" s="120"/>
      <c r="E3114" s="4" t="s">
        <v>44</v>
      </c>
      <c r="F3114" s="5"/>
      <c r="G3114" s="6">
        <v>77</v>
      </c>
      <c r="H3114" s="7">
        <v>15</v>
      </c>
      <c r="I3114" s="1">
        <v>30</v>
      </c>
      <c r="J3114" s="1">
        <v>29</v>
      </c>
      <c r="K3114" s="1">
        <v>3</v>
      </c>
      <c r="L3114" s="11">
        <v>0</v>
      </c>
    </row>
    <row r="3115" spans="3:12" ht="25.2" x14ac:dyDescent="0.25">
      <c r="C3115" s="125"/>
      <c r="D3115" s="120"/>
      <c r="E3115" s="4" t="s">
        <v>45</v>
      </c>
      <c r="F3115" s="5"/>
      <c r="G3115" s="6">
        <v>855</v>
      </c>
      <c r="H3115" s="7">
        <v>142</v>
      </c>
      <c r="I3115" s="1">
        <v>198</v>
      </c>
      <c r="J3115" s="1">
        <v>337</v>
      </c>
      <c r="K3115" s="1">
        <v>168</v>
      </c>
      <c r="L3115" s="11">
        <v>10</v>
      </c>
    </row>
    <row r="3116" spans="3:12" ht="25.2" x14ac:dyDescent="0.25">
      <c r="C3116" s="125"/>
      <c r="D3116" s="120"/>
      <c r="E3116" s="4" t="s">
        <v>46</v>
      </c>
      <c r="F3116" s="5"/>
      <c r="G3116" s="6">
        <v>73</v>
      </c>
      <c r="H3116" s="7">
        <v>12</v>
      </c>
      <c r="I3116" s="1">
        <v>10</v>
      </c>
      <c r="J3116" s="1">
        <v>30</v>
      </c>
      <c r="K3116" s="1">
        <v>19</v>
      </c>
      <c r="L3116" s="11">
        <v>2</v>
      </c>
    </row>
    <row r="3117" spans="3:12" x14ac:dyDescent="0.25">
      <c r="C3117" s="125"/>
      <c r="D3117" s="120"/>
      <c r="E3117" s="4" t="s">
        <v>18</v>
      </c>
      <c r="F3117" s="5"/>
      <c r="G3117" s="6">
        <v>15</v>
      </c>
      <c r="H3117" s="7">
        <v>3</v>
      </c>
      <c r="I3117" s="1">
        <v>3</v>
      </c>
      <c r="J3117" s="1">
        <v>5</v>
      </c>
      <c r="K3117" s="1">
        <v>4</v>
      </c>
      <c r="L3117" s="11">
        <v>0</v>
      </c>
    </row>
    <row r="3118" spans="3:12" x14ac:dyDescent="0.25">
      <c r="C3118" s="121" t="s">
        <v>47</v>
      </c>
      <c r="D3118" s="119" t="s">
        <v>20</v>
      </c>
      <c r="E3118" s="18" t="s">
        <v>48</v>
      </c>
      <c r="F3118" s="17"/>
      <c r="G3118" s="19">
        <v>343</v>
      </c>
      <c r="H3118" s="21">
        <v>59</v>
      </c>
      <c r="I3118" s="3">
        <v>88</v>
      </c>
      <c r="J3118" s="3">
        <v>125</v>
      </c>
      <c r="K3118" s="3">
        <v>69</v>
      </c>
      <c r="L3118" s="22">
        <v>2</v>
      </c>
    </row>
    <row r="3119" spans="3:12" x14ac:dyDescent="0.25">
      <c r="C3119" s="125"/>
      <c r="D3119" s="120"/>
      <c r="E3119" s="4" t="s">
        <v>49</v>
      </c>
      <c r="F3119" s="5"/>
      <c r="G3119" s="6">
        <v>1058</v>
      </c>
      <c r="H3119" s="7">
        <v>195</v>
      </c>
      <c r="I3119" s="1">
        <v>284</v>
      </c>
      <c r="J3119" s="1">
        <v>423</v>
      </c>
      <c r="K3119" s="1">
        <v>143</v>
      </c>
      <c r="L3119" s="11">
        <v>13</v>
      </c>
    </row>
    <row r="3120" spans="3:12" x14ac:dyDescent="0.25">
      <c r="C3120" s="125"/>
      <c r="D3120" s="120"/>
      <c r="E3120" s="4" t="s">
        <v>50</v>
      </c>
      <c r="F3120" s="5"/>
      <c r="G3120" s="6">
        <v>416</v>
      </c>
      <c r="H3120" s="7">
        <v>70</v>
      </c>
      <c r="I3120" s="1">
        <v>96</v>
      </c>
      <c r="J3120" s="1">
        <v>161</v>
      </c>
      <c r="K3120" s="1">
        <v>87</v>
      </c>
      <c r="L3120" s="11">
        <v>2</v>
      </c>
    </row>
    <row r="3121" spans="3:12" x14ac:dyDescent="0.25">
      <c r="C3121" s="125"/>
      <c r="D3121" s="120"/>
      <c r="E3121" s="4" t="s">
        <v>51</v>
      </c>
      <c r="F3121" s="5"/>
      <c r="G3121" s="6">
        <v>167</v>
      </c>
      <c r="H3121" s="7">
        <v>29</v>
      </c>
      <c r="I3121" s="1">
        <v>44</v>
      </c>
      <c r="J3121" s="1">
        <v>67</v>
      </c>
      <c r="K3121" s="1">
        <v>25</v>
      </c>
      <c r="L3121" s="11">
        <v>2</v>
      </c>
    </row>
    <row r="3122" spans="3:12" x14ac:dyDescent="0.25">
      <c r="C3122" s="125"/>
      <c r="D3122" s="120"/>
      <c r="E3122" s="4" t="s">
        <v>52</v>
      </c>
      <c r="F3122" s="5"/>
      <c r="G3122" s="6">
        <v>165</v>
      </c>
      <c r="H3122" s="7">
        <v>28</v>
      </c>
      <c r="I3122" s="1">
        <v>41</v>
      </c>
      <c r="J3122" s="1">
        <v>66</v>
      </c>
      <c r="K3122" s="1">
        <v>28</v>
      </c>
      <c r="L3122" s="11">
        <v>2</v>
      </c>
    </row>
    <row r="3123" spans="3:12" x14ac:dyDescent="0.25">
      <c r="C3123" s="125"/>
      <c r="D3123" s="120"/>
      <c r="E3123" s="4" t="s">
        <v>18</v>
      </c>
      <c r="F3123" s="5"/>
      <c r="G3123" s="6">
        <v>27</v>
      </c>
      <c r="H3123" s="7">
        <v>5</v>
      </c>
      <c r="I3123" s="1">
        <v>5</v>
      </c>
      <c r="J3123" s="1">
        <v>10</v>
      </c>
      <c r="K3123" s="1">
        <v>6</v>
      </c>
      <c r="L3123" s="11">
        <v>1</v>
      </c>
    </row>
    <row r="3124" spans="3:12" x14ac:dyDescent="0.25">
      <c r="C3124" s="121" t="s">
        <v>53</v>
      </c>
      <c r="D3124" s="119" t="s">
        <v>20</v>
      </c>
      <c r="E3124" s="18" t="s">
        <v>54</v>
      </c>
      <c r="F3124" s="17"/>
      <c r="G3124" s="19">
        <v>296</v>
      </c>
      <c r="H3124" s="21">
        <v>47</v>
      </c>
      <c r="I3124" s="3">
        <v>58</v>
      </c>
      <c r="J3124" s="3">
        <v>115</v>
      </c>
      <c r="K3124" s="3">
        <v>71</v>
      </c>
      <c r="L3124" s="22">
        <v>5</v>
      </c>
    </row>
    <row r="3125" spans="3:12" x14ac:dyDescent="0.25">
      <c r="C3125" s="125"/>
      <c r="D3125" s="120"/>
      <c r="E3125" s="4" t="s">
        <v>55</v>
      </c>
      <c r="F3125" s="5"/>
      <c r="G3125" s="6">
        <v>1103</v>
      </c>
      <c r="H3125" s="7">
        <v>200</v>
      </c>
      <c r="I3125" s="1">
        <v>295</v>
      </c>
      <c r="J3125" s="1">
        <v>441</v>
      </c>
      <c r="K3125" s="1">
        <v>156</v>
      </c>
      <c r="L3125" s="11">
        <v>11</v>
      </c>
    </row>
    <row r="3126" spans="3:12" ht="25.2" x14ac:dyDescent="0.25">
      <c r="C3126" s="125"/>
      <c r="D3126" s="120"/>
      <c r="E3126" s="4" t="s">
        <v>56</v>
      </c>
      <c r="F3126" s="5"/>
      <c r="G3126" s="6">
        <v>549</v>
      </c>
      <c r="H3126" s="7">
        <v>94</v>
      </c>
      <c r="I3126" s="1">
        <v>139</v>
      </c>
      <c r="J3126" s="1">
        <v>217</v>
      </c>
      <c r="K3126" s="1">
        <v>94</v>
      </c>
      <c r="L3126" s="11">
        <v>5</v>
      </c>
    </row>
    <row r="3127" spans="3:12" x14ac:dyDescent="0.25">
      <c r="C3127" s="125"/>
      <c r="D3127" s="120"/>
      <c r="E3127" s="4" t="s">
        <v>57</v>
      </c>
      <c r="F3127" s="5"/>
      <c r="G3127" s="6">
        <v>209</v>
      </c>
      <c r="H3127" s="7">
        <v>42</v>
      </c>
      <c r="I3127" s="1">
        <v>64</v>
      </c>
      <c r="J3127" s="1">
        <v>70</v>
      </c>
      <c r="K3127" s="1">
        <v>32</v>
      </c>
      <c r="L3127" s="11">
        <v>1</v>
      </c>
    </row>
    <row r="3128" spans="3:12" x14ac:dyDescent="0.25">
      <c r="C3128" s="125"/>
      <c r="D3128" s="120"/>
      <c r="E3128" s="4" t="s">
        <v>18</v>
      </c>
      <c r="F3128" s="5"/>
      <c r="G3128" s="6">
        <v>19</v>
      </c>
      <c r="H3128" s="7">
        <v>3</v>
      </c>
      <c r="I3128" s="1">
        <v>2</v>
      </c>
      <c r="J3128" s="1">
        <v>9</v>
      </c>
      <c r="K3128" s="1">
        <v>5</v>
      </c>
      <c r="L3128" s="11">
        <v>0</v>
      </c>
    </row>
    <row r="3129" spans="3:12" x14ac:dyDescent="0.25">
      <c r="C3129" s="121" t="s">
        <v>58</v>
      </c>
      <c r="D3129" s="119" t="s">
        <v>20</v>
      </c>
      <c r="E3129" s="18" t="s">
        <v>59</v>
      </c>
      <c r="F3129" s="17"/>
      <c r="G3129" s="19">
        <v>453</v>
      </c>
      <c r="H3129" s="21">
        <v>61</v>
      </c>
      <c r="I3129" s="3">
        <v>90</v>
      </c>
      <c r="J3129" s="3">
        <v>171</v>
      </c>
      <c r="K3129" s="3">
        <v>124</v>
      </c>
      <c r="L3129" s="22">
        <v>7</v>
      </c>
    </row>
    <row r="3130" spans="3:12" x14ac:dyDescent="0.25">
      <c r="C3130" s="125"/>
      <c r="D3130" s="120"/>
      <c r="E3130" s="4" t="s">
        <v>60</v>
      </c>
      <c r="F3130" s="5"/>
      <c r="G3130" s="6">
        <v>995</v>
      </c>
      <c r="H3130" s="7">
        <v>168</v>
      </c>
      <c r="I3130" s="1">
        <v>264</v>
      </c>
      <c r="J3130" s="1">
        <v>395</v>
      </c>
      <c r="K3130" s="1">
        <v>159</v>
      </c>
      <c r="L3130" s="11">
        <v>9</v>
      </c>
    </row>
    <row r="3131" spans="3:12" ht="25.2" x14ac:dyDescent="0.25">
      <c r="C3131" s="125"/>
      <c r="D3131" s="120"/>
      <c r="E3131" s="4" t="s">
        <v>61</v>
      </c>
      <c r="F3131" s="5"/>
      <c r="G3131" s="6">
        <v>292</v>
      </c>
      <c r="H3131" s="7">
        <v>47</v>
      </c>
      <c r="I3131" s="1">
        <v>84</v>
      </c>
      <c r="J3131" s="1">
        <v>125</v>
      </c>
      <c r="K3131" s="1">
        <v>33</v>
      </c>
      <c r="L3131" s="11">
        <v>3</v>
      </c>
    </row>
    <row r="3132" spans="3:12" x14ac:dyDescent="0.25">
      <c r="C3132" s="125"/>
      <c r="D3132" s="120"/>
      <c r="E3132" s="4" t="s">
        <v>62</v>
      </c>
      <c r="F3132" s="5"/>
      <c r="G3132" s="6">
        <v>396</v>
      </c>
      <c r="H3132" s="7">
        <v>102</v>
      </c>
      <c r="I3132" s="1">
        <v>112</v>
      </c>
      <c r="J3132" s="1">
        <v>148</v>
      </c>
      <c r="K3132" s="1">
        <v>32</v>
      </c>
      <c r="L3132" s="11">
        <v>2</v>
      </c>
    </row>
    <row r="3133" spans="3:12" x14ac:dyDescent="0.25">
      <c r="C3133" s="125"/>
      <c r="D3133" s="120"/>
      <c r="E3133" s="4" t="s">
        <v>63</v>
      </c>
      <c r="F3133" s="5"/>
      <c r="G3133" s="6">
        <v>21</v>
      </c>
      <c r="H3133" s="7">
        <v>3</v>
      </c>
      <c r="I3133" s="1">
        <v>4</v>
      </c>
      <c r="J3133" s="1">
        <v>8</v>
      </c>
      <c r="K3133" s="1">
        <v>5</v>
      </c>
      <c r="L3133" s="11">
        <v>1</v>
      </c>
    </row>
    <row r="3134" spans="3:12" x14ac:dyDescent="0.25">
      <c r="C3134" s="125"/>
      <c r="D3134" s="120"/>
      <c r="E3134" s="4" t="s">
        <v>18</v>
      </c>
      <c r="F3134" s="5"/>
      <c r="G3134" s="6">
        <v>19</v>
      </c>
      <c r="H3134" s="7">
        <v>5</v>
      </c>
      <c r="I3134" s="1">
        <v>4</v>
      </c>
      <c r="J3134" s="1">
        <v>5</v>
      </c>
      <c r="K3134" s="1">
        <v>5</v>
      </c>
      <c r="L3134" s="11">
        <v>0</v>
      </c>
    </row>
    <row r="3135" spans="3:12" ht="25.2" x14ac:dyDescent="0.25">
      <c r="C3135" s="121" t="s">
        <v>64</v>
      </c>
      <c r="D3135" s="119" t="s">
        <v>20</v>
      </c>
      <c r="E3135" s="18" t="s">
        <v>65</v>
      </c>
      <c r="F3135" s="17"/>
      <c r="G3135" s="19">
        <v>33</v>
      </c>
      <c r="H3135" s="21">
        <v>3</v>
      </c>
      <c r="I3135" s="3">
        <v>10</v>
      </c>
      <c r="J3135" s="3">
        <v>11</v>
      </c>
      <c r="K3135" s="3">
        <v>8</v>
      </c>
      <c r="L3135" s="22">
        <v>1</v>
      </c>
    </row>
    <row r="3136" spans="3:12" ht="37.799999999999997" x14ac:dyDescent="0.25">
      <c r="C3136" s="125"/>
      <c r="D3136" s="120"/>
      <c r="E3136" s="4" t="s">
        <v>66</v>
      </c>
      <c r="F3136" s="5"/>
      <c r="G3136" s="6">
        <v>151</v>
      </c>
      <c r="H3136" s="7">
        <v>25</v>
      </c>
      <c r="I3136" s="1">
        <v>30</v>
      </c>
      <c r="J3136" s="1">
        <v>64</v>
      </c>
      <c r="K3136" s="1">
        <v>32</v>
      </c>
      <c r="L3136" s="11">
        <v>0</v>
      </c>
    </row>
    <row r="3137" spans="3:12" ht="37.799999999999997" x14ac:dyDescent="0.25">
      <c r="C3137" s="125"/>
      <c r="D3137" s="120"/>
      <c r="E3137" s="4" t="s">
        <v>67</v>
      </c>
      <c r="F3137" s="5"/>
      <c r="G3137" s="6">
        <v>208</v>
      </c>
      <c r="H3137" s="7">
        <v>31</v>
      </c>
      <c r="I3137" s="1">
        <v>49</v>
      </c>
      <c r="J3137" s="1">
        <v>82</v>
      </c>
      <c r="K3137" s="1">
        <v>45</v>
      </c>
      <c r="L3137" s="11">
        <v>1</v>
      </c>
    </row>
    <row r="3138" spans="3:12" ht="37.799999999999997" x14ac:dyDescent="0.25">
      <c r="C3138" s="125"/>
      <c r="D3138" s="120"/>
      <c r="E3138" s="4" t="s">
        <v>68</v>
      </c>
      <c r="F3138" s="5"/>
      <c r="G3138" s="6">
        <v>295</v>
      </c>
      <c r="H3138" s="7">
        <v>49</v>
      </c>
      <c r="I3138" s="1">
        <v>59</v>
      </c>
      <c r="J3138" s="1">
        <v>115</v>
      </c>
      <c r="K3138" s="1">
        <v>70</v>
      </c>
      <c r="L3138" s="11">
        <v>2</v>
      </c>
    </row>
    <row r="3139" spans="3:12" ht="37.799999999999997" x14ac:dyDescent="0.25">
      <c r="C3139" s="125"/>
      <c r="D3139" s="120"/>
      <c r="E3139" s="4" t="s">
        <v>69</v>
      </c>
      <c r="F3139" s="5"/>
      <c r="G3139" s="6">
        <v>322</v>
      </c>
      <c r="H3139" s="7">
        <v>54</v>
      </c>
      <c r="I3139" s="1">
        <v>73</v>
      </c>
      <c r="J3139" s="1">
        <v>144</v>
      </c>
      <c r="K3139" s="1">
        <v>47</v>
      </c>
      <c r="L3139" s="11">
        <v>4</v>
      </c>
    </row>
    <row r="3140" spans="3:12" ht="37.799999999999997" x14ac:dyDescent="0.25">
      <c r="C3140" s="125"/>
      <c r="D3140" s="120"/>
      <c r="E3140" s="4" t="s">
        <v>70</v>
      </c>
      <c r="F3140" s="5"/>
      <c r="G3140" s="6">
        <v>262</v>
      </c>
      <c r="H3140" s="7">
        <v>40</v>
      </c>
      <c r="I3140" s="1">
        <v>74</v>
      </c>
      <c r="J3140" s="1">
        <v>113</v>
      </c>
      <c r="K3140" s="1">
        <v>31</v>
      </c>
      <c r="L3140" s="11">
        <v>4</v>
      </c>
    </row>
    <row r="3141" spans="3:12" ht="37.799999999999997" x14ac:dyDescent="0.25">
      <c r="C3141" s="125"/>
      <c r="D3141" s="120"/>
      <c r="E3141" s="4" t="s">
        <v>71</v>
      </c>
      <c r="F3141" s="5"/>
      <c r="G3141" s="6">
        <v>298</v>
      </c>
      <c r="H3141" s="7">
        <v>65</v>
      </c>
      <c r="I3141" s="1">
        <v>90</v>
      </c>
      <c r="J3141" s="1">
        <v>106</v>
      </c>
      <c r="K3141" s="1">
        <v>35</v>
      </c>
      <c r="L3141" s="11">
        <v>2</v>
      </c>
    </row>
    <row r="3142" spans="3:12" ht="37.799999999999997" x14ac:dyDescent="0.25">
      <c r="C3142" s="125"/>
      <c r="D3142" s="120"/>
      <c r="E3142" s="4" t="s">
        <v>72</v>
      </c>
      <c r="F3142" s="5"/>
      <c r="G3142" s="6">
        <v>277</v>
      </c>
      <c r="H3142" s="7">
        <v>53</v>
      </c>
      <c r="I3142" s="1">
        <v>87</v>
      </c>
      <c r="J3142" s="1">
        <v>98</v>
      </c>
      <c r="K3142" s="1">
        <v>35</v>
      </c>
      <c r="L3142" s="11">
        <v>4</v>
      </c>
    </row>
    <row r="3143" spans="3:12" ht="37.799999999999997" x14ac:dyDescent="0.25">
      <c r="C3143" s="125"/>
      <c r="D3143" s="120"/>
      <c r="E3143" s="4" t="s">
        <v>73</v>
      </c>
      <c r="F3143" s="5"/>
      <c r="G3143" s="6">
        <v>104</v>
      </c>
      <c r="H3143" s="7">
        <v>17</v>
      </c>
      <c r="I3143" s="1">
        <v>33</v>
      </c>
      <c r="J3143" s="1">
        <v>44</v>
      </c>
      <c r="K3143" s="1">
        <v>10</v>
      </c>
      <c r="L3143" s="11">
        <v>0</v>
      </c>
    </row>
    <row r="3144" spans="3:12" ht="25.2" x14ac:dyDescent="0.25">
      <c r="C3144" s="125"/>
      <c r="D3144" s="120"/>
      <c r="E3144" s="4" t="s">
        <v>74</v>
      </c>
      <c r="F3144" s="5"/>
      <c r="G3144" s="6">
        <v>90</v>
      </c>
      <c r="H3144" s="7">
        <v>27</v>
      </c>
      <c r="I3144" s="1">
        <v>24</v>
      </c>
      <c r="J3144" s="1">
        <v>28</v>
      </c>
      <c r="K3144" s="1">
        <v>11</v>
      </c>
      <c r="L3144" s="11">
        <v>0</v>
      </c>
    </row>
    <row r="3145" spans="3:12" x14ac:dyDescent="0.25">
      <c r="C3145" s="125"/>
      <c r="D3145" s="120"/>
      <c r="E3145" s="4" t="s">
        <v>75</v>
      </c>
      <c r="F3145" s="5"/>
      <c r="G3145" s="6">
        <v>23</v>
      </c>
      <c r="H3145" s="7">
        <v>3</v>
      </c>
      <c r="I3145" s="1">
        <v>7</v>
      </c>
      <c r="J3145" s="1">
        <v>8</v>
      </c>
      <c r="K3145" s="1">
        <v>5</v>
      </c>
      <c r="L3145" s="11">
        <v>0</v>
      </c>
    </row>
    <row r="3146" spans="3:12" x14ac:dyDescent="0.25">
      <c r="C3146" s="125"/>
      <c r="D3146" s="120"/>
      <c r="E3146" s="4" t="s">
        <v>18</v>
      </c>
      <c r="F3146" s="5"/>
      <c r="G3146" s="6">
        <v>113</v>
      </c>
      <c r="H3146" s="7">
        <v>19</v>
      </c>
      <c r="I3146" s="1">
        <v>22</v>
      </c>
      <c r="J3146" s="1">
        <v>39</v>
      </c>
      <c r="K3146" s="1">
        <v>29</v>
      </c>
      <c r="L3146" s="11">
        <v>4</v>
      </c>
    </row>
    <row r="3147" spans="3:12" x14ac:dyDescent="0.25">
      <c r="C3147" s="121" t="s">
        <v>76</v>
      </c>
      <c r="D3147" s="119" t="s">
        <v>20</v>
      </c>
      <c r="E3147" s="18" t="s">
        <v>77</v>
      </c>
      <c r="F3147" s="17"/>
      <c r="G3147" s="19">
        <v>573</v>
      </c>
      <c r="H3147" s="21">
        <v>100</v>
      </c>
      <c r="I3147" s="3">
        <v>149</v>
      </c>
      <c r="J3147" s="3">
        <v>220</v>
      </c>
      <c r="K3147" s="3">
        <v>98</v>
      </c>
      <c r="L3147" s="22">
        <v>6</v>
      </c>
    </row>
    <row r="3148" spans="3:12" x14ac:dyDescent="0.25">
      <c r="C3148" s="125"/>
      <c r="D3148" s="120"/>
      <c r="E3148" s="4" t="s">
        <v>78</v>
      </c>
      <c r="F3148" s="5"/>
      <c r="G3148" s="6">
        <v>867</v>
      </c>
      <c r="H3148" s="7">
        <v>149</v>
      </c>
      <c r="I3148" s="1">
        <v>218</v>
      </c>
      <c r="J3148" s="1">
        <v>343</v>
      </c>
      <c r="K3148" s="1">
        <v>149</v>
      </c>
      <c r="L3148" s="11">
        <v>8</v>
      </c>
    </row>
    <row r="3149" spans="3:12" x14ac:dyDescent="0.25">
      <c r="C3149" s="125"/>
      <c r="D3149" s="120"/>
      <c r="E3149" s="4" t="s">
        <v>79</v>
      </c>
      <c r="F3149" s="5"/>
      <c r="G3149" s="6">
        <v>533</v>
      </c>
      <c r="H3149" s="7">
        <v>105</v>
      </c>
      <c r="I3149" s="1">
        <v>136</v>
      </c>
      <c r="J3149" s="1">
        <v>202</v>
      </c>
      <c r="K3149" s="1">
        <v>84</v>
      </c>
      <c r="L3149" s="11">
        <v>6</v>
      </c>
    </row>
    <row r="3150" spans="3:12" x14ac:dyDescent="0.25">
      <c r="C3150" s="125"/>
      <c r="D3150" s="120"/>
      <c r="E3150" s="4" t="s">
        <v>80</v>
      </c>
      <c r="F3150" s="5"/>
      <c r="G3150" s="6">
        <v>203</v>
      </c>
      <c r="H3150" s="7">
        <v>32</v>
      </c>
      <c r="I3150" s="1">
        <v>55</v>
      </c>
      <c r="J3150" s="1">
        <v>87</v>
      </c>
      <c r="K3150" s="1">
        <v>27</v>
      </c>
      <c r="L3150" s="11">
        <v>2</v>
      </c>
    </row>
    <row r="3151" spans="3:12" x14ac:dyDescent="0.25">
      <c r="C3151" s="121" t="s">
        <v>81</v>
      </c>
      <c r="D3151" s="119" t="s">
        <v>20</v>
      </c>
      <c r="E3151" s="18" t="s">
        <v>82</v>
      </c>
      <c r="F3151" s="17"/>
      <c r="G3151" s="19">
        <v>276</v>
      </c>
      <c r="H3151" s="21">
        <v>40</v>
      </c>
      <c r="I3151" s="3">
        <v>86</v>
      </c>
      <c r="J3151" s="3">
        <v>111</v>
      </c>
      <c r="K3151" s="3">
        <v>36</v>
      </c>
      <c r="L3151" s="22">
        <v>3</v>
      </c>
    </row>
    <row r="3152" spans="3:12" x14ac:dyDescent="0.25">
      <c r="C3152" s="125"/>
      <c r="D3152" s="120"/>
      <c r="E3152" s="4" t="s">
        <v>83</v>
      </c>
      <c r="F3152" s="5"/>
      <c r="G3152" s="6">
        <v>653</v>
      </c>
      <c r="H3152" s="7">
        <v>112</v>
      </c>
      <c r="I3152" s="1">
        <v>168</v>
      </c>
      <c r="J3152" s="1">
        <v>256</v>
      </c>
      <c r="K3152" s="1">
        <v>110</v>
      </c>
      <c r="L3152" s="11">
        <v>7</v>
      </c>
    </row>
    <row r="3153" spans="2:12" x14ac:dyDescent="0.25">
      <c r="C3153" s="125"/>
      <c r="D3153" s="120"/>
      <c r="E3153" s="4" t="s">
        <v>84</v>
      </c>
      <c r="F3153" s="5"/>
      <c r="G3153" s="6">
        <v>439</v>
      </c>
      <c r="H3153" s="7">
        <v>89</v>
      </c>
      <c r="I3153" s="1">
        <v>123</v>
      </c>
      <c r="J3153" s="1">
        <v>167</v>
      </c>
      <c r="K3153" s="1">
        <v>59</v>
      </c>
      <c r="L3153" s="11">
        <v>1</v>
      </c>
    </row>
    <row r="3154" spans="2:12" x14ac:dyDescent="0.25">
      <c r="C3154" s="125"/>
      <c r="D3154" s="120"/>
      <c r="E3154" s="4" t="s">
        <v>85</v>
      </c>
      <c r="F3154" s="5"/>
      <c r="G3154" s="6">
        <v>354</v>
      </c>
      <c r="H3154" s="7">
        <v>62</v>
      </c>
      <c r="I3154" s="1">
        <v>76</v>
      </c>
      <c r="J3154" s="1">
        <v>140</v>
      </c>
      <c r="K3154" s="1">
        <v>69</v>
      </c>
      <c r="L3154" s="11">
        <v>7</v>
      </c>
    </row>
    <row r="3155" spans="2:12" x14ac:dyDescent="0.25">
      <c r="C3155" s="125"/>
      <c r="D3155" s="120"/>
      <c r="E3155" s="4" t="s">
        <v>86</v>
      </c>
      <c r="F3155" s="5"/>
      <c r="G3155" s="6">
        <v>206</v>
      </c>
      <c r="H3155" s="7">
        <v>42</v>
      </c>
      <c r="I3155" s="1">
        <v>41</v>
      </c>
      <c r="J3155" s="1">
        <v>87</v>
      </c>
      <c r="K3155" s="1">
        <v>34</v>
      </c>
      <c r="L3155" s="11">
        <v>2</v>
      </c>
    </row>
    <row r="3156" spans="2:12" x14ac:dyDescent="0.25">
      <c r="C3156" s="125"/>
      <c r="D3156" s="120"/>
      <c r="E3156" s="4" t="s">
        <v>87</v>
      </c>
      <c r="F3156" s="5"/>
      <c r="G3156" s="6">
        <v>248</v>
      </c>
      <c r="H3156" s="7">
        <v>41</v>
      </c>
      <c r="I3156" s="1">
        <v>64</v>
      </c>
      <c r="J3156" s="1">
        <v>91</v>
      </c>
      <c r="K3156" s="1">
        <v>50</v>
      </c>
      <c r="L3156" s="11">
        <v>2</v>
      </c>
    </row>
    <row r="3157" spans="2:12" x14ac:dyDescent="0.25">
      <c r="C3157" s="121" t="s">
        <v>88</v>
      </c>
      <c r="D3157" s="119" t="s">
        <v>20</v>
      </c>
      <c r="E3157" s="18" t="s">
        <v>89</v>
      </c>
      <c r="F3157" s="17"/>
      <c r="G3157" s="19">
        <v>99</v>
      </c>
      <c r="H3157" s="21">
        <v>17</v>
      </c>
      <c r="I3157" s="3">
        <v>33</v>
      </c>
      <c r="J3157" s="3">
        <v>38</v>
      </c>
      <c r="K3157" s="3">
        <v>10</v>
      </c>
      <c r="L3157" s="22">
        <v>1</v>
      </c>
    </row>
    <row r="3158" spans="2:12" x14ac:dyDescent="0.25">
      <c r="C3158" s="122"/>
      <c r="D3158" s="120"/>
      <c r="E3158" s="4" t="s">
        <v>90</v>
      </c>
      <c r="F3158" s="5"/>
      <c r="G3158" s="6">
        <v>177</v>
      </c>
      <c r="H3158" s="7">
        <v>23</v>
      </c>
      <c r="I3158" s="1">
        <v>53</v>
      </c>
      <c r="J3158" s="1">
        <v>73</v>
      </c>
      <c r="K3158" s="1">
        <v>26</v>
      </c>
      <c r="L3158" s="11">
        <v>2</v>
      </c>
    </row>
    <row r="3159" spans="2:12" x14ac:dyDescent="0.25">
      <c r="C3159" s="122"/>
      <c r="D3159" s="120"/>
      <c r="E3159" s="4" t="s">
        <v>83</v>
      </c>
      <c r="F3159" s="5"/>
      <c r="G3159" s="6">
        <v>653</v>
      </c>
      <c r="H3159" s="7">
        <v>112</v>
      </c>
      <c r="I3159" s="1">
        <v>168</v>
      </c>
      <c r="J3159" s="1">
        <v>256</v>
      </c>
      <c r="K3159" s="1">
        <v>110</v>
      </c>
      <c r="L3159" s="11">
        <v>7</v>
      </c>
    </row>
    <row r="3160" spans="2:12" x14ac:dyDescent="0.25">
      <c r="C3160" s="122"/>
      <c r="D3160" s="120"/>
      <c r="E3160" s="4" t="s">
        <v>91</v>
      </c>
      <c r="F3160" s="5"/>
      <c r="G3160" s="6">
        <v>106</v>
      </c>
      <c r="H3160" s="7">
        <v>17</v>
      </c>
      <c r="I3160" s="1">
        <v>34</v>
      </c>
      <c r="J3160" s="1">
        <v>36</v>
      </c>
      <c r="K3160" s="1">
        <v>18</v>
      </c>
      <c r="L3160" s="11">
        <v>1</v>
      </c>
    </row>
    <row r="3161" spans="2:12" x14ac:dyDescent="0.25">
      <c r="C3161" s="122"/>
      <c r="D3161" s="120"/>
      <c r="E3161" s="4" t="s">
        <v>92</v>
      </c>
      <c r="F3161" s="5"/>
      <c r="G3161" s="6">
        <v>114</v>
      </c>
      <c r="H3161" s="7">
        <v>31</v>
      </c>
      <c r="I3161" s="1">
        <v>32</v>
      </c>
      <c r="J3161" s="1">
        <v>42</v>
      </c>
      <c r="K3161" s="1">
        <v>9</v>
      </c>
      <c r="L3161" s="11">
        <v>0</v>
      </c>
    </row>
    <row r="3162" spans="2:12" x14ac:dyDescent="0.25">
      <c r="C3162" s="122"/>
      <c r="D3162" s="120"/>
      <c r="E3162" s="4" t="s">
        <v>93</v>
      </c>
      <c r="F3162" s="5"/>
      <c r="G3162" s="6">
        <v>219</v>
      </c>
      <c r="H3162" s="7">
        <v>41</v>
      </c>
      <c r="I3162" s="1">
        <v>57</v>
      </c>
      <c r="J3162" s="1">
        <v>89</v>
      </c>
      <c r="K3162" s="1">
        <v>32</v>
      </c>
      <c r="L3162" s="11">
        <v>0</v>
      </c>
    </row>
    <row r="3163" spans="2:12" x14ac:dyDescent="0.25">
      <c r="C3163" s="122"/>
      <c r="D3163" s="120"/>
      <c r="E3163" s="4" t="s">
        <v>85</v>
      </c>
      <c r="F3163" s="5"/>
      <c r="G3163" s="6">
        <v>354</v>
      </c>
      <c r="H3163" s="7">
        <v>62</v>
      </c>
      <c r="I3163" s="1">
        <v>76</v>
      </c>
      <c r="J3163" s="1">
        <v>140</v>
      </c>
      <c r="K3163" s="1">
        <v>69</v>
      </c>
      <c r="L3163" s="11">
        <v>7</v>
      </c>
    </row>
    <row r="3164" spans="2:12" x14ac:dyDescent="0.25">
      <c r="C3164" s="122"/>
      <c r="D3164" s="120"/>
      <c r="E3164" s="4" t="s">
        <v>94</v>
      </c>
      <c r="F3164" s="5"/>
      <c r="G3164" s="6">
        <v>144</v>
      </c>
      <c r="H3164" s="7">
        <v>29</v>
      </c>
      <c r="I3164" s="1">
        <v>30</v>
      </c>
      <c r="J3164" s="1">
        <v>58</v>
      </c>
      <c r="K3164" s="1">
        <v>27</v>
      </c>
      <c r="L3164" s="11">
        <v>0</v>
      </c>
    </row>
    <row r="3165" spans="2:12" x14ac:dyDescent="0.25">
      <c r="C3165" s="122"/>
      <c r="D3165" s="120"/>
      <c r="E3165" s="4" t="s">
        <v>95</v>
      </c>
      <c r="F3165" s="5"/>
      <c r="G3165" s="6">
        <v>62</v>
      </c>
      <c r="H3165" s="7">
        <v>13</v>
      </c>
      <c r="I3165" s="1">
        <v>11</v>
      </c>
      <c r="J3165" s="1">
        <v>29</v>
      </c>
      <c r="K3165" s="1">
        <v>7</v>
      </c>
      <c r="L3165" s="11">
        <v>2</v>
      </c>
    </row>
    <row r="3166" spans="2:12" x14ac:dyDescent="0.25">
      <c r="C3166" s="126"/>
      <c r="D3166" s="123"/>
      <c r="E3166" s="64" t="s">
        <v>87</v>
      </c>
      <c r="F3166" s="59"/>
      <c r="G3166" s="66">
        <v>248</v>
      </c>
      <c r="H3166" s="74">
        <v>41</v>
      </c>
      <c r="I3166" s="39">
        <v>64</v>
      </c>
      <c r="J3166" s="39">
        <v>91</v>
      </c>
      <c r="K3166" s="39">
        <v>50</v>
      </c>
      <c r="L3166" s="81">
        <v>2</v>
      </c>
    </row>
    <row r="3168" spans="2:12" x14ac:dyDescent="0.25">
      <c r="B3168" s="48" t="str">
        <f xml:space="preserve"> HYPERLINK("#'目次'!B35", "[29]")</f>
        <v>[29]</v>
      </c>
      <c r="C3168" s="35" t="s">
        <v>245</v>
      </c>
    </row>
    <row r="3169" spans="3:18" x14ac:dyDescent="0.25">
      <c r="C3169" s="99" t="s">
        <v>237</v>
      </c>
    </row>
    <row r="3171" spans="3:18" x14ac:dyDescent="0.25">
      <c r="C3171" s="35" t="s">
        <v>14</v>
      </c>
    </row>
    <row r="3172" spans="3:18" ht="37.799999999999997" x14ac:dyDescent="0.25">
      <c r="C3172" s="115"/>
      <c r="D3172" s="116"/>
      <c r="E3172" s="116"/>
      <c r="F3172" s="116"/>
      <c r="G3172" s="44" t="s">
        <v>15</v>
      </c>
      <c r="H3172" s="43" t="s">
        <v>246</v>
      </c>
      <c r="I3172" s="26" t="s">
        <v>247</v>
      </c>
      <c r="J3172" s="26" t="s">
        <v>248</v>
      </c>
      <c r="K3172" s="26" t="s">
        <v>249</v>
      </c>
      <c r="L3172" s="26" t="s">
        <v>250</v>
      </c>
      <c r="M3172" s="26" t="s">
        <v>251</v>
      </c>
      <c r="N3172" s="26" t="s">
        <v>252</v>
      </c>
      <c r="O3172" s="26" t="s">
        <v>253</v>
      </c>
      <c r="P3172" s="26" t="s">
        <v>254</v>
      </c>
      <c r="Q3172" s="26" t="s">
        <v>63</v>
      </c>
      <c r="R3172" s="49" t="s">
        <v>18</v>
      </c>
    </row>
    <row r="3173" spans="3:18" x14ac:dyDescent="0.25">
      <c r="C3173" s="117"/>
      <c r="D3173" s="118"/>
      <c r="E3173" s="118"/>
      <c r="F3173" s="118"/>
      <c r="G3173" s="46"/>
      <c r="H3173" s="47"/>
      <c r="I3173" s="27"/>
      <c r="J3173" s="27"/>
      <c r="K3173" s="27"/>
      <c r="L3173" s="27"/>
      <c r="M3173" s="27"/>
      <c r="N3173" s="27"/>
      <c r="O3173" s="27"/>
      <c r="P3173" s="27"/>
      <c r="Q3173" s="27"/>
      <c r="R3173" s="45"/>
    </row>
    <row r="3174" spans="3:18" x14ac:dyDescent="0.25">
      <c r="C3174" s="61"/>
      <c r="D3174" s="62"/>
      <c r="E3174" s="60" t="s">
        <v>15</v>
      </c>
      <c r="F3174" s="63"/>
      <c r="G3174" s="57">
        <v>2176</v>
      </c>
      <c r="H3174" s="31">
        <v>1464</v>
      </c>
      <c r="I3174" s="31">
        <v>1431</v>
      </c>
      <c r="J3174" s="31">
        <v>1473</v>
      </c>
      <c r="K3174" s="31">
        <v>694</v>
      </c>
      <c r="L3174" s="31">
        <v>1107</v>
      </c>
      <c r="M3174" s="31">
        <v>438</v>
      </c>
      <c r="N3174" s="31">
        <v>1091</v>
      </c>
      <c r="O3174" s="31">
        <v>1057</v>
      </c>
      <c r="P3174" s="31">
        <v>948</v>
      </c>
      <c r="Q3174" s="31">
        <v>53</v>
      </c>
      <c r="R3174" s="68">
        <v>22</v>
      </c>
    </row>
    <row r="3175" spans="3:18" x14ac:dyDescent="0.25">
      <c r="C3175" s="124" t="s">
        <v>19</v>
      </c>
      <c r="D3175" s="119" t="s">
        <v>20</v>
      </c>
      <c r="E3175" s="18" t="s">
        <v>21</v>
      </c>
      <c r="F3175" s="17"/>
      <c r="G3175" s="19">
        <v>1028</v>
      </c>
      <c r="H3175" s="21">
        <v>685</v>
      </c>
      <c r="I3175" s="3">
        <v>601</v>
      </c>
      <c r="J3175" s="3">
        <v>711</v>
      </c>
      <c r="K3175" s="3">
        <v>454</v>
      </c>
      <c r="L3175" s="3">
        <v>573</v>
      </c>
      <c r="M3175" s="3">
        <v>219</v>
      </c>
      <c r="N3175" s="3">
        <v>419</v>
      </c>
      <c r="O3175" s="3">
        <v>495</v>
      </c>
      <c r="P3175" s="3">
        <v>416</v>
      </c>
      <c r="Q3175" s="3">
        <v>23</v>
      </c>
      <c r="R3175" s="22">
        <v>10</v>
      </c>
    </row>
    <row r="3176" spans="3:18" x14ac:dyDescent="0.25">
      <c r="C3176" s="125"/>
      <c r="D3176" s="120"/>
      <c r="E3176" s="4" t="s">
        <v>22</v>
      </c>
      <c r="F3176" s="5"/>
      <c r="G3176" s="6">
        <v>1148</v>
      </c>
      <c r="H3176" s="7">
        <v>779</v>
      </c>
      <c r="I3176" s="1">
        <v>830</v>
      </c>
      <c r="J3176" s="1">
        <v>762</v>
      </c>
      <c r="K3176" s="1">
        <v>240</v>
      </c>
      <c r="L3176" s="1">
        <v>534</v>
      </c>
      <c r="M3176" s="1">
        <v>219</v>
      </c>
      <c r="N3176" s="1">
        <v>672</v>
      </c>
      <c r="O3176" s="1">
        <v>562</v>
      </c>
      <c r="P3176" s="1">
        <v>532</v>
      </c>
      <c r="Q3176" s="1">
        <v>30</v>
      </c>
      <c r="R3176" s="11">
        <v>12</v>
      </c>
    </row>
    <row r="3177" spans="3:18" x14ac:dyDescent="0.25">
      <c r="C3177" s="121" t="s">
        <v>23</v>
      </c>
      <c r="D3177" s="121" t="s">
        <v>24</v>
      </c>
      <c r="E3177" s="18" t="s">
        <v>25</v>
      </c>
      <c r="F3177" s="17"/>
      <c r="G3177" s="19">
        <v>461</v>
      </c>
      <c r="H3177" s="21">
        <v>299</v>
      </c>
      <c r="I3177" s="3">
        <v>316</v>
      </c>
      <c r="J3177" s="3">
        <v>321</v>
      </c>
      <c r="K3177" s="3">
        <v>147</v>
      </c>
      <c r="L3177" s="3">
        <v>240</v>
      </c>
      <c r="M3177" s="3">
        <v>74</v>
      </c>
      <c r="N3177" s="3">
        <v>204</v>
      </c>
      <c r="O3177" s="3">
        <v>222</v>
      </c>
      <c r="P3177" s="3">
        <v>192</v>
      </c>
      <c r="Q3177" s="3">
        <v>9</v>
      </c>
      <c r="R3177" s="22">
        <v>1</v>
      </c>
    </row>
    <row r="3178" spans="3:18" x14ac:dyDescent="0.25">
      <c r="C3178" s="125"/>
      <c r="D3178" s="122"/>
      <c r="E3178" s="4" t="s">
        <v>26</v>
      </c>
      <c r="F3178" s="5"/>
      <c r="G3178" s="6">
        <v>649</v>
      </c>
      <c r="H3178" s="7">
        <v>429</v>
      </c>
      <c r="I3178" s="1">
        <v>412</v>
      </c>
      <c r="J3178" s="1">
        <v>439</v>
      </c>
      <c r="K3178" s="1">
        <v>224</v>
      </c>
      <c r="L3178" s="1">
        <v>339</v>
      </c>
      <c r="M3178" s="1">
        <v>138</v>
      </c>
      <c r="N3178" s="1">
        <v>322</v>
      </c>
      <c r="O3178" s="1">
        <v>338</v>
      </c>
      <c r="P3178" s="1">
        <v>282</v>
      </c>
      <c r="Q3178" s="1">
        <v>9</v>
      </c>
      <c r="R3178" s="11">
        <v>5</v>
      </c>
    </row>
    <row r="3179" spans="3:18" x14ac:dyDescent="0.25">
      <c r="C3179" s="125"/>
      <c r="D3179" s="122"/>
      <c r="E3179" s="4" t="s">
        <v>27</v>
      </c>
      <c r="F3179" s="5"/>
      <c r="G3179" s="6">
        <v>462</v>
      </c>
      <c r="H3179" s="7">
        <v>323</v>
      </c>
      <c r="I3179" s="1">
        <v>319</v>
      </c>
      <c r="J3179" s="1">
        <v>326</v>
      </c>
      <c r="K3179" s="1">
        <v>151</v>
      </c>
      <c r="L3179" s="1">
        <v>264</v>
      </c>
      <c r="M3179" s="1">
        <v>103</v>
      </c>
      <c r="N3179" s="1">
        <v>236</v>
      </c>
      <c r="O3179" s="1">
        <v>239</v>
      </c>
      <c r="P3179" s="1">
        <v>209</v>
      </c>
      <c r="Q3179" s="1">
        <v>12</v>
      </c>
      <c r="R3179" s="11">
        <v>6</v>
      </c>
    </row>
    <row r="3180" spans="3:18" x14ac:dyDescent="0.25">
      <c r="C3180" s="125"/>
      <c r="D3180" s="122"/>
      <c r="E3180" s="4" t="s">
        <v>28</v>
      </c>
      <c r="F3180" s="5"/>
      <c r="G3180" s="6">
        <v>361</v>
      </c>
      <c r="H3180" s="7">
        <v>249</v>
      </c>
      <c r="I3180" s="1">
        <v>235</v>
      </c>
      <c r="J3180" s="1">
        <v>242</v>
      </c>
      <c r="K3180" s="1">
        <v>113</v>
      </c>
      <c r="L3180" s="1">
        <v>182</v>
      </c>
      <c r="M3180" s="1">
        <v>91</v>
      </c>
      <c r="N3180" s="1">
        <v>207</v>
      </c>
      <c r="O3180" s="1">
        <v>165</v>
      </c>
      <c r="P3180" s="1">
        <v>170</v>
      </c>
      <c r="Q3180" s="1">
        <v>9</v>
      </c>
      <c r="R3180" s="11">
        <v>4</v>
      </c>
    </row>
    <row r="3181" spans="3:18" x14ac:dyDescent="0.25">
      <c r="C3181" s="125"/>
      <c r="D3181" s="122"/>
      <c r="E3181" s="4" t="s">
        <v>29</v>
      </c>
      <c r="F3181" s="5"/>
      <c r="G3181" s="6">
        <v>172</v>
      </c>
      <c r="H3181" s="7">
        <v>114</v>
      </c>
      <c r="I3181" s="1">
        <v>102</v>
      </c>
      <c r="J3181" s="1">
        <v>105</v>
      </c>
      <c r="K3181" s="1">
        <v>46</v>
      </c>
      <c r="L3181" s="1">
        <v>57</v>
      </c>
      <c r="M3181" s="1">
        <v>26</v>
      </c>
      <c r="N3181" s="1">
        <v>83</v>
      </c>
      <c r="O3181" s="1">
        <v>66</v>
      </c>
      <c r="P3181" s="1">
        <v>69</v>
      </c>
      <c r="Q3181" s="1">
        <v>10</v>
      </c>
      <c r="R3181" s="11">
        <v>6</v>
      </c>
    </row>
    <row r="3182" spans="3:18" x14ac:dyDescent="0.25">
      <c r="C3182" s="125"/>
      <c r="D3182" s="122"/>
      <c r="E3182" s="4" t="s">
        <v>30</v>
      </c>
      <c r="F3182" s="5"/>
      <c r="G3182" s="6">
        <v>61</v>
      </c>
      <c r="H3182" s="7">
        <v>41</v>
      </c>
      <c r="I3182" s="1">
        <v>39</v>
      </c>
      <c r="J3182" s="1">
        <v>37</v>
      </c>
      <c r="K3182" s="1">
        <v>13</v>
      </c>
      <c r="L3182" s="1">
        <v>24</v>
      </c>
      <c r="M3182" s="1">
        <v>6</v>
      </c>
      <c r="N3182" s="1">
        <v>33</v>
      </c>
      <c r="O3182" s="1">
        <v>23</v>
      </c>
      <c r="P3182" s="1">
        <v>23</v>
      </c>
      <c r="Q3182" s="1">
        <v>3</v>
      </c>
      <c r="R3182" s="11">
        <v>0</v>
      </c>
    </row>
    <row r="3183" spans="3:18" x14ac:dyDescent="0.25">
      <c r="C3183" s="125"/>
      <c r="D3183" s="122"/>
      <c r="E3183" s="4" t="s">
        <v>31</v>
      </c>
      <c r="F3183" s="5"/>
      <c r="G3183" s="6">
        <v>10</v>
      </c>
      <c r="H3183" s="7">
        <v>9</v>
      </c>
      <c r="I3183" s="1">
        <v>8</v>
      </c>
      <c r="J3183" s="1">
        <v>3</v>
      </c>
      <c r="K3183" s="1">
        <v>0</v>
      </c>
      <c r="L3183" s="1">
        <v>1</v>
      </c>
      <c r="M3183" s="1">
        <v>0</v>
      </c>
      <c r="N3183" s="1">
        <v>6</v>
      </c>
      <c r="O3183" s="1">
        <v>4</v>
      </c>
      <c r="P3183" s="1">
        <v>3</v>
      </c>
      <c r="Q3183" s="1">
        <v>1</v>
      </c>
      <c r="R3183" s="11">
        <v>0</v>
      </c>
    </row>
    <row r="3184" spans="3:18" x14ac:dyDescent="0.25">
      <c r="C3184" s="125"/>
      <c r="D3184" s="122"/>
      <c r="E3184" s="4" t="s">
        <v>32</v>
      </c>
      <c r="F3184" s="5"/>
      <c r="G3184" s="6">
        <v>1110</v>
      </c>
      <c r="H3184" s="7">
        <v>728</v>
      </c>
      <c r="I3184" s="1">
        <v>728</v>
      </c>
      <c r="J3184" s="1">
        <v>760</v>
      </c>
      <c r="K3184" s="1">
        <v>371</v>
      </c>
      <c r="L3184" s="1">
        <v>579</v>
      </c>
      <c r="M3184" s="1">
        <v>212</v>
      </c>
      <c r="N3184" s="1">
        <v>526</v>
      </c>
      <c r="O3184" s="1">
        <v>560</v>
      </c>
      <c r="P3184" s="1">
        <v>474</v>
      </c>
      <c r="Q3184" s="1">
        <v>18</v>
      </c>
      <c r="R3184" s="11">
        <v>6</v>
      </c>
    </row>
    <row r="3185" spans="3:18" x14ac:dyDescent="0.25">
      <c r="C3185" s="125"/>
      <c r="D3185" s="122"/>
      <c r="E3185" s="4" t="s">
        <v>33</v>
      </c>
      <c r="F3185" s="5"/>
      <c r="G3185" s="6">
        <v>823</v>
      </c>
      <c r="H3185" s="7">
        <v>572</v>
      </c>
      <c r="I3185" s="1">
        <v>554</v>
      </c>
      <c r="J3185" s="1">
        <v>568</v>
      </c>
      <c r="K3185" s="1">
        <v>264</v>
      </c>
      <c r="L3185" s="1">
        <v>446</v>
      </c>
      <c r="M3185" s="1">
        <v>194</v>
      </c>
      <c r="N3185" s="1">
        <v>443</v>
      </c>
      <c r="O3185" s="1">
        <v>404</v>
      </c>
      <c r="P3185" s="1">
        <v>379</v>
      </c>
      <c r="Q3185" s="1">
        <v>21</v>
      </c>
      <c r="R3185" s="11">
        <v>10</v>
      </c>
    </row>
    <row r="3186" spans="3:18" x14ac:dyDescent="0.25">
      <c r="C3186" s="125"/>
      <c r="D3186" s="122"/>
      <c r="E3186" s="4" t="s">
        <v>34</v>
      </c>
      <c r="F3186" s="5"/>
      <c r="G3186" s="6">
        <v>243</v>
      </c>
      <c r="H3186" s="7">
        <v>164</v>
      </c>
      <c r="I3186" s="1">
        <v>149</v>
      </c>
      <c r="J3186" s="1">
        <v>145</v>
      </c>
      <c r="K3186" s="1">
        <v>59</v>
      </c>
      <c r="L3186" s="1">
        <v>82</v>
      </c>
      <c r="M3186" s="1">
        <v>32</v>
      </c>
      <c r="N3186" s="1">
        <v>122</v>
      </c>
      <c r="O3186" s="1">
        <v>93</v>
      </c>
      <c r="P3186" s="1">
        <v>95</v>
      </c>
      <c r="Q3186" s="1">
        <v>14</v>
      </c>
      <c r="R3186" s="11">
        <v>6</v>
      </c>
    </row>
    <row r="3187" spans="3:18" x14ac:dyDescent="0.25">
      <c r="C3187" s="125"/>
      <c r="D3187" s="122"/>
      <c r="E3187" s="4" t="s">
        <v>35</v>
      </c>
      <c r="F3187" s="5"/>
      <c r="G3187" s="6">
        <v>1066</v>
      </c>
      <c r="H3187" s="7">
        <v>736</v>
      </c>
      <c r="I3187" s="1">
        <v>703</v>
      </c>
      <c r="J3187" s="1">
        <v>713</v>
      </c>
      <c r="K3187" s="1">
        <v>323</v>
      </c>
      <c r="L3187" s="1">
        <v>528</v>
      </c>
      <c r="M3187" s="1">
        <v>226</v>
      </c>
      <c r="N3187" s="1">
        <v>565</v>
      </c>
      <c r="O3187" s="1">
        <v>497</v>
      </c>
      <c r="P3187" s="1">
        <v>474</v>
      </c>
      <c r="Q3187" s="1">
        <v>35</v>
      </c>
      <c r="R3187" s="11">
        <v>16</v>
      </c>
    </row>
    <row r="3188" spans="3:18" x14ac:dyDescent="0.25">
      <c r="C3188" s="125"/>
      <c r="D3188" s="121" t="s">
        <v>21</v>
      </c>
      <c r="E3188" s="18" t="s">
        <v>25</v>
      </c>
      <c r="F3188" s="17"/>
      <c r="G3188" s="19">
        <v>238</v>
      </c>
      <c r="H3188" s="21">
        <v>158</v>
      </c>
      <c r="I3188" s="3">
        <v>143</v>
      </c>
      <c r="J3188" s="3">
        <v>159</v>
      </c>
      <c r="K3188" s="3">
        <v>88</v>
      </c>
      <c r="L3188" s="3">
        <v>131</v>
      </c>
      <c r="M3188" s="3">
        <v>34</v>
      </c>
      <c r="N3188" s="3">
        <v>80</v>
      </c>
      <c r="O3188" s="3">
        <v>110</v>
      </c>
      <c r="P3188" s="3">
        <v>95</v>
      </c>
      <c r="Q3188" s="3">
        <v>3</v>
      </c>
      <c r="R3188" s="22">
        <v>1</v>
      </c>
    </row>
    <row r="3189" spans="3:18" x14ac:dyDescent="0.25">
      <c r="C3189" s="125"/>
      <c r="D3189" s="122"/>
      <c r="E3189" s="4" t="s">
        <v>26</v>
      </c>
      <c r="F3189" s="5"/>
      <c r="G3189" s="6">
        <v>298</v>
      </c>
      <c r="H3189" s="7">
        <v>185</v>
      </c>
      <c r="I3189" s="1">
        <v>157</v>
      </c>
      <c r="J3189" s="1">
        <v>205</v>
      </c>
      <c r="K3189" s="1">
        <v>149</v>
      </c>
      <c r="L3189" s="1">
        <v>169</v>
      </c>
      <c r="M3189" s="1">
        <v>69</v>
      </c>
      <c r="N3189" s="1">
        <v>109</v>
      </c>
      <c r="O3189" s="1">
        <v>146</v>
      </c>
      <c r="P3189" s="1">
        <v>106</v>
      </c>
      <c r="Q3189" s="1">
        <v>6</v>
      </c>
      <c r="R3189" s="11">
        <v>3</v>
      </c>
    </row>
    <row r="3190" spans="3:18" x14ac:dyDescent="0.25">
      <c r="C3190" s="125"/>
      <c r="D3190" s="122"/>
      <c r="E3190" s="4" t="s">
        <v>27</v>
      </c>
      <c r="F3190" s="5"/>
      <c r="G3190" s="6">
        <v>227</v>
      </c>
      <c r="H3190" s="7">
        <v>157</v>
      </c>
      <c r="I3190" s="1">
        <v>144</v>
      </c>
      <c r="J3190" s="1">
        <v>167</v>
      </c>
      <c r="K3190" s="1">
        <v>98</v>
      </c>
      <c r="L3190" s="1">
        <v>135</v>
      </c>
      <c r="M3190" s="1">
        <v>53</v>
      </c>
      <c r="N3190" s="1">
        <v>98</v>
      </c>
      <c r="O3190" s="1">
        <v>117</v>
      </c>
      <c r="P3190" s="1">
        <v>96</v>
      </c>
      <c r="Q3190" s="1">
        <v>4</v>
      </c>
      <c r="R3190" s="11">
        <v>3</v>
      </c>
    </row>
    <row r="3191" spans="3:18" x14ac:dyDescent="0.25">
      <c r="C3191" s="125"/>
      <c r="D3191" s="122"/>
      <c r="E3191" s="4" t="s">
        <v>28</v>
      </c>
      <c r="F3191" s="5"/>
      <c r="G3191" s="6">
        <v>166</v>
      </c>
      <c r="H3191" s="7">
        <v>119</v>
      </c>
      <c r="I3191" s="1">
        <v>99</v>
      </c>
      <c r="J3191" s="1">
        <v>116</v>
      </c>
      <c r="K3191" s="1">
        <v>73</v>
      </c>
      <c r="L3191" s="1">
        <v>96</v>
      </c>
      <c r="M3191" s="1">
        <v>46</v>
      </c>
      <c r="N3191" s="1">
        <v>83</v>
      </c>
      <c r="O3191" s="1">
        <v>80</v>
      </c>
      <c r="P3191" s="1">
        <v>74</v>
      </c>
      <c r="Q3191" s="1">
        <v>4</v>
      </c>
      <c r="R3191" s="11">
        <v>1</v>
      </c>
    </row>
    <row r="3192" spans="3:18" x14ac:dyDescent="0.25">
      <c r="C3192" s="125"/>
      <c r="D3192" s="122"/>
      <c r="E3192" s="4" t="s">
        <v>29</v>
      </c>
      <c r="F3192" s="5"/>
      <c r="G3192" s="6">
        <v>74</v>
      </c>
      <c r="H3192" s="7">
        <v>49</v>
      </c>
      <c r="I3192" s="1">
        <v>45</v>
      </c>
      <c r="J3192" s="1">
        <v>51</v>
      </c>
      <c r="K3192" s="1">
        <v>35</v>
      </c>
      <c r="L3192" s="1">
        <v>32</v>
      </c>
      <c r="M3192" s="1">
        <v>15</v>
      </c>
      <c r="N3192" s="1">
        <v>36</v>
      </c>
      <c r="O3192" s="1">
        <v>31</v>
      </c>
      <c r="P3192" s="1">
        <v>34</v>
      </c>
      <c r="Q3192" s="1">
        <v>5</v>
      </c>
      <c r="R3192" s="11">
        <v>2</v>
      </c>
    </row>
    <row r="3193" spans="3:18" x14ac:dyDescent="0.25">
      <c r="C3193" s="125"/>
      <c r="D3193" s="122"/>
      <c r="E3193" s="4" t="s">
        <v>30</v>
      </c>
      <c r="F3193" s="5"/>
      <c r="G3193" s="6">
        <v>22</v>
      </c>
      <c r="H3193" s="7">
        <v>14</v>
      </c>
      <c r="I3193" s="1">
        <v>10</v>
      </c>
      <c r="J3193" s="1">
        <v>12</v>
      </c>
      <c r="K3193" s="1">
        <v>11</v>
      </c>
      <c r="L3193" s="1">
        <v>10</v>
      </c>
      <c r="M3193" s="1">
        <v>2</v>
      </c>
      <c r="N3193" s="1">
        <v>11</v>
      </c>
      <c r="O3193" s="1">
        <v>8</v>
      </c>
      <c r="P3193" s="1">
        <v>9</v>
      </c>
      <c r="Q3193" s="1">
        <v>1</v>
      </c>
      <c r="R3193" s="11">
        <v>0</v>
      </c>
    </row>
    <row r="3194" spans="3:18" x14ac:dyDescent="0.25">
      <c r="C3194" s="125"/>
      <c r="D3194" s="122"/>
      <c r="E3194" s="4" t="s">
        <v>31</v>
      </c>
      <c r="F3194" s="5"/>
      <c r="G3194" s="6">
        <v>3</v>
      </c>
      <c r="H3194" s="7">
        <v>3</v>
      </c>
      <c r="I3194" s="1">
        <v>3</v>
      </c>
      <c r="J3194" s="1">
        <v>1</v>
      </c>
      <c r="K3194" s="1">
        <v>0</v>
      </c>
      <c r="L3194" s="1">
        <v>0</v>
      </c>
      <c r="M3194" s="1">
        <v>0</v>
      </c>
      <c r="N3194" s="1">
        <v>2</v>
      </c>
      <c r="O3194" s="1">
        <v>3</v>
      </c>
      <c r="P3194" s="1">
        <v>2</v>
      </c>
      <c r="Q3194" s="1">
        <v>0</v>
      </c>
      <c r="R3194" s="11">
        <v>0</v>
      </c>
    </row>
    <row r="3195" spans="3:18" x14ac:dyDescent="0.25">
      <c r="C3195" s="125"/>
      <c r="D3195" s="122"/>
      <c r="E3195" s="4" t="s">
        <v>32</v>
      </c>
      <c r="F3195" s="5"/>
      <c r="G3195" s="6">
        <v>536</v>
      </c>
      <c r="H3195" s="7">
        <v>343</v>
      </c>
      <c r="I3195" s="1">
        <v>300</v>
      </c>
      <c r="J3195" s="1">
        <v>364</v>
      </c>
      <c r="K3195" s="1">
        <v>237</v>
      </c>
      <c r="L3195" s="1">
        <v>300</v>
      </c>
      <c r="M3195" s="1">
        <v>103</v>
      </c>
      <c r="N3195" s="1">
        <v>189</v>
      </c>
      <c r="O3195" s="1">
        <v>256</v>
      </c>
      <c r="P3195" s="1">
        <v>201</v>
      </c>
      <c r="Q3195" s="1">
        <v>9</v>
      </c>
      <c r="R3195" s="11">
        <v>4</v>
      </c>
    </row>
    <row r="3196" spans="3:18" x14ac:dyDescent="0.25">
      <c r="C3196" s="125"/>
      <c r="D3196" s="122"/>
      <c r="E3196" s="4" t="s">
        <v>33</v>
      </c>
      <c r="F3196" s="5"/>
      <c r="G3196" s="6">
        <v>393</v>
      </c>
      <c r="H3196" s="7">
        <v>276</v>
      </c>
      <c r="I3196" s="1">
        <v>243</v>
      </c>
      <c r="J3196" s="1">
        <v>283</v>
      </c>
      <c r="K3196" s="1">
        <v>171</v>
      </c>
      <c r="L3196" s="1">
        <v>231</v>
      </c>
      <c r="M3196" s="1">
        <v>99</v>
      </c>
      <c r="N3196" s="1">
        <v>181</v>
      </c>
      <c r="O3196" s="1">
        <v>197</v>
      </c>
      <c r="P3196" s="1">
        <v>170</v>
      </c>
      <c r="Q3196" s="1">
        <v>8</v>
      </c>
      <c r="R3196" s="11">
        <v>4</v>
      </c>
    </row>
    <row r="3197" spans="3:18" x14ac:dyDescent="0.25">
      <c r="C3197" s="125"/>
      <c r="D3197" s="122"/>
      <c r="E3197" s="4" t="s">
        <v>34</v>
      </c>
      <c r="F3197" s="5"/>
      <c r="G3197" s="6">
        <v>99</v>
      </c>
      <c r="H3197" s="7">
        <v>66</v>
      </c>
      <c r="I3197" s="1">
        <v>58</v>
      </c>
      <c r="J3197" s="1">
        <v>64</v>
      </c>
      <c r="K3197" s="1">
        <v>46</v>
      </c>
      <c r="L3197" s="1">
        <v>42</v>
      </c>
      <c r="M3197" s="1">
        <v>17</v>
      </c>
      <c r="N3197" s="1">
        <v>49</v>
      </c>
      <c r="O3197" s="1">
        <v>42</v>
      </c>
      <c r="P3197" s="1">
        <v>45</v>
      </c>
      <c r="Q3197" s="1">
        <v>6</v>
      </c>
      <c r="R3197" s="11">
        <v>2</v>
      </c>
    </row>
    <row r="3198" spans="3:18" x14ac:dyDescent="0.25">
      <c r="C3198" s="125"/>
      <c r="D3198" s="122"/>
      <c r="E3198" s="4" t="s">
        <v>35</v>
      </c>
      <c r="F3198" s="5"/>
      <c r="G3198" s="6">
        <v>492</v>
      </c>
      <c r="H3198" s="7">
        <v>342</v>
      </c>
      <c r="I3198" s="1">
        <v>301</v>
      </c>
      <c r="J3198" s="1">
        <v>347</v>
      </c>
      <c r="K3198" s="1">
        <v>217</v>
      </c>
      <c r="L3198" s="1">
        <v>273</v>
      </c>
      <c r="M3198" s="1">
        <v>116</v>
      </c>
      <c r="N3198" s="1">
        <v>230</v>
      </c>
      <c r="O3198" s="1">
        <v>239</v>
      </c>
      <c r="P3198" s="1">
        <v>215</v>
      </c>
      <c r="Q3198" s="1">
        <v>14</v>
      </c>
      <c r="R3198" s="11">
        <v>6</v>
      </c>
    </row>
    <row r="3199" spans="3:18" x14ac:dyDescent="0.25">
      <c r="C3199" s="125"/>
      <c r="D3199" s="121" t="s">
        <v>22</v>
      </c>
      <c r="E3199" s="18" t="s">
        <v>25</v>
      </c>
      <c r="F3199" s="17"/>
      <c r="G3199" s="19">
        <v>223</v>
      </c>
      <c r="H3199" s="21">
        <v>141</v>
      </c>
      <c r="I3199" s="3">
        <v>173</v>
      </c>
      <c r="J3199" s="3">
        <v>162</v>
      </c>
      <c r="K3199" s="3">
        <v>59</v>
      </c>
      <c r="L3199" s="3">
        <v>109</v>
      </c>
      <c r="M3199" s="3">
        <v>40</v>
      </c>
      <c r="N3199" s="3">
        <v>124</v>
      </c>
      <c r="O3199" s="3">
        <v>112</v>
      </c>
      <c r="P3199" s="3">
        <v>97</v>
      </c>
      <c r="Q3199" s="3">
        <v>6</v>
      </c>
      <c r="R3199" s="22">
        <v>0</v>
      </c>
    </row>
    <row r="3200" spans="3:18" x14ac:dyDescent="0.25">
      <c r="C3200" s="125"/>
      <c r="D3200" s="122"/>
      <c r="E3200" s="4" t="s">
        <v>26</v>
      </c>
      <c r="F3200" s="5"/>
      <c r="G3200" s="6">
        <v>351</v>
      </c>
      <c r="H3200" s="7">
        <v>244</v>
      </c>
      <c r="I3200" s="1">
        <v>255</v>
      </c>
      <c r="J3200" s="1">
        <v>234</v>
      </c>
      <c r="K3200" s="1">
        <v>75</v>
      </c>
      <c r="L3200" s="1">
        <v>170</v>
      </c>
      <c r="M3200" s="1">
        <v>69</v>
      </c>
      <c r="N3200" s="1">
        <v>213</v>
      </c>
      <c r="O3200" s="1">
        <v>192</v>
      </c>
      <c r="P3200" s="1">
        <v>176</v>
      </c>
      <c r="Q3200" s="1">
        <v>3</v>
      </c>
      <c r="R3200" s="11">
        <v>2</v>
      </c>
    </row>
    <row r="3201" spans="3:18" x14ac:dyDescent="0.25">
      <c r="C3201" s="125"/>
      <c r="D3201" s="122"/>
      <c r="E3201" s="4" t="s">
        <v>27</v>
      </c>
      <c r="F3201" s="5"/>
      <c r="G3201" s="6">
        <v>235</v>
      </c>
      <c r="H3201" s="7">
        <v>166</v>
      </c>
      <c r="I3201" s="1">
        <v>175</v>
      </c>
      <c r="J3201" s="1">
        <v>159</v>
      </c>
      <c r="K3201" s="1">
        <v>53</v>
      </c>
      <c r="L3201" s="1">
        <v>129</v>
      </c>
      <c r="M3201" s="1">
        <v>50</v>
      </c>
      <c r="N3201" s="1">
        <v>138</v>
      </c>
      <c r="O3201" s="1">
        <v>122</v>
      </c>
      <c r="P3201" s="1">
        <v>113</v>
      </c>
      <c r="Q3201" s="1">
        <v>8</v>
      </c>
      <c r="R3201" s="11">
        <v>3</v>
      </c>
    </row>
    <row r="3202" spans="3:18" x14ac:dyDescent="0.25">
      <c r="C3202" s="125"/>
      <c r="D3202" s="122"/>
      <c r="E3202" s="4" t="s">
        <v>28</v>
      </c>
      <c r="F3202" s="5"/>
      <c r="G3202" s="6">
        <v>195</v>
      </c>
      <c r="H3202" s="7">
        <v>130</v>
      </c>
      <c r="I3202" s="1">
        <v>136</v>
      </c>
      <c r="J3202" s="1">
        <v>126</v>
      </c>
      <c r="K3202" s="1">
        <v>40</v>
      </c>
      <c r="L3202" s="1">
        <v>86</v>
      </c>
      <c r="M3202" s="1">
        <v>45</v>
      </c>
      <c r="N3202" s="1">
        <v>124</v>
      </c>
      <c r="O3202" s="1">
        <v>85</v>
      </c>
      <c r="P3202" s="1">
        <v>96</v>
      </c>
      <c r="Q3202" s="1">
        <v>5</v>
      </c>
      <c r="R3202" s="11">
        <v>3</v>
      </c>
    </row>
    <row r="3203" spans="3:18" x14ac:dyDescent="0.25">
      <c r="C3203" s="125"/>
      <c r="D3203" s="122"/>
      <c r="E3203" s="4" t="s">
        <v>29</v>
      </c>
      <c r="F3203" s="5"/>
      <c r="G3203" s="6">
        <v>98</v>
      </c>
      <c r="H3203" s="7">
        <v>65</v>
      </c>
      <c r="I3203" s="1">
        <v>57</v>
      </c>
      <c r="J3203" s="1">
        <v>54</v>
      </c>
      <c r="K3203" s="1">
        <v>11</v>
      </c>
      <c r="L3203" s="1">
        <v>25</v>
      </c>
      <c r="M3203" s="1">
        <v>11</v>
      </c>
      <c r="N3203" s="1">
        <v>47</v>
      </c>
      <c r="O3203" s="1">
        <v>35</v>
      </c>
      <c r="P3203" s="1">
        <v>35</v>
      </c>
      <c r="Q3203" s="1">
        <v>5</v>
      </c>
      <c r="R3203" s="11">
        <v>4</v>
      </c>
    </row>
    <row r="3204" spans="3:18" x14ac:dyDescent="0.25">
      <c r="C3204" s="125"/>
      <c r="D3204" s="122"/>
      <c r="E3204" s="4" t="s">
        <v>30</v>
      </c>
      <c r="F3204" s="5"/>
      <c r="G3204" s="6">
        <v>39</v>
      </c>
      <c r="H3204" s="7">
        <v>27</v>
      </c>
      <c r="I3204" s="1">
        <v>29</v>
      </c>
      <c r="J3204" s="1">
        <v>25</v>
      </c>
      <c r="K3204" s="1">
        <v>2</v>
      </c>
      <c r="L3204" s="1">
        <v>14</v>
      </c>
      <c r="M3204" s="1">
        <v>4</v>
      </c>
      <c r="N3204" s="1">
        <v>22</v>
      </c>
      <c r="O3204" s="1">
        <v>15</v>
      </c>
      <c r="P3204" s="1">
        <v>14</v>
      </c>
      <c r="Q3204" s="1">
        <v>2</v>
      </c>
      <c r="R3204" s="11">
        <v>0</v>
      </c>
    </row>
    <row r="3205" spans="3:18" x14ac:dyDescent="0.25">
      <c r="C3205" s="125"/>
      <c r="D3205" s="122"/>
      <c r="E3205" s="4" t="s">
        <v>31</v>
      </c>
      <c r="F3205" s="5"/>
      <c r="G3205" s="6">
        <v>7</v>
      </c>
      <c r="H3205" s="7">
        <v>6</v>
      </c>
      <c r="I3205" s="1">
        <v>5</v>
      </c>
      <c r="J3205" s="1">
        <v>2</v>
      </c>
      <c r="K3205" s="1">
        <v>0</v>
      </c>
      <c r="L3205" s="1">
        <v>1</v>
      </c>
      <c r="M3205" s="1">
        <v>0</v>
      </c>
      <c r="N3205" s="1">
        <v>4</v>
      </c>
      <c r="O3205" s="1">
        <v>1</v>
      </c>
      <c r="P3205" s="1">
        <v>1</v>
      </c>
      <c r="Q3205" s="1">
        <v>1</v>
      </c>
      <c r="R3205" s="11">
        <v>0</v>
      </c>
    </row>
    <row r="3206" spans="3:18" x14ac:dyDescent="0.25">
      <c r="C3206" s="125"/>
      <c r="D3206" s="122"/>
      <c r="E3206" s="4" t="s">
        <v>32</v>
      </c>
      <c r="F3206" s="5"/>
      <c r="G3206" s="6">
        <v>574</v>
      </c>
      <c r="H3206" s="7">
        <v>385</v>
      </c>
      <c r="I3206" s="1">
        <v>428</v>
      </c>
      <c r="J3206" s="1">
        <v>396</v>
      </c>
      <c r="K3206" s="1">
        <v>134</v>
      </c>
      <c r="L3206" s="1">
        <v>279</v>
      </c>
      <c r="M3206" s="1">
        <v>109</v>
      </c>
      <c r="N3206" s="1">
        <v>337</v>
      </c>
      <c r="O3206" s="1">
        <v>304</v>
      </c>
      <c r="P3206" s="1">
        <v>273</v>
      </c>
      <c r="Q3206" s="1">
        <v>9</v>
      </c>
      <c r="R3206" s="11">
        <v>2</v>
      </c>
    </row>
    <row r="3207" spans="3:18" x14ac:dyDescent="0.25">
      <c r="C3207" s="125"/>
      <c r="D3207" s="122"/>
      <c r="E3207" s="4" t="s">
        <v>33</v>
      </c>
      <c r="F3207" s="5"/>
      <c r="G3207" s="6">
        <v>430</v>
      </c>
      <c r="H3207" s="7">
        <v>296</v>
      </c>
      <c r="I3207" s="1">
        <v>311</v>
      </c>
      <c r="J3207" s="1">
        <v>285</v>
      </c>
      <c r="K3207" s="1">
        <v>93</v>
      </c>
      <c r="L3207" s="1">
        <v>215</v>
      </c>
      <c r="M3207" s="1">
        <v>95</v>
      </c>
      <c r="N3207" s="1">
        <v>262</v>
      </c>
      <c r="O3207" s="1">
        <v>207</v>
      </c>
      <c r="P3207" s="1">
        <v>209</v>
      </c>
      <c r="Q3207" s="1">
        <v>13</v>
      </c>
      <c r="R3207" s="11">
        <v>6</v>
      </c>
    </row>
    <row r="3208" spans="3:18" x14ac:dyDescent="0.25">
      <c r="C3208" s="125"/>
      <c r="D3208" s="122"/>
      <c r="E3208" s="4" t="s">
        <v>34</v>
      </c>
      <c r="F3208" s="5"/>
      <c r="G3208" s="6">
        <v>144</v>
      </c>
      <c r="H3208" s="7">
        <v>98</v>
      </c>
      <c r="I3208" s="1">
        <v>91</v>
      </c>
      <c r="J3208" s="1">
        <v>81</v>
      </c>
      <c r="K3208" s="1">
        <v>13</v>
      </c>
      <c r="L3208" s="1">
        <v>40</v>
      </c>
      <c r="M3208" s="1">
        <v>15</v>
      </c>
      <c r="N3208" s="1">
        <v>73</v>
      </c>
      <c r="O3208" s="1">
        <v>51</v>
      </c>
      <c r="P3208" s="1">
        <v>50</v>
      </c>
      <c r="Q3208" s="1">
        <v>8</v>
      </c>
      <c r="R3208" s="11">
        <v>4</v>
      </c>
    </row>
    <row r="3209" spans="3:18" x14ac:dyDescent="0.25">
      <c r="C3209" s="125"/>
      <c r="D3209" s="122"/>
      <c r="E3209" s="4" t="s">
        <v>35</v>
      </c>
      <c r="F3209" s="5"/>
      <c r="G3209" s="6">
        <v>574</v>
      </c>
      <c r="H3209" s="7">
        <v>394</v>
      </c>
      <c r="I3209" s="1">
        <v>402</v>
      </c>
      <c r="J3209" s="1">
        <v>366</v>
      </c>
      <c r="K3209" s="1">
        <v>106</v>
      </c>
      <c r="L3209" s="1">
        <v>255</v>
      </c>
      <c r="M3209" s="1">
        <v>110</v>
      </c>
      <c r="N3209" s="1">
        <v>335</v>
      </c>
      <c r="O3209" s="1">
        <v>258</v>
      </c>
      <c r="P3209" s="1">
        <v>259</v>
      </c>
      <c r="Q3209" s="1">
        <v>21</v>
      </c>
      <c r="R3209" s="11">
        <v>10</v>
      </c>
    </row>
    <row r="3210" spans="3:18" x14ac:dyDescent="0.25">
      <c r="C3210" s="121" t="s">
        <v>36</v>
      </c>
      <c r="D3210" s="121" t="s">
        <v>24</v>
      </c>
      <c r="E3210" s="18" t="s">
        <v>37</v>
      </c>
      <c r="F3210" s="17"/>
      <c r="G3210" s="19">
        <v>95</v>
      </c>
      <c r="H3210" s="21">
        <v>58</v>
      </c>
      <c r="I3210" s="3">
        <v>48</v>
      </c>
      <c r="J3210" s="3">
        <v>59</v>
      </c>
      <c r="K3210" s="3">
        <v>36</v>
      </c>
      <c r="L3210" s="3">
        <v>48</v>
      </c>
      <c r="M3210" s="3">
        <v>9</v>
      </c>
      <c r="N3210" s="3">
        <v>38</v>
      </c>
      <c r="O3210" s="3">
        <v>37</v>
      </c>
      <c r="P3210" s="3">
        <v>44</v>
      </c>
      <c r="Q3210" s="3">
        <v>2</v>
      </c>
      <c r="R3210" s="22">
        <v>0</v>
      </c>
    </row>
    <row r="3211" spans="3:18" ht="25.2" x14ac:dyDescent="0.25">
      <c r="C3211" s="125"/>
      <c r="D3211" s="122"/>
      <c r="E3211" s="4" t="s">
        <v>38</v>
      </c>
      <c r="F3211" s="5"/>
      <c r="G3211" s="6">
        <v>1505</v>
      </c>
      <c r="H3211" s="7">
        <v>1017</v>
      </c>
      <c r="I3211" s="1">
        <v>1013</v>
      </c>
      <c r="J3211" s="1">
        <v>1076</v>
      </c>
      <c r="K3211" s="1">
        <v>539</v>
      </c>
      <c r="L3211" s="1">
        <v>808</v>
      </c>
      <c r="M3211" s="1">
        <v>325</v>
      </c>
      <c r="N3211" s="1">
        <v>735</v>
      </c>
      <c r="O3211" s="1">
        <v>756</v>
      </c>
      <c r="P3211" s="1">
        <v>667</v>
      </c>
      <c r="Q3211" s="1">
        <v>25</v>
      </c>
      <c r="R3211" s="11">
        <v>14</v>
      </c>
    </row>
    <row r="3212" spans="3:18" ht="25.2" x14ac:dyDescent="0.25">
      <c r="C3212" s="125"/>
      <c r="D3212" s="122"/>
      <c r="E3212" s="4" t="s">
        <v>39</v>
      </c>
      <c r="F3212" s="5"/>
      <c r="G3212" s="6">
        <v>101</v>
      </c>
      <c r="H3212" s="7">
        <v>64</v>
      </c>
      <c r="I3212" s="1">
        <v>58</v>
      </c>
      <c r="J3212" s="1">
        <v>52</v>
      </c>
      <c r="K3212" s="1">
        <v>22</v>
      </c>
      <c r="L3212" s="1">
        <v>43</v>
      </c>
      <c r="M3212" s="1">
        <v>10</v>
      </c>
      <c r="N3212" s="1">
        <v>40</v>
      </c>
      <c r="O3212" s="1">
        <v>43</v>
      </c>
      <c r="P3212" s="1">
        <v>37</v>
      </c>
      <c r="Q3212" s="1">
        <v>2</v>
      </c>
      <c r="R3212" s="11">
        <v>0</v>
      </c>
    </row>
    <row r="3213" spans="3:18" ht="25.2" x14ac:dyDescent="0.25">
      <c r="C3213" s="125"/>
      <c r="D3213" s="122"/>
      <c r="E3213" s="4" t="s">
        <v>40</v>
      </c>
      <c r="F3213" s="5"/>
      <c r="G3213" s="6">
        <v>451</v>
      </c>
      <c r="H3213" s="7">
        <v>309</v>
      </c>
      <c r="I3213" s="1">
        <v>297</v>
      </c>
      <c r="J3213" s="1">
        <v>268</v>
      </c>
      <c r="K3213" s="1">
        <v>89</v>
      </c>
      <c r="L3213" s="1">
        <v>193</v>
      </c>
      <c r="M3213" s="1">
        <v>89</v>
      </c>
      <c r="N3213" s="1">
        <v>264</v>
      </c>
      <c r="O3213" s="1">
        <v>211</v>
      </c>
      <c r="P3213" s="1">
        <v>192</v>
      </c>
      <c r="Q3213" s="1">
        <v>24</v>
      </c>
      <c r="R3213" s="11">
        <v>7</v>
      </c>
    </row>
    <row r="3214" spans="3:18" x14ac:dyDescent="0.25">
      <c r="C3214" s="125"/>
      <c r="D3214" s="122"/>
      <c r="E3214" s="4" t="s">
        <v>18</v>
      </c>
      <c r="F3214" s="5"/>
      <c r="G3214" s="6">
        <v>24</v>
      </c>
      <c r="H3214" s="7">
        <v>16</v>
      </c>
      <c r="I3214" s="1">
        <v>15</v>
      </c>
      <c r="J3214" s="1">
        <v>18</v>
      </c>
      <c r="K3214" s="1">
        <v>8</v>
      </c>
      <c r="L3214" s="1">
        <v>15</v>
      </c>
      <c r="M3214" s="1">
        <v>5</v>
      </c>
      <c r="N3214" s="1">
        <v>14</v>
      </c>
      <c r="O3214" s="1">
        <v>10</v>
      </c>
      <c r="P3214" s="1">
        <v>8</v>
      </c>
      <c r="Q3214" s="1">
        <v>0</v>
      </c>
      <c r="R3214" s="11">
        <v>1</v>
      </c>
    </row>
    <row r="3215" spans="3:18" x14ac:dyDescent="0.25">
      <c r="C3215" s="125"/>
      <c r="D3215" s="121" t="s">
        <v>21</v>
      </c>
      <c r="E3215" s="18" t="s">
        <v>37</v>
      </c>
      <c r="F3215" s="17"/>
      <c r="G3215" s="19">
        <v>57</v>
      </c>
      <c r="H3215" s="21">
        <v>34</v>
      </c>
      <c r="I3215" s="3">
        <v>25</v>
      </c>
      <c r="J3215" s="3">
        <v>36</v>
      </c>
      <c r="K3215" s="3">
        <v>26</v>
      </c>
      <c r="L3215" s="3">
        <v>29</v>
      </c>
      <c r="M3215" s="3">
        <v>4</v>
      </c>
      <c r="N3215" s="3">
        <v>15</v>
      </c>
      <c r="O3215" s="3">
        <v>17</v>
      </c>
      <c r="P3215" s="3">
        <v>26</v>
      </c>
      <c r="Q3215" s="3">
        <v>2</v>
      </c>
      <c r="R3215" s="22">
        <v>0</v>
      </c>
    </row>
    <row r="3216" spans="3:18" ht="25.2" x14ac:dyDescent="0.25">
      <c r="C3216" s="125"/>
      <c r="D3216" s="122"/>
      <c r="E3216" s="4" t="s">
        <v>38</v>
      </c>
      <c r="F3216" s="5"/>
      <c r="G3216" s="6">
        <v>854</v>
      </c>
      <c r="H3216" s="7">
        <v>579</v>
      </c>
      <c r="I3216" s="1">
        <v>521</v>
      </c>
      <c r="J3216" s="1">
        <v>608</v>
      </c>
      <c r="K3216" s="1">
        <v>383</v>
      </c>
      <c r="L3216" s="1">
        <v>484</v>
      </c>
      <c r="M3216" s="1">
        <v>192</v>
      </c>
      <c r="N3216" s="1">
        <v>353</v>
      </c>
      <c r="O3216" s="1">
        <v>427</v>
      </c>
      <c r="P3216" s="1">
        <v>352</v>
      </c>
      <c r="Q3216" s="1">
        <v>16</v>
      </c>
      <c r="R3216" s="11">
        <v>8</v>
      </c>
    </row>
    <row r="3217" spans="3:18" ht="25.2" x14ac:dyDescent="0.25">
      <c r="C3217" s="125"/>
      <c r="D3217" s="122"/>
      <c r="E3217" s="4" t="s">
        <v>39</v>
      </c>
      <c r="F3217" s="5"/>
      <c r="G3217" s="6">
        <v>35</v>
      </c>
      <c r="H3217" s="7">
        <v>18</v>
      </c>
      <c r="I3217" s="1">
        <v>16</v>
      </c>
      <c r="J3217" s="1">
        <v>15</v>
      </c>
      <c r="K3217" s="1">
        <v>7</v>
      </c>
      <c r="L3217" s="1">
        <v>16</v>
      </c>
      <c r="M3217" s="1">
        <v>5</v>
      </c>
      <c r="N3217" s="1">
        <v>11</v>
      </c>
      <c r="O3217" s="1">
        <v>16</v>
      </c>
      <c r="P3217" s="1">
        <v>9</v>
      </c>
      <c r="Q3217" s="1">
        <v>1</v>
      </c>
      <c r="R3217" s="11">
        <v>0</v>
      </c>
    </row>
    <row r="3218" spans="3:18" ht="25.2" x14ac:dyDescent="0.25">
      <c r="C3218" s="125"/>
      <c r="D3218" s="122"/>
      <c r="E3218" s="4" t="s">
        <v>40</v>
      </c>
      <c r="F3218" s="5"/>
      <c r="G3218" s="6">
        <v>69</v>
      </c>
      <c r="H3218" s="7">
        <v>45</v>
      </c>
      <c r="I3218" s="1">
        <v>32</v>
      </c>
      <c r="J3218" s="1">
        <v>42</v>
      </c>
      <c r="K3218" s="1">
        <v>31</v>
      </c>
      <c r="L3218" s="1">
        <v>35</v>
      </c>
      <c r="M3218" s="1">
        <v>15</v>
      </c>
      <c r="N3218" s="1">
        <v>32</v>
      </c>
      <c r="O3218" s="1">
        <v>29</v>
      </c>
      <c r="P3218" s="1">
        <v>24</v>
      </c>
      <c r="Q3218" s="1">
        <v>4</v>
      </c>
      <c r="R3218" s="11">
        <v>1</v>
      </c>
    </row>
    <row r="3219" spans="3:18" x14ac:dyDescent="0.25">
      <c r="C3219" s="125"/>
      <c r="D3219" s="122"/>
      <c r="E3219" s="4" t="s">
        <v>18</v>
      </c>
      <c r="F3219" s="5"/>
      <c r="G3219" s="6">
        <v>13</v>
      </c>
      <c r="H3219" s="7">
        <v>9</v>
      </c>
      <c r="I3219" s="1">
        <v>7</v>
      </c>
      <c r="J3219" s="1">
        <v>10</v>
      </c>
      <c r="K3219" s="1">
        <v>7</v>
      </c>
      <c r="L3219" s="1">
        <v>9</v>
      </c>
      <c r="M3219" s="1">
        <v>3</v>
      </c>
      <c r="N3219" s="1">
        <v>8</v>
      </c>
      <c r="O3219" s="1">
        <v>6</v>
      </c>
      <c r="P3219" s="1">
        <v>5</v>
      </c>
      <c r="Q3219" s="1">
        <v>0</v>
      </c>
      <c r="R3219" s="11">
        <v>1</v>
      </c>
    </row>
    <row r="3220" spans="3:18" x14ac:dyDescent="0.25">
      <c r="C3220" s="125"/>
      <c r="D3220" s="121" t="s">
        <v>22</v>
      </c>
      <c r="E3220" s="18" t="s">
        <v>37</v>
      </c>
      <c r="F3220" s="17"/>
      <c r="G3220" s="19">
        <v>38</v>
      </c>
      <c r="H3220" s="21">
        <v>24</v>
      </c>
      <c r="I3220" s="3">
        <v>23</v>
      </c>
      <c r="J3220" s="3">
        <v>23</v>
      </c>
      <c r="K3220" s="3">
        <v>10</v>
      </c>
      <c r="L3220" s="3">
        <v>19</v>
      </c>
      <c r="M3220" s="3">
        <v>5</v>
      </c>
      <c r="N3220" s="3">
        <v>23</v>
      </c>
      <c r="O3220" s="3">
        <v>20</v>
      </c>
      <c r="P3220" s="3">
        <v>18</v>
      </c>
      <c r="Q3220" s="3">
        <v>0</v>
      </c>
      <c r="R3220" s="22">
        <v>0</v>
      </c>
    </row>
    <row r="3221" spans="3:18" ht="25.2" x14ac:dyDescent="0.25">
      <c r="C3221" s="125"/>
      <c r="D3221" s="122"/>
      <c r="E3221" s="4" t="s">
        <v>38</v>
      </c>
      <c r="F3221" s="5"/>
      <c r="G3221" s="6">
        <v>651</v>
      </c>
      <c r="H3221" s="7">
        <v>438</v>
      </c>
      <c r="I3221" s="1">
        <v>492</v>
      </c>
      <c r="J3221" s="1">
        <v>468</v>
      </c>
      <c r="K3221" s="1">
        <v>156</v>
      </c>
      <c r="L3221" s="1">
        <v>324</v>
      </c>
      <c r="M3221" s="1">
        <v>133</v>
      </c>
      <c r="N3221" s="1">
        <v>382</v>
      </c>
      <c r="O3221" s="1">
        <v>329</v>
      </c>
      <c r="P3221" s="1">
        <v>315</v>
      </c>
      <c r="Q3221" s="1">
        <v>9</v>
      </c>
      <c r="R3221" s="11">
        <v>6</v>
      </c>
    </row>
    <row r="3222" spans="3:18" ht="25.2" x14ac:dyDescent="0.25">
      <c r="C3222" s="125"/>
      <c r="D3222" s="122"/>
      <c r="E3222" s="4" t="s">
        <v>39</v>
      </c>
      <c r="F3222" s="5"/>
      <c r="G3222" s="6">
        <v>66</v>
      </c>
      <c r="H3222" s="7">
        <v>46</v>
      </c>
      <c r="I3222" s="1">
        <v>42</v>
      </c>
      <c r="J3222" s="1">
        <v>37</v>
      </c>
      <c r="K3222" s="1">
        <v>15</v>
      </c>
      <c r="L3222" s="1">
        <v>27</v>
      </c>
      <c r="M3222" s="1">
        <v>5</v>
      </c>
      <c r="N3222" s="1">
        <v>29</v>
      </c>
      <c r="O3222" s="1">
        <v>27</v>
      </c>
      <c r="P3222" s="1">
        <v>28</v>
      </c>
      <c r="Q3222" s="1">
        <v>1</v>
      </c>
      <c r="R3222" s="11">
        <v>0</v>
      </c>
    </row>
    <row r="3223" spans="3:18" ht="25.2" x14ac:dyDescent="0.25">
      <c r="C3223" s="125"/>
      <c r="D3223" s="122"/>
      <c r="E3223" s="4" t="s">
        <v>40</v>
      </c>
      <c r="F3223" s="5"/>
      <c r="G3223" s="6">
        <v>382</v>
      </c>
      <c r="H3223" s="7">
        <v>264</v>
      </c>
      <c r="I3223" s="1">
        <v>265</v>
      </c>
      <c r="J3223" s="1">
        <v>226</v>
      </c>
      <c r="K3223" s="1">
        <v>58</v>
      </c>
      <c r="L3223" s="1">
        <v>158</v>
      </c>
      <c r="M3223" s="1">
        <v>74</v>
      </c>
      <c r="N3223" s="1">
        <v>232</v>
      </c>
      <c r="O3223" s="1">
        <v>182</v>
      </c>
      <c r="P3223" s="1">
        <v>168</v>
      </c>
      <c r="Q3223" s="1">
        <v>20</v>
      </c>
      <c r="R3223" s="11">
        <v>6</v>
      </c>
    </row>
    <row r="3224" spans="3:18" x14ac:dyDescent="0.25">
      <c r="C3224" s="125"/>
      <c r="D3224" s="122"/>
      <c r="E3224" s="4" t="s">
        <v>18</v>
      </c>
      <c r="F3224" s="5"/>
      <c r="G3224" s="6">
        <v>11</v>
      </c>
      <c r="H3224" s="7">
        <v>7</v>
      </c>
      <c r="I3224" s="1">
        <v>8</v>
      </c>
      <c r="J3224" s="1">
        <v>8</v>
      </c>
      <c r="K3224" s="1">
        <v>1</v>
      </c>
      <c r="L3224" s="1">
        <v>6</v>
      </c>
      <c r="M3224" s="1">
        <v>2</v>
      </c>
      <c r="N3224" s="1">
        <v>6</v>
      </c>
      <c r="O3224" s="1">
        <v>4</v>
      </c>
      <c r="P3224" s="1">
        <v>3</v>
      </c>
      <c r="Q3224" s="1">
        <v>0</v>
      </c>
      <c r="R3224" s="11">
        <v>0</v>
      </c>
    </row>
    <row r="3225" spans="3:18" ht="25.2" x14ac:dyDescent="0.25">
      <c r="C3225" s="121" t="s">
        <v>41</v>
      </c>
      <c r="D3225" s="119" t="s">
        <v>20</v>
      </c>
      <c r="E3225" s="18" t="s">
        <v>42</v>
      </c>
      <c r="F3225" s="17"/>
      <c r="G3225" s="19">
        <v>343</v>
      </c>
      <c r="H3225" s="21">
        <v>221</v>
      </c>
      <c r="I3225" s="3">
        <v>213</v>
      </c>
      <c r="J3225" s="3">
        <v>196</v>
      </c>
      <c r="K3225" s="3">
        <v>84</v>
      </c>
      <c r="L3225" s="3">
        <v>154</v>
      </c>
      <c r="M3225" s="3">
        <v>54</v>
      </c>
      <c r="N3225" s="3">
        <v>174</v>
      </c>
      <c r="O3225" s="3">
        <v>159</v>
      </c>
      <c r="P3225" s="3">
        <v>158</v>
      </c>
      <c r="Q3225" s="3">
        <v>15</v>
      </c>
      <c r="R3225" s="22">
        <v>7</v>
      </c>
    </row>
    <row r="3226" spans="3:18" ht="25.2" x14ac:dyDescent="0.25">
      <c r="C3226" s="125"/>
      <c r="D3226" s="120"/>
      <c r="E3226" s="4" t="s">
        <v>43</v>
      </c>
      <c r="F3226" s="5"/>
      <c r="G3226" s="6">
        <v>1439</v>
      </c>
      <c r="H3226" s="7">
        <v>978</v>
      </c>
      <c r="I3226" s="1">
        <v>978</v>
      </c>
      <c r="J3226" s="1">
        <v>1036</v>
      </c>
      <c r="K3226" s="1">
        <v>518</v>
      </c>
      <c r="L3226" s="1">
        <v>779</v>
      </c>
      <c r="M3226" s="1">
        <v>314</v>
      </c>
      <c r="N3226" s="1">
        <v>710</v>
      </c>
      <c r="O3226" s="1">
        <v>728</v>
      </c>
      <c r="P3226" s="1">
        <v>644</v>
      </c>
      <c r="Q3226" s="1">
        <v>25</v>
      </c>
      <c r="R3226" s="11">
        <v>13</v>
      </c>
    </row>
    <row r="3227" spans="3:18" ht="25.2" x14ac:dyDescent="0.25">
      <c r="C3227" s="125"/>
      <c r="D3227" s="120"/>
      <c r="E3227" s="4" t="s">
        <v>44</v>
      </c>
      <c r="F3227" s="5"/>
      <c r="G3227" s="6">
        <v>77</v>
      </c>
      <c r="H3227" s="7">
        <v>48</v>
      </c>
      <c r="I3227" s="1">
        <v>47</v>
      </c>
      <c r="J3227" s="1">
        <v>56</v>
      </c>
      <c r="K3227" s="1">
        <v>21</v>
      </c>
      <c r="L3227" s="1">
        <v>36</v>
      </c>
      <c r="M3227" s="1">
        <v>20</v>
      </c>
      <c r="N3227" s="1">
        <v>29</v>
      </c>
      <c r="O3227" s="1">
        <v>37</v>
      </c>
      <c r="P3227" s="1">
        <v>38</v>
      </c>
      <c r="Q3227" s="1">
        <v>0</v>
      </c>
      <c r="R3227" s="11">
        <v>0</v>
      </c>
    </row>
    <row r="3228" spans="3:18" ht="25.2" x14ac:dyDescent="0.25">
      <c r="C3228" s="125"/>
      <c r="D3228" s="120"/>
      <c r="E3228" s="4" t="s">
        <v>45</v>
      </c>
      <c r="F3228" s="5"/>
      <c r="G3228" s="6">
        <v>855</v>
      </c>
      <c r="H3228" s="7">
        <v>575</v>
      </c>
      <c r="I3228" s="1">
        <v>535</v>
      </c>
      <c r="J3228" s="1">
        <v>582</v>
      </c>
      <c r="K3228" s="1">
        <v>262</v>
      </c>
      <c r="L3228" s="1">
        <v>400</v>
      </c>
      <c r="M3228" s="1">
        <v>183</v>
      </c>
      <c r="N3228" s="1">
        <v>425</v>
      </c>
      <c r="O3228" s="1">
        <v>396</v>
      </c>
      <c r="P3228" s="1">
        <v>346</v>
      </c>
      <c r="Q3228" s="1">
        <v>21</v>
      </c>
      <c r="R3228" s="11">
        <v>7</v>
      </c>
    </row>
    <row r="3229" spans="3:18" ht="25.2" x14ac:dyDescent="0.25">
      <c r="C3229" s="125"/>
      <c r="D3229" s="120"/>
      <c r="E3229" s="4" t="s">
        <v>46</v>
      </c>
      <c r="F3229" s="5"/>
      <c r="G3229" s="6">
        <v>73</v>
      </c>
      <c r="H3229" s="7">
        <v>48</v>
      </c>
      <c r="I3229" s="1">
        <v>45</v>
      </c>
      <c r="J3229" s="1">
        <v>46</v>
      </c>
      <c r="K3229" s="1">
        <v>24</v>
      </c>
      <c r="L3229" s="1">
        <v>36</v>
      </c>
      <c r="M3229" s="1">
        <v>22</v>
      </c>
      <c r="N3229" s="1">
        <v>31</v>
      </c>
      <c r="O3229" s="1">
        <v>31</v>
      </c>
      <c r="P3229" s="1">
        <v>27</v>
      </c>
      <c r="Q3229" s="1">
        <v>6</v>
      </c>
      <c r="R3229" s="11">
        <v>0</v>
      </c>
    </row>
    <row r="3230" spans="3:18" x14ac:dyDescent="0.25">
      <c r="C3230" s="125"/>
      <c r="D3230" s="120"/>
      <c r="E3230" s="4" t="s">
        <v>18</v>
      </c>
      <c r="F3230" s="5"/>
      <c r="G3230" s="6">
        <v>15</v>
      </c>
      <c r="H3230" s="7">
        <v>10</v>
      </c>
      <c r="I3230" s="1">
        <v>12</v>
      </c>
      <c r="J3230" s="1">
        <v>13</v>
      </c>
      <c r="K3230" s="1">
        <v>5</v>
      </c>
      <c r="L3230" s="1">
        <v>9</v>
      </c>
      <c r="M3230" s="1">
        <v>1</v>
      </c>
      <c r="N3230" s="1">
        <v>9</v>
      </c>
      <c r="O3230" s="1">
        <v>10</v>
      </c>
      <c r="P3230" s="1">
        <v>6</v>
      </c>
      <c r="Q3230" s="1">
        <v>0</v>
      </c>
      <c r="R3230" s="11">
        <v>0</v>
      </c>
    </row>
    <row r="3231" spans="3:18" x14ac:dyDescent="0.25">
      <c r="C3231" s="121" t="s">
        <v>47</v>
      </c>
      <c r="D3231" s="119" t="s">
        <v>20</v>
      </c>
      <c r="E3231" s="18" t="s">
        <v>48</v>
      </c>
      <c r="F3231" s="17"/>
      <c r="G3231" s="19">
        <v>343</v>
      </c>
      <c r="H3231" s="21">
        <v>221</v>
      </c>
      <c r="I3231" s="3">
        <v>213</v>
      </c>
      <c r="J3231" s="3">
        <v>196</v>
      </c>
      <c r="K3231" s="3">
        <v>84</v>
      </c>
      <c r="L3231" s="3">
        <v>154</v>
      </c>
      <c r="M3231" s="3">
        <v>54</v>
      </c>
      <c r="N3231" s="3">
        <v>174</v>
      </c>
      <c r="O3231" s="3">
        <v>159</v>
      </c>
      <c r="P3231" s="3">
        <v>158</v>
      </c>
      <c r="Q3231" s="3">
        <v>15</v>
      </c>
      <c r="R3231" s="22">
        <v>7</v>
      </c>
    </row>
    <row r="3232" spans="3:18" x14ac:dyDescent="0.25">
      <c r="C3232" s="125"/>
      <c r="D3232" s="120"/>
      <c r="E3232" s="4" t="s">
        <v>49</v>
      </c>
      <c r="F3232" s="5"/>
      <c r="G3232" s="6">
        <v>1058</v>
      </c>
      <c r="H3232" s="7">
        <v>731</v>
      </c>
      <c r="I3232" s="1">
        <v>736</v>
      </c>
      <c r="J3232" s="1">
        <v>741</v>
      </c>
      <c r="K3232" s="1">
        <v>362</v>
      </c>
      <c r="L3232" s="1">
        <v>579</v>
      </c>
      <c r="M3232" s="1">
        <v>216</v>
      </c>
      <c r="N3232" s="1">
        <v>547</v>
      </c>
      <c r="O3232" s="1">
        <v>542</v>
      </c>
      <c r="P3232" s="1">
        <v>479</v>
      </c>
      <c r="Q3232" s="1">
        <v>22</v>
      </c>
      <c r="R3232" s="11">
        <v>8</v>
      </c>
    </row>
    <row r="3233" spans="3:18" x14ac:dyDescent="0.25">
      <c r="C3233" s="125"/>
      <c r="D3233" s="120"/>
      <c r="E3233" s="4" t="s">
        <v>50</v>
      </c>
      <c r="F3233" s="5"/>
      <c r="G3233" s="6">
        <v>416</v>
      </c>
      <c r="H3233" s="7">
        <v>279</v>
      </c>
      <c r="I3233" s="1">
        <v>262</v>
      </c>
      <c r="J3233" s="1">
        <v>293</v>
      </c>
      <c r="K3233" s="1">
        <v>131</v>
      </c>
      <c r="L3233" s="1">
        <v>196</v>
      </c>
      <c r="M3233" s="1">
        <v>82</v>
      </c>
      <c r="N3233" s="1">
        <v>198</v>
      </c>
      <c r="O3233" s="1">
        <v>182</v>
      </c>
      <c r="P3233" s="1">
        <v>163</v>
      </c>
      <c r="Q3233" s="1">
        <v>7</v>
      </c>
      <c r="R3233" s="11">
        <v>4</v>
      </c>
    </row>
    <row r="3234" spans="3:18" x14ac:dyDescent="0.25">
      <c r="C3234" s="125"/>
      <c r="D3234" s="120"/>
      <c r="E3234" s="4" t="s">
        <v>51</v>
      </c>
      <c r="F3234" s="5"/>
      <c r="G3234" s="6">
        <v>167</v>
      </c>
      <c r="H3234" s="7">
        <v>97</v>
      </c>
      <c r="I3234" s="1">
        <v>100</v>
      </c>
      <c r="J3234" s="1">
        <v>113</v>
      </c>
      <c r="K3234" s="1">
        <v>54</v>
      </c>
      <c r="L3234" s="1">
        <v>81</v>
      </c>
      <c r="M3234" s="1">
        <v>38</v>
      </c>
      <c r="N3234" s="1">
        <v>75</v>
      </c>
      <c r="O3234" s="1">
        <v>72</v>
      </c>
      <c r="P3234" s="1">
        <v>77</v>
      </c>
      <c r="Q3234" s="1">
        <v>6</v>
      </c>
      <c r="R3234" s="11">
        <v>1</v>
      </c>
    </row>
    <row r="3235" spans="3:18" x14ac:dyDescent="0.25">
      <c r="C3235" s="125"/>
      <c r="D3235" s="120"/>
      <c r="E3235" s="4" t="s">
        <v>52</v>
      </c>
      <c r="F3235" s="5"/>
      <c r="G3235" s="6">
        <v>165</v>
      </c>
      <c r="H3235" s="7">
        <v>117</v>
      </c>
      <c r="I3235" s="1">
        <v>102</v>
      </c>
      <c r="J3235" s="1">
        <v>114</v>
      </c>
      <c r="K3235" s="1">
        <v>56</v>
      </c>
      <c r="L3235" s="1">
        <v>84</v>
      </c>
      <c r="M3235" s="1">
        <v>46</v>
      </c>
      <c r="N3235" s="1">
        <v>83</v>
      </c>
      <c r="O3235" s="1">
        <v>90</v>
      </c>
      <c r="P3235" s="1">
        <v>64</v>
      </c>
      <c r="Q3235" s="1">
        <v>3</v>
      </c>
      <c r="R3235" s="11">
        <v>1</v>
      </c>
    </row>
    <row r="3236" spans="3:18" x14ac:dyDescent="0.25">
      <c r="C3236" s="125"/>
      <c r="D3236" s="120"/>
      <c r="E3236" s="4" t="s">
        <v>18</v>
      </c>
      <c r="F3236" s="5"/>
      <c r="G3236" s="6">
        <v>27</v>
      </c>
      <c r="H3236" s="7">
        <v>19</v>
      </c>
      <c r="I3236" s="1">
        <v>18</v>
      </c>
      <c r="J3236" s="1">
        <v>16</v>
      </c>
      <c r="K3236" s="1">
        <v>7</v>
      </c>
      <c r="L3236" s="1">
        <v>13</v>
      </c>
      <c r="M3236" s="1">
        <v>2</v>
      </c>
      <c r="N3236" s="1">
        <v>14</v>
      </c>
      <c r="O3236" s="1">
        <v>12</v>
      </c>
      <c r="P3236" s="1">
        <v>7</v>
      </c>
      <c r="Q3236" s="1">
        <v>0</v>
      </c>
      <c r="R3236" s="11">
        <v>1</v>
      </c>
    </row>
    <row r="3237" spans="3:18" x14ac:dyDescent="0.25">
      <c r="C3237" s="121" t="s">
        <v>53</v>
      </c>
      <c r="D3237" s="119" t="s">
        <v>20</v>
      </c>
      <c r="E3237" s="18" t="s">
        <v>54</v>
      </c>
      <c r="F3237" s="17"/>
      <c r="G3237" s="19">
        <v>296</v>
      </c>
      <c r="H3237" s="21">
        <v>188</v>
      </c>
      <c r="I3237" s="3">
        <v>161</v>
      </c>
      <c r="J3237" s="3">
        <v>192</v>
      </c>
      <c r="K3237" s="3">
        <v>85</v>
      </c>
      <c r="L3237" s="3">
        <v>121</v>
      </c>
      <c r="M3237" s="3">
        <v>57</v>
      </c>
      <c r="N3237" s="3">
        <v>150</v>
      </c>
      <c r="O3237" s="3">
        <v>131</v>
      </c>
      <c r="P3237" s="3">
        <v>116</v>
      </c>
      <c r="Q3237" s="3">
        <v>7</v>
      </c>
      <c r="R3237" s="22">
        <v>3</v>
      </c>
    </row>
    <row r="3238" spans="3:18" x14ac:dyDescent="0.25">
      <c r="C3238" s="125"/>
      <c r="D3238" s="120"/>
      <c r="E3238" s="4" t="s">
        <v>55</v>
      </c>
      <c r="F3238" s="5"/>
      <c r="G3238" s="6">
        <v>1103</v>
      </c>
      <c r="H3238" s="7">
        <v>763</v>
      </c>
      <c r="I3238" s="1">
        <v>767</v>
      </c>
      <c r="J3238" s="1">
        <v>758</v>
      </c>
      <c r="K3238" s="1">
        <v>358</v>
      </c>
      <c r="L3238" s="1">
        <v>606</v>
      </c>
      <c r="M3238" s="1">
        <v>229</v>
      </c>
      <c r="N3238" s="1">
        <v>571</v>
      </c>
      <c r="O3238" s="1">
        <v>563</v>
      </c>
      <c r="P3238" s="1">
        <v>511</v>
      </c>
      <c r="Q3238" s="1">
        <v>24</v>
      </c>
      <c r="R3238" s="11">
        <v>15</v>
      </c>
    </row>
    <row r="3239" spans="3:18" ht="25.2" x14ac:dyDescent="0.25">
      <c r="C3239" s="125"/>
      <c r="D3239" s="120"/>
      <c r="E3239" s="4" t="s">
        <v>56</v>
      </c>
      <c r="F3239" s="5"/>
      <c r="G3239" s="6">
        <v>549</v>
      </c>
      <c r="H3239" s="7">
        <v>380</v>
      </c>
      <c r="I3239" s="1">
        <v>368</v>
      </c>
      <c r="J3239" s="1">
        <v>386</v>
      </c>
      <c r="K3239" s="1">
        <v>176</v>
      </c>
      <c r="L3239" s="1">
        <v>274</v>
      </c>
      <c r="M3239" s="1">
        <v>123</v>
      </c>
      <c r="N3239" s="1">
        <v>268</v>
      </c>
      <c r="O3239" s="1">
        <v>260</v>
      </c>
      <c r="P3239" s="1">
        <v>226</v>
      </c>
      <c r="Q3239" s="1">
        <v>14</v>
      </c>
      <c r="R3239" s="11">
        <v>4</v>
      </c>
    </row>
    <row r="3240" spans="3:18" x14ac:dyDescent="0.25">
      <c r="C3240" s="125"/>
      <c r="D3240" s="120"/>
      <c r="E3240" s="4" t="s">
        <v>57</v>
      </c>
      <c r="F3240" s="5"/>
      <c r="G3240" s="6">
        <v>209</v>
      </c>
      <c r="H3240" s="7">
        <v>123</v>
      </c>
      <c r="I3240" s="1">
        <v>125</v>
      </c>
      <c r="J3240" s="1">
        <v>125</v>
      </c>
      <c r="K3240" s="1">
        <v>70</v>
      </c>
      <c r="L3240" s="1">
        <v>98</v>
      </c>
      <c r="M3240" s="1">
        <v>28</v>
      </c>
      <c r="N3240" s="1">
        <v>93</v>
      </c>
      <c r="O3240" s="1">
        <v>93</v>
      </c>
      <c r="P3240" s="1">
        <v>89</v>
      </c>
      <c r="Q3240" s="1">
        <v>8</v>
      </c>
      <c r="R3240" s="11">
        <v>0</v>
      </c>
    </row>
    <row r="3241" spans="3:18" x14ac:dyDescent="0.25">
      <c r="C3241" s="125"/>
      <c r="D3241" s="120"/>
      <c r="E3241" s="4" t="s">
        <v>18</v>
      </c>
      <c r="F3241" s="5"/>
      <c r="G3241" s="6">
        <v>19</v>
      </c>
      <c r="H3241" s="7">
        <v>10</v>
      </c>
      <c r="I3241" s="1">
        <v>10</v>
      </c>
      <c r="J3241" s="1">
        <v>12</v>
      </c>
      <c r="K3241" s="1">
        <v>5</v>
      </c>
      <c r="L3241" s="1">
        <v>8</v>
      </c>
      <c r="M3241" s="1">
        <v>1</v>
      </c>
      <c r="N3241" s="1">
        <v>9</v>
      </c>
      <c r="O3241" s="1">
        <v>10</v>
      </c>
      <c r="P3241" s="1">
        <v>6</v>
      </c>
      <c r="Q3241" s="1">
        <v>0</v>
      </c>
      <c r="R3241" s="11">
        <v>0</v>
      </c>
    </row>
    <row r="3242" spans="3:18" x14ac:dyDescent="0.25">
      <c r="C3242" s="121" t="s">
        <v>58</v>
      </c>
      <c r="D3242" s="119" t="s">
        <v>20</v>
      </c>
      <c r="E3242" s="18" t="s">
        <v>59</v>
      </c>
      <c r="F3242" s="17"/>
      <c r="G3242" s="19">
        <v>453</v>
      </c>
      <c r="H3242" s="21">
        <v>292</v>
      </c>
      <c r="I3242" s="3">
        <v>236</v>
      </c>
      <c r="J3242" s="3">
        <v>275</v>
      </c>
      <c r="K3242" s="3">
        <v>113</v>
      </c>
      <c r="L3242" s="3">
        <v>190</v>
      </c>
      <c r="M3242" s="3">
        <v>72</v>
      </c>
      <c r="N3242" s="3">
        <v>226</v>
      </c>
      <c r="O3242" s="3">
        <v>164</v>
      </c>
      <c r="P3242" s="3">
        <v>160</v>
      </c>
      <c r="Q3242" s="3">
        <v>13</v>
      </c>
      <c r="R3242" s="22">
        <v>6</v>
      </c>
    </row>
    <row r="3243" spans="3:18" x14ac:dyDescent="0.25">
      <c r="C3243" s="125"/>
      <c r="D3243" s="120"/>
      <c r="E3243" s="4" t="s">
        <v>60</v>
      </c>
      <c r="F3243" s="5"/>
      <c r="G3243" s="6">
        <v>995</v>
      </c>
      <c r="H3243" s="7">
        <v>661</v>
      </c>
      <c r="I3243" s="1">
        <v>666</v>
      </c>
      <c r="J3243" s="1">
        <v>675</v>
      </c>
      <c r="K3243" s="1">
        <v>310</v>
      </c>
      <c r="L3243" s="1">
        <v>485</v>
      </c>
      <c r="M3243" s="1">
        <v>214</v>
      </c>
      <c r="N3243" s="1">
        <v>502</v>
      </c>
      <c r="O3243" s="1">
        <v>456</v>
      </c>
      <c r="P3243" s="1">
        <v>416</v>
      </c>
      <c r="Q3243" s="1">
        <v>19</v>
      </c>
      <c r="R3243" s="11">
        <v>9</v>
      </c>
    </row>
    <row r="3244" spans="3:18" ht="25.2" x14ac:dyDescent="0.25">
      <c r="C3244" s="125"/>
      <c r="D3244" s="120"/>
      <c r="E3244" s="4" t="s">
        <v>61</v>
      </c>
      <c r="F3244" s="5"/>
      <c r="G3244" s="6">
        <v>292</v>
      </c>
      <c r="H3244" s="7">
        <v>211</v>
      </c>
      <c r="I3244" s="1">
        <v>221</v>
      </c>
      <c r="J3244" s="1">
        <v>205</v>
      </c>
      <c r="K3244" s="1">
        <v>86</v>
      </c>
      <c r="L3244" s="1">
        <v>160</v>
      </c>
      <c r="M3244" s="1">
        <v>64</v>
      </c>
      <c r="N3244" s="1">
        <v>169</v>
      </c>
      <c r="O3244" s="1">
        <v>185</v>
      </c>
      <c r="P3244" s="1">
        <v>158</v>
      </c>
      <c r="Q3244" s="1">
        <v>5</v>
      </c>
      <c r="R3244" s="11">
        <v>2</v>
      </c>
    </row>
    <row r="3245" spans="3:18" x14ac:dyDescent="0.25">
      <c r="C3245" s="125"/>
      <c r="D3245" s="120"/>
      <c r="E3245" s="4" t="s">
        <v>62</v>
      </c>
      <c r="F3245" s="5"/>
      <c r="G3245" s="6">
        <v>396</v>
      </c>
      <c r="H3245" s="7">
        <v>277</v>
      </c>
      <c r="I3245" s="1">
        <v>286</v>
      </c>
      <c r="J3245" s="1">
        <v>294</v>
      </c>
      <c r="K3245" s="1">
        <v>174</v>
      </c>
      <c r="L3245" s="1">
        <v>255</v>
      </c>
      <c r="M3245" s="1">
        <v>83</v>
      </c>
      <c r="N3245" s="1">
        <v>176</v>
      </c>
      <c r="O3245" s="1">
        <v>237</v>
      </c>
      <c r="P3245" s="1">
        <v>203</v>
      </c>
      <c r="Q3245" s="1">
        <v>13</v>
      </c>
      <c r="R3245" s="11">
        <v>3</v>
      </c>
    </row>
    <row r="3246" spans="3:18" x14ac:dyDescent="0.25">
      <c r="C3246" s="125"/>
      <c r="D3246" s="120"/>
      <c r="E3246" s="4" t="s">
        <v>63</v>
      </c>
      <c r="F3246" s="5"/>
      <c r="G3246" s="6">
        <v>21</v>
      </c>
      <c r="H3246" s="7">
        <v>11</v>
      </c>
      <c r="I3246" s="1">
        <v>9</v>
      </c>
      <c r="J3246" s="1">
        <v>11</v>
      </c>
      <c r="K3246" s="1">
        <v>7</v>
      </c>
      <c r="L3246" s="1">
        <v>9</v>
      </c>
      <c r="M3246" s="1">
        <v>2</v>
      </c>
      <c r="N3246" s="1">
        <v>8</v>
      </c>
      <c r="O3246" s="1">
        <v>7</v>
      </c>
      <c r="P3246" s="1">
        <v>6</v>
      </c>
      <c r="Q3246" s="1">
        <v>3</v>
      </c>
      <c r="R3246" s="11">
        <v>0</v>
      </c>
    </row>
    <row r="3247" spans="3:18" x14ac:dyDescent="0.25">
      <c r="C3247" s="125"/>
      <c r="D3247" s="120"/>
      <c r="E3247" s="4" t="s">
        <v>18</v>
      </c>
      <c r="F3247" s="5"/>
      <c r="G3247" s="6">
        <v>19</v>
      </c>
      <c r="H3247" s="7">
        <v>12</v>
      </c>
      <c r="I3247" s="1">
        <v>13</v>
      </c>
      <c r="J3247" s="1">
        <v>13</v>
      </c>
      <c r="K3247" s="1">
        <v>4</v>
      </c>
      <c r="L3247" s="1">
        <v>8</v>
      </c>
      <c r="M3247" s="1">
        <v>3</v>
      </c>
      <c r="N3247" s="1">
        <v>10</v>
      </c>
      <c r="O3247" s="1">
        <v>8</v>
      </c>
      <c r="P3247" s="1">
        <v>5</v>
      </c>
      <c r="Q3247" s="1">
        <v>0</v>
      </c>
      <c r="R3247" s="11">
        <v>2</v>
      </c>
    </row>
    <row r="3248" spans="3:18" ht="25.2" x14ac:dyDescent="0.25">
      <c r="C3248" s="121" t="s">
        <v>64</v>
      </c>
      <c r="D3248" s="119" t="s">
        <v>20</v>
      </c>
      <c r="E3248" s="18" t="s">
        <v>65</v>
      </c>
      <c r="F3248" s="17"/>
      <c r="G3248" s="19">
        <v>33</v>
      </c>
      <c r="H3248" s="21">
        <v>15</v>
      </c>
      <c r="I3248" s="3">
        <v>18</v>
      </c>
      <c r="J3248" s="3">
        <v>20</v>
      </c>
      <c r="K3248" s="3">
        <v>6</v>
      </c>
      <c r="L3248" s="3">
        <v>13</v>
      </c>
      <c r="M3248" s="3">
        <v>2</v>
      </c>
      <c r="N3248" s="3">
        <v>14</v>
      </c>
      <c r="O3248" s="3">
        <v>13</v>
      </c>
      <c r="P3248" s="3">
        <v>12</v>
      </c>
      <c r="Q3248" s="3">
        <v>1</v>
      </c>
      <c r="R3248" s="22">
        <v>1</v>
      </c>
    </row>
    <row r="3249" spans="3:18" ht="37.799999999999997" x14ac:dyDescent="0.25">
      <c r="C3249" s="125"/>
      <c r="D3249" s="120"/>
      <c r="E3249" s="4" t="s">
        <v>66</v>
      </c>
      <c r="F3249" s="5"/>
      <c r="G3249" s="6">
        <v>151</v>
      </c>
      <c r="H3249" s="7">
        <v>99</v>
      </c>
      <c r="I3249" s="1">
        <v>93</v>
      </c>
      <c r="J3249" s="1">
        <v>90</v>
      </c>
      <c r="K3249" s="1">
        <v>38</v>
      </c>
      <c r="L3249" s="1">
        <v>63</v>
      </c>
      <c r="M3249" s="1">
        <v>21</v>
      </c>
      <c r="N3249" s="1">
        <v>66</v>
      </c>
      <c r="O3249" s="1">
        <v>61</v>
      </c>
      <c r="P3249" s="1">
        <v>60</v>
      </c>
      <c r="Q3249" s="1">
        <v>4</v>
      </c>
      <c r="R3249" s="11">
        <v>2</v>
      </c>
    </row>
    <row r="3250" spans="3:18" ht="37.799999999999997" x14ac:dyDescent="0.25">
      <c r="C3250" s="125"/>
      <c r="D3250" s="120"/>
      <c r="E3250" s="4" t="s">
        <v>67</v>
      </c>
      <c r="F3250" s="5"/>
      <c r="G3250" s="6">
        <v>208</v>
      </c>
      <c r="H3250" s="7">
        <v>141</v>
      </c>
      <c r="I3250" s="1">
        <v>108</v>
      </c>
      <c r="J3250" s="1">
        <v>131</v>
      </c>
      <c r="K3250" s="1">
        <v>46</v>
      </c>
      <c r="L3250" s="1">
        <v>89</v>
      </c>
      <c r="M3250" s="1">
        <v>24</v>
      </c>
      <c r="N3250" s="1">
        <v>105</v>
      </c>
      <c r="O3250" s="1">
        <v>82</v>
      </c>
      <c r="P3250" s="1">
        <v>79</v>
      </c>
      <c r="Q3250" s="1">
        <v>10</v>
      </c>
      <c r="R3250" s="11">
        <v>4</v>
      </c>
    </row>
    <row r="3251" spans="3:18" ht="37.799999999999997" x14ac:dyDescent="0.25">
      <c r="C3251" s="125"/>
      <c r="D3251" s="120"/>
      <c r="E3251" s="4" t="s">
        <v>68</v>
      </c>
      <c r="F3251" s="5"/>
      <c r="G3251" s="6">
        <v>295</v>
      </c>
      <c r="H3251" s="7">
        <v>188</v>
      </c>
      <c r="I3251" s="1">
        <v>181</v>
      </c>
      <c r="J3251" s="1">
        <v>187</v>
      </c>
      <c r="K3251" s="1">
        <v>103</v>
      </c>
      <c r="L3251" s="1">
        <v>148</v>
      </c>
      <c r="M3251" s="1">
        <v>60</v>
      </c>
      <c r="N3251" s="1">
        <v>138</v>
      </c>
      <c r="O3251" s="1">
        <v>133</v>
      </c>
      <c r="P3251" s="1">
        <v>113</v>
      </c>
      <c r="Q3251" s="1">
        <v>8</v>
      </c>
      <c r="R3251" s="11">
        <v>1</v>
      </c>
    </row>
    <row r="3252" spans="3:18" ht="37.799999999999997" x14ac:dyDescent="0.25">
      <c r="C3252" s="125"/>
      <c r="D3252" s="120"/>
      <c r="E3252" s="4" t="s">
        <v>69</v>
      </c>
      <c r="F3252" s="5"/>
      <c r="G3252" s="6">
        <v>322</v>
      </c>
      <c r="H3252" s="7">
        <v>218</v>
      </c>
      <c r="I3252" s="1">
        <v>215</v>
      </c>
      <c r="J3252" s="1">
        <v>222</v>
      </c>
      <c r="K3252" s="1">
        <v>113</v>
      </c>
      <c r="L3252" s="1">
        <v>160</v>
      </c>
      <c r="M3252" s="1">
        <v>72</v>
      </c>
      <c r="N3252" s="1">
        <v>164</v>
      </c>
      <c r="O3252" s="1">
        <v>158</v>
      </c>
      <c r="P3252" s="1">
        <v>143</v>
      </c>
      <c r="Q3252" s="1">
        <v>4</v>
      </c>
      <c r="R3252" s="11">
        <v>3</v>
      </c>
    </row>
    <row r="3253" spans="3:18" ht="37.799999999999997" x14ac:dyDescent="0.25">
      <c r="C3253" s="125"/>
      <c r="D3253" s="120"/>
      <c r="E3253" s="4" t="s">
        <v>70</v>
      </c>
      <c r="F3253" s="5"/>
      <c r="G3253" s="6">
        <v>262</v>
      </c>
      <c r="H3253" s="7">
        <v>166</v>
      </c>
      <c r="I3253" s="1">
        <v>176</v>
      </c>
      <c r="J3253" s="1">
        <v>186</v>
      </c>
      <c r="K3253" s="1">
        <v>92</v>
      </c>
      <c r="L3253" s="1">
        <v>149</v>
      </c>
      <c r="M3253" s="1">
        <v>63</v>
      </c>
      <c r="N3253" s="1">
        <v>125</v>
      </c>
      <c r="O3253" s="1">
        <v>145</v>
      </c>
      <c r="P3253" s="1">
        <v>129</v>
      </c>
      <c r="Q3253" s="1">
        <v>4</v>
      </c>
      <c r="R3253" s="11">
        <v>4</v>
      </c>
    </row>
    <row r="3254" spans="3:18" ht="37.799999999999997" x14ac:dyDescent="0.25">
      <c r="C3254" s="125"/>
      <c r="D3254" s="120"/>
      <c r="E3254" s="4" t="s">
        <v>71</v>
      </c>
      <c r="F3254" s="5"/>
      <c r="G3254" s="6">
        <v>298</v>
      </c>
      <c r="H3254" s="7">
        <v>218</v>
      </c>
      <c r="I3254" s="1">
        <v>219</v>
      </c>
      <c r="J3254" s="1">
        <v>220</v>
      </c>
      <c r="K3254" s="1">
        <v>94</v>
      </c>
      <c r="L3254" s="1">
        <v>163</v>
      </c>
      <c r="M3254" s="1">
        <v>61</v>
      </c>
      <c r="N3254" s="1">
        <v>159</v>
      </c>
      <c r="O3254" s="1">
        <v>162</v>
      </c>
      <c r="P3254" s="1">
        <v>134</v>
      </c>
      <c r="Q3254" s="1">
        <v>8</v>
      </c>
      <c r="R3254" s="11">
        <v>0</v>
      </c>
    </row>
    <row r="3255" spans="3:18" ht="37.799999999999997" x14ac:dyDescent="0.25">
      <c r="C3255" s="125"/>
      <c r="D3255" s="120"/>
      <c r="E3255" s="4" t="s">
        <v>72</v>
      </c>
      <c r="F3255" s="5"/>
      <c r="G3255" s="6">
        <v>277</v>
      </c>
      <c r="H3255" s="7">
        <v>188</v>
      </c>
      <c r="I3255" s="1">
        <v>194</v>
      </c>
      <c r="J3255" s="1">
        <v>186</v>
      </c>
      <c r="K3255" s="1">
        <v>105</v>
      </c>
      <c r="L3255" s="1">
        <v>151</v>
      </c>
      <c r="M3255" s="1">
        <v>64</v>
      </c>
      <c r="N3255" s="1">
        <v>147</v>
      </c>
      <c r="O3255" s="1">
        <v>147</v>
      </c>
      <c r="P3255" s="1">
        <v>122</v>
      </c>
      <c r="Q3255" s="1">
        <v>4</v>
      </c>
      <c r="R3255" s="11">
        <v>2</v>
      </c>
    </row>
    <row r="3256" spans="3:18" ht="37.799999999999997" x14ac:dyDescent="0.25">
      <c r="C3256" s="125"/>
      <c r="D3256" s="120"/>
      <c r="E3256" s="4" t="s">
        <v>73</v>
      </c>
      <c r="F3256" s="5"/>
      <c r="G3256" s="6">
        <v>104</v>
      </c>
      <c r="H3256" s="7">
        <v>76</v>
      </c>
      <c r="I3256" s="1">
        <v>76</v>
      </c>
      <c r="J3256" s="1">
        <v>86</v>
      </c>
      <c r="K3256" s="1">
        <v>40</v>
      </c>
      <c r="L3256" s="1">
        <v>56</v>
      </c>
      <c r="M3256" s="1">
        <v>28</v>
      </c>
      <c r="N3256" s="1">
        <v>53</v>
      </c>
      <c r="O3256" s="1">
        <v>54</v>
      </c>
      <c r="P3256" s="1">
        <v>47</v>
      </c>
      <c r="Q3256" s="1">
        <v>4</v>
      </c>
      <c r="R3256" s="11">
        <v>0</v>
      </c>
    </row>
    <row r="3257" spans="3:18" ht="25.2" x14ac:dyDescent="0.25">
      <c r="C3257" s="125"/>
      <c r="D3257" s="120"/>
      <c r="E3257" s="4" t="s">
        <v>74</v>
      </c>
      <c r="F3257" s="5"/>
      <c r="G3257" s="6">
        <v>90</v>
      </c>
      <c r="H3257" s="7">
        <v>65</v>
      </c>
      <c r="I3257" s="1">
        <v>69</v>
      </c>
      <c r="J3257" s="1">
        <v>66</v>
      </c>
      <c r="K3257" s="1">
        <v>30</v>
      </c>
      <c r="L3257" s="1">
        <v>47</v>
      </c>
      <c r="M3257" s="1">
        <v>19</v>
      </c>
      <c r="N3257" s="1">
        <v>49</v>
      </c>
      <c r="O3257" s="1">
        <v>44</v>
      </c>
      <c r="P3257" s="1">
        <v>49</v>
      </c>
      <c r="Q3257" s="1">
        <v>2</v>
      </c>
      <c r="R3257" s="11">
        <v>2</v>
      </c>
    </row>
    <row r="3258" spans="3:18" x14ac:dyDescent="0.25">
      <c r="C3258" s="125"/>
      <c r="D3258" s="120"/>
      <c r="E3258" s="4" t="s">
        <v>75</v>
      </c>
      <c r="F3258" s="5"/>
      <c r="G3258" s="6">
        <v>23</v>
      </c>
      <c r="H3258" s="7">
        <v>17</v>
      </c>
      <c r="I3258" s="1">
        <v>14</v>
      </c>
      <c r="J3258" s="1">
        <v>11</v>
      </c>
      <c r="K3258" s="1">
        <v>8</v>
      </c>
      <c r="L3258" s="1">
        <v>9</v>
      </c>
      <c r="M3258" s="1">
        <v>2</v>
      </c>
      <c r="N3258" s="1">
        <v>13</v>
      </c>
      <c r="O3258" s="1">
        <v>6</v>
      </c>
      <c r="P3258" s="1">
        <v>10</v>
      </c>
      <c r="Q3258" s="1">
        <v>2</v>
      </c>
      <c r="R3258" s="11">
        <v>0</v>
      </c>
    </row>
    <row r="3259" spans="3:18" x14ac:dyDescent="0.25">
      <c r="C3259" s="125"/>
      <c r="D3259" s="120"/>
      <c r="E3259" s="4" t="s">
        <v>18</v>
      </c>
      <c r="F3259" s="5"/>
      <c r="G3259" s="6">
        <v>113</v>
      </c>
      <c r="H3259" s="7">
        <v>73</v>
      </c>
      <c r="I3259" s="1">
        <v>68</v>
      </c>
      <c r="J3259" s="1">
        <v>68</v>
      </c>
      <c r="K3259" s="1">
        <v>19</v>
      </c>
      <c r="L3259" s="1">
        <v>59</v>
      </c>
      <c r="M3259" s="1">
        <v>22</v>
      </c>
      <c r="N3259" s="1">
        <v>58</v>
      </c>
      <c r="O3259" s="1">
        <v>52</v>
      </c>
      <c r="P3259" s="1">
        <v>50</v>
      </c>
      <c r="Q3259" s="1">
        <v>2</v>
      </c>
      <c r="R3259" s="11">
        <v>3</v>
      </c>
    </row>
    <row r="3260" spans="3:18" x14ac:dyDescent="0.25">
      <c r="C3260" s="121" t="s">
        <v>76</v>
      </c>
      <c r="D3260" s="119" t="s">
        <v>20</v>
      </c>
      <c r="E3260" s="18" t="s">
        <v>77</v>
      </c>
      <c r="F3260" s="17"/>
      <c r="G3260" s="19">
        <v>573</v>
      </c>
      <c r="H3260" s="21">
        <v>395</v>
      </c>
      <c r="I3260" s="3">
        <v>389</v>
      </c>
      <c r="J3260" s="3">
        <v>380</v>
      </c>
      <c r="K3260" s="3">
        <v>205</v>
      </c>
      <c r="L3260" s="3">
        <v>319</v>
      </c>
      <c r="M3260" s="3">
        <v>101</v>
      </c>
      <c r="N3260" s="3">
        <v>296</v>
      </c>
      <c r="O3260" s="3">
        <v>285</v>
      </c>
      <c r="P3260" s="3">
        <v>261</v>
      </c>
      <c r="Q3260" s="3">
        <v>22</v>
      </c>
      <c r="R3260" s="22">
        <v>3</v>
      </c>
    </row>
    <row r="3261" spans="3:18" x14ac:dyDescent="0.25">
      <c r="C3261" s="125"/>
      <c r="D3261" s="120"/>
      <c r="E3261" s="4" t="s">
        <v>78</v>
      </c>
      <c r="F3261" s="5"/>
      <c r="G3261" s="6">
        <v>867</v>
      </c>
      <c r="H3261" s="7">
        <v>585</v>
      </c>
      <c r="I3261" s="1">
        <v>576</v>
      </c>
      <c r="J3261" s="1">
        <v>588</v>
      </c>
      <c r="K3261" s="1">
        <v>272</v>
      </c>
      <c r="L3261" s="1">
        <v>441</v>
      </c>
      <c r="M3261" s="1">
        <v>164</v>
      </c>
      <c r="N3261" s="1">
        <v>437</v>
      </c>
      <c r="O3261" s="1">
        <v>413</v>
      </c>
      <c r="P3261" s="1">
        <v>370</v>
      </c>
      <c r="Q3261" s="1">
        <v>22</v>
      </c>
      <c r="R3261" s="11">
        <v>11</v>
      </c>
    </row>
    <row r="3262" spans="3:18" x14ac:dyDescent="0.25">
      <c r="C3262" s="125"/>
      <c r="D3262" s="120"/>
      <c r="E3262" s="4" t="s">
        <v>79</v>
      </c>
      <c r="F3262" s="5"/>
      <c r="G3262" s="6">
        <v>533</v>
      </c>
      <c r="H3262" s="7">
        <v>354</v>
      </c>
      <c r="I3262" s="1">
        <v>333</v>
      </c>
      <c r="J3262" s="1">
        <v>360</v>
      </c>
      <c r="K3262" s="1">
        <v>159</v>
      </c>
      <c r="L3262" s="1">
        <v>243</v>
      </c>
      <c r="M3262" s="1">
        <v>127</v>
      </c>
      <c r="N3262" s="1">
        <v>258</v>
      </c>
      <c r="O3262" s="1">
        <v>266</v>
      </c>
      <c r="P3262" s="1">
        <v>221</v>
      </c>
      <c r="Q3262" s="1">
        <v>5</v>
      </c>
      <c r="R3262" s="11">
        <v>7</v>
      </c>
    </row>
    <row r="3263" spans="3:18" x14ac:dyDescent="0.25">
      <c r="C3263" s="125"/>
      <c r="D3263" s="120"/>
      <c r="E3263" s="4" t="s">
        <v>80</v>
      </c>
      <c r="F3263" s="5"/>
      <c r="G3263" s="6">
        <v>203</v>
      </c>
      <c r="H3263" s="7">
        <v>130</v>
      </c>
      <c r="I3263" s="1">
        <v>133</v>
      </c>
      <c r="J3263" s="1">
        <v>145</v>
      </c>
      <c r="K3263" s="1">
        <v>58</v>
      </c>
      <c r="L3263" s="1">
        <v>104</v>
      </c>
      <c r="M3263" s="1">
        <v>46</v>
      </c>
      <c r="N3263" s="1">
        <v>100</v>
      </c>
      <c r="O3263" s="1">
        <v>93</v>
      </c>
      <c r="P3263" s="1">
        <v>96</v>
      </c>
      <c r="Q3263" s="1">
        <v>4</v>
      </c>
      <c r="R3263" s="11">
        <v>1</v>
      </c>
    </row>
    <row r="3264" spans="3:18" x14ac:dyDescent="0.25">
      <c r="C3264" s="121" t="s">
        <v>81</v>
      </c>
      <c r="D3264" s="119" t="s">
        <v>20</v>
      </c>
      <c r="E3264" s="18" t="s">
        <v>82</v>
      </c>
      <c r="F3264" s="17"/>
      <c r="G3264" s="19">
        <v>276</v>
      </c>
      <c r="H3264" s="21">
        <v>189</v>
      </c>
      <c r="I3264" s="3">
        <v>172</v>
      </c>
      <c r="J3264" s="3">
        <v>178</v>
      </c>
      <c r="K3264" s="3">
        <v>72</v>
      </c>
      <c r="L3264" s="3">
        <v>131</v>
      </c>
      <c r="M3264" s="3">
        <v>54</v>
      </c>
      <c r="N3264" s="3">
        <v>142</v>
      </c>
      <c r="O3264" s="3">
        <v>136</v>
      </c>
      <c r="P3264" s="3">
        <v>118</v>
      </c>
      <c r="Q3264" s="3">
        <v>9</v>
      </c>
      <c r="R3264" s="22">
        <v>3</v>
      </c>
    </row>
    <row r="3265" spans="3:18" x14ac:dyDescent="0.25">
      <c r="C3265" s="125"/>
      <c r="D3265" s="120"/>
      <c r="E3265" s="4" t="s">
        <v>83</v>
      </c>
      <c r="F3265" s="5"/>
      <c r="G3265" s="6">
        <v>653</v>
      </c>
      <c r="H3265" s="7">
        <v>445</v>
      </c>
      <c r="I3265" s="1">
        <v>456</v>
      </c>
      <c r="J3265" s="1">
        <v>434</v>
      </c>
      <c r="K3265" s="1">
        <v>239</v>
      </c>
      <c r="L3265" s="1">
        <v>360</v>
      </c>
      <c r="M3265" s="1">
        <v>108</v>
      </c>
      <c r="N3265" s="1">
        <v>329</v>
      </c>
      <c r="O3265" s="1">
        <v>311</v>
      </c>
      <c r="P3265" s="1">
        <v>287</v>
      </c>
      <c r="Q3265" s="1">
        <v>23</v>
      </c>
      <c r="R3265" s="11">
        <v>8</v>
      </c>
    </row>
    <row r="3266" spans="3:18" x14ac:dyDescent="0.25">
      <c r="C3266" s="125"/>
      <c r="D3266" s="120"/>
      <c r="E3266" s="4" t="s">
        <v>84</v>
      </c>
      <c r="F3266" s="5"/>
      <c r="G3266" s="6">
        <v>439</v>
      </c>
      <c r="H3266" s="7">
        <v>298</v>
      </c>
      <c r="I3266" s="1">
        <v>291</v>
      </c>
      <c r="J3266" s="1">
        <v>317</v>
      </c>
      <c r="K3266" s="1">
        <v>142</v>
      </c>
      <c r="L3266" s="1">
        <v>209</v>
      </c>
      <c r="M3266" s="1">
        <v>102</v>
      </c>
      <c r="N3266" s="1">
        <v>224</v>
      </c>
      <c r="O3266" s="1">
        <v>215</v>
      </c>
      <c r="P3266" s="1">
        <v>199</v>
      </c>
      <c r="Q3266" s="1">
        <v>8</v>
      </c>
      <c r="R3266" s="11">
        <v>5</v>
      </c>
    </row>
    <row r="3267" spans="3:18" x14ac:dyDescent="0.25">
      <c r="C3267" s="125"/>
      <c r="D3267" s="120"/>
      <c r="E3267" s="4" t="s">
        <v>85</v>
      </c>
      <c r="F3267" s="5"/>
      <c r="G3267" s="6">
        <v>354</v>
      </c>
      <c r="H3267" s="7">
        <v>247</v>
      </c>
      <c r="I3267" s="1">
        <v>232</v>
      </c>
      <c r="J3267" s="1">
        <v>236</v>
      </c>
      <c r="K3267" s="1">
        <v>108</v>
      </c>
      <c r="L3267" s="1">
        <v>175</v>
      </c>
      <c r="M3267" s="1">
        <v>62</v>
      </c>
      <c r="N3267" s="1">
        <v>177</v>
      </c>
      <c r="O3267" s="1">
        <v>168</v>
      </c>
      <c r="P3267" s="1">
        <v>139</v>
      </c>
      <c r="Q3267" s="1">
        <v>6</v>
      </c>
      <c r="R3267" s="11">
        <v>3</v>
      </c>
    </row>
    <row r="3268" spans="3:18" x14ac:dyDescent="0.25">
      <c r="C3268" s="125"/>
      <c r="D3268" s="120"/>
      <c r="E3268" s="4" t="s">
        <v>86</v>
      </c>
      <c r="F3268" s="5"/>
      <c r="G3268" s="6">
        <v>206</v>
      </c>
      <c r="H3268" s="7">
        <v>130</v>
      </c>
      <c r="I3268" s="1">
        <v>125</v>
      </c>
      <c r="J3268" s="1">
        <v>144</v>
      </c>
      <c r="K3268" s="1">
        <v>66</v>
      </c>
      <c r="L3268" s="1">
        <v>108</v>
      </c>
      <c r="M3268" s="1">
        <v>57</v>
      </c>
      <c r="N3268" s="1">
        <v>94</v>
      </c>
      <c r="O3268" s="1">
        <v>99</v>
      </c>
      <c r="P3268" s="1">
        <v>87</v>
      </c>
      <c r="Q3268" s="1">
        <v>3</v>
      </c>
      <c r="R3268" s="11">
        <v>2</v>
      </c>
    </row>
    <row r="3269" spans="3:18" x14ac:dyDescent="0.25">
      <c r="C3269" s="125"/>
      <c r="D3269" s="120"/>
      <c r="E3269" s="4" t="s">
        <v>87</v>
      </c>
      <c r="F3269" s="5"/>
      <c r="G3269" s="6">
        <v>248</v>
      </c>
      <c r="H3269" s="7">
        <v>155</v>
      </c>
      <c r="I3269" s="1">
        <v>155</v>
      </c>
      <c r="J3269" s="1">
        <v>164</v>
      </c>
      <c r="K3269" s="1">
        <v>67</v>
      </c>
      <c r="L3269" s="1">
        <v>124</v>
      </c>
      <c r="M3269" s="1">
        <v>55</v>
      </c>
      <c r="N3269" s="1">
        <v>125</v>
      </c>
      <c r="O3269" s="1">
        <v>128</v>
      </c>
      <c r="P3269" s="1">
        <v>118</v>
      </c>
      <c r="Q3269" s="1">
        <v>4</v>
      </c>
      <c r="R3269" s="11">
        <v>1</v>
      </c>
    </row>
    <row r="3270" spans="3:18" x14ac:dyDescent="0.25">
      <c r="C3270" s="121" t="s">
        <v>88</v>
      </c>
      <c r="D3270" s="119" t="s">
        <v>20</v>
      </c>
      <c r="E3270" s="18" t="s">
        <v>89</v>
      </c>
      <c r="F3270" s="17"/>
      <c r="G3270" s="19">
        <v>99</v>
      </c>
      <c r="H3270" s="21">
        <v>60</v>
      </c>
      <c r="I3270" s="3">
        <v>61</v>
      </c>
      <c r="J3270" s="3">
        <v>59</v>
      </c>
      <c r="K3270" s="3">
        <v>24</v>
      </c>
      <c r="L3270" s="3">
        <v>47</v>
      </c>
      <c r="M3270" s="3">
        <v>23</v>
      </c>
      <c r="N3270" s="3">
        <v>47</v>
      </c>
      <c r="O3270" s="3">
        <v>54</v>
      </c>
      <c r="P3270" s="3">
        <v>40</v>
      </c>
      <c r="Q3270" s="3">
        <v>4</v>
      </c>
      <c r="R3270" s="22">
        <v>2</v>
      </c>
    </row>
    <row r="3271" spans="3:18" x14ac:dyDescent="0.25">
      <c r="C3271" s="122"/>
      <c r="D3271" s="120"/>
      <c r="E3271" s="4" t="s">
        <v>90</v>
      </c>
      <c r="F3271" s="5"/>
      <c r="G3271" s="6">
        <v>177</v>
      </c>
      <c r="H3271" s="7">
        <v>129</v>
      </c>
      <c r="I3271" s="1">
        <v>111</v>
      </c>
      <c r="J3271" s="1">
        <v>119</v>
      </c>
      <c r="K3271" s="1">
        <v>48</v>
      </c>
      <c r="L3271" s="1">
        <v>84</v>
      </c>
      <c r="M3271" s="1">
        <v>31</v>
      </c>
      <c r="N3271" s="1">
        <v>95</v>
      </c>
      <c r="O3271" s="1">
        <v>82</v>
      </c>
      <c r="P3271" s="1">
        <v>78</v>
      </c>
      <c r="Q3271" s="1">
        <v>5</v>
      </c>
      <c r="R3271" s="11">
        <v>1</v>
      </c>
    </row>
    <row r="3272" spans="3:18" x14ac:dyDescent="0.25">
      <c r="C3272" s="122"/>
      <c r="D3272" s="120"/>
      <c r="E3272" s="4" t="s">
        <v>83</v>
      </c>
      <c r="F3272" s="5"/>
      <c r="G3272" s="6">
        <v>653</v>
      </c>
      <c r="H3272" s="7">
        <v>445</v>
      </c>
      <c r="I3272" s="1">
        <v>456</v>
      </c>
      <c r="J3272" s="1">
        <v>434</v>
      </c>
      <c r="K3272" s="1">
        <v>239</v>
      </c>
      <c r="L3272" s="1">
        <v>360</v>
      </c>
      <c r="M3272" s="1">
        <v>108</v>
      </c>
      <c r="N3272" s="1">
        <v>329</v>
      </c>
      <c r="O3272" s="1">
        <v>311</v>
      </c>
      <c r="P3272" s="1">
        <v>287</v>
      </c>
      <c r="Q3272" s="1">
        <v>23</v>
      </c>
      <c r="R3272" s="11">
        <v>8</v>
      </c>
    </row>
    <row r="3273" spans="3:18" x14ac:dyDescent="0.25">
      <c r="C3273" s="122"/>
      <c r="D3273" s="120"/>
      <c r="E3273" s="4" t="s">
        <v>91</v>
      </c>
      <c r="F3273" s="5"/>
      <c r="G3273" s="6">
        <v>106</v>
      </c>
      <c r="H3273" s="7">
        <v>71</v>
      </c>
      <c r="I3273" s="1">
        <v>71</v>
      </c>
      <c r="J3273" s="1">
        <v>74</v>
      </c>
      <c r="K3273" s="1">
        <v>32</v>
      </c>
      <c r="L3273" s="1">
        <v>38</v>
      </c>
      <c r="M3273" s="1">
        <v>27</v>
      </c>
      <c r="N3273" s="1">
        <v>47</v>
      </c>
      <c r="O3273" s="1">
        <v>51</v>
      </c>
      <c r="P3273" s="1">
        <v>47</v>
      </c>
      <c r="Q3273" s="1">
        <v>1</v>
      </c>
      <c r="R3273" s="11">
        <v>1</v>
      </c>
    </row>
    <row r="3274" spans="3:18" x14ac:dyDescent="0.25">
      <c r="C3274" s="122"/>
      <c r="D3274" s="120"/>
      <c r="E3274" s="4" t="s">
        <v>92</v>
      </c>
      <c r="F3274" s="5"/>
      <c r="G3274" s="6">
        <v>114</v>
      </c>
      <c r="H3274" s="7">
        <v>77</v>
      </c>
      <c r="I3274" s="1">
        <v>70</v>
      </c>
      <c r="J3274" s="1">
        <v>89</v>
      </c>
      <c r="K3274" s="1">
        <v>32</v>
      </c>
      <c r="L3274" s="1">
        <v>54</v>
      </c>
      <c r="M3274" s="1">
        <v>30</v>
      </c>
      <c r="N3274" s="1">
        <v>64</v>
      </c>
      <c r="O3274" s="1">
        <v>55</v>
      </c>
      <c r="P3274" s="1">
        <v>56</v>
      </c>
      <c r="Q3274" s="1">
        <v>2</v>
      </c>
      <c r="R3274" s="11">
        <v>3</v>
      </c>
    </row>
    <row r="3275" spans="3:18" x14ac:dyDescent="0.25">
      <c r="C3275" s="122"/>
      <c r="D3275" s="120"/>
      <c r="E3275" s="4" t="s">
        <v>93</v>
      </c>
      <c r="F3275" s="5"/>
      <c r="G3275" s="6">
        <v>219</v>
      </c>
      <c r="H3275" s="7">
        <v>150</v>
      </c>
      <c r="I3275" s="1">
        <v>150</v>
      </c>
      <c r="J3275" s="1">
        <v>154</v>
      </c>
      <c r="K3275" s="1">
        <v>78</v>
      </c>
      <c r="L3275" s="1">
        <v>117</v>
      </c>
      <c r="M3275" s="1">
        <v>45</v>
      </c>
      <c r="N3275" s="1">
        <v>113</v>
      </c>
      <c r="O3275" s="1">
        <v>109</v>
      </c>
      <c r="P3275" s="1">
        <v>96</v>
      </c>
      <c r="Q3275" s="1">
        <v>5</v>
      </c>
      <c r="R3275" s="11">
        <v>1</v>
      </c>
    </row>
    <row r="3276" spans="3:18" x14ac:dyDescent="0.25">
      <c r="C3276" s="122"/>
      <c r="D3276" s="120"/>
      <c r="E3276" s="4" t="s">
        <v>85</v>
      </c>
      <c r="F3276" s="5"/>
      <c r="G3276" s="6">
        <v>354</v>
      </c>
      <c r="H3276" s="7">
        <v>247</v>
      </c>
      <c r="I3276" s="1">
        <v>232</v>
      </c>
      <c r="J3276" s="1">
        <v>236</v>
      </c>
      <c r="K3276" s="1">
        <v>108</v>
      </c>
      <c r="L3276" s="1">
        <v>175</v>
      </c>
      <c r="M3276" s="1">
        <v>62</v>
      </c>
      <c r="N3276" s="1">
        <v>177</v>
      </c>
      <c r="O3276" s="1">
        <v>168</v>
      </c>
      <c r="P3276" s="1">
        <v>139</v>
      </c>
      <c r="Q3276" s="1">
        <v>6</v>
      </c>
      <c r="R3276" s="11">
        <v>3</v>
      </c>
    </row>
    <row r="3277" spans="3:18" x14ac:dyDescent="0.25">
      <c r="C3277" s="122"/>
      <c r="D3277" s="120"/>
      <c r="E3277" s="4" t="s">
        <v>94</v>
      </c>
      <c r="F3277" s="5"/>
      <c r="G3277" s="6">
        <v>144</v>
      </c>
      <c r="H3277" s="7">
        <v>90</v>
      </c>
      <c r="I3277" s="1">
        <v>83</v>
      </c>
      <c r="J3277" s="1">
        <v>100</v>
      </c>
      <c r="K3277" s="1">
        <v>48</v>
      </c>
      <c r="L3277" s="1">
        <v>71</v>
      </c>
      <c r="M3277" s="1">
        <v>39</v>
      </c>
      <c r="N3277" s="1">
        <v>59</v>
      </c>
      <c r="O3277" s="1">
        <v>71</v>
      </c>
      <c r="P3277" s="1">
        <v>64</v>
      </c>
      <c r="Q3277" s="1">
        <v>3</v>
      </c>
      <c r="R3277" s="11">
        <v>2</v>
      </c>
    </row>
    <row r="3278" spans="3:18" x14ac:dyDescent="0.25">
      <c r="C3278" s="122"/>
      <c r="D3278" s="120"/>
      <c r="E3278" s="4" t="s">
        <v>95</v>
      </c>
      <c r="F3278" s="5"/>
      <c r="G3278" s="6">
        <v>62</v>
      </c>
      <c r="H3278" s="7">
        <v>40</v>
      </c>
      <c r="I3278" s="1">
        <v>42</v>
      </c>
      <c r="J3278" s="1">
        <v>44</v>
      </c>
      <c r="K3278" s="1">
        <v>18</v>
      </c>
      <c r="L3278" s="1">
        <v>37</v>
      </c>
      <c r="M3278" s="1">
        <v>18</v>
      </c>
      <c r="N3278" s="1">
        <v>35</v>
      </c>
      <c r="O3278" s="1">
        <v>28</v>
      </c>
      <c r="P3278" s="1">
        <v>23</v>
      </c>
      <c r="Q3278" s="1">
        <v>0</v>
      </c>
      <c r="R3278" s="11">
        <v>0</v>
      </c>
    </row>
    <row r="3279" spans="3:18" x14ac:dyDescent="0.25">
      <c r="C3279" s="126"/>
      <c r="D3279" s="123"/>
      <c r="E3279" s="64" t="s">
        <v>87</v>
      </c>
      <c r="F3279" s="59"/>
      <c r="G3279" s="66">
        <v>248</v>
      </c>
      <c r="H3279" s="74">
        <v>155</v>
      </c>
      <c r="I3279" s="39">
        <v>155</v>
      </c>
      <c r="J3279" s="39">
        <v>164</v>
      </c>
      <c r="K3279" s="39">
        <v>67</v>
      </c>
      <c r="L3279" s="39">
        <v>124</v>
      </c>
      <c r="M3279" s="39">
        <v>55</v>
      </c>
      <c r="N3279" s="39">
        <v>125</v>
      </c>
      <c r="O3279" s="39">
        <v>128</v>
      </c>
      <c r="P3279" s="39">
        <v>118</v>
      </c>
      <c r="Q3279" s="39">
        <v>4</v>
      </c>
      <c r="R3279" s="81">
        <v>1</v>
      </c>
    </row>
    <row r="3281" spans="2:18" x14ac:dyDescent="0.25">
      <c r="B3281" s="48" t="str">
        <f xml:space="preserve"> HYPERLINK("#'目次'!B36", "[30]")</f>
        <v>[30]</v>
      </c>
      <c r="C3281" s="35" t="s">
        <v>257</v>
      </c>
    </row>
    <row r="3284" spans="2:18" x14ac:dyDescent="0.25">
      <c r="C3284" s="35" t="s">
        <v>14</v>
      </c>
    </row>
    <row r="3285" spans="2:18" ht="50.4" x14ac:dyDescent="0.25">
      <c r="C3285" s="115"/>
      <c r="D3285" s="116"/>
      <c r="E3285" s="116"/>
      <c r="F3285" s="116"/>
      <c r="G3285" s="44" t="s">
        <v>15</v>
      </c>
      <c r="H3285" s="43" t="s">
        <v>258</v>
      </c>
      <c r="I3285" s="26" t="s">
        <v>259</v>
      </c>
      <c r="J3285" s="26" t="s">
        <v>260</v>
      </c>
      <c r="K3285" s="26" t="s">
        <v>261</v>
      </c>
      <c r="L3285" s="26" t="s">
        <v>262</v>
      </c>
      <c r="M3285" s="26" t="s">
        <v>263</v>
      </c>
      <c r="N3285" s="26" t="s">
        <v>264</v>
      </c>
      <c r="O3285" s="26" t="s">
        <v>265</v>
      </c>
      <c r="P3285" s="26" t="s">
        <v>63</v>
      </c>
      <c r="Q3285" s="26" t="s">
        <v>266</v>
      </c>
      <c r="R3285" s="49" t="s">
        <v>18</v>
      </c>
    </row>
    <row r="3286" spans="2:18" x14ac:dyDescent="0.25">
      <c r="C3286" s="117"/>
      <c r="D3286" s="118"/>
      <c r="E3286" s="118"/>
      <c r="F3286" s="118"/>
      <c r="G3286" s="46"/>
      <c r="H3286" s="47"/>
      <c r="I3286" s="27"/>
      <c r="J3286" s="27"/>
      <c r="K3286" s="27"/>
      <c r="L3286" s="27"/>
      <c r="M3286" s="27"/>
      <c r="N3286" s="27"/>
      <c r="O3286" s="27"/>
      <c r="P3286" s="27"/>
      <c r="Q3286" s="27"/>
      <c r="R3286" s="45"/>
    </row>
    <row r="3287" spans="2:18" x14ac:dyDescent="0.25">
      <c r="C3287" s="61"/>
      <c r="D3287" s="62"/>
      <c r="E3287" s="60" t="s">
        <v>15</v>
      </c>
      <c r="F3287" s="63"/>
      <c r="G3287" s="57">
        <v>2414</v>
      </c>
      <c r="H3287" s="31">
        <v>715</v>
      </c>
      <c r="I3287" s="31">
        <v>626</v>
      </c>
      <c r="J3287" s="31">
        <v>1327</v>
      </c>
      <c r="K3287" s="31">
        <v>954</v>
      </c>
      <c r="L3287" s="31">
        <v>985</v>
      </c>
      <c r="M3287" s="31">
        <v>1560</v>
      </c>
      <c r="N3287" s="31">
        <v>546</v>
      </c>
      <c r="O3287" s="31">
        <v>425</v>
      </c>
      <c r="P3287" s="31">
        <v>187</v>
      </c>
      <c r="Q3287" s="31">
        <v>128</v>
      </c>
      <c r="R3287" s="68">
        <v>24</v>
      </c>
    </row>
    <row r="3288" spans="2:18" x14ac:dyDescent="0.25">
      <c r="C3288" s="124" t="s">
        <v>19</v>
      </c>
      <c r="D3288" s="119" t="s">
        <v>20</v>
      </c>
      <c r="E3288" s="18" t="s">
        <v>21</v>
      </c>
      <c r="F3288" s="17"/>
      <c r="G3288" s="19">
        <v>1139</v>
      </c>
      <c r="H3288" s="21">
        <v>396</v>
      </c>
      <c r="I3288" s="3">
        <v>316</v>
      </c>
      <c r="J3288" s="3">
        <v>338</v>
      </c>
      <c r="K3288" s="3">
        <v>414</v>
      </c>
      <c r="L3288" s="3">
        <v>487</v>
      </c>
      <c r="M3288" s="3">
        <v>609</v>
      </c>
      <c r="N3288" s="3">
        <v>289</v>
      </c>
      <c r="O3288" s="3">
        <v>202</v>
      </c>
      <c r="P3288" s="3">
        <v>91</v>
      </c>
      <c r="Q3288" s="3">
        <v>61</v>
      </c>
      <c r="R3288" s="22">
        <v>15</v>
      </c>
    </row>
    <row r="3289" spans="2:18" x14ac:dyDescent="0.25">
      <c r="C3289" s="125"/>
      <c r="D3289" s="120"/>
      <c r="E3289" s="4" t="s">
        <v>22</v>
      </c>
      <c r="F3289" s="5"/>
      <c r="G3289" s="6">
        <v>1275</v>
      </c>
      <c r="H3289" s="7">
        <v>319</v>
      </c>
      <c r="I3289" s="1">
        <v>310</v>
      </c>
      <c r="J3289" s="1">
        <v>989</v>
      </c>
      <c r="K3289" s="1">
        <v>540</v>
      </c>
      <c r="L3289" s="1">
        <v>498</v>
      </c>
      <c r="M3289" s="1">
        <v>951</v>
      </c>
      <c r="N3289" s="1">
        <v>257</v>
      </c>
      <c r="O3289" s="1">
        <v>223</v>
      </c>
      <c r="P3289" s="1">
        <v>96</v>
      </c>
      <c r="Q3289" s="1">
        <v>67</v>
      </c>
      <c r="R3289" s="11">
        <v>9</v>
      </c>
    </row>
    <row r="3290" spans="2:18" x14ac:dyDescent="0.25">
      <c r="C3290" s="121" t="s">
        <v>23</v>
      </c>
      <c r="D3290" s="121" t="s">
        <v>24</v>
      </c>
      <c r="E3290" s="18" t="s">
        <v>25</v>
      </c>
      <c r="F3290" s="17"/>
      <c r="G3290" s="19">
        <v>515</v>
      </c>
      <c r="H3290" s="21">
        <v>249</v>
      </c>
      <c r="I3290" s="3">
        <v>123</v>
      </c>
      <c r="J3290" s="3">
        <v>280</v>
      </c>
      <c r="K3290" s="3">
        <v>191</v>
      </c>
      <c r="L3290" s="3">
        <v>191</v>
      </c>
      <c r="M3290" s="3">
        <v>328</v>
      </c>
      <c r="N3290" s="3">
        <v>125</v>
      </c>
      <c r="O3290" s="3">
        <v>105</v>
      </c>
      <c r="P3290" s="3">
        <v>28</v>
      </c>
      <c r="Q3290" s="3">
        <v>18</v>
      </c>
      <c r="R3290" s="22">
        <v>0</v>
      </c>
    </row>
    <row r="3291" spans="2:18" x14ac:dyDescent="0.25">
      <c r="C3291" s="125"/>
      <c r="D3291" s="122"/>
      <c r="E3291" s="4" t="s">
        <v>26</v>
      </c>
      <c r="F3291" s="5"/>
      <c r="G3291" s="6">
        <v>718</v>
      </c>
      <c r="H3291" s="7">
        <v>257</v>
      </c>
      <c r="I3291" s="1">
        <v>194</v>
      </c>
      <c r="J3291" s="1">
        <v>422</v>
      </c>
      <c r="K3291" s="1">
        <v>279</v>
      </c>
      <c r="L3291" s="1">
        <v>281</v>
      </c>
      <c r="M3291" s="1">
        <v>510</v>
      </c>
      <c r="N3291" s="1">
        <v>160</v>
      </c>
      <c r="O3291" s="1">
        <v>140</v>
      </c>
      <c r="P3291" s="1">
        <v>47</v>
      </c>
      <c r="Q3291" s="1">
        <v>13</v>
      </c>
      <c r="R3291" s="11">
        <v>5</v>
      </c>
    </row>
    <row r="3292" spans="2:18" x14ac:dyDescent="0.25">
      <c r="C3292" s="125"/>
      <c r="D3292" s="122"/>
      <c r="E3292" s="4" t="s">
        <v>27</v>
      </c>
      <c r="F3292" s="5"/>
      <c r="G3292" s="6">
        <v>492</v>
      </c>
      <c r="H3292" s="7">
        <v>112</v>
      </c>
      <c r="I3292" s="1">
        <v>151</v>
      </c>
      <c r="J3292" s="1">
        <v>294</v>
      </c>
      <c r="K3292" s="1">
        <v>232</v>
      </c>
      <c r="L3292" s="1">
        <v>240</v>
      </c>
      <c r="M3292" s="1">
        <v>357</v>
      </c>
      <c r="N3292" s="1">
        <v>141</v>
      </c>
      <c r="O3292" s="1">
        <v>96</v>
      </c>
      <c r="P3292" s="1">
        <v>26</v>
      </c>
      <c r="Q3292" s="1">
        <v>12</v>
      </c>
      <c r="R3292" s="11">
        <v>3</v>
      </c>
    </row>
    <row r="3293" spans="2:18" x14ac:dyDescent="0.25">
      <c r="C3293" s="125"/>
      <c r="D3293" s="122"/>
      <c r="E3293" s="4" t="s">
        <v>28</v>
      </c>
      <c r="F3293" s="5"/>
      <c r="G3293" s="6">
        <v>390</v>
      </c>
      <c r="H3293" s="7">
        <v>69</v>
      </c>
      <c r="I3293" s="1">
        <v>94</v>
      </c>
      <c r="J3293" s="1">
        <v>224</v>
      </c>
      <c r="K3293" s="1">
        <v>151</v>
      </c>
      <c r="L3293" s="1">
        <v>179</v>
      </c>
      <c r="M3293" s="1">
        <v>248</v>
      </c>
      <c r="N3293" s="1">
        <v>91</v>
      </c>
      <c r="O3293" s="1">
        <v>64</v>
      </c>
      <c r="P3293" s="1">
        <v>40</v>
      </c>
      <c r="Q3293" s="1">
        <v>29</v>
      </c>
      <c r="R3293" s="11">
        <v>6</v>
      </c>
    </row>
    <row r="3294" spans="2:18" x14ac:dyDescent="0.25">
      <c r="C3294" s="125"/>
      <c r="D3294" s="122"/>
      <c r="E3294" s="4" t="s">
        <v>29</v>
      </c>
      <c r="F3294" s="5"/>
      <c r="G3294" s="6">
        <v>206</v>
      </c>
      <c r="H3294" s="7">
        <v>23</v>
      </c>
      <c r="I3294" s="1">
        <v>51</v>
      </c>
      <c r="J3294" s="1">
        <v>82</v>
      </c>
      <c r="K3294" s="1">
        <v>77</v>
      </c>
      <c r="L3294" s="1">
        <v>62</v>
      </c>
      <c r="M3294" s="1">
        <v>94</v>
      </c>
      <c r="N3294" s="1">
        <v>24</v>
      </c>
      <c r="O3294" s="1">
        <v>15</v>
      </c>
      <c r="P3294" s="1">
        <v>27</v>
      </c>
      <c r="Q3294" s="1">
        <v>38</v>
      </c>
      <c r="R3294" s="11">
        <v>7</v>
      </c>
    </row>
    <row r="3295" spans="2:18" x14ac:dyDescent="0.25">
      <c r="C3295" s="125"/>
      <c r="D3295" s="122"/>
      <c r="E3295" s="4" t="s">
        <v>30</v>
      </c>
      <c r="F3295" s="5"/>
      <c r="G3295" s="6">
        <v>76</v>
      </c>
      <c r="H3295" s="7">
        <v>4</v>
      </c>
      <c r="I3295" s="1">
        <v>12</v>
      </c>
      <c r="J3295" s="1">
        <v>23</v>
      </c>
      <c r="K3295" s="1">
        <v>20</v>
      </c>
      <c r="L3295" s="1">
        <v>30</v>
      </c>
      <c r="M3295" s="1">
        <v>22</v>
      </c>
      <c r="N3295" s="1">
        <v>5</v>
      </c>
      <c r="O3295" s="1">
        <v>5</v>
      </c>
      <c r="P3295" s="1">
        <v>15</v>
      </c>
      <c r="Q3295" s="1">
        <v>12</v>
      </c>
      <c r="R3295" s="11">
        <v>2</v>
      </c>
    </row>
    <row r="3296" spans="2:18" x14ac:dyDescent="0.25">
      <c r="C3296" s="125"/>
      <c r="D3296" s="122"/>
      <c r="E3296" s="4" t="s">
        <v>31</v>
      </c>
      <c r="F3296" s="5"/>
      <c r="G3296" s="6">
        <v>17</v>
      </c>
      <c r="H3296" s="7">
        <v>1</v>
      </c>
      <c r="I3296" s="1">
        <v>1</v>
      </c>
      <c r="J3296" s="1">
        <v>2</v>
      </c>
      <c r="K3296" s="1">
        <v>4</v>
      </c>
      <c r="L3296" s="1">
        <v>2</v>
      </c>
      <c r="M3296" s="1">
        <v>1</v>
      </c>
      <c r="N3296" s="1">
        <v>0</v>
      </c>
      <c r="O3296" s="1">
        <v>0</v>
      </c>
      <c r="P3296" s="1">
        <v>4</v>
      </c>
      <c r="Q3296" s="1">
        <v>6</v>
      </c>
      <c r="R3296" s="11">
        <v>1</v>
      </c>
    </row>
    <row r="3297" spans="3:18" x14ac:dyDescent="0.25">
      <c r="C3297" s="125"/>
      <c r="D3297" s="122"/>
      <c r="E3297" s="4" t="s">
        <v>32</v>
      </c>
      <c r="F3297" s="5"/>
      <c r="G3297" s="6">
        <v>1233</v>
      </c>
      <c r="H3297" s="7">
        <v>506</v>
      </c>
      <c r="I3297" s="1">
        <v>317</v>
      </c>
      <c r="J3297" s="1">
        <v>702</v>
      </c>
      <c r="K3297" s="1">
        <v>470</v>
      </c>
      <c r="L3297" s="1">
        <v>472</v>
      </c>
      <c r="M3297" s="1">
        <v>838</v>
      </c>
      <c r="N3297" s="1">
        <v>285</v>
      </c>
      <c r="O3297" s="1">
        <v>245</v>
      </c>
      <c r="P3297" s="1">
        <v>75</v>
      </c>
      <c r="Q3297" s="1">
        <v>31</v>
      </c>
      <c r="R3297" s="11">
        <v>5</v>
      </c>
    </row>
    <row r="3298" spans="3:18" x14ac:dyDescent="0.25">
      <c r="C3298" s="125"/>
      <c r="D3298" s="122"/>
      <c r="E3298" s="4" t="s">
        <v>33</v>
      </c>
      <c r="F3298" s="5"/>
      <c r="G3298" s="6">
        <v>882</v>
      </c>
      <c r="H3298" s="7">
        <v>181</v>
      </c>
      <c r="I3298" s="1">
        <v>245</v>
      </c>
      <c r="J3298" s="1">
        <v>518</v>
      </c>
      <c r="K3298" s="1">
        <v>383</v>
      </c>
      <c r="L3298" s="1">
        <v>419</v>
      </c>
      <c r="M3298" s="1">
        <v>605</v>
      </c>
      <c r="N3298" s="1">
        <v>232</v>
      </c>
      <c r="O3298" s="1">
        <v>160</v>
      </c>
      <c r="P3298" s="1">
        <v>66</v>
      </c>
      <c r="Q3298" s="1">
        <v>41</v>
      </c>
      <c r="R3298" s="11">
        <v>9</v>
      </c>
    </row>
    <row r="3299" spans="3:18" x14ac:dyDescent="0.25">
      <c r="C3299" s="125"/>
      <c r="D3299" s="122"/>
      <c r="E3299" s="4" t="s">
        <v>34</v>
      </c>
      <c r="F3299" s="5"/>
      <c r="G3299" s="6">
        <v>299</v>
      </c>
      <c r="H3299" s="7">
        <v>28</v>
      </c>
      <c r="I3299" s="1">
        <v>64</v>
      </c>
      <c r="J3299" s="1">
        <v>107</v>
      </c>
      <c r="K3299" s="1">
        <v>101</v>
      </c>
      <c r="L3299" s="1">
        <v>94</v>
      </c>
      <c r="M3299" s="1">
        <v>117</v>
      </c>
      <c r="N3299" s="1">
        <v>29</v>
      </c>
      <c r="O3299" s="1">
        <v>20</v>
      </c>
      <c r="P3299" s="1">
        <v>46</v>
      </c>
      <c r="Q3299" s="1">
        <v>56</v>
      </c>
      <c r="R3299" s="11">
        <v>10</v>
      </c>
    </row>
    <row r="3300" spans="3:18" x14ac:dyDescent="0.25">
      <c r="C3300" s="125"/>
      <c r="D3300" s="122"/>
      <c r="E3300" s="4" t="s">
        <v>35</v>
      </c>
      <c r="F3300" s="5"/>
      <c r="G3300" s="6">
        <v>1181</v>
      </c>
      <c r="H3300" s="7">
        <v>209</v>
      </c>
      <c r="I3300" s="1">
        <v>309</v>
      </c>
      <c r="J3300" s="1">
        <v>625</v>
      </c>
      <c r="K3300" s="1">
        <v>484</v>
      </c>
      <c r="L3300" s="1">
        <v>513</v>
      </c>
      <c r="M3300" s="1">
        <v>722</v>
      </c>
      <c r="N3300" s="1">
        <v>261</v>
      </c>
      <c r="O3300" s="1">
        <v>180</v>
      </c>
      <c r="P3300" s="1">
        <v>112</v>
      </c>
      <c r="Q3300" s="1">
        <v>97</v>
      </c>
      <c r="R3300" s="11">
        <v>19</v>
      </c>
    </row>
    <row r="3301" spans="3:18" x14ac:dyDescent="0.25">
      <c r="C3301" s="125"/>
      <c r="D3301" s="121" t="s">
        <v>21</v>
      </c>
      <c r="E3301" s="18" t="s">
        <v>25</v>
      </c>
      <c r="F3301" s="17"/>
      <c r="G3301" s="19">
        <v>268</v>
      </c>
      <c r="H3301" s="21">
        <v>145</v>
      </c>
      <c r="I3301" s="3">
        <v>60</v>
      </c>
      <c r="J3301" s="3">
        <v>70</v>
      </c>
      <c r="K3301" s="3">
        <v>89</v>
      </c>
      <c r="L3301" s="3">
        <v>103</v>
      </c>
      <c r="M3301" s="3">
        <v>127</v>
      </c>
      <c r="N3301" s="3">
        <v>70</v>
      </c>
      <c r="O3301" s="3">
        <v>47</v>
      </c>
      <c r="P3301" s="3">
        <v>17</v>
      </c>
      <c r="Q3301" s="3">
        <v>14</v>
      </c>
      <c r="R3301" s="22">
        <v>0</v>
      </c>
    </row>
    <row r="3302" spans="3:18" x14ac:dyDescent="0.25">
      <c r="C3302" s="125"/>
      <c r="D3302" s="122"/>
      <c r="E3302" s="4" t="s">
        <v>26</v>
      </c>
      <c r="F3302" s="5"/>
      <c r="G3302" s="6">
        <v>338</v>
      </c>
      <c r="H3302" s="7">
        <v>144</v>
      </c>
      <c r="I3302" s="1">
        <v>101</v>
      </c>
      <c r="J3302" s="1">
        <v>96</v>
      </c>
      <c r="K3302" s="1">
        <v>116</v>
      </c>
      <c r="L3302" s="1">
        <v>135</v>
      </c>
      <c r="M3302" s="1">
        <v>183</v>
      </c>
      <c r="N3302" s="1">
        <v>81</v>
      </c>
      <c r="O3302" s="1">
        <v>71</v>
      </c>
      <c r="P3302" s="1">
        <v>25</v>
      </c>
      <c r="Q3302" s="1">
        <v>9</v>
      </c>
      <c r="R3302" s="11">
        <v>4</v>
      </c>
    </row>
    <row r="3303" spans="3:18" x14ac:dyDescent="0.25">
      <c r="C3303" s="125"/>
      <c r="D3303" s="122"/>
      <c r="E3303" s="4" t="s">
        <v>27</v>
      </c>
      <c r="F3303" s="5"/>
      <c r="G3303" s="6">
        <v>241</v>
      </c>
      <c r="H3303" s="7">
        <v>70</v>
      </c>
      <c r="I3303" s="1">
        <v>81</v>
      </c>
      <c r="J3303" s="1">
        <v>85</v>
      </c>
      <c r="K3303" s="1">
        <v>98</v>
      </c>
      <c r="L3303" s="1">
        <v>118</v>
      </c>
      <c r="M3303" s="1">
        <v>148</v>
      </c>
      <c r="N3303" s="1">
        <v>71</v>
      </c>
      <c r="O3303" s="1">
        <v>50</v>
      </c>
      <c r="P3303" s="1">
        <v>16</v>
      </c>
      <c r="Q3303" s="1">
        <v>6</v>
      </c>
      <c r="R3303" s="11">
        <v>1</v>
      </c>
    </row>
    <row r="3304" spans="3:18" x14ac:dyDescent="0.25">
      <c r="C3304" s="125"/>
      <c r="D3304" s="122"/>
      <c r="E3304" s="4" t="s">
        <v>28</v>
      </c>
      <c r="F3304" s="5"/>
      <c r="G3304" s="6">
        <v>180</v>
      </c>
      <c r="H3304" s="7">
        <v>26</v>
      </c>
      <c r="I3304" s="1">
        <v>45</v>
      </c>
      <c r="J3304" s="1">
        <v>62</v>
      </c>
      <c r="K3304" s="1">
        <v>69</v>
      </c>
      <c r="L3304" s="1">
        <v>92</v>
      </c>
      <c r="M3304" s="1">
        <v>98</v>
      </c>
      <c r="N3304" s="1">
        <v>50</v>
      </c>
      <c r="O3304" s="1">
        <v>23</v>
      </c>
      <c r="P3304" s="1">
        <v>20</v>
      </c>
      <c r="Q3304" s="1">
        <v>14</v>
      </c>
      <c r="R3304" s="11">
        <v>3</v>
      </c>
    </row>
    <row r="3305" spans="3:18" x14ac:dyDescent="0.25">
      <c r="C3305" s="125"/>
      <c r="D3305" s="122"/>
      <c r="E3305" s="4" t="s">
        <v>29</v>
      </c>
      <c r="F3305" s="5"/>
      <c r="G3305" s="6">
        <v>83</v>
      </c>
      <c r="H3305" s="7">
        <v>10</v>
      </c>
      <c r="I3305" s="1">
        <v>26</v>
      </c>
      <c r="J3305" s="1">
        <v>18</v>
      </c>
      <c r="K3305" s="1">
        <v>33</v>
      </c>
      <c r="L3305" s="1">
        <v>26</v>
      </c>
      <c r="M3305" s="1">
        <v>43</v>
      </c>
      <c r="N3305" s="1">
        <v>16</v>
      </c>
      <c r="O3305" s="1">
        <v>9</v>
      </c>
      <c r="P3305" s="1">
        <v>7</v>
      </c>
      <c r="Q3305" s="1">
        <v>16</v>
      </c>
      <c r="R3305" s="11">
        <v>6</v>
      </c>
    </row>
    <row r="3306" spans="3:18" x14ac:dyDescent="0.25">
      <c r="C3306" s="125"/>
      <c r="D3306" s="122"/>
      <c r="E3306" s="4" t="s">
        <v>30</v>
      </c>
      <c r="F3306" s="5"/>
      <c r="G3306" s="6">
        <v>26</v>
      </c>
      <c r="H3306" s="7">
        <v>0</v>
      </c>
      <c r="I3306" s="1">
        <v>3</v>
      </c>
      <c r="J3306" s="1">
        <v>7</v>
      </c>
      <c r="K3306" s="1">
        <v>7</v>
      </c>
      <c r="L3306" s="1">
        <v>12</v>
      </c>
      <c r="M3306" s="1">
        <v>10</v>
      </c>
      <c r="N3306" s="1">
        <v>1</v>
      </c>
      <c r="O3306" s="1">
        <v>2</v>
      </c>
      <c r="P3306" s="1">
        <v>6</v>
      </c>
      <c r="Q3306" s="1">
        <v>2</v>
      </c>
      <c r="R3306" s="11">
        <v>1</v>
      </c>
    </row>
    <row r="3307" spans="3:18" x14ac:dyDescent="0.25">
      <c r="C3307" s="125"/>
      <c r="D3307" s="122"/>
      <c r="E3307" s="4" t="s">
        <v>31</v>
      </c>
      <c r="F3307" s="5"/>
      <c r="G3307" s="6">
        <v>3</v>
      </c>
      <c r="H3307" s="7">
        <v>1</v>
      </c>
      <c r="I3307" s="1">
        <v>0</v>
      </c>
      <c r="J3307" s="1">
        <v>0</v>
      </c>
      <c r="K3307" s="1">
        <v>2</v>
      </c>
      <c r="L3307" s="1">
        <v>1</v>
      </c>
      <c r="M3307" s="1">
        <v>0</v>
      </c>
      <c r="N3307" s="1">
        <v>0</v>
      </c>
      <c r="O3307" s="1">
        <v>0</v>
      </c>
      <c r="P3307" s="1">
        <v>0</v>
      </c>
      <c r="Q3307" s="1">
        <v>0</v>
      </c>
      <c r="R3307" s="11">
        <v>0</v>
      </c>
    </row>
    <row r="3308" spans="3:18" x14ac:dyDescent="0.25">
      <c r="C3308" s="125"/>
      <c r="D3308" s="122"/>
      <c r="E3308" s="4" t="s">
        <v>32</v>
      </c>
      <c r="F3308" s="5"/>
      <c r="G3308" s="6">
        <v>606</v>
      </c>
      <c r="H3308" s="7">
        <v>289</v>
      </c>
      <c r="I3308" s="1">
        <v>161</v>
      </c>
      <c r="J3308" s="1">
        <v>166</v>
      </c>
      <c r="K3308" s="1">
        <v>205</v>
      </c>
      <c r="L3308" s="1">
        <v>238</v>
      </c>
      <c r="M3308" s="1">
        <v>310</v>
      </c>
      <c r="N3308" s="1">
        <v>151</v>
      </c>
      <c r="O3308" s="1">
        <v>118</v>
      </c>
      <c r="P3308" s="1">
        <v>42</v>
      </c>
      <c r="Q3308" s="1">
        <v>23</v>
      </c>
      <c r="R3308" s="11">
        <v>4</v>
      </c>
    </row>
    <row r="3309" spans="3:18" x14ac:dyDescent="0.25">
      <c r="C3309" s="125"/>
      <c r="D3309" s="122"/>
      <c r="E3309" s="4" t="s">
        <v>33</v>
      </c>
      <c r="F3309" s="5"/>
      <c r="G3309" s="6">
        <v>421</v>
      </c>
      <c r="H3309" s="7">
        <v>96</v>
      </c>
      <c r="I3309" s="1">
        <v>126</v>
      </c>
      <c r="J3309" s="1">
        <v>147</v>
      </c>
      <c r="K3309" s="1">
        <v>167</v>
      </c>
      <c r="L3309" s="1">
        <v>210</v>
      </c>
      <c r="M3309" s="1">
        <v>246</v>
      </c>
      <c r="N3309" s="1">
        <v>121</v>
      </c>
      <c r="O3309" s="1">
        <v>73</v>
      </c>
      <c r="P3309" s="1">
        <v>36</v>
      </c>
      <c r="Q3309" s="1">
        <v>20</v>
      </c>
      <c r="R3309" s="11">
        <v>4</v>
      </c>
    </row>
    <row r="3310" spans="3:18" x14ac:dyDescent="0.25">
      <c r="C3310" s="125"/>
      <c r="D3310" s="122"/>
      <c r="E3310" s="4" t="s">
        <v>34</v>
      </c>
      <c r="F3310" s="5"/>
      <c r="G3310" s="6">
        <v>112</v>
      </c>
      <c r="H3310" s="7">
        <v>11</v>
      </c>
      <c r="I3310" s="1">
        <v>29</v>
      </c>
      <c r="J3310" s="1">
        <v>25</v>
      </c>
      <c r="K3310" s="1">
        <v>42</v>
      </c>
      <c r="L3310" s="1">
        <v>39</v>
      </c>
      <c r="M3310" s="1">
        <v>53</v>
      </c>
      <c r="N3310" s="1">
        <v>17</v>
      </c>
      <c r="O3310" s="1">
        <v>11</v>
      </c>
      <c r="P3310" s="1">
        <v>13</v>
      </c>
      <c r="Q3310" s="1">
        <v>18</v>
      </c>
      <c r="R3310" s="11">
        <v>7</v>
      </c>
    </row>
    <row r="3311" spans="3:18" x14ac:dyDescent="0.25">
      <c r="C3311" s="125"/>
      <c r="D3311" s="122"/>
      <c r="E3311" s="4" t="s">
        <v>35</v>
      </c>
      <c r="F3311" s="5"/>
      <c r="G3311" s="6">
        <v>533</v>
      </c>
      <c r="H3311" s="7">
        <v>107</v>
      </c>
      <c r="I3311" s="1">
        <v>155</v>
      </c>
      <c r="J3311" s="1">
        <v>172</v>
      </c>
      <c r="K3311" s="1">
        <v>209</v>
      </c>
      <c r="L3311" s="1">
        <v>249</v>
      </c>
      <c r="M3311" s="1">
        <v>299</v>
      </c>
      <c r="N3311" s="1">
        <v>138</v>
      </c>
      <c r="O3311" s="1">
        <v>84</v>
      </c>
      <c r="P3311" s="1">
        <v>49</v>
      </c>
      <c r="Q3311" s="1">
        <v>38</v>
      </c>
      <c r="R3311" s="11">
        <v>11</v>
      </c>
    </row>
    <row r="3312" spans="3:18" x14ac:dyDescent="0.25">
      <c r="C3312" s="125"/>
      <c r="D3312" s="121" t="s">
        <v>22</v>
      </c>
      <c r="E3312" s="18" t="s">
        <v>25</v>
      </c>
      <c r="F3312" s="17"/>
      <c r="G3312" s="19">
        <v>247</v>
      </c>
      <c r="H3312" s="21">
        <v>104</v>
      </c>
      <c r="I3312" s="3">
        <v>63</v>
      </c>
      <c r="J3312" s="3">
        <v>210</v>
      </c>
      <c r="K3312" s="3">
        <v>102</v>
      </c>
      <c r="L3312" s="3">
        <v>88</v>
      </c>
      <c r="M3312" s="3">
        <v>201</v>
      </c>
      <c r="N3312" s="3">
        <v>55</v>
      </c>
      <c r="O3312" s="3">
        <v>58</v>
      </c>
      <c r="P3312" s="3">
        <v>11</v>
      </c>
      <c r="Q3312" s="3">
        <v>4</v>
      </c>
      <c r="R3312" s="22">
        <v>0</v>
      </c>
    </row>
    <row r="3313" spans="3:18" x14ac:dyDescent="0.25">
      <c r="C3313" s="125"/>
      <c r="D3313" s="122"/>
      <c r="E3313" s="4" t="s">
        <v>26</v>
      </c>
      <c r="F3313" s="5"/>
      <c r="G3313" s="6">
        <v>380</v>
      </c>
      <c r="H3313" s="7">
        <v>113</v>
      </c>
      <c r="I3313" s="1">
        <v>93</v>
      </c>
      <c r="J3313" s="1">
        <v>326</v>
      </c>
      <c r="K3313" s="1">
        <v>163</v>
      </c>
      <c r="L3313" s="1">
        <v>146</v>
      </c>
      <c r="M3313" s="1">
        <v>327</v>
      </c>
      <c r="N3313" s="1">
        <v>79</v>
      </c>
      <c r="O3313" s="1">
        <v>69</v>
      </c>
      <c r="P3313" s="1">
        <v>22</v>
      </c>
      <c r="Q3313" s="1">
        <v>4</v>
      </c>
      <c r="R3313" s="11">
        <v>1</v>
      </c>
    </row>
    <row r="3314" spans="3:18" x14ac:dyDescent="0.25">
      <c r="C3314" s="125"/>
      <c r="D3314" s="122"/>
      <c r="E3314" s="4" t="s">
        <v>27</v>
      </c>
      <c r="F3314" s="5"/>
      <c r="G3314" s="6">
        <v>251</v>
      </c>
      <c r="H3314" s="7">
        <v>42</v>
      </c>
      <c r="I3314" s="1">
        <v>70</v>
      </c>
      <c r="J3314" s="1">
        <v>209</v>
      </c>
      <c r="K3314" s="1">
        <v>134</v>
      </c>
      <c r="L3314" s="1">
        <v>122</v>
      </c>
      <c r="M3314" s="1">
        <v>209</v>
      </c>
      <c r="N3314" s="1">
        <v>70</v>
      </c>
      <c r="O3314" s="1">
        <v>46</v>
      </c>
      <c r="P3314" s="1">
        <v>10</v>
      </c>
      <c r="Q3314" s="1">
        <v>6</v>
      </c>
      <c r="R3314" s="11">
        <v>2</v>
      </c>
    </row>
    <row r="3315" spans="3:18" x14ac:dyDescent="0.25">
      <c r="C3315" s="125"/>
      <c r="D3315" s="122"/>
      <c r="E3315" s="4" t="s">
        <v>28</v>
      </c>
      <c r="F3315" s="5"/>
      <c r="G3315" s="6">
        <v>210</v>
      </c>
      <c r="H3315" s="7">
        <v>43</v>
      </c>
      <c r="I3315" s="1">
        <v>49</v>
      </c>
      <c r="J3315" s="1">
        <v>162</v>
      </c>
      <c r="K3315" s="1">
        <v>82</v>
      </c>
      <c r="L3315" s="1">
        <v>87</v>
      </c>
      <c r="M3315" s="1">
        <v>150</v>
      </c>
      <c r="N3315" s="1">
        <v>41</v>
      </c>
      <c r="O3315" s="1">
        <v>41</v>
      </c>
      <c r="P3315" s="1">
        <v>20</v>
      </c>
      <c r="Q3315" s="1">
        <v>15</v>
      </c>
      <c r="R3315" s="11">
        <v>3</v>
      </c>
    </row>
    <row r="3316" spans="3:18" x14ac:dyDescent="0.25">
      <c r="C3316" s="125"/>
      <c r="D3316" s="122"/>
      <c r="E3316" s="4" t="s">
        <v>29</v>
      </c>
      <c r="F3316" s="5"/>
      <c r="G3316" s="6">
        <v>123</v>
      </c>
      <c r="H3316" s="7">
        <v>13</v>
      </c>
      <c r="I3316" s="1">
        <v>25</v>
      </c>
      <c r="J3316" s="1">
        <v>64</v>
      </c>
      <c r="K3316" s="1">
        <v>44</v>
      </c>
      <c r="L3316" s="1">
        <v>36</v>
      </c>
      <c r="M3316" s="1">
        <v>51</v>
      </c>
      <c r="N3316" s="1">
        <v>8</v>
      </c>
      <c r="O3316" s="1">
        <v>6</v>
      </c>
      <c r="P3316" s="1">
        <v>20</v>
      </c>
      <c r="Q3316" s="1">
        <v>22</v>
      </c>
      <c r="R3316" s="11">
        <v>1</v>
      </c>
    </row>
    <row r="3317" spans="3:18" x14ac:dyDescent="0.25">
      <c r="C3317" s="125"/>
      <c r="D3317" s="122"/>
      <c r="E3317" s="4" t="s">
        <v>30</v>
      </c>
      <c r="F3317" s="5"/>
      <c r="G3317" s="6">
        <v>50</v>
      </c>
      <c r="H3317" s="7">
        <v>4</v>
      </c>
      <c r="I3317" s="1">
        <v>9</v>
      </c>
      <c r="J3317" s="1">
        <v>16</v>
      </c>
      <c r="K3317" s="1">
        <v>13</v>
      </c>
      <c r="L3317" s="1">
        <v>18</v>
      </c>
      <c r="M3317" s="1">
        <v>12</v>
      </c>
      <c r="N3317" s="1">
        <v>4</v>
      </c>
      <c r="O3317" s="1">
        <v>3</v>
      </c>
      <c r="P3317" s="1">
        <v>9</v>
      </c>
      <c r="Q3317" s="1">
        <v>10</v>
      </c>
      <c r="R3317" s="11">
        <v>1</v>
      </c>
    </row>
    <row r="3318" spans="3:18" x14ac:dyDescent="0.25">
      <c r="C3318" s="125"/>
      <c r="D3318" s="122"/>
      <c r="E3318" s="4" t="s">
        <v>31</v>
      </c>
      <c r="F3318" s="5"/>
      <c r="G3318" s="6">
        <v>14</v>
      </c>
      <c r="H3318" s="7">
        <v>0</v>
      </c>
      <c r="I3318" s="1">
        <v>1</v>
      </c>
      <c r="J3318" s="1">
        <v>2</v>
      </c>
      <c r="K3318" s="1">
        <v>2</v>
      </c>
      <c r="L3318" s="1">
        <v>1</v>
      </c>
      <c r="M3318" s="1">
        <v>1</v>
      </c>
      <c r="N3318" s="1">
        <v>0</v>
      </c>
      <c r="O3318" s="1">
        <v>0</v>
      </c>
      <c r="P3318" s="1">
        <v>4</v>
      </c>
      <c r="Q3318" s="1">
        <v>6</v>
      </c>
      <c r="R3318" s="11">
        <v>1</v>
      </c>
    </row>
    <row r="3319" spans="3:18" x14ac:dyDescent="0.25">
      <c r="C3319" s="125"/>
      <c r="D3319" s="122"/>
      <c r="E3319" s="4" t="s">
        <v>32</v>
      </c>
      <c r="F3319" s="5"/>
      <c r="G3319" s="6">
        <v>627</v>
      </c>
      <c r="H3319" s="7">
        <v>217</v>
      </c>
      <c r="I3319" s="1">
        <v>156</v>
      </c>
      <c r="J3319" s="1">
        <v>536</v>
      </c>
      <c r="K3319" s="1">
        <v>265</v>
      </c>
      <c r="L3319" s="1">
        <v>234</v>
      </c>
      <c r="M3319" s="1">
        <v>528</v>
      </c>
      <c r="N3319" s="1">
        <v>134</v>
      </c>
      <c r="O3319" s="1">
        <v>127</v>
      </c>
      <c r="P3319" s="1">
        <v>33</v>
      </c>
      <c r="Q3319" s="1">
        <v>8</v>
      </c>
      <c r="R3319" s="11">
        <v>1</v>
      </c>
    </row>
    <row r="3320" spans="3:18" x14ac:dyDescent="0.25">
      <c r="C3320" s="125"/>
      <c r="D3320" s="122"/>
      <c r="E3320" s="4" t="s">
        <v>33</v>
      </c>
      <c r="F3320" s="5"/>
      <c r="G3320" s="6">
        <v>461</v>
      </c>
      <c r="H3320" s="7">
        <v>85</v>
      </c>
      <c r="I3320" s="1">
        <v>119</v>
      </c>
      <c r="J3320" s="1">
        <v>371</v>
      </c>
      <c r="K3320" s="1">
        <v>216</v>
      </c>
      <c r="L3320" s="1">
        <v>209</v>
      </c>
      <c r="M3320" s="1">
        <v>359</v>
      </c>
      <c r="N3320" s="1">
        <v>111</v>
      </c>
      <c r="O3320" s="1">
        <v>87</v>
      </c>
      <c r="P3320" s="1">
        <v>30</v>
      </c>
      <c r="Q3320" s="1">
        <v>21</v>
      </c>
      <c r="R3320" s="11">
        <v>5</v>
      </c>
    </row>
    <row r="3321" spans="3:18" x14ac:dyDescent="0.25">
      <c r="C3321" s="125"/>
      <c r="D3321" s="122"/>
      <c r="E3321" s="4" t="s">
        <v>34</v>
      </c>
      <c r="F3321" s="5"/>
      <c r="G3321" s="6">
        <v>187</v>
      </c>
      <c r="H3321" s="7">
        <v>17</v>
      </c>
      <c r="I3321" s="1">
        <v>35</v>
      </c>
      <c r="J3321" s="1">
        <v>82</v>
      </c>
      <c r="K3321" s="1">
        <v>59</v>
      </c>
      <c r="L3321" s="1">
        <v>55</v>
      </c>
      <c r="M3321" s="1">
        <v>64</v>
      </c>
      <c r="N3321" s="1">
        <v>12</v>
      </c>
      <c r="O3321" s="1">
        <v>9</v>
      </c>
      <c r="P3321" s="1">
        <v>33</v>
      </c>
      <c r="Q3321" s="1">
        <v>38</v>
      </c>
      <c r="R3321" s="11">
        <v>3</v>
      </c>
    </row>
    <row r="3322" spans="3:18" x14ac:dyDescent="0.25">
      <c r="C3322" s="125"/>
      <c r="D3322" s="122"/>
      <c r="E3322" s="4" t="s">
        <v>35</v>
      </c>
      <c r="F3322" s="5"/>
      <c r="G3322" s="6">
        <v>648</v>
      </c>
      <c r="H3322" s="7">
        <v>102</v>
      </c>
      <c r="I3322" s="1">
        <v>154</v>
      </c>
      <c r="J3322" s="1">
        <v>453</v>
      </c>
      <c r="K3322" s="1">
        <v>275</v>
      </c>
      <c r="L3322" s="1">
        <v>264</v>
      </c>
      <c r="M3322" s="1">
        <v>423</v>
      </c>
      <c r="N3322" s="1">
        <v>123</v>
      </c>
      <c r="O3322" s="1">
        <v>96</v>
      </c>
      <c r="P3322" s="1">
        <v>63</v>
      </c>
      <c r="Q3322" s="1">
        <v>59</v>
      </c>
      <c r="R3322" s="11">
        <v>8</v>
      </c>
    </row>
    <row r="3323" spans="3:18" x14ac:dyDescent="0.25">
      <c r="C3323" s="121" t="s">
        <v>36</v>
      </c>
      <c r="D3323" s="121" t="s">
        <v>24</v>
      </c>
      <c r="E3323" s="18" t="s">
        <v>37</v>
      </c>
      <c r="F3323" s="17"/>
      <c r="G3323" s="19">
        <v>106</v>
      </c>
      <c r="H3323" s="21">
        <v>26</v>
      </c>
      <c r="I3323" s="3">
        <v>18</v>
      </c>
      <c r="J3323" s="3">
        <v>52</v>
      </c>
      <c r="K3323" s="3">
        <v>20</v>
      </c>
      <c r="L3323" s="3">
        <v>44</v>
      </c>
      <c r="M3323" s="3">
        <v>75</v>
      </c>
      <c r="N3323" s="3">
        <v>27</v>
      </c>
      <c r="O3323" s="3">
        <v>19</v>
      </c>
      <c r="P3323" s="3">
        <v>7</v>
      </c>
      <c r="Q3323" s="3">
        <v>9</v>
      </c>
      <c r="R3323" s="22">
        <v>1</v>
      </c>
    </row>
    <row r="3324" spans="3:18" ht="25.2" x14ac:dyDescent="0.25">
      <c r="C3324" s="125"/>
      <c r="D3324" s="122"/>
      <c r="E3324" s="4" t="s">
        <v>38</v>
      </c>
      <c r="F3324" s="5"/>
      <c r="G3324" s="6">
        <v>1653</v>
      </c>
      <c r="H3324" s="7">
        <v>535</v>
      </c>
      <c r="I3324" s="1">
        <v>475</v>
      </c>
      <c r="J3324" s="1">
        <v>870</v>
      </c>
      <c r="K3324" s="1">
        <v>695</v>
      </c>
      <c r="L3324" s="1">
        <v>686</v>
      </c>
      <c r="M3324" s="1">
        <v>1074</v>
      </c>
      <c r="N3324" s="1">
        <v>412</v>
      </c>
      <c r="O3324" s="1">
        <v>311</v>
      </c>
      <c r="P3324" s="1">
        <v>114</v>
      </c>
      <c r="Q3324" s="1">
        <v>67</v>
      </c>
      <c r="R3324" s="11">
        <v>15</v>
      </c>
    </row>
    <row r="3325" spans="3:18" ht="25.2" x14ac:dyDescent="0.25">
      <c r="C3325" s="125"/>
      <c r="D3325" s="122"/>
      <c r="E3325" s="4" t="s">
        <v>39</v>
      </c>
      <c r="F3325" s="5"/>
      <c r="G3325" s="6">
        <v>116</v>
      </c>
      <c r="H3325" s="7">
        <v>39</v>
      </c>
      <c r="I3325" s="1">
        <v>6</v>
      </c>
      <c r="J3325" s="1">
        <v>71</v>
      </c>
      <c r="K3325" s="1">
        <v>29</v>
      </c>
      <c r="L3325" s="1">
        <v>32</v>
      </c>
      <c r="M3325" s="1">
        <v>72</v>
      </c>
      <c r="N3325" s="1">
        <v>15</v>
      </c>
      <c r="O3325" s="1">
        <v>15</v>
      </c>
      <c r="P3325" s="1">
        <v>10</v>
      </c>
      <c r="Q3325" s="1">
        <v>9</v>
      </c>
      <c r="R3325" s="11">
        <v>1</v>
      </c>
    </row>
    <row r="3326" spans="3:18" ht="25.2" x14ac:dyDescent="0.25">
      <c r="C3326" s="125"/>
      <c r="D3326" s="122"/>
      <c r="E3326" s="4" t="s">
        <v>40</v>
      </c>
      <c r="F3326" s="5"/>
      <c r="G3326" s="6">
        <v>513</v>
      </c>
      <c r="H3326" s="7">
        <v>110</v>
      </c>
      <c r="I3326" s="1">
        <v>119</v>
      </c>
      <c r="J3326" s="1">
        <v>320</v>
      </c>
      <c r="K3326" s="1">
        <v>200</v>
      </c>
      <c r="L3326" s="1">
        <v>207</v>
      </c>
      <c r="M3326" s="1">
        <v>325</v>
      </c>
      <c r="N3326" s="1">
        <v>84</v>
      </c>
      <c r="O3326" s="1">
        <v>77</v>
      </c>
      <c r="P3326" s="1">
        <v>55</v>
      </c>
      <c r="Q3326" s="1">
        <v>41</v>
      </c>
      <c r="R3326" s="11">
        <v>6</v>
      </c>
    </row>
    <row r="3327" spans="3:18" x14ac:dyDescent="0.25">
      <c r="C3327" s="125"/>
      <c r="D3327" s="122"/>
      <c r="E3327" s="4" t="s">
        <v>18</v>
      </c>
      <c r="F3327" s="5"/>
      <c r="G3327" s="6">
        <v>26</v>
      </c>
      <c r="H3327" s="7">
        <v>5</v>
      </c>
      <c r="I3327" s="1">
        <v>8</v>
      </c>
      <c r="J3327" s="1">
        <v>14</v>
      </c>
      <c r="K3327" s="1">
        <v>10</v>
      </c>
      <c r="L3327" s="1">
        <v>16</v>
      </c>
      <c r="M3327" s="1">
        <v>14</v>
      </c>
      <c r="N3327" s="1">
        <v>8</v>
      </c>
      <c r="O3327" s="1">
        <v>3</v>
      </c>
      <c r="P3327" s="1">
        <v>1</v>
      </c>
      <c r="Q3327" s="1">
        <v>2</v>
      </c>
      <c r="R3327" s="11">
        <v>1</v>
      </c>
    </row>
    <row r="3328" spans="3:18" x14ac:dyDescent="0.25">
      <c r="C3328" s="125"/>
      <c r="D3328" s="121" t="s">
        <v>21</v>
      </c>
      <c r="E3328" s="18" t="s">
        <v>37</v>
      </c>
      <c r="F3328" s="17"/>
      <c r="G3328" s="19">
        <v>66</v>
      </c>
      <c r="H3328" s="21">
        <v>16</v>
      </c>
      <c r="I3328" s="3">
        <v>11</v>
      </c>
      <c r="J3328" s="3">
        <v>26</v>
      </c>
      <c r="K3328" s="3">
        <v>11</v>
      </c>
      <c r="L3328" s="3">
        <v>25</v>
      </c>
      <c r="M3328" s="3">
        <v>44</v>
      </c>
      <c r="N3328" s="3">
        <v>16</v>
      </c>
      <c r="O3328" s="3">
        <v>7</v>
      </c>
      <c r="P3328" s="3">
        <v>4</v>
      </c>
      <c r="Q3328" s="3">
        <v>7</v>
      </c>
      <c r="R3328" s="22">
        <v>1</v>
      </c>
    </row>
    <row r="3329" spans="3:18" ht="25.2" x14ac:dyDescent="0.25">
      <c r="C3329" s="125"/>
      <c r="D3329" s="122"/>
      <c r="E3329" s="4" t="s">
        <v>38</v>
      </c>
      <c r="F3329" s="5"/>
      <c r="G3329" s="6">
        <v>938</v>
      </c>
      <c r="H3329" s="7">
        <v>338</v>
      </c>
      <c r="I3329" s="1">
        <v>281</v>
      </c>
      <c r="J3329" s="1">
        <v>259</v>
      </c>
      <c r="K3329" s="1">
        <v>362</v>
      </c>
      <c r="L3329" s="1">
        <v>415</v>
      </c>
      <c r="M3329" s="1">
        <v>491</v>
      </c>
      <c r="N3329" s="1">
        <v>250</v>
      </c>
      <c r="O3329" s="1">
        <v>174</v>
      </c>
      <c r="P3329" s="1">
        <v>71</v>
      </c>
      <c r="Q3329" s="1">
        <v>44</v>
      </c>
      <c r="R3329" s="11">
        <v>11</v>
      </c>
    </row>
    <row r="3330" spans="3:18" ht="25.2" x14ac:dyDescent="0.25">
      <c r="C3330" s="125"/>
      <c r="D3330" s="122"/>
      <c r="E3330" s="4" t="s">
        <v>39</v>
      </c>
      <c r="F3330" s="5"/>
      <c r="G3330" s="6">
        <v>43</v>
      </c>
      <c r="H3330" s="7">
        <v>17</v>
      </c>
      <c r="I3330" s="1">
        <v>3</v>
      </c>
      <c r="J3330" s="1">
        <v>13</v>
      </c>
      <c r="K3330" s="1">
        <v>9</v>
      </c>
      <c r="L3330" s="1">
        <v>9</v>
      </c>
      <c r="M3330" s="1">
        <v>18</v>
      </c>
      <c r="N3330" s="1">
        <v>4</v>
      </c>
      <c r="O3330" s="1">
        <v>7</v>
      </c>
      <c r="P3330" s="1">
        <v>5</v>
      </c>
      <c r="Q3330" s="1">
        <v>6</v>
      </c>
      <c r="R3330" s="11">
        <v>1</v>
      </c>
    </row>
    <row r="3331" spans="3:18" ht="25.2" x14ac:dyDescent="0.25">
      <c r="C3331" s="125"/>
      <c r="D3331" s="122"/>
      <c r="E3331" s="4" t="s">
        <v>40</v>
      </c>
      <c r="F3331" s="5"/>
      <c r="G3331" s="6">
        <v>77</v>
      </c>
      <c r="H3331" s="7">
        <v>21</v>
      </c>
      <c r="I3331" s="1">
        <v>15</v>
      </c>
      <c r="J3331" s="1">
        <v>35</v>
      </c>
      <c r="K3331" s="1">
        <v>25</v>
      </c>
      <c r="L3331" s="1">
        <v>29</v>
      </c>
      <c r="M3331" s="1">
        <v>50</v>
      </c>
      <c r="N3331" s="1">
        <v>15</v>
      </c>
      <c r="O3331" s="1">
        <v>12</v>
      </c>
      <c r="P3331" s="1">
        <v>11</v>
      </c>
      <c r="Q3331" s="1">
        <v>3</v>
      </c>
      <c r="R3331" s="11">
        <v>1</v>
      </c>
    </row>
    <row r="3332" spans="3:18" x14ac:dyDescent="0.25">
      <c r="C3332" s="125"/>
      <c r="D3332" s="122"/>
      <c r="E3332" s="4" t="s">
        <v>18</v>
      </c>
      <c r="F3332" s="5"/>
      <c r="G3332" s="6">
        <v>15</v>
      </c>
      <c r="H3332" s="7">
        <v>4</v>
      </c>
      <c r="I3332" s="1">
        <v>6</v>
      </c>
      <c r="J3332" s="1">
        <v>5</v>
      </c>
      <c r="K3332" s="1">
        <v>7</v>
      </c>
      <c r="L3332" s="1">
        <v>9</v>
      </c>
      <c r="M3332" s="1">
        <v>6</v>
      </c>
      <c r="N3332" s="1">
        <v>4</v>
      </c>
      <c r="O3332" s="1">
        <v>2</v>
      </c>
      <c r="P3332" s="1">
        <v>0</v>
      </c>
      <c r="Q3332" s="1">
        <v>1</v>
      </c>
      <c r="R3332" s="11">
        <v>1</v>
      </c>
    </row>
    <row r="3333" spans="3:18" x14ac:dyDescent="0.25">
      <c r="C3333" s="125"/>
      <c r="D3333" s="121" t="s">
        <v>22</v>
      </c>
      <c r="E3333" s="18" t="s">
        <v>37</v>
      </c>
      <c r="F3333" s="17"/>
      <c r="G3333" s="19">
        <v>40</v>
      </c>
      <c r="H3333" s="21">
        <v>10</v>
      </c>
      <c r="I3333" s="3">
        <v>7</v>
      </c>
      <c r="J3333" s="3">
        <v>26</v>
      </c>
      <c r="K3333" s="3">
        <v>9</v>
      </c>
      <c r="L3333" s="3">
        <v>19</v>
      </c>
      <c r="M3333" s="3">
        <v>31</v>
      </c>
      <c r="N3333" s="3">
        <v>11</v>
      </c>
      <c r="O3333" s="3">
        <v>12</v>
      </c>
      <c r="P3333" s="3">
        <v>3</v>
      </c>
      <c r="Q3333" s="3">
        <v>2</v>
      </c>
      <c r="R3333" s="22">
        <v>0</v>
      </c>
    </row>
    <row r="3334" spans="3:18" ht="25.2" x14ac:dyDescent="0.25">
      <c r="C3334" s="125"/>
      <c r="D3334" s="122"/>
      <c r="E3334" s="4" t="s">
        <v>38</v>
      </c>
      <c r="F3334" s="5"/>
      <c r="G3334" s="6">
        <v>715</v>
      </c>
      <c r="H3334" s="7">
        <v>197</v>
      </c>
      <c r="I3334" s="1">
        <v>194</v>
      </c>
      <c r="J3334" s="1">
        <v>611</v>
      </c>
      <c r="K3334" s="1">
        <v>333</v>
      </c>
      <c r="L3334" s="1">
        <v>271</v>
      </c>
      <c r="M3334" s="1">
        <v>583</v>
      </c>
      <c r="N3334" s="1">
        <v>162</v>
      </c>
      <c r="O3334" s="1">
        <v>137</v>
      </c>
      <c r="P3334" s="1">
        <v>43</v>
      </c>
      <c r="Q3334" s="1">
        <v>23</v>
      </c>
      <c r="R3334" s="11">
        <v>4</v>
      </c>
    </row>
    <row r="3335" spans="3:18" ht="25.2" x14ac:dyDescent="0.25">
      <c r="C3335" s="125"/>
      <c r="D3335" s="122"/>
      <c r="E3335" s="4" t="s">
        <v>39</v>
      </c>
      <c r="F3335" s="5"/>
      <c r="G3335" s="6">
        <v>73</v>
      </c>
      <c r="H3335" s="7">
        <v>22</v>
      </c>
      <c r="I3335" s="1">
        <v>3</v>
      </c>
      <c r="J3335" s="1">
        <v>58</v>
      </c>
      <c r="K3335" s="1">
        <v>20</v>
      </c>
      <c r="L3335" s="1">
        <v>23</v>
      </c>
      <c r="M3335" s="1">
        <v>54</v>
      </c>
      <c r="N3335" s="1">
        <v>11</v>
      </c>
      <c r="O3335" s="1">
        <v>8</v>
      </c>
      <c r="P3335" s="1">
        <v>5</v>
      </c>
      <c r="Q3335" s="1">
        <v>3</v>
      </c>
      <c r="R3335" s="11">
        <v>0</v>
      </c>
    </row>
    <row r="3336" spans="3:18" ht="25.2" x14ac:dyDescent="0.25">
      <c r="C3336" s="125"/>
      <c r="D3336" s="122"/>
      <c r="E3336" s="4" t="s">
        <v>40</v>
      </c>
      <c r="F3336" s="5"/>
      <c r="G3336" s="6">
        <v>436</v>
      </c>
      <c r="H3336" s="7">
        <v>89</v>
      </c>
      <c r="I3336" s="1">
        <v>104</v>
      </c>
      <c r="J3336" s="1">
        <v>285</v>
      </c>
      <c r="K3336" s="1">
        <v>175</v>
      </c>
      <c r="L3336" s="1">
        <v>178</v>
      </c>
      <c r="M3336" s="1">
        <v>275</v>
      </c>
      <c r="N3336" s="1">
        <v>69</v>
      </c>
      <c r="O3336" s="1">
        <v>65</v>
      </c>
      <c r="P3336" s="1">
        <v>44</v>
      </c>
      <c r="Q3336" s="1">
        <v>38</v>
      </c>
      <c r="R3336" s="11">
        <v>5</v>
      </c>
    </row>
    <row r="3337" spans="3:18" x14ac:dyDescent="0.25">
      <c r="C3337" s="125"/>
      <c r="D3337" s="122"/>
      <c r="E3337" s="4" t="s">
        <v>18</v>
      </c>
      <c r="F3337" s="5"/>
      <c r="G3337" s="6">
        <v>11</v>
      </c>
      <c r="H3337" s="7">
        <v>1</v>
      </c>
      <c r="I3337" s="1">
        <v>2</v>
      </c>
      <c r="J3337" s="1">
        <v>9</v>
      </c>
      <c r="K3337" s="1">
        <v>3</v>
      </c>
      <c r="L3337" s="1">
        <v>7</v>
      </c>
      <c r="M3337" s="1">
        <v>8</v>
      </c>
      <c r="N3337" s="1">
        <v>4</v>
      </c>
      <c r="O3337" s="1">
        <v>1</v>
      </c>
      <c r="P3337" s="1">
        <v>1</v>
      </c>
      <c r="Q3337" s="1">
        <v>1</v>
      </c>
      <c r="R3337" s="11">
        <v>0</v>
      </c>
    </row>
    <row r="3338" spans="3:18" ht="25.2" x14ac:dyDescent="0.25">
      <c r="C3338" s="121" t="s">
        <v>41</v>
      </c>
      <c r="D3338" s="119" t="s">
        <v>20</v>
      </c>
      <c r="E3338" s="18" t="s">
        <v>42</v>
      </c>
      <c r="F3338" s="17"/>
      <c r="G3338" s="19">
        <v>385</v>
      </c>
      <c r="H3338" s="21">
        <v>98</v>
      </c>
      <c r="I3338" s="3">
        <v>58</v>
      </c>
      <c r="J3338" s="3">
        <v>242</v>
      </c>
      <c r="K3338" s="3">
        <v>112</v>
      </c>
      <c r="L3338" s="3">
        <v>152</v>
      </c>
      <c r="M3338" s="3">
        <v>267</v>
      </c>
      <c r="N3338" s="3">
        <v>75</v>
      </c>
      <c r="O3338" s="3">
        <v>68</v>
      </c>
      <c r="P3338" s="3">
        <v>34</v>
      </c>
      <c r="Q3338" s="3">
        <v>24</v>
      </c>
      <c r="R3338" s="22">
        <v>6</v>
      </c>
    </row>
    <row r="3339" spans="3:18" ht="25.2" x14ac:dyDescent="0.25">
      <c r="C3339" s="125"/>
      <c r="D3339" s="120"/>
      <c r="E3339" s="4" t="s">
        <v>43</v>
      </c>
      <c r="F3339" s="5"/>
      <c r="G3339" s="6">
        <v>1574</v>
      </c>
      <c r="H3339" s="7">
        <v>501</v>
      </c>
      <c r="I3339" s="1">
        <v>455</v>
      </c>
      <c r="J3339" s="1">
        <v>827</v>
      </c>
      <c r="K3339" s="1">
        <v>672</v>
      </c>
      <c r="L3339" s="1">
        <v>664</v>
      </c>
      <c r="M3339" s="1">
        <v>1029</v>
      </c>
      <c r="N3339" s="1">
        <v>405</v>
      </c>
      <c r="O3339" s="1">
        <v>301</v>
      </c>
      <c r="P3339" s="1">
        <v>107</v>
      </c>
      <c r="Q3339" s="1">
        <v>63</v>
      </c>
      <c r="R3339" s="11">
        <v>13</v>
      </c>
    </row>
    <row r="3340" spans="3:18" ht="25.2" x14ac:dyDescent="0.25">
      <c r="C3340" s="125"/>
      <c r="D3340" s="120"/>
      <c r="E3340" s="4" t="s">
        <v>44</v>
      </c>
      <c r="F3340" s="5"/>
      <c r="G3340" s="6">
        <v>89</v>
      </c>
      <c r="H3340" s="7">
        <v>41</v>
      </c>
      <c r="I3340" s="1">
        <v>32</v>
      </c>
      <c r="J3340" s="1">
        <v>43</v>
      </c>
      <c r="K3340" s="1">
        <v>43</v>
      </c>
      <c r="L3340" s="1">
        <v>27</v>
      </c>
      <c r="M3340" s="1">
        <v>53</v>
      </c>
      <c r="N3340" s="1">
        <v>16</v>
      </c>
      <c r="O3340" s="1">
        <v>18</v>
      </c>
      <c r="P3340" s="1">
        <v>6</v>
      </c>
      <c r="Q3340" s="1">
        <v>3</v>
      </c>
      <c r="R3340" s="11">
        <v>1</v>
      </c>
    </row>
    <row r="3341" spans="3:18" ht="25.2" x14ac:dyDescent="0.25">
      <c r="C3341" s="125"/>
      <c r="D3341" s="120"/>
      <c r="E3341" s="4" t="s">
        <v>45</v>
      </c>
      <c r="F3341" s="5"/>
      <c r="G3341" s="6">
        <v>956</v>
      </c>
      <c r="H3341" s="7">
        <v>293</v>
      </c>
      <c r="I3341" s="1">
        <v>292</v>
      </c>
      <c r="J3341" s="1">
        <v>517</v>
      </c>
      <c r="K3341" s="1">
        <v>401</v>
      </c>
      <c r="L3341" s="1">
        <v>370</v>
      </c>
      <c r="M3341" s="1">
        <v>603</v>
      </c>
      <c r="N3341" s="1">
        <v>176</v>
      </c>
      <c r="O3341" s="1">
        <v>149</v>
      </c>
      <c r="P3341" s="1">
        <v>69</v>
      </c>
      <c r="Q3341" s="1">
        <v>55</v>
      </c>
      <c r="R3341" s="11">
        <v>10</v>
      </c>
    </row>
    <row r="3342" spans="3:18" ht="25.2" x14ac:dyDescent="0.25">
      <c r="C3342" s="125"/>
      <c r="D3342" s="120"/>
      <c r="E3342" s="4" t="s">
        <v>46</v>
      </c>
      <c r="F3342" s="5"/>
      <c r="G3342" s="6">
        <v>85</v>
      </c>
      <c r="H3342" s="7">
        <v>16</v>
      </c>
      <c r="I3342" s="1">
        <v>24</v>
      </c>
      <c r="J3342" s="1">
        <v>43</v>
      </c>
      <c r="K3342" s="1">
        <v>28</v>
      </c>
      <c r="L3342" s="1">
        <v>30</v>
      </c>
      <c r="M3342" s="1">
        <v>47</v>
      </c>
      <c r="N3342" s="1">
        <v>18</v>
      </c>
      <c r="O3342" s="1">
        <v>8</v>
      </c>
      <c r="P3342" s="1">
        <v>14</v>
      </c>
      <c r="Q3342" s="1">
        <v>12</v>
      </c>
      <c r="R3342" s="11">
        <v>0</v>
      </c>
    </row>
    <row r="3343" spans="3:18" x14ac:dyDescent="0.25">
      <c r="C3343" s="125"/>
      <c r="D3343" s="120"/>
      <c r="E3343" s="4" t="s">
        <v>18</v>
      </c>
      <c r="F3343" s="5"/>
      <c r="G3343" s="6">
        <v>17</v>
      </c>
      <c r="H3343" s="7">
        <v>6</v>
      </c>
      <c r="I3343" s="1">
        <v>4</v>
      </c>
      <c r="J3343" s="1">
        <v>9</v>
      </c>
      <c r="K3343" s="1">
        <v>6</v>
      </c>
      <c r="L3343" s="1">
        <v>7</v>
      </c>
      <c r="M3343" s="1">
        <v>8</v>
      </c>
      <c r="N3343" s="1">
        <v>4</v>
      </c>
      <c r="O3343" s="1">
        <v>1</v>
      </c>
      <c r="P3343" s="1">
        <v>2</v>
      </c>
      <c r="Q3343" s="1">
        <v>1</v>
      </c>
      <c r="R3343" s="11">
        <v>1</v>
      </c>
    </row>
    <row r="3344" spans="3:18" x14ac:dyDescent="0.25">
      <c r="C3344" s="121" t="s">
        <v>47</v>
      </c>
      <c r="D3344" s="119" t="s">
        <v>20</v>
      </c>
      <c r="E3344" s="18" t="s">
        <v>48</v>
      </c>
      <c r="F3344" s="17"/>
      <c r="G3344" s="19">
        <v>385</v>
      </c>
      <c r="H3344" s="21">
        <v>98</v>
      </c>
      <c r="I3344" s="3">
        <v>58</v>
      </c>
      <c r="J3344" s="3">
        <v>242</v>
      </c>
      <c r="K3344" s="3">
        <v>112</v>
      </c>
      <c r="L3344" s="3">
        <v>152</v>
      </c>
      <c r="M3344" s="3">
        <v>267</v>
      </c>
      <c r="N3344" s="3">
        <v>75</v>
      </c>
      <c r="O3344" s="3">
        <v>68</v>
      </c>
      <c r="P3344" s="3">
        <v>34</v>
      </c>
      <c r="Q3344" s="3">
        <v>24</v>
      </c>
      <c r="R3344" s="22">
        <v>6</v>
      </c>
    </row>
    <row r="3345" spans="3:18" x14ac:dyDescent="0.25">
      <c r="C3345" s="125"/>
      <c r="D3345" s="120"/>
      <c r="E3345" s="4" t="s">
        <v>49</v>
      </c>
      <c r="F3345" s="5"/>
      <c r="G3345" s="6">
        <v>1156</v>
      </c>
      <c r="H3345" s="7">
        <v>339</v>
      </c>
      <c r="I3345" s="1">
        <v>291</v>
      </c>
      <c r="J3345" s="1">
        <v>639</v>
      </c>
      <c r="K3345" s="1">
        <v>474</v>
      </c>
      <c r="L3345" s="1">
        <v>496</v>
      </c>
      <c r="M3345" s="1">
        <v>755</v>
      </c>
      <c r="N3345" s="1">
        <v>298</v>
      </c>
      <c r="O3345" s="1">
        <v>218</v>
      </c>
      <c r="P3345" s="1">
        <v>94</v>
      </c>
      <c r="Q3345" s="1">
        <v>54</v>
      </c>
      <c r="R3345" s="11">
        <v>8</v>
      </c>
    </row>
    <row r="3346" spans="3:18" x14ac:dyDescent="0.25">
      <c r="C3346" s="125"/>
      <c r="D3346" s="120"/>
      <c r="E3346" s="4" t="s">
        <v>50</v>
      </c>
      <c r="F3346" s="5"/>
      <c r="G3346" s="6">
        <v>466</v>
      </c>
      <c r="H3346" s="7">
        <v>133</v>
      </c>
      <c r="I3346" s="1">
        <v>132</v>
      </c>
      <c r="J3346" s="1">
        <v>246</v>
      </c>
      <c r="K3346" s="1">
        <v>189</v>
      </c>
      <c r="L3346" s="1">
        <v>190</v>
      </c>
      <c r="M3346" s="1">
        <v>300</v>
      </c>
      <c r="N3346" s="1">
        <v>94</v>
      </c>
      <c r="O3346" s="1">
        <v>78</v>
      </c>
      <c r="P3346" s="1">
        <v>25</v>
      </c>
      <c r="Q3346" s="1">
        <v>25</v>
      </c>
      <c r="R3346" s="11">
        <v>3</v>
      </c>
    </row>
    <row r="3347" spans="3:18" x14ac:dyDescent="0.25">
      <c r="C3347" s="125"/>
      <c r="D3347" s="120"/>
      <c r="E3347" s="4" t="s">
        <v>51</v>
      </c>
      <c r="F3347" s="5"/>
      <c r="G3347" s="6">
        <v>191</v>
      </c>
      <c r="H3347" s="7">
        <v>70</v>
      </c>
      <c r="I3347" s="1">
        <v>59</v>
      </c>
      <c r="J3347" s="1">
        <v>88</v>
      </c>
      <c r="K3347" s="1">
        <v>74</v>
      </c>
      <c r="L3347" s="1">
        <v>61</v>
      </c>
      <c r="M3347" s="1">
        <v>103</v>
      </c>
      <c r="N3347" s="1">
        <v>31</v>
      </c>
      <c r="O3347" s="1">
        <v>34</v>
      </c>
      <c r="P3347" s="1">
        <v>16</v>
      </c>
      <c r="Q3347" s="1">
        <v>13</v>
      </c>
      <c r="R3347" s="11">
        <v>2</v>
      </c>
    </row>
    <row r="3348" spans="3:18" x14ac:dyDescent="0.25">
      <c r="C3348" s="125"/>
      <c r="D3348" s="120"/>
      <c r="E3348" s="4" t="s">
        <v>52</v>
      </c>
      <c r="F3348" s="5"/>
      <c r="G3348" s="6">
        <v>181</v>
      </c>
      <c r="H3348" s="7">
        <v>66</v>
      </c>
      <c r="I3348" s="1">
        <v>79</v>
      </c>
      <c r="J3348" s="1">
        <v>96</v>
      </c>
      <c r="K3348" s="1">
        <v>93</v>
      </c>
      <c r="L3348" s="1">
        <v>73</v>
      </c>
      <c r="M3348" s="1">
        <v>119</v>
      </c>
      <c r="N3348" s="1">
        <v>40</v>
      </c>
      <c r="O3348" s="1">
        <v>26</v>
      </c>
      <c r="P3348" s="1">
        <v>14</v>
      </c>
      <c r="Q3348" s="1">
        <v>7</v>
      </c>
      <c r="R3348" s="11">
        <v>3</v>
      </c>
    </row>
    <row r="3349" spans="3:18" x14ac:dyDescent="0.25">
      <c r="C3349" s="125"/>
      <c r="D3349" s="120"/>
      <c r="E3349" s="4" t="s">
        <v>18</v>
      </c>
      <c r="F3349" s="5"/>
      <c r="G3349" s="6">
        <v>35</v>
      </c>
      <c r="H3349" s="7">
        <v>9</v>
      </c>
      <c r="I3349" s="1">
        <v>7</v>
      </c>
      <c r="J3349" s="1">
        <v>16</v>
      </c>
      <c r="K3349" s="1">
        <v>12</v>
      </c>
      <c r="L3349" s="1">
        <v>13</v>
      </c>
      <c r="M3349" s="1">
        <v>16</v>
      </c>
      <c r="N3349" s="1">
        <v>8</v>
      </c>
      <c r="O3349" s="1">
        <v>1</v>
      </c>
      <c r="P3349" s="1">
        <v>4</v>
      </c>
      <c r="Q3349" s="1">
        <v>5</v>
      </c>
      <c r="R3349" s="11">
        <v>2</v>
      </c>
    </row>
    <row r="3350" spans="3:18" x14ac:dyDescent="0.25">
      <c r="C3350" s="121" t="s">
        <v>53</v>
      </c>
      <c r="D3350" s="119" t="s">
        <v>20</v>
      </c>
      <c r="E3350" s="18" t="s">
        <v>54</v>
      </c>
      <c r="F3350" s="17"/>
      <c r="G3350" s="19">
        <v>331</v>
      </c>
      <c r="H3350" s="21">
        <v>99</v>
      </c>
      <c r="I3350" s="3">
        <v>106</v>
      </c>
      <c r="J3350" s="3">
        <v>177</v>
      </c>
      <c r="K3350" s="3">
        <v>140</v>
      </c>
      <c r="L3350" s="3">
        <v>126</v>
      </c>
      <c r="M3350" s="3">
        <v>215</v>
      </c>
      <c r="N3350" s="3">
        <v>47</v>
      </c>
      <c r="O3350" s="3">
        <v>41</v>
      </c>
      <c r="P3350" s="3">
        <v>16</v>
      </c>
      <c r="Q3350" s="3">
        <v>16</v>
      </c>
      <c r="R3350" s="22">
        <v>9</v>
      </c>
    </row>
    <row r="3351" spans="3:18" x14ac:dyDescent="0.25">
      <c r="C3351" s="125"/>
      <c r="D3351" s="120"/>
      <c r="E3351" s="4" t="s">
        <v>55</v>
      </c>
      <c r="F3351" s="5"/>
      <c r="G3351" s="6">
        <v>1212</v>
      </c>
      <c r="H3351" s="7">
        <v>351</v>
      </c>
      <c r="I3351" s="1">
        <v>294</v>
      </c>
      <c r="J3351" s="1">
        <v>693</v>
      </c>
      <c r="K3351" s="1">
        <v>499</v>
      </c>
      <c r="L3351" s="1">
        <v>529</v>
      </c>
      <c r="M3351" s="1">
        <v>785</v>
      </c>
      <c r="N3351" s="1">
        <v>320</v>
      </c>
      <c r="O3351" s="1">
        <v>231</v>
      </c>
      <c r="P3351" s="1">
        <v>93</v>
      </c>
      <c r="Q3351" s="1">
        <v>58</v>
      </c>
      <c r="R3351" s="11">
        <v>10</v>
      </c>
    </row>
    <row r="3352" spans="3:18" ht="25.2" x14ac:dyDescent="0.25">
      <c r="C3352" s="125"/>
      <c r="D3352" s="120"/>
      <c r="E3352" s="4" t="s">
        <v>56</v>
      </c>
      <c r="F3352" s="5"/>
      <c r="G3352" s="6">
        <v>615</v>
      </c>
      <c r="H3352" s="7">
        <v>189</v>
      </c>
      <c r="I3352" s="1">
        <v>184</v>
      </c>
      <c r="J3352" s="1">
        <v>333</v>
      </c>
      <c r="K3352" s="1">
        <v>256</v>
      </c>
      <c r="L3352" s="1">
        <v>240</v>
      </c>
      <c r="M3352" s="1">
        <v>384</v>
      </c>
      <c r="N3352" s="1">
        <v>126</v>
      </c>
      <c r="O3352" s="1">
        <v>105</v>
      </c>
      <c r="P3352" s="1">
        <v>53</v>
      </c>
      <c r="Q3352" s="1">
        <v>38</v>
      </c>
      <c r="R3352" s="11">
        <v>1</v>
      </c>
    </row>
    <row r="3353" spans="3:18" x14ac:dyDescent="0.25">
      <c r="C3353" s="125"/>
      <c r="D3353" s="120"/>
      <c r="E3353" s="4" t="s">
        <v>57</v>
      </c>
      <c r="F3353" s="5"/>
      <c r="G3353" s="6">
        <v>234</v>
      </c>
      <c r="H3353" s="7">
        <v>67</v>
      </c>
      <c r="I3353" s="1">
        <v>36</v>
      </c>
      <c r="J3353" s="1">
        <v>112</v>
      </c>
      <c r="K3353" s="1">
        <v>53</v>
      </c>
      <c r="L3353" s="1">
        <v>83</v>
      </c>
      <c r="M3353" s="1">
        <v>163</v>
      </c>
      <c r="N3353" s="1">
        <v>48</v>
      </c>
      <c r="O3353" s="1">
        <v>47</v>
      </c>
      <c r="P3353" s="1">
        <v>22</v>
      </c>
      <c r="Q3353" s="1">
        <v>15</v>
      </c>
      <c r="R3353" s="11">
        <v>3</v>
      </c>
    </row>
    <row r="3354" spans="3:18" x14ac:dyDescent="0.25">
      <c r="C3354" s="125"/>
      <c r="D3354" s="120"/>
      <c r="E3354" s="4" t="s">
        <v>18</v>
      </c>
      <c r="F3354" s="5"/>
      <c r="G3354" s="6">
        <v>22</v>
      </c>
      <c r="H3354" s="7">
        <v>9</v>
      </c>
      <c r="I3354" s="1">
        <v>6</v>
      </c>
      <c r="J3354" s="1">
        <v>12</v>
      </c>
      <c r="K3354" s="1">
        <v>6</v>
      </c>
      <c r="L3354" s="1">
        <v>7</v>
      </c>
      <c r="M3354" s="1">
        <v>13</v>
      </c>
      <c r="N3354" s="1">
        <v>5</v>
      </c>
      <c r="O3354" s="1">
        <v>1</v>
      </c>
      <c r="P3354" s="1">
        <v>3</v>
      </c>
      <c r="Q3354" s="1">
        <v>1</v>
      </c>
      <c r="R3354" s="11">
        <v>1</v>
      </c>
    </row>
    <row r="3355" spans="3:18" x14ac:dyDescent="0.25">
      <c r="C3355" s="121" t="s">
        <v>58</v>
      </c>
      <c r="D3355" s="119" t="s">
        <v>20</v>
      </c>
      <c r="E3355" s="18" t="s">
        <v>59</v>
      </c>
      <c r="F3355" s="17"/>
      <c r="G3355" s="19">
        <v>522</v>
      </c>
      <c r="H3355" s="21">
        <v>143</v>
      </c>
      <c r="I3355" s="3">
        <v>149</v>
      </c>
      <c r="J3355" s="3">
        <v>255</v>
      </c>
      <c r="K3355" s="3">
        <v>172</v>
      </c>
      <c r="L3355" s="3">
        <v>205</v>
      </c>
      <c r="M3355" s="3">
        <v>280</v>
      </c>
      <c r="N3355" s="3">
        <v>90</v>
      </c>
      <c r="O3355" s="3">
        <v>56</v>
      </c>
      <c r="P3355" s="3">
        <v>41</v>
      </c>
      <c r="Q3355" s="3">
        <v>47</v>
      </c>
      <c r="R3355" s="22">
        <v>8</v>
      </c>
    </row>
    <row r="3356" spans="3:18" x14ac:dyDescent="0.25">
      <c r="C3356" s="125"/>
      <c r="D3356" s="120"/>
      <c r="E3356" s="4" t="s">
        <v>60</v>
      </c>
      <c r="F3356" s="5"/>
      <c r="G3356" s="6">
        <v>1090</v>
      </c>
      <c r="H3356" s="7">
        <v>309</v>
      </c>
      <c r="I3356" s="1">
        <v>293</v>
      </c>
      <c r="J3356" s="1">
        <v>617</v>
      </c>
      <c r="K3356" s="1">
        <v>455</v>
      </c>
      <c r="L3356" s="1">
        <v>430</v>
      </c>
      <c r="M3356" s="1">
        <v>735</v>
      </c>
      <c r="N3356" s="1">
        <v>235</v>
      </c>
      <c r="O3356" s="1">
        <v>184</v>
      </c>
      <c r="P3356" s="1">
        <v>86</v>
      </c>
      <c r="Q3356" s="1">
        <v>53</v>
      </c>
      <c r="R3356" s="11">
        <v>10</v>
      </c>
    </row>
    <row r="3357" spans="3:18" ht="25.2" x14ac:dyDescent="0.25">
      <c r="C3357" s="125"/>
      <c r="D3357" s="120"/>
      <c r="E3357" s="4" t="s">
        <v>61</v>
      </c>
      <c r="F3357" s="5"/>
      <c r="G3357" s="6">
        <v>327</v>
      </c>
      <c r="H3357" s="7">
        <v>102</v>
      </c>
      <c r="I3357" s="1">
        <v>71</v>
      </c>
      <c r="J3357" s="1">
        <v>242</v>
      </c>
      <c r="K3357" s="1">
        <v>144</v>
      </c>
      <c r="L3357" s="1">
        <v>131</v>
      </c>
      <c r="M3357" s="1">
        <v>254</v>
      </c>
      <c r="N3357" s="1">
        <v>83</v>
      </c>
      <c r="O3357" s="1">
        <v>66</v>
      </c>
      <c r="P3357" s="1">
        <v>22</v>
      </c>
      <c r="Q3357" s="1">
        <v>8</v>
      </c>
      <c r="R3357" s="11">
        <v>4</v>
      </c>
    </row>
    <row r="3358" spans="3:18" x14ac:dyDescent="0.25">
      <c r="C3358" s="125"/>
      <c r="D3358" s="120"/>
      <c r="E3358" s="4" t="s">
        <v>62</v>
      </c>
      <c r="F3358" s="5"/>
      <c r="G3358" s="6">
        <v>428</v>
      </c>
      <c r="H3358" s="7">
        <v>149</v>
      </c>
      <c r="I3358" s="1">
        <v>99</v>
      </c>
      <c r="J3358" s="1">
        <v>194</v>
      </c>
      <c r="K3358" s="1">
        <v>168</v>
      </c>
      <c r="L3358" s="1">
        <v>201</v>
      </c>
      <c r="M3358" s="1">
        <v>271</v>
      </c>
      <c r="N3358" s="1">
        <v>131</v>
      </c>
      <c r="O3358" s="1">
        <v>116</v>
      </c>
      <c r="P3358" s="1">
        <v>34</v>
      </c>
      <c r="Q3358" s="1">
        <v>15</v>
      </c>
      <c r="R3358" s="11">
        <v>1</v>
      </c>
    </row>
    <row r="3359" spans="3:18" x14ac:dyDescent="0.25">
      <c r="C3359" s="125"/>
      <c r="D3359" s="120"/>
      <c r="E3359" s="4" t="s">
        <v>63</v>
      </c>
      <c r="F3359" s="5"/>
      <c r="G3359" s="6">
        <v>25</v>
      </c>
      <c r="H3359" s="7">
        <v>6</v>
      </c>
      <c r="I3359" s="1">
        <v>8</v>
      </c>
      <c r="J3359" s="1">
        <v>7</v>
      </c>
      <c r="K3359" s="1">
        <v>7</v>
      </c>
      <c r="L3359" s="1">
        <v>7</v>
      </c>
      <c r="M3359" s="1">
        <v>9</v>
      </c>
      <c r="N3359" s="1">
        <v>1</v>
      </c>
      <c r="O3359" s="1">
        <v>2</v>
      </c>
      <c r="P3359" s="1">
        <v>2</v>
      </c>
      <c r="Q3359" s="1">
        <v>4</v>
      </c>
      <c r="R3359" s="11">
        <v>0</v>
      </c>
    </row>
    <row r="3360" spans="3:18" x14ac:dyDescent="0.25">
      <c r="C3360" s="125"/>
      <c r="D3360" s="120"/>
      <c r="E3360" s="4" t="s">
        <v>18</v>
      </c>
      <c r="F3360" s="5"/>
      <c r="G3360" s="6">
        <v>22</v>
      </c>
      <c r="H3360" s="7">
        <v>6</v>
      </c>
      <c r="I3360" s="1">
        <v>6</v>
      </c>
      <c r="J3360" s="1">
        <v>12</v>
      </c>
      <c r="K3360" s="1">
        <v>8</v>
      </c>
      <c r="L3360" s="1">
        <v>11</v>
      </c>
      <c r="M3360" s="1">
        <v>11</v>
      </c>
      <c r="N3360" s="1">
        <v>6</v>
      </c>
      <c r="O3360" s="1">
        <v>1</v>
      </c>
      <c r="P3360" s="1">
        <v>2</v>
      </c>
      <c r="Q3360" s="1">
        <v>1</v>
      </c>
      <c r="R3360" s="11">
        <v>1</v>
      </c>
    </row>
    <row r="3361" spans="3:18" ht="25.2" x14ac:dyDescent="0.25">
      <c r="C3361" s="121" t="s">
        <v>64</v>
      </c>
      <c r="D3361" s="119" t="s">
        <v>20</v>
      </c>
      <c r="E3361" s="18" t="s">
        <v>65</v>
      </c>
      <c r="F3361" s="17"/>
      <c r="G3361" s="19">
        <v>36</v>
      </c>
      <c r="H3361" s="21">
        <v>11</v>
      </c>
      <c r="I3361" s="3">
        <v>9</v>
      </c>
      <c r="J3361" s="3">
        <v>16</v>
      </c>
      <c r="K3361" s="3">
        <v>13</v>
      </c>
      <c r="L3361" s="3">
        <v>17</v>
      </c>
      <c r="M3361" s="3">
        <v>16</v>
      </c>
      <c r="N3361" s="3">
        <v>6</v>
      </c>
      <c r="O3361" s="3">
        <v>4</v>
      </c>
      <c r="P3361" s="3">
        <v>2</v>
      </c>
      <c r="Q3361" s="3">
        <v>4</v>
      </c>
      <c r="R3361" s="22">
        <v>0</v>
      </c>
    </row>
    <row r="3362" spans="3:18" ht="37.799999999999997" x14ac:dyDescent="0.25">
      <c r="C3362" s="125"/>
      <c r="D3362" s="120"/>
      <c r="E3362" s="4" t="s">
        <v>66</v>
      </c>
      <c r="F3362" s="5"/>
      <c r="G3362" s="6">
        <v>177</v>
      </c>
      <c r="H3362" s="7">
        <v>37</v>
      </c>
      <c r="I3362" s="1">
        <v>49</v>
      </c>
      <c r="J3362" s="1">
        <v>101</v>
      </c>
      <c r="K3362" s="1">
        <v>56</v>
      </c>
      <c r="L3362" s="1">
        <v>67</v>
      </c>
      <c r="M3362" s="1">
        <v>115</v>
      </c>
      <c r="N3362" s="1">
        <v>37</v>
      </c>
      <c r="O3362" s="1">
        <v>23</v>
      </c>
      <c r="P3362" s="1">
        <v>8</v>
      </c>
      <c r="Q3362" s="1">
        <v>12</v>
      </c>
      <c r="R3362" s="11">
        <v>4</v>
      </c>
    </row>
    <row r="3363" spans="3:18" ht="37.799999999999997" x14ac:dyDescent="0.25">
      <c r="C3363" s="125"/>
      <c r="D3363" s="120"/>
      <c r="E3363" s="4" t="s">
        <v>67</v>
      </c>
      <c r="F3363" s="5"/>
      <c r="G3363" s="6">
        <v>231</v>
      </c>
      <c r="H3363" s="7">
        <v>50</v>
      </c>
      <c r="I3363" s="1">
        <v>40</v>
      </c>
      <c r="J3363" s="1">
        <v>125</v>
      </c>
      <c r="K3363" s="1">
        <v>72</v>
      </c>
      <c r="L3363" s="1">
        <v>103</v>
      </c>
      <c r="M3363" s="1">
        <v>141</v>
      </c>
      <c r="N3363" s="1">
        <v>47</v>
      </c>
      <c r="O3363" s="1">
        <v>25</v>
      </c>
      <c r="P3363" s="1">
        <v>14</v>
      </c>
      <c r="Q3363" s="1">
        <v>17</v>
      </c>
      <c r="R3363" s="11">
        <v>3</v>
      </c>
    </row>
    <row r="3364" spans="3:18" ht="37.799999999999997" x14ac:dyDescent="0.25">
      <c r="C3364" s="125"/>
      <c r="D3364" s="120"/>
      <c r="E3364" s="4" t="s">
        <v>68</v>
      </c>
      <c r="F3364" s="5"/>
      <c r="G3364" s="6">
        <v>324</v>
      </c>
      <c r="H3364" s="7">
        <v>79</v>
      </c>
      <c r="I3364" s="1">
        <v>98</v>
      </c>
      <c r="J3364" s="1">
        <v>175</v>
      </c>
      <c r="K3364" s="1">
        <v>127</v>
      </c>
      <c r="L3364" s="1">
        <v>132</v>
      </c>
      <c r="M3364" s="1">
        <v>204</v>
      </c>
      <c r="N3364" s="1">
        <v>77</v>
      </c>
      <c r="O3364" s="1">
        <v>57</v>
      </c>
      <c r="P3364" s="1">
        <v>30</v>
      </c>
      <c r="Q3364" s="1">
        <v>15</v>
      </c>
      <c r="R3364" s="11">
        <v>4</v>
      </c>
    </row>
    <row r="3365" spans="3:18" ht="37.799999999999997" x14ac:dyDescent="0.25">
      <c r="C3365" s="125"/>
      <c r="D3365" s="120"/>
      <c r="E3365" s="4" t="s">
        <v>69</v>
      </c>
      <c r="F3365" s="5"/>
      <c r="G3365" s="6">
        <v>364</v>
      </c>
      <c r="H3365" s="7">
        <v>90</v>
      </c>
      <c r="I3365" s="1">
        <v>81</v>
      </c>
      <c r="J3365" s="1">
        <v>206</v>
      </c>
      <c r="K3365" s="1">
        <v>150</v>
      </c>
      <c r="L3365" s="1">
        <v>146</v>
      </c>
      <c r="M3365" s="1">
        <v>252</v>
      </c>
      <c r="N3365" s="1">
        <v>67</v>
      </c>
      <c r="O3365" s="1">
        <v>67</v>
      </c>
      <c r="P3365" s="1">
        <v>26</v>
      </c>
      <c r="Q3365" s="1">
        <v>22</v>
      </c>
      <c r="R3365" s="11">
        <v>2</v>
      </c>
    </row>
    <row r="3366" spans="3:18" ht="37.799999999999997" x14ac:dyDescent="0.25">
      <c r="C3366" s="125"/>
      <c r="D3366" s="120"/>
      <c r="E3366" s="4" t="s">
        <v>70</v>
      </c>
      <c r="F3366" s="5"/>
      <c r="G3366" s="6">
        <v>292</v>
      </c>
      <c r="H3366" s="7">
        <v>92</v>
      </c>
      <c r="I3366" s="1">
        <v>83</v>
      </c>
      <c r="J3366" s="1">
        <v>153</v>
      </c>
      <c r="K3366" s="1">
        <v>124</v>
      </c>
      <c r="L3366" s="1">
        <v>119</v>
      </c>
      <c r="M3366" s="1">
        <v>196</v>
      </c>
      <c r="N3366" s="1">
        <v>79</v>
      </c>
      <c r="O3366" s="1">
        <v>56</v>
      </c>
      <c r="P3366" s="1">
        <v>25</v>
      </c>
      <c r="Q3366" s="1">
        <v>12</v>
      </c>
      <c r="R3366" s="11">
        <v>2</v>
      </c>
    </row>
    <row r="3367" spans="3:18" ht="37.799999999999997" x14ac:dyDescent="0.25">
      <c r="C3367" s="125"/>
      <c r="D3367" s="120"/>
      <c r="E3367" s="4" t="s">
        <v>71</v>
      </c>
      <c r="F3367" s="5"/>
      <c r="G3367" s="6">
        <v>316</v>
      </c>
      <c r="H3367" s="7">
        <v>107</v>
      </c>
      <c r="I3367" s="1">
        <v>78</v>
      </c>
      <c r="J3367" s="1">
        <v>175</v>
      </c>
      <c r="K3367" s="1">
        <v>126</v>
      </c>
      <c r="L3367" s="1">
        <v>129</v>
      </c>
      <c r="M3367" s="1">
        <v>210</v>
      </c>
      <c r="N3367" s="1">
        <v>76</v>
      </c>
      <c r="O3367" s="1">
        <v>58</v>
      </c>
      <c r="P3367" s="1">
        <v>23</v>
      </c>
      <c r="Q3367" s="1">
        <v>21</v>
      </c>
      <c r="R3367" s="11">
        <v>2</v>
      </c>
    </row>
    <row r="3368" spans="3:18" ht="37.799999999999997" x14ac:dyDescent="0.25">
      <c r="C3368" s="125"/>
      <c r="D3368" s="120"/>
      <c r="E3368" s="4" t="s">
        <v>72</v>
      </c>
      <c r="F3368" s="5"/>
      <c r="G3368" s="6">
        <v>308</v>
      </c>
      <c r="H3368" s="7">
        <v>114</v>
      </c>
      <c r="I3368" s="1">
        <v>85</v>
      </c>
      <c r="J3368" s="1">
        <v>164</v>
      </c>
      <c r="K3368" s="1">
        <v>142</v>
      </c>
      <c r="L3368" s="1">
        <v>126</v>
      </c>
      <c r="M3368" s="1">
        <v>186</v>
      </c>
      <c r="N3368" s="1">
        <v>81</v>
      </c>
      <c r="O3368" s="1">
        <v>64</v>
      </c>
      <c r="P3368" s="1">
        <v>23</v>
      </c>
      <c r="Q3368" s="1">
        <v>9</v>
      </c>
      <c r="R3368" s="11">
        <v>2</v>
      </c>
    </row>
    <row r="3369" spans="3:18" ht="37.799999999999997" x14ac:dyDescent="0.25">
      <c r="C3369" s="125"/>
      <c r="D3369" s="120"/>
      <c r="E3369" s="4" t="s">
        <v>73</v>
      </c>
      <c r="F3369" s="5"/>
      <c r="G3369" s="6">
        <v>114</v>
      </c>
      <c r="H3369" s="7">
        <v>51</v>
      </c>
      <c r="I3369" s="1">
        <v>42</v>
      </c>
      <c r="J3369" s="1">
        <v>64</v>
      </c>
      <c r="K3369" s="1">
        <v>50</v>
      </c>
      <c r="L3369" s="1">
        <v>37</v>
      </c>
      <c r="M3369" s="1">
        <v>78</v>
      </c>
      <c r="N3369" s="1">
        <v>20</v>
      </c>
      <c r="O3369" s="1">
        <v>27</v>
      </c>
      <c r="P3369" s="1">
        <v>11</v>
      </c>
      <c r="Q3369" s="1">
        <v>5</v>
      </c>
      <c r="R3369" s="11">
        <v>1</v>
      </c>
    </row>
    <row r="3370" spans="3:18" ht="25.2" x14ac:dyDescent="0.25">
      <c r="C3370" s="125"/>
      <c r="D3370" s="120"/>
      <c r="E3370" s="4" t="s">
        <v>74</v>
      </c>
      <c r="F3370" s="5"/>
      <c r="G3370" s="6">
        <v>96</v>
      </c>
      <c r="H3370" s="7">
        <v>46</v>
      </c>
      <c r="I3370" s="1">
        <v>26</v>
      </c>
      <c r="J3370" s="1">
        <v>54</v>
      </c>
      <c r="K3370" s="1">
        <v>43</v>
      </c>
      <c r="L3370" s="1">
        <v>37</v>
      </c>
      <c r="M3370" s="1">
        <v>66</v>
      </c>
      <c r="N3370" s="1">
        <v>22</v>
      </c>
      <c r="O3370" s="1">
        <v>22</v>
      </c>
      <c r="P3370" s="1">
        <v>8</v>
      </c>
      <c r="Q3370" s="1">
        <v>2</v>
      </c>
      <c r="R3370" s="11">
        <v>0</v>
      </c>
    </row>
    <row r="3371" spans="3:18" x14ac:dyDescent="0.25">
      <c r="C3371" s="125"/>
      <c r="D3371" s="120"/>
      <c r="E3371" s="4" t="s">
        <v>75</v>
      </c>
      <c r="F3371" s="5"/>
      <c r="G3371" s="6">
        <v>29</v>
      </c>
      <c r="H3371" s="7">
        <v>2</v>
      </c>
      <c r="I3371" s="1">
        <v>3</v>
      </c>
      <c r="J3371" s="1">
        <v>12</v>
      </c>
      <c r="K3371" s="1">
        <v>5</v>
      </c>
      <c r="L3371" s="1">
        <v>12</v>
      </c>
      <c r="M3371" s="1">
        <v>15</v>
      </c>
      <c r="N3371" s="1">
        <v>4</v>
      </c>
      <c r="O3371" s="1">
        <v>4</v>
      </c>
      <c r="P3371" s="1">
        <v>6</v>
      </c>
      <c r="Q3371" s="1">
        <v>1</v>
      </c>
      <c r="R3371" s="11">
        <v>0</v>
      </c>
    </row>
    <row r="3372" spans="3:18" x14ac:dyDescent="0.25">
      <c r="C3372" s="125"/>
      <c r="D3372" s="120"/>
      <c r="E3372" s="4" t="s">
        <v>18</v>
      </c>
      <c r="F3372" s="5"/>
      <c r="G3372" s="6">
        <v>127</v>
      </c>
      <c r="H3372" s="7">
        <v>36</v>
      </c>
      <c r="I3372" s="1">
        <v>32</v>
      </c>
      <c r="J3372" s="1">
        <v>82</v>
      </c>
      <c r="K3372" s="1">
        <v>46</v>
      </c>
      <c r="L3372" s="1">
        <v>60</v>
      </c>
      <c r="M3372" s="1">
        <v>81</v>
      </c>
      <c r="N3372" s="1">
        <v>30</v>
      </c>
      <c r="O3372" s="1">
        <v>18</v>
      </c>
      <c r="P3372" s="1">
        <v>11</v>
      </c>
      <c r="Q3372" s="1">
        <v>8</v>
      </c>
      <c r="R3372" s="11">
        <v>4</v>
      </c>
    </row>
    <row r="3373" spans="3:18" x14ac:dyDescent="0.25">
      <c r="C3373" s="121" t="s">
        <v>76</v>
      </c>
      <c r="D3373" s="119" t="s">
        <v>20</v>
      </c>
      <c r="E3373" s="18" t="s">
        <v>77</v>
      </c>
      <c r="F3373" s="17"/>
      <c r="G3373" s="19">
        <v>626</v>
      </c>
      <c r="H3373" s="21">
        <v>167</v>
      </c>
      <c r="I3373" s="3">
        <v>75</v>
      </c>
      <c r="J3373" s="3">
        <v>336</v>
      </c>
      <c r="K3373" s="3">
        <v>188</v>
      </c>
      <c r="L3373" s="3">
        <v>266</v>
      </c>
      <c r="M3373" s="3">
        <v>410</v>
      </c>
      <c r="N3373" s="3">
        <v>155</v>
      </c>
      <c r="O3373" s="3">
        <v>137</v>
      </c>
      <c r="P3373" s="3">
        <v>53</v>
      </c>
      <c r="Q3373" s="3">
        <v>35</v>
      </c>
      <c r="R3373" s="22">
        <v>8</v>
      </c>
    </row>
    <row r="3374" spans="3:18" x14ac:dyDescent="0.25">
      <c r="C3374" s="125"/>
      <c r="D3374" s="120"/>
      <c r="E3374" s="4" t="s">
        <v>78</v>
      </c>
      <c r="F3374" s="5"/>
      <c r="G3374" s="6">
        <v>975</v>
      </c>
      <c r="H3374" s="7">
        <v>270</v>
      </c>
      <c r="I3374" s="1">
        <v>233</v>
      </c>
      <c r="J3374" s="1">
        <v>552</v>
      </c>
      <c r="K3374" s="1">
        <v>379</v>
      </c>
      <c r="L3374" s="1">
        <v>407</v>
      </c>
      <c r="M3374" s="1">
        <v>654</v>
      </c>
      <c r="N3374" s="1">
        <v>229</v>
      </c>
      <c r="O3374" s="1">
        <v>166</v>
      </c>
      <c r="P3374" s="1">
        <v>74</v>
      </c>
      <c r="Q3374" s="1">
        <v>52</v>
      </c>
      <c r="R3374" s="11">
        <v>11</v>
      </c>
    </row>
    <row r="3375" spans="3:18" x14ac:dyDescent="0.25">
      <c r="C3375" s="125"/>
      <c r="D3375" s="120"/>
      <c r="E3375" s="4" t="s">
        <v>79</v>
      </c>
      <c r="F3375" s="5"/>
      <c r="G3375" s="6">
        <v>589</v>
      </c>
      <c r="H3375" s="7">
        <v>208</v>
      </c>
      <c r="I3375" s="1">
        <v>227</v>
      </c>
      <c r="J3375" s="1">
        <v>321</v>
      </c>
      <c r="K3375" s="1">
        <v>285</v>
      </c>
      <c r="L3375" s="1">
        <v>233</v>
      </c>
      <c r="M3375" s="1">
        <v>369</v>
      </c>
      <c r="N3375" s="1">
        <v>118</v>
      </c>
      <c r="O3375" s="1">
        <v>86</v>
      </c>
      <c r="P3375" s="1">
        <v>47</v>
      </c>
      <c r="Q3375" s="1">
        <v>24</v>
      </c>
      <c r="R3375" s="11">
        <v>3</v>
      </c>
    </row>
    <row r="3376" spans="3:18" x14ac:dyDescent="0.25">
      <c r="C3376" s="125"/>
      <c r="D3376" s="120"/>
      <c r="E3376" s="4" t="s">
        <v>80</v>
      </c>
      <c r="F3376" s="5"/>
      <c r="G3376" s="6">
        <v>224</v>
      </c>
      <c r="H3376" s="7">
        <v>70</v>
      </c>
      <c r="I3376" s="1">
        <v>91</v>
      </c>
      <c r="J3376" s="1">
        <v>118</v>
      </c>
      <c r="K3376" s="1">
        <v>102</v>
      </c>
      <c r="L3376" s="1">
        <v>79</v>
      </c>
      <c r="M3376" s="1">
        <v>127</v>
      </c>
      <c r="N3376" s="1">
        <v>44</v>
      </c>
      <c r="O3376" s="1">
        <v>36</v>
      </c>
      <c r="P3376" s="1">
        <v>13</v>
      </c>
      <c r="Q3376" s="1">
        <v>17</v>
      </c>
      <c r="R3376" s="11">
        <v>2</v>
      </c>
    </row>
    <row r="3377" spans="3:18" x14ac:dyDescent="0.25">
      <c r="C3377" s="121" t="s">
        <v>81</v>
      </c>
      <c r="D3377" s="119" t="s">
        <v>20</v>
      </c>
      <c r="E3377" s="18" t="s">
        <v>82</v>
      </c>
      <c r="F3377" s="17"/>
      <c r="G3377" s="19">
        <v>300</v>
      </c>
      <c r="H3377" s="21">
        <v>97</v>
      </c>
      <c r="I3377" s="3">
        <v>104</v>
      </c>
      <c r="J3377" s="3">
        <v>158</v>
      </c>
      <c r="K3377" s="3">
        <v>132</v>
      </c>
      <c r="L3377" s="3">
        <v>115</v>
      </c>
      <c r="M3377" s="3">
        <v>183</v>
      </c>
      <c r="N3377" s="3">
        <v>54</v>
      </c>
      <c r="O3377" s="3">
        <v>50</v>
      </c>
      <c r="P3377" s="3">
        <v>24</v>
      </c>
      <c r="Q3377" s="3">
        <v>18</v>
      </c>
      <c r="R3377" s="22">
        <v>4</v>
      </c>
    </row>
    <row r="3378" spans="3:18" x14ac:dyDescent="0.25">
      <c r="C3378" s="125"/>
      <c r="D3378" s="120"/>
      <c r="E3378" s="4" t="s">
        <v>83</v>
      </c>
      <c r="F3378" s="5"/>
      <c r="G3378" s="6">
        <v>722</v>
      </c>
      <c r="H3378" s="7">
        <v>212</v>
      </c>
      <c r="I3378" s="1">
        <v>121</v>
      </c>
      <c r="J3378" s="1">
        <v>398</v>
      </c>
      <c r="K3378" s="1">
        <v>268</v>
      </c>
      <c r="L3378" s="1">
        <v>324</v>
      </c>
      <c r="M3378" s="1">
        <v>484</v>
      </c>
      <c r="N3378" s="1">
        <v>184</v>
      </c>
      <c r="O3378" s="1">
        <v>143</v>
      </c>
      <c r="P3378" s="1">
        <v>55</v>
      </c>
      <c r="Q3378" s="1">
        <v>36</v>
      </c>
      <c r="R3378" s="11">
        <v>9</v>
      </c>
    </row>
    <row r="3379" spans="3:18" x14ac:dyDescent="0.25">
      <c r="C3379" s="125"/>
      <c r="D3379" s="120"/>
      <c r="E3379" s="4" t="s">
        <v>84</v>
      </c>
      <c r="F3379" s="5"/>
      <c r="G3379" s="6">
        <v>483</v>
      </c>
      <c r="H3379" s="7">
        <v>156</v>
      </c>
      <c r="I3379" s="1">
        <v>174</v>
      </c>
      <c r="J3379" s="1">
        <v>275</v>
      </c>
      <c r="K3379" s="1">
        <v>222</v>
      </c>
      <c r="L3379" s="1">
        <v>188</v>
      </c>
      <c r="M3379" s="1">
        <v>308</v>
      </c>
      <c r="N3379" s="1">
        <v>106</v>
      </c>
      <c r="O3379" s="1">
        <v>73</v>
      </c>
      <c r="P3379" s="1">
        <v>25</v>
      </c>
      <c r="Q3379" s="1">
        <v>26</v>
      </c>
      <c r="R3379" s="11">
        <v>0</v>
      </c>
    </row>
    <row r="3380" spans="3:18" x14ac:dyDescent="0.25">
      <c r="C3380" s="125"/>
      <c r="D3380" s="120"/>
      <c r="E3380" s="4" t="s">
        <v>85</v>
      </c>
      <c r="F3380" s="5"/>
      <c r="G3380" s="6">
        <v>395</v>
      </c>
      <c r="H3380" s="7">
        <v>98</v>
      </c>
      <c r="I3380" s="1">
        <v>60</v>
      </c>
      <c r="J3380" s="1">
        <v>222</v>
      </c>
      <c r="K3380" s="1">
        <v>116</v>
      </c>
      <c r="L3380" s="1">
        <v>167</v>
      </c>
      <c r="M3380" s="1">
        <v>264</v>
      </c>
      <c r="N3380" s="1">
        <v>89</v>
      </c>
      <c r="O3380" s="1">
        <v>75</v>
      </c>
      <c r="P3380" s="1">
        <v>37</v>
      </c>
      <c r="Q3380" s="1">
        <v>15</v>
      </c>
      <c r="R3380" s="11">
        <v>7</v>
      </c>
    </row>
    <row r="3381" spans="3:18" x14ac:dyDescent="0.25">
      <c r="C3381" s="125"/>
      <c r="D3381" s="120"/>
      <c r="E3381" s="4" t="s">
        <v>86</v>
      </c>
      <c r="F3381" s="5"/>
      <c r="G3381" s="6">
        <v>236</v>
      </c>
      <c r="H3381" s="7">
        <v>59</v>
      </c>
      <c r="I3381" s="1">
        <v>92</v>
      </c>
      <c r="J3381" s="1">
        <v>135</v>
      </c>
      <c r="K3381" s="1">
        <v>110</v>
      </c>
      <c r="L3381" s="1">
        <v>92</v>
      </c>
      <c r="M3381" s="1">
        <v>151</v>
      </c>
      <c r="N3381" s="1">
        <v>50</v>
      </c>
      <c r="O3381" s="1">
        <v>36</v>
      </c>
      <c r="P3381" s="1">
        <v>20</v>
      </c>
      <c r="Q3381" s="1">
        <v>16</v>
      </c>
      <c r="R3381" s="11">
        <v>1</v>
      </c>
    </row>
    <row r="3382" spans="3:18" x14ac:dyDescent="0.25">
      <c r="C3382" s="125"/>
      <c r="D3382" s="120"/>
      <c r="E3382" s="4" t="s">
        <v>87</v>
      </c>
      <c r="F3382" s="5"/>
      <c r="G3382" s="6">
        <v>278</v>
      </c>
      <c r="H3382" s="7">
        <v>93</v>
      </c>
      <c r="I3382" s="1">
        <v>75</v>
      </c>
      <c r="J3382" s="1">
        <v>139</v>
      </c>
      <c r="K3382" s="1">
        <v>106</v>
      </c>
      <c r="L3382" s="1">
        <v>99</v>
      </c>
      <c r="M3382" s="1">
        <v>170</v>
      </c>
      <c r="N3382" s="1">
        <v>63</v>
      </c>
      <c r="O3382" s="1">
        <v>48</v>
      </c>
      <c r="P3382" s="1">
        <v>26</v>
      </c>
      <c r="Q3382" s="1">
        <v>17</v>
      </c>
      <c r="R3382" s="11">
        <v>3</v>
      </c>
    </row>
    <row r="3383" spans="3:18" x14ac:dyDescent="0.25">
      <c r="C3383" s="121" t="s">
        <v>88</v>
      </c>
      <c r="D3383" s="119" t="s">
        <v>20</v>
      </c>
      <c r="E3383" s="18" t="s">
        <v>89</v>
      </c>
      <c r="F3383" s="17"/>
      <c r="G3383" s="19">
        <v>110</v>
      </c>
      <c r="H3383" s="21">
        <v>36</v>
      </c>
      <c r="I3383" s="3">
        <v>44</v>
      </c>
      <c r="J3383" s="3">
        <v>55</v>
      </c>
      <c r="K3383" s="3">
        <v>47</v>
      </c>
      <c r="L3383" s="3">
        <v>35</v>
      </c>
      <c r="M3383" s="3">
        <v>64</v>
      </c>
      <c r="N3383" s="3">
        <v>20</v>
      </c>
      <c r="O3383" s="3">
        <v>24</v>
      </c>
      <c r="P3383" s="3">
        <v>9</v>
      </c>
      <c r="Q3383" s="3">
        <v>6</v>
      </c>
      <c r="R3383" s="22">
        <v>1</v>
      </c>
    </row>
    <row r="3384" spans="3:18" x14ac:dyDescent="0.25">
      <c r="C3384" s="122"/>
      <c r="D3384" s="120"/>
      <c r="E3384" s="4" t="s">
        <v>90</v>
      </c>
      <c r="F3384" s="5"/>
      <c r="G3384" s="6">
        <v>190</v>
      </c>
      <c r="H3384" s="7">
        <v>61</v>
      </c>
      <c r="I3384" s="1">
        <v>60</v>
      </c>
      <c r="J3384" s="1">
        <v>103</v>
      </c>
      <c r="K3384" s="1">
        <v>85</v>
      </c>
      <c r="L3384" s="1">
        <v>80</v>
      </c>
      <c r="M3384" s="1">
        <v>119</v>
      </c>
      <c r="N3384" s="1">
        <v>34</v>
      </c>
      <c r="O3384" s="1">
        <v>26</v>
      </c>
      <c r="P3384" s="1">
        <v>15</v>
      </c>
      <c r="Q3384" s="1">
        <v>12</v>
      </c>
      <c r="R3384" s="11">
        <v>3</v>
      </c>
    </row>
    <row r="3385" spans="3:18" x14ac:dyDescent="0.25">
      <c r="C3385" s="122"/>
      <c r="D3385" s="120"/>
      <c r="E3385" s="4" t="s">
        <v>83</v>
      </c>
      <c r="F3385" s="5"/>
      <c r="G3385" s="6">
        <v>722</v>
      </c>
      <c r="H3385" s="7">
        <v>212</v>
      </c>
      <c r="I3385" s="1">
        <v>121</v>
      </c>
      <c r="J3385" s="1">
        <v>398</v>
      </c>
      <c r="K3385" s="1">
        <v>268</v>
      </c>
      <c r="L3385" s="1">
        <v>324</v>
      </c>
      <c r="M3385" s="1">
        <v>484</v>
      </c>
      <c r="N3385" s="1">
        <v>184</v>
      </c>
      <c r="O3385" s="1">
        <v>143</v>
      </c>
      <c r="P3385" s="1">
        <v>55</v>
      </c>
      <c r="Q3385" s="1">
        <v>36</v>
      </c>
      <c r="R3385" s="11">
        <v>9</v>
      </c>
    </row>
    <row r="3386" spans="3:18" x14ac:dyDescent="0.25">
      <c r="C3386" s="122"/>
      <c r="D3386" s="120"/>
      <c r="E3386" s="4" t="s">
        <v>91</v>
      </c>
      <c r="F3386" s="5"/>
      <c r="G3386" s="6">
        <v>117</v>
      </c>
      <c r="H3386" s="7">
        <v>47</v>
      </c>
      <c r="I3386" s="1">
        <v>53</v>
      </c>
      <c r="J3386" s="1">
        <v>66</v>
      </c>
      <c r="K3386" s="1">
        <v>61</v>
      </c>
      <c r="L3386" s="1">
        <v>36</v>
      </c>
      <c r="M3386" s="1">
        <v>74</v>
      </c>
      <c r="N3386" s="1">
        <v>22</v>
      </c>
      <c r="O3386" s="1">
        <v>16</v>
      </c>
      <c r="P3386" s="1">
        <v>4</v>
      </c>
      <c r="Q3386" s="1">
        <v>8</v>
      </c>
      <c r="R3386" s="11">
        <v>0</v>
      </c>
    </row>
    <row r="3387" spans="3:18" x14ac:dyDescent="0.25">
      <c r="C3387" s="122"/>
      <c r="D3387" s="120"/>
      <c r="E3387" s="4" t="s">
        <v>92</v>
      </c>
      <c r="F3387" s="5"/>
      <c r="G3387" s="6">
        <v>123</v>
      </c>
      <c r="H3387" s="7">
        <v>43</v>
      </c>
      <c r="I3387" s="1">
        <v>58</v>
      </c>
      <c r="J3387" s="1">
        <v>66</v>
      </c>
      <c r="K3387" s="1">
        <v>64</v>
      </c>
      <c r="L3387" s="1">
        <v>46</v>
      </c>
      <c r="M3387" s="1">
        <v>72</v>
      </c>
      <c r="N3387" s="1">
        <v>27</v>
      </c>
      <c r="O3387" s="1">
        <v>23</v>
      </c>
      <c r="P3387" s="1">
        <v>8</v>
      </c>
      <c r="Q3387" s="1">
        <v>5</v>
      </c>
      <c r="R3387" s="11">
        <v>0</v>
      </c>
    </row>
    <row r="3388" spans="3:18" x14ac:dyDescent="0.25">
      <c r="C3388" s="122"/>
      <c r="D3388" s="120"/>
      <c r="E3388" s="4" t="s">
        <v>93</v>
      </c>
      <c r="F3388" s="5"/>
      <c r="G3388" s="6">
        <v>243</v>
      </c>
      <c r="H3388" s="7">
        <v>66</v>
      </c>
      <c r="I3388" s="1">
        <v>63</v>
      </c>
      <c r="J3388" s="1">
        <v>143</v>
      </c>
      <c r="K3388" s="1">
        <v>97</v>
      </c>
      <c r="L3388" s="1">
        <v>106</v>
      </c>
      <c r="M3388" s="1">
        <v>162</v>
      </c>
      <c r="N3388" s="1">
        <v>57</v>
      </c>
      <c r="O3388" s="1">
        <v>34</v>
      </c>
      <c r="P3388" s="1">
        <v>13</v>
      </c>
      <c r="Q3388" s="1">
        <v>13</v>
      </c>
      <c r="R3388" s="11">
        <v>0</v>
      </c>
    </row>
    <row r="3389" spans="3:18" x14ac:dyDescent="0.25">
      <c r="C3389" s="122"/>
      <c r="D3389" s="120"/>
      <c r="E3389" s="4" t="s">
        <v>85</v>
      </c>
      <c r="F3389" s="5"/>
      <c r="G3389" s="6">
        <v>395</v>
      </c>
      <c r="H3389" s="7">
        <v>98</v>
      </c>
      <c r="I3389" s="1">
        <v>60</v>
      </c>
      <c r="J3389" s="1">
        <v>222</v>
      </c>
      <c r="K3389" s="1">
        <v>116</v>
      </c>
      <c r="L3389" s="1">
        <v>167</v>
      </c>
      <c r="M3389" s="1">
        <v>264</v>
      </c>
      <c r="N3389" s="1">
        <v>89</v>
      </c>
      <c r="O3389" s="1">
        <v>75</v>
      </c>
      <c r="P3389" s="1">
        <v>37</v>
      </c>
      <c r="Q3389" s="1">
        <v>15</v>
      </c>
      <c r="R3389" s="11">
        <v>7</v>
      </c>
    </row>
    <row r="3390" spans="3:18" x14ac:dyDescent="0.25">
      <c r="C3390" s="122"/>
      <c r="D3390" s="120"/>
      <c r="E3390" s="4" t="s">
        <v>94</v>
      </c>
      <c r="F3390" s="5"/>
      <c r="G3390" s="6">
        <v>168</v>
      </c>
      <c r="H3390" s="7">
        <v>47</v>
      </c>
      <c r="I3390" s="1">
        <v>69</v>
      </c>
      <c r="J3390" s="1">
        <v>95</v>
      </c>
      <c r="K3390" s="1">
        <v>74</v>
      </c>
      <c r="L3390" s="1">
        <v>62</v>
      </c>
      <c r="M3390" s="1">
        <v>105</v>
      </c>
      <c r="N3390" s="1">
        <v>34</v>
      </c>
      <c r="O3390" s="1">
        <v>28</v>
      </c>
      <c r="P3390" s="1">
        <v>14</v>
      </c>
      <c r="Q3390" s="1">
        <v>14</v>
      </c>
      <c r="R3390" s="11">
        <v>0</v>
      </c>
    </row>
    <row r="3391" spans="3:18" x14ac:dyDescent="0.25">
      <c r="C3391" s="122"/>
      <c r="D3391" s="120"/>
      <c r="E3391" s="4" t="s">
        <v>95</v>
      </c>
      <c r="F3391" s="5"/>
      <c r="G3391" s="6">
        <v>68</v>
      </c>
      <c r="H3391" s="7">
        <v>12</v>
      </c>
      <c r="I3391" s="1">
        <v>23</v>
      </c>
      <c r="J3391" s="1">
        <v>40</v>
      </c>
      <c r="K3391" s="1">
        <v>36</v>
      </c>
      <c r="L3391" s="1">
        <v>30</v>
      </c>
      <c r="M3391" s="1">
        <v>46</v>
      </c>
      <c r="N3391" s="1">
        <v>16</v>
      </c>
      <c r="O3391" s="1">
        <v>8</v>
      </c>
      <c r="P3391" s="1">
        <v>6</v>
      </c>
      <c r="Q3391" s="1">
        <v>2</v>
      </c>
      <c r="R3391" s="11">
        <v>1</v>
      </c>
    </row>
    <row r="3392" spans="3:18" x14ac:dyDescent="0.25">
      <c r="C3392" s="126"/>
      <c r="D3392" s="123"/>
      <c r="E3392" s="64" t="s">
        <v>87</v>
      </c>
      <c r="F3392" s="59"/>
      <c r="G3392" s="66">
        <v>278</v>
      </c>
      <c r="H3392" s="74">
        <v>93</v>
      </c>
      <c r="I3392" s="39">
        <v>75</v>
      </c>
      <c r="J3392" s="39">
        <v>139</v>
      </c>
      <c r="K3392" s="39">
        <v>106</v>
      </c>
      <c r="L3392" s="39">
        <v>99</v>
      </c>
      <c r="M3392" s="39">
        <v>170</v>
      </c>
      <c r="N3392" s="39">
        <v>63</v>
      </c>
      <c r="O3392" s="39">
        <v>48</v>
      </c>
      <c r="P3392" s="39">
        <v>26</v>
      </c>
      <c r="Q3392" s="39">
        <v>17</v>
      </c>
      <c r="R3392" s="81">
        <v>3</v>
      </c>
    </row>
    <row r="3394" spans="2:18" x14ac:dyDescent="0.25">
      <c r="B3394" s="48" t="str">
        <f xml:space="preserve"> HYPERLINK("#'目次'!B37", "[31]")</f>
        <v>[31]</v>
      </c>
      <c r="C3394" s="35" t="s">
        <v>269</v>
      </c>
    </row>
    <row r="3397" spans="2:18" x14ac:dyDescent="0.25">
      <c r="C3397" s="35" t="s">
        <v>14</v>
      </c>
    </row>
    <row r="3398" spans="2:18" ht="63" x14ac:dyDescent="0.25">
      <c r="C3398" s="115"/>
      <c r="D3398" s="116"/>
      <c r="E3398" s="116"/>
      <c r="F3398" s="116"/>
      <c r="G3398" s="44" t="s">
        <v>15</v>
      </c>
      <c r="H3398" s="43" t="s">
        <v>270</v>
      </c>
      <c r="I3398" s="26" t="s">
        <v>271</v>
      </c>
      <c r="J3398" s="26" t="s">
        <v>272</v>
      </c>
      <c r="K3398" s="26" t="s">
        <v>273</v>
      </c>
      <c r="L3398" s="26" t="s">
        <v>274</v>
      </c>
      <c r="M3398" s="26" t="s">
        <v>275</v>
      </c>
      <c r="N3398" s="26" t="s">
        <v>276</v>
      </c>
      <c r="O3398" s="26" t="s">
        <v>277</v>
      </c>
      <c r="P3398" s="26" t="s">
        <v>63</v>
      </c>
      <c r="Q3398" s="26" t="s">
        <v>278</v>
      </c>
      <c r="R3398" s="49" t="s">
        <v>18</v>
      </c>
    </row>
    <row r="3399" spans="2:18" x14ac:dyDescent="0.25">
      <c r="C3399" s="117"/>
      <c r="D3399" s="118"/>
      <c r="E3399" s="118"/>
      <c r="F3399" s="118"/>
      <c r="G3399" s="46"/>
      <c r="H3399" s="47"/>
      <c r="I3399" s="27"/>
      <c r="J3399" s="27"/>
      <c r="K3399" s="27"/>
      <c r="L3399" s="27"/>
      <c r="M3399" s="27"/>
      <c r="N3399" s="27"/>
      <c r="O3399" s="27"/>
      <c r="P3399" s="27"/>
      <c r="Q3399" s="27"/>
      <c r="R3399" s="45"/>
    </row>
    <row r="3400" spans="2:18" x14ac:dyDescent="0.25">
      <c r="C3400" s="61"/>
      <c r="D3400" s="62"/>
      <c r="E3400" s="60" t="s">
        <v>15</v>
      </c>
      <c r="F3400" s="63"/>
      <c r="G3400" s="57">
        <v>2414</v>
      </c>
      <c r="H3400" s="31">
        <v>201</v>
      </c>
      <c r="I3400" s="31">
        <v>65</v>
      </c>
      <c r="J3400" s="31">
        <v>479</v>
      </c>
      <c r="K3400" s="31">
        <v>64</v>
      </c>
      <c r="L3400" s="31">
        <v>300</v>
      </c>
      <c r="M3400" s="31">
        <v>118</v>
      </c>
      <c r="N3400" s="31">
        <v>27</v>
      </c>
      <c r="O3400" s="31">
        <v>100</v>
      </c>
      <c r="P3400" s="31">
        <v>60</v>
      </c>
      <c r="Q3400" s="31">
        <v>1396</v>
      </c>
      <c r="R3400" s="68">
        <v>122</v>
      </c>
    </row>
    <row r="3401" spans="2:18" x14ac:dyDescent="0.25">
      <c r="C3401" s="124" t="s">
        <v>19</v>
      </c>
      <c r="D3401" s="119" t="s">
        <v>20</v>
      </c>
      <c r="E3401" s="18" t="s">
        <v>21</v>
      </c>
      <c r="F3401" s="17"/>
      <c r="G3401" s="19">
        <v>1139</v>
      </c>
      <c r="H3401" s="21">
        <v>76</v>
      </c>
      <c r="I3401" s="3">
        <v>21</v>
      </c>
      <c r="J3401" s="3">
        <v>248</v>
      </c>
      <c r="K3401" s="3">
        <v>27</v>
      </c>
      <c r="L3401" s="3">
        <v>179</v>
      </c>
      <c r="M3401" s="3">
        <v>56</v>
      </c>
      <c r="N3401" s="3">
        <v>16</v>
      </c>
      <c r="O3401" s="3">
        <v>34</v>
      </c>
      <c r="P3401" s="3">
        <v>25</v>
      </c>
      <c r="Q3401" s="3">
        <v>646</v>
      </c>
      <c r="R3401" s="22">
        <v>55</v>
      </c>
    </row>
    <row r="3402" spans="2:18" x14ac:dyDescent="0.25">
      <c r="C3402" s="125"/>
      <c r="D3402" s="120"/>
      <c r="E3402" s="4" t="s">
        <v>22</v>
      </c>
      <c r="F3402" s="5"/>
      <c r="G3402" s="6">
        <v>1275</v>
      </c>
      <c r="H3402" s="7">
        <v>125</v>
      </c>
      <c r="I3402" s="1">
        <v>44</v>
      </c>
      <c r="J3402" s="1">
        <v>231</v>
      </c>
      <c r="K3402" s="1">
        <v>37</v>
      </c>
      <c r="L3402" s="1">
        <v>121</v>
      </c>
      <c r="M3402" s="1">
        <v>62</v>
      </c>
      <c r="N3402" s="1">
        <v>11</v>
      </c>
      <c r="O3402" s="1">
        <v>66</v>
      </c>
      <c r="P3402" s="1">
        <v>35</v>
      </c>
      <c r="Q3402" s="1">
        <v>750</v>
      </c>
      <c r="R3402" s="11">
        <v>67</v>
      </c>
    </row>
    <row r="3403" spans="2:18" x14ac:dyDescent="0.25">
      <c r="C3403" s="121" t="s">
        <v>23</v>
      </c>
      <c r="D3403" s="121" t="s">
        <v>24</v>
      </c>
      <c r="E3403" s="18" t="s">
        <v>25</v>
      </c>
      <c r="F3403" s="17"/>
      <c r="G3403" s="19">
        <v>515</v>
      </c>
      <c r="H3403" s="21">
        <v>34</v>
      </c>
      <c r="I3403" s="3">
        <v>3</v>
      </c>
      <c r="J3403" s="3">
        <v>112</v>
      </c>
      <c r="K3403" s="3">
        <v>6</v>
      </c>
      <c r="L3403" s="3">
        <v>100</v>
      </c>
      <c r="M3403" s="3">
        <v>22</v>
      </c>
      <c r="N3403" s="3">
        <v>13</v>
      </c>
      <c r="O3403" s="3">
        <v>30</v>
      </c>
      <c r="P3403" s="3">
        <v>10</v>
      </c>
      <c r="Q3403" s="3">
        <v>304</v>
      </c>
      <c r="R3403" s="22">
        <v>7</v>
      </c>
    </row>
    <row r="3404" spans="2:18" x14ac:dyDescent="0.25">
      <c r="C3404" s="125"/>
      <c r="D3404" s="122"/>
      <c r="E3404" s="4" t="s">
        <v>26</v>
      </c>
      <c r="F3404" s="5"/>
      <c r="G3404" s="6">
        <v>718</v>
      </c>
      <c r="H3404" s="7">
        <v>59</v>
      </c>
      <c r="I3404" s="1">
        <v>10</v>
      </c>
      <c r="J3404" s="1">
        <v>146</v>
      </c>
      <c r="K3404" s="1">
        <v>10</v>
      </c>
      <c r="L3404" s="1">
        <v>85</v>
      </c>
      <c r="M3404" s="1">
        <v>29</v>
      </c>
      <c r="N3404" s="1">
        <v>10</v>
      </c>
      <c r="O3404" s="1">
        <v>36</v>
      </c>
      <c r="P3404" s="1">
        <v>9</v>
      </c>
      <c r="Q3404" s="1">
        <v>431</v>
      </c>
      <c r="R3404" s="11">
        <v>27</v>
      </c>
    </row>
    <row r="3405" spans="2:18" x14ac:dyDescent="0.25">
      <c r="C3405" s="125"/>
      <c r="D3405" s="122"/>
      <c r="E3405" s="4" t="s">
        <v>27</v>
      </c>
      <c r="F3405" s="5"/>
      <c r="G3405" s="6">
        <v>492</v>
      </c>
      <c r="H3405" s="7">
        <v>32</v>
      </c>
      <c r="I3405" s="1">
        <v>14</v>
      </c>
      <c r="J3405" s="1">
        <v>88</v>
      </c>
      <c r="K3405" s="1">
        <v>13</v>
      </c>
      <c r="L3405" s="1">
        <v>49</v>
      </c>
      <c r="M3405" s="1">
        <v>23</v>
      </c>
      <c r="N3405" s="1">
        <v>3</v>
      </c>
      <c r="O3405" s="1">
        <v>13</v>
      </c>
      <c r="P3405" s="1">
        <v>13</v>
      </c>
      <c r="Q3405" s="1">
        <v>300</v>
      </c>
      <c r="R3405" s="11">
        <v>29</v>
      </c>
    </row>
    <row r="3406" spans="2:18" x14ac:dyDescent="0.25">
      <c r="C3406" s="125"/>
      <c r="D3406" s="122"/>
      <c r="E3406" s="4" t="s">
        <v>28</v>
      </c>
      <c r="F3406" s="5"/>
      <c r="G3406" s="6">
        <v>390</v>
      </c>
      <c r="H3406" s="7">
        <v>32</v>
      </c>
      <c r="I3406" s="1">
        <v>13</v>
      </c>
      <c r="J3406" s="1">
        <v>78</v>
      </c>
      <c r="K3406" s="1">
        <v>16</v>
      </c>
      <c r="L3406" s="1">
        <v>43</v>
      </c>
      <c r="M3406" s="1">
        <v>18</v>
      </c>
      <c r="N3406" s="1">
        <v>1</v>
      </c>
      <c r="O3406" s="1">
        <v>9</v>
      </c>
      <c r="P3406" s="1">
        <v>9</v>
      </c>
      <c r="Q3406" s="1">
        <v>215</v>
      </c>
      <c r="R3406" s="11">
        <v>33</v>
      </c>
    </row>
    <row r="3407" spans="2:18" x14ac:dyDescent="0.25">
      <c r="C3407" s="125"/>
      <c r="D3407" s="122"/>
      <c r="E3407" s="4" t="s">
        <v>29</v>
      </c>
      <c r="F3407" s="5"/>
      <c r="G3407" s="6">
        <v>206</v>
      </c>
      <c r="H3407" s="7">
        <v>31</v>
      </c>
      <c r="I3407" s="1">
        <v>20</v>
      </c>
      <c r="J3407" s="1">
        <v>34</v>
      </c>
      <c r="K3407" s="1">
        <v>12</v>
      </c>
      <c r="L3407" s="1">
        <v>16</v>
      </c>
      <c r="M3407" s="1">
        <v>21</v>
      </c>
      <c r="N3407" s="1">
        <v>0</v>
      </c>
      <c r="O3407" s="1">
        <v>10</v>
      </c>
      <c r="P3407" s="1">
        <v>9</v>
      </c>
      <c r="Q3407" s="1">
        <v>104</v>
      </c>
      <c r="R3407" s="11">
        <v>16</v>
      </c>
    </row>
    <row r="3408" spans="2:18" x14ac:dyDescent="0.25">
      <c r="C3408" s="125"/>
      <c r="D3408" s="122"/>
      <c r="E3408" s="4" t="s">
        <v>30</v>
      </c>
      <c r="F3408" s="5"/>
      <c r="G3408" s="6">
        <v>76</v>
      </c>
      <c r="H3408" s="7">
        <v>12</v>
      </c>
      <c r="I3408" s="1">
        <v>4</v>
      </c>
      <c r="J3408" s="1">
        <v>19</v>
      </c>
      <c r="K3408" s="1">
        <v>6</v>
      </c>
      <c r="L3408" s="1">
        <v>7</v>
      </c>
      <c r="M3408" s="1">
        <v>4</v>
      </c>
      <c r="N3408" s="1">
        <v>0</v>
      </c>
      <c r="O3408" s="1">
        <v>2</v>
      </c>
      <c r="P3408" s="1">
        <v>8</v>
      </c>
      <c r="Q3408" s="1">
        <v>32</v>
      </c>
      <c r="R3408" s="11">
        <v>7</v>
      </c>
    </row>
    <row r="3409" spans="3:18" x14ac:dyDescent="0.25">
      <c r="C3409" s="125"/>
      <c r="D3409" s="122"/>
      <c r="E3409" s="4" t="s">
        <v>31</v>
      </c>
      <c r="F3409" s="5"/>
      <c r="G3409" s="6">
        <v>17</v>
      </c>
      <c r="H3409" s="7">
        <v>1</v>
      </c>
      <c r="I3409" s="1">
        <v>1</v>
      </c>
      <c r="J3409" s="1">
        <v>2</v>
      </c>
      <c r="K3409" s="1">
        <v>1</v>
      </c>
      <c r="L3409" s="1">
        <v>0</v>
      </c>
      <c r="M3409" s="1">
        <v>1</v>
      </c>
      <c r="N3409" s="1">
        <v>0</v>
      </c>
      <c r="O3409" s="1">
        <v>0</v>
      </c>
      <c r="P3409" s="1">
        <v>2</v>
      </c>
      <c r="Q3409" s="1">
        <v>10</v>
      </c>
      <c r="R3409" s="11">
        <v>3</v>
      </c>
    </row>
    <row r="3410" spans="3:18" x14ac:dyDescent="0.25">
      <c r="C3410" s="125"/>
      <c r="D3410" s="122"/>
      <c r="E3410" s="4" t="s">
        <v>32</v>
      </c>
      <c r="F3410" s="5"/>
      <c r="G3410" s="6">
        <v>1233</v>
      </c>
      <c r="H3410" s="7">
        <v>93</v>
      </c>
      <c r="I3410" s="1">
        <v>13</v>
      </c>
      <c r="J3410" s="1">
        <v>258</v>
      </c>
      <c r="K3410" s="1">
        <v>16</v>
      </c>
      <c r="L3410" s="1">
        <v>185</v>
      </c>
      <c r="M3410" s="1">
        <v>51</v>
      </c>
      <c r="N3410" s="1">
        <v>23</v>
      </c>
      <c r="O3410" s="1">
        <v>66</v>
      </c>
      <c r="P3410" s="1">
        <v>19</v>
      </c>
      <c r="Q3410" s="1">
        <v>735</v>
      </c>
      <c r="R3410" s="11">
        <v>34</v>
      </c>
    </row>
    <row r="3411" spans="3:18" x14ac:dyDescent="0.25">
      <c r="C3411" s="125"/>
      <c r="D3411" s="122"/>
      <c r="E3411" s="4" t="s">
        <v>33</v>
      </c>
      <c r="F3411" s="5"/>
      <c r="G3411" s="6">
        <v>882</v>
      </c>
      <c r="H3411" s="7">
        <v>64</v>
      </c>
      <c r="I3411" s="1">
        <v>27</v>
      </c>
      <c r="J3411" s="1">
        <v>166</v>
      </c>
      <c r="K3411" s="1">
        <v>29</v>
      </c>
      <c r="L3411" s="1">
        <v>92</v>
      </c>
      <c r="M3411" s="1">
        <v>41</v>
      </c>
      <c r="N3411" s="1">
        <v>4</v>
      </c>
      <c r="O3411" s="1">
        <v>22</v>
      </c>
      <c r="P3411" s="1">
        <v>22</v>
      </c>
      <c r="Q3411" s="1">
        <v>515</v>
      </c>
      <c r="R3411" s="11">
        <v>62</v>
      </c>
    </row>
    <row r="3412" spans="3:18" x14ac:dyDescent="0.25">
      <c r="C3412" s="125"/>
      <c r="D3412" s="122"/>
      <c r="E3412" s="4" t="s">
        <v>34</v>
      </c>
      <c r="F3412" s="5"/>
      <c r="G3412" s="6">
        <v>299</v>
      </c>
      <c r="H3412" s="7">
        <v>44</v>
      </c>
      <c r="I3412" s="1">
        <v>25</v>
      </c>
      <c r="J3412" s="1">
        <v>55</v>
      </c>
      <c r="K3412" s="1">
        <v>19</v>
      </c>
      <c r="L3412" s="1">
        <v>23</v>
      </c>
      <c r="M3412" s="1">
        <v>26</v>
      </c>
      <c r="N3412" s="1">
        <v>0</v>
      </c>
      <c r="O3412" s="1">
        <v>12</v>
      </c>
      <c r="P3412" s="1">
        <v>19</v>
      </c>
      <c r="Q3412" s="1">
        <v>146</v>
      </c>
      <c r="R3412" s="11">
        <v>26</v>
      </c>
    </row>
    <row r="3413" spans="3:18" x14ac:dyDescent="0.25">
      <c r="C3413" s="125"/>
      <c r="D3413" s="122"/>
      <c r="E3413" s="4" t="s">
        <v>35</v>
      </c>
      <c r="F3413" s="5"/>
      <c r="G3413" s="6">
        <v>1181</v>
      </c>
      <c r="H3413" s="7">
        <v>108</v>
      </c>
      <c r="I3413" s="1">
        <v>52</v>
      </c>
      <c r="J3413" s="1">
        <v>221</v>
      </c>
      <c r="K3413" s="1">
        <v>48</v>
      </c>
      <c r="L3413" s="1">
        <v>115</v>
      </c>
      <c r="M3413" s="1">
        <v>67</v>
      </c>
      <c r="N3413" s="1">
        <v>4</v>
      </c>
      <c r="O3413" s="1">
        <v>34</v>
      </c>
      <c r="P3413" s="1">
        <v>41</v>
      </c>
      <c r="Q3413" s="1">
        <v>661</v>
      </c>
      <c r="R3413" s="11">
        <v>88</v>
      </c>
    </row>
    <row r="3414" spans="3:18" x14ac:dyDescent="0.25">
      <c r="C3414" s="125"/>
      <c r="D3414" s="121" t="s">
        <v>21</v>
      </c>
      <c r="E3414" s="18" t="s">
        <v>25</v>
      </c>
      <c r="F3414" s="17"/>
      <c r="G3414" s="19">
        <v>268</v>
      </c>
      <c r="H3414" s="21">
        <v>14</v>
      </c>
      <c r="I3414" s="3">
        <v>0</v>
      </c>
      <c r="J3414" s="3">
        <v>68</v>
      </c>
      <c r="K3414" s="3">
        <v>4</v>
      </c>
      <c r="L3414" s="3">
        <v>65</v>
      </c>
      <c r="M3414" s="3">
        <v>11</v>
      </c>
      <c r="N3414" s="3">
        <v>8</v>
      </c>
      <c r="O3414" s="3">
        <v>10</v>
      </c>
      <c r="P3414" s="3">
        <v>6</v>
      </c>
      <c r="Q3414" s="3">
        <v>147</v>
      </c>
      <c r="R3414" s="22">
        <v>3</v>
      </c>
    </row>
    <row r="3415" spans="3:18" x14ac:dyDescent="0.25">
      <c r="C3415" s="125"/>
      <c r="D3415" s="122"/>
      <c r="E3415" s="4" t="s">
        <v>26</v>
      </c>
      <c r="F3415" s="5"/>
      <c r="G3415" s="6">
        <v>338</v>
      </c>
      <c r="H3415" s="7">
        <v>26</v>
      </c>
      <c r="I3415" s="1">
        <v>4</v>
      </c>
      <c r="J3415" s="1">
        <v>69</v>
      </c>
      <c r="K3415" s="1">
        <v>5</v>
      </c>
      <c r="L3415" s="1">
        <v>47</v>
      </c>
      <c r="M3415" s="1">
        <v>11</v>
      </c>
      <c r="N3415" s="1">
        <v>7</v>
      </c>
      <c r="O3415" s="1">
        <v>14</v>
      </c>
      <c r="P3415" s="1">
        <v>3</v>
      </c>
      <c r="Q3415" s="1">
        <v>205</v>
      </c>
      <c r="R3415" s="11">
        <v>11</v>
      </c>
    </row>
    <row r="3416" spans="3:18" x14ac:dyDescent="0.25">
      <c r="C3416" s="125"/>
      <c r="D3416" s="122"/>
      <c r="E3416" s="4" t="s">
        <v>27</v>
      </c>
      <c r="F3416" s="5"/>
      <c r="G3416" s="6">
        <v>241</v>
      </c>
      <c r="H3416" s="7">
        <v>15</v>
      </c>
      <c r="I3416" s="1">
        <v>3</v>
      </c>
      <c r="J3416" s="1">
        <v>54</v>
      </c>
      <c r="K3416" s="1">
        <v>5</v>
      </c>
      <c r="L3416" s="1">
        <v>32</v>
      </c>
      <c r="M3416" s="1">
        <v>11</v>
      </c>
      <c r="N3416" s="1">
        <v>1</v>
      </c>
      <c r="O3416" s="1">
        <v>6</v>
      </c>
      <c r="P3416" s="1">
        <v>7</v>
      </c>
      <c r="Q3416" s="1">
        <v>142</v>
      </c>
      <c r="R3416" s="11">
        <v>11</v>
      </c>
    </row>
    <row r="3417" spans="3:18" x14ac:dyDescent="0.25">
      <c r="C3417" s="125"/>
      <c r="D3417" s="122"/>
      <c r="E3417" s="4" t="s">
        <v>28</v>
      </c>
      <c r="F3417" s="5"/>
      <c r="G3417" s="6">
        <v>180</v>
      </c>
      <c r="H3417" s="7">
        <v>9</v>
      </c>
      <c r="I3417" s="1">
        <v>5</v>
      </c>
      <c r="J3417" s="1">
        <v>39</v>
      </c>
      <c r="K3417" s="1">
        <v>9</v>
      </c>
      <c r="L3417" s="1">
        <v>23</v>
      </c>
      <c r="M3417" s="1">
        <v>12</v>
      </c>
      <c r="N3417" s="1">
        <v>0</v>
      </c>
      <c r="O3417" s="1">
        <v>2</v>
      </c>
      <c r="P3417" s="1">
        <v>4</v>
      </c>
      <c r="Q3417" s="1">
        <v>94</v>
      </c>
      <c r="R3417" s="11">
        <v>18</v>
      </c>
    </row>
    <row r="3418" spans="3:18" x14ac:dyDescent="0.25">
      <c r="C3418" s="125"/>
      <c r="D3418" s="122"/>
      <c r="E3418" s="4" t="s">
        <v>29</v>
      </c>
      <c r="F3418" s="5"/>
      <c r="G3418" s="6">
        <v>83</v>
      </c>
      <c r="H3418" s="7">
        <v>8</v>
      </c>
      <c r="I3418" s="1">
        <v>7</v>
      </c>
      <c r="J3418" s="1">
        <v>12</v>
      </c>
      <c r="K3418" s="1">
        <v>2</v>
      </c>
      <c r="L3418" s="1">
        <v>10</v>
      </c>
      <c r="M3418" s="1">
        <v>8</v>
      </c>
      <c r="N3418" s="1">
        <v>0</v>
      </c>
      <c r="O3418" s="1">
        <v>2</v>
      </c>
      <c r="P3418" s="1">
        <v>4</v>
      </c>
      <c r="Q3418" s="1">
        <v>44</v>
      </c>
      <c r="R3418" s="11">
        <v>9</v>
      </c>
    </row>
    <row r="3419" spans="3:18" x14ac:dyDescent="0.25">
      <c r="C3419" s="125"/>
      <c r="D3419" s="122"/>
      <c r="E3419" s="4" t="s">
        <v>30</v>
      </c>
      <c r="F3419" s="5"/>
      <c r="G3419" s="6">
        <v>26</v>
      </c>
      <c r="H3419" s="7">
        <v>4</v>
      </c>
      <c r="I3419" s="1">
        <v>1</v>
      </c>
      <c r="J3419" s="1">
        <v>6</v>
      </c>
      <c r="K3419" s="1">
        <v>1</v>
      </c>
      <c r="L3419" s="1">
        <v>2</v>
      </c>
      <c r="M3419" s="1">
        <v>3</v>
      </c>
      <c r="N3419" s="1">
        <v>0</v>
      </c>
      <c r="O3419" s="1">
        <v>0</v>
      </c>
      <c r="P3419" s="1">
        <v>1</v>
      </c>
      <c r="Q3419" s="1">
        <v>13</v>
      </c>
      <c r="R3419" s="11">
        <v>2</v>
      </c>
    </row>
    <row r="3420" spans="3:18" x14ac:dyDescent="0.25">
      <c r="C3420" s="125"/>
      <c r="D3420" s="122"/>
      <c r="E3420" s="4" t="s">
        <v>31</v>
      </c>
      <c r="F3420" s="5"/>
      <c r="G3420" s="6">
        <v>3</v>
      </c>
      <c r="H3420" s="7">
        <v>0</v>
      </c>
      <c r="I3420" s="1">
        <v>1</v>
      </c>
      <c r="J3420" s="1">
        <v>0</v>
      </c>
      <c r="K3420" s="1">
        <v>1</v>
      </c>
      <c r="L3420" s="1">
        <v>0</v>
      </c>
      <c r="M3420" s="1">
        <v>0</v>
      </c>
      <c r="N3420" s="1">
        <v>0</v>
      </c>
      <c r="O3420" s="1">
        <v>0</v>
      </c>
      <c r="P3420" s="1">
        <v>0</v>
      </c>
      <c r="Q3420" s="1">
        <v>1</v>
      </c>
      <c r="R3420" s="11">
        <v>1</v>
      </c>
    </row>
    <row r="3421" spans="3:18" x14ac:dyDescent="0.25">
      <c r="C3421" s="125"/>
      <c r="D3421" s="122"/>
      <c r="E3421" s="4" t="s">
        <v>32</v>
      </c>
      <c r="F3421" s="5"/>
      <c r="G3421" s="6">
        <v>606</v>
      </c>
      <c r="H3421" s="7">
        <v>40</v>
      </c>
      <c r="I3421" s="1">
        <v>4</v>
      </c>
      <c r="J3421" s="1">
        <v>137</v>
      </c>
      <c r="K3421" s="1">
        <v>9</v>
      </c>
      <c r="L3421" s="1">
        <v>112</v>
      </c>
      <c r="M3421" s="1">
        <v>22</v>
      </c>
      <c r="N3421" s="1">
        <v>15</v>
      </c>
      <c r="O3421" s="1">
        <v>24</v>
      </c>
      <c r="P3421" s="1">
        <v>9</v>
      </c>
      <c r="Q3421" s="1">
        <v>352</v>
      </c>
      <c r="R3421" s="11">
        <v>14</v>
      </c>
    </row>
    <row r="3422" spans="3:18" x14ac:dyDescent="0.25">
      <c r="C3422" s="125"/>
      <c r="D3422" s="122"/>
      <c r="E3422" s="4" t="s">
        <v>33</v>
      </c>
      <c r="F3422" s="5"/>
      <c r="G3422" s="6">
        <v>421</v>
      </c>
      <c r="H3422" s="7">
        <v>24</v>
      </c>
      <c r="I3422" s="1">
        <v>8</v>
      </c>
      <c r="J3422" s="1">
        <v>93</v>
      </c>
      <c r="K3422" s="1">
        <v>14</v>
      </c>
      <c r="L3422" s="1">
        <v>55</v>
      </c>
      <c r="M3422" s="1">
        <v>23</v>
      </c>
      <c r="N3422" s="1">
        <v>1</v>
      </c>
      <c r="O3422" s="1">
        <v>8</v>
      </c>
      <c r="P3422" s="1">
        <v>11</v>
      </c>
      <c r="Q3422" s="1">
        <v>236</v>
      </c>
      <c r="R3422" s="11">
        <v>29</v>
      </c>
    </row>
    <row r="3423" spans="3:18" x14ac:dyDescent="0.25">
      <c r="C3423" s="125"/>
      <c r="D3423" s="122"/>
      <c r="E3423" s="4" t="s">
        <v>34</v>
      </c>
      <c r="F3423" s="5"/>
      <c r="G3423" s="6">
        <v>112</v>
      </c>
      <c r="H3423" s="7">
        <v>12</v>
      </c>
      <c r="I3423" s="1">
        <v>9</v>
      </c>
      <c r="J3423" s="1">
        <v>18</v>
      </c>
      <c r="K3423" s="1">
        <v>4</v>
      </c>
      <c r="L3423" s="1">
        <v>12</v>
      </c>
      <c r="M3423" s="1">
        <v>11</v>
      </c>
      <c r="N3423" s="1">
        <v>0</v>
      </c>
      <c r="O3423" s="1">
        <v>2</v>
      </c>
      <c r="P3423" s="1">
        <v>5</v>
      </c>
      <c r="Q3423" s="1">
        <v>58</v>
      </c>
      <c r="R3423" s="11">
        <v>12</v>
      </c>
    </row>
    <row r="3424" spans="3:18" x14ac:dyDescent="0.25">
      <c r="C3424" s="125"/>
      <c r="D3424" s="122"/>
      <c r="E3424" s="4" t="s">
        <v>35</v>
      </c>
      <c r="F3424" s="5"/>
      <c r="G3424" s="6">
        <v>533</v>
      </c>
      <c r="H3424" s="7">
        <v>36</v>
      </c>
      <c r="I3424" s="1">
        <v>17</v>
      </c>
      <c r="J3424" s="1">
        <v>111</v>
      </c>
      <c r="K3424" s="1">
        <v>18</v>
      </c>
      <c r="L3424" s="1">
        <v>67</v>
      </c>
      <c r="M3424" s="1">
        <v>34</v>
      </c>
      <c r="N3424" s="1">
        <v>1</v>
      </c>
      <c r="O3424" s="1">
        <v>10</v>
      </c>
      <c r="P3424" s="1">
        <v>16</v>
      </c>
      <c r="Q3424" s="1">
        <v>294</v>
      </c>
      <c r="R3424" s="11">
        <v>41</v>
      </c>
    </row>
    <row r="3425" spans="3:18" x14ac:dyDescent="0.25">
      <c r="C3425" s="125"/>
      <c r="D3425" s="121" t="s">
        <v>22</v>
      </c>
      <c r="E3425" s="18" t="s">
        <v>25</v>
      </c>
      <c r="F3425" s="17"/>
      <c r="G3425" s="19">
        <v>247</v>
      </c>
      <c r="H3425" s="21">
        <v>20</v>
      </c>
      <c r="I3425" s="3">
        <v>3</v>
      </c>
      <c r="J3425" s="3">
        <v>44</v>
      </c>
      <c r="K3425" s="3">
        <v>2</v>
      </c>
      <c r="L3425" s="3">
        <v>35</v>
      </c>
      <c r="M3425" s="3">
        <v>11</v>
      </c>
      <c r="N3425" s="3">
        <v>5</v>
      </c>
      <c r="O3425" s="3">
        <v>20</v>
      </c>
      <c r="P3425" s="3">
        <v>4</v>
      </c>
      <c r="Q3425" s="3">
        <v>157</v>
      </c>
      <c r="R3425" s="22">
        <v>4</v>
      </c>
    </row>
    <row r="3426" spans="3:18" x14ac:dyDescent="0.25">
      <c r="C3426" s="125"/>
      <c r="D3426" s="122"/>
      <c r="E3426" s="4" t="s">
        <v>26</v>
      </c>
      <c r="F3426" s="5"/>
      <c r="G3426" s="6">
        <v>380</v>
      </c>
      <c r="H3426" s="7">
        <v>33</v>
      </c>
      <c r="I3426" s="1">
        <v>6</v>
      </c>
      <c r="J3426" s="1">
        <v>77</v>
      </c>
      <c r="K3426" s="1">
        <v>5</v>
      </c>
      <c r="L3426" s="1">
        <v>38</v>
      </c>
      <c r="M3426" s="1">
        <v>18</v>
      </c>
      <c r="N3426" s="1">
        <v>3</v>
      </c>
      <c r="O3426" s="1">
        <v>22</v>
      </c>
      <c r="P3426" s="1">
        <v>6</v>
      </c>
      <c r="Q3426" s="1">
        <v>226</v>
      </c>
      <c r="R3426" s="11">
        <v>16</v>
      </c>
    </row>
    <row r="3427" spans="3:18" x14ac:dyDescent="0.25">
      <c r="C3427" s="125"/>
      <c r="D3427" s="122"/>
      <c r="E3427" s="4" t="s">
        <v>27</v>
      </c>
      <c r="F3427" s="5"/>
      <c r="G3427" s="6">
        <v>251</v>
      </c>
      <c r="H3427" s="7">
        <v>17</v>
      </c>
      <c r="I3427" s="1">
        <v>11</v>
      </c>
      <c r="J3427" s="1">
        <v>34</v>
      </c>
      <c r="K3427" s="1">
        <v>8</v>
      </c>
      <c r="L3427" s="1">
        <v>17</v>
      </c>
      <c r="M3427" s="1">
        <v>12</v>
      </c>
      <c r="N3427" s="1">
        <v>2</v>
      </c>
      <c r="O3427" s="1">
        <v>7</v>
      </c>
      <c r="P3427" s="1">
        <v>6</v>
      </c>
      <c r="Q3427" s="1">
        <v>158</v>
      </c>
      <c r="R3427" s="11">
        <v>18</v>
      </c>
    </row>
    <row r="3428" spans="3:18" x14ac:dyDescent="0.25">
      <c r="C3428" s="125"/>
      <c r="D3428" s="122"/>
      <c r="E3428" s="4" t="s">
        <v>28</v>
      </c>
      <c r="F3428" s="5"/>
      <c r="G3428" s="6">
        <v>210</v>
      </c>
      <c r="H3428" s="7">
        <v>23</v>
      </c>
      <c r="I3428" s="1">
        <v>8</v>
      </c>
      <c r="J3428" s="1">
        <v>39</v>
      </c>
      <c r="K3428" s="1">
        <v>7</v>
      </c>
      <c r="L3428" s="1">
        <v>20</v>
      </c>
      <c r="M3428" s="1">
        <v>6</v>
      </c>
      <c r="N3428" s="1">
        <v>1</v>
      </c>
      <c r="O3428" s="1">
        <v>7</v>
      </c>
      <c r="P3428" s="1">
        <v>5</v>
      </c>
      <c r="Q3428" s="1">
        <v>121</v>
      </c>
      <c r="R3428" s="11">
        <v>15</v>
      </c>
    </row>
    <row r="3429" spans="3:18" x14ac:dyDescent="0.25">
      <c r="C3429" s="125"/>
      <c r="D3429" s="122"/>
      <c r="E3429" s="4" t="s">
        <v>29</v>
      </c>
      <c r="F3429" s="5"/>
      <c r="G3429" s="6">
        <v>123</v>
      </c>
      <c r="H3429" s="7">
        <v>23</v>
      </c>
      <c r="I3429" s="1">
        <v>13</v>
      </c>
      <c r="J3429" s="1">
        <v>22</v>
      </c>
      <c r="K3429" s="1">
        <v>10</v>
      </c>
      <c r="L3429" s="1">
        <v>6</v>
      </c>
      <c r="M3429" s="1">
        <v>13</v>
      </c>
      <c r="N3429" s="1">
        <v>0</v>
      </c>
      <c r="O3429" s="1">
        <v>8</v>
      </c>
      <c r="P3429" s="1">
        <v>5</v>
      </c>
      <c r="Q3429" s="1">
        <v>60</v>
      </c>
      <c r="R3429" s="11">
        <v>7</v>
      </c>
    </row>
    <row r="3430" spans="3:18" x14ac:dyDescent="0.25">
      <c r="C3430" s="125"/>
      <c r="D3430" s="122"/>
      <c r="E3430" s="4" t="s">
        <v>30</v>
      </c>
      <c r="F3430" s="5"/>
      <c r="G3430" s="6">
        <v>50</v>
      </c>
      <c r="H3430" s="7">
        <v>8</v>
      </c>
      <c r="I3430" s="1">
        <v>3</v>
      </c>
      <c r="J3430" s="1">
        <v>13</v>
      </c>
      <c r="K3430" s="1">
        <v>5</v>
      </c>
      <c r="L3430" s="1">
        <v>5</v>
      </c>
      <c r="M3430" s="1">
        <v>1</v>
      </c>
      <c r="N3430" s="1">
        <v>0</v>
      </c>
      <c r="O3430" s="1">
        <v>2</v>
      </c>
      <c r="P3430" s="1">
        <v>7</v>
      </c>
      <c r="Q3430" s="1">
        <v>19</v>
      </c>
      <c r="R3430" s="11">
        <v>5</v>
      </c>
    </row>
    <row r="3431" spans="3:18" x14ac:dyDescent="0.25">
      <c r="C3431" s="125"/>
      <c r="D3431" s="122"/>
      <c r="E3431" s="4" t="s">
        <v>31</v>
      </c>
      <c r="F3431" s="5"/>
      <c r="G3431" s="6">
        <v>14</v>
      </c>
      <c r="H3431" s="7">
        <v>1</v>
      </c>
      <c r="I3431" s="1">
        <v>0</v>
      </c>
      <c r="J3431" s="1">
        <v>2</v>
      </c>
      <c r="K3431" s="1">
        <v>0</v>
      </c>
      <c r="L3431" s="1">
        <v>0</v>
      </c>
      <c r="M3431" s="1">
        <v>1</v>
      </c>
      <c r="N3431" s="1">
        <v>0</v>
      </c>
      <c r="O3431" s="1">
        <v>0</v>
      </c>
      <c r="P3431" s="1">
        <v>2</v>
      </c>
      <c r="Q3431" s="1">
        <v>9</v>
      </c>
      <c r="R3431" s="11">
        <v>2</v>
      </c>
    </row>
    <row r="3432" spans="3:18" x14ac:dyDescent="0.25">
      <c r="C3432" s="125"/>
      <c r="D3432" s="122"/>
      <c r="E3432" s="4" t="s">
        <v>32</v>
      </c>
      <c r="F3432" s="5"/>
      <c r="G3432" s="6">
        <v>627</v>
      </c>
      <c r="H3432" s="7">
        <v>53</v>
      </c>
      <c r="I3432" s="1">
        <v>9</v>
      </c>
      <c r="J3432" s="1">
        <v>121</v>
      </c>
      <c r="K3432" s="1">
        <v>7</v>
      </c>
      <c r="L3432" s="1">
        <v>73</v>
      </c>
      <c r="M3432" s="1">
        <v>29</v>
      </c>
      <c r="N3432" s="1">
        <v>8</v>
      </c>
      <c r="O3432" s="1">
        <v>42</v>
      </c>
      <c r="P3432" s="1">
        <v>10</v>
      </c>
      <c r="Q3432" s="1">
        <v>383</v>
      </c>
      <c r="R3432" s="11">
        <v>20</v>
      </c>
    </row>
    <row r="3433" spans="3:18" x14ac:dyDescent="0.25">
      <c r="C3433" s="125"/>
      <c r="D3433" s="122"/>
      <c r="E3433" s="4" t="s">
        <v>33</v>
      </c>
      <c r="F3433" s="5"/>
      <c r="G3433" s="6">
        <v>461</v>
      </c>
      <c r="H3433" s="7">
        <v>40</v>
      </c>
      <c r="I3433" s="1">
        <v>19</v>
      </c>
      <c r="J3433" s="1">
        <v>73</v>
      </c>
      <c r="K3433" s="1">
        <v>15</v>
      </c>
      <c r="L3433" s="1">
        <v>37</v>
      </c>
      <c r="M3433" s="1">
        <v>18</v>
      </c>
      <c r="N3433" s="1">
        <v>3</v>
      </c>
      <c r="O3433" s="1">
        <v>14</v>
      </c>
      <c r="P3433" s="1">
        <v>11</v>
      </c>
      <c r="Q3433" s="1">
        <v>279</v>
      </c>
      <c r="R3433" s="11">
        <v>33</v>
      </c>
    </row>
    <row r="3434" spans="3:18" x14ac:dyDescent="0.25">
      <c r="C3434" s="125"/>
      <c r="D3434" s="122"/>
      <c r="E3434" s="4" t="s">
        <v>34</v>
      </c>
      <c r="F3434" s="5"/>
      <c r="G3434" s="6">
        <v>187</v>
      </c>
      <c r="H3434" s="7">
        <v>32</v>
      </c>
      <c r="I3434" s="1">
        <v>16</v>
      </c>
      <c r="J3434" s="1">
        <v>37</v>
      </c>
      <c r="K3434" s="1">
        <v>15</v>
      </c>
      <c r="L3434" s="1">
        <v>11</v>
      </c>
      <c r="M3434" s="1">
        <v>15</v>
      </c>
      <c r="N3434" s="1">
        <v>0</v>
      </c>
      <c r="O3434" s="1">
        <v>10</v>
      </c>
      <c r="P3434" s="1">
        <v>14</v>
      </c>
      <c r="Q3434" s="1">
        <v>88</v>
      </c>
      <c r="R3434" s="11">
        <v>14</v>
      </c>
    </row>
    <row r="3435" spans="3:18" x14ac:dyDescent="0.25">
      <c r="C3435" s="125"/>
      <c r="D3435" s="122"/>
      <c r="E3435" s="4" t="s">
        <v>35</v>
      </c>
      <c r="F3435" s="5"/>
      <c r="G3435" s="6">
        <v>648</v>
      </c>
      <c r="H3435" s="7">
        <v>72</v>
      </c>
      <c r="I3435" s="1">
        <v>35</v>
      </c>
      <c r="J3435" s="1">
        <v>110</v>
      </c>
      <c r="K3435" s="1">
        <v>30</v>
      </c>
      <c r="L3435" s="1">
        <v>48</v>
      </c>
      <c r="M3435" s="1">
        <v>33</v>
      </c>
      <c r="N3435" s="1">
        <v>3</v>
      </c>
      <c r="O3435" s="1">
        <v>24</v>
      </c>
      <c r="P3435" s="1">
        <v>25</v>
      </c>
      <c r="Q3435" s="1">
        <v>367</v>
      </c>
      <c r="R3435" s="11">
        <v>47</v>
      </c>
    </row>
    <row r="3436" spans="3:18" x14ac:dyDescent="0.25">
      <c r="C3436" s="121" t="s">
        <v>36</v>
      </c>
      <c r="D3436" s="121" t="s">
        <v>24</v>
      </c>
      <c r="E3436" s="18" t="s">
        <v>37</v>
      </c>
      <c r="F3436" s="17"/>
      <c r="G3436" s="19">
        <v>106</v>
      </c>
      <c r="H3436" s="21">
        <v>11</v>
      </c>
      <c r="I3436" s="3">
        <v>3</v>
      </c>
      <c r="J3436" s="3">
        <v>19</v>
      </c>
      <c r="K3436" s="3">
        <v>12</v>
      </c>
      <c r="L3436" s="3">
        <v>16</v>
      </c>
      <c r="M3436" s="3">
        <v>6</v>
      </c>
      <c r="N3436" s="3">
        <v>0</v>
      </c>
      <c r="O3436" s="3">
        <v>10</v>
      </c>
      <c r="P3436" s="3">
        <v>2</v>
      </c>
      <c r="Q3436" s="3">
        <v>55</v>
      </c>
      <c r="R3436" s="22">
        <v>4</v>
      </c>
    </row>
    <row r="3437" spans="3:18" ht="25.2" x14ac:dyDescent="0.25">
      <c r="C3437" s="125"/>
      <c r="D3437" s="122"/>
      <c r="E3437" s="4" t="s">
        <v>38</v>
      </c>
      <c r="F3437" s="5"/>
      <c r="G3437" s="6">
        <v>1653</v>
      </c>
      <c r="H3437" s="7">
        <v>132</v>
      </c>
      <c r="I3437" s="1">
        <v>33</v>
      </c>
      <c r="J3437" s="1">
        <v>332</v>
      </c>
      <c r="K3437" s="1">
        <v>21</v>
      </c>
      <c r="L3437" s="1">
        <v>221</v>
      </c>
      <c r="M3437" s="1">
        <v>77</v>
      </c>
      <c r="N3437" s="1">
        <v>23</v>
      </c>
      <c r="O3437" s="1">
        <v>59</v>
      </c>
      <c r="P3437" s="1">
        <v>36</v>
      </c>
      <c r="Q3437" s="1">
        <v>966</v>
      </c>
      <c r="R3437" s="11">
        <v>85</v>
      </c>
    </row>
    <row r="3438" spans="3:18" ht="25.2" x14ac:dyDescent="0.25">
      <c r="C3438" s="125"/>
      <c r="D3438" s="122"/>
      <c r="E3438" s="4" t="s">
        <v>39</v>
      </c>
      <c r="F3438" s="5"/>
      <c r="G3438" s="6">
        <v>116</v>
      </c>
      <c r="H3438" s="7">
        <v>8</v>
      </c>
      <c r="I3438" s="1">
        <v>3</v>
      </c>
      <c r="J3438" s="1">
        <v>21</v>
      </c>
      <c r="K3438" s="1">
        <v>3</v>
      </c>
      <c r="L3438" s="1">
        <v>21</v>
      </c>
      <c r="M3438" s="1">
        <v>7</v>
      </c>
      <c r="N3438" s="1">
        <v>2</v>
      </c>
      <c r="O3438" s="1">
        <v>5</v>
      </c>
      <c r="P3438" s="1">
        <v>3</v>
      </c>
      <c r="Q3438" s="1">
        <v>69</v>
      </c>
      <c r="R3438" s="11">
        <v>4</v>
      </c>
    </row>
    <row r="3439" spans="3:18" ht="25.2" x14ac:dyDescent="0.25">
      <c r="C3439" s="125"/>
      <c r="D3439" s="122"/>
      <c r="E3439" s="4" t="s">
        <v>40</v>
      </c>
      <c r="F3439" s="5"/>
      <c r="G3439" s="6">
        <v>513</v>
      </c>
      <c r="H3439" s="7">
        <v>50</v>
      </c>
      <c r="I3439" s="1">
        <v>25</v>
      </c>
      <c r="J3439" s="1">
        <v>104</v>
      </c>
      <c r="K3439" s="1">
        <v>27</v>
      </c>
      <c r="L3439" s="1">
        <v>42</v>
      </c>
      <c r="M3439" s="1">
        <v>26</v>
      </c>
      <c r="N3439" s="1">
        <v>2</v>
      </c>
      <c r="O3439" s="1">
        <v>26</v>
      </c>
      <c r="P3439" s="1">
        <v>19</v>
      </c>
      <c r="Q3439" s="1">
        <v>289</v>
      </c>
      <c r="R3439" s="11">
        <v>26</v>
      </c>
    </row>
    <row r="3440" spans="3:18" x14ac:dyDescent="0.25">
      <c r="C3440" s="125"/>
      <c r="D3440" s="122"/>
      <c r="E3440" s="4" t="s">
        <v>18</v>
      </c>
      <c r="F3440" s="5"/>
      <c r="G3440" s="6">
        <v>26</v>
      </c>
      <c r="H3440" s="7">
        <v>0</v>
      </c>
      <c r="I3440" s="1">
        <v>1</v>
      </c>
      <c r="J3440" s="1">
        <v>3</v>
      </c>
      <c r="K3440" s="1">
        <v>1</v>
      </c>
      <c r="L3440" s="1">
        <v>0</v>
      </c>
      <c r="M3440" s="1">
        <v>2</v>
      </c>
      <c r="N3440" s="1">
        <v>0</v>
      </c>
      <c r="O3440" s="1">
        <v>0</v>
      </c>
      <c r="P3440" s="1">
        <v>0</v>
      </c>
      <c r="Q3440" s="1">
        <v>17</v>
      </c>
      <c r="R3440" s="11">
        <v>3</v>
      </c>
    </row>
    <row r="3441" spans="3:18" x14ac:dyDescent="0.25">
      <c r="C3441" s="125"/>
      <c r="D3441" s="121" t="s">
        <v>21</v>
      </c>
      <c r="E3441" s="18" t="s">
        <v>37</v>
      </c>
      <c r="F3441" s="17"/>
      <c r="G3441" s="19">
        <v>66</v>
      </c>
      <c r="H3441" s="21">
        <v>6</v>
      </c>
      <c r="I3441" s="3">
        <v>1</v>
      </c>
      <c r="J3441" s="3">
        <v>9</v>
      </c>
      <c r="K3441" s="3">
        <v>7</v>
      </c>
      <c r="L3441" s="3">
        <v>14</v>
      </c>
      <c r="M3441" s="3">
        <v>4</v>
      </c>
      <c r="N3441" s="3">
        <v>0</v>
      </c>
      <c r="O3441" s="3">
        <v>3</v>
      </c>
      <c r="P3441" s="3">
        <v>2</v>
      </c>
      <c r="Q3441" s="3">
        <v>33</v>
      </c>
      <c r="R3441" s="22">
        <v>3</v>
      </c>
    </row>
    <row r="3442" spans="3:18" ht="25.2" x14ac:dyDescent="0.25">
      <c r="C3442" s="125"/>
      <c r="D3442" s="122"/>
      <c r="E3442" s="4" t="s">
        <v>38</v>
      </c>
      <c r="F3442" s="5"/>
      <c r="G3442" s="6">
        <v>938</v>
      </c>
      <c r="H3442" s="7">
        <v>67</v>
      </c>
      <c r="I3442" s="1">
        <v>19</v>
      </c>
      <c r="J3442" s="1">
        <v>208</v>
      </c>
      <c r="K3442" s="1">
        <v>12</v>
      </c>
      <c r="L3442" s="1">
        <v>143</v>
      </c>
      <c r="M3442" s="1">
        <v>45</v>
      </c>
      <c r="N3442" s="1">
        <v>14</v>
      </c>
      <c r="O3442" s="1">
        <v>28</v>
      </c>
      <c r="P3442" s="1">
        <v>21</v>
      </c>
      <c r="Q3442" s="1">
        <v>540</v>
      </c>
      <c r="R3442" s="11">
        <v>44</v>
      </c>
    </row>
    <row r="3443" spans="3:18" ht="25.2" x14ac:dyDescent="0.25">
      <c r="C3443" s="125"/>
      <c r="D3443" s="122"/>
      <c r="E3443" s="4" t="s">
        <v>39</v>
      </c>
      <c r="F3443" s="5"/>
      <c r="G3443" s="6">
        <v>43</v>
      </c>
      <c r="H3443" s="7">
        <v>1</v>
      </c>
      <c r="I3443" s="1">
        <v>1</v>
      </c>
      <c r="J3443" s="1">
        <v>9</v>
      </c>
      <c r="K3443" s="1">
        <v>1</v>
      </c>
      <c r="L3443" s="1">
        <v>9</v>
      </c>
      <c r="M3443" s="1">
        <v>2</v>
      </c>
      <c r="N3443" s="1">
        <v>2</v>
      </c>
      <c r="O3443" s="1">
        <v>2</v>
      </c>
      <c r="P3443" s="1">
        <v>1</v>
      </c>
      <c r="Q3443" s="1">
        <v>21</v>
      </c>
      <c r="R3443" s="11">
        <v>3</v>
      </c>
    </row>
    <row r="3444" spans="3:18" ht="25.2" x14ac:dyDescent="0.25">
      <c r="C3444" s="125"/>
      <c r="D3444" s="122"/>
      <c r="E3444" s="4" t="s">
        <v>40</v>
      </c>
      <c r="F3444" s="5"/>
      <c r="G3444" s="6">
        <v>77</v>
      </c>
      <c r="H3444" s="7">
        <v>2</v>
      </c>
      <c r="I3444" s="1">
        <v>0</v>
      </c>
      <c r="J3444" s="1">
        <v>20</v>
      </c>
      <c r="K3444" s="1">
        <v>7</v>
      </c>
      <c r="L3444" s="1">
        <v>13</v>
      </c>
      <c r="M3444" s="1">
        <v>4</v>
      </c>
      <c r="N3444" s="1">
        <v>0</v>
      </c>
      <c r="O3444" s="1">
        <v>1</v>
      </c>
      <c r="P3444" s="1">
        <v>1</v>
      </c>
      <c r="Q3444" s="1">
        <v>42</v>
      </c>
      <c r="R3444" s="11">
        <v>3</v>
      </c>
    </row>
    <row r="3445" spans="3:18" x14ac:dyDescent="0.25">
      <c r="C3445" s="125"/>
      <c r="D3445" s="122"/>
      <c r="E3445" s="4" t="s">
        <v>18</v>
      </c>
      <c r="F3445" s="5"/>
      <c r="G3445" s="6">
        <v>15</v>
      </c>
      <c r="H3445" s="7">
        <v>0</v>
      </c>
      <c r="I3445" s="1">
        <v>0</v>
      </c>
      <c r="J3445" s="1">
        <v>2</v>
      </c>
      <c r="K3445" s="1">
        <v>0</v>
      </c>
      <c r="L3445" s="1">
        <v>0</v>
      </c>
      <c r="M3445" s="1">
        <v>1</v>
      </c>
      <c r="N3445" s="1">
        <v>0</v>
      </c>
      <c r="O3445" s="1">
        <v>0</v>
      </c>
      <c r="P3445" s="1">
        <v>0</v>
      </c>
      <c r="Q3445" s="1">
        <v>10</v>
      </c>
      <c r="R3445" s="11">
        <v>2</v>
      </c>
    </row>
    <row r="3446" spans="3:18" x14ac:dyDescent="0.25">
      <c r="C3446" s="125"/>
      <c r="D3446" s="121" t="s">
        <v>22</v>
      </c>
      <c r="E3446" s="18" t="s">
        <v>37</v>
      </c>
      <c r="F3446" s="17"/>
      <c r="G3446" s="19">
        <v>40</v>
      </c>
      <c r="H3446" s="21">
        <v>5</v>
      </c>
      <c r="I3446" s="3">
        <v>2</v>
      </c>
      <c r="J3446" s="3">
        <v>10</v>
      </c>
      <c r="K3446" s="3">
        <v>5</v>
      </c>
      <c r="L3446" s="3">
        <v>2</v>
      </c>
      <c r="M3446" s="3">
        <v>2</v>
      </c>
      <c r="N3446" s="3">
        <v>0</v>
      </c>
      <c r="O3446" s="3">
        <v>7</v>
      </c>
      <c r="P3446" s="3">
        <v>0</v>
      </c>
      <c r="Q3446" s="3">
        <v>22</v>
      </c>
      <c r="R3446" s="22">
        <v>1</v>
      </c>
    </row>
    <row r="3447" spans="3:18" ht="25.2" x14ac:dyDescent="0.25">
      <c r="C3447" s="125"/>
      <c r="D3447" s="122"/>
      <c r="E3447" s="4" t="s">
        <v>38</v>
      </c>
      <c r="F3447" s="5"/>
      <c r="G3447" s="6">
        <v>715</v>
      </c>
      <c r="H3447" s="7">
        <v>65</v>
      </c>
      <c r="I3447" s="1">
        <v>14</v>
      </c>
      <c r="J3447" s="1">
        <v>124</v>
      </c>
      <c r="K3447" s="1">
        <v>9</v>
      </c>
      <c r="L3447" s="1">
        <v>78</v>
      </c>
      <c r="M3447" s="1">
        <v>32</v>
      </c>
      <c r="N3447" s="1">
        <v>9</v>
      </c>
      <c r="O3447" s="1">
        <v>31</v>
      </c>
      <c r="P3447" s="1">
        <v>15</v>
      </c>
      <c r="Q3447" s="1">
        <v>426</v>
      </c>
      <c r="R3447" s="11">
        <v>41</v>
      </c>
    </row>
    <row r="3448" spans="3:18" ht="25.2" x14ac:dyDescent="0.25">
      <c r="C3448" s="125"/>
      <c r="D3448" s="122"/>
      <c r="E3448" s="4" t="s">
        <v>39</v>
      </c>
      <c r="F3448" s="5"/>
      <c r="G3448" s="6">
        <v>73</v>
      </c>
      <c r="H3448" s="7">
        <v>7</v>
      </c>
      <c r="I3448" s="1">
        <v>2</v>
      </c>
      <c r="J3448" s="1">
        <v>12</v>
      </c>
      <c r="K3448" s="1">
        <v>2</v>
      </c>
      <c r="L3448" s="1">
        <v>12</v>
      </c>
      <c r="M3448" s="1">
        <v>5</v>
      </c>
      <c r="N3448" s="1">
        <v>0</v>
      </c>
      <c r="O3448" s="1">
        <v>3</v>
      </c>
      <c r="P3448" s="1">
        <v>2</v>
      </c>
      <c r="Q3448" s="1">
        <v>48</v>
      </c>
      <c r="R3448" s="11">
        <v>1</v>
      </c>
    </row>
    <row r="3449" spans="3:18" ht="25.2" x14ac:dyDescent="0.25">
      <c r="C3449" s="125"/>
      <c r="D3449" s="122"/>
      <c r="E3449" s="4" t="s">
        <v>40</v>
      </c>
      <c r="F3449" s="5"/>
      <c r="G3449" s="6">
        <v>436</v>
      </c>
      <c r="H3449" s="7">
        <v>48</v>
      </c>
      <c r="I3449" s="1">
        <v>25</v>
      </c>
      <c r="J3449" s="1">
        <v>84</v>
      </c>
      <c r="K3449" s="1">
        <v>20</v>
      </c>
      <c r="L3449" s="1">
        <v>29</v>
      </c>
      <c r="M3449" s="1">
        <v>22</v>
      </c>
      <c r="N3449" s="1">
        <v>2</v>
      </c>
      <c r="O3449" s="1">
        <v>25</v>
      </c>
      <c r="P3449" s="1">
        <v>18</v>
      </c>
      <c r="Q3449" s="1">
        <v>247</v>
      </c>
      <c r="R3449" s="11">
        <v>23</v>
      </c>
    </row>
    <row r="3450" spans="3:18" x14ac:dyDescent="0.25">
      <c r="C3450" s="125"/>
      <c r="D3450" s="122"/>
      <c r="E3450" s="4" t="s">
        <v>18</v>
      </c>
      <c r="F3450" s="5"/>
      <c r="G3450" s="6">
        <v>11</v>
      </c>
      <c r="H3450" s="7">
        <v>0</v>
      </c>
      <c r="I3450" s="1">
        <v>1</v>
      </c>
      <c r="J3450" s="1">
        <v>1</v>
      </c>
      <c r="K3450" s="1">
        <v>1</v>
      </c>
      <c r="L3450" s="1">
        <v>0</v>
      </c>
      <c r="M3450" s="1">
        <v>1</v>
      </c>
      <c r="N3450" s="1">
        <v>0</v>
      </c>
      <c r="O3450" s="1">
        <v>0</v>
      </c>
      <c r="P3450" s="1">
        <v>0</v>
      </c>
      <c r="Q3450" s="1">
        <v>7</v>
      </c>
      <c r="R3450" s="11">
        <v>1</v>
      </c>
    </row>
    <row r="3451" spans="3:18" ht="25.2" x14ac:dyDescent="0.25">
      <c r="C3451" s="121" t="s">
        <v>41</v>
      </c>
      <c r="D3451" s="119" t="s">
        <v>20</v>
      </c>
      <c r="E3451" s="18" t="s">
        <v>42</v>
      </c>
      <c r="F3451" s="17"/>
      <c r="G3451" s="19">
        <v>385</v>
      </c>
      <c r="H3451" s="21">
        <v>33</v>
      </c>
      <c r="I3451" s="3">
        <v>20</v>
      </c>
      <c r="J3451" s="3">
        <v>69</v>
      </c>
      <c r="K3451" s="3">
        <v>32</v>
      </c>
      <c r="L3451" s="3">
        <v>46</v>
      </c>
      <c r="M3451" s="3">
        <v>20</v>
      </c>
      <c r="N3451" s="3">
        <v>2</v>
      </c>
      <c r="O3451" s="3">
        <v>23</v>
      </c>
      <c r="P3451" s="3">
        <v>9</v>
      </c>
      <c r="Q3451" s="3">
        <v>216</v>
      </c>
      <c r="R3451" s="22">
        <v>20</v>
      </c>
    </row>
    <row r="3452" spans="3:18" ht="25.2" x14ac:dyDescent="0.25">
      <c r="C3452" s="125"/>
      <c r="D3452" s="120"/>
      <c r="E3452" s="4" t="s">
        <v>43</v>
      </c>
      <c r="F3452" s="5"/>
      <c r="G3452" s="6">
        <v>1574</v>
      </c>
      <c r="H3452" s="7">
        <v>124</v>
      </c>
      <c r="I3452" s="1">
        <v>31</v>
      </c>
      <c r="J3452" s="1">
        <v>316</v>
      </c>
      <c r="K3452" s="1">
        <v>19</v>
      </c>
      <c r="L3452" s="1">
        <v>205</v>
      </c>
      <c r="M3452" s="1">
        <v>73</v>
      </c>
      <c r="N3452" s="1">
        <v>23</v>
      </c>
      <c r="O3452" s="1">
        <v>58</v>
      </c>
      <c r="P3452" s="1">
        <v>33</v>
      </c>
      <c r="Q3452" s="1">
        <v>923</v>
      </c>
      <c r="R3452" s="11">
        <v>80</v>
      </c>
    </row>
    <row r="3453" spans="3:18" ht="25.2" x14ac:dyDescent="0.25">
      <c r="C3453" s="125"/>
      <c r="D3453" s="120"/>
      <c r="E3453" s="4" t="s">
        <v>44</v>
      </c>
      <c r="F3453" s="5"/>
      <c r="G3453" s="6">
        <v>89</v>
      </c>
      <c r="H3453" s="7">
        <v>7</v>
      </c>
      <c r="I3453" s="1">
        <v>0</v>
      </c>
      <c r="J3453" s="1">
        <v>24</v>
      </c>
      <c r="K3453" s="1">
        <v>2</v>
      </c>
      <c r="L3453" s="1">
        <v>15</v>
      </c>
      <c r="M3453" s="1">
        <v>3</v>
      </c>
      <c r="N3453" s="1">
        <v>2</v>
      </c>
      <c r="O3453" s="1">
        <v>5</v>
      </c>
      <c r="P3453" s="1">
        <v>1</v>
      </c>
      <c r="Q3453" s="1">
        <v>48</v>
      </c>
      <c r="R3453" s="11">
        <v>2</v>
      </c>
    </row>
    <row r="3454" spans="3:18" ht="25.2" x14ac:dyDescent="0.25">
      <c r="C3454" s="125"/>
      <c r="D3454" s="120"/>
      <c r="E3454" s="4" t="s">
        <v>45</v>
      </c>
      <c r="F3454" s="5"/>
      <c r="G3454" s="6">
        <v>956</v>
      </c>
      <c r="H3454" s="7">
        <v>84</v>
      </c>
      <c r="I3454" s="1">
        <v>24</v>
      </c>
      <c r="J3454" s="1">
        <v>209</v>
      </c>
      <c r="K3454" s="1">
        <v>15</v>
      </c>
      <c r="L3454" s="1">
        <v>120</v>
      </c>
      <c r="M3454" s="1">
        <v>45</v>
      </c>
      <c r="N3454" s="1">
        <v>14</v>
      </c>
      <c r="O3454" s="1">
        <v>39</v>
      </c>
      <c r="P3454" s="1">
        <v>29</v>
      </c>
      <c r="Q3454" s="1">
        <v>536</v>
      </c>
      <c r="R3454" s="11">
        <v>54</v>
      </c>
    </row>
    <row r="3455" spans="3:18" ht="25.2" x14ac:dyDescent="0.25">
      <c r="C3455" s="125"/>
      <c r="D3455" s="120"/>
      <c r="E3455" s="4" t="s">
        <v>46</v>
      </c>
      <c r="F3455" s="5"/>
      <c r="G3455" s="6">
        <v>85</v>
      </c>
      <c r="H3455" s="7">
        <v>7</v>
      </c>
      <c r="I3455" s="1">
        <v>2</v>
      </c>
      <c r="J3455" s="1">
        <v>14</v>
      </c>
      <c r="K3455" s="1">
        <v>1</v>
      </c>
      <c r="L3455" s="1">
        <v>10</v>
      </c>
      <c r="M3455" s="1">
        <v>6</v>
      </c>
      <c r="N3455" s="1">
        <v>0</v>
      </c>
      <c r="O3455" s="1">
        <v>5</v>
      </c>
      <c r="P3455" s="1">
        <v>3</v>
      </c>
      <c r="Q3455" s="1">
        <v>51</v>
      </c>
      <c r="R3455" s="11">
        <v>2</v>
      </c>
    </row>
    <row r="3456" spans="3:18" x14ac:dyDescent="0.25">
      <c r="C3456" s="125"/>
      <c r="D3456" s="120"/>
      <c r="E3456" s="4" t="s">
        <v>18</v>
      </c>
      <c r="F3456" s="5"/>
      <c r="G3456" s="6">
        <v>17</v>
      </c>
      <c r="H3456" s="7">
        <v>0</v>
      </c>
      <c r="I3456" s="1">
        <v>0</v>
      </c>
      <c r="J3456" s="1">
        <v>2</v>
      </c>
      <c r="K3456" s="1">
        <v>0</v>
      </c>
      <c r="L3456" s="1">
        <v>0</v>
      </c>
      <c r="M3456" s="1">
        <v>1</v>
      </c>
      <c r="N3456" s="1">
        <v>0</v>
      </c>
      <c r="O3456" s="1">
        <v>0</v>
      </c>
      <c r="P3456" s="1">
        <v>0</v>
      </c>
      <c r="Q3456" s="1">
        <v>12</v>
      </c>
      <c r="R3456" s="11">
        <v>2</v>
      </c>
    </row>
    <row r="3457" spans="3:18" x14ac:dyDescent="0.25">
      <c r="C3457" s="121" t="s">
        <v>47</v>
      </c>
      <c r="D3457" s="119" t="s">
        <v>20</v>
      </c>
      <c r="E3457" s="18" t="s">
        <v>48</v>
      </c>
      <c r="F3457" s="17"/>
      <c r="G3457" s="19">
        <v>385</v>
      </c>
      <c r="H3457" s="21">
        <v>33</v>
      </c>
      <c r="I3457" s="3">
        <v>20</v>
      </c>
      <c r="J3457" s="3">
        <v>69</v>
      </c>
      <c r="K3457" s="3">
        <v>32</v>
      </c>
      <c r="L3457" s="3">
        <v>46</v>
      </c>
      <c r="M3457" s="3">
        <v>20</v>
      </c>
      <c r="N3457" s="3">
        <v>2</v>
      </c>
      <c r="O3457" s="3">
        <v>23</v>
      </c>
      <c r="P3457" s="3">
        <v>9</v>
      </c>
      <c r="Q3457" s="3">
        <v>216</v>
      </c>
      <c r="R3457" s="22">
        <v>20</v>
      </c>
    </row>
    <row r="3458" spans="3:18" x14ac:dyDescent="0.25">
      <c r="C3458" s="125"/>
      <c r="D3458" s="120"/>
      <c r="E3458" s="4" t="s">
        <v>49</v>
      </c>
      <c r="F3458" s="5"/>
      <c r="G3458" s="6">
        <v>1156</v>
      </c>
      <c r="H3458" s="7">
        <v>92</v>
      </c>
      <c r="I3458" s="1">
        <v>27</v>
      </c>
      <c r="J3458" s="1">
        <v>223</v>
      </c>
      <c r="K3458" s="1">
        <v>23</v>
      </c>
      <c r="L3458" s="1">
        <v>141</v>
      </c>
      <c r="M3458" s="1">
        <v>57</v>
      </c>
      <c r="N3458" s="1">
        <v>12</v>
      </c>
      <c r="O3458" s="1">
        <v>43</v>
      </c>
      <c r="P3458" s="1">
        <v>31</v>
      </c>
      <c r="Q3458" s="1">
        <v>680</v>
      </c>
      <c r="R3458" s="11">
        <v>56</v>
      </c>
    </row>
    <row r="3459" spans="3:18" x14ac:dyDescent="0.25">
      <c r="C3459" s="125"/>
      <c r="D3459" s="120"/>
      <c r="E3459" s="4" t="s">
        <v>50</v>
      </c>
      <c r="F3459" s="5"/>
      <c r="G3459" s="6">
        <v>466</v>
      </c>
      <c r="H3459" s="7">
        <v>41</v>
      </c>
      <c r="I3459" s="1">
        <v>8</v>
      </c>
      <c r="J3459" s="1">
        <v>94</v>
      </c>
      <c r="K3459" s="1">
        <v>6</v>
      </c>
      <c r="L3459" s="1">
        <v>59</v>
      </c>
      <c r="M3459" s="1">
        <v>22</v>
      </c>
      <c r="N3459" s="1">
        <v>7</v>
      </c>
      <c r="O3459" s="1">
        <v>19</v>
      </c>
      <c r="P3459" s="1">
        <v>12</v>
      </c>
      <c r="Q3459" s="1">
        <v>271</v>
      </c>
      <c r="R3459" s="11">
        <v>21</v>
      </c>
    </row>
    <row r="3460" spans="3:18" x14ac:dyDescent="0.25">
      <c r="C3460" s="125"/>
      <c r="D3460" s="120"/>
      <c r="E3460" s="4" t="s">
        <v>51</v>
      </c>
      <c r="F3460" s="5"/>
      <c r="G3460" s="6">
        <v>191</v>
      </c>
      <c r="H3460" s="7">
        <v>15</v>
      </c>
      <c r="I3460" s="1">
        <v>4</v>
      </c>
      <c r="J3460" s="1">
        <v>52</v>
      </c>
      <c r="K3460" s="1">
        <v>0</v>
      </c>
      <c r="L3460" s="1">
        <v>29</v>
      </c>
      <c r="M3460" s="1">
        <v>11</v>
      </c>
      <c r="N3460" s="1">
        <v>4</v>
      </c>
      <c r="O3460" s="1">
        <v>8</v>
      </c>
      <c r="P3460" s="1">
        <v>5</v>
      </c>
      <c r="Q3460" s="1">
        <v>101</v>
      </c>
      <c r="R3460" s="11">
        <v>9</v>
      </c>
    </row>
    <row r="3461" spans="3:18" x14ac:dyDescent="0.25">
      <c r="C3461" s="125"/>
      <c r="D3461" s="120"/>
      <c r="E3461" s="4" t="s">
        <v>52</v>
      </c>
      <c r="F3461" s="5"/>
      <c r="G3461" s="6">
        <v>181</v>
      </c>
      <c r="H3461" s="7">
        <v>19</v>
      </c>
      <c r="I3461" s="1">
        <v>5</v>
      </c>
      <c r="J3461" s="1">
        <v>38</v>
      </c>
      <c r="K3461" s="1">
        <v>3</v>
      </c>
      <c r="L3461" s="1">
        <v>23</v>
      </c>
      <c r="M3461" s="1">
        <v>5</v>
      </c>
      <c r="N3461" s="1">
        <v>2</v>
      </c>
      <c r="O3461" s="1">
        <v>7</v>
      </c>
      <c r="P3461" s="1">
        <v>3</v>
      </c>
      <c r="Q3461" s="1">
        <v>105</v>
      </c>
      <c r="R3461" s="11">
        <v>11</v>
      </c>
    </row>
    <row r="3462" spans="3:18" x14ac:dyDescent="0.25">
      <c r="C3462" s="125"/>
      <c r="D3462" s="120"/>
      <c r="E3462" s="4" t="s">
        <v>18</v>
      </c>
      <c r="F3462" s="5"/>
      <c r="G3462" s="6">
        <v>35</v>
      </c>
      <c r="H3462" s="7">
        <v>1</v>
      </c>
      <c r="I3462" s="1">
        <v>1</v>
      </c>
      <c r="J3462" s="1">
        <v>3</v>
      </c>
      <c r="K3462" s="1">
        <v>0</v>
      </c>
      <c r="L3462" s="1">
        <v>2</v>
      </c>
      <c r="M3462" s="1">
        <v>3</v>
      </c>
      <c r="N3462" s="1">
        <v>0</v>
      </c>
      <c r="O3462" s="1">
        <v>0</v>
      </c>
      <c r="P3462" s="1">
        <v>0</v>
      </c>
      <c r="Q3462" s="1">
        <v>23</v>
      </c>
      <c r="R3462" s="11">
        <v>5</v>
      </c>
    </row>
    <row r="3463" spans="3:18" x14ac:dyDescent="0.25">
      <c r="C3463" s="121" t="s">
        <v>53</v>
      </c>
      <c r="D3463" s="119" t="s">
        <v>20</v>
      </c>
      <c r="E3463" s="18" t="s">
        <v>54</v>
      </c>
      <c r="F3463" s="17"/>
      <c r="G3463" s="19">
        <v>331</v>
      </c>
      <c r="H3463" s="21">
        <v>35</v>
      </c>
      <c r="I3463" s="3">
        <v>11</v>
      </c>
      <c r="J3463" s="3">
        <v>73</v>
      </c>
      <c r="K3463" s="3">
        <v>6</v>
      </c>
      <c r="L3463" s="3">
        <v>40</v>
      </c>
      <c r="M3463" s="3">
        <v>14</v>
      </c>
      <c r="N3463" s="3">
        <v>4</v>
      </c>
      <c r="O3463" s="3">
        <v>10</v>
      </c>
      <c r="P3463" s="3">
        <v>10</v>
      </c>
      <c r="Q3463" s="3">
        <v>182</v>
      </c>
      <c r="R3463" s="22">
        <v>27</v>
      </c>
    </row>
    <row r="3464" spans="3:18" x14ac:dyDescent="0.25">
      <c r="C3464" s="125"/>
      <c r="D3464" s="120"/>
      <c r="E3464" s="4" t="s">
        <v>55</v>
      </c>
      <c r="F3464" s="5"/>
      <c r="G3464" s="6">
        <v>1212</v>
      </c>
      <c r="H3464" s="7">
        <v>101</v>
      </c>
      <c r="I3464" s="1">
        <v>36</v>
      </c>
      <c r="J3464" s="1">
        <v>224</v>
      </c>
      <c r="K3464" s="1">
        <v>33</v>
      </c>
      <c r="L3464" s="1">
        <v>153</v>
      </c>
      <c r="M3464" s="1">
        <v>58</v>
      </c>
      <c r="N3464" s="1">
        <v>12</v>
      </c>
      <c r="O3464" s="1">
        <v>43</v>
      </c>
      <c r="P3464" s="1">
        <v>27</v>
      </c>
      <c r="Q3464" s="1">
        <v>714</v>
      </c>
      <c r="R3464" s="11">
        <v>58</v>
      </c>
    </row>
    <row r="3465" spans="3:18" ht="25.2" x14ac:dyDescent="0.25">
      <c r="C3465" s="125"/>
      <c r="D3465" s="120"/>
      <c r="E3465" s="4" t="s">
        <v>56</v>
      </c>
      <c r="F3465" s="5"/>
      <c r="G3465" s="6">
        <v>615</v>
      </c>
      <c r="H3465" s="7">
        <v>46</v>
      </c>
      <c r="I3465" s="1">
        <v>12</v>
      </c>
      <c r="J3465" s="1">
        <v>134</v>
      </c>
      <c r="K3465" s="1">
        <v>9</v>
      </c>
      <c r="L3465" s="1">
        <v>78</v>
      </c>
      <c r="M3465" s="1">
        <v>30</v>
      </c>
      <c r="N3465" s="1">
        <v>10</v>
      </c>
      <c r="O3465" s="1">
        <v>29</v>
      </c>
      <c r="P3465" s="1">
        <v>19</v>
      </c>
      <c r="Q3465" s="1">
        <v>349</v>
      </c>
      <c r="R3465" s="11">
        <v>27</v>
      </c>
    </row>
    <row r="3466" spans="3:18" x14ac:dyDescent="0.25">
      <c r="C3466" s="125"/>
      <c r="D3466" s="120"/>
      <c r="E3466" s="4" t="s">
        <v>57</v>
      </c>
      <c r="F3466" s="5"/>
      <c r="G3466" s="6">
        <v>234</v>
      </c>
      <c r="H3466" s="7">
        <v>16</v>
      </c>
      <c r="I3466" s="1">
        <v>5</v>
      </c>
      <c r="J3466" s="1">
        <v>43</v>
      </c>
      <c r="K3466" s="1">
        <v>15</v>
      </c>
      <c r="L3466" s="1">
        <v>26</v>
      </c>
      <c r="M3466" s="1">
        <v>14</v>
      </c>
      <c r="N3466" s="1">
        <v>1</v>
      </c>
      <c r="O3466" s="1">
        <v>17</v>
      </c>
      <c r="P3466" s="1">
        <v>4</v>
      </c>
      <c r="Q3466" s="1">
        <v>138</v>
      </c>
      <c r="R3466" s="11">
        <v>9</v>
      </c>
    </row>
    <row r="3467" spans="3:18" x14ac:dyDescent="0.25">
      <c r="C3467" s="125"/>
      <c r="D3467" s="120"/>
      <c r="E3467" s="4" t="s">
        <v>18</v>
      </c>
      <c r="F3467" s="5"/>
      <c r="G3467" s="6">
        <v>22</v>
      </c>
      <c r="H3467" s="7">
        <v>3</v>
      </c>
      <c r="I3467" s="1">
        <v>1</v>
      </c>
      <c r="J3467" s="1">
        <v>5</v>
      </c>
      <c r="K3467" s="1">
        <v>1</v>
      </c>
      <c r="L3467" s="1">
        <v>3</v>
      </c>
      <c r="M3467" s="1">
        <v>2</v>
      </c>
      <c r="N3467" s="1">
        <v>0</v>
      </c>
      <c r="O3467" s="1">
        <v>1</v>
      </c>
      <c r="P3467" s="1">
        <v>0</v>
      </c>
      <c r="Q3467" s="1">
        <v>13</v>
      </c>
      <c r="R3467" s="11">
        <v>1</v>
      </c>
    </row>
    <row r="3468" spans="3:18" x14ac:dyDescent="0.25">
      <c r="C3468" s="121" t="s">
        <v>58</v>
      </c>
      <c r="D3468" s="119" t="s">
        <v>20</v>
      </c>
      <c r="E3468" s="18" t="s">
        <v>59</v>
      </c>
      <c r="F3468" s="17"/>
      <c r="G3468" s="19">
        <v>522</v>
      </c>
      <c r="H3468" s="21">
        <v>56</v>
      </c>
      <c r="I3468" s="3">
        <v>20</v>
      </c>
      <c r="J3468" s="3">
        <v>93</v>
      </c>
      <c r="K3468" s="3">
        <v>25</v>
      </c>
      <c r="L3468" s="3">
        <v>57</v>
      </c>
      <c r="M3468" s="3">
        <v>27</v>
      </c>
      <c r="N3468" s="3">
        <v>5</v>
      </c>
      <c r="O3468" s="3">
        <v>18</v>
      </c>
      <c r="P3468" s="3">
        <v>17</v>
      </c>
      <c r="Q3468" s="3">
        <v>283</v>
      </c>
      <c r="R3468" s="22">
        <v>45</v>
      </c>
    </row>
    <row r="3469" spans="3:18" x14ac:dyDescent="0.25">
      <c r="C3469" s="125"/>
      <c r="D3469" s="120"/>
      <c r="E3469" s="4" t="s">
        <v>60</v>
      </c>
      <c r="F3469" s="5"/>
      <c r="G3469" s="6">
        <v>1090</v>
      </c>
      <c r="H3469" s="7">
        <v>97</v>
      </c>
      <c r="I3469" s="1">
        <v>30</v>
      </c>
      <c r="J3469" s="1">
        <v>242</v>
      </c>
      <c r="K3469" s="1">
        <v>23</v>
      </c>
      <c r="L3469" s="1">
        <v>143</v>
      </c>
      <c r="M3469" s="1">
        <v>45</v>
      </c>
      <c r="N3469" s="1">
        <v>12</v>
      </c>
      <c r="O3469" s="1">
        <v>45</v>
      </c>
      <c r="P3469" s="1">
        <v>25</v>
      </c>
      <c r="Q3469" s="1">
        <v>627</v>
      </c>
      <c r="R3469" s="11">
        <v>48</v>
      </c>
    </row>
    <row r="3470" spans="3:18" ht="25.2" x14ac:dyDescent="0.25">
      <c r="C3470" s="125"/>
      <c r="D3470" s="120"/>
      <c r="E3470" s="4" t="s">
        <v>61</v>
      </c>
      <c r="F3470" s="5"/>
      <c r="G3470" s="6">
        <v>327</v>
      </c>
      <c r="H3470" s="7">
        <v>20</v>
      </c>
      <c r="I3470" s="1">
        <v>8</v>
      </c>
      <c r="J3470" s="1">
        <v>57</v>
      </c>
      <c r="K3470" s="1">
        <v>7</v>
      </c>
      <c r="L3470" s="1">
        <v>44</v>
      </c>
      <c r="M3470" s="1">
        <v>17</v>
      </c>
      <c r="N3470" s="1">
        <v>6</v>
      </c>
      <c r="O3470" s="1">
        <v>18</v>
      </c>
      <c r="P3470" s="1">
        <v>4</v>
      </c>
      <c r="Q3470" s="1">
        <v>188</v>
      </c>
      <c r="R3470" s="11">
        <v>13</v>
      </c>
    </row>
    <row r="3471" spans="3:18" x14ac:dyDescent="0.25">
      <c r="C3471" s="125"/>
      <c r="D3471" s="120"/>
      <c r="E3471" s="4" t="s">
        <v>62</v>
      </c>
      <c r="F3471" s="5"/>
      <c r="G3471" s="6">
        <v>428</v>
      </c>
      <c r="H3471" s="7">
        <v>25</v>
      </c>
      <c r="I3471" s="1">
        <v>6</v>
      </c>
      <c r="J3471" s="1">
        <v>77</v>
      </c>
      <c r="K3471" s="1">
        <v>9</v>
      </c>
      <c r="L3471" s="1">
        <v>53</v>
      </c>
      <c r="M3471" s="1">
        <v>24</v>
      </c>
      <c r="N3471" s="1">
        <v>3</v>
      </c>
      <c r="O3471" s="1">
        <v>18</v>
      </c>
      <c r="P3471" s="1">
        <v>11</v>
      </c>
      <c r="Q3471" s="1">
        <v>271</v>
      </c>
      <c r="R3471" s="11">
        <v>13</v>
      </c>
    </row>
    <row r="3472" spans="3:18" x14ac:dyDescent="0.25">
      <c r="C3472" s="125"/>
      <c r="D3472" s="120"/>
      <c r="E3472" s="4" t="s">
        <v>63</v>
      </c>
      <c r="F3472" s="5"/>
      <c r="G3472" s="6">
        <v>25</v>
      </c>
      <c r="H3472" s="7">
        <v>2</v>
      </c>
      <c r="I3472" s="1">
        <v>0</v>
      </c>
      <c r="J3472" s="1">
        <v>4</v>
      </c>
      <c r="K3472" s="1">
        <v>0</v>
      </c>
      <c r="L3472" s="1">
        <v>1</v>
      </c>
      <c r="M3472" s="1">
        <v>2</v>
      </c>
      <c r="N3472" s="1">
        <v>0</v>
      </c>
      <c r="O3472" s="1">
        <v>0</v>
      </c>
      <c r="P3472" s="1">
        <v>3</v>
      </c>
      <c r="Q3472" s="1">
        <v>14</v>
      </c>
      <c r="R3472" s="11">
        <v>2</v>
      </c>
    </row>
    <row r="3473" spans="3:18" x14ac:dyDescent="0.25">
      <c r="C3473" s="125"/>
      <c r="D3473" s="120"/>
      <c r="E3473" s="4" t="s">
        <v>18</v>
      </c>
      <c r="F3473" s="5"/>
      <c r="G3473" s="6">
        <v>22</v>
      </c>
      <c r="H3473" s="7">
        <v>1</v>
      </c>
      <c r="I3473" s="1">
        <v>1</v>
      </c>
      <c r="J3473" s="1">
        <v>6</v>
      </c>
      <c r="K3473" s="1">
        <v>0</v>
      </c>
      <c r="L3473" s="1">
        <v>2</v>
      </c>
      <c r="M3473" s="1">
        <v>3</v>
      </c>
      <c r="N3473" s="1">
        <v>1</v>
      </c>
      <c r="O3473" s="1">
        <v>1</v>
      </c>
      <c r="P3473" s="1">
        <v>0</v>
      </c>
      <c r="Q3473" s="1">
        <v>13</v>
      </c>
      <c r="R3473" s="11">
        <v>1</v>
      </c>
    </row>
    <row r="3474" spans="3:18" ht="25.2" x14ac:dyDescent="0.25">
      <c r="C3474" s="121" t="s">
        <v>64</v>
      </c>
      <c r="D3474" s="119" t="s">
        <v>20</v>
      </c>
      <c r="E3474" s="18" t="s">
        <v>65</v>
      </c>
      <c r="F3474" s="17"/>
      <c r="G3474" s="19">
        <v>36</v>
      </c>
      <c r="H3474" s="21">
        <v>2</v>
      </c>
      <c r="I3474" s="3">
        <v>3</v>
      </c>
      <c r="J3474" s="3">
        <v>9</v>
      </c>
      <c r="K3474" s="3">
        <v>3</v>
      </c>
      <c r="L3474" s="3">
        <v>8</v>
      </c>
      <c r="M3474" s="3">
        <v>1</v>
      </c>
      <c r="N3474" s="3">
        <v>0</v>
      </c>
      <c r="O3474" s="3">
        <v>0</v>
      </c>
      <c r="P3474" s="3">
        <v>0</v>
      </c>
      <c r="Q3474" s="3">
        <v>15</v>
      </c>
      <c r="R3474" s="22">
        <v>3</v>
      </c>
    </row>
    <row r="3475" spans="3:18" ht="37.799999999999997" x14ac:dyDescent="0.25">
      <c r="C3475" s="125"/>
      <c r="D3475" s="120"/>
      <c r="E3475" s="4" t="s">
        <v>66</v>
      </c>
      <c r="F3475" s="5"/>
      <c r="G3475" s="6">
        <v>177</v>
      </c>
      <c r="H3475" s="7">
        <v>21</v>
      </c>
      <c r="I3475" s="1">
        <v>8</v>
      </c>
      <c r="J3475" s="1">
        <v>38</v>
      </c>
      <c r="K3475" s="1">
        <v>9</v>
      </c>
      <c r="L3475" s="1">
        <v>25</v>
      </c>
      <c r="M3475" s="1">
        <v>10</v>
      </c>
      <c r="N3475" s="1">
        <v>1</v>
      </c>
      <c r="O3475" s="1">
        <v>10</v>
      </c>
      <c r="P3475" s="1">
        <v>7</v>
      </c>
      <c r="Q3475" s="1">
        <v>88</v>
      </c>
      <c r="R3475" s="11">
        <v>12</v>
      </c>
    </row>
    <row r="3476" spans="3:18" ht="37.799999999999997" x14ac:dyDescent="0.25">
      <c r="C3476" s="125"/>
      <c r="D3476" s="120"/>
      <c r="E3476" s="4" t="s">
        <v>67</v>
      </c>
      <c r="F3476" s="5"/>
      <c r="G3476" s="6">
        <v>231</v>
      </c>
      <c r="H3476" s="7">
        <v>19</v>
      </c>
      <c r="I3476" s="1">
        <v>15</v>
      </c>
      <c r="J3476" s="1">
        <v>49</v>
      </c>
      <c r="K3476" s="1">
        <v>16</v>
      </c>
      <c r="L3476" s="1">
        <v>31</v>
      </c>
      <c r="M3476" s="1">
        <v>15</v>
      </c>
      <c r="N3476" s="1">
        <v>4</v>
      </c>
      <c r="O3476" s="1">
        <v>13</v>
      </c>
      <c r="P3476" s="1">
        <v>5</v>
      </c>
      <c r="Q3476" s="1">
        <v>124</v>
      </c>
      <c r="R3476" s="11">
        <v>12</v>
      </c>
    </row>
    <row r="3477" spans="3:18" ht="37.799999999999997" x14ac:dyDescent="0.25">
      <c r="C3477" s="125"/>
      <c r="D3477" s="120"/>
      <c r="E3477" s="4" t="s">
        <v>68</v>
      </c>
      <c r="F3477" s="5"/>
      <c r="G3477" s="6">
        <v>324</v>
      </c>
      <c r="H3477" s="7">
        <v>39</v>
      </c>
      <c r="I3477" s="1">
        <v>8</v>
      </c>
      <c r="J3477" s="1">
        <v>76</v>
      </c>
      <c r="K3477" s="1">
        <v>11</v>
      </c>
      <c r="L3477" s="1">
        <v>48</v>
      </c>
      <c r="M3477" s="1">
        <v>17</v>
      </c>
      <c r="N3477" s="1">
        <v>2</v>
      </c>
      <c r="O3477" s="1">
        <v>16</v>
      </c>
      <c r="P3477" s="1">
        <v>7</v>
      </c>
      <c r="Q3477" s="1">
        <v>166</v>
      </c>
      <c r="R3477" s="11">
        <v>18</v>
      </c>
    </row>
    <row r="3478" spans="3:18" ht="37.799999999999997" x14ac:dyDescent="0.25">
      <c r="C3478" s="125"/>
      <c r="D3478" s="120"/>
      <c r="E3478" s="4" t="s">
        <v>69</v>
      </c>
      <c r="F3478" s="5"/>
      <c r="G3478" s="6">
        <v>364</v>
      </c>
      <c r="H3478" s="7">
        <v>31</v>
      </c>
      <c r="I3478" s="1">
        <v>11</v>
      </c>
      <c r="J3478" s="1">
        <v>73</v>
      </c>
      <c r="K3478" s="1">
        <v>8</v>
      </c>
      <c r="L3478" s="1">
        <v>49</v>
      </c>
      <c r="M3478" s="1">
        <v>22</v>
      </c>
      <c r="N3478" s="1">
        <v>3</v>
      </c>
      <c r="O3478" s="1">
        <v>16</v>
      </c>
      <c r="P3478" s="1">
        <v>11</v>
      </c>
      <c r="Q3478" s="1">
        <v>209</v>
      </c>
      <c r="R3478" s="11">
        <v>14</v>
      </c>
    </row>
    <row r="3479" spans="3:18" ht="37.799999999999997" x14ac:dyDescent="0.25">
      <c r="C3479" s="125"/>
      <c r="D3479" s="120"/>
      <c r="E3479" s="4" t="s">
        <v>70</v>
      </c>
      <c r="F3479" s="5"/>
      <c r="G3479" s="6">
        <v>292</v>
      </c>
      <c r="H3479" s="7">
        <v>22</v>
      </c>
      <c r="I3479" s="1">
        <v>5</v>
      </c>
      <c r="J3479" s="1">
        <v>55</v>
      </c>
      <c r="K3479" s="1">
        <v>4</v>
      </c>
      <c r="L3479" s="1">
        <v>46</v>
      </c>
      <c r="M3479" s="1">
        <v>13</v>
      </c>
      <c r="N3479" s="1">
        <v>4</v>
      </c>
      <c r="O3479" s="1">
        <v>11</v>
      </c>
      <c r="P3479" s="1">
        <v>6</v>
      </c>
      <c r="Q3479" s="1">
        <v>175</v>
      </c>
      <c r="R3479" s="11">
        <v>9</v>
      </c>
    </row>
    <row r="3480" spans="3:18" ht="37.799999999999997" x14ac:dyDescent="0.25">
      <c r="C3480" s="125"/>
      <c r="D3480" s="120"/>
      <c r="E3480" s="4" t="s">
        <v>71</v>
      </c>
      <c r="F3480" s="5"/>
      <c r="G3480" s="6">
        <v>316</v>
      </c>
      <c r="H3480" s="7">
        <v>24</v>
      </c>
      <c r="I3480" s="1">
        <v>4</v>
      </c>
      <c r="J3480" s="1">
        <v>62</v>
      </c>
      <c r="K3480" s="1">
        <v>2</v>
      </c>
      <c r="L3480" s="1">
        <v>36</v>
      </c>
      <c r="M3480" s="1">
        <v>13</v>
      </c>
      <c r="N3480" s="1">
        <v>4</v>
      </c>
      <c r="O3480" s="1">
        <v>10</v>
      </c>
      <c r="P3480" s="1">
        <v>12</v>
      </c>
      <c r="Q3480" s="1">
        <v>187</v>
      </c>
      <c r="R3480" s="11">
        <v>16</v>
      </c>
    </row>
    <row r="3481" spans="3:18" ht="37.799999999999997" x14ac:dyDescent="0.25">
      <c r="C3481" s="125"/>
      <c r="D3481" s="120"/>
      <c r="E3481" s="4" t="s">
        <v>72</v>
      </c>
      <c r="F3481" s="5"/>
      <c r="G3481" s="6">
        <v>308</v>
      </c>
      <c r="H3481" s="7">
        <v>21</v>
      </c>
      <c r="I3481" s="1">
        <v>1</v>
      </c>
      <c r="J3481" s="1">
        <v>51</v>
      </c>
      <c r="K3481" s="1">
        <v>2</v>
      </c>
      <c r="L3481" s="1">
        <v>27</v>
      </c>
      <c r="M3481" s="1">
        <v>13</v>
      </c>
      <c r="N3481" s="1">
        <v>4</v>
      </c>
      <c r="O3481" s="1">
        <v>11</v>
      </c>
      <c r="P3481" s="1">
        <v>3</v>
      </c>
      <c r="Q3481" s="1">
        <v>205</v>
      </c>
      <c r="R3481" s="11">
        <v>12</v>
      </c>
    </row>
    <row r="3482" spans="3:18" ht="37.799999999999997" x14ac:dyDescent="0.25">
      <c r="C3482" s="125"/>
      <c r="D3482" s="120"/>
      <c r="E3482" s="4" t="s">
        <v>73</v>
      </c>
      <c r="F3482" s="5"/>
      <c r="G3482" s="6">
        <v>114</v>
      </c>
      <c r="H3482" s="7">
        <v>6</v>
      </c>
      <c r="I3482" s="1">
        <v>1</v>
      </c>
      <c r="J3482" s="1">
        <v>26</v>
      </c>
      <c r="K3482" s="1">
        <v>1</v>
      </c>
      <c r="L3482" s="1">
        <v>12</v>
      </c>
      <c r="M3482" s="1">
        <v>4</v>
      </c>
      <c r="N3482" s="1">
        <v>2</v>
      </c>
      <c r="O3482" s="1">
        <v>2</v>
      </c>
      <c r="P3482" s="1">
        <v>4</v>
      </c>
      <c r="Q3482" s="1">
        <v>66</v>
      </c>
      <c r="R3482" s="11">
        <v>6</v>
      </c>
    </row>
    <row r="3483" spans="3:18" ht="25.2" x14ac:dyDescent="0.25">
      <c r="C3483" s="125"/>
      <c r="D3483" s="120"/>
      <c r="E3483" s="4" t="s">
        <v>74</v>
      </c>
      <c r="F3483" s="5"/>
      <c r="G3483" s="6">
        <v>96</v>
      </c>
      <c r="H3483" s="7">
        <v>3</v>
      </c>
      <c r="I3483" s="1">
        <v>0</v>
      </c>
      <c r="J3483" s="1">
        <v>13</v>
      </c>
      <c r="K3483" s="1">
        <v>1</v>
      </c>
      <c r="L3483" s="1">
        <v>2</v>
      </c>
      <c r="M3483" s="1">
        <v>3</v>
      </c>
      <c r="N3483" s="1">
        <v>2</v>
      </c>
      <c r="O3483" s="1">
        <v>4</v>
      </c>
      <c r="P3483" s="1">
        <v>2</v>
      </c>
      <c r="Q3483" s="1">
        <v>70</v>
      </c>
      <c r="R3483" s="11">
        <v>3</v>
      </c>
    </row>
    <row r="3484" spans="3:18" x14ac:dyDescent="0.25">
      <c r="C3484" s="125"/>
      <c r="D3484" s="120"/>
      <c r="E3484" s="4" t="s">
        <v>75</v>
      </c>
      <c r="F3484" s="5"/>
      <c r="G3484" s="6">
        <v>29</v>
      </c>
      <c r="H3484" s="7">
        <v>3</v>
      </c>
      <c r="I3484" s="1">
        <v>1</v>
      </c>
      <c r="J3484" s="1">
        <v>3</v>
      </c>
      <c r="K3484" s="1">
        <v>1</v>
      </c>
      <c r="L3484" s="1">
        <v>1</v>
      </c>
      <c r="M3484" s="1">
        <v>0</v>
      </c>
      <c r="N3484" s="1">
        <v>0</v>
      </c>
      <c r="O3484" s="1">
        <v>1</v>
      </c>
      <c r="P3484" s="1">
        <v>1</v>
      </c>
      <c r="Q3484" s="1">
        <v>23</v>
      </c>
      <c r="R3484" s="11">
        <v>0</v>
      </c>
    </row>
    <row r="3485" spans="3:18" x14ac:dyDescent="0.25">
      <c r="C3485" s="125"/>
      <c r="D3485" s="120"/>
      <c r="E3485" s="4" t="s">
        <v>18</v>
      </c>
      <c r="F3485" s="5"/>
      <c r="G3485" s="6">
        <v>127</v>
      </c>
      <c r="H3485" s="7">
        <v>10</v>
      </c>
      <c r="I3485" s="1">
        <v>8</v>
      </c>
      <c r="J3485" s="1">
        <v>24</v>
      </c>
      <c r="K3485" s="1">
        <v>6</v>
      </c>
      <c r="L3485" s="1">
        <v>15</v>
      </c>
      <c r="M3485" s="1">
        <v>7</v>
      </c>
      <c r="N3485" s="1">
        <v>1</v>
      </c>
      <c r="O3485" s="1">
        <v>6</v>
      </c>
      <c r="P3485" s="1">
        <v>2</v>
      </c>
      <c r="Q3485" s="1">
        <v>68</v>
      </c>
      <c r="R3485" s="11">
        <v>17</v>
      </c>
    </row>
    <row r="3486" spans="3:18" x14ac:dyDescent="0.25">
      <c r="C3486" s="121" t="s">
        <v>76</v>
      </c>
      <c r="D3486" s="119" t="s">
        <v>20</v>
      </c>
      <c r="E3486" s="18" t="s">
        <v>77</v>
      </c>
      <c r="F3486" s="17"/>
      <c r="G3486" s="19">
        <v>626</v>
      </c>
      <c r="H3486" s="21">
        <v>35</v>
      </c>
      <c r="I3486" s="3">
        <v>6</v>
      </c>
      <c r="J3486" s="3">
        <v>116</v>
      </c>
      <c r="K3486" s="3">
        <v>14</v>
      </c>
      <c r="L3486" s="3">
        <v>84</v>
      </c>
      <c r="M3486" s="3">
        <v>34</v>
      </c>
      <c r="N3486" s="3">
        <v>5</v>
      </c>
      <c r="O3486" s="3">
        <v>31</v>
      </c>
      <c r="P3486" s="3">
        <v>14</v>
      </c>
      <c r="Q3486" s="3">
        <v>382</v>
      </c>
      <c r="R3486" s="22">
        <v>28</v>
      </c>
    </row>
    <row r="3487" spans="3:18" x14ac:dyDescent="0.25">
      <c r="C3487" s="125"/>
      <c r="D3487" s="120"/>
      <c r="E3487" s="4" t="s">
        <v>78</v>
      </c>
      <c r="F3487" s="5"/>
      <c r="G3487" s="6">
        <v>975</v>
      </c>
      <c r="H3487" s="7">
        <v>80</v>
      </c>
      <c r="I3487" s="1">
        <v>35</v>
      </c>
      <c r="J3487" s="1">
        <v>193</v>
      </c>
      <c r="K3487" s="1">
        <v>31</v>
      </c>
      <c r="L3487" s="1">
        <v>110</v>
      </c>
      <c r="M3487" s="1">
        <v>42</v>
      </c>
      <c r="N3487" s="1">
        <v>12</v>
      </c>
      <c r="O3487" s="1">
        <v>41</v>
      </c>
      <c r="P3487" s="1">
        <v>30</v>
      </c>
      <c r="Q3487" s="1">
        <v>564</v>
      </c>
      <c r="R3487" s="11">
        <v>46</v>
      </c>
    </row>
    <row r="3488" spans="3:18" x14ac:dyDescent="0.25">
      <c r="C3488" s="125"/>
      <c r="D3488" s="120"/>
      <c r="E3488" s="4" t="s">
        <v>79</v>
      </c>
      <c r="F3488" s="5"/>
      <c r="G3488" s="6">
        <v>589</v>
      </c>
      <c r="H3488" s="7">
        <v>70</v>
      </c>
      <c r="I3488" s="1">
        <v>18</v>
      </c>
      <c r="J3488" s="1">
        <v>122</v>
      </c>
      <c r="K3488" s="1">
        <v>14</v>
      </c>
      <c r="L3488" s="1">
        <v>79</v>
      </c>
      <c r="M3488" s="1">
        <v>26</v>
      </c>
      <c r="N3488" s="1">
        <v>7</v>
      </c>
      <c r="O3488" s="1">
        <v>24</v>
      </c>
      <c r="P3488" s="1">
        <v>13</v>
      </c>
      <c r="Q3488" s="1">
        <v>321</v>
      </c>
      <c r="R3488" s="11">
        <v>36</v>
      </c>
    </row>
    <row r="3489" spans="3:18" x14ac:dyDescent="0.25">
      <c r="C3489" s="125"/>
      <c r="D3489" s="120"/>
      <c r="E3489" s="4" t="s">
        <v>80</v>
      </c>
      <c r="F3489" s="5"/>
      <c r="G3489" s="6">
        <v>224</v>
      </c>
      <c r="H3489" s="7">
        <v>16</v>
      </c>
      <c r="I3489" s="1">
        <v>6</v>
      </c>
      <c r="J3489" s="1">
        <v>48</v>
      </c>
      <c r="K3489" s="1">
        <v>5</v>
      </c>
      <c r="L3489" s="1">
        <v>27</v>
      </c>
      <c r="M3489" s="1">
        <v>16</v>
      </c>
      <c r="N3489" s="1">
        <v>3</v>
      </c>
      <c r="O3489" s="1">
        <v>4</v>
      </c>
      <c r="P3489" s="1">
        <v>3</v>
      </c>
      <c r="Q3489" s="1">
        <v>129</v>
      </c>
      <c r="R3489" s="11">
        <v>12</v>
      </c>
    </row>
    <row r="3490" spans="3:18" x14ac:dyDescent="0.25">
      <c r="C3490" s="121" t="s">
        <v>81</v>
      </c>
      <c r="D3490" s="119" t="s">
        <v>20</v>
      </c>
      <c r="E3490" s="18" t="s">
        <v>82</v>
      </c>
      <c r="F3490" s="17"/>
      <c r="G3490" s="19">
        <v>300</v>
      </c>
      <c r="H3490" s="21">
        <v>21</v>
      </c>
      <c r="I3490" s="3">
        <v>5</v>
      </c>
      <c r="J3490" s="3">
        <v>70</v>
      </c>
      <c r="K3490" s="3">
        <v>8</v>
      </c>
      <c r="L3490" s="3">
        <v>49</v>
      </c>
      <c r="M3490" s="3">
        <v>18</v>
      </c>
      <c r="N3490" s="3">
        <v>3</v>
      </c>
      <c r="O3490" s="3">
        <v>9</v>
      </c>
      <c r="P3490" s="3">
        <v>10</v>
      </c>
      <c r="Q3490" s="3">
        <v>163</v>
      </c>
      <c r="R3490" s="22">
        <v>12</v>
      </c>
    </row>
    <row r="3491" spans="3:18" x14ac:dyDescent="0.25">
      <c r="C3491" s="125"/>
      <c r="D3491" s="120"/>
      <c r="E3491" s="4" t="s">
        <v>83</v>
      </c>
      <c r="F3491" s="5"/>
      <c r="G3491" s="6">
        <v>722</v>
      </c>
      <c r="H3491" s="7">
        <v>65</v>
      </c>
      <c r="I3491" s="1">
        <v>20</v>
      </c>
      <c r="J3491" s="1">
        <v>138</v>
      </c>
      <c r="K3491" s="1">
        <v>23</v>
      </c>
      <c r="L3491" s="1">
        <v>79</v>
      </c>
      <c r="M3491" s="1">
        <v>49</v>
      </c>
      <c r="N3491" s="1">
        <v>8</v>
      </c>
      <c r="O3491" s="1">
        <v>38</v>
      </c>
      <c r="P3491" s="1">
        <v>21</v>
      </c>
      <c r="Q3491" s="1">
        <v>424</v>
      </c>
      <c r="R3491" s="11">
        <v>37</v>
      </c>
    </row>
    <row r="3492" spans="3:18" x14ac:dyDescent="0.25">
      <c r="C3492" s="125"/>
      <c r="D3492" s="120"/>
      <c r="E3492" s="4" t="s">
        <v>84</v>
      </c>
      <c r="F3492" s="5"/>
      <c r="G3492" s="6">
        <v>483</v>
      </c>
      <c r="H3492" s="7">
        <v>45</v>
      </c>
      <c r="I3492" s="1">
        <v>16</v>
      </c>
      <c r="J3492" s="1">
        <v>105</v>
      </c>
      <c r="K3492" s="1">
        <v>15</v>
      </c>
      <c r="L3492" s="1">
        <v>51</v>
      </c>
      <c r="M3492" s="1">
        <v>16</v>
      </c>
      <c r="N3492" s="1">
        <v>10</v>
      </c>
      <c r="O3492" s="1">
        <v>19</v>
      </c>
      <c r="P3492" s="1">
        <v>11</v>
      </c>
      <c r="Q3492" s="1">
        <v>274</v>
      </c>
      <c r="R3492" s="11">
        <v>19</v>
      </c>
    </row>
    <row r="3493" spans="3:18" x14ac:dyDescent="0.25">
      <c r="C3493" s="125"/>
      <c r="D3493" s="120"/>
      <c r="E3493" s="4" t="s">
        <v>85</v>
      </c>
      <c r="F3493" s="5"/>
      <c r="G3493" s="6">
        <v>395</v>
      </c>
      <c r="H3493" s="7">
        <v>29</v>
      </c>
      <c r="I3493" s="1">
        <v>8</v>
      </c>
      <c r="J3493" s="1">
        <v>69</v>
      </c>
      <c r="K3493" s="1">
        <v>7</v>
      </c>
      <c r="L3493" s="1">
        <v>57</v>
      </c>
      <c r="M3493" s="1">
        <v>19</v>
      </c>
      <c r="N3493" s="1">
        <v>3</v>
      </c>
      <c r="O3493" s="1">
        <v>13</v>
      </c>
      <c r="P3493" s="1">
        <v>9</v>
      </c>
      <c r="Q3493" s="1">
        <v>234</v>
      </c>
      <c r="R3493" s="11">
        <v>22</v>
      </c>
    </row>
    <row r="3494" spans="3:18" x14ac:dyDescent="0.25">
      <c r="C3494" s="125"/>
      <c r="D3494" s="120"/>
      <c r="E3494" s="4" t="s">
        <v>86</v>
      </c>
      <c r="F3494" s="5"/>
      <c r="G3494" s="6">
        <v>236</v>
      </c>
      <c r="H3494" s="7">
        <v>23</v>
      </c>
      <c r="I3494" s="1">
        <v>8</v>
      </c>
      <c r="J3494" s="1">
        <v>46</v>
      </c>
      <c r="K3494" s="1">
        <v>4</v>
      </c>
      <c r="L3494" s="1">
        <v>31</v>
      </c>
      <c r="M3494" s="1">
        <v>9</v>
      </c>
      <c r="N3494" s="1">
        <v>1</v>
      </c>
      <c r="O3494" s="1">
        <v>10</v>
      </c>
      <c r="P3494" s="1">
        <v>5</v>
      </c>
      <c r="Q3494" s="1">
        <v>135</v>
      </c>
      <c r="R3494" s="11">
        <v>15</v>
      </c>
    </row>
    <row r="3495" spans="3:18" x14ac:dyDescent="0.25">
      <c r="C3495" s="125"/>
      <c r="D3495" s="120"/>
      <c r="E3495" s="4" t="s">
        <v>87</v>
      </c>
      <c r="F3495" s="5"/>
      <c r="G3495" s="6">
        <v>278</v>
      </c>
      <c r="H3495" s="7">
        <v>18</v>
      </c>
      <c r="I3495" s="1">
        <v>8</v>
      </c>
      <c r="J3495" s="1">
        <v>51</v>
      </c>
      <c r="K3495" s="1">
        <v>7</v>
      </c>
      <c r="L3495" s="1">
        <v>33</v>
      </c>
      <c r="M3495" s="1">
        <v>7</v>
      </c>
      <c r="N3495" s="1">
        <v>2</v>
      </c>
      <c r="O3495" s="1">
        <v>11</v>
      </c>
      <c r="P3495" s="1">
        <v>4</v>
      </c>
      <c r="Q3495" s="1">
        <v>166</v>
      </c>
      <c r="R3495" s="11">
        <v>17</v>
      </c>
    </row>
    <row r="3496" spans="3:18" x14ac:dyDescent="0.25">
      <c r="C3496" s="121" t="s">
        <v>88</v>
      </c>
      <c r="D3496" s="119" t="s">
        <v>20</v>
      </c>
      <c r="E3496" s="18" t="s">
        <v>89</v>
      </c>
      <c r="F3496" s="17"/>
      <c r="G3496" s="19">
        <v>110</v>
      </c>
      <c r="H3496" s="21">
        <v>11</v>
      </c>
      <c r="I3496" s="3">
        <v>1</v>
      </c>
      <c r="J3496" s="3">
        <v>27</v>
      </c>
      <c r="K3496" s="3">
        <v>2</v>
      </c>
      <c r="L3496" s="3">
        <v>18</v>
      </c>
      <c r="M3496" s="3">
        <v>4</v>
      </c>
      <c r="N3496" s="3">
        <v>0</v>
      </c>
      <c r="O3496" s="3">
        <v>4</v>
      </c>
      <c r="P3496" s="3">
        <v>6</v>
      </c>
      <c r="Q3496" s="3">
        <v>57</v>
      </c>
      <c r="R3496" s="22">
        <v>3</v>
      </c>
    </row>
    <row r="3497" spans="3:18" x14ac:dyDescent="0.25">
      <c r="C3497" s="122"/>
      <c r="D3497" s="120"/>
      <c r="E3497" s="4" t="s">
        <v>90</v>
      </c>
      <c r="F3497" s="5"/>
      <c r="G3497" s="6">
        <v>190</v>
      </c>
      <c r="H3497" s="7">
        <v>10</v>
      </c>
      <c r="I3497" s="1">
        <v>4</v>
      </c>
      <c r="J3497" s="1">
        <v>43</v>
      </c>
      <c r="K3497" s="1">
        <v>6</v>
      </c>
      <c r="L3497" s="1">
        <v>31</v>
      </c>
      <c r="M3497" s="1">
        <v>14</v>
      </c>
      <c r="N3497" s="1">
        <v>3</v>
      </c>
      <c r="O3497" s="1">
        <v>5</v>
      </c>
      <c r="P3497" s="1">
        <v>4</v>
      </c>
      <c r="Q3497" s="1">
        <v>106</v>
      </c>
      <c r="R3497" s="11">
        <v>9</v>
      </c>
    </row>
    <row r="3498" spans="3:18" x14ac:dyDescent="0.25">
      <c r="C3498" s="122"/>
      <c r="D3498" s="120"/>
      <c r="E3498" s="4" t="s">
        <v>83</v>
      </c>
      <c r="F3498" s="5"/>
      <c r="G3498" s="6">
        <v>722</v>
      </c>
      <c r="H3498" s="7">
        <v>65</v>
      </c>
      <c r="I3498" s="1">
        <v>20</v>
      </c>
      <c r="J3498" s="1">
        <v>138</v>
      </c>
      <c r="K3498" s="1">
        <v>23</v>
      </c>
      <c r="L3498" s="1">
        <v>79</v>
      </c>
      <c r="M3498" s="1">
        <v>49</v>
      </c>
      <c r="N3498" s="1">
        <v>8</v>
      </c>
      <c r="O3498" s="1">
        <v>38</v>
      </c>
      <c r="P3498" s="1">
        <v>21</v>
      </c>
      <c r="Q3498" s="1">
        <v>424</v>
      </c>
      <c r="R3498" s="11">
        <v>37</v>
      </c>
    </row>
    <row r="3499" spans="3:18" x14ac:dyDescent="0.25">
      <c r="C3499" s="122"/>
      <c r="D3499" s="120"/>
      <c r="E3499" s="4" t="s">
        <v>91</v>
      </c>
      <c r="F3499" s="5"/>
      <c r="G3499" s="6">
        <v>117</v>
      </c>
      <c r="H3499" s="7">
        <v>9</v>
      </c>
      <c r="I3499" s="1">
        <v>1</v>
      </c>
      <c r="J3499" s="1">
        <v>28</v>
      </c>
      <c r="K3499" s="1">
        <v>5</v>
      </c>
      <c r="L3499" s="1">
        <v>11</v>
      </c>
      <c r="M3499" s="1">
        <v>3</v>
      </c>
      <c r="N3499" s="1">
        <v>3</v>
      </c>
      <c r="O3499" s="1">
        <v>3</v>
      </c>
      <c r="P3499" s="1">
        <v>4</v>
      </c>
      <c r="Q3499" s="1">
        <v>66</v>
      </c>
      <c r="R3499" s="11">
        <v>3</v>
      </c>
    </row>
    <row r="3500" spans="3:18" x14ac:dyDescent="0.25">
      <c r="C3500" s="122"/>
      <c r="D3500" s="120"/>
      <c r="E3500" s="4" t="s">
        <v>92</v>
      </c>
      <c r="F3500" s="5"/>
      <c r="G3500" s="6">
        <v>123</v>
      </c>
      <c r="H3500" s="7">
        <v>16</v>
      </c>
      <c r="I3500" s="1">
        <v>4</v>
      </c>
      <c r="J3500" s="1">
        <v>27</v>
      </c>
      <c r="K3500" s="1">
        <v>2</v>
      </c>
      <c r="L3500" s="1">
        <v>10</v>
      </c>
      <c r="M3500" s="1">
        <v>2</v>
      </c>
      <c r="N3500" s="1">
        <v>4</v>
      </c>
      <c r="O3500" s="1">
        <v>6</v>
      </c>
      <c r="P3500" s="1">
        <v>3</v>
      </c>
      <c r="Q3500" s="1">
        <v>70</v>
      </c>
      <c r="R3500" s="11">
        <v>4</v>
      </c>
    </row>
    <row r="3501" spans="3:18" x14ac:dyDescent="0.25">
      <c r="C3501" s="122"/>
      <c r="D3501" s="120"/>
      <c r="E3501" s="4" t="s">
        <v>93</v>
      </c>
      <c r="F3501" s="5"/>
      <c r="G3501" s="6">
        <v>243</v>
      </c>
      <c r="H3501" s="7">
        <v>20</v>
      </c>
      <c r="I3501" s="1">
        <v>11</v>
      </c>
      <c r="J3501" s="1">
        <v>50</v>
      </c>
      <c r="K3501" s="1">
        <v>8</v>
      </c>
      <c r="L3501" s="1">
        <v>30</v>
      </c>
      <c r="M3501" s="1">
        <v>11</v>
      </c>
      <c r="N3501" s="1">
        <v>3</v>
      </c>
      <c r="O3501" s="1">
        <v>10</v>
      </c>
      <c r="P3501" s="1">
        <v>4</v>
      </c>
      <c r="Q3501" s="1">
        <v>138</v>
      </c>
      <c r="R3501" s="11">
        <v>12</v>
      </c>
    </row>
    <row r="3502" spans="3:18" x14ac:dyDescent="0.25">
      <c r="C3502" s="122"/>
      <c r="D3502" s="120"/>
      <c r="E3502" s="4" t="s">
        <v>85</v>
      </c>
      <c r="F3502" s="5"/>
      <c r="G3502" s="6">
        <v>395</v>
      </c>
      <c r="H3502" s="7">
        <v>29</v>
      </c>
      <c r="I3502" s="1">
        <v>8</v>
      </c>
      <c r="J3502" s="1">
        <v>69</v>
      </c>
      <c r="K3502" s="1">
        <v>7</v>
      </c>
      <c r="L3502" s="1">
        <v>57</v>
      </c>
      <c r="M3502" s="1">
        <v>19</v>
      </c>
      <c r="N3502" s="1">
        <v>3</v>
      </c>
      <c r="O3502" s="1">
        <v>13</v>
      </c>
      <c r="P3502" s="1">
        <v>9</v>
      </c>
      <c r="Q3502" s="1">
        <v>234</v>
      </c>
      <c r="R3502" s="11">
        <v>22</v>
      </c>
    </row>
    <row r="3503" spans="3:18" x14ac:dyDescent="0.25">
      <c r="C3503" s="122"/>
      <c r="D3503" s="120"/>
      <c r="E3503" s="4" t="s">
        <v>94</v>
      </c>
      <c r="F3503" s="5"/>
      <c r="G3503" s="6">
        <v>168</v>
      </c>
      <c r="H3503" s="7">
        <v>15</v>
      </c>
      <c r="I3503" s="1">
        <v>4</v>
      </c>
      <c r="J3503" s="1">
        <v>31</v>
      </c>
      <c r="K3503" s="1">
        <v>3</v>
      </c>
      <c r="L3503" s="1">
        <v>22</v>
      </c>
      <c r="M3503" s="1">
        <v>4</v>
      </c>
      <c r="N3503" s="1">
        <v>0</v>
      </c>
      <c r="O3503" s="1">
        <v>6</v>
      </c>
      <c r="P3503" s="1">
        <v>5</v>
      </c>
      <c r="Q3503" s="1">
        <v>97</v>
      </c>
      <c r="R3503" s="11">
        <v>9</v>
      </c>
    </row>
    <row r="3504" spans="3:18" x14ac:dyDescent="0.25">
      <c r="C3504" s="122"/>
      <c r="D3504" s="120"/>
      <c r="E3504" s="4" t="s">
        <v>95</v>
      </c>
      <c r="F3504" s="5"/>
      <c r="G3504" s="6">
        <v>68</v>
      </c>
      <c r="H3504" s="7">
        <v>8</v>
      </c>
      <c r="I3504" s="1">
        <v>4</v>
      </c>
      <c r="J3504" s="1">
        <v>15</v>
      </c>
      <c r="K3504" s="1">
        <v>1</v>
      </c>
      <c r="L3504" s="1">
        <v>9</v>
      </c>
      <c r="M3504" s="1">
        <v>5</v>
      </c>
      <c r="N3504" s="1">
        <v>1</v>
      </c>
      <c r="O3504" s="1">
        <v>4</v>
      </c>
      <c r="P3504" s="1">
        <v>0</v>
      </c>
      <c r="Q3504" s="1">
        <v>38</v>
      </c>
      <c r="R3504" s="11">
        <v>6</v>
      </c>
    </row>
    <row r="3505" spans="2:18" x14ac:dyDescent="0.25">
      <c r="C3505" s="126"/>
      <c r="D3505" s="123"/>
      <c r="E3505" s="64" t="s">
        <v>87</v>
      </c>
      <c r="F3505" s="59"/>
      <c r="G3505" s="66">
        <v>278</v>
      </c>
      <c r="H3505" s="74">
        <v>18</v>
      </c>
      <c r="I3505" s="39">
        <v>8</v>
      </c>
      <c r="J3505" s="39">
        <v>51</v>
      </c>
      <c r="K3505" s="39">
        <v>7</v>
      </c>
      <c r="L3505" s="39">
        <v>33</v>
      </c>
      <c r="M3505" s="39">
        <v>7</v>
      </c>
      <c r="N3505" s="39">
        <v>2</v>
      </c>
      <c r="O3505" s="39">
        <v>11</v>
      </c>
      <c r="P3505" s="39">
        <v>4</v>
      </c>
      <c r="Q3505" s="39">
        <v>166</v>
      </c>
      <c r="R3505" s="81">
        <v>17</v>
      </c>
    </row>
    <row r="3507" spans="2:18" x14ac:dyDescent="0.25">
      <c r="B3507" s="48" t="str">
        <f xml:space="preserve"> HYPERLINK("#'目次'!B38", "[32]")</f>
        <v>[32]</v>
      </c>
      <c r="C3507" s="35" t="s">
        <v>281</v>
      </c>
    </row>
    <row r="3510" spans="2:18" x14ac:dyDescent="0.25">
      <c r="C3510" s="35" t="s">
        <v>14</v>
      </c>
    </row>
    <row r="3511" spans="2:18" ht="25.2" x14ac:dyDescent="0.25">
      <c r="C3511" s="115"/>
      <c r="D3511" s="116"/>
      <c r="E3511" s="116"/>
      <c r="F3511" s="116"/>
      <c r="G3511" s="44" t="s">
        <v>15</v>
      </c>
      <c r="H3511" s="43" t="s">
        <v>200</v>
      </c>
      <c r="I3511" s="26" t="s">
        <v>282</v>
      </c>
      <c r="J3511" s="26" t="s">
        <v>283</v>
      </c>
      <c r="K3511" s="26" t="s">
        <v>284</v>
      </c>
      <c r="L3511" s="26" t="s">
        <v>285</v>
      </c>
      <c r="M3511" s="26" t="s">
        <v>286</v>
      </c>
      <c r="N3511" s="26" t="s">
        <v>204</v>
      </c>
      <c r="O3511" s="26" t="s">
        <v>287</v>
      </c>
      <c r="P3511" s="49" t="s">
        <v>18</v>
      </c>
    </row>
    <row r="3512" spans="2:18" x14ac:dyDescent="0.25">
      <c r="C3512" s="117"/>
      <c r="D3512" s="118"/>
      <c r="E3512" s="118"/>
      <c r="F3512" s="118"/>
      <c r="G3512" s="46"/>
      <c r="H3512" s="47"/>
      <c r="I3512" s="27"/>
      <c r="J3512" s="27"/>
      <c r="K3512" s="27"/>
      <c r="L3512" s="27"/>
      <c r="M3512" s="27"/>
      <c r="N3512" s="27"/>
      <c r="O3512" s="27"/>
      <c r="P3512" s="45"/>
    </row>
    <row r="3513" spans="2:18" x14ac:dyDescent="0.25">
      <c r="C3513" s="61"/>
      <c r="D3513" s="62"/>
      <c r="E3513" s="60" t="s">
        <v>15</v>
      </c>
      <c r="F3513" s="63"/>
      <c r="G3513" s="57">
        <v>2414</v>
      </c>
      <c r="H3513" s="31">
        <v>13</v>
      </c>
      <c r="I3513" s="31">
        <v>10</v>
      </c>
      <c r="J3513" s="31">
        <v>74</v>
      </c>
      <c r="K3513" s="31">
        <v>89</v>
      </c>
      <c r="L3513" s="31">
        <v>345</v>
      </c>
      <c r="M3513" s="31">
        <v>851</v>
      </c>
      <c r="N3513" s="31">
        <v>445</v>
      </c>
      <c r="O3513" s="31">
        <v>500</v>
      </c>
      <c r="P3513" s="68">
        <v>87</v>
      </c>
    </row>
    <row r="3514" spans="2:18" x14ac:dyDescent="0.25">
      <c r="C3514" s="124" t="s">
        <v>19</v>
      </c>
      <c r="D3514" s="119" t="s">
        <v>20</v>
      </c>
      <c r="E3514" s="18" t="s">
        <v>21</v>
      </c>
      <c r="F3514" s="17"/>
      <c r="G3514" s="19">
        <v>1139</v>
      </c>
      <c r="H3514" s="21">
        <v>6</v>
      </c>
      <c r="I3514" s="3">
        <v>3</v>
      </c>
      <c r="J3514" s="3">
        <v>28</v>
      </c>
      <c r="K3514" s="3">
        <v>35</v>
      </c>
      <c r="L3514" s="3">
        <v>170</v>
      </c>
      <c r="M3514" s="3">
        <v>419</v>
      </c>
      <c r="N3514" s="3">
        <v>211</v>
      </c>
      <c r="O3514" s="3">
        <v>225</v>
      </c>
      <c r="P3514" s="22">
        <v>42</v>
      </c>
    </row>
    <row r="3515" spans="2:18" x14ac:dyDescent="0.25">
      <c r="C3515" s="125"/>
      <c r="D3515" s="120"/>
      <c r="E3515" s="4" t="s">
        <v>22</v>
      </c>
      <c r="F3515" s="5"/>
      <c r="G3515" s="6">
        <v>1275</v>
      </c>
      <c r="H3515" s="7">
        <v>7</v>
      </c>
      <c r="I3515" s="1">
        <v>7</v>
      </c>
      <c r="J3515" s="1">
        <v>46</v>
      </c>
      <c r="K3515" s="1">
        <v>54</v>
      </c>
      <c r="L3515" s="1">
        <v>175</v>
      </c>
      <c r="M3515" s="1">
        <v>432</v>
      </c>
      <c r="N3515" s="1">
        <v>234</v>
      </c>
      <c r="O3515" s="1">
        <v>275</v>
      </c>
      <c r="P3515" s="11">
        <v>45</v>
      </c>
    </row>
    <row r="3516" spans="2:18" x14ac:dyDescent="0.25">
      <c r="C3516" s="121" t="s">
        <v>23</v>
      </c>
      <c r="D3516" s="121" t="s">
        <v>24</v>
      </c>
      <c r="E3516" s="18" t="s">
        <v>25</v>
      </c>
      <c r="F3516" s="17"/>
      <c r="G3516" s="19">
        <v>515</v>
      </c>
      <c r="H3516" s="21">
        <v>3</v>
      </c>
      <c r="I3516" s="3">
        <v>2</v>
      </c>
      <c r="J3516" s="3">
        <v>6</v>
      </c>
      <c r="K3516" s="3">
        <v>12</v>
      </c>
      <c r="L3516" s="3">
        <v>50</v>
      </c>
      <c r="M3516" s="3">
        <v>172</v>
      </c>
      <c r="N3516" s="3">
        <v>119</v>
      </c>
      <c r="O3516" s="3">
        <v>132</v>
      </c>
      <c r="P3516" s="22">
        <v>19</v>
      </c>
    </row>
    <row r="3517" spans="2:18" x14ac:dyDescent="0.25">
      <c r="C3517" s="125"/>
      <c r="D3517" s="122"/>
      <c r="E3517" s="4" t="s">
        <v>26</v>
      </c>
      <c r="F3517" s="5"/>
      <c r="G3517" s="6">
        <v>718</v>
      </c>
      <c r="H3517" s="7">
        <v>1</v>
      </c>
      <c r="I3517" s="1">
        <v>1</v>
      </c>
      <c r="J3517" s="1">
        <v>15</v>
      </c>
      <c r="K3517" s="1">
        <v>19</v>
      </c>
      <c r="L3517" s="1">
        <v>99</v>
      </c>
      <c r="M3517" s="1">
        <v>241</v>
      </c>
      <c r="N3517" s="1">
        <v>166</v>
      </c>
      <c r="O3517" s="1">
        <v>154</v>
      </c>
      <c r="P3517" s="11">
        <v>22</v>
      </c>
    </row>
    <row r="3518" spans="2:18" x14ac:dyDescent="0.25">
      <c r="C3518" s="125"/>
      <c r="D3518" s="122"/>
      <c r="E3518" s="4" t="s">
        <v>27</v>
      </c>
      <c r="F3518" s="5"/>
      <c r="G3518" s="6">
        <v>492</v>
      </c>
      <c r="H3518" s="7">
        <v>3</v>
      </c>
      <c r="I3518" s="1">
        <v>3</v>
      </c>
      <c r="J3518" s="1">
        <v>16</v>
      </c>
      <c r="K3518" s="1">
        <v>19</v>
      </c>
      <c r="L3518" s="1">
        <v>70</v>
      </c>
      <c r="M3518" s="1">
        <v>195</v>
      </c>
      <c r="N3518" s="1">
        <v>78</v>
      </c>
      <c r="O3518" s="1">
        <v>101</v>
      </c>
      <c r="P3518" s="11">
        <v>7</v>
      </c>
    </row>
    <row r="3519" spans="2:18" x14ac:dyDescent="0.25">
      <c r="C3519" s="125"/>
      <c r="D3519" s="122"/>
      <c r="E3519" s="4" t="s">
        <v>28</v>
      </c>
      <c r="F3519" s="5"/>
      <c r="G3519" s="6">
        <v>390</v>
      </c>
      <c r="H3519" s="7">
        <v>3</v>
      </c>
      <c r="I3519" s="1">
        <v>1</v>
      </c>
      <c r="J3519" s="1">
        <v>18</v>
      </c>
      <c r="K3519" s="1">
        <v>13</v>
      </c>
      <c r="L3519" s="1">
        <v>78</v>
      </c>
      <c r="M3519" s="1">
        <v>133</v>
      </c>
      <c r="N3519" s="1">
        <v>51</v>
      </c>
      <c r="O3519" s="1">
        <v>73</v>
      </c>
      <c r="P3519" s="11">
        <v>20</v>
      </c>
    </row>
    <row r="3520" spans="2:18" x14ac:dyDescent="0.25">
      <c r="C3520" s="125"/>
      <c r="D3520" s="122"/>
      <c r="E3520" s="4" t="s">
        <v>29</v>
      </c>
      <c r="F3520" s="5"/>
      <c r="G3520" s="6">
        <v>206</v>
      </c>
      <c r="H3520" s="7">
        <v>2</v>
      </c>
      <c r="I3520" s="1">
        <v>1</v>
      </c>
      <c r="J3520" s="1">
        <v>10</v>
      </c>
      <c r="K3520" s="1">
        <v>13</v>
      </c>
      <c r="L3520" s="1">
        <v>32</v>
      </c>
      <c r="M3520" s="1">
        <v>78</v>
      </c>
      <c r="N3520" s="1">
        <v>24</v>
      </c>
      <c r="O3520" s="1">
        <v>33</v>
      </c>
      <c r="P3520" s="11">
        <v>13</v>
      </c>
    </row>
    <row r="3521" spans="3:16" x14ac:dyDescent="0.25">
      <c r="C3521" s="125"/>
      <c r="D3521" s="122"/>
      <c r="E3521" s="4" t="s">
        <v>30</v>
      </c>
      <c r="F3521" s="5"/>
      <c r="G3521" s="6">
        <v>76</v>
      </c>
      <c r="H3521" s="7">
        <v>1</v>
      </c>
      <c r="I3521" s="1">
        <v>2</v>
      </c>
      <c r="J3521" s="1">
        <v>9</v>
      </c>
      <c r="K3521" s="1">
        <v>8</v>
      </c>
      <c r="L3521" s="1">
        <v>16</v>
      </c>
      <c r="M3521" s="1">
        <v>24</v>
      </c>
      <c r="N3521" s="1">
        <v>4</v>
      </c>
      <c r="O3521" s="1">
        <v>7</v>
      </c>
      <c r="P3521" s="11">
        <v>5</v>
      </c>
    </row>
    <row r="3522" spans="3:16" x14ac:dyDescent="0.25">
      <c r="C3522" s="125"/>
      <c r="D3522" s="122"/>
      <c r="E3522" s="4" t="s">
        <v>31</v>
      </c>
      <c r="F3522" s="5"/>
      <c r="G3522" s="6">
        <v>17</v>
      </c>
      <c r="H3522" s="7">
        <v>0</v>
      </c>
      <c r="I3522" s="1">
        <v>0</v>
      </c>
      <c r="J3522" s="1">
        <v>0</v>
      </c>
      <c r="K3522" s="1">
        <v>5</v>
      </c>
      <c r="L3522" s="1">
        <v>0</v>
      </c>
      <c r="M3522" s="1">
        <v>8</v>
      </c>
      <c r="N3522" s="1">
        <v>3</v>
      </c>
      <c r="O3522" s="1">
        <v>0</v>
      </c>
      <c r="P3522" s="11">
        <v>1</v>
      </c>
    </row>
    <row r="3523" spans="3:16" x14ac:dyDescent="0.25">
      <c r="C3523" s="125"/>
      <c r="D3523" s="122"/>
      <c r="E3523" s="4" t="s">
        <v>32</v>
      </c>
      <c r="F3523" s="5"/>
      <c r="G3523" s="6">
        <v>1233</v>
      </c>
      <c r="H3523" s="7">
        <v>4</v>
      </c>
      <c r="I3523" s="1">
        <v>3</v>
      </c>
      <c r="J3523" s="1">
        <v>21</v>
      </c>
      <c r="K3523" s="1">
        <v>31</v>
      </c>
      <c r="L3523" s="1">
        <v>149</v>
      </c>
      <c r="M3523" s="1">
        <v>413</v>
      </c>
      <c r="N3523" s="1">
        <v>285</v>
      </c>
      <c r="O3523" s="1">
        <v>286</v>
      </c>
      <c r="P3523" s="11">
        <v>41</v>
      </c>
    </row>
    <row r="3524" spans="3:16" x14ac:dyDescent="0.25">
      <c r="C3524" s="125"/>
      <c r="D3524" s="122"/>
      <c r="E3524" s="4" t="s">
        <v>33</v>
      </c>
      <c r="F3524" s="5"/>
      <c r="G3524" s="6">
        <v>882</v>
      </c>
      <c r="H3524" s="7">
        <v>6</v>
      </c>
      <c r="I3524" s="1">
        <v>4</v>
      </c>
      <c r="J3524" s="1">
        <v>34</v>
      </c>
      <c r="K3524" s="1">
        <v>32</v>
      </c>
      <c r="L3524" s="1">
        <v>148</v>
      </c>
      <c r="M3524" s="1">
        <v>328</v>
      </c>
      <c r="N3524" s="1">
        <v>129</v>
      </c>
      <c r="O3524" s="1">
        <v>174</v>
      </c>
      <c r="P3524" s="11">
        <v>27</v>
      </c>
    </row>
    <row r="3525" spans="3:16" x14ac:dyDescent="0.25">
      <c r="C3525" s="125"/>
      <c r="D3525" s="122"/>
      <c r="E3525" s="4" t="s">
        <v>34</v>
      </c>
      <c r="F3525" s="5"/>
      <c r="G3525" s="6">
        <v>299</v>
      </c>
      <c r="H3525" s="7">
        <v>3</v>
      </c>
      <c r="I3525" s="1">
        <v>3</v>
      </c>
      <c r="J3525" s="1">
        <v>19</v>
      </c>
      <c r="K3525" s="1">
        <v>26</v>
      </c>
      <c r="L3525" s="1">
        <v>48</v>
      </c>
      <c r="M3525" s="1">
        <v>110</v>
      </c>
      <c r="N3525" s="1">
        <v>31</v>
      </c>
      <c r="O3525" s="1">
        <v>40</v>
      </c>
      <c r="P3525" s="11">
        <v>19</v>
      </c>
    </row>
    <row r="3526" spans="3:16" x14ac:dyDescent="0.25">
      <c r="C3526" s="125"/>
      <c r="D3526" s="122"/>
      <c r="E3526" s="4" t="s">
        <v>35</v>
      </c>
      <c r="F3526" s="5"/>
      <c r="G3526" s="6">
        <v>1181</v>
      </c>
      <c r="H3526" s="7">
        <v>9</v>
      </c>
      <c r="I3526" s="1">
        <v>7</v>
      </c>
      <c r="J3526" s="1">
        <v>53</v>
      </c>
      <c r="K3526" s="1">
        <v>58</v>
      </c>
      <c r="L3526" s="1">
        <v>196</v>
      </c>
      <c r="M3526" s="1">
        <v>438</v>
      </c>
      <c r="N3526" s="1">
        <v>160</v>
      </c>
      <c r="O3526" s="1">
        <v>214</v>
      </c>
      <c r="P3526" s="11">
        <v>46</v>
      </c>
    </row>
    <row r="3527" spans="3:16" x14ac:dyDescent="0.25">
      <c r="C3527" s="125"/>
      <c r="D3527" s="121" t="s">
        <v>21</v>
      </c>
      <c r="E3527" s="18" t="s">
        <v>25</v>
      </c>
      <c r="F3527" s="17"/>
      <c r="G3527" s="19">
        <v>268</v>
      </c>
      <c r="H3527" s="21">
        <v>1</v>
      </c>
      <c r="I3527" s="3">
        <v>1</v>
      </c>
      <c r="J3527" s="3">
        <v>2</v>
      </c>
      <c r="K3527" s="3">
        <v>6</v>
      </c>
      <c r="L3527" s="3">
        <v>31</v>
      </c>
      <c r="M3527" s="3">
        <v>97</v>
      </c>
      <c r="N3527" s="3">
        <v>56</v>
      </c>
      <c r="O3527" s="3">
        <v>65</v>
      </c>
      <c r="P3527" s="22">
        <v>9</v>
      </c>
    </row>
    <row r="3528" spans="3:16" x14ac:dyDescent="0.25">
      <c r="C3528" s="125"/>
      <c r="D3528" s="122"/>
      <c r="E3528" s="4" t="s">
        <v>26</v>
      </c>
      <c r="F3528" s="5"/>
      <c r="G3528" s="6">
        <v>338</v>
      </c>
      <c r="H3528" s="7">
        <v>1</v>
      </c>
      <c r="I3528" s="1">
        <v>1</v>
      </c>
      <c r="J3528" s="1">
        <v>8</v>
      </c>
      <c r="K3528" s="1">
        <v>11</v>
      </c>
      <c r="L3528" s="1">
        <v>46</v>
      </c>
      <c r="M3528" s="1">
        <v>114</v>
      </c>
      <c r="N3528" s="1">
        <v>79</v>
      </c>
      <c r="O3528" s="1">
        <v>62</v>
      </c>
      <c r="P3528" s="11">
        <v>16</v>
      </c>
    </row>
    <row r="3529" spans="3:16" x14ac:dyDescent="0.25">
      <c r="C3529" s="125"/>
      <c r="D3529" s="122"/>
      <c r="E3529" s="4" t="s">
        <v>27</v>
      </c>
      <c r="F3529" s="5"/>
      <c r="G3529" s="6">
        <v>241</v>
      </c>
      <c r="H3529" s="7">
        <v>2</v>
      </c>
      <c r="I3529" s="1">
        <v>1</v>
      </c>
      <c r="J3529" s="1">
        <v>5</v>
      </c>
      <c r="K3529" s="1">
        <v>6</v>
      </c>
      <c r="L3529" s="1">
        <v>40</v>
      </c>
      <c r="M3529" s="1">
        <v>95</v>
      </c>
      <c r="N3529" s="1">
        <v>39</v>
      </c>
      <c r="O3529" s="1">
        <v>52</v>
      </c>
      <c r="P3529" s="11">
        <v>1</v>
      </c>
    </row>
    <row r="3530" spans="3:16" x14ac:dyDescent="0.25">
      <c r="C3530" s="125"/>
      <c r="D3530" s="122"/>
      <c r="E3530" s="4" t="s">
        <v>28</v>
      </c>
      <c r="F3530" s="5"/>
      <c r="G3530" s="6">
        <v>180</v>
      </c>
      <c r="H3530" s="7">
        <v>1</v>
      </c>
      <c r="I3530" s="1">
        <v>0</v>
      </c>
      <c r="J3530" s="1">
        <v>9</v>
      </c>
      <c r="K3530" s="1">
        <v>4</v>
      </c>
      <c r="L3530" s="1">
        <v>42</v>
      </c>
      <c r="M3530" s="1">
        <v>66</v>
      </c>
      <c r="N3530" s="1">
        <v>24</v>
      </c>
      <c r="O3530" s="1">
        <v>27</v>
      </c>
      <c r="P3530" s="11">
        <v>7</v>
      </c>
    </row>
    <row r="3531" spans="3:16" x14ac:dyDescent="0.25">
      <c r="C3531" s="125"/>
      <c r="D3531" s="122"/>
      <c r="E3531" s="4" t="s">
        <v>29</v>
      </c>
      <c r="F3531" s="5"/>
      <c r="G3531" s="6">
        <v>83</v>
      </c>
      <c r="H3531" s="7">
        <v>1</v>
      </c>
      <c r="I3531" s="1">
        <v>0</v>
      </c>
      <c r="J3531" s="1">
        <v>1</v>
      </c>
      <c r="K3531" s="1">
        <v>3</v>
      </c>
      <c r="L3531" s="1">
        <v>8</v>
      </c>
      <c r="M3531" s="1">
        <v>36</v>
      </c>
      <c r="N3531" s="1">
        <v>12</v>
      </c>
      <c r="O3531" s="1">
        <v>16</v>
      </c>
      <c r="P3531" s="11">
        <v>6</v>
      </c>
    </row>
    <row r="3532" spans="3:16" x14ac:dyDescent="0.25">
      <c r="C3532" s="125"/>
      <c r="D3532" s="122"/>
      <c r="E3532" s="4" t="s">
        <v>30</v>
      </c>
      <c r="F3532" s="5"/>
      <c r="G3532" s="6">
        <v>26</v>
      </c>
      <c r="H3532" s="7">
        <v>0</v>
      </c>
      <c r="I3532" s="1">
        <v>0</v>
      </c>
      <c r="J3532" s="1">
        <v>3</v>
      </c>
      <c r="K3532" s="1">
        <v>4</v>
      </c>
      <c r="L3532" s="1">
        <v>3</v>
      </c>
      <c r="M3532" s="1">
        <v>9</v>
      </c>
      <c r="N3532" s="1">
        <v>1</v>
      </c>
      <c r="O3532" s="1">
        <v>3</v>
      </c>
      <c r="P3532" s="11">
        <v>3</v>
      </c>
    </row>
    <row r="3533" spans="3:16" x14ac:dyDescent="0.25">
      <c r="C3533" s="125"/>
      <c r="D3533" s="122"/>
      <c r="E3533" s="4" t="s">
        <v>31</v>
      </c>
      <c r="F3533" s="5"/>
      <c r="G3533" s="6">
        <v>3</v>
      </c>
      <c r="H3533" s="7">
        <v>0</v>
      </c>
      <c r="I3533" s="1">
        <v>0</v>
      </c>
      <c r="J3533" s="1">
        <v>0</v>
      </c>
      <c r="K3533" s="1">
        <v>1</v>
      </c>
      <c r="L3533" s="1">
        <v>0</v>
      </c>
      <c r="M3533" s="1">
        <v>2</v>
      </c>
      <c r="N3533" s="1">
        <v>0</v>
      </c>
      <c r="O3533" s="1">
        <v>0</v>
      </c>
      <c r="P3533" s="11">
        <v>0</v>
      </c>
    </row>
    <row r="3534" spans="3:16" x14ac:dyDescent="0.25">
      <c r="C3534" s="125"/>
      <c r="D3534" s="122"/>
      <c r="E3534" s="4" t="s">
        <v>32</v>
      </c>
      <c r="F3534" s="5"/>
      <c r="G3534" s="6">
        <v>606</v>
      </c>
      <c r="H3534" s="7">
        <v>2</v>
      </c>
      <c r="I3534" s="1">
        <v>2</v>
      </c>
      <c r="J3534" s="1">
        <v>10</v>
      </c>
      <c r="K3534" s="1">
        <v>17</v>
      </c>
      <c r="L3534" s="1">
        <v>77</v>
      </c>
      <c r="M3534" s="1">
        <v>211</v>
      </c>
      <c r="N3534" s="1">
        <v>135</v>
      </c>
      <c r="O3534" s="1">
        <v>127</v>
      </c>
      <c r="P3534" s="11">
        <v>25</v>
      </c>
    </row>
    <row r="3535" spans="3:16" x14ac:dyDescent="0.25">
      <c r="C3535" s="125"/>
      <c r="D3535" s="122"/>
      <c r="E3535" s="4" t="s">
        <v>33</v>
      </c>
      <c r="F3535" s="5"/>
      <c r="G3535" s="6">
        <v>421</v>
      </c>
      <c r="H3535" s="7">
        <v>3</v>
      </c>
      <c r="I3535" s="1">
        <v>1</v>
      </c>
      <c r="J3535" s="1">
        <v>14</v>
      </c>
      <c r="K3535" s="1">
        <v>10</v>
      </c>
      <c r="L3535" s="1">
        <v>82</v>
      </c>
      <c r="M3535" s="1">
        <v>161</v>
      </c>
      <c r="N3535" s="1">
        <v>63</v>
      </c>
      <c r="O3535" s="1">
        <v>79</v>
      </c>
      <c r="P3535" s="11">
        <v>8</v>
      </c>
    </row>
    <row r="3536" spans="3:16" x14ac:dyDescent="0.25">
      <c r="C3536" s="125"/>
      <c r="D3536" s="122"/>
      <c r="E3536" s="4" t="s">
        <v>34</v>
      </c>
      <c r="F3536" s="5"/>
      <c r="G3536" s="6">
        <v>112</v>
      </c>
      <c r="H3536" s="7">
        <v>1</v>
      </c>
      <c r="I3536" s="1">
        <v>0</v>
      </c>
      <c r="J3536" s="1">
        <v>4</v>
      </c>
      <c r="K3536" s="1">
        <v>8</v>
      </c>
      <c r="L3536" s="1">
        <v>11</v>
      </c>
      <c r="M3536" s="1">
        <v>47</v>
      </c>
      <c r="N3536" s="1">
        <v>13</v>
      </c>
      <c r="O3536" s="1">
        <v>19</v>
      </c>
      <c r="P3536" s="11">
        <v>9</v>
      </c>
    </row>
    <row r="3537" spans="3:16" x14ac:dyDescent="0.25">
      <c r="C3537" s="125"/>
      <c r="D3537" s="122"/>
      <c r="E3537" s="4" t="s">
        <v>35</v>
      </c>
      <c r="F3537" s="5"/>
      <c r="G3537" s="6">
        <v>533</v>
      </c>
      <c r="H3537" s="7">
        <v>4</v>
      </c>
      <c r="I3537" s="1">
        <v>1</v>
      </c>
      <c r="J3537" s="1">
        <v>18</v>
      </c>
      <c r="K3537" s="1">
        <v>18</v>
      </c>
      <c r="L3537" s="1">
        <v>93</v>
      </c>
      <c r="M3537" s="1">
        <v>208</v>
      </c>
      <c r="N3537" s="1">
        <v>76</v>
      </c>
      <c r="O3537" s="1">
        <v>98</v>
      </c>
      <c r="P3537" s="11">
        <v>17</v>
      </c>
    </row>
    <row r="3538" spans="3:16" x14ac:dyDescent="0.25">
      <c r="C3538" s="125"/>
      <c r="D3538" s="121" t="s">
        <v>22</v>
      </c>
      <c r="E3538" s="18" t="s">
        <v>25</v>
      </c>
      <c r="F3538" s="17"/>
      <c r="G3538" s="19">
        <v>247</v>
      </c>
      <c r="H3538" s="21">
        <v>2</v>
      </c>
      <c r="I3538" s="3">
        <v>1</v>
      </c>
      <c r="J3538" s="3">
        <v>4</v>
      </c>
      <c r="K3538" s="3">
        <v>6</v>
      </c>
      <c r="L3538" s="3">
        <v>19</v>
      </c>
      <c r="M3538" s="3">
        <v>75</v>
      </c>
      <c r="N3538" s="3">
        <v>63</v>
      </c>
      <c r="O3538" s="3">
        <v>67</v>
      </c>
      <c r="P3538" s="22">
        <v>10</v>
      </c>
    </row>
    <row r="3539" spans="3:16" x14ac:dyDescent="0.25">
      <c r="C3539" s="125"/>
      <c r="D3539" s="122"/>
      <c r="E3539" s="4" t="s">
        <v>26</v>
      </c>
      <c r="F3539" s="5"/>
      <c r="G3539" s="6">
        <v>380</v>
      </c>
      <c r="H3539" s="7">
        <v>0</v>
      </c>
      <c r="I3539" s="1">
        <v>0</v>
      </c>
      <c r="J3539" s="1">
        <v>7</v>
      </c>
      <c r="K3539" s="1">
        <v>8</v>
      </c>
      <c r="L3539" s="1">
        <v>53</v>
      </c>
      <c r="M3539" s="1">
        <v>127</v>
      </c>
      <c r="N3539" s="1">
        <v>87</v>
      </c>
      <c r="O3539" s="1">
        <v>92</v>
      </c>
      <c r="P3539" s="11">
        <v>6</v>
      </c>
    </row>
    <row r="3540" spans="3:16" x14ac:dyDescent="0.25">
      <c r="C3540" s="125"/>
      <c r="D3540" s="122"/>
      <c r="E3540" s="4" t="s">
        <v>27</v>
      </c>
      <c r="F3540" s="5"/>
      <c r="G3540" s="6">
        <v>251</v>
      </c>
      <c r="H3540" s="7">
        <v>1</v>
      </c>
      <c r="I3540" s="1">
        <v>2</v>
      </c>
      <c r="J3540" s="1">
        <v>11</v>
      </c>
      <c r="K3540" s="1">
        <v>13</v>
      </c>
      <c r="L3540" s="1">
        <v>30</v>
      </c>
      <c r="M3540" s="1">
        <v>100</v>
      </c>
      <c r="N3540" s="1">
        <v>39</v>
      </c>
      <c r="O3540" s="1">
        <v>49</v>
      </c>
      <c r="P3540" s="11">
        <v>6</v>
      </c>
    </row>
    <row r="3541" spans="3:16" x14ac:dyDescent="0.25">
      <c r="C3541" s="125"/>
      <c r="D3541" s="122"/>
      <c r="E3541" s="4" t="s">
        <v>28</v>
      </c>
      <c r="F3541" s="5"/>
      <c r="G3541" s="6">
        <v>210</v>
      </c>
      <c r="H3541" s="7">
        <v>2</v>
      </c>
      <c r="I3541" s="1">
        <v>1</v>
      </c>
      <c r="J3541" s="1">
        <v>9</v>
      </c>
      <c r="K3541" s="1">
        <v>9</v>
      </c>
      <c r="L3541" s="1">
        <v>36</v>
      </c>
      <c r="M3541" s="1">
        <v>67</v>
      </c>
      <c r="N3541" s="1">
        <v>27</v>
      </c>
      <c r="O3541" s="1">
        <v>46</v>
      </c>
      <c r="P3541" s="11">
        <v>13</v>
      </c>
    </row>
    <row r="3542" spans="3:16" x14ac:dyDescent="0.25">
      <c r="C3542" s="125"/>
      <c r="D3542" s="122"/>
      <c r="E3542" s="4" t="s">
        <v>29</v>
      </c>
      <c r="F3542" s="5"/>
      <c r="G3542" s="6">
        <v>123</v>
      </c>
      <c r="H3542" s="7">
        <v>1</v>
      </c>
      <c r="I3542" s="1">
        <v>1</v>
      </c>
      <c r="J3542" s="1">
        <v>9</v>
      </c>
      <c r="K3542" s="1">
        <v>10</v>
      </c>
      <c r="L3542" s="1">
        <v>24</v>
      </c>
      <c r="M3542" s="1">
        <v>42</v>
      </c>
      <c r="N3542" s="1">
        <v>12</v>
      </c>
      <c r="O3542" s="1">
        <v>17</v>
      </c>
      <c r="P3542" s="11">
        <v>7</v>
      </c>
    </row>
    <row r="3543" spans="3:16" x14ac:dyDescent="0.25">
      <c r="C3543" s="125"/>
      <c r="D3543" s="122"/>
      <c r="E3543" s="4" t="s">
        <v>30</v>
      </c>
      <c r="F3543" s="5"/>
      <c r="G3543" s="6">
        <v>50</v>
      </c>
      <c r="H3543" s="7">
        <v>1</v>
      </c>
      <c r="I3543" s="1">
        <v>2</v>
      </c>
      <c r="J3543" s="1">
        <v>6</v>
      </c>
      <c r="K3543" s="1">
        <v>4</v>
      </c>
      <c r="L3543" s="1">
        <v>13</v>
      </c>
      <c r="M3543" s="1">
        <v>15</v>
      </c>
      <c r="N3543" s="1">
        <v>3</v>
      </c>
      <c r="O3543" s="1">
        <v>4</v>
      </c>
      <c r="P3543" s="11">
        <v>2</v>
      </c>
    </row>
    <row r="3544" spans="3:16" x14ac:dyDescent="0.25">
      <c r="C3544" s="125"/>
      <c r="D3544" s="122"/>
      <c r="E3544" s="4" t="s">
        <v>31</v>
      </c>
      <c r="F3544" s="5"/>
      <c r="G3544" s="6">
        <v>14</v>
      </c>
      <c r="H3544" s="7">
        <v>0</v>
      </c>
      <c r="I3544" s="1">
        <v>0</v>
      </c>
      <c r="J3544" s="1">
        <v>0</v>
      </c>
      <c r="K3544" s="1">
        <v>4</v>
      </c>
      <c r="L3544" s="1">
        <v>0</v>
      </c>
      <c r="M3544" s="1">
        <v>6</v>
      </c>
      <c r="N3544" s="1">
        <v>3</v>
      </c>
      <c r="O3544" s="1">
        <v>0</v>
      </c>
      <c r="P3544" s="11">
        <v>1</v>
      </c>
    </row>
    <row r="3545" spans="3:16" x14ac:dyDescent="0.25">
      <c r="C3545" s="125"/>
      <c r="D3545" s="122"/>
      <c r="E3545" s="4" t="s">
        <v>32</v>
      </c>
      <c r="F3545" s="5"/>
      <c r="G3545" s="6">
        <v>627</v>
      </c>
      <c r="H3545" s="7">
        <v>2</v>
      </c>
      <c r="I3545" s="1">
        <v>1</v>
      </c>
      <c r="J3545" s="1">
        <v>11</v>
      </c>
      <c r="K3545" s="1">
        <v>14</v>
      </c>
      <c r="L3545" s="1">
        <v>72</v>
      </c>
      <c r="M3545" s="1">
        <v>202</v>
      </c>
      <c r="N3545" s="1">
        <v>150</v>
      </c>
      <c r="O3545" s="1">
        <v>159</v>
      </c>
      <c r="P3545" s="11">
        <v>16</v>
      </c>
    </row>
    <row r="3546" spans="3:16" x14ac:dyDescent="0.25">
      <c r="C3546" s="125"/>
      <c r="D3546" s="122"/>
      <c r="E3546" s="4" t="s">
        <v>33</v>
      </c>
      <c r="F3546" s="5"/>
      <c r="G3546" s="6">
        <v>461</v>
      </c>
      <c r="H3546" s="7">
        <v>3</v>
      </c>
      <c r="I3546" s="1">
        <v>3</v>
      </c>
      <c r="J3546" s="1">
        <v>20</v>
      </c>
      <c r="K3546" s="1">
        <v>22</v>
      </c>
      <c r="L3546" s="1">
        <v>66</v>
      </c>
      <c r="M3546" s="1">
        <v>167</v>
      </c>
      <c r="N3546" s="1">
        <v>66</v>
      </c>
      <c r="O3546" s="1">
        <v>95</v>
      </c>
      <c r="P3546" s="11">
        <v>19</v>
      </c>
    </row>
    <row r="3547" spans="3:16" x14ac:dyDescent="0.25">
      <c r="C3547" s="125"/>
      <c r="D3547" s="122"/>
      <c r="E3547" s="4" t="s">
        <v>34</v>
      </c>
      <c r="F3547" s="5"/>
      <c r="G3547" s="6">
        <v>187</v>
      </c>
      <c r="H3547" s="7">
        <v>2</v>
      </c>
      <c r="I3547" s="1">
        <v>3</v>
      </c>
      <c r="J3547" s="1">
        <v>15</v>
      </c>
      <c r="K3547" s="1">
        <v>18</v>
      </c>
      <c r="L3547" s="1">
        <v>37</v>
      </c>
      <c r="M3547" s="1">
        <v>63</v>
      </c>
      <c r="N3547" s="1">
        <v>18</v>
      </c>
      <c r="O3547" s="1">
        <v>21</v>
      </c>
      <c r="P3547" s="11">
        <v>10</v>
      </c>
    </row>
    <row r="3548" spans="3:16" x14ac:dyDescent="0.25">
      <c r="C3548" s="125"/>
      <c r="D3548" s="122"/>
      <c r="E3548" s="4" t="s">
        <v>35</v>
      </c>
      <c r="F3548" s="5"/>
      <c r="G3548" s="6">
        <v>648</v>
      </c>
      <c r="H3548" s="7">
        <v>5</v>
      </c>
      <c r="I3548" s="1">
        <v>6</v>
      </c>
      <c r="J3548" s="1">
        <v>35</v>
      </c>
      <c r="K3548" s="1">
        <v>40</v>
      </c>
      <c r="L3548" s="1">
        <v>103</v>
      </c>
      <c r="M3548" s="1">
        <v>230</v>
      </c>
      <c r="N3548" s="1">
        <v>84</v>
      </c>
      <c r="O3548" s="1">
        <v>116</v>
      </c>
      <c r="P3548" s="11">
        <v>29</v>
      </c>
    </row>
    <row r="3549" spans="3:16" x14ac:dyDescent="0.25">
      <c r="C3549" s="121" t="s">
        <v>36</v>
      </c>
      <c r="D3549" s="121" t="s">
        <v>24</v>
      </c>
      <c r="E3549" s="18" t="s">
        <v>37</v>
      </c>
      <c r="F3549" s="17"/>
      <c r="G3549" s="19">
        <v>106</v>
      </c>
      <c r="H3549" s="21">
        <v>2</v>
      </c>
      <c r="I3549" s="3">
        <v>0</v>
      </c>
      <c r="J3549" s="3">
        <v>4</v>
      </c>
      <c r="K3549" s="3">
        <v>2</v>
      </c>
      <c r="L3549" s="3">
        <v>16</v>
      </c>
      <c r="M3549" s="3">
        <v>25</v>
      </c>
      <c r="N3549" s="3">
        <v>23</v>
      </c>
      <c r="O3549" s="3">
        <v>31</v>
      </c>
      <c r="P3549" s="22">
        <v>3</v>
      </c>
    </row>
    <row r="3550" spans="3:16" ht="25.2" x14ac:dyDescent="0.25">
      <c r="C3550" s="125"/>
      <c r="D3550" s="122"/>
      <c r="E3550" s="4" t="s">
        <v>38</v>
      </c>
      <c r="F3550" s="5"/>
      <c r="G3550" s="6">
        <v>1653</v>
      </c>
      <c r="H3550" s="7">
        <v>7</v>
      </c>
      <c r="I3550" s="1">
        <v>5</v>
      </c>
      <c r="J3550" s="1">
        <v>46</v>
      </c>
      <c r="K3550" s="1">
        <v>52</v>
      </c>
      <c r="L3550" s="1">
        <v>230</v>
      </c>
      <c r="M3550" s="1">
        <v>599</v>
      </c>
      <c r="N3550" s="1">
        <v>327</v>
      </c>
      <c r="O3550" s="1">
        <v>332</v>
      </c>
      <c r="P3550" s="11">
        <v>55</v>
      </c>
    </row>
    <row r="3551" spans="3:16" ht="25.2" x14ac:dyDescent="0.25">
      <c r="C3551" s="125"/>
      <c r="D3551" s="122"/>
      <c r="E3551" s="4" t="s">
        <v>39</v>
      </c>
      <c r="F3551" s="5"/>
      <c r="G3551" s="6">
        <v>116</v>
      </c>
      <c r="H3551" s="7">
        <v>1</v>
      </c>
      <c r="I3551" s="1">
        <v>0</v>
      </c>
      <c r="J3551" s="1">
        <v>1</v>
      </c>
      <c r="K3551" s="1">
        <v>2</v>
      </c>
      <c r="L3551" s="1">
        <v>22</v>
      </c>
      <c r="M3551" s="1">
        <v>37</v>
      </c>
      <c r="N3551" s="1">
        <v>19</v>
      </c>
      <c r="O3551" s="1">
        <v>29</v>
      </c>
      <c r="P3551" s="11">
        <v>5</v>
      </c>
    </row>
    <row r="3552" spans="3:16" ht="25.2" x14ac:dyDescent="0.25">
      <c r="C3552" s="125"/>
      <c r="D3552" s="122"/>
      <c r="E3552" s="4" t="s">
        <v>40</v>
      </c>
      <c r="F3552" s="5"/>
      <c r="G3552" s="6">
        <v>513</v>
      </c>
      <c r="H3552" s="7">
        <v>3</v>
      </c>
      <c r="I3552" s="1">
        <v>4</v>
      </c>
      <c r="J3552" s="1">
        <v>23</v>
      </c>
      <c r="K3552" s="1">
        <v>32</v>
      </c>
      <c r="L3552" s="1">
        <v>74</v>
      </c>
      <c r="M3552" s="1">
        <v>180</v>
      </c>
      <c r="N3552" s="1">
        <v>76</v>
      </c>
      <c r="O3552" s="1">
        <v>101</v>
      </c>
      <c r="P3552" s="11">
        <v>20</v>
      </c>
    </row>
    <row r="3553" spans="3:16" x14ac:dyDescent="0.25">
      <c r="C3553" s="125"/>
      <c r="D3553" s="122"/>
      <c r="E3553" s="4" t="s">
        <v>18</v>
      </c>
      <c r="F3553" s="5"/>
      <c r="G3553" s="6">
        <v>26</v>
      </c>
      <c r="H3553" s="7">
        <v>0</v>
      </c>
      <c r="I3553" s="1">
        <v>1</v>
      </c>
      <c r="J3553" s="1">
        <v>0</v>
      </c>
      <c r="K3553" s="1">
        <v>1</v>
      </c>
      <c r="L3553" s="1">
        <v>3</v>
      </c>
      <c r="M3553" s="1">
        <v>10</v>
      </c>
      <c r="N3553" s="1">
        <v>0</v>
      </c>
      <c r="O3553" s="1">
        <v>7</v>
      </c>
      <c r="P3553" s="11">
        <v>4</v>
      </c>
    </row>
    <row r="3554" spans="3:16" x14ac:dyDescent="0.25">
      <c r="C3554" s="125"/>
      <c r="D3554" s="121" t="s">
        <v>21</v>
      </c>
      <c r="E3554" s="18" t="s">
        <v>37</v>
      </c>
      <c r="F3554" s="17"/>
      <c r="G3554" s="19">
        <v>66</v>
      </c>
      <c r="H3554" s="21">
        <v>2</v>
      </c>
      <c r="I3554" s="3">
        <v>0</v>
      </c>
      <c r="J3554" s="3">
        <v>2</v>
      </c>
      <c r="K3554" s="3">
        <v>1</v>
      </c>
      <c r="L3554" s="3">
        <v>7</v>
      </c>
      <c r="M3554" s="3">
        <v>18</v>
      </c>
      <c r="N3554" s="3">
        <v>13</v>
      </c>
      <c r="O3554" s="3">
        <v>20</v>
      </c>
      <c r="P3554" s="22">
        <v>3</v>
      </c>
    </row>
    <row r="3555" spans="3:16" ht="25.2" x14ac:dyDescent="0.25">
      <c r="C3555" s="125"/>
      <c r="D3555" s="122"/>
      <c r="E3555" s="4" t="s">
        <v>38</v>
      </c>
      <c r="F3555" s="5"/>
      <c r="G3555" s="6">
        <v>938</v>
      </c>
      <c r="H3555" s="7">
        <v>3</v>
      </c>
      <c r="I3555" s="1">
        <v>3</v>
      </c>
      <c r="J3555" s="1">
        <v>22</v>
      </c>
      <c r="K3555" s="1">
        <v>28</v>
      </c>
      <c r="L3555" s="1">
        <v>143</v>
      </c>
      <c r="M3555" s="1">
        <v>352</v>
      </c>
      <c r="N3555" s="1">
        <v>179</v>
      </c>
      <c r="O3555" s="1">
        <v>176</v>
      </c>
      <c r="P3555" s="11">
        <v>32</v>
      </c>
    </row>
    <row r="3556" spans="3:16" ht="25.2" x14ac:dyDescent="0.25">
      <c r="C3556" s="125"/>
      <c r="D3556" s="122"/>
      <c r="E3556" s="4" t="s">
        <v>39</v>
      </c>
      <c r="F3556" s="5"/>
      <c r="G3556" s="6">
        <v>43</v>
      </c>
      <c r="H3556" s="7">
        <v>1</v>
      </c>
      <c r="I3556" s="1">
        <v>0</v>
      </c>
      <c r="J3556" s="1">
        <v>0</v>
      </c>
      <c r="K3556" s="1">
        <v>2</v>
      </c>
      <c r="L3556" s="1">
        <v>5</v>
      </c>
      <c r="M3556" s="1">
        <v>14</v>
      </c>
      <c r="N3556" s="1">
        <v>8</v>
      </c>
      <c r="O3556" s="1">
        <v>11</v>
      </c>
      <c r="P3556" s="11">
        <v>2</v>
      </c>
    </row>
    <row r="3557" spans="3:16" ht="25.2" x14ac:dyDescent="0.25">
      <c r="C3557" s="125"/>
      <c r="D3557" s="122"/>
      <c r="E3557" s="4" t="s">
        <v>40</v>
      </c>
      <c r="F3557" s="5"/>
      <c r="G3557" s="6">
        <v>77</v>
      </c>
      <c r="H3557" s="7">
        <v>0</v>
      </c>
      <c r="I3557" s="1">
        <v>0</v>
      </c>
      <c r="J3557" s="1">
        <v>4</v>
      </c>
      <c r="K3557" s="1">
        <v>3</v>
      </c>
      <c r="L3557" s="1">
        <v>13</v>
      </c>
      <c r="M3557" s="1">
        <v>29</v>
      </c>
      <c r="N3557" s="1">
        <v>11</v>
      </c>
      <c r="O3557" s="1">
        <v>14</v>
      </c>
      <c r="P3557" s="11">
        <v>3</v>
      </c>
    </row>
    <row r="3558" spans="3:16" x14ac:dyDescent="0.25">
      <c r="C3558" s="125"/>
      <c r="D3558" s="122"/>
      <c r="E3558" s="4" t="s">
        <v>18</v>
      </c>
      <c r="F3558" s="5"/>
      <c r="G3558" s="6">
        <v>15</v>
      </c>
      <c r="H3558" s="7">
        <v>0</v>
      </c>
      <c r="I3558" s="1">
        <v>0</v>
      </c>
      <c r="J3558" s="1">
        <v>0</v>
      </c>
      <c r="K3558" s="1">
        <v>1</v>
      </c>
      <c r="L3558" s="1">
        <v>2</v>
      </c>
      <c r="M3558" s="1">
        <v>6</v>
      </c>
      <c r="N3558" s="1">
        <v>0</v>
      </c>
      <c r="O3558" s="1">
        <v>4</v>
      </c>
      <c r="P3558" s="11">
        <v>2</v>
      </c>
    </row>
    <row r="3559" spans="3:16" x14ac:dyDescent="0.25">
      <c r="C3559" s="125"/>
      <c r="D3559" s="121" t="s">
        <v>22</v>
      </c>
      <c r="E3559" s="18" t="s">
        <v>37</v>
      </c>
      <c r="F3559" s="17"/>
      <c r="G3559" s="19">
        <v>40</v>
      </c>
      <c r="H3559" s="21">
        <v>0</v>
      </c>
      <c r="I3559" s="3">
        <v>0</v>
      </c>
      <c r="J3559" s="3">
        <v>2</v>
      </c>
      <c r="K3559" s="3">
        <v>1</v>
      </c>
      <c r="L3559" s="3">
        <v>9</v>
      </c>
      <c r="M3559" s="3">
        <v>7</v>
      </c>
      <c r="N3559" s="3">
        <v>10</v>
      </c>
      <c r="O3559" s="3">
        <v>11</v>
      </c>
      <c r="P3559" s="22">
        <v>0</v>
      </c>
    </row>
    <row r="3560" spans="3:16" ht="25.2" x14ac:dyDescent="0.25">
      <c r="C3560" s="125"/>
      <c r="D3560" s="122"/>
      <c r="E3560" s="4" t="s">
        <v>38</v>
      </c>
      <c r="F3560" s="5"/>
      <c r="G3560" s="6">
        <v>715</v>
      </c>
      <c r="H3560" s="7">
        <v>4</v>
      </c>
      <c r="I3560" s="1">
        <v>2</v>
      </c>
      <c r="J3560" s="1">
        <v>24</v>
      </c>
      <c r="K3560" s="1">
        <v>24</v>
      </c>
      <c r="L3560" s="1">
        <v>87</v>
      </c>
      <c r="M3560" s="1">
        <v>247</v>
      </c>
      <c r="N3560" s="1">
        <v>148</v>
      </c>
      <c r="O3560" s="1">
        <v>156</v>
      </c>
      <c r="P3560" s="11">
        <v>23</v>
      </c>
    </row>
    <row r="3561" spans="3:16" ht="25.2" x14ac:dyDescent="0.25">
      <c r="C3561" s="125"/>
      <c r="D3561" s="122"/>
      <c r="E3561" s="4" t="s">
        <v>39</v>
      </c>
      <c r="F3561" s="5"/>
      <c r="G3561" s="6">
        <v>73</v>
      </c>
      <c r="H3561" s="7">
        <v>0</v>
      </c>
      <c r="I3561" s="1">
        <v>0</v>
      </c>
      <c r="J3561" s="1">
        <v>1</v>
      </c>
      <c r="K3561" s="1">
        <v>0</v>
      </c>
      <c r="L3561" s="1">
        <v>17</v>
      </c>
      <c r="M3561" s="1">
        <v>23</v>
      </c>
      <c r="N3561" s="1">
        <v>11</v>
      </c>
      <c r="O3561" s="1">
        <v>18</v>
      </c>
      <c r="P3561" s="11">
        <v>3</v>
      </c>
    </row>
    <row r="3562" spans="3:16" ht="25.2" x14ac:dyDescent="0.25">
      <c r="C3562" s="125"/>
      <c r="D3562" s="122"/>
      <c r="E3562" s="4" t="s">
        <v>40</v>
      </c>
      <c r="F3562" s="5"/>
      <c r="G3562" s="6">
        <v>436</v>
      </c>
      <c r="H3562" s="7">
        <v>3</v>
      </c>
      <c r="I3562" s="1">
        <v>4</v>
      </c>
      <c r="J3562" s="1">
        <v>19</v>
      </c>
      <c r="K3562" s="1">
        <v>29</v>
      </c>
      <c r="L3562" s="1">
        <v>61</v>
      </c>
      <c r="M3562" s="1">
        <v>151</v>
      </c>
      <c r="N3562" s="1">
        <v>65</v>
      </c>
      <c r="O3562" s="1">
        <v>87</v>
      </c>
      <c r="P3562" s="11">
        <v>17</v>
      </c>
    </row>
    <row r="3563" spans="3:16" x14ac:dyDescent="0.25">
      <c r="C3563" s="125"/>
      <c r="D3563" s="122"/>
      <c r="E3563" s="4" t="s">
        <v>18</v>
      </c>
      <c r="F3563" s="5"/>
      <c r="G3563" s="6">
        <v>11</v>
      </c>
      <c r="H3563" s="7">
        <v>0</v>
      </c>
      <c r="I3563" s="1">
        <v>1</v>
      </c>
      <c r="J3563" s="1">
        <v>0</v>
      </c>
      <c r="K3563" s="1">
        <v>0</v>
      </c>
      <c r="L3563" s="1">
        <v>1</v>
      </c>
      <c r="M3563" s="1">
        <v>4</v>
      </c>
      <c r="N3563" s="1">
        <v>0</v>
      </c>
      <c r="O3563" s="1">
        <v>3</v>
      </c>
      <c r="P3563" s="11">
        <v>2</v>
      </c>
    </row>
    <row r="3564" spans="3:16" ht="25.2" x14ac:dyDescent="0.25">
      <c r="C3564" s="121" t="s">
        <v>41</v>
      </c>
      <c r="D3564" s="119" t="s">
        <v>20</v>
      </c>
      <c r="E3564" s="18" t="s">
        <v>42</v>
      </c>
      <c r="F3564" s="17"/>
      <c r="G3564" s="19">
        <v>385</v>
      </c>
      <c r="H3564" s="21">
        <v>1</v>
      </c>
      <c r="I3564" s="3">
        <v>2</v>
      </c>
      <c r="J3564" s="3">
        <v>15</v>
      </c>
      <c r="K3564" s="3">
        <v>22</v>
      </c>
      <c r="L3564" s="3">
        <v>64</v>
      </c>
      <c r="M3564" s="3">
        <v>114</v>
      </c>
      <c r="N3564" s="3">
        <v>64</v>
      </c>
      <c r="O3564" s="3">
        <v>84</v>
      </c>
      <c r="P3564" s="22">
        <v>19</v>
      </c>
    </row>
    <row r="3565" spans="3:16" ht="25.2" x14ac:dyDescent="0.25">
      <c r="C3565" s="125"/>
      <c r="D3565" s="120"/>
      <c r="E3565" s="4" t="s">
        <v>43</v>
      </c>
      <c r="F3565" s="5"/>
      <c r="G3565" s="6">
        <v>1574</v>
      </c>
      <c r="H3565" s="7">
        <v>7</v>
      </c>
      <c r="I3565" s="1">
        <v>5</v>
      </c>
      <c r="J3565" s="1">
        <v>43</v>
      </c>
      <c r="K3565" s="1">
        <v>50</v>
      </c>
      <c r="L3565" s="1">
        <v>217</v>
      </c>
      <c r="M3565" s="1">
        <v>575</v>
      </c>
      <c r="N3565" s="1">
        <v>313</v>
      </c>
      <c r="O3565" s="1">
        <v>312</v>
      </c>
      <c r="P3565" s="11">
        <v>52</v>
      </c>
    </row>
    <row r="3566" spans="3:16" ht="25.2" x14ac:dyDescent="0.25">
      <c r="C3566" s="125"/>
      <c r="D3566" s="120"/>
      <c r="E3566" s="4" t="s">
        <v>44</v>
      </c>
      <c r="F3566" s="5"/>
      <c r="G3566" s="6">
        <v>89</v>
      </c>
      <c r="H3566" s="7">
        <v>2</v>
      </c>
      <c r="I3566" s="1">
        <v>1</v>
      </c>
      <c r="J3566" s="1">
        <v>1</v>
      </c>
      <c r="K3566" s="1">
        <v>1</v>
      </c>
      <c r="L3566" s="1">
        <v>10</v>
      </c>
      <c r="M3566" s="1">
        <v>33</v>
      </c>
      <c r="N3566" s="1">
        <v>19</v>
      </c>
      <c r="O3566" s="1">
        <v>16</v>
      </c>
      <c r="P3566" s="11">
        <v>6</v>
      </c>
    </row>
    <row r="3567" spans="3:16" ht="25.2" x14ac:dyDescent="0.25">
      <c r="C3567" s="125"/>
      <c r="D3567" s="120"/>
      <c r="E3567" s="4" t="s">
        <v>45</v>
      </c>
      <c r="F3567" s="5"/>
      <c r="G3567" s="6">
        <v>956</v>
      </c>
      <c r="H3567" s="7">
        <v>4</v>
      </c>
      <c r="I3567" s="1">
        <v>4</v>
      </c>
      <c r="J3567" s="1">
        <v>28</v>
      </c>
      <c r="K3567" s="1">
        <v>28</v>
      </c>
      <c r="L3567" s="1">
        <v>136</v>
      </c>
      <c r="M3567" s="1">
        <v>339</v>
      </c>
      <c r="N3567" s="1">
        <v>169</v>
      </c>
      <c r="O3567" s="1">
        <v>221</v>
      </c>
      <c r="P3567" s="11">
        <v>27</v>
      </c>
    </row>
    <row r="3568" spans="3:16" ht="25.2" x14ac:dyDescent="0.25">
      <c r="C3568" s="125"/>
      <c r="D3568" s="120"/>
      <c r="E3568" s="4" t="s">
        <v>46</v>
      </c>
      <c r="F3568" s="5"/>
      <c r="G3568" s="6">
        <v>85</v>
      </c>
      <c r="H3568" s="7">
        <v>0</v>
      </c>
      <c r="I3568" s="1">
        <v>1</v>
      </c>
      <c r="J3568" s="1">
        <v>5</v>
      </c>
      <c r="K3568" s="1">
        <v>4</v>
      </c>
      <c r="L3568" s="1">
        <v>10</v>
      </c>
      <c r="M3568" s="1">
        <v>29</v>
      </c>
      <c r="N3568" s="1">
        <v>14</v>
      </c>
      <c r="O3568" s="1">
        <v>18</v>
      </c>
      <c r="P3568" s="11">
        <v>4</v>
      </c>
    </row>
    <row r="3569" spans="3:16" x14ac:dyDescent="0.25">
      <c r="C3569" s="125"/>
      <c r="D3569" s="120"/>
      <c r="E3569" s="4" t="s">
        <v>18</v>
      </c>
      <c r="F3569" s="5"/>
      <c r="G3569" s="6">
        <v>17</v>
      </c>
      <c r="H3569" s="7">
        <v>0</v>
      </c>
      <c r="I3569" s="1">
        <v>1</v>
      </c>
      <c r="J3569" s="1">
        <v>0</v>
      </c>
      <c r="K3569" s="1">
        <v>1</v>
      </c>
      <c r="L3569" s="1">
        <v>3</v>
      </c>
      <c r="M3569" s="1">
        <v>7</v>
      </c>
      <c r="N3569" s="1">
        <v>1</v>
      </c>
      <c r="O3569" s="1">
        <v>3</v>
      </c>
      <c r="P3569" s="11">
        <v>1</v>
      </c>
    </row>
    <row r="3570" spans="3:16" x14ac:dyDescent="0.25">
      <c r="C3570" s="121" t="s">
        <v>47</v>
      </c>
      <c r="D3570" s="119" t="s">
        <v>20</v>
      </c>
      <c r="E3570" s="18" t="s">
        <v>48</v>
      </c>
      <c r="F3570" s="17"/>
      <c r="G3570" s="19">
        <v>385</v>
      </c>
      <c r="H3570" s="21">
        <v>1</v>
      </c>
      <c r="I3570" s="3">
        <v>2</v>
      </c>
      <c r="J3570" s="3">
        <v>15</v>
      </c>
      <c r="K3570" s="3">
        <v>22</v>
      </c>
      <c r="L3570" s="3">
        <v>64</v>
      </c>
      <c r="M3570" s="3">
        <v>114</v>
      </c>
      <c r="N3570" s="3">
        <v>64</v>
      </c>
      <c r="O3570" s="3">
        <v>84</v>
      </c>
      <c r="P3570" s="22">
        <v>19</v>
      </c>
    </row>
    <row r="3571" spans="3:16" x14ac:dyDescent="0.25">
      <c r="C3571" s="125"/>
      <c r="D3571" s="120"/>
      <c r="E3571" s="4" t="s">
        <v>49</v>
      </c>
      <c r="F3571" s="5"/>
      <c r="G3571" s="6">
        <v>1156</v>
      </c>
      <c r="H3571" s="7">
        <v>10</v>
      </c>
      <c r="I3571" s="1">
        <v>3</v>
      </c>
      <c r="J3571" s="1">
        <v>36</v>
      </c>
      <c r="K3571" s="1">
        <v>41</v>
      </c>
      <c r="L3571" s="1">
        <v>161</v>
      </c>
      <c r="M3571" s="1">
        <v>433</v>
      </c>
      <c r="N3571" s="1">
        <v>220</v>
      </c>
      <c r="O3571" s="1">
        <v>212</v>
      </c>
      <c r="P3571" s="11">
        <v>40</v>
      </c>
    </row>
    <row r="3572" spans="3:16" x14ac:dyDescent="0.25">
      <c r="C3572" s="125"/>
      <c r="D3572" s="120"/>
      <c r="E3572" s="4" t="s">
        <v>50</v>
      </c>
      <c r="F3572" s="5"/>
      <c r="G3572" s="6">
        <v>466</v>
      </c>
      <c r="H3572" s="7">
        <v>0</v>
      </c>
      <c r="I3572" s="1">
        <v>2</v>
      </c>
      <c r="J3572" s="1">
        <v>14</v>
      </c>
      <c r="K3572" s="1">
        <v>16</v>
      </c>
      <c r="L3572" s="1">
        <v>68</v>
      </c>
      <c r="M3572" s="1">
        <v>154</v>
      </c>
      <c r="N3572" s="1">
        <v>90</v>
      </c>
      <c r="O3572" s="1">
        <v>110</v>
      </c>
      <c r="P3572" s="11">
        <v>12</v>
      </c>
    </row>
    <row r="3573" spans="3:16" x14ac:dyDescent="0.25">
      <c r="C3573" s="125"/>
      <c r="D3573" s="120"/>
      <c r="E3573" s="4" t="s">
        <v>51</v>
      </c>
      <c r="F3573" s="5"/>
      <c r="G3573" s="6">
        <v>191</v>
      </c>
      <c r="H3573" s="7">
        <v>2</v>
      </c>
      <c r="I3573" s="1">
        <v>2</v>
      </c>
      <c r="J3573" s="1">
        <v>4</v>
      </c>
      <c r="K3573" s="1">
        <v>4</v>
      </c>
      <c r="L3573" s="1">
        <v>27</v>
      </c>
      <c r="M3573" s="1">
        <v>70</v>
      </c>
      <c r="N3573" s="1">
        <v>31</v>
      </c>
      <c r="O3573" s="1">
        <v>46</v>
      </c>
      <c r="P3573" s="11">
        <v>5</v>
      </c>
    </row>
    <row r="3574" spans="3:16" x14ac:dyDescent="0.25">
      <c r="C3574" s="125"/>
      <c r="D3574" s="120"/>
      <c r="E3574" s="4" t="s">
        <v>52</v>
      </c>
      <c r="F3574" s="5"/>
      <c r="G3574" s="6">
        <v>181</v>
      </c>
      <c r="H3574" s="7">
        <v>0</v>
      </c>
      <c r="I3574" s="1">
        <v>0</v>
      </c>
      <c r="J3574" s="1">
        <v>3</v>
      </c>
      <c r="K3574" s="1">
        <v>4</v>
      </c>
      <c r="L3574" s="1">
        <v>21</v>
      </c>
      <c r="M3574" s="1">
        <v>67</v>
      </c>
      <c r="N3574" s="1">
        <v>40</v>
      </c>
      <c r="O3574" s="1">
        <v>40</v>
      </c>
      <c r="P3574" s="11">
        <v>6</v>
      </c>
    </row>
    <row r="3575" spans="3:16" x14ac:dyDescent="0.25">
      <c r="C3575" s="125"/>
      <c r="D3575" s="120"/>
      <c r="E3575" s="4" t="s">
        <v>18</v>
      </c>
      <c r="F3575" s="5"/>
      <c r="G3575" s="6">
        <v>35</v>
      </c>
      <c r="H3575" s="7">
        <v>0</v>
      </c>
      <c r="I3575" s="1">
        <v>1</v>
      </c>
      <c r="J3575" s="1">
        <v>2</v>
      </c>
      <c r="K3575" s="1">
        <v>2</v>
      </c>
      <c r="L3575" s="1">
        <v>4</v>
      </c>
      <c r="M3575" s="1">
        <v>13</v>
      </c>
      <c r="N3575" s="1">
        <v>0</v>
      </c>
      <c r="O3575" s="1">
        <v>8</v>
      </c>
      <c r="P3575" s="11">
        <v>5</v>
      </c>
    </row>
    <row r="3576" spans="3:16" x14ac:dyDescent="0.25">
      <c r="C3576" s="121" t="s">
        <v>53</v>
      </c>
      <c r="D3576" s="119" t="s">
        <v>20</v>
      </c>
      <c r="E3576" s="18" t="s">
        <v>54</v>
      </c>
      <c r="F3576" s="17"/>
      <c r="G3576" s="19">
        <v>331</v>
      </c>
      <c r="H3576" s="21">
        <v>2</v>
      </c>
      <c r="I3576" s="3">
        <v>1</v>
      </c>
      <c r="J3576" s="3">
        <v>12</v>
      </c>
      <c r="K3576" s="3">
        <v>7</v>
      </c>
      <c r="L3576" s="3">
        <v>42</v>
      </c>
      <c r="M3576" s="3">
        <v>124</v>
      </c>
      <c r="N3576" s="3">
        <v>44</v>
      </c>
      <c r="O3576" s="3">
        <v>85</v>
      </c>
      <c r="P3576" s="22">
        <v>14</v>
      </c>
    </row>
    <row r="3577" spans="3:16" x14ac:dyDescent="0.25">
      <c r="C3577" s="125"/>
      <c r="D3577" s="120"/>
      <c r="E3577" s="4" t="s">
        <v>55</v>
      </c>
      <c r="F3577" s="5"/>
      <c r="G3577" s="6">
        <v>1212</v>
      </c>
      <c r="H3577" s="7">
        <v>6</v>
      </c>
      <c r="I3577" s="1">
        <v>4</v>
      </c>
      <c r="J3577" s="1">
        <v>38</v>
      </c>
      <c r="K3577" s="1">
        <v>50</v>
      </c>
      <c r="L3577" s="1">
        <v>171</v>
      </c>
      <c r="M3577" s="1">
        <v>454</v>
      </c>
      <c r="N3577" s="1">
        <v>230</v>
      </c>
      <c r="O3577" s="1">
        <v>212</v>
      </c>
      <c r="P3577" s="11">
        <v>47</v>
      </c>
    </row>
    <row r="3578" spans="3:16" ht="25.2" x14ac:dyDescent="0.25">
      <c r="C3578" s="125"/>
      <c r="D3578" s="120"/>
      <c r="E3578" s="4" t="s">
        <v>56</v>
      </c>
      <c r="F3578" s="5"/>
      <c r="G3578" s="6">
        <v>615</v>
      </c>
      <c r="H3578" s="7">
        <v>2</v>
      </c>
      <c r="I3578" s="1">
        <v>3</v>
      </c>
      <c r="J3578" s="1">
        <v>15</v>
      </c>
      <c r="K3578" s="1">
        <v>21</v>
      </c>
      <c r="L3578" s="1">
        <v>93</v>
      </c>
      <c r="M3578" s="1">
        <v>212</v>
      </c>
      <c r="N3578" s="1">
        <v>123</v>
      </c>
      <c r="O3578" s="1">
        <v>134</v>
      </c>
      <c r="P3578" s="11">
        <v>12</v>
      </c>
    </row>
    <row r="3579" spans="3:16" x14ac:dyDescent="0.25">
      <c r="C3579" s="125"/>
      <c r="D3579" s="120"/>
      <c r="E3579" s="4" t="s">
        <v>57</v>
      </c>
      <c r="F3579" s="5"/>
      <c r="G3579" s="6">
        <v>234</v>
      </c>
      <c r="H3579" s="7">
        <v>3</v>
      </c>
      <c r="I3579" s="1">
        <v>1</v>
      </c>
      <c r="J3579" s="1">
        <v>8</v>
      </c>
      <c r="K3579" s="1">
        <v>9</v>
      </c>
      <c r="L3579" s="1">
        <v>38</v>
      </c>
      <c r="M3579" s="1">
        <v>54</v>
      </c>
      <c r="N3579" s="1">
        <v>46</v>
      </c>
      <c r="O3579" s="1">
        <v>62</v>
      </c>
      <c r="P3579" s="11">
        <v>13</v>
      </c>
    </row>
    <row r="3580" spans="3:16" x14ac:dyDescent="0.25">
      <c r="C3580" s="125"/>
      <c r="D3580" s="120"/>
      <c r="E3580" s="4" t="s">
        <v>18</v>
      </c>
      <c r="F3580" s="5"/>
      <c r="G3580" s="6">
        <v>22</v>
      </c>
      <c r="H3580" s="7">
        <v>0</v>
      </c>
      <c r="I3580" s="1">
        <v>1</v>
      </c>
      <c r="J3580" s="1">
        <v>1</v>
      </c>
      <c r="K3580" s="1">
        <v>2</v>
      </c>
      <c r="L3580" s="1">
        <v>1</v>
      </c>
      <c r="M3580" s="1">
        <v>7</v>
      </c>
      <c r="N3580" s="1">
        <v>2</v>
      </c>
      <c r="O3580" s="1">
        <v>7</v>
      </c>
      <c r="P3580" s="11">
        <v>1</v>
      </c>
    </row>
    <row r="3581" spans="3:16" x14ac:dyDescent="0.25">
      <c r="C3581" s="121" t="s">
        <v>58</v>
      </c>
      <c r="D3581" s="119" t="s">
        <v>20</v>
      </c>
      <c r="E3581" s="18" t="s">
        <v>59</v>
      </c>
      <c r="F3581" s="17"/>
      <c r="G3581" s="19">
        <v>522</v>
      </c>
      <c r="H3581" s="21">
        <v>7</v>
      </c>
      <c r="I3581" s="3">
        <v>3</v>
      </c>
      <c r="J3581" s="3">
        <v>25</v>
      </c>
      <c r="K3581" s="3">
        <v>19</v>
      </c>
      <c r="L3581" s="3">
        <v>80</v>
      </c>
      <c r="M3581" s="3">
        <v>180</v>
      </c>
      <c r="N3581" s="3">
        <v>79</v>
      </c>
      <c r="O3581" s="3">
        <v>108</v>
      </c>
      <c r="P3581" s="22">
        <v>21</v>
      </c>
    </row>
    <row r="3582" spans="3:16" x14ac:dyDescent="0.25">
      <c r="C3582" s="125"/>
      <c r="D3582" s="120"/>
      <c r="E3582" s="4" t="s">
        <v>60</v>
      </c>
      <c r="F3582" s="5"/>
      <c r="G3582" s="6">
        <v>1090</v>
      </c>
      <c r="H3582" s="7">
        <v>5</v>
      </c>
      <c r="I3582" s="1">
        <v>5</v>
      </c>
      <c r="J3582" s="1">
        <v>26</v>
      </c>
      <c r="K3582" s="1">
        <v>38</v>
      </c>
      <c r="L3582" s="1">
        <v>149</v>
      </c>
      <c r="M3582" s="1">
        <v>378</v>
      </c>
      <c r="N3582" s="1">
        <v>197</v>
      </c>
      <c r="O3582" s="1">
        <v>249</v>
      </c>
      <c r="P3582" s="11">
        <v>43</v>
      </c>
    </row>
    <row r="3583" spans="3:16" ht="25.2" x14ac:dyDescent="0.25">
      <c r="C3583" s="125"/>
      <c r="D3583" s="120"/>
      <c r="E3583" s="4" t="s">
        <v>61</v>
      </c>
      <c r="F3583" s="5"/>
      <c r="G3583" s="6">
        <v>327</v>
      </c>
      <c r="H3583" s="7">
        <v>0</v>
      </c>
      <c r="I3583" s="1">
        <v>0</v>
      </c>
      <c r="J3583" s="1">
        <v>12</v>
      </c>
      <c r="K3583" s="1">
        <v>10</v>
      </c>
      <c r="L3583" s="1">
        <v>47</v>
      </c>
      <c r="M3583" s="1">
        <v>114</v>
      </c>
      <c r="N3583" s="1">
        <v>68</v>
      </c>
      <c r="O3583" s="1">
        <v>64</v>
      </c>
      <c r="P3583" s="11">
        <v>12</v>
      </c>
    </row>
    <row r="3584" spans="3:16" x14ac:dyDescent="0.25">
      <c r="C3584" s="125"/>
      <c r="D3584" s="120"/>
      <c r="E3584" s="4" t="s">
        <v>62</v>
      </c>
      <c r="F3584" s="5"/>
      <c r="G3584" s="6">
        <v>428</v>
      </c>
      <c r="H3584" s="7">
        <v>1</v>
      </c>
      <c r="I3584" s="1">
        <v>1</v>
      </c>
      <c r="J3584" s="1">
        <v>10</v>
      </c>
      <c r="K3584" s="1">
        <v>20</v>
      </c>
      <c r="L3584" s="1">
        <v>67</v>
      </c>
      <c r="M3584" s="1">
        <v>159</v>
      </c>
      <c r="N3584" s="1">
        <v>97</v>
      </c>
      <c r="O3584" s="1">
        <v>67</v>
      </c>
      <c r="P3584" s="11">
        <v>6</v>
      </c>
    </row>
    <row r="3585" spans="3:16" x14ac:dyDescent="0.25">
      <c r="C3585" s="125"/>
      <c r="D3585" s="120"/>
      <c r="E3585" s="4" t="s">
        <v>63</v>
      </c>
      <c r="F3585" s="5"/>
      <c r="G3585" s="6">
        <v>25</v>
      </c>
      <c r="H3585" s="7">
        <v>0</v>
      </c>
      <c r="I3585" s="1">
        <v>0</v>
      </c>
      <c r="J3585" s="1">
        <v>1</v>
      </c>
      <c r="K3585" s="1">
        <v>1</v>
      </c>
      <c r="L3585" s="1">
        <v>2</v>
      </c>
      <c r="M3585" s="1">
        <v>10</v>
      </c>
      <c r="N3585" s="1">
        <v>4</v>
      </c>
      <c r="O3585" s="1">
        <v>5</v>
      </c>
      <c r="P3585" s="11">
        <v>2</v>
      </c>
    </row>
    <row r="3586" spans="3:16" x14ac:dyDescent="0.25">
      <c r="C3586" s="125"/>
      <c r="D3586" s="120"/>
      <c r="E3586" s="4" t="s">
        <v>18</v>
      </c>
      <c r="F3586" s="5"/>
      <c r="G3586" s="6">
        <v>22</v>
      </c>
      <c r="H3586" s="7">
        <v>0</v>
      </c>
      <c r="I3586" s="1">
        <v>1</v>
      </c>
      <c r="J3586" s="1">
        <v>0</v>
      </c>
      <c r="K3586" s="1">
        <v>1</v>
      </c>
      <c r="L3586" s="1">
        <v>0</v>
      </c>
      <c r="M3586" s="1">
        <v>10</v>
      </c>
      <c r="N3586" s="1">
        <v>0</v>
      </c>
      <c r="O3586" s="1">
        <v>7</v>
      </c>
      <c r="P3586" s="11">
        <v>3</v>
      </c>
    </row>
    <row r="3587" spans="3:16" ht="25.2" x14ac:dyDescent="0.25">
      <c r="C3587" s="121" t="s">
        <v>64</v>
      </c>
      <c r="D3587" s="119" t="s">
        <v>20</v>
      </c>
      <c r="E3587" s="18" t="s">
        <v>65</v>
      </c>
      <c r="F3587" s="17"/>
      <c r="G3587" s="19">
        <v>36</v>
      </c>
      <c r="H3587" s="21">
        <v>0</v>
      </c>
      <c r="I3587" s="3">
        <v>0</v>
      </c>
      <c r="J3587" s="3">
        <v>2</v>
      </c>
      <c r="K3587" s="3">
        <v>3</v>
      </c>
      <c r="L3587" s="3">
        <v>9</v>
      </c>
      <c r="M3587" s="3">
        <v>11</v>
      </c>
      <c r="N3587" s="3">
        <v>3</v>
      </c>
      <c r="O3587" s="3">
        <v>7</v>
      </c>
      <c r="P3587" s="22">
        <v>1</v>
      </c>
    </row>
    <row r="3588" spans="3:16" ht="37.799999999999997" x14ac:dyDescent="0.25">
      <c r="C3588" s="125"/>
      <c r="D3588" s="120"/>
      <c r="E3588" s="4" t="s">
        <v>66</v>
      </c>
      <c r="F3588" s="5"/>
      <c r="G3588" s="6">
        <v>177</v>
      </c>
      <c r="H3588" s="7">
        <v>1</v>
      </c>
      <c r="I3588" s="1">
        <v>0</v>
      </c>
      <c r="J3588" s="1">
        <v>6</v>
      </c>
      <c r="K3588" s="1">
        <v>4</v>
      </c>
      <c r="L3588" s="1">
        <v>29</v>
      </c>
      <c r="M3588" s="1">
        <v>61</v>
      </c>
      <c r="N3588" s="1">
        <v>20</v>
      </c>
      <c r="O3588" s="1">
        <v>43</v>
      </c>
      <c r="P3588" s="11">
        <v>13</v>
      </c>
    </row>
    <row r="3589" spans="3:16" ht="37.799999999999997" x14ac:dyDescent="0.25">
      <c r="C3589" s="125"/>
      <c r="D3589" s="120"/>
      <c r="E3589" s="4" t="s">
        <v>67</v>
      </c>
      <c r="F3589" s="5"/>
      <c r="G3589" s="6">
        <v>231</v>
      </c>
      <c r="H3589" s="7">
        <v>2</v>
      </c>
      <c r="I3589" s="1">
        <v>3</v>
      </c>
      <c r="J3589" s="1">
        <v>9</v>
      </c>
      <c r="K3589" s="1">
        <v>9</v>
      </c>
      <c r="L3589" s="1">
        <v>32</v>
      </c>
      <c r="M3589" s="1">
        <v>81</v>
      </c>
      <c r="N3589" s="1">
        <v>31</v>
      </c>
      <c r="O3589" s="1">
        <v>50</v>
      </c>
      <c r="P3589" s="11">
        <v>14</v>
      </c>
    </row>
    <row r="3590" spans="3:16" ht="37.799999999999997" x14ac:dyDescent="0.25">
      <c r="C3590" s="125"/>
      <c r="D3590" s="120"/>
      <c r="E3590" s="4" t="s">
        <v>68</v>
      </c>
      <c r="F3590" s="5"/>
      <c r="G3590" s="6">
        <v>324</v>
      </c>
      <c r="H3590" s="7">
        <v>2</v>
      </c>
      <c r="I3590" s="1">
        <v>2</v>
      </c>
      <c r="J3590" s="1">
        <v>8</v>
      </c>
      <c r="K3590" s="1">
        <v>14</v>
      </c>
      <c r="L3590" s="1">
        <v>37</v>
      </c>
      <c r="M3590" s="1">
        <v>107</v>
      </c>
      <c r="N3590" s="1">
        <v>60</v>
      </c>
      <c r="O3590" s="1">
        <v>84</v>
      </c>
      <c r="P3590" s="11">
        <v>10</v>
      </c>
    </row>
    <row r="3591" spans="3:16" ht="37.799999999999997" x14ac:dyDescent="0.25">
      <c r="C3591" s="125"/>
      <c r="D3591" s="120"/>
      <c r="E3591" s="4" t="s">
        <v>69</v>
      </c>
      <c r="F3591" s="5"/>
      <c r="G3591" s="6">
        <v>364</v>
      </c>
      <c r="H3591" s="7">
        <v>2</v>
      </c>
      <c r="I3591" s="1">
        <v>0</v>
      </c>
      <c r="J3591" s="1">
        <v>14</v>
      </c>
      <c r="K3591" s="1">
        <v>18</v>
      </c>
      <c r="L3591" s="1">
        <v>56</v>
      </c>
      <c r="M3591" s="1">
        <v>118</v>
      </c>
      <c r="N3591" s="1">
        <v>72</v>
      </c>
      <c r="O3591" s="1">
        <v>76</v>
      </c>
      <c r="P3591" s="11">
        <v>8</v>
      </c>
    </row>
    <row r="3592" spans="3:16" ht="37.799999999999997" x14ac:dyDescent="0.25">
      <c r="C3592" s="125"/>
      <c r="D3592" s="120"/>
      <c r="E3592" s="4" t="s">
        <v>70</v>
      </c>
      <c r="F3592" s="5"/>
      <c r="G3592" s="6">
        <v>292</v>
      </c>
      <c r="H3592" s="7">
        <v>2</v>
      </c>
      <c r="I3592" s="1">
        <v>0</v>
      </c>
      <c r="J3592" s="1">
        <v>8</v>
      </c>
      <c r="K3592" s="1">
        <v>9</v>
      </c>
      <c r="L3592" s="1">
        <v>44</v>
      </c>
      <c r="M3592" s="1">
        <v>100</v>
      </c>
      <c r="N3592" s="1">
        <v>69</v>
      </c>
      <c r="O3592" s="1">
        <v>49</v>
      </c>
      <c r="P3592" s="11">
        <v>11</v>
      </c>
    </row>
    <row r="3593" spans="3:16" ht="37.799999999999997" x14ac:dyDescent="0.25">
      <c r="C3593" s="125"/>
      <c r="D3593" s="120"/>
      <c r="E3593" s="4" t="s">
        <v>71</v>
      </c>
      <c r="F3593" s="5"/>
      <c r="G3593" s="6">
        <v>316</v>
      </c>
      <c r="H3593" s="7">
        <v>3</v>
      </c>
      <c r="I3593" s="1">
        <v>1</v>
      </c>
      <c r="J3593" s="1">
        <v>8</v>
      </c>
      <c r="K3593" s="1">
        <v>15</v>
      </c>
      <c r="L3593" s="1">
        <v>46</v>
      </c>
      <c r="M3593" s="1">
        <v>128</v>
      </c>
      <c r="N3593" s="1">
        <v>57</v>
      </c>
      <c r="O3593" s="1">
        <v>50</v>
      </c>
      <c r="P3593" s="11">
        <v>8</v>
      </c>
    </row>
    <row r="3594" spans="3:16" ht="37.799999999999997" x14ac:dyDescent="0.25">
      <c r="C3594" s="125"/>
      <c r="D3594" s="120"/>
      <c r="E3594" s="4" t="s">
        <v>72</v>
      </c>
      <c r="F3594" s="5"/>
      <c r="G3594" s="6">
        <v>308</v>
      </c>
      <c r="H3594" s="7">
        <v>1</v>
      </c>
      <c r="I3594" s="1">
        <v>1</v>
      </c>
      <c r="J3594" s="1">
        <v>8</v>
      </c>
      <c r="K3594" s="1">
        <v>8</v>
      </c>
      <c r="L3594" s="1">
        <v>47</v>
      </c>
      <c r="M3594" s="1">
        <v>111</v>
      </c>
      <c r="N3594" s="1">
        <v>62</v>
      </c>
      <c r="O3594" s="1">
        <v>63</v>
      </c>
      <c r="P3594" s="11">
        <v>7</v>
      </c>
    </row>
    <row r="3595" spans="3:16" ht="37.799999999999997" x14ac:dyDescent="0.25">
      <c r="C3595" s="125"/>
      <c r="D3595" s="120"/>
      <c r="E3595" s="4" t="s">
        <v>73</v>
      </c>
      <c r="F3595" s="5"/>
      <c r="G3595" s="6">
        <v>114</v>
      </c>
      <c r="H3595" s="7">
        <v>0</v>
      </c>
      <c r="I3595" s="1">
        <v>0</v>
      </c>
      <c r="J3595" s="1">
        <v>2</v>
      </c>
      <c r="K3595" s="1">
        <v>2</v>
      </c>
      <c r="L3595" s="1">
        <v>13</v>
      </c>
      <c r="M3595" s="1">
        <v>39</v>
      </c>
      <c r="N3595" s="1">
        <v>35</v>
      </c>
      <c r="O3595" s="1">
        <v>22</v>
      </c>
      <c r="P3595" s="11">
        <v>1</v>
      </c>
    </row>
    <row r="3596" spans="3:16" ht="25.2" x14ac:dyDescent="0.25">
      <c r="C3596" s="125"/>
      <c r="D3596" s="120"/>
      <c r="E3596" s="4" t="s">
        <v>74</v>
      </c>
      <c r="F3596" s="5"/>
      <c r="G3596" s="6">
        <v>96</v>
      </c>
      <c r="H3596" s="7">
        <v>0</v>
      </c>
      <c r="I3596" s="1">
        <v>2</v>
      </c>
      <c r="J3596" s="1">
        <v>3</v>
      </c>
      <c r="K3596" s="1">
        <v>2</v>
      </c>
      <c r="L3596" s="1">
        <v>6</v>
      </c>
      <c r="M3596" s="1">
        <v>40</v>
      </c>
      <c r="N3596" s="1">
        <v>16</v>
      </c>
      <c r="O3596" s="1">
        <v>25</v>
      </c>
      <c r="P3596" s="11">
        <v>2</v>
      </c>
    </row>
    <row r="3597" spans="3:16" x14ac:dyDescent="0.25">
      <c r="C3597" s="125"/>
      <c r="D3597" s="120"/>
      <c r="E3597" s="4" t="s">
        <v>75</v>
      </c>
      <c r="F3597" s="5"/>
      <c r="G3597" s="6">
        <v>29</v>
      </c>
      <c r="H3597" s="7">
        <v>0</v>
      </c>
      <c r="I3597" s="1">
        <v>0</v>
      </c>
      <c r="J3597" s="1">
        <v>1</v>
      </c>
      <c r="K3597" s="1">
        <v>1</v>
      </c>
      <c r="L3597" s="1">
        <v>9</v>
      </c>
      <c r="M3597" s="1">
        <v>7</v>
      </c>
      <c r="N3597" s="1">
        <v>2</v>
      </c>
      <c r="O3597" s="1">
        <v>8</v>
      </c>
      <c r="P3597" s="11">
        <v>1</v>
      </c>
    </row>
    <row r="3598" spans="3:16" x14ac:dyDescent="0.25">
      <c r="C3598" s="125"/>
      <c r="D3598" s="120"/>
      <c r="E3598" s="4" t="s">
        <v>18</v>
      </c>
      <c r="F3598" s="5"/>
      <c r="G3598" s="6">
        <v>127</v>
      </c>
      <c r="H3598" s="7">
        <v>0</v>
      </c>
      <c r="I3598" s="1">
        <v>1</v>
      </c>
      <c r="J3598" s="1">
        <v>5</v>
      </c>
      <c r="K3598" s="1">
        <v>4</v>
      </c>
      <c r="L3598" s="1">
        <v>17</v>
      </c>
      <c r="M3598" s="1">
        <v>48</v>
      </c>
      <c r="N3598" s="1">
        <v>18</v>
      </c>
      <c r="O3598" s="1">
        <v>23</v>
      </c>
      <c r="P3598" s="11">
        <v>11</v>
      </c>
    </row>
    <row r="3599" spans="3:16" x14ac:dyDescent="0.25">
      <c r="C3599" s="121" t="s">
        <v>76</v>
      </c>
      <c r="D3599" s="119" t="s">
        <v>20</v>
      </c>
      <c r="E3599" s="18" t="s">
        <v>77</v>
      </c>
      <c r="F3599" s="17"/>
      <c r="G3599" s="19">
        <v>626</v>
      </c>
      <c r="H3599" s="21">
        <v>2</v>
      </c>
      <c r="I3599" s="3">
        <v>2</v>
      </c>
      <c r="J3599" s="3">
        <v>26</v>
      </c>
      <c r="K3599" s="3">
        <v>28</v>
      </c>
      <c r="L3599" s="3">
        <v>105</v>
      </c>
      <c r="M3599" s="3">
        <v>210</v>
      </c>
      <c r="N3599" s="3">
        <v>97</v>
      </c>
      <c r="O3599" s="3">
        <v>129</v>
      </c>
      <c r="P3599" s="22">
        <v>27</v>
      </c>
    </row>
    <row r="3600" spans="3:16" x14ac:dyDescent="0.25">
      <c r="C3600" s="125"/>
      <c r="D3600" s="120"/>
      <c r="E3600" s="4" t="s">
        <v>78</v>
      </c>
      <c r="F3600" s="5"/>
      <c r="G3600" s="6">
        <v>975</v>
      </c>
      <c r="H3600" s="7">
        <v>7</v>
      </c>
      <c r="I3600" s="1">
        <v>2</v>
      </c>
      <c r="J3600" s="1">
        <v>29</v>
      </c>
      <c r="K3600" s="1">
        <v>40</v>
      </c>
      <c r="L3600" s="1">
        <v>142</v>
      </c>
      <c r="M3600" s="1">
        <v>348</v>
      </c>
      <c r="N3600" s="1">
        <v>173</v>
      </c>
      <c r="O3600" s="1">
        <v>203</v>
      </c>
      <c r="P3600" s="11">
        <v>31</v>
      </c>
    </row>
    <row r="3601" spans="3:16" x14ac:dyDescent="0.25">
      <c r="C3601" s="125"/>
      <c r="D3601" s="120"/>
      <c r="E3601" s="4" t="s">
        <v>79</v>
      </c>
      <c r="F3601" s="5"/>
      <c r="G3601" s="6">
        <v>589</v>
      </c>
      <c r="H3601" s="7">
        <v>1</v>
      </c>
      <c r="I3601" s="1">
        <v>5</v>
      </c>
      <c r="J3601" s="1">
        <v>14</v>
      </c>
      <c r="K3601" s="1">
        <v>16</v>
      </c>
      <c r="L3601" s="1">
        <v>71</v>
      </c>
      <c r="M3601" s="1">
        <v>201</v>
      </c>
      <c r="N3601" s="1">
        <v>135</v>
      </c>
      <c r="O3601" s="1">
        <v>124</v>
      </c>
      <c r="P3601" s="11">
        <v>22</v>
      </c>
    </row>
    <row r="3602" spans="3:16" x14ac:dyDescent="0.25">
      <c r="C3602" s="125"/>
      <c r="D3602" s="120"/>
      <c r="E3602" s="4" t="s">
        <v>80</v>
      </c>
      <c r="F3602" s="5"/>
      <c r="G3602" s="6">
        <v>224</v>
      </c>
      <c r="H3602" s="7">
        <v>3</v>
      </c>
      <c r="I3602" s="1">
        <v>1</v>
      </c>
      <c r="J3602" s="1">
        <v>5</v>
      </c>
      <c r="K3602" s="1">
        <v>5</v>
      </c>
      <c r="L3602" s="1">
        <v>27</v>
      </c>
      <c r="M3602" s="1">
        <v>92</v>
      </c>
      <c r="N3602" s="1">
        <v>40</v>
      </c>
      <c r="O3602" s="1">
        <v>44</v>
      </c>
      <c r="P3602" s="11">
        <v>7</v>
      </c>
    </row>
    <row r="3603" spans="3:16" x14ac:dyDescent="0.25">
      <c r="C3603" s="121" t="s">
        <v>81</v>
      </c>
      <c r="D3603" s="119" t="s">
        <v>20</v>
      </c>
      <c r="E3603" s="18" t="s">
        <v>82</v>
      </c>
      <c r="F3603" s="17"/>
      <c r="G3603" s="19">
        <v>300</v>
      </c>
      <c r="H3603" s="21">
        <v>2</v>
      </c>
      <c r="I3603" s="3">
        <v>1</v>
      </c>
      <c r="J3603" s="3">
        <v>7</v>
      </c>
      <c r="K3603" s="3">
        <v>10</v>
      </c>
      <c r="L3603" s="3">
        <v>36</v>
      </c>
      <c r="M3603" s="3">
        <v>100</v>
      </c>
      <c r="N3603" s="3">
        <v>59</v>
      </c>
      <c r="O3603" s="3">
        <v>73</v>
      </c>
      <c r="P3603" s="22">
        <v>12</v>
      </c>
    </row>
    <row r="3604" spans="3:16" x14ac:dyDescent="0.25">
      <c r="C3604" s="125"/>
      <c r="D3604" s="120"/>
      <c r="E3604" s="4" t="s">
        <v>83</v>
      </c>
      <c r="F3604" s="5"/>
      <c r="G3604" s="6">
        <v>722</v>
      </c>
      <c r="H3604" s="7">
        <v>4</v>
      </c>
      <c r="I3604" s="1">
        <v>2</v>
      </c>
      <c r="J3604" s="1">
        <v>21</v>
      </c>
      <c r="K3604" s="1">
        <v>21</v>
      </c>
      <c r="L3604" s="1">
        <v>107</v>
      </c>
      <c r="M3604" s="1">
        <v>253</v>
      </c>
      <c r="N3604" s="1">
        <v>142</v>
      </c>
      <c r="O3604" s="1">
        <v>146</v>
      </c>
      <c r="P3604" s="11">
        <v>26</v>
      </c>
    </row>
    <row r="3605" spans="3:16" x14ac:dyDescent="0.25">
      <c r="C3605" s="125"/>
      <c r="D3605" s="120"/>
      <c r="E3605" s="4" t="s">
        <v>84</v>
      </c>
      <c r="F3605" s="5"/>
      <c r="G3605" s="6">
        <v>483</v>
      </c>
      <c r="H3605" s="7">
        <v>5</v>
      </c>
      <c r="I3605" s="1">
        <v>2</v>
      </c>
      <c r="J3605" s="1">
        <v>11</v>
      </c>
      <c r="K3605" s="1">
        <v>21</v>
      </c>
      <c r="L3605" s="1">
        <v>65</v>
      </c>
      <c r="M3605" s="1">
        <v>188</v>
      </c>
      <c r="N3605" s="1">
        <v>87</v>
      </c>
      <c r="O3605" s="1">
        <v>93</v>
      </c>
      <c r="P3605" s="11">
        <v>11</v>
      </c>
    </row>
    <row r="3606" spans="3:16" x14ac:dyDescent="0.25">
      <c r="C3606" s="125"/>
      <c r="D3606" s="120"/>
      <c r="E3606" s="4" t="s">
        <v>85</v>
      </c>
      <c r="F3606" s="5"/>
      <c r="G3606" s="6">
        <v>395</v>
      </c>
      <c r="H3606" s="7">
        <v>0</v>
      </c>
      <c r="I3606" s="1">
        <v>0</v>
      </c>
      <c r="J3606" s="1">
        <v>14</v>
      </c>
      <c r="K3606" s="1">
        <v>17</v>
      </c>
      <c r="L3606" s="1">
        <v>61</v>
      </c>
      <c r="M3606" s="1">
        <v>132</v>
      </c>
      <c r="N3606" s="1">
        <v>74</v>
      </c>
      <c r="O3606" s="1">
        <v>71</v>
      </c>
      <c r="P3606" s="11">
        <v>26</v>
      </c>
    </row>
    <row r="3607" spans="3:16" x14ac:dyDescent="0.25">
      <c r="C3607" s="125"/>
      <c r="D3607" s="120"/>
      <c r="E3607" s="4" t="s">
        <v>86</v>
      </c>
      <c r="F3607" s="5"/>
      <c r="G3607" s="6">
        <v>236</v>
      </c>
      <c r="H3607" s="7">
        <v>0</v>
      </c>
      <c r="I3607" s="1">
        <v>3</v>
      </c>
      <c r="J3607" s="1">
        <v>10</v>
      </c>
      <c r="K3607" s="1">
        <v>7</v>
      </c>
      <c r="L3607" s="1">
        <v>34</v>
      </c>
      <c r="M3607" s="1">
        <v>84</v>
      </c>
      <c r="N3607" s="1">
        <v>38</v>
      </c>
      <c r="O3607" s="1">
        <v>55</v>
      </c>
      <c r="P3607" s="11">
        <v>5</v>
      </c>
    </row>
    <row r="3608" spans="3:16" x14ac:dyDescent="0.25">
      <c r="C3608" s="125"/>
      <c r="D3608" s="120"/>
      <c r="E3608" s="4" t="s">
        <v>87</v>
      </c>
      <c r="F3608" s="5"/>
      <c r="G3608" s="6">
        <v>278</v>
      </c>
      <c r="H3608" s="7">
        <v>2</v>
      </c>
      <c r="I3608" s="1">
        <v>2</v>
      </c>
      <c r="J3608" s="1">
        <v>11</v>
      </c>
      <c r="K3608" s="1">
        <v>13</v>
      </c>
      <c r="L3608" s="1">
        <v>42</v>
      </c>
      <c r="M3608" s="1">
        <v>94</v>
      </c>
      <c r="N3608" s="1">
        <v>45</v>
      </c>
      <c r="O3608" s="1">
        <v>62</v>
      </c>
      <c r="P3608" s="11">
        <v>7</v>
      </c>
    </row>
    <row r="3609" spans="3:16" x14ac:dyDescent="0.25">
      <c r="C3609" s="121" t="s">
        <v>88</v>
      </c>
      <c r="D3609" s="119" t="s">
        <v>20</v>
      </c>
      <c r="E3609" s="18" t="s">
        <v>89</v>
      </c>
      <c r="F3609" s="17"/>
      <c r="G3609" s="19">
        <v>110</v>
      </c>
      <c r="H3609" s="21">
        <v>0</v>
      </c>
      <c r="I3609" s="3">
        <v>0</v>
      </c>
      <c r="J3609" s="3">
        <v>3</v>
      </c>
      <c r="K3609" s="3">
        <v>4</v>
      </c>
      <c r="L3609" s="3">
        <v>13</v>
      </c>
      <c r="M3609" s="3">
        <v>34</v>
      </c>
      <c r="N3609" s="3">
        <v>25</v>
      </c>
      <c r="O3609" s="3">
        <v>27</v>
      </c>
      <c r="P3609" s="22">
        <v>4</v>
      </c>
    </row>
    <row r="3610" spans="3:16" x14ac:dyDescent="0.25">
      <c r="C3610" s="122"/>
      <c r="D3610" s="120"/>
      <c r="E3610" s="4" t="s">
        <v>90</v>
      </c>
      <c r="F3610" s="5"/>
      <c r="G3610" s="6">
        <v>190</v>
      </c>
      <c r="H3610" s="7">
        <v>2</v>
      </c>
      <c r="I3610" s="1">
        <v>1</v>
      </c>
      <c r="J3610" s="1">
        <v>4</v>
      </c>
      <c r="K3610" s="1">
        <v>6</v>
      </c>
      <c r="L3610" s="1">
        <v>23</v>
      </c>
      <c r="M3610" s="1">
        <v>66</v>
      </c>
      <c r="N3610" s="1">
        <v>34</v>
      </c>
      <c r="O3610" s="1">
        <v>46</v>
      </c>
      <c r="P3610" s="11">
        <v>8</v>
      </c>
    </row>
    <row r="3611" spans="3:16" x14ac:dyDescent="0.25">
      <c r="C3611" s="122"/>
      <c r="D3611" s="120"/>
      <c r="E3611" s="4" t="s">
        <v>83</v>
      </c>
      <c r="F3611" s="5"/>
      <c r="G3611" s="6">
        <v>722</v>
      </c>
      <c r="H3611" s="7">
        <v>4</v>
      </c>
      <c r="I3611" s="1">
        <v>2</v>
      </c>
      <c r="J3611" s="1">
        <v>21</v>
      </c>
      <c r="K3611" s="1">
        <v>21</v>
      </c>
      <c r="L3611" s="1">
        <v>107</v>
      </c>
      <c r="M3611" s="1">
        <v>253</v>
      </c>
      <c r="N3611" s="1">
        <v>142</v>
      </c>
      <c r="O3611" s="1">
        <v>146</v>
      </c>
      <c r="P3611" s="11">
        <v>26</v>
      </c>
    </row>
    <row r="3612" spans="3:16" x14ac:dyDescent="0.25">
      <c r="C3612" s="122"/>
      <c r="D3612" s="120"/>
      <c r="E3612" s="4" t="s">
        <v>91</v>
      </c>
      <c r="F3612" s="5"/>
      <c r="G3612" s="6">
        <v>117</v>
      </c>
      <c r="H3612" s="7">
        <v>1</v>
      </c>
      <c r="I3612" s="1">
        <v>1</v>
      </c>
      <c r="J3612" s="1">
        <v>2</v>
      </c>
      <c r="K3612" s="1">
        <v>2</v>
      </c>
      <c r="L3612" s="1">
        <v>8</v>
      </c>
      <c r="M3612" s="1">
        <v>51</v>
      </c>
      <c r="N3612" s="1">
        <v>25</v>
      </c>
      <c r="O3612" s="1">
        <v>23</v>
      </c>
      <c r="P3612" s="11">
        <v>4</v>
      </c>
    </row>
    <row r="3613" spans="3:16" x14ac:dyDescent="0.25">
      <c r="C3613" s="122"/>
      <c r="D3613" s="120"/>
      <c r="E3613" s="4" t="s">
        <v>92</v>
      </c>
      <c r="F3613" s="5"/>
      <c r="G3613" s="6">
        <v>123</v>
      </c>
      <c r="H3613" s="7">
        <v>2</v>
      </c>
      <c r="I3613" s="1">
        <v>0</v>
      </c>
      <c r="J3613" s="1">
        <v>3</v>
      </c>
      <c r="K3613" s="1">
        <v>6</v>
      </c>
      <c r="L3613" s="1">
        <v>17</v>
      </c>
      <c r="M3613" s="1">
        <v>54</v>
      </c>
      <c r="N3613" s="1">
        <v>18</v>
      </c>
      <c r="O3613" s="1">
        <v>19</v>
      </c>
      <c r="P3613" s="11">
        <v>4</v>
      </c>
    </row>
    <row r="3614" spans="3:16" x14ac:dyDescent="0.25">
      <c r="C3614" s="122"/>
      <c r="D3614" s="120"/>
      <c r="E3614" s="4" t="s">
        <v>93</v>
      </c>
      <c r="F3614" s="5"/>
      <c r="G3614" s="6">
        <v>243</v>
      </c>
      <c r="H3614" s="7">
        <v>2</v>
      </c>
      <c r="I3614" s="1">
        <v>1</v>
      </c>
      <c r="J3614" s="1">
        <v>6</v>
      </c>
      <c r="K3614" s="1">
        <v>13</v>
      </c>
      <c r="L3614" s="1">
        <v>40</v>
      </c>
      <c r="M3614" s="1">
        <v>83</v>
      </c>
      <c r="N3614" s="1">
        <v>44</v>
      </c>
      <c r="O3614" s="1">
        <v>51</v>
      </c>
      <c r="P3614" s="11">
        <v>3</v>
      </c>
    </row>
    <row r="3615" spans="3:16" x14ac:dyDescent="0.25">
      <c r="C3615" s="122"/>
      <c r="D3615" s="120"/>
      <c r="E3615" s="4" t="s">
        <v>85</v>
      </c>
      <c r="F3615" s="5"/>
      <c r="G3615" s="6">
        <v>395</v>
      </c>
      <c r="H3615" s="7">
        <v>0</v>
      </c>
      <c r="I3615" s="1">
        <v>0</v>
      </c>
      <c r="J3615" s="1">
        <v>14</v>
      </c>
      <c r="K3615" s="1">
        <v>17</v>
      </c>
      <c r="L3615" s="1">
        <v>61</v>
      </c>
      <c r="M3615" s="1">
        <v>132</v>
      </c>
      <c r="N3615" s="1">
        <v>74</v>
      </c>
      <c r="O3615" s="1">
        <v>71</v>
      </c>
      <c r="P3615" s="11">
        <v>26</v>
      </c>
    </row>
    <row r="3616" spans="3:16" x14ac:dyDescent="0.25">
      <c r="C3616" s="122"/>
      <c r="D3616" s="120"/>
      <c r="E3616" s="4" t="s">
        <v>94</v>
      </c>
      <c r="F3616" s="5"/>
      <c r="G3616" s="6">
        <v>168</v>
      </c>
      <c r="H3616" s="7">
        <v>0</v>
      </c>
      <c r="I3616" s="1">
        <v>2</v>
      </c>
      <c r="J3616" s="1">
        <v>5</v>
      </c>
      <c r="K3616" s="1">
        <v>6</v>
      </c>
      <c r="L3616" s="1">
        <v>26</v>
      </c>
      <c r="M3616" s="1">
        <v>64</v>
      </c>
      <c r="N3616" s="1">
        <v>23</v>
      </c>
      <c r="O3616" s="1">
        <v>37</v>
      </c>
      <c r="P3616" s="11">
        <v>5</v>
      </c>
    </row>
    <row r="3617" spans="2:16" x14ac:dyDescent="0.25">
      <c r="C3617" s="122"/>
      <c r="D3617" s="120"/>
      <c r="E3617" s="4" t="s">
        <v>95</v>
      </c>
      <c r="F3617" s="5"/>
      <c r="G3617" s="6">
        <v>68</v>
      </c>
      <c r="H3617" s="7">
        <v>0</v>
      </c>
      <c r="I3617" s="1">
        <v>1</v>
      </c>
      <c r="J3617" s="1">
        <v>5</v>
      </c>
      <c r="K3617" s="1">
        <v>1</v>
      </c>
      <c r="L3617" s="1">
        <v>8</v>
      </c>
      <c r="M3617" s="1">
        <v>20</v>
      </c>
      <c r="N3617" s="1">
        <v>15</v>
      </c>
      <c r="O3617" s="1">
        <v>18</v>
      </c>
      <c r="P3617" s="11">
        <v>0</v>
      </c>
    </row>
    <row r="3618" spans="2:16" x14ac:dyDescent="0.25">
      <c r="C3618" s="126"/>
      <c r="D3618" s="123"/>
      <c r="E3618" s="64" t="s">
        <v>87</v>
      </c>
      <c r="F3618" s="59"/>
      <c r="G3618" s="66">
        <v>278</v>
      </c>
      <c r="H3618" s="74">
        <v>2</v>
      </c>
      <c r="I3618" s="39">
        <v>2</v>
      </c>
      <c r="J3618" s="39">
        <v>11</v>
      </c>
      <c r="K3618" s="39">
        <v>13</v>
      </c>
      <c r="L3618" s="39">
        <v>42</v>
      </c>
      <c r="M3618" s="39">
        <v>94</v>
      </c>
      <c r="N3618" s="39">
        <v>45</v>
      </c>
      <c r="O3618" s="39">
        <v>62</v>
      </c>
      <c r="P3618" s="81">
        <v>7</v>
      </c>
    </row>
    <row r="3620" spans="2:16" x14ac:dyDescent="0.25">
      <c r="B3620" s="48" t="str">
        <f xml:space="preserve"> HYPERLINK("#'目次'!B39", "[33]")</f>
        <v>[33]</v>
      </c>
      <c r="C3620" s="35" t="s">
        <v>290</v>
      </c>
    </row>
    <row r="3621" spans="2:16" x14ac:dyDescent="0.25">
      <c r="C3621" s="99" t="s">
        <v>291</v>
      </c>
    </row>
    <row r="3623" spans="2:16" x14ac:dyDescent="0.25">
      <c r="C3623" s="35" t="s">
        <v>14</v>
      </c>
    </row>
    <row r="3624" spans="2:16" ht="63" x14ac:dyDescent="0.25">
      <c r="C3624" s="115"/>
      <c r="D3624" s="116"/>
      <c r="E3624" s="116"/>
      <c r="F3624" s="116"/>
      <c r="G3624" s="44" t="s">
        <v>15</v>
      </c>
      <c r="H3624" s="43" t="s">
        <v>292</v>
      </c>
      <c r="I3624" s="26" t="s">
        <v>293</v>
      </c>
      <c r="J3624" s="26" t="s">
        <v>294</v>
      </c>
      <c r="K3624" s="26" t="s">
        <v>295</v>
      </c>
      <c r="L3624" s="26" t="s">
        <v>296</v>
      </c>
      <c r="M3624" s="26" t="s">
        <v>297</v>
      </c>
      <c r="N3624" s="26" t="s">
        <v>63</v>
      </c>
      <c r="O3624" s="26" t="s">
        <v>298</v>
      </c>
      <c r="P3624" s="49" t="s">
        <v>18</v>
      </c>
    </row>
    <row r="3625" spans="2:16" x14ac:dyDescent="0.25">
      <c r="C3625" s="117"/>
      <c r="D3625" s="118"/>
      <c r="E3625" s="118"/>
      <c r="F3625" s="118"/>
      <c r="G3625" s="46"/>
      <c r="H3625" s="47"/>
      <c r="I3625" s="27"/>
      <c r="J3625" s="27"/>
      <c r="K3625" s="27"/>
      <c r="L3625" s="27"/>
      <c r="M3625" s="27"/>
      <c r="N3625" s="27"/>
      <c r="O3625" s="27"/>
      <c r="P3625" s="45"/>
    </row>
    <row r="3626" spans="2:16" x14ac:dyDescent="0.25">
      <c r="C3626" s="61"/>
      <c r="D3626" s="62"/>
      <c r="E3626" s="60" t="s">
        <v>15</v>
      </c>
      <c r="F3626" s="63"/>
      <c r="G3626" s="57">
        <v>1827</v>
      </c>
      <c r="H3626" s="31">
        <v>250</v>
      </c>
      <c r="I3626" s="31">
        <v>167</v>
      </c>
      <c r="J3626" s="31">
        <v>790</v>
      </c>
      <c r="K3626" s="31">
        <v>180</v>
      </c>
      <c r="L3626" s="31">
        <v>224</v>
      </c>
      <c r="M3626" s="31">
        <v>82</v>
      </c>
      <c r="N3626" s="31">
        <v>35</v>
      </c>
      <c r="O3626" s="31">
        <v>27</v>
      </c>
      <c r="P3626" s="68">
        <v>72</v>
      </c>
    </row>
    <row r="3627" spans="2:16" x14ac:dyDescent="0.25">
      <c r="C3627" s="124" t="s">
        <v>19</v>
      </c>
      <c r="D3627" s="119" t="s">
        <v>20</v>
      </c>
      <c r="E3627" s="18" t="s">
        <v>21</v>
      </c>
      <c r="F3627" s="17"/>
      <c r="G3627" s="19">
        <v>872</v>
      </c>
      <c r="H3627" s="21">
        <v>102</v>
      </c>
      <c r="I3627" s="3">
        <v>77</v>
      </c>
      <c r="J3627" s="3">
        <v>485</v>
      </c>
      <c r="K3627" s="3">
        <v>75</v>
      </c>
      <c r="L3627" s="3">
        <v>48</v>
      </c>
      <c r="M3627" s="3">
        <v>29</v>
      </c>
      <c r="N3627" s="3">
        <v>12</v>
      </c>
      <c r="O3627" s="3">
        <v>5</v>
      </c>
      <c r="P3627" s="22">
        <v>39</v>
      </c>
    </row>
    <row r="3628" spans="2:16" x14ac:dyDescent="0.25">
      <c r="C3628" s="125"/>
      <c r="D3628" s="120"/>
      <c r="E3628" s="4" t="s">
        <v>22</v>
      </c>
      <c r="F3628" s="5"/>
      <c r="G3628" s="6">
        <v>955</v>
      </c>
      <c r="H3628" s="7">
        <v>148</v>
      </c>
      <c r="I3628" s="1">
        <v>90</v>
      </c>
      <c r="J3628" s="1">
        <v>305</v>
      </c>
      <c r="K3628" s="1">
        <v>105</v>
      </c>
      <c r="L3628" s="1">
        <v>176</v>
      </c>
      <c r="M3628" s="1">
        <v>53</v>
      </c>
      <c r="N3628" s="1">
        <v>23</v>
      </c>
      <c r="O3628" s="1">
        <v>22</v>
      </c>
      <c r="P3628" s="11">
        <v>33</v>
      </c>
    </row>
    <row r="3629" spans="2:16" x14ac:dyDescent="0.25">
      <c r="C3629" s="121" t="s">
        <v>23</v>
      </c>
      <c r="D3629" s="121" t="s">
        <v>24</v>
      </c>
      <c r="E3629" s="18" t="s">
        <v>25</v>
      </c>
      <c r="F3629" s="17"/>
      <c r="G3629" s="19">
        <v>364</v>
      </c>
      <c r="H3629" s="21">
        <v>37</v>
      </c>
      <c r="I3629" s="3">
        <v>44</v>
      </c>
      <c r="J3629" s="3">
        <v>216</v>
      </c>
      <c r="K3629" s="3">
        <v>37</v>
      </c>
      <c r="L3629" s="3">
        <v>15</v>
      </c>
      <c r="M3629" s="3">
        <v>7</v>
      </c>
      <c r="N3629" s="3">
        <v>3</v>
      </c>
      <c r="O3629" s="3">
        <v>1</v>
      </c>
      <c r="P3629" s="22">
        <v>4</v>
      </c>
    </row>
    <row r="3630" spans="2:16" x14ac:dyDescent="0.25">
      <c r="C3630" s="125"/>
      <c r="D3630" s="122"/>
      <c r="E3630" s="4" t="s">
        <v>26</v>
      </c>
      <c r="F3630" s="5"/>
      <c r="G3630" s="6">
        <v>542</v>
      </c>
      <c r="H3630" s="7">
        <v>70</v>
      </c>
      <c r="I3630" s="1">
        <v>43</v>
      </c>
      <c r="J3630" s="1">
        <v>299</v>
      </c>
      <c r="K3630" s="1">
        <v>53</v>
      </c>
      <c r="L3630" s="1">
        <v>50</v>
      </c>
      <c r="M3630" s="1">
        <v>6</v>
      </c>
      <c r="N3630" s="1">
        <v>3</v>
      </c>
      <c r="O3630" s="1">
        <v>3</v>
      </c>
      <c r="P3630" s="11">
        <v>15</v>
      </c>
    </row>
    <row r="3631" spans="2:16" x14ac:dyDescent="0.25">
      <c r="C3631" s="125"/>
      <c r="D3631" s="122"/>
      <c r="E3631" s="4" t="s">
        <v>27</v>
      </c>
      <c r="F3631" s="5"/>
      <c r="G3631" s="6">
        <v>384</v>
      </c>
      <c r="H3631" s="7">
        <v>59</v>
      </c>
      <c r="I3631" s="1">
        <v>43</v>
      </c>
      <c r="J3631" s="1">
        <v>165</v>
      </c>
      <c r="K3631" s="1">
        <v>33</v>
      </c>
      <c r="L3631" s="1">
        <v>46</v>
      </c>
      <c r="M3631" s="1">
        <v>12</v>
      </c>
      <c r="N3631" s="1">
        <v>6</v>
      </c>
      <c r="O3631" s="1">
        <v>1</v>
      </c>
      <c r="P3631" s="11">
        <v>19</v>
      </c>
    </row>
    <row r="3632" spans="2:16" x14ac:dyDescent="0.25">
      <c r="C3632" s="125"/>
      <c r="D3632" s="122"/>
      <c r="E3632" s="4" t="s">
        <v>28</v>
      </c>
      <c r="F3632" s="5"/>
      <c r="G3632" s="6">
        <v>297</v>
      </c>
      <c r="H3632" s="7">
        <v>47</v>
      </c>
      <c r="I3632" s="1">
        <v>26</v>
      </c>
      <c r="J3632" s="1">
        <v>86</v>
      </c>
      <c r="K3632" s="1">
        <v>43</v>
      </c>
      <c r="L3632" s="1">
        <v>36</v>
      </c>
      <c r="M3632" s="1">
        <v>22</v>
      </c>
      <c r="N3632" s="1">
        <v>8</v>
      </c>
      <c r="O3632" s="1">
        <v>5</v>
      </c>
      <c r="P3632" s="11">
        <v>24</v>
      </c>
    </row>
    <row r="3633" spans="3:16" x14ac:dyDescent="0.25">
      <c r="C3633" s="125"/>
      <c r="D3633" s="122"/>
      <c r="E3633" s="4" t="s">
        <v>29</v>
      </c>
      <c r="F3633" s="5"/>
      <c r="G3633" s="6">
        <v>160</v>
      </c>
      <c r="H3633" s="7">
        <v>26</v>
      </c>
      <c r="I3633" s="1">
        <v>9</v>
      </c>
      <c r="J3633" s="1">
        <v>23</v>
      </c>
      <c r="K3633" s="1">
        <v>9</v>
      </c>
      <c r="L3633" s="1">
        <v>53</v>
      </c>
      <c r="M3633" s="1">
        <v>23</v>
      </c>
      <c r="N3633" s="1">
        <v>5</v>
      </c>
      <c r="O3633" s="1">
        <v>6</v>
      </c>
      <c r="P3633" s="11">
        <v>6</v>
      </c>
    </row>
    <row r="3634" spans="3:16" x14ac:dyDescent="0.25">
      <c r="C3634" s="125"/>
      <c r="D3634" s="122"/>
      <c r="E3634" s="4" t="s">
        <v>30</v>
      </c>
      <c r="F3634" s="5"/>
      <c r="G3634" s="6">
        <v>64</v>
      </c>
      <c r="H3634" s="7">
        <v>10</v>
      </c>
      <c r="I3634" s="1">
        <v>2</v>
      </c>
      <c r="J3634" s="1">
        <v>0</v>
      </c>
      <c r="K3634" s="1">
        <v>4</v>
      </c>
      <c r="L3634" s="1">
        <v>18</v>
      </c>
      <c r="M3634" s="1">
        <v>12</v>
      </c>
      <c r="N3634" s="1">
        <v>8</v>
      </c>
      <c r="O3634" s="1">
        <v>7</v>
      </c>
      <c r="P3634" s="11">
        <v>3</v>
      </c>
    </row>
    <row r="3635" spans="3:16" x14ac:dyDescent="0.25">
      <c r="C3635" s="125"/>
      <c r="D3635" s="122"/>
      <c r="E3635" s="4" t="s">
        <v>31</v>
      </c>
      <c r="F3635" s="5"/>
      <c r="G3635" s="6">
        <v>16</v>
      </c>
      <c r="H3635" s="7">
        <v>1</v>
      </c>
      <c r="I3635" s="1">
        <v>0</v>
      </c>
      <c r="J3635" s="1">
        <v>1</v>
      </c>
      <c r="K3635" s="1">
        <v>1</v>
      </c>
      <c r="L3635" s="1">
        <v>6</v>
      </c>
      <c r="M3635" s="1">
        <v>0</v>
      </c>
      <c r="N3635" s="1">
        <v>2</v>
      </c>
      <c r="O3635" s="1">
        <v>4</v>
      </c>
      <c r="P3635" s="11">
        <v>1</v>
      </c>
    </row>
    <row r="3636" spans="3:16" x14ac:dyDescent="0.25">
      <c r="C3636" s="125"/>
      <c r="D3636" s="122"/>
      <c r="E3636" s="4" t="s">
        <v>32</v>
      </c>
      <c r="F3636" s="5"/>
      <c r="G3636" s="6">
        <v>906</v>
      </c>
      <c r="H3636" s="7">
        <v>107</v>
      </c>
      <c r="I3636" s="1">
        <v>87</v>
      </c>
      <c r="J3636" s="1">
        <v>515</v>
      </c>
      <c r="K3636" s="1">
        <v>90</v>
      </c>
      <c r="L3636" s="1">
        <v>65</v>
      </c>
      <c r="M3636" s="1">
        <v>13</v>
      </c>
      <c r="N3636" s="1">
        <v>6</v>
      </c>
      <c r="O3636" s="1">
        <v>4</v>
      </c>
      <c r="P3636" s="11">
        <v>19</v>
      </c>
    </row>
    <row r="3637" spans="3:16" x14ac:dyDescent="0.25">
      <c r="C3637" s="125"/>
      <c r="D3637" s="122"/>
      <c r="E3637" s="4" t="s">
        <v>33</v>
      </c>
      <c r="F3637" s="5"/>
      <c r="G3637" s="6">
        <v>681</v>
      </c>
      <c r="H3637" s="7">
        <v>106</v>
      </c>
      <c r="I3637" s="1">
        <v>69</v>
      </c>
      <c r="J3637" s="1">
        <v>251</v>
      </c>
      <c r="K3637" s="1">
        <v>76</v>
      </c>
      <c r="L3637" s="1">
        <v>82</v>
      </c>
      <c r="M3637" s="1">
        <v>34</v>
      </c>
      <c r="N3637" s="1">
        <v>14</v>
      </c>
      <c r="O3637" s="1">
        <v>6</v>
      </c>
      <c r="P3637" s="11">
        <v>43</v>
      </c>
    </row>
    <row r="3638" spans="3:16" x14ac:dyDescent="0.25">
      <c r="C3638" s="125"/>
      <c r="D3638" s="122"/>
      <c r="E3638" s="4" t="s">
        <v>34</v>
      </c>
      <c r="F3638" s="5"/>
      <c r="G3638" s="6">
        <v>240</v>
      </c>
      <c r="H3638" s="7">
        <v>37</v>
      </c>
      <c r="I3638" s="1">
        <v>11</v>
      </c>
      <c r="J3638" s="1">
        <v>24</v>
      </c>
      <c r="K3638" s="1">
        <v>14</v>
      </c>
      <c r="L3638" s="1">
        <v>77</v>
      </c>
      <c r="M3638" s="1">
        <v>35</v>
      </c>
      <c r="N3638" s="1">
        <v>15</v>
      </c>
      <c r="O3638" s="1">
        <v>17</v>
      </c>
      <c r="P3638" s="11">
        <v>10</v>
      </c>
    </row>
    <row r="3639" spans="3:16" x14ac:dyDescent="0.25">
      <c r="C3639" s="125"/>
      <c r="D3639" s="122"/>
      <c r="E3639" s="4" t="s">
        <v>35</v>
      </c>
      <c r="F3639" s="5"/>
      <c r="G3639" s="6">
        <v>921</v>
      </c>
      <c r="H3639" s="7">
        <v>143</v>
      </c>
      <c r="I3639" s="1">
        <v>80</v>
      </c>
      <c r="J3639" s="1">
        <v>275</v>
      </c>
      <c r="K3639" s="1">
        <v>90</v>
      </c>
      <c r="L3639" s="1">
        <v>159</v>
      </c>
      <c r="M3639" s="1">
        <v>69</v>
      </c>
      <c r="N3639" s="1">
        <v>29</v>
      </c>
      <c r="O3639" s="1">
        <v>23</v>
      </c>
      <c r="P3639" s="11">
        <v>53</v>
      </c>
    </row>
    <row r="3640" spans="3:16" x14ac:dyDescent="0.25">
      <c r="C3640" s="125"/>
      <c r="D3640" s="121" t="s">
        <v>21</v>
      </c>
      <c r="E3640" s="18" t="s">
        <v>25</v>
      </c>
      <c r="F3640" s="17"/>
      <c r="G3640" s="19">
        <v>194</v>
      </c>
      <c r="H3640" s="21">
        <v>22</v>
      </c>
      <c r="I3640" s="3">
        <v>17</v>
      </c>
      <c r="J3640" s="3">
        <v>127</v>
      </c>
      <c r="K3640" s="3">
        <v>14</v>
      </c>
      <c r="L3640" s="3">
        <v>5</v>
      </c>
      <c r="M3640" s="3">
        <v>4</v>
      </c>
      <c r="N3640" s="3">
        <v>2</v>
      </c>
      <c r="O3640" s="3">
        <v>0</v>
      </c>
      <c r="P3640" s="22">
        <v>3</v>
      </c>
    </row>
    <row r="3641" spans="3:16" x14ac:dyDescent="0.25">
      <c r="C3641" s="125"/>
      <c r="D3641" s="122"/>
      <c r="E3641" s="4" t="s">
        <v>26</v>
      </c>
      <c r="F3641" s="5"/>
      <c r="G3641" s="6">
        <v>260</v>
      </c>
      <c r="H3641" s="7">
        <v>24</v>
      </c>
      <c r="I3641" s="1">
        <v>18</v>
      </c>
      <c r="J3641" s="1">
        <v>173</v>
      </c>
      <c r="K3641" s="1">
        <v>21</v>
      </c>
      <c r="L3641" s="1">
        <v>9</v>
      </c>
      <c r="M3641" s="1">
        <v>2</v>
      </c>
      <c r="N3641" s="1">
        <v>1</v>
      </c>
      <c r="O3641" s="1">
        <v>2</v>
      </c>
      <c r="P3641" s="11">
        <v>10</v>
      </c>
    </row>
    <row r="3642" spans="3:16" x14ac:dyDescent="0.25">
      <c r="C3642" s="125"/>
      <c r="D3642" s="122"/>
      <c r="E3642" s="4" t="s">
        <v>27</v>
      </c>
      <c r="F3642" s="5"/>
      <c r="G3642" s="6">
        <v>188</v>
      </c>
      <c r="H3642" s="7">
        <v>25</v>
      </c>
      <c r="I3642" s="1">
        <v>17</v>
      </c>
      <c r="J3642" s="1">
        <v>105</v>
      </c>
      <c r="K3642" s="1">
        <v>15</v>
      </c>
      <c r="L3642" s="1">
        <v>8</v>
      </c>
      <c r="M3642" s="1">
        <v>4</v>
      </c>
      <c r="N3642" s="1">
        <v>2</v>
      </c>
      <c r="O3642" s="1">
        <v>1</v>
      </c>
      <c r="P3642" s="11">
        <v>11</v>
      </c>
    </row>
    <row r="3643" spans="3:16" x14ac:dyDescent="0.25">
      <c r="C3643" s="125"/>
      <c r="D3643" s="122"/>
      <c r="E3643" s="4" t="s">
        <v>28</v>
      </c>
      <c r="F3643" s="5"/>
      <c r="G3643" s="6">
        <v>146</v>
      </c>
      <c r="H3643" s="7">
        <v>16</v>
      </c>
      <c r="I3643" s="1">
        <v>16</v>
      </c>
      <c r="J3643" s="1">
        <v>60</v>
      </c>
      <c r="K3643" s="1">
        <v>17</v>
      </c>
      <c r="L3643" s="1">
        <v>9</v>
      </c>
      <c r="M3643" s="1">
        <v>8</v>
      </c>
      <c r="N3643" s="1">
        <v>5</v>
      </c>
      <c r="O3643" s="1">
        <v>2</v>
      </c>
      <c r="P3643" s="11">
        <v>13</v>
      </c>
    </row>
    <row r="3644" spans="3:16" x14ac:dyDescent="0.25">
      <c r="C3644" s="125"/>
      <c r="D3644" s="122"/>
      <c r="E3644" s="4" t="s">
        <v>29</v>
      </c>
      <c r="F3644" s="5"/>
      <c r="G3644" s="6">
        <v>61</v>
      </c>
      <c r="H3644" s="7">
        <v>9</v>
      </c>
      <c r="I3644" s="1">
        <v>7</v>
      </c>
      <c r="J3644" s="1">
        <v>19</v>
      </c>
      <c r="K3644" s="1">
        <v>4</v>
      </c>
      <c r="L3644" s="1">
        <v>12</v>
      </c>
      <c r="M3644" s="1">
        <v>7</v>
      </c>
      <c r="N3644" s="1">
        <v>1</v>
      </c>
      <c r="O3644" s="1">
        <v>0</v>
      </c>
      <c r="P3644" s="11">
        <v>2</v>
      </c>
    </row>
    <row r="3645" spans="3:16" x14ac:dyDescent="0.25">
      <c r="C3645" s="125"/>
      <c r="D3645" s="122"/>
      <c r="E3645" s="4" t="s">
        <v>30</v>
      </c>
      <c r="F3645" s="5"/>
      <c r="G3645" s="6">
        <v>20</v>
      </c>
      <c r="H3645" s="7">
        <v>6</v>
      </c>
      <c r="I3645" s="1">
        <v>2</v>
      </c>
      <c r="J3645" s="1">
        <v>0</v>
      </c>
      <c r="K3645" s="1">
        <v>3</v>
      </c>
      <c r="L3645" s="1">
        <v>4</v>
      </c>
      <c r="M3645" s="1">
        <v>4</v>
      </c>
      <c r="N3645" s="1">
        <v>1</v>
      </c>
      <c r="O3645" s="1">
        <v>0</v>
      </c>
      <c r="P3645" s="11">
        <v>0</v>
      </c>
    </row>
    <row r="3646" spans="3:16" x14ac:dyDescent="0.25">
      <c r="C3646" s="125"/>
      <c r="D3646" s="122"/>
      <c r="E3646" s="4" t="s">
        <v>31</v>
      </c>
      <c r="F3646" s="5"/>
      <c r="G3646" s="6">
        <v>3</v>
      </c>
      <c r="H3646" s="7">
        <v>0</v>
      </c>
      <c r="I3646" s="1">
        <v>0</v>
      </c>
      <c r="J3646" s="1">
        <v>1</v>
      </c>
      <c r="K3646" s="1">
        <v>1</v>
      </c>
      <c r="L3646" s="1">
        <v>1</v>
      </c>
      <c r="M3646" s="1">
        <v>0</v>
      </c>
      <c r="N3646" s="1">
        <v>0</v>
      </c>
      <c r="O3646" s="1">
        <v>0</v>
      </c>
      <c r="P3646" s="11">
        <v>0</v>
      </c>
    </row>
    <row r="3647" spans="3:16" x14ac:dyDescent="0.25">
      <c r="C3647" s="125"/>
      <c r="D3647" s="122"/>
      <c r="E3647" s="4" t="s">
        <v>32</v>
      </c>
      <c r="F3647" s="5"/>
      <c r="G3647" s="6">
        <v>454</v>
      </c>
      <c r="H3647" s="7">
        <v>46</v>
      </c>
      <c r="I3647" s="1">
        <v>35</v>
      </c>
      <c r="J3647" s="1">
        <v>300</v>
      </c>
      <c r="K3647" s="1">
        <v>35</v>
      </c>
      <c r="L3647" s="1">
        <v>14</v>
      </c>
      <c r="M3647" s="1">
        <v>6</v>
      </c>
      <c r="N3647" s="1">
        <v>3</v>
      </c>
      <c r="O3647" s="1">
        <v>2</v>
      </c>
      <c r="P3647" s="11">
        <v>13</v>
      </c>
    </row>
    <row r="3648" spans="3:16" x14ac:dyDescent="0.25">
      <c r="C3648" s="125"/>
      <c r="D3648" s="122"/>
      <c r="E3648" s="4" t="s">
        <v>33</v>
      </c>
      <c r="F3648" s="5"/>
      <c r="G3648" s="6">
        <v>334</v>
      </c>
      <c r="H3648" s="7">
        <v>41</v>
      </c>
      <c r="I3648" s="1">
        <v>33</v>
      </c>
      <c r="J3648" s="1">
        <v>165</v>
      </c>
      <c r="K3648" s="1">
        <v>32</v>
      </c>
      <c r="L3648" s="1">
        <v>17</v>
      </c>
      <c r="M3648" s="1">
        <v>12</v>
      </c>
      <c r="N3648" s="1">
        <v>7</v>
      </c>
      <c r="O3648" s="1">
        <v>3</v>
      </c>
      <c r="P3648" s="11">
        <v>24</v>
      </c>
    </row>
    <row r="3649" spans="3:16" x14ac:dyDescent="0.25">
      <c r="C3649" s="125"/>
      <c r="D3649" s="122"/>
      <c r="E3649" s="4" t="s">
        <v>34</v>
      </c>
      <c r="F3649" s="5"/>
      <c r="G3649" s="6">
        <v>84</v>
      </c>
      <c r="H3649" s="7">
        <v>15</v>
      </c>
      <c r="I3649" s="1">
        <v>9</v>
      </c>
      <c r="J3649" s="1">
        <v>20</v>
      </c>
      <c r="K3649" s="1">
        <v>8</v>
      </c>
      <c r="L3649" s="1">
        <v>17</v>
      </c>
      <c r="M3649" s="1">
        <v>11</v>
      </c>
      <c r="N3649" s="1">
        <v>2</v>
      </c>
      <c r="O3649" s="1">
        <v>0</v>
      </c>
      <c r="P3649" s="11">
        <v>2</v>
      </c>
    </row>
    <row r="3650" spans="3:16" x14ac:dyDescent="0.25">
      <c r="C3650" s="125"/>
      <c r="D3650" s="122"/>
      <c r="E3650" s="4" t="s">
        <v>35</v>
      </c>
      <c r="F3650" s="5"/>
      <c r="G3650" s="6">
        <v>418</v>
      </c>
      <c r="H3650" s="7">
        <v>56</v>
      </c>
      <c r="I3650" s="1">
        <v>42</v>
      </c>
      <c r="J3650" s="1">
        <v>185</v>
      </c>
      <c r="K3650" s="1">
        <v>40</v>
      </c>
      <c r="L3650" s="1">
        <v>34</v>
      </c>
      <c r="M3650" s="1">
        <v>23</v>
      </c>
      <c r="N3650" s="1">
        <v>9</v>
      </c>
      <c r="O3650" s="1">
        <v>3</v>
      </c>
      <c r="P3650" s="11">
        <v>26</v>
      </c>
    </row>
    <row r="3651" spans="3:16" x14ac:dyDescent="0.25">
      <c r="C3651" s="125"/>
      <c r="D3651" s="121" t="s">
        <v>22</v>
      </c>
      <c r="E3651" s="18" t="s">
        <v>25</v>
      </c>
      <c r="F3651" s="17"/>
      <c r="G3651" s="19">
        <v>170</v>
      </c>
      <c r="H3651" s="21">
        <v>15</v>
      </c>
      <c r="I3651" s="3">
        <v>27</v>
      </c>
      <c r="J3651" s="3">
        <v>89</v>
      </c>
      <c r="K3651" s="3">
        <v>23</v>
      </c>
      <c r="L3651" s="3">
        <v>10</v>
      </c>
      <c r="M3651" s="3">
        <v>3</v>
      </c>
      <c r="N3651" s="3">
        <v>1</v>
      </c>
      <c r="O3651" s="3">
        <v>1</v>
      </c>
      <c r="P3651" s="22">
        <v>1</v>
      </c>
    </row>
    <row r="3652" spans="3:16" x14ac:dyDescent="0.25">
      <c r="C3652" s="125"/>
      <c r="D3652" s="122"/>
      <c r="E3652" s="4" t="s">
        <v>26</v>
      </c>
      <c r="F3652" s="5"/>
      <c r="G3652" s="6">
        <v>282</v>
      </c>
      <c r="H3652" s="7">
        <v>46</v>
      </c>
      <c r="I3652" s="1">
        <v>25</v>
      </c>
      <c r="J3652" s="1">
        <v>126</v>
      </c>
      <c r="K3652" s="1">
        <v>32</v>
      </c>
      <c r="L3652" s="1">
        <v>41</v>
      </c>
      <c r="M3652" s="1">
        <v>4</v>
      </c>
      <c r="N3652" s="1">
        <v>2</v>
      </c>
      <c r="O3652" s="1">
        <v>1</v>
      </c>
      <c r="P3652" s="11">
        <v>5</v>
      </c>
    </row>
    <row r="3653" spans="3:16" x14ac:dyDescent="0.25">
      <c r="C3653" s="125"/>
      <c r="D3653" s="122"/>
      <c r="E3653" s="4" t="s">
        <v>27</v>
      </c>
      <c r="F3653" s="5"/>
      <c r="G3653" s="6">
        <v>196</v>
      </c>
      <c r="H3653" s="7">
        <v>34</v>
      </c>
      <c r="I3653" s="1">
        <v>26</v>
      </c>
      <c r="J3653" s="1">
        <v>60</v>
      </c>
      <c r="K3653" s="1">
        <v>18</v>
      </c>
      <c r="L3653" s="1">
        <v>38</v>
      </c>
      <c r="M3653" s="1">
        <v>8</v>
      </c>
      <c r="N3653" s="1">
        <v>4</v>
      </c>
      <c r="O3653" s="1">
        <v>0</v>
      </c>
      <c r="P3653" s="11">
        <v>8</v>
      </c>
    </row>
    <row r="3654" spans="3:16" x14ac:dyDescent="0.25">
      <c r="C3654" s="125"/>
      <c r="D3654" s="122"/>
      <c r="E3654" s="4" t="s">
        <v>28</v>
      </c>
      <c r="F3654" s="5"/>
      <c r="G3654" s="6">
        <v>151</v>
      </c>
      <c r="H3654" s="7">
        <v>31</v>
      </c>
      <c r="I3654" s="1">
        <v>10</v>
      </c>
      <c r="J3654" s="1">
        <v>26</v>
      </c>
      <c r="K3654" s="1">
        <v>26</v>
      </c>
      <c r="L3654" s="1">
        <v>27</v>
      </c>
      <c r="M3654" s="1">
        <v>14</v>
      </c>
      <c r="N3654" s="1">
        <v>3</v>
      </c>
      <c r="O3654" s="1">
        <v>3</v>
      </c>
      <c r="P3654" s="11">
        <v>11</v>
      </c>
    </row>
    <row r="3655" spans="3:16" x14ac:dyDescent="0.25">
      <c r="C3655" s="125"/>
      <c r="D3655" s="122"/>
      <c r="E3655" s="4" t="s">
        <v>29</v>
      </c>
      <c r="F3655" s="5"/>
      <c r="G3655" s="6">
        <v>99</v>
      </c>
      <c r="H3655" s="7">
        <v>17</v>
      </c>
      <c r="I3655" s="1">
        <v>2</v>
      </c>
      <c r="J3655" s="1">
        <v>4</v>
      </c>
      <c r="K3655" s="1">
        <v>5</v>
      </c>
      <c r="L3655" s="1">
        <v>41</v>
      </c>
      <c r="M3655" s="1">
        <v>16</v>
      </c>
      <c r="N3655" s="1">
        <v>4</v>
      </c>
      <c r="O3655" s="1">
        <v>6</v>
      </c>
      <c r="P3655" s="11">
        <v>4</v>
      </c>
    </row>
    <row r="3656" spans="3:16" x14ac:dyDescent="0.25">
      <c r="C3656" s="125"/>
      <c r="D3656" s="122"/>
      <c r="E3656" s="4" t="s">
        <v>30</v>
      </c>
      <c r="F3656" s="5"/>
      <c r="G3656" s="6">
        <v>44</v>
      </c>
      <c r="H3656" s="7">
        <v>4</v>
      </c>
      <c r="I3656" s="1">
        <v>0</v>
      </c>
      <c r="J3656" s="1">
        <v>0</v>
      </c>
      <c r="K3656" s="1">
        <v>1</v>
      </c>
      <c r="L3656" s="1">
        <v>14</v>
      </c>
      <c r="M3656" s="1">
        <v>8</v>
      </c>
      <c r="N3656" s="1">
        <v>7</v>
      </c>
      <c r="O3656" s="1">
        <v>7</v>
      </c>
      <c r="P3656" s="11">
        <v>3</v>
      </c>
    </row>
    <row r="3657" spans="3:16" x14ac:dyDescent="0.25">
      <c r="C3657" s="125"/>
      <c r="D3657" s="122"/>
      <c r="E3657" s="4" t="s">
        <v>31</v>
      </c>
      <c r="F3657" s="5"/>
      <c r="G3657" s="6">
        <v>13</v>
      </c>
      <c r="H3657" s="7">
        <v>1</v>
      </c>
      <c r="I3657" s="1">
        <v>0</v>
      </c>
      <c r="J3657" s="1">
        <v>0</v>
      </c>
      <c r="K3657" s="1">
        <v>0</v>
      </c>
      <c r="L3657" s="1">
        <v>5</v>
      </c>
      <c r="M3657" s="1">
        <v>0</v>
      </c>
      <c r="N3657" s="1">
        <v>2</v>
      </c>
      <c r="O3657" s="1">
        <v>4</v>
      </c>
      <c r="P3657" s="11">
        <v>1</v>
      </c>
    </row>
    <row r="3658" spans="3:16" x14ac:dyDescent="0.25">
      <c r="C3658" s="125"/>
      <c r="D3658" s="122"/>
      <c r="E3658" s="4" t="s">
        <v>32</v>
      </c>
      <c r="F3658" s="5"/>
      <c r="G3658" s="6">
        <v>452</v>
      </c>
      <c r="H3658" s="7">
        <v>61</v>
      </c>
      <c r="I3658" s="1">
        <v>52</v>
      </c>
      <c r="J3658" s="1">
        <v>215</v>
      </c>
      <c r="K3658" s="1">
        <v>55</v>
      </c>
      <c r="L3658" s="1">
        <v>51</v>
      </c>
      <c r="M3658" s="1">
        <v>7</v>
      </c>
      <c r="N3658" s="1">
        <v>3</v>
      </c>
      <c r="O3658" s="1">
        <v>2</v>
      </c>
      <c r="P3658" s="11">
        <v>6</v>
      </c>
    </row>
    <row r="3659" spans="3:16" x14ac:dyDescent="0.25">
      <c r="C3659" s="125"/>
      <c r="D3659" s="122"/>
      <c r="E3659" s="4" t="s">
        <v>33</v>
      </c>
      <c r="F3659" s="5"/>
      <c r="G3659" s="6">
        <v>347</v>
      </c>
      <c r="H3659" s="7">
        <v>65</v>
      </c>
      <c r="I3659" s="1">
        <v>36</v>
      </c>
      <c r="J3659" s="1">
        <v>86</v>
      </c>
      <c r="K3659" s="1">
        <v>44</v>
      </c>
      <c r="L3659" s="1">
        <v>65</v>
      </c>
      <c r="M3659" s="1">
        <v>22</v>
      </c>
      <c r="N3659" s="1">
        <v>7</v>
      </c>
      <c r="O3659" s="1">
        <v>3</v>
      </c>
      <c r="P3659" s="11">
        <v>19</v>
      </c>
    </row>
    <row r="3660" spans="3:16" x14ac:dyDescent="0.25">
      <c r="C3660" s="125"/>
      <c r="D3660" s="122"/>
      <c r="E3660" s="4" t="s">
        <v>34</v>
      </c>
      <c r="F3660" s="5"/>
      <c r="G3660" s="6">
        <v>156</v>
      </c>
      <c r="H3660" s="7">
        <v>22</v>
      </c>
      <c r="I3660" s="1">
        <v>2</v>
      </c>
      <c r="J3660" s="1">
        <v>4</v>
      </c>
      <c r="K3660" s="1">
        <v>6</v>
      </c>
      <c r="L3660" s="1">
        <v>60</v>
      </c>
      <c r="M3660" s="1">
        <v>24</v>
      </c>
      <c r="N3660" s="1">
        <v>13</v>
      </c>
      <c r="O3660" s="1">
        <v>17</v>
      </c>
      <c r="P3660" s="11">
        <v>8</v>
      </c>
    </row>
    <row r="3661" spans="3:16" x14ac:dyDescent="0.25">
      <c r="C3661" s="125"/>
      <c r="D3661" s="122"/>
      <c r="E3661" s="4" t="s">
        <v>35</v>
      </c>
      <c r="F3661" s="5"/>
      <c r="G3661" s="6">
        <v>503</v>
      </c>
      <c r="H3661" s="7">
        <v>87</v>
      </c>
      <c r="I3661" s="1">
        <v>38</v>
      </c>
      <c r="J3661" s="1">
        <v>90</v>
      </c>
      <c r="K3661" s="1">
        <v>50</v>
      </c>
      <c r="L3661" s="1">
        <v>125</v>
      </c>
      <c r="M3661" s="1">
        <v>46</v>
      </c>
      <c r="N3661" s="1">
        <v>20</v>
      </c>
      <c r="O3661" s="1">
        <v>20</v>
      </c>
      <c r="P3661" s="11">
        <v>27</v>
      </c>
    </row>
    <row r="3662" spans="3:16" x14ac:dyDescent="0.25">
      <c r="C3662" s="121" t="s">
        <v>36</v>
      </c>
      <c r="D3662" s="121" t="s">
        <v>24</v>
      </c>
      <c r="E3662" s="18" t="s">
        <v>37</v>
      </c>
      <c r="F3662" s="17"/>
      <c r="G3662" s="19">
        <v>72</v>
      </c>
      <c r="H3662" s="21">
        <v>10</v>
      </c>
      <c r="I3662" s="3">
        <v>13</v>
      </c>
      <c r="J3662" s="3">
        <v>23</v>
      </c>
      <c r="K3662" s="3">
        <v>10</v>
      </c>
      <c r="L3662" s="3">
        <v>2</v>
      </c>
      <c r="M3662" s="3">
        <v>4</v>
      </c>
      <c r="N3662" s="3">
        <v>5</v>
      </c>
      <c r="O3662" s="3">
        <v>1</v>
      </c>
      <c r="P3662" s="22">
        <v>4</v>
      </c>
    </row>
    <row r="3663" spans="3:16" ht="25.2" x14ac:dyDescent="0.25">
      <c r="C3663" s="125"/>
      <c r="D3663" s="122"/>
      <c r="E3663" s="4" t="s">
        <v>38</v>
      </c>
      <c r="F3663" s="5"/>
      <c r="G3663" s="6">
        <v>1266</v>
      </c>
      <c r="H3663" s="7">
        <v>151</v>
      </c>
      <c r="I3663" s="1">
        <v>106</v>
      </c>
      <c r="J3663" s="1">
        <v>648</v>
      </c>
      <c r="K3663" s="1">
        <v>112</v>
      </c>
      <c r="L3663" s="1">
        <v>147</v>
      </c>
      <c r="M3663" s="1">
        <v>40</v>
      </c>
      <c r="N3663" s="1">
        <v>12</v>
      </c>
      <c r="O3663" s="1">
        <v>9</v>
      </c>
      <c r="P3663" s="11">
        <v>41</v>
      </c>
    </row>
    <row r="3664" spans="3:16" ht="25.2" x14ac:dyDescent="0.25">
      <c r="C3664" s="125"/>
      <c r="D3664" s="122"/>
      <c r="E3664" s="4" t="s">
        <v>39</v>
      </c>
      <c r="F3664" s="5"/>
      <c r="G3664" s="6">
        <v>82</v>
      </c>
      <c r="H3664" s="7">
        <v>16</v>
      </c>
      <c r="I3664" s="1">
        <v>10</v>
      </c>
      <c r="J3664" s="1">
        <v>25</v>
      </c>
      <c r="K3664" s="1">
        <v>17</v>
      </c>
      <c r="L3664" s="1">
        <v>6</v>
      </c>
      <c r="M3664" s="1">
        <v>3</v>
      </c>
      <c r="N3664" s="1">
        <v>1</v>
      </c>
      <c r="O3664" s="1">
        <v>2</v>
      </c>
      <c r="P3664" s="11">
        <v>2</v>
      </c>
    </row>
    <row r="3665" spans="3:16" ht="25.2" x14ac:dyDescent="0.25">
      <c r="C3665" s="125"/>
      <c r="D3665" s="122"/>
      <c r="E3665" s="4" t="s">
        <v>40</v>
      </c>
      <c r="F3665" s="5"/>
      <c r="G3665" s="6">
        <v>392</v>
      </c>
      <c r="H3665" s="7">
        <v>70</v>
      </c>
      <c r="I3665" s="1">
        <v>38</v>
      </c>
      <c r="J3665" s="1">
        <v>89</v>
      </c>
      <c r="K3665" s="1">
        <v>40</v>
      </c>
      <c r="L3665" s="1">
        <v>68</v>
      </c>
      <c r="M3665" s="1">
        <v>34</v>
      </c>
      <c r="N3665" s="1">
        <v>16</v>
      </c>
      <c r="O3665" s="1">
        <v>15</v>
      </c>
      <c r="P3665" s="11">
        <v>22</v>
      </c>
    </row>
    <row r="3666" spans="3:16" x14ac:dyDescent="0.25">
      <c r="C3666" s="125"/>
      <c r="D3666" s="122"/>
      <c r="E3666" s="4" t="s">
        <v>18</v>
      </c>
      <c r="F3666" s="5"/>
      <c r="G3666" s="6">
        <v>15</v>
      </c>
      <c r="H3666" s="7">
        <v>3</v>
      </c>
      <c r="I3666" s="1">
        <v>0</v>
      </c>
      <c r="J3666" s="1">
        <v>5</v>
      </c>
      <c r="K3666" s="1">
        <v>1</v>
      </c>
      <c r="L3666" s="1">
        <v>1</v>
      </c>
      <c r="M3666" s="1">
        <v>1</v>
      </c>
      <c r="N3666" s="1">
        <v>1</v>
      </c>
      <c r="O3666" s="1">
        <v>0</v>
      </c>
      <c r="P3666" s="11">
        <v>3</v>
      </c>
    </row>
    <row r="3667" spans="3:16" x14ac:dyDescent="0.25">
      <c r="C3667" s="125"/>
      <c r="D3667" s="121" t="s">
        <v>21</v>
      </c>
      <c r="E3667" s="18" t="s">
        <v>37</v>
      </c>
      <c r="F3667" s="17"/>
      <c r="G3667" s="19">
        <v>43</v>
      </c>
      <c r="H3667" s="21">
        <v>5</v>
      </c>
      <c r="I3667" s="3">
        <v>10</v>
      </c>
      <c r="J3667" s="3">
        <v>15</v>
      </c>
      <c r="K3667" s="3">
        <v>4</v>
      </c>
      <c r="L3667" s="3">
        <v>1</v>
      </c>
      <c r="M3667" s="3">
        <v>2</v>
      </c>
      <c r="N3667" s="3">
        <v>3</v>
      </c>
      <c r="O3667" s="3">
        <v>0</v>
      </c>
      <c r="P3667" s="22">
        <v>3</v>
      </c>
    </row>
    <row r="3668" spans="3:16" ht="25.2" x14ac:dyDescent="0.25">
      <c r="C3668" s="125"/>
      <c r="D3668" s="122"/>
      <c r="E3668" s="4" t="s">
        <v>38</v>
      </c>
      <c r="F3668" s="5"/>
      <c r="G3668" s="6">
        <v>730</v>
      </c>
      <c r="H3668" s="7">
        <v>78</v>
      </c>
      <c r="I3668" s="1">
        <v>57</v>
      </c>
      <c r="J3668" s="1">
        <v>431</v>
      </c>
      <c r="K3668" s="1">
        <v>62</v>
      </c>
      <c r="L3668" s="1">
        <v>43</v>
      </c>
      <c r="M3668" s="1">
        <v>22</v>
      </c>
      <c r="N3668" s="1">
        <v>7</v>
      </c>
      <c r="O3668" s="1">
        <v>4</v>
      </c>
      <c r="P3668" s="11">
        <v>26</v>
      </c>
    </row>
    <row r="3669" spans="3:16" ht="25.2" x14ac:dyDescent="0.25">
      <c r="C3669" s="125"/>
      <c r="D3669" s="122"/>
      <c r="E3669" s="4" t="s">
        <v>39</v>
      </c>
      <c r="F3669" s="5"/>
      <c r="G3669" s="6">
        <v>30</v>
      </c>
      <c r="H3669" s="7">
        <v>5</v>
      </c>
      <c r="I3669" s="1">
        <v>2</v>
      </c>
      <c r="J3669" s="1">
        <v>14</v>
      </c>
      <c r="K3669" s="1">
        <v>4</v>
      </c>
      <c r="L3669" s="1">
        <v>1</v>
      </c>
      <c r="M3669" s="1">
        <v>0</v>
      </c>
      <c r="N3669" s="1">
        <v>1</v>
      </c>
      <c r="O3669" s="1">
        <v>1</v>
      </c>
      <c r="P3669" s="11">
        <v>2</v>
      </c>
    </row>
    <row r="3670" spans="3:16" ht="25.2" x14ac:dyDescent="0.25">
      <c r="C3670" s="125"/>
      <c r="D3670" s="122"/>
      <c r="E3670" s="4" t="s">
        <v>40</v>
      </c>
      <c r="F3670" s="5"/>
      <c r="G3670" s="6">
        <v>60</v>
      </c>
      <c r="H3670" s="7">
        <v>13</v>
      </c>
      <c r="I3670" s="1">
        <v>8</v>
      </c>
      <c r="J3670" s="1">
        <v>21</v>
      </c>
      <c r="K3670" s="1">
        <v>5</v>
      </c>
      <c r="L3670" s="1">
        <v>3</v>
      </c>
      <c r="M3670" s="1">
        <v>4</v>
      </c>
      <c r="N3670" s="1">
        <v>1</v>
      </c>
      <c r="O3670" s="1">
        <v>0</v>
      </c>
      <c r="P3670" s="11">
        <v>5</v>
      </c>
    </row>
    <row r="3671" spans="3:16" x14ac:dyDescent="0.25">
      <c r="C3671" s="125"/>
      <c r="D3671" s="122"/>
      <c r="E3671" s="4" t="s">
        <v>18</v>
      </c>
      <c r="F3671" s="5"/>
      <c r="G3671" s="6">
        <v>9</v>
      </c>
      <c r="H3671" s="7">
        <v>1</v>
      </c>
      <c r="I3671" s="1">
        <v>0</v>
      </c>
      <c r="J3671" s="1">
        <v>4</v>
      </c>
      <c r="K3671" s="1">
        <v>0</v>
      </c>
      <c r="L3671" s="1">
        <v>0</v>
      </c>
      <c r="M3671" s="1">
        <v>1</v>
      </c>
      <c r="N3671" s="1">
        <v>0</v>
      </c>
      <c r="O3671" s="1">
        <v>0</v>
      </c>
      <c r="P3671" s="11">
        <v>3</v>
      </c>
    </row>
    <row r="3672" spans="3:16" x14ac:dyDescent="0.25">
      <c r="C3672" s="125"/>
      <c r="D3672" s="121" t="s">
        <v>22</v>
      </c>
      <c r="E3672" s="18" t="s">
        <v>37</v>
      </c>
      <c r="F3672" s="17"/>
      <c r="G3672" s="19">
        <v>29</v>
      </c>
      <c r="H3672" s="21">
        <v>5</v>
      </c>
      <c r="I3672" s="3">
        <v>3</v>
      </c>
      <c r="J3672" s="3">
        <v>8</v>
      </c>
      <c r="K3672" s="3">
        <v>6</v>
      </c>
      <c r="L3672" s="3">
        <v>1</v>
      </c>
      <c r="M3672" s="3">
        <v>2</v>
      </c>
      <c r="N3672" s="3">
        <v>2</v>
      </c>
      <c r="O3672" s="3">
        <v>1</v>
      </c>
      <c r="P3672" s="22">
        <v>1</v>
      </c>
    </row>
    <row r="3673" spans="3:16" ht="25.2" x14ac:dyDescent="0.25">
      <c r="C3673" s="125"/>
      <c r="D3673" s="122"/>
      <c r="E3673" s="4" t="s">
        <v>38</v>
      </c>
      <c r="F3673" s="5"/>
      <c r="G3673" s="6">
        <v>536</v>
      </c>
      <c r="H3673" s="7">
        <v>73</v>
      </c>
      <c r="I3673" s="1">
        <v>49</v>
      </c>
      <c r="J3673" s="1">
        <v>217</v>
      </c>
      <c r="K3673" s="1">
        <v>50</v>
      </c>
      <c r="L3673" s="1">
        <v>104</v>
      </c>
      <c r="M3673" s="1">
        <v>18</v>
      </c>
      <c r="N3673" s="1">
        <v>5</v>
      </c>
      <c r="O3673" s="1">
        <v>5</v>
      </c>
      <c r="P3673" s="11">
        <v>15</v>
      </c>
    </row>
    <row r="3674" spans="3:16" ht="25.2" x14ac:dyDescent="0.25">
      <c r="C3674" s="125"/>
      <c r="D3674" s="122"/>
      <c r="E3674" s="4" t="s">
        <v>39</v>
      </c>
      <c r="F3674" s="5"/>
      <c r="G3674" s="6">
        <v>52</v>
      </c>
      <c r="H3674" s="7">
        <v>11</v>
      </c>
      <c r="I3674" s="1">
        <v>8</v>
      </c>
      <c r="J3674" s="1">
        <v>11</v>
      </c>
      <c r="K3674" s="1">
        <v>13</v>
      </c>
      <c r="L3674" s="1">
        <v>5</v>
      </c>
      <c r="M3674" s="1">
        <v>3</v>
      </c>
      <c r="N3674" s="1">
        <v>0</v>
      </c>
      <c r="O3674" s="1">
        <v>1</v>
      </c>
      <c r="P3674" s="11">
        <v>0</v>
      </c>
    </row>
    <row r="3675" spans="3:16" ht="25.2" x14ac:dyDescent="0.25">
      <c r="C3675" s="125"/>
      <c r="D3675" s="122"/>
      <c r="E3675" s="4" t="s">
        <v>40</v>
      </c>
      <c r="F3675" s="5"/>
      <c r="G3675" s="6">
        <v>332</v>
      </c>
      <c r="H3675" s="7">
        <v>57</v>
      </c>
      <c r="I3675" s="1">
        <v>30</v>
      </c>
      <c r="J3675" s="1">
        <v>68</v>
      </c>
      <c r="K3675" s="1">
        <v>35</v>
      </c>
      <c r="L3675" s="1">
        <v>65</v>
      </c>
      <c r="M3675" s="1">
        <v>30</v>
      </c>
      <c r="N3675" s="1">
        <v>15</v>
      </c>
      <c r="O3675" s="1">
        <v>15</v>
      </c>
      <c r="P3675" s="11">
        <v>17</v>
      </c>
    </row>
    <row r="3676" spans="3:16" x14ac:dyDescent="0.25">
      <c r="C3676" s="125"/>
      <c r="D3676" s="122"/>
      <c r="E3676" s="4" t="s">
        <v>18</v>
      </c>
      <c r="F3676" s="5"/>
      <c r="G3676" s="6">
        <v>6</v>
      </c>
      <c r="H3676" s="7">
        <v>2</v>
      </c>
      <c r="I3676" s="1">
        <v>0</v>
      </c>
      <c r="J3676" s="1">
        <v>1</v>
      </c>
      <c r="K3676" s="1">
        <v>1</v>
      </c>
      <c r="L3676" s="1">
        <v>1</v>
      </c>
      <c r="M3676" s="1">
        <v>0</v>
      </c>
      <c r="N3676" s="1">
        <v>1</v>
      </c>
      <c r="O3676" s="1">
        <v>0</v>
      </c>
      <c r="P3676" s="11">
        <v>0</v>
      </c>
    </row>
    <row r="3677" spans="3:16" ht="25.2" x14ac:dyDescent="0.25">
      <c r="C3677" s="121" t="s">
        <v>41</v>
      </c>
      <c r="D3677" s="119" t="s">
        <v>20</v>
      </c>
      <c r="E3677" s="18" t="s">
        <v>42</v>
      </c>
      <c r="F3677" s="17"/>
      <c r="G3677" s="19">
        <v>282</v>
      </c>
      <c r="H3677" s="21">
        <v>58</v>
      </c>
      <c r="I3677" s="3">
        <v>31</v>
      </c>
      <c r="J3677" s="3">
        <v>77</v>
      </c>
      <c r="K3677" s="3">
        <v>43</v>
      </c>
      <c r="L3677" s="3">
        <v>19</v>
      </c>
      <c r="M3677" s="3">
        <v>24</v>
      </c>
      <c r="N3677" s="3">
        <v>8</v>
      </c>
      <c r="O3677" s="3">
        <v>5</v>
      </c>
      <c r="P3677" s="22">
        <v>17</v>
      </c>
    </row>
    <row r="3678" spans="3:16" ht="25.2" x14ac:dyDescent="0.25">
      <c r="C3678" s="125"/>
      <c r="D3678" s="120"/>
      <c r="E3678" s="4" t="s">
        <v>43</v>
      </c>
      <c r="F3678" s="5"/>
      <c r="G3678" s="6">
        <v>1210</v>
      </c>
      <c r="H3678" s="7">
        <v>145</v>
      </c>
      <c r="I3678" s="1">
        <v>104</v>
      </c>
      <c r="J3678" s="1">
        <v>618</v>
      </c>
      <c r="K3678" s="1">
        <v>108</v>
      </c>
      <c r="L3678" s="1">
        <v>138</v>
      </c>
      <c r="M3678" s="1">
        <v>36</v>
      </c>
      <c r="N3678" s="1">
        <v>11</v>
      </c>
      <c r="O3678" s="1">
        <v>9</v>
      </c>
      <c r="P3678" s="11">
        <v>41</v>
      </c>
    </row>
    <row r="3679" spans="3:16" ht="25.2" x14ac:dyDescent="0.25">
      <c r="C3679" s="125"/>
      <c r="D3679" s="120"/>
      <c r="E3679" s="4" t="s">
        <v>44</v>
      </c>
      <c r="F3679" s="5"/>
      <c r="G3679" s="6">
        <v>67</v>
      </c>
      <c r="H3679" s="7">
        <v>3</v>
      </c>
      <c r="I3679" s="1">
        <v>10</v>
      </c>
      <c r="J3679" s="1">
        <v>44</v>
      </c>
      <c r="K3679" s="1">
        <v>4</v>
      </c>
      <c r="L3679" s="1">
        <v>3</v>
      </c>
      <c r="M3679" s="1">
        <v>1</v>
      </c>
      <c r="N3679" s="1">
        <v>1</v>
      </c>
      <c r="O3679" s="1">
        <v>0</v>
      </c>
      <c r="P3679" s="11">
        <v>1</v>
      </c>
    </row>
    <row r="3680" spans="3:16" ht="25.2" x14ac:dyDescent="0.25">
      <c r="C3680" s="125"/>
      <c r="D3680" s="120"/>
      <c r="E3680" s="4" t="s">
        <v>45</v>
      </c>
      <c r="F3680" s="5"/>
      <c r="G3680" s="6">
        <v>708</v>
      </c>
      <c r="H3680" s="7">
        <v>86</v>
      </c>
      <c r="I3680" s="1">
        <v>65</v>
      </c>
      <c r="J3680" s="1">
        <v>304</v>
      </c>
      <c r="K3680" s="1">
        <v>48</v>
      </c>
      <c r="L3680" s="1">
        <v>119</v>
      </c>
      <c r="M3680" s="1">
        <v>31</v>
      </c>
      <c r="N3680" s="1">
        <v>10</v>
      </c>
      <c r="O3680" s="1">
        <v>14</v>
      </c>
      <c r="P3680" s="11">
        <v>31</v>
      </c>
    </row>
    <row r="3681" spans="3:16" ht="25.2" x14ac:dyDescent="0.25">
      <c r="C3681" s="125"/>
      <c r="D3681" s="120"/>
      <c r="E3681" s="4" t="s">
        <v>46</v>
      </c>
      <c r="F3681" s="5"/>
      <c r="G3681" s="6">
        <v>63</v>
      </c>
      <c r="H3681" s="7">
        <v>8</v>
      </c>
      <c r="I3681" s="1">
        <v>4</v>
      </c>
      <c r="J3681" s="1">
        <v>25</v>
      </c>
      <c r="K3681" s="1">
        <v>5</v>
      </c>
      <c r="L3681" s="1">
        <v>6</v>
      </c>
      <c r="M3681" s="1">
        <v>4</v>
      </c>
      <c r="N3681" s="1">
        <v>6</v>
      </c>
      <c r="O3681" s="1">
        <v>4</v>
      </c>
      <c r="P3681" s="11">
        <v>1</v>
      </c>
    </row>
    <row r="3682" spans="3:16" x14ac:dyDescent="0.25">
      <c r="C3682" s="125"/>
      <c r="D3682" s="120"/>
      <c r="E3682" s="4" t="s">
        <v>18</v>
      </c>
      <c r="F3682" s="5"/>
      <c r="G3682" s="6">
        <v>13</v>
      </c>
      <c r="H3682" s="7">
        <v>3</v>
      </c>
      <c r="I3682" s="1">
        <v>0</v>
      </c>
      <c r="J3682" s="1">
        <v>4</v>
      </c>
      <c r="K3682" s="1">
        <v>1</v>
      </c>
      <c r="L3682" s="1">
        <v>1</v>
      </c>
      <c r="M3682" s="1">
        <v>1</v>
      </c>
      <c r="N3682" s="1">
        <v>1</v>
      </c>
      <c r="O3682" s="1">
        <v>0</v>
      </c>
      <c r="P3682" s="11">
        <v>2</v>
      </c>
    </row>
    <row r="3683" spans="3:16" x14ac:dyDescent="0.25">
      <c r="C3683" s="121" t="s">
        <v>47</v>
      </c>
      <c r="D3683" s="119" t="s">
        <v>20</v>
      </c>
      <c r="E3683" s="18" t="s">
        <v>48</v>
      </c>
      <c r="F3683" s="17"/>
      <c r="G3683" s="19">
        <v>282</v>
      </c>
      <c r="H3683" s="21">
        <v>58</v>
      </c>
      <c r="I3683" s="3">
        <v>31</v>
      </c>
      <c r="J3683" s="3">
        <v>77</v>
      </c>
      <c r="K3683" s="3">
        <v>43</v>
      </c>
      <c r="L3683" s="3">
        <v>19</v>
      </c>
      <c r="M3683" s="3">
        <v>24</v>
      </c>
      <c r="N3683" s="3">
        <v>8</v>
      </c>
      <c r="O3683" s="3">
        <v>5</v>
      </c>
      <c r="P3683" s="22">
        <v>17</v>
      </c>
    </row>
    <row r="3684" spans="3:16" x14ac:dyDescent="0.25">
      <c r="C3684" s="125"/>
      <c r="D3684" s="120"/>
      <c r="E3684" s="4" t="s">
        <v>49</v>
      </c>
      <c r="F3684" s="5"/>
      <c r="G3684" s="6">
        <v>904</v>
      </c>
      <c r="H3684" s="7">
        <v>121</v>
      </c>
      <c r="I3684" s="1">
        <v>82</v>
      </c>
      <c r="J3684" s="1">
        <v>410</v>
      </c>
      <c r="K3684" s="1">
        <v>97</v>
      </c>
      <c r="L3684" s="1">
        <v>105</v>
      </c>
      <c r="M3684" s="1">
        <v>34</v>
      </c>
      <c r="N3684" s="1">
        <v>16</v>
      </c>
      <c r="O3684" s="1">
        <v>13</v>
      </c>
      <c r="P3684" s="11">
        <v>26</v>
      </c>
    </row>
    <row r="3685" spans="3:16" x14ac:dyDescent="0.25">
      <c r="C3685" s="125"/>
      <c r="D3685" s="120"/>
      <c r="E3685" s="4" t="s">
        <v>50</v>
      </c>
      <c r="F3685" s="5"/>
      <c r="G3685" s="6">
        <v>344</v>
      </c>
      <c r="H3685" s="7">
        <v>43</v>
      </c>
      <c r="I3685" s="1">
        <v>31</v>
      </c>
      <c r="J3685" s="1">
        <v>156</v>
      </c>
      <c r="K3685" s="1">
        <v>18</v>
      </c>
      <c r="L3685" s="1">
        <v>58</v>
      </c>
      <c r="M3685" s="1">
        <v>14</v>
      </c>
      <c r="N3685" s="1">
        <v>5</v>
      </c>
      <c r="O3685" s="1">
        <v>3</v>
      </c>
      <c r="P3685" s="11">
        <v>16</v>
      </c>
    </row>
    <row r="3686" spans="3:16" x14ac:dyDescent="0.25">
      <c r="C3686" s="125"/>
      <c r="D3686" s="120"/>
      <c r="E3686" s="4" t="s">
        <v>51</v>
      </c>
      <c r="F3686" s="5"/>
      <c r="G3686" s="6">
        <v>140</v>
      </c>
      <c r="H3686" s="7">
        <v>14</v>
      </c>
      <c r="I3686" s="1">
        <v>14</v>
      </c>
      <c r="J3686" s="1">
        <v>71</v>
      </c>
      <c r="K3686" s="1">
        <v>10</v>
      </c>
      <c r="L3686" s="1">
        <v>16</v>
      </c>
      <c r="M3686" s="1">
        <v>4</v>
      </c>
      <c r="N3686" s="1">
        <v>0</v>
      </c>
      <c r="O3686" s="1">
        <v>5</v>
      </c>
      <c r="P3686" s="11">
        <v>6</v>
      </c>
    </row>
    <row r="3687" spans="3:16" x14ac:dyDescent="0.25">
      <c r="C3687" s="125"/>
      <c r="D3687" s="120"/>
      <c r="E3687" s="4" t="s">
        <v>52</v>
      </c>
      <c r="F3687" s="5"/>
      <c r="G3687" s="6">
        <v>135</v>
      </c>
      <c r="H3687" s="7">
        <v>12</v>
      </c>
      <c r="I3687" s="1">
        <v>8</v>
      </c>
      <c r="J3687" s="1">
        <v>71</v>
      </c>
      <c r="K3687" s="1">
        <v>10</v>
      </c>
      <c r="L3687" s="1">
        <v>23</v>
      </c>
      <c r="M3687" s="1">
        <v>3</v>
      </c>
      <c r="N3687" s="1">
        <v>2</v>
      </c>
      <c r="O3687" s="1">
        <v>1</v>
      </c>
      <c r="P3687" s="11">
        <v>5</v>
      </c>
    </row>
    <row r="3688" spans="3:16" x14ac:dyDescent="0.25">
      <c r="C3688" s="125"/>
      <c r="D3688" s="120"/>
      <c r="E3688" s="4" t="s">
        <v>18</v>
      </c>
      <c r="F3688" s="5"/>
      <c r="G3688" s="6">
        <v>22</v>
      </c>
      <c r="H3688" s="7">
        <v>2</v>
      </c>
      <c r="I3688" s="1">
        <v>1</v>
      </c>
      <c r="J3688" s="1">
        <v>5</v>
      </c>
      <c r="K3688" s="1">
        <v>2</v>
      </c>
      <c r="L3688" s="1">
        <v>3</v>
      </c>
      <c r="M3688" s="1">
        <v>3</v>
      </c>
      <c r="N3688" s="1">
        <v>4</v>
      </c>
      <c r="O3688" s="1">
        <v>0</v>
      </c>
      <c r="P3688" s="11">
        <v>2</v>
      </c>
    </row>
    <row r="3689" spans="3:16" x14ac:dyDescent="0.25">
      <c r="C3689" s="121" t="s">
        <v>53</v>
      </c>
      <c r="D3689" s="119" t="s">
        <v>20</v>
      </c>
      <c r="E3689" s="18" t="s">
        <v>54</v>
      </c>
      <c r="F3689" s="17"/>
      <c r="G3689" s="19">
        <v>232</v>
      </c>
      <c r="H3689" s="21">
        <v>34</v>
      </c>
      <c r="I3689" s="3">
        <v>24</v>
      </c>
      <c r="J3689" s="3">
        <v>84</v>
      </c>
      <c r="K3689" s="3">
        <v>14</v>
      </c>
      <c r="L3689" s="3">
        <v>42</v>
      </c>
      <c r="M3689" s="3">
        <v>14</v>
      </c>
      <c r="N3689" s="3">
        <v>3</v>
      </c>
      <c r="O3689" s="3">
        <v>3</v>
      </c>
      <c r="P3689" s="22">
        <v>14</v>
      </c>
    </row>
    <row r="3690" spans="3:16" x14ac:dyDescent="0.25">
      <c r="C3690" s="125"/>
      <c r="D3690" s="120"/>
      <c r="E3690" s="4" t="s">
        <v>55</v>
      </c>
      <c r="F3690" s="5"/>
      <c r="G3690" s="6">
        <v>953</v>
      </c>
      <c r="H3690" s="7">
        <v>137</v>
      </c>
      <c r="I3690" s="1">
        <v>80</v>
      </c>
      <c r="J3690" s="1">
        <v>419</v>
      </c>
      <c r="K3690" s="1">
        <v>111</v>
      </c>
      <c r="L3690" s="1">
        <v>102</v>
      </c>
      <c r="M3690" s="1">
        <v>42</v>
      </c>
      <c r="N3690" s="1">
        <v>18</v>
      </c>
      <c r="O3690" s="1">
        <v>9</v>
      </c>
      <c r="P3690" s="11">
        <v>35</v>
      </c>
    </row>
    <row r="3691" spans="3:16" ht="25.2" x14ac:dyDescent="0.25">
      <c r="C3691" s="125"/>
      <c r="D3691" s="120"/>
      <c r="E3691" s="4" t="s">
        <v>56</v>
      </c>
      <c r="F3691" s="5"/>
      <c r="G3691" s="6">
        <v>469</v>
      </c>
      <c r="H3691" s="7">
        <v>51</v>
      </c>
      <c r="I3691" s="1">
        <v>41</v>
      </c>
      <c r="J3691" s="1">
        <v>220</v>
      </c>
      <c r="K3691" s="1">
        <v>33</v>
      </c>
      <c r="L3691" s="1">
        <v>74</v>
      </c>
      <c r="M3691" s="1">
        <v>17</v>
      </c>
      <c r="N3691" s="1">
        <v>7</v>
      </c>
      <c r="O3691" s="1">
        <v>11</v>
      </c>
      <c r="P3691" s="11">
        <v>15</v>
      </c>
    </row>
    <row r="3692" spans="3:16" x14ac:dyDescent="0.25">
      <c r="C3692" s="125"/>
      <c r="D3692" s="120"/>
      <c r="E3692" s="4" t="s">
        <v>57</v>
      </c>
      <c r="F3692" s="5"/>
      <c r="G3692" s="6">
        <v>159</v>
      </c>
      <c r="H3692" s="7">
        <v>27</v>
      </c>
      <c r="I3692" s="1">
        <v>22</v>
      </c>
      <c r="J3692" s="1">
        <v>63</v>
      </c>
      <c r="K3692" s="1">
        <v>22</v>
      </c>
      <c r="L3692" s="1">
        <v>3</v>
      </c>
      <c r="M3692" s="1">
        <v>8</v>
      </c>
      <c r="N3692" s="1">
        <v>6</v>
      </c>
      <c r="O3692" s="1">
        <v>3</v>
      </c>
      <c r="P3692" s="11">
        <v>5</v>
      </c>
    </row>
    <row r="3693" spans="3:16" x14ac:dyDescent="0.25">
      <c r="C3693" s="125"/>
      <c r="D3693" s="120"/>
      <c r="E3693" s="4" t="s">
        <v>18</v>
      </c>
      <c r="F3693" s="5"/>
      <c r="G3693" s="6">
        <v>14</v>
      </c>
      <c r="H3693" s="7">
        <v>1</v>
      </c>
      <c r="I3693" s="1">
        <v>0</v>
      </c>
      <c r="J3693" s="1">
        <v>4</v>
      </c>
      <c r="K3693" s="1">
        <v>0</v>
      </c>
      <c r="L3693" s="1">
        <v>3</v>
      </c>
      <c r="M3693" s="1">
        <v>1</v>
      </c>
      <c r="N3693" s="1">
        <v>1</v>
      </c>
      <c r="O3693" s="1">
        <v>1</v>
      </c>
      <c r="P3693" s="11">
        <v>3</v>
      </c>
    </row>
    <row r="3694" spans="3:16" x14ac:dyDescent="0.25">
      <c r="C3694" s="121" t="s">
        <v>58</v>
      </c>
      <c r="D3694" s="119" t="s">
        <v>20</v>
      </c>
      <c r="E3694" s="18" t="s">
        <v>59</v>
      </c>
      <c r="F3694" s="17"/>
      <c r="G3694" s="19">
        <v>393</v>
      </c>
      <c r="H3694" s="21">
        <v>46</v>
      </c>
      <c r="I3694" s="3">
        <v>38</v>
      </c>
      <c r="J3694" s="3">
        <v>125</v>
      </c>
      <c r="K3694" s="3">
        <v>30</v>
      </c>
      <c r="L3694" s="3">
        <v>77</v>
      </c>
      <c r="M3694" s="3">
        <v>26</v>
      </c>
      <c r="N3694" s="3">
        <v>13</v>
      </c>
      <c r="O3694" s="3">
        <v>9</v>
      </c>
      <c r="P3694" s="22">
        <v>29</v>
      </c>
    </row>
    <row r="3695" spans="3:16" x14ac:dyDescent="0.25">
      <c r="C3695" s="125"/>
      <c r="D3695" s="120"/>
      <c r="E3695" s="4" t="s">
        <v>60</v>
      </c>
      <c r="F3695" s="5"/>
      <c r="G3695" s="6">
        <v>798</v>
      </c>
      <c r="H3695" s="7">
        <v>106</v>
      </c>
      <c r="I3695" s="1">
        <v>67</v>
      </c>
      <c r="J3695" s="1">
        <v>370</v>
      </c>
      <c r="K3695" s="1">
        <v>64</v>
      </c>
      <c r="L3695" s="1">
        <v>103</v>
      </c>
      <c r="M3695" s="1">
        <v>33</v>
      </c>
      <c r="N3695" s="1">
        <v>16</v>
      </c>
      <c r="O3695" s="1">
        <v>13</v>
      </c>
      <c r="P3695" s="11">
        <v>26</v>
      </c>
    </row>
    <row r="3696" spans="3:16" ht="25.2" x14ac:dyDescent="0.25">
      <c r="C3696" s="125"/>
      <c r="D3696" s="120"/>
      <c r="E3696" s="4" t="s">
        <v>61</v>
      </c>
      <c r="F3696" s="5"/>
      <c r="G3696" s="6">
        <v>251</v>
      </c>
      <c r="H3696" s="7">
        <v>37</v>
      </c>
      <c r="I3696" s="1">
        <v>25</v>
      </c>
      <c r="J3696" s="1">
        <v>117</v>
      </c>
      <c r="K3696" s="1">
        <v>27</v>
      </c>
      <c r="L3696" s="1">
        <v>28</v>
      </c>
      <c r="M3696" s="1">
        <v>6</v>
      </c>
      <c r="N3696" s="1">
        <v>2</v>
      </c>
      <c r="O3696" s="1">
        <v>2</v>
      </c>
      <c r="P3696" s="11">
        <v>7</v>
      </c>
    </row>
    <row r="3697" spans="3:16" x14ac:dyDescent="0.25">
      <c r="C3697" s="125"/>
      <c r="D3697" s="120"/>
      <c r="E3697" s="4" t="s">
        <v>62</v>
      </c>
      <c r="F3697" s="5"/>
      <c r="G3697" s="6">
        <v>355</v>
      </c>
      <c r="H3697" s="7">
        <v>57</v>
      </c>
      <c r="I3697" s="1">
        <v>35</v>
      </c>
      <c r="J3697" s="1">
        <v>168</v>
      </c>
      <c r="K3697" s="1">
        <v>57</v>
      </c>
      <c r="L3697" s="1">
        <v>12</v>
      </c>
      <c r="M3697" s="1">
        <v>15</v>
      </c>
      <c r="N3697" s="1">
        <v>3</v>
      </c>
      <c r="O3697" s="1">
        <v>2</v>
      </c>
      <c r="P3697" s="11">
        <v>6</v>
      </c>
    </row>
    <row r="3698" spans="3:16" x14ac:dyDescent="0.25">
      <c r="C3698" s="125"/>
      <c r="D3698" s="120"/>
      <c r="E3698" s="4" t="s">
        <v>63</v>
      </c>
      <c r="F3698" s="5"/>
      <c r="G3698" s="6">
        <v>18</v>
      </c>
      <c r="H3698" s="7">
        <v>3</v>
      </c>
      <c r="I3698" s="1">
        <v>1</v>
      </c>
      <c r="J3698" s="1">
        <v>6</v>
      </c>
      <c r="K3698" s="1">
        <v>1</v>
      </c>
      <c r="L3698" s="1">
        <v>3</v>
      </c>
      <c r="M3698" s="1">
        <v>1</v>
      </c>
      <c r="N3698" s="1">
        <v>0</v>
      </c>
      <c r="O3698" s="1">
        <v>1</v>
      </c>
      <c r="P3698" s="11">
        <v>2</v>
      </c>
    </row>
    <row r="3699" spans="3:16" x14ac:dyDescent="0.25">
      <c r="C3699" s="125"/>
      <c r="D3699" s="120"/>
      <c r="E3699" s="4" t="s">
        <v>18</v>
      </c>
      <c r="F3699" s="5"/>
      <c r="G3699" s="6">
        <v>12</v>
      </c>
      <c r="H3699" s="7">
        <v>1</v>
      </c>
      <c r="I3699" s="1">
        <v>1</v>
      </c>
      <c r="J3699" s="1">
        <v>4</v>
      </c>
      <c r="K3699" s="1">
        <v>1</v>
      </c>
      <c r="L3699" s="1">
        <v>1</v>
      </c>
      <c r="M3699" s="1">
        <v>1</v>
      </c>
      <c r="N3699" s="1">
        <v>1</v>
      </c>
      <c r="O3699" s="1">
        <v>0</v>
      </c>
      <c r="P3699" s="11">
        <v>2</v>
      </c>
    </row>
    <row r="3700" spans="3:16" ht="25.2" x14ac:dyDescent="0.25">
      <c r="C3700" s="121" t="s">
        <v>64</v>
      </c>
      <c r="D3700" s="119" t="s">
        <v>20</v>
      </c>
      <c r="E3700" s="18" t="s">
        <v>65</v>
      </c>
      <c r="F3700" s="17"/>
      <c r="G3700" s="19">
        <v>28</v>
      </c>
      <c r="H3700" s="21">
        <v>5</v>
      </c>
      <c r="I3700" s="3">
        <v>1</v>
      </c>
      <c r="J3700" s="3">
        <v>6</v>
      </c>
      <c r="K3700" s="3">
        <v>4</v>
      </c>
      <c r="L3700" s="3">
        <v>5</v>
      </c>
      <c r="M3700" s="3">
        <v>4</v>
      </c>
      <c r="N3700" s="3">
        <v>1</v>
      </c>
      <c r="O3700" s="3">
        <v>1</v>
      </c>
      <c r="P3700" s="22">
        <v>1</v>
      </c>
    </row>
    <row r="3701" spans="3:16" ht="37.799999999999997" x14ac:dyDescent="0.25">
      <c r="C3701" s="125"/>
      <c r="D3701" s="120"/>
      <c r="E3701" s="4" t="s">
        <v>66</v>
      </c>
      <c r="F3701" s="5"/>
      <c r="G3701" s="6">
        <v>121</v>
      </c>
      <c r="H3701" s="7">
        <v>20</v>
      </c>
      <c r="I3701" s="1">
        <v>16</v>
      </c>
      <c r="J3701" s="1">
        <v>42</v>
      </c>
      <c r="K3701" s="1">
        <v>16</v>
      </c>
      <c r="L3701" s="1">
        <v>15</v>
      </c>
      <c r="M3701" s="1">
        <v>8</v>
      </c>
      <c r="N3701" s="1">
        <v>0</v>
      </c>
      <c r="O3701" s="1">
        <v>2</v>
      </c>
      <c r="P3701" s="11">
        <v>2</v>
      </c>
    </row>
    <row r="3702" spans="3:16" ht="37.799999999999997" x14ac:dyDescent="0.25">
      <c r="C3702" s="125"/>
      <c r="D3702" s="120"/>
      <c r="E3702" s="4" t="s">
        <v>67</v>
      </c>
      <c r="F3702" s="5"/>
      <c r="G3702" s="6">
        <v>167</v>
      </c>
      <c r="H3702" s="7">
        <v>29</v>
      </c>
      <c r="I3702" s="1">
        <v>15</v>
      </c>
      <c r="J3702" s="1">
        <v>50</v>
      </c>
      <c r="K3702" s="1">
        <v>17</v>
      </c>
      <c r="L3702" s="1">
        <v>22</v>
      </c>
      <c r="M3702" s="1">
        <v>12</v>
      </c>
      <c r="N3702" s="1">
        <v>5</v>
      </c>
      <c r="O3702" s="1">
        <v>2</v>
      </c>
      <c r="P3702" s="11">
        <v>15</v>
      </c>
    </row>
    <row r="3703" spans="3:16" ht="37.799999999999997" x14ac:dyDescent="0.25">
      <c r="C3703" s="125"/>
      <c r="D3703" s="120"/>
      <c r="E3703" s="4" t="s">
        <v>68</v>
      </c>
      <c r="F3703" s="5"/>
      <c r="G3703" s="6">
        <v>230</v>
      </c>
      <c r="H3703" s="7">
        <v>25</v>
      </c>
      <c r="I3703" s="1">
        <v>22</v>
      </c>
      <c r="J3703" s="1">
        <v>112</v>
      </c>
      <c r="K3703" s="1">
        <v>19</v>
      </c>
      <c r="L3703" s="1">
        <v>28</v>
      </c>
      <c r="M3703" s="1">
        <v>7</v>
      </c>
      <c r="N3703" s="1">
        <v>5</v>
      </c>
      <c r="O3703" s="1">
        <v>6</v>
      </c>
      <c r="P3703" s="11">
        <v>6</v>
      </c>
    </row>
    <row r="3704" spans="3:16" ht="37.799999999999997" x14ac:dyDescent="0.25">
      <c r="C3704" s="125"/>
      <c r="D3704" s="120"/>
      <c r="E3704" s="4" t="s">
        <v>69</v>
      </c>
      <c r="F3704" s="5"/>
      <c r="G3704" s="6">
        <v>280</v>
      </c>
      <c r="H3704" s="7">
        <v>46</v>
      </c>
      <c r="I3704" s="1">
        <v>17</v>
      </c>
      <c r="J3704" s="1">
        <v>123</v>
      </c>
      <c r="K3704" s="1">
        <v>23</v>
      </c>
      <c r="L3704" s="1">
        <v>43</v>
      </c>
      <c r="M3704" s="1">
        <v>12</v>
      </c>
      <c r="N3704" s="1">
        <v>6</v>
      </c>
      <c r="O3704" s="1">
        <v>2</v>
      </c>
      <c r="P3704" s="11">
        <v>8</v>
      </c>
    </row>
    <row r="3705" spans="3:16" ht="37.799999999999997" x14ac:dyDescent="0.25">
      <c r="C3705" s="125"/>
      <c r="D3705" s="120"/>
      <c r="E3705" s="4" t="s">
        <v>70</v>
      </c>
      <c r="F3705" s="5"/>
      <c r="G3705" s="6">
        <v>232</v>
      </c>
      <c r="H3705" s="7">
        <v>28</v>
      </c>
      <c r="I3705" s="1">
        <v>26</v>
      </c>
      <c r="J3705" s="1">
        <v>110</v>
      </c>
      <c r="K3705" s="1">
        <v>18</v>
      </c>
      <c r="L3705" s="1">
        <v>29</v>
      </c>
      <c r="M3705" s="1">
        <v>7</v>
      </c>
      <c r="N3705" s="1">
        <v>4</v>
      </c>
      <c r="O3705" s="1">
        <v>3</v>
      </c>
      <c r="P3705" s="11">
        <v>7</v>
      </c>
    </row>
    <row r="3706" spans="3:16" ht="37.799999999999997" x14ac:dyDescent="0.25">
      <c r="C3706" s="125"/>
      <c r="D3706" s="120"/>
      <c r="E3706" s="4" t="s">
        <v>71</v>
      </c>
      <c r="F3706" s="5"/>
      <c r="G3706" s="6">
        <v>258</v>
      </c>
      <c r="H3706" s="7">
        <v>34</v>
      </c>
      <c r="I3706" s="1">
        <v>21</v>
      </c>
      <c r="J3706" s="1">
        <v>124</v>
      </c>
      <c r="K3706" s="1">
        <v>30</v>
      </c>
      <c r="L3706" s="1">
        <v>29</v>
      </c>
      <c r="M3706" s="1">
        <v>6</v>
      </c>
      <c r="N3706" s="1">
        <v>2</v>
      </c>
      <c r="O3706" s="1">
        <v>3</v>
      </c>
      <c r="P3706" s="11">
        <v>9</v>
      </c>
    </row>
    <row r="3707" spans="3:16" ht="37.799999999999997" x14ac:dyDescent="0.25">
      <c r="C3707" s="125"/>
      <c r="D3707" s="120"/>
      <c r="E3707" s="4" t="s">
        <v>72</v>
      </c>
      <c r="F3707" s="5"/>
      <c r="G3707" s="6">
        <v>238</v>
      </c>
      <c r="H3707" s="7">
        <v>29</v>
      </c>
      <c r="I3707" s="1">
        <v>29</v>
      </c>
      <c r="J3707" s="1">
        <v>107</v>
      </c>
      <c r="K3707" s="1">
        <v>29</v>
      </c>
      <c r="L3707" s="1">
        <v>29</v>
      </c>
      <c r="M3707" s="1">
        <v>6</v>
      </c>
      <c r="N3707" s="1">
        <v>2</v>
      </c>
      <c r="O3707" s="1">
        <v>2</v>
      </c>
      <c r="P3707" s="11">
        <v>5</v>
      </c>
    </row>
    <row r="3708" spans="3:16" ht="37.799999999999997" x14ac:dyDescent="0.25">
      <c r="C3708" s="125"/>
      <c r="D3708" s="120"/>
      <c r="E3708" s="4" t="s">
        <v>73</v>
      </c>
      <c r="F3708" s="5"/>
      <c r="G3708" s="6">
        <v>91</v>
      </c>
      <c r="H3708" s="7">
        <v>13</v>
      </c>
      <c r="I3708" s="1">
        <v>6</v>
      </c>
      <c r="J3708" s="1">
        <v>55</v>
      </c>
      <c r="K3708" s="1">
        <v>5</v>
      </c>
      <c r="L3708" s="1">
        <v>4</v>
      </c>
      <c r="M3708" s="1">
        <v>1</v>
      </c>
      <c r="N3708" s="1">
        <v>2</v>
      </c>
      <c r="O3708" s="1">
        <v>2</v>
      </c>
      <c r="P3708" s="11">
        <v>3</v>
      </c>
    </row>
    <row r="3709" spans="3:16" ht="25.2" x14ac:dyDescent="0.25">
      <c r="C3709" s="125"/>
      <c r="D3709" s="120"/>
      <c r="E3709" s="4" t="s">
        <v>74</v>
      </c>
      <c r="F3709" s="5"/>
      <c r="G3709" s="6">
        <v>69</v>
      </c>
      <c r="H3709" s="7">
        <v>9</v>
      </c>
      <c r="I3709" s="1">
        <v>5</v>
      </c>
      <c r="J3709" s="1">
        <v>33</v>
      </c>
      <c r="K3709" s="1">
        <v>6</v>
      </c>
      <c r="L3709" s="1">
        <v>7</v>
      </c>
      <c r="M3709" s="1">
        <v>3</v>
      </c>
      <c r="N3709" s="1">
        <v>2</v>
      </c>
      <c r="O3709" s="1">
        <v>2</v>
      </c>
      <c r="P3709" s="11">
        <v>2</v>
      </c>
    </row>
    <row r="3710" spans="3:16" x14ac:dyDescent="0.25">
      <c r="C3710" s="125"/>
      <c r="D3710" s="120"/>
      <c r="E3710" s="4" t="s">
        <v>75</v>
      </c>
      <c r="F3710" s="5"/>
      <c r="G3710" s="6">
        <v>20</v>
      </c>
      <c r="H3710" s="7">
        <v>1</v>
      </c>
      <c r="I3710" s="1">
        <v>1</v>
      </c>
      <c r="J3710" s="1">
        <v>1</v>
      </c>
      <c r="K3710" s="1">
        <v>5</v>
      </c>
      <c r="L3710" s="1">
        <v>4</v>
      </c>
      <c r="M3710" s="1">
        <v>4</v>
      </c>
      <c r="N3710" s="1">
        <v>1</v>
      </c>
      <c r="O3710" s="1">
        <v>1</v>
      </c>
      <c r="P3710" s="11">
        <v>2</v>
      </c>
    </row>
    <row r="3711" spans="3:16" x14ac:dyDescent="0.25">
      <c r="C3711" s="125"/>
      <c r="D3711" s="120"/>
      <c r="E3711" s="4" t="s">
        <v>18</v>
      </c>
      <c r="F3711" s="5"/>
      <c r="G3711" s="6">
        <v>93</v>
      </c>
      <c r="H3711" s="7">
        <v>11</v>
      </c>
      <c r="I3711" s="1">
        <v>8</v>
      </c>
      <c r="J3711" s="1">
        <v>27</v>
      </c>
      <c r="K3711" s="1">
        <v>8</v>
      </c>
      <c r="L3711" s="1">
        <v>9</v>
      </c>
      <c r="M3711" s="1">
        <v>12</v>
      </c>
      <c r="N3711" s="1">
        <v>5</v>
      </c>
      <c r="O3711" s="1">
        <v>1</v>
      </c>
      <c r="P3711" s="11">
        <v>12</v>
      </c>
    </row>
    <row r="3712" spans="3:16" x14ac:dyDescent="0.25">
      <c r="C3712" s="121" t="s">
        <v>76</v>
      </c>
      <c r="D3712" s="119" t="s">
        <v>20</v>
      </c>
      <c r="E3712" s="18" t="s">
        <v>77</v>
      </c>
      <c r="F3712" s="17"/>
      <c r="G3712" s="19">
        <v>470</v>
      </c>
      <c r="H3712" s="21">
        <v>95</v>
      </c>
      <c r="I3712" s="3">
        <v>65</v>
      </c>
      <c r="J3712" s="3">
        <v>127</v>
      </c>
      <c r="K3712" s="3">
        <v>79</v>
      </c>
      <c r="L3712" s="3">
        <v>48</v>
      </c>
      <c r="M3712" s="3">
        <v>32</v>
      </c>
      <c r="N3712" s="3">
        <v>9</v>
      </c>
      <c r="O3712" s="3">
        <v>5</v>
      </c>
      <c r="P3712" s="22">
        <v>10</v>
      </c>
    </row>
    <row r="3713" spans="3:16" x14ac:dyDescent="0.25">
      <c r="C3713" s="125"/>
      <c r="D3713" s="120"/>
      <c r="E3713" s="4" t="s">
        <v>78</v>
      </c>
      <c r="F3713" s="5"/>
      <c r="G3713" s="6">
        <v>741</v>
      </c>
      <c r="H3713" s="7">
        <v>114</v>
      </c>
      <c r="I3713" s="1">
        <v>74</v>
      </c>
      <c r="J3713" s="1">
        <v>312</v>
      </c>
      <c r="K3713" s="1">
        <v>64</v>
      </c>
      <c r="L3713" s="1">
        <v>84</v>
      </c>
      <c r="M3713" s="1">
        <v>30</v>
      </c>
      <c r="N3713" s="1">
        <v>12</v>
      </c>
      <c r="O3713" s="1">
        <v>17</v>
      </c>
      <c r="P3713" s="11">
        <v>34</v>
      </c>
    </row>
    <row r="3714" spans="3:16" x14ac:dyDescent="0.25">
      <c r="C3714" s="125"/>
      <c r="D3714" s="120"/>
      <c r="E3714" s="4" t="s">
        <v>79</v>
      </c>
      <c r="F3714" s="5"/>
      <c r="G3714" s="6">
        <v>443</v>
      </c>
      <c r="H3714" s="7">
        <v>32</v>
      </c>
      <c r="I3714" s="1">
        <v>17</v>
      </c>
      <c r="J3714" s="1">
        <v>264</v>
      </c>
      <c r="K3714" s="1">
        <v>26</v>
      </c>
      <c r="L3714" s="1">
        <v>63</v>
      </c>
      <c r="M3714" s="1">
        <v>15</v>
      </c>
      <c r="N3714" s="1">
        <v>7</v>
      </c>
      <c r="O3714" s="1">
        <v>3</v>
      </c>
      <c r="P3714" s="11">
        <v>16</v>
      </c>
    </row>
    <row r="3715" spans="3:16" x14ac:dyDescent="0.25">
      <c r="C3715" s="125"/>
      <c r="D3715" s="120"/>
      <c r="E3715" s="4" t="s">
        <v>80</v>
      </c>
      <c r="F3715" s="5"/>
      <c r="G3715" s="6">
        <v>173</v>
      </c>
      <c r="H3715" s="7">
        <v>9</v>
      </c>
      <c r="I3715" s="1">
        <v>11</v>
      </c>
      <c r="J3715" s="1">
        <v>87</v>
      </c>
      <c r="K3715" s="1">
        <v>11</v>
      </c>
      <c r="L3715" s="1">
        <v>29</v>
      </c>
      <c r="M3715" s="1">
        <v>5</v>
      </c>
      <c r="N3715" s="1">
        <v>7</v>
      </c>
      <c r="O3715" s="1">
        <v>2</v>
      </c>
      <c r="P3715" s="11">
        <v>12</v>
      </c>
    </row>
    <row r="3716" spans="3:16" x14ac:dyDescent="0.25">
      <c r="C3716" s="121" t="s">
        <v>81</v>
      </c>
      <c r="D3716" s="119" t="s">
        <v>20</v>
      </c>
      <c r="E3716" s="18" t="s">
        <v>82</v>
      </c>
      <c r="F3716" s="17"/>
      <c r="G3716" s="19">
        <v>215</v>
      </c>
      <c r="H3716" s="21">
        <v>20</v>
      </c>
      <c r="I3716" s="3">
        <v>6</v>
      </c>
      <c r="J3716" s="3">
        <v>114</v>
      </c>
      <c r="K3716" s="3">
        <v>15</v>
      </c>
      <c r="L3716" s="3">
        <v>29</v>
      </c>
      <c r="M3716" s="3">
        <v>18</v>
      </c>
      <c r="N3716" s="3">
        <v>2</v>
      </c>
      <c r="O3716" s="3">
        <v>4</v>
      </c>
      <c r="P3716" s="22">
        <v>7</v>
      </c>
    </row>
    <row r="3717" spans="3:16" x14ac:dyDescent="0.25">
      <c r="C3717" s="125"/>
      <c r="D3717" s="120"/>
      <c r="E3717" s="4" t="s">
        <v>83</v>
      </c>
      <c r="F3717" s="5"/>
      <c r="G3717" s="6">
        <v>550</v>
      </c>
      <c r="H3717" s="7">
        <v>112</v>
      </c>
      <c r="I3717" s="1">
        <v>65</v>
      </c>
      <c r="J3717" s="1">
        <v>162</v>
      </c>
      <c r="K3717" s="1">
        <v>86</v>
      </c>
      <c r="L3717" s="1">
        <v>62</v>
      </c>
      <c r="M3717" s="1">
        <v>18</v>
      </c>
      <c r="N3717" s="1">
        <v>9</v>
      </c>
      <c r="O3717" s="1">
        <v>12</v>
      </c>
      <c r="P3717" s="11">
        <v>24</v>
      </c>
    </row>
    <row r="3718" spans="3:16" x14ac:dyDescent="0.25">
      <c r="C3718" s="125"/>
      <c r="D3718" s="120"/>
      <c r="E3718" s="4" t="s">
        <v>84</v>
      </c>
      <c r="F3718" s="5"/>
      <c r="G3718" s="6">
        <v>379</v>
      </c>
      <c r="H3718" s="7">
        <v>30</v>
      </c>
      <c r="I3718" s="1">
        <v>33</v>
      </c>
      <c r="J3718" s="1">
        <v>213</v>
      </c>
      <c r="K3718" s="1">
        <v>15</v>
      </c>
      <c r="L3718" s="1">
        <v>53</v>
      </c>
      <c r="M3718" s="1">
        <v>8</v>
      </c>
      <c r="N3718" s="1">
        <v>6</v>
      </c>
      <c r="O3718" s="1">
        <v>2</v>
      </c>
      <c r="P3718" s="11">
        <v>19</v>
      </c>
    </row>
    <row r="3719" spans="3:16" x14ac:dyDescent="0.25">
      <c r="C3719" s="125"/>
      <c r="D3719" s="120"/>
      <c r="E3719" s="4" t="s">
        <v>85</v>
      </c>
      <c r="F3719" s="5"/>
      <c r="G3719" s="6">
        <v>298</v>
      </c>
      <c r="H3719" s="7">
        <v>59</v>
      </c>
      <c r="I3719" s="1">
        <v>43</v>
      </c>
      <c r="J3719" s="1">
        <v>102</v>
      </c>
      <c r="K3719" s="1">
        <v>35</v>
      </c>
      <c r="L3719" s="1">
        <v>26</v>
      </c>
      <c r="M3719" s="1">
        <v>11</v>
      </c>
      <c r="N3719" s="1">
        <v>7</v>
      </c>
      <c r="O3719" s="1">
        <v>5</v>
      </c>
      <c r="P3719" s="11">
        <v>10</v>
      </c>
    </row>
    <row r="3720" spans="3:16" x14ac:dyDescent="0.25">
      <c r="C3720" s="125"/>
      <c r="D3720" s="120"/>
      <c r="E3720" s="4" t="s">
        <v>86</v>
      </c>
      <c r="F3720" s="5"/>
      <c r="G3720" s="6">
        <v>176</v>
      </c>
      <c r="H3720" s="7">
        <v>9</v>
      </c>
      <c r="I3720" s="1">
        <v>11</v>
      </c>
      <c r="J3720" s="1">
        <v>89</v>
      </c>
      <c r="K3720" s="1">
        <v>11</v>
      </c>
      <c r="L3720" s="1">
        <v>29</v>
      </c>
      <c r="M3720" s="1">
        <v>9</v>
      </c>
      <c r="N3720" s="1">
        <v>7</v>
      </c>
      <c r="O3720" s="1">
        <v>3</v>
      </c>
      <c r="P3720" s="11">
        <v>8</v>
      </c>
    </row>
    <row r="3721" spans="3:16" x14ac:dyDescent="0.25">
      <c r="C3721" s="125"/>
      <c r="D3721" s="120"/>
      <c r="E3721" s="4" t="s">
        <v>87</v>
      </c>
      <c r="F3721" s="5"/>
      <c r="G3721" s="6">
        <v>209</v>
      </c>
      <c r="H3721" s="7">
        <v>20</v>
      </c>
      <c r="I3721" s="1">
        <v>9</v>
      </c>
      <c r="J3721" s="1">
        <v>110</v>
      </c>
      <c r="K3721" s="1">
        <v>18</v>
      </c>
      <c r="L3721" s="1">
        <v>25</v>
      </c>
      <c r="M3721" s="1">
        <v>18</v>
      </c>
      <c r="N3721" s="1">
        <v>4</v>
      </c>
      <c r="O3721" s="1">
        <v>1</v>
      </c>
      <c r="P3721" s="11">
        <v>4</v>
      </c>
    </row>
    <row r="3722" spans="3:16" x14ac:dyDescent="0.25">
      <c r="C3722" s="121" t="s">
        <v>88</v>
      </c>
      <c r="D3722" s="119" t="s">
        <v>20</v>
      </c>
      <c r="E3722" s="18" t="s">
        <v>89</v>
      </c>
      <c r="F3722" s="17"/>
      <c r="G3722" s="19">
        <v>79</v>
      </c>
      <c r="H3722" s="21">
        <v>9</v>
      </c>
      <c r="I3722" s="3">
        <v>2</v>
      </c>
      <c r="J3722" s="3">
        <v>34</v>
      </c>
      <c r="K3722" s="3">
        <v>11</v>
      </c>
      <c r="L3722" s="3">
        <v>9</v>
      </c>
      <c r="M3722" s="3">
        <v>9</v>
      </c>
      <c r="N3722" s="3">
        <v>1</v>
      </c>
      <c r="O3722" s="3">
        <v>1</v>
      </c>
      <c r="P3722" s="22">
        <v>3</v>
      </c>
    </row>
    <row r="3723" spans="3:16" x14ac:dyDescent="0.25">
      <c r="C3723" s="122"/>
      <c r="D3723" s="120"/>
      <c r="E3723" s="4" t="s">
        <v>90</v>
      </c>
      <c r="F3723" s="5"/>
      <c r="G3723" s="6">
        <v>136</v>
      </c>
      <c r="H3723" s="7">
        <v>11</v>
      </c>
      <c r="I3723" s="1">
        <v>4</v>
      </c>
      <c r="J3723" s="1">
        <v>80</v>
      </c>
      <c r="K3723" s="1">
        <v>4</v>
      </c>
      <c r="L3723" s="1">
        <v>20</v>
      </c>
      <c r="M3723" s="1">
        <v>9</v>
      </c>
      <c r="N3723" s="1">
        <v>1</v>
      </c>
      <c r="O3723" s="1">
        <v>3</v>
      </c>
      <c r="P3723" s="11">
        <v>4</v>
      </c>
    </row>
    <row r="3724" spans="3:16" x14ac:dyDescent="0.25">
      <c r="C3724" s="122"/>
      <c r="D3724" s="120"/>
      <c r="E3724" s="4" t="s">
        <v>83</v>
      </c>
      <c r="F3724" s="5"/>
      <c r="G3724" s="6">
        <v>550</v>
      </c>
      <c r="H3724" s="7">
        <v>112</v>
      </c>
      <c r="I3724" s="1">
        <v>65</v>
      </c>
      <c r="J3724" s="1">
        <v>162</v>
      </c>
      <c r="K3724" s="1">
        <v>86</v>
      </c>
      <c r="L3724" s="1">
        <v>62</v>
      </c>
      <c r="M3724" s="1">
        <v>18</v>
      </c>
      <c r="N3724" s="1">
        <v>9</v>
      </c>
      <c r="O3724" s="1">
        <v>12</v>
      </c>
      <c r="P3724" s="11">
        <v>24</v>
      </c>
    </row>
    <row r="3725" spans="3:16" x14ac:dyDescent="0.25">
      <c r="C3725" s="122"/>
      <c r="D3725" s="120"/>
      <c r="E3725" s="4" t="s">
        <v>91</v>
      </c>
      <c r="F3725" s="5"/>
      <c r="G3725" s="6">
        <v>90</v>
      </c>
      <c r="H3725" s="7">
        <v>3</v>
      </c>
      <c r="I3725" s="1">
        <v>6</v>
      </c>
      <c r="J3725" s="1">
        <v>59</v>
      </c>
      <c r="K3725" s="1">
        <v>3</v>
      </c>
      <c r="L3725" s="1">
        <v>12</v>
      </c>
      <c r="M3725" s="1">
        <v>1</v>
      </c>
      <c r="N3725" s="1">
        <v>2</v>
      </c>
      <c r="O3725" s="1">
        <v>0</v>
      </c>
      <c r="P3725" s="11">
        <v>4</v>
      </c>
    </row>
    <row r="3726" spans="3:16" x14ac:dyDescent="0.25">
      <c r="C3726" s="122"/>
      <c r="D3726" s="120"/>
      <c r="E3726" s="4" t="s">
        <v>92</v>
      </c>
      <c r="F3726" s="5"/>
      <c r="G3726" s="6">
        <v>100</v>
      </c>
      <c r="H3726" s="7">
        <v>5</v>
      </c>
      <c r="I3726" s="1">
        <v>4</v>
      </c>
      <c r="J3726" s="1">
        <v>65</v>
      </c>
      <c r="K3726" s="1">
        <v>3</v>
      </c>
      <c r="L3726" s="1">
        <v>12</v>
      </c>
      <c r="M3726" s="1">
        <v>4</v>
      </c>
      <c r="N3726" s="1">
        <v>2</v>
      </c>
      <c r="O3726" s="1">
        <v>1</v>
      </c>
      <c r="P3726" s="11">
        <v>4</v>
      </c>
    </row>
    <row r="3727" spans="3:16" x14ac:dyDescent="0.25">
      <c r="C3727" s="122"/>
      <c r="D3727" s="120"/>
      <c r="E3727" s="4" t="s">
        <v>93</v>
      </c>
      <c r="F3727" s="5"/>
      <c r="G3727" s="6">
        <v>189</v>
      </c>
      <c r="H3727" s="7">
        <v>22</v>
      </c>
      <c r="I3727" s="1">
        <v>23</v>
      </c>
      <c r="J3727" s="1">
        <v>89</v>
      </c>
      <c r="K3727" s="1">
        <v>9</v>
      </c>
      <c r="L3727" s="1">
        <v>29</v>
      </c>
      <c r="M3727" s="1">
        <v>3</v>
      </c>
      <c r="N3727" s="1">
        <v>2</v>
      </c>
      <c r="O3727" s="1">
        <v>1</v>
      </c>
      <c r="P3727" s="11">
        <v>11</v>
      </c>
    </row>
    <row r="3728" spans="3:16" x14ac:dyDescent="0.25">
      <c r="C3728" s="122"/>
      <c r="D3728" s="120"/>
      <c r="E3728" s="4" t="s">
        <v>85</v>
      </c>
      <c r="F3728" s="5"/>
      <c r="G3728" s="6">
        <v>298</v>
      </c>
      <c r="H3728" s="7">
        <v>59</v>
      </c>
      <c r="I3728" s="1">
        <v>43</v>
      </c>
      <c r="J3728" s="1">
        <v>102</v>
      </c>
      <c r="K3728" s="1">
        <v>35</v>
      </c>
      <c r="L3728" s="1">
        <v>26</v>
      </c>
      <c r="M3728" s="1">
        <v>11</v>
      </c>
      <c r="N3728" s="1">
        <v>7</v>
      </c>
      <c r="O3728" s="1">
        <v>5</v>
      </c>
      <c r="P3728" s="11">
        <v>10</v>
      </c>
    </row>
    <row r="3729" spans="2:25" x14ac:dyDescent="0.25">
      <c r="C3729" s="122"/>
      <c r="D3729" s="120"/>
      <c r="E3729" s="4" t="s">
        <v>94</v>
      </c>
      <c r="F3729" s="5"/>
      <c r="G3729" s="6">
        <v>126</v>
      </c>
      <c r="H3729" s="7">
        <v>5</v>
      </c>
      <c r="I3729" s="1">
        <v>9</v>
      </c>
      <c r="J3729" s="1">
        <v>67</v>
      </c>
      <c r="K3729" s="1">
        <v>8</v>
      </c>
      <c r="L3729" s="1">
        <v>19</v>
      </c>
      <c r="M3729" s="1">
        <v>9</v>
      </c>
      <c r="N3729" s="1">
        <v>2</v>
      </c>
      <c r="O3729" s="1">
        <v>3</v>
      </c>
      <c r="P3729" s="11">
        <v>4</v>
      </c>
    </row>
    <row r="3730" spans="2:25" x14ac:dyDescent="0.25">
      <c r="C3730" s="122"/>
      <c r="D3730" s="120"/>
      <c r="E3730" s="4" t="s">
        <v>95</v>
      </c>
      <c r="F3730" s="5"/>
      <c r="G3730" s="6">
        <v>50</v>
      </c>
      <c r="H3730" s="7">
        <v>4</v>
      </c>
      <c r="I3730" s="1">
        <v>2</v>
      </c>
      <c r="J3730" s="1">
        <v>22</v>
      </c>
      <c r="K3730" s="1">
        <v>3</v>
      </c>
      <c r="L3730" s="1">
        <v>10</v>
      </c>
      <c r="M3730" s="1">
        <v>0</v>
      </c>
      <c r="N3730" s="1">
        <v>5</v>
      </c>
      <c r="O3730" s="1">
        <v>0</v>
      </c>
      <c r="P3730" s="11">
        <v>4</v>
      </c>
    </row>
    <row r="3731" spans="2:25" x14ac:dyDescent="0.25">
      <c r="C3731" s="126"/>
      <c r="D3731" s="123"/>
      <c r="E3731" s="64" t="s">
        <v>87</v>
      </c>
      <c r="F3731" s="59"/>
      <c r="G3731" s="66">
        <v>209</v>
      </c>
      <c r="H3731" s="74">
        <v>20</v>
      </c>
      <c r="I3731" s="39">
        <v>9</v>
      </c>
      <c r="J3731" s="39">
        <v>110</v>
      </c>
      <c r="K3731" s="39">
        <v>18</v>
      </c>
      <c r="L3731" s="39">
        <v>25</v>
      </c>
      <c r="M3731" s="39">
        <v>18</v>
      </c>
      <c r="N3731" s="39">
        <v>4</v>
      </c>
      <c r="O3731" s="39">
        <v>1</v>
      </c>
      <c r="P3731" s="81">
        <v>4</v>
      </c>
    </row>
    <row r="3733" spans="2:25" x14ac:dyDescent="0.25">
      <c r="B3733" s="48" t="str">
        <f xml:space="preserve"> HYPERLINK("#'目次'!B40", "[34]")</f>
        <v>[34]</v>
      </c>
      <c r="C3733" s="35" t="s">
        <v>302</v>
      </c>
    </row>
    <row r="3736" spans="2:25" x14ac:dyDescent="0.25">
      <c r="C3736" s="35" t="s">
        <v>14</v>
      </c>
    </row>
    <row r="3737" spans="2:25" ht="75.599999999999994" x14ac:dyDescent="0.25">
      <c r="C3737" s="115"/>
      <c r="D3737" s="116"/>
      <c r="E3737" s="116"/>
      <c r="F3737" s="116"/>
      <c r="G3737" s="44" t="s">
        <v>15</v>
      </c>
      <c r="H3737" s="43" t="s">
        <v>303</v>
      </c>
      <c r="I3737" s="26" t="s">
        <v>304</v>
      </c>
      <c r="J3737" s="26" t="s">
        <v>305</v>
      </c>
      <c r="K3737" s="26" t="s">
        <v>306</v>
      </c>
      <c r="L3737" s="26" t="s">
        <v>307</v>
      </c>
      <c r="M3737" s="26" t="s">
        <v>308</v>
      </c>
      <c r="N3737" s="26" t="s">
        <v>309</v>
      </c>
      <c r="O3737" s="26" t="s">
        <v>310</v>
      </c>
      <c r="P3737" s="26" t="s">
        <v>311</v>
      </c>
      <c r="Q3737" s="26" t="s">
        <v>312</v>
      </c>
      <c r="R3737" s="26" t="s">
        <v>313</v>
      </c>
      <c r="S3737" s="26" t="s">
        <v>314</v>
      </c>
      <c r="T3737" s="26" t="s">
        <v>315</v>
      </c>
      <c r="U3737" s="26" t="s">
        <v>316</v>
      </c>
      <c r="V3737" s="26" t="s">
        <v>317</v>
      </c>
      <c r="W3737" s="26" t="s">
        <v>63</v>
      </c>
      <c r="X3737" s="26" t="s">
        <v>318</v>
      </c>
      <c r="Y3737" s="49" t="s">
        <v>18</v>
      </c>
    </row>
    <row r="3738" spans="2:25" x14ac:dyDescent="0.25">
      <c r="C3738" s="117"/>
      <c r="D3738" s="118"/>
      <c r="E3738" s="118"/>
      <c r="F3738" s="118"/>
      <c r="G3738" s="46"/>
      <c r="H3738" s="4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45"/>
    </row>
    <row r="3739" spans="2:25" x14ac:dyDescent="0.25">
      <c r="C3739" s="61"/>
      <c r="D3739" s="62"/>
      <c r="E3739" s="60" t="s">
        <v>15</v>
      </c>
      <c r="F3739" s="63"/>
      <c r="G3739" s="57">
        <v>2414</v>
      </c>
      <c r="H3739" s="31">
        <v>523</v>
      </c>
      <c r="I3739" s="31">
        <v>57</v>
      </c>
      <c r="J3739" s="31">
        <v>70</v>
      </c>
      <c r="K3739" s="31">
        <v>39</v>
      </c>
      <c r="L3739" s="31">
        <v>571</v>
      </c>
      <c r="M3739" s="31">
        <v>179</v>
      </c>
      <c r="N3739" s="31">
        <v>1089</v>
      </c>
      <c r="O3739" s="31">
        <v>260</v>
      </c>
      <c r="P3739" s="31">
        <v>254</v>
      </c>
      <c r="Q3739" s="31">
        <v>170</v>
      </c>
      <c r="R3739" s="31">
        <v>576</v>
      </c>
      <c r="S3739" s="31">
        <v>260</v>
      </c>
      <c r="T3739" s="31">
        <v>88</v>
      </c>
      <c r="U3739" s="31">
        <v>80</v>
      </c>
      <c r="V3739" s="31">
        <v>114</v>
      </c>
      <c r="W3739" s="31">
        <v>176</v>
      </c>
      <c r="X3739" s="31">
        <v>228</v>
      </c>
      <c r="Y3739" s="68">
        <v>73</v>
      </c>
    </row>
    <row r="3740" spans="2:25" x14ac:dyDescent="0.25">
      <c r="C3740" s="124" t="s">
        <v>19</v>
      </c>
      <c r="D3740" s="119" t="s">
        <v>20</v>
      </c>
      <c r="E3740" s="18" t="s">
        <v>21</v>
      </c>
      <c r="F3740" s="17"/>
      <c r="G3740" s="19">
        <v>1139</v>
      </c>
      <c r="H3740" s="21">
        <v>240</v>
      </c>
      <c r="I3740" s="3">
        <v>22</v>
      </c>
      <c r="J3740" s="3">
        <v>20</v>
      </c>
      <c r="K3740" s="3">
        <v>21</v>
      </c>
      <c r="L3740" s="3">
        <v>239</v>
      </c>
      <c r="M3740" s="3">
        <v>93</v>
      </c>
      <c r="N3740" s="3">
        <v>563</v>
      </c>
      <c r="O3740" s="3">
        <v>127</v>
      </c>
      <c r="P3740" s="3">
        <v>137</v>
      </c>
      <c r="Q3740" s="3">
        <v>88</v>
      </c>
      <c r="R3740" s="3">
        <v>199</v>
      </c>
      <c r="S3740" s="3">
        <v>225</v>
      </c>
      <c r="T3740" s="3">
        <v>27</v>
      </c>
      <c r="U3740" s="3">
        <v>35</v>
      </c>
      <c r="V3740" s="3">
        <v>63</v>
      </c>
      <c r="W3740" s="3">
        <v>76</v>
      </c>
      <c r="X3740" s="3">
        <v>104</v>
      </c>
      <c r="Y3740" s="22">
        <v>38</v>
      </c>
    </row>
    <row r="3741" spans="2:25" x14ac:dyDescent="0.25">
      <c r="C3741" s="125"/>
      <c r="D3741" s="120"/>
      <c r="E3741" s="4" t="s">
        <v>22</v>
      </c>
      <c r="F3741" s="5"/>
      <c r="G3741" s="6">
        <v>1275</v>
      </c>
      <c r="H3741" s="7">
        <v>283</v>
      </c>
      <c r="I3741" s="1">
        <v>35</v>
      </c>
      <c r="J3741" s="1">
        <v>50</v>
      </c>
      <c r="K3741" s="1">
        <v>18</v>
      </c>
      <c r="L3741" s="1">
        <v>332</v>
      </c>
      <c r="M3741" s="1">
        <v>86</v>
      </c>
      <c r="N3741" s="1">
        <v>526</v>
      </c>
      <c r="O3741" s="1">
        <v>133</v>
      </c>
      <c r="P3741" s="1">
        <v>117</v>
      </c>
      <c r="Q3741" s="1">
        <v>82</v>
      </c>
      <c r="R3741" s="1">
        <v>377</v>
      </c>
      <c r="S3741" s="1">
        <v>35</v>
      </c>
      <c r="T3741" s="1">
        <v>61</v>
      </c>
      <c r="U3741" s="1">
        <v>45</v>
      </c>
      <c r="V3741" s="1">
        <v>51</v>
      </c>
      <c r="W3741" s="1">
        <v>100</v>
      </c>
      <c r="X3741" s="1">
        <v>124</v>
      </c>
      <c r="Y3741" s="11">
        <v>35</v>
      </c>
    </row>
    <row r="3742" spans="2:25" x14ac:dyDescent="0.25">
      <c r="C3742" s="121" t="s">
        <v>23</v>
      </c>
      <c r="D3742" s="121" t="s">
        <v>24</v>
      </c>
      <c r="E3742" s="18" t="s">
        <v>25</v>
      </c>
      <c r="F3742" s="17"/>
      <c r="G3742" s="19">
        <v>515</v>
      </c>
      <c r="H3742" s="21">
        <v>132</v>
      </c>
      <c r="I3742" s="3">
        <v>13</v>
      </c>
      <c r="J3742" s="3">
        <v>0</v>
      </c>
      <c r="K3742" s="3">
        <v>5</v>
      </c>
      <c r="L3742" s="3">
        <v>102</v>
      </c>
      <c r="M3742" s="3">
        <v>24</v>
      </c>
      <c r="N3742" s="3">
        <v>198</v>
      </c>
      <c r="O3742" s="3">
        <v>67</v>
      </c>
      <c r="P3742" s="3">
        <v>51</v>
      </c>
      <c r="Q3742" s="3">
        <v>31</v>
      </c>
      <c r="R3742" s="3">
        <v>95</v>
      </c>
      <c r="S3742" s="3">
        <v>33</v>
      </c>
      <c r="T3742" s="3">
        <v>8</v>
      </c>
      <c r="U3742" s="3">
        <v>13</v>
      </c>
      <c r="V3742" s="3">
        <v>19</v>
      </c>
      <c r="W3742" s="3">
        <v>39</v>
      </c>
      <c r="X3742" s="3">
        <v>75</v>
      </c>
      <c r="Y3742" s="22">
        <v>8</v>
      </c>
    </row>
    <row r="3743" spans="2:25" x14ac:dyDescent="0.25">
      <c r="C3743" s="125"/>
      <c r="D3743" s="122"/>
      <c r="E3743" s="4" t="s">
        <v>26</v>
      </c>
      <c r="F3743" s="5"/>
      <c r="G3743" s="6">
        <v>718</v>
      </c>
      <c r="H3743" s="7">
        <v>167</v>
      </c>
      <c r="I3743" s="1">
        <v>15</v>
      </c>
      <c r="J3743" s="1">
        <v>4</v>
      </c>
      <c r="K3743" s="1">
        <v>8</v>
      </c>
      <c r="L3743" s="1">
        <v>155</v>
      </c>
      <c r="M3743" s="1">
        <v>41</v>
      </c>
      <c r="N3743" s="1">
        <v>324</v>
      </c>
      <c r="O3743" s="1">
        <v>79</v>
      </c>
      <c r="P3743" s="1">
        <v>67</v>
      </c>
      <c r="Q3743" s="1">
        <v>50</v>
      </c>
      <c r="R3743" s="1">
        <v>167</v>
      </c>
      <c r="S3743" s="1">
        <v>65</v>
      </c>
      <c r="T3743" s="1">
        <v>21</v>
      </c>
      <c r="U3743" s="1">
        <v>17</v>
      </c>
      <c r="V3743" s="1">
        <v>34</v>
      </c>
      <c r="W3743" s="1">
        <v>54</v>
      </c>
      <c r="X3743" s="1">
        <v>69</v>
      </c>
      <c r="Y3743" s="11">
        <v>16</v>
      </c>
    </row>
    <row r="3744" spans="2:25" x14ac:dyDescent="0.25">
      <c r="C3744" s="125"/>
      <c r="D3744" s="122"/>
      <c r="E3744" s="4" t="s">
        <v>27</v>
      </c>
      <c r="F3744" s="5"/>
      <c r="G3744" s="6">
        <v>492</v>
      </c>
      <c r="H3744" s="7">
        <v>111</v>
      </c>
      <c r="I3744" s="1">
        <v>10</v>
      </c>
      <c r="J3744" s="1">
        <v>5</v>
      </c>
      <c r="K3744" s="1">
        <v>7</v>
      </c>
      <c r="L3744" s="1">
        <v>122</v>
      </c>
      <c r="M3744" s="1">
        <v>29</v>
      </c>
      <c r="N3744" s="1">
        <v>227</v>
      </c>
      <c r="O3744" s="1">
        <v>50</v>
      </c>
      <c r="P3744" s="1">
        <v>55</v>
      </c>
      <c r="Q3744" s="1">
        <v>40</v>
      </c>
      <c r="R3744" s="1">
        <v>124</v>
      </c>
      <c r="S3744" s="1">
        <v>63</v>
      </c>
      <c r="T3744" s="1">
        <v>16</v>
      </c>
      <c r="U3744" s="1">
        <v>9</v>
      </c>
      <c r="V3744" s="1">
        <v>24</v>
      </c>
      <c r="W3744" s="1">
        <v>35</v>
      </c>
      <c r="X3744" s="1">
        <v>45</v>
      </c>
      <c r="Y3744" s="11">
        <v>22</v>
      </c>
    </row>
    <row r="3745" spans="3:25" x14ac:dyDescent="0.25">
      <c r="C3745" s="125"/>
      <c r="D3745" s="122"/>
      <c r="E3745" s="4" t="s">
        <v>28</v>
      </c>
      <c r="F3745" s="5"/>
      <c r="G3745" s="6">
        <v>390</v>
      </c>
      <c r="H3745" s="7">
        <v>70</v>
      </c>
      <c r="I3745" s="1">
        <v>12</v>
      </c>
      <c r="J3745" s="1">
        <v>12</v>
      </c>
      <c r="K3745" s="1">
        <v>10</v>
      </c>
      <c r="L3745" s="1">
        <v>110</v>
      </c>
      <c r="M3745" s="1">
        <v>47</v>
      </c>
      <c r="N3745" s="1">
        <v>179</v>
      </c>
      <c r="O3745" s="1">
        <v>37</v>
      </c>
      <c r="P3745" s="1">
        <v>45</v>
      </c>
      <c r="Q3745" s="1">
        <v>22</v>
      </c>
      <c r="R3745" s="1">
        <v>100</v>
      </c>
      <c r="S3745" s="1">
        <v>56</v>
      </c>
      <c r="T3745" s="1">
        <v>19</v>
      </c>
      <c r="U3745" s="1">
        <v>23</v>
      </c>
      <c r="V3745" s="1">
        <v>25</v>
      </c>
      <c r="W3745" s="1">
        <v>25</v>
      </c>
      <c r="X3745" s="1">
        <v>28</v>
      </c>
      <c r="Y3745" s="11">
        <v>22</v>
      </c>
    </row>
    <row r="3746" spans="3:25" x14ac:dyDescent="0.25">
      <c r="C3746" s="125"/>
      <c r="D3746" s="122"/>
      <c r="E3746" s="4" t="s">
        <v>29</v>
      </c>
      <c r="F3746" s="5"/>
      <c r="G3746" s="6">
        <v>206</v>
      </c>
      <c r="H3746" s="7">
        <v>32</v>
      </c>
      <c r="I3746" s="1">
        <v>5</v>
      </c>
      <c r="J3746" s="1">
        <v>30</v>
      </c>
      <c r="K3746" s="1">
        <v>6</v>
      </c>
      <c r="L3746" s="1">
        <v>59</v>
      </c>
      <c r="M3746" s="1">
        <v>24</v>
      </c>
      <c r="N3746" s="1">
        <v>111</v>
      </c>
      <c r="O3746" s="1">
        <v>15</v>
      </c>
      <c r="P3746" s="1">
        <v>27</v>
      </c>
      <c r="Q3746" s="1">
        <v>22</v>
      </c>
      <c r="R3746" s="1">
        <v>63</v>
      </c>
      <c r="S3746" s="1">
        <v>32</v>
      </c>
      <c r="T3746" s="1">
        <v>17</v>
      </c>
      <c r="U3746" s="1">
        <v>12</v>
      </c>
      <c r="V3746" s="1">
        <v>7</v>
      </c>
      <c r="W3746" s="1">
        <v>12</v>
      </c>
      <c r="X3746" s="1">
        <v>7</v>
      </c>
      <c r="Y3746" s="11">
        <v>1</v>
      </c>
    </row>
    <row r="3747" spans="3:25" x14ac:dyDescent="0.25">
      <c r="C3747" s="125"/>
      <c r="D3747" s="122"/>
      <c r="E3747" s="4" t="s">
        <v>30</v>
      </c>
      <c r="F3747" s="5"/>
      <c r="G3747" s="6">
        <v>76</v>
      </c>
      <c r="H3747" s="7">
        <v>9</v>
      </c>
      <c r="I3747" s="1">
        <v>2</v>
      </c>
      <c r="J3747" s="1">
        <v>16</v>
      </c>
      <c r="K3747" s="1">
        <v>3</v>
      </c>
      <c r="L3747" s="1">
        <v>21</v>
      </c>
      <c r="M3747" s="1">
        <v>12</v>
      </c>
      <c r="N3747" s="1">
        <v>41</v>
      </c>
      <c r="O3747" s="1">
        <v>11</v>
      </c>
      <c r="P3747" s="1">
        <v>7</v>
      </c>
      <c r="Q3747" s="1">
        <v>4</v>
      </c>
      <c r="R3747" s="1">
        <v>23</v>
      </c>
      <c r="S3747" s="1">
        <v>8</v>
      </c>
      <c r="T3747" s="1">
        <v>6</v>
      </c>
      <c r="U3747" s="1">
        <v>4</v>
      </c>
      <c r="V3747" s="1">
        <v>4</v>
      </c>
      <c r="W3747" s="1">
        <v>10</v>
      </c>
      <c r="X3747" s="1">
        <v>2</v>
      </c>
      <c r="Y3747" s="11">
        <v>4</v>
      </c>
    </row>
    <row r="3748" spans="3:25" x14ac:dyDescent="0.25">
      <c r="C3748" s="125"/>
      <c r="D3748" s="122"/>
      <c r="E3748" s="4" t="s">
        <v>31</v>
      </c>
      <c r="F3748" s="5"/>
      <c r="G3748" s="6">
        <v>17</v>
      </c>
      <c r="H3748" s="7">
        <v>2</v>
      </c>
      <c r="I3748" s="1">
        <v>0</v>
      </c>
      <c r="J3748" s="1">
        <v>3</v>
      </c>
      <c r="K3748" s="1">
        <v>0</v>
      </c>
      <c r="L3748" s="1">
        <v>2</v>
      </c>
      <c r="M3748" s="1">
        <v>2</v>
      </c>
      <c r="N3748" s="1">
        <v>9</v>
      </c>
      <c r="O3748" s="1">
        <v>1</v>
      </c>
      <c r="P3748" s="1">
        <v>2</v>
      </c>
      <c r="Q3748" s="1">
        <v>1</v>
      </c>
      <c r="R3748" s="1">
        <v>4</v>
      </c>
      <c r="S3748" s="1">
        <v>3</v>
      </c>
      <c r="T3748" s="1">
        <v>1</v>
      </c>
      <c r="U3748" s="1">
        <v>2</v>
      </c>
      <c r="V3748" s="1">
        <v>1</v>
      </c>
      <c r="W3748" s="1">
        <v>1</v>
      </c>
      <c r="X3748" s="1">
        <v>2</v>
      </c>
      <c r="Y3748" s="11">
        <v>0</v>
      </c>
    </row>
    <row r="3749" spans="3:25" x14ac:dyDescent="0.25">
      <c r="C3749" s="125"/>
      <c r="D3749" s="122"/>
      <c r="E3749" s="4" t="s">
        <v>32</v>
      </c>
      <c r="F3749" s="5"/>
      <c r="G3749" s="6">
        <v>1233</v>
      </c>
      <c r="H3749" s="7">
        <v>299</v>
      </c>
      <c r="I3749" s="1">
        <v>28</v>
      </c>
      <c r="J3749" s="1">
        <v>4</v>
      </c>
      <c r="K3749" s="1">
        <v>13</v>
      </c>
      <c r="L3749" s="1">
        <v>257</v>
      </c>
      <c r="M3749" s="1">
        <v>65</v>
      </c>
      <c r="N3749" s="1">
        <v>522</v>
      </c>
      <c r="O3749" s="1">
        <v>146</v>
      </c>
      <c r="P3749" s="1">
        <v>118</v>
      </c>
      <c r="Q3749" s="1">
        <v>81</v>
      </c>
      <c r="R3749" s="1">
        <v>262</v>
      </c>
      <c r="S3749" s="1">
        <v>98</v>
      </c>
      <c r="T3749" s="1">
        <v>29</v>
      </c>
      <c r="U3749" s="1">
        <v>30</v>
      </c>
      <c r="V3749" s="1">
        <v>53</v>
      </c>
      <c r="W3749" s="1">
        <v>93</v>
      </c>
      <c r="X3749" s="1">
        <v>144</v>
      </c>
      <c r="Y3749" s="11">
        <v>24</v>
      </c>
    </row>
    <row r="3750" spans="3:25" x14ac:dyDescent="0.25">
      <c r="C3750" s="125"/>
      <c r="D3750" s="122"/>
      <c r="E3750" s="4" t="s">
        <v>33</v>
      </c>
      <c r="F3750" s="5"/>
      <c r="G3750" s="6">
        <v>882</v>
      </c>
      <c r="H3750" s="7">
        <v>181</v>
      </c>
      <c r="I3750" s="1">
        <v>22</v>
      </c>
      <c r="J3750" s="1">
        <v>17</v>
      </c>
      <c r="K3750" s="1">
        <v>17</v>
      </c>
      <c r="L3750" s="1">
        <v>232</v>
      </c>
      <c r="M3750" s="1">
        <v>76</v>
      </c>
      <c r="N3750" s="1">
        <v>406</v>
      </c>
      <c r="O3750" s="1">
        <v>87</v>
      </c>
      <c r="P3750" s="1">
        <v>100</v>
      </c>
      <c r="Q3750" s="1">
        <v>62</v>
      </c>
      <c r="R3750" s="1">
        <v>224</v>
      </c>
      <c r="S3750" s="1">
        <v>119</v>
      </c>
      <c r="T3750" s="1">
        <v>35</v>
      </c>
      <c r="U3750" s="1">
        <v>32</v>
      </c>
      <c r="V3750" s="1">
        <v>49</v>
      </c>
      <c r="W3750" s="1">
        <v>60</v>
      </c>
      <c r="X3750" s="1">
        <v>73</v>
      </c>
      <c r="Y3750" s="11">
        <v>44</v>
      </c>
    </row>
    <row r="3751" spans="3:25" x14ac:dyDescent="0.25">
      <c r="C3751" s="125"/>
      <c r="D3751" s="122"/>
      <c r="E3751" s="4" t="s">
        <v>34</v>
      </c>
      <c r="F3751" s="5"/>
      <c r="G3751" s="6">
        <v>299</v>
      </c>
      <c r="H3751" s="7">
        <v>43</v>
      </c>
      <c r="I3751" s="1">
        <v>7</v>
      </c>
      <c r="J3751" s="1">
        <v>49</v>
      </c>
      <c r="K3751" s="1">
        <v>9</v>
      </c>
      <c r="L3751" s="1">
        <v>82</v>
      </c>
      <c r="M3751" s="1">
        <v>38</v>
      </c>
      <c r="N3751" s="1">
        <v>161</v>
      </c>
      <c r="O3751" s="1">
        <v>27</v>
      </c>
      <c r="P3751" s="1">
        <v>36</v>
      </c>
      <c r="Q3751" s="1">
        <v>27</v>
      </c>
      <c r="R3751" s="1">
        <v>90</v>
      </c>
      <c r="S3751" s="1">
        <v>43</v>
      </c>
      <c r="T3751" s="1">
        <v>24</v>
      </c>
      <c r="U3751" s="1">
        <v>18</v>
      </c>
      <c r="V3751" s="1">
        <v>12</v>
      </c>
      <c r="W3751" s="1">
        <v>23</v>
      </c>
      <c r="X3751" s="1">
        <v>11</v>
      </c>
      <c r="Y3751" s="11">
        <v>5</v>
      </c>
    </row>
    <row r="3752" spans="3:25" x14ac:dyDescent="0.25">
      <c r="C3752" s="125"/>
      <c r="D3752" s="122"/>
      <c r="E3752" s="4" t="s">
        <v>35</v>
      </c>
      <c r="F3752" s="5"/>
      <c r="G3752" s="6">
        <v>1181</v>
      </c>
      <c r="H3752" s="7">
        <v>224</v>
      </c>
      <c r="I3752" s="1">
        <v>29</v>
      </c>
      <c r="J3752" s="1">
        <v>66</v>
      </c>
      <c r="K3752" s="1">
        <v>26</v>
      </c>
      <c r="L3752" s="1">
        <v>314</v>
      </c>
      <c r="M3752" s="1">
        <v>114</v>
      </c>
      <c r="N3752" s="1">
        <v>567</v>
      </c>
      <c r="O3752" s="1">
        <v>114</v>
      </c>
      <c r="P3752" s="1">
        <v>136</v>
      </c>
      <c r="Q3752" s="1">
        <v>89</v>
      </c>
      <c r="R3752" s="1">
        <v>314</v>
      </c>
      <c r="S3752" s="1">
        <v>162</v>
      </c>
      <c r="T3752" s="1">
        <v>59</v>
      </c>
      <c r="U3752" s="1">
        <v>50</v>
      </c>
      <c r="V3752" s="1">
        <v>61</v>
      </c>
      <c r="W3752" s="1">
        <v>83</v>
      </c>
      <c r="X3752" s="1">
        <v>84</v>
      </c>
      <c r="Y3752" s="11">
        <v>49</v>
      </c>
    </row>
    <row r="3753" spans="3:25" x14ac:dyDescent="0.25">
      <c r="C3753" s="125"/>
      <c r="D3753" s="121" t="s">
        <v>21</v>
      </c>
      <c r="E3753" s="18" t="s">
        <v>25</v>
      </c>
      <c r="F3753" s="17"/>
      <c r="G3753" s="19">
        <v>268</v>
      </c>
      <c r="H3753" s="21">
        <v>62</v>
      </c>
      <c r="I3753" s="3">
        <v>7</v>
      </c>
      <c r="J3753" s="3">
        <v>0</v>
      </c>
      <c r="K3753" s="3">
        <v>3</v>
      </c>
      <c r="L3753" s="3">
        <v>49</v>
      </c>
      <c r="M3753" s="3">
        <v>15</v>
      </c>
      <c r="N3753" s="3">
        <v>117</v>
      </c>
      <c r="O3753" s="3">
        <v>27</v>
      </c>
      <c r="P3753" s="3">
        <v>27</v>
      </c>
      <c r="Q3753" s="3">
        <v>13</v>
      </c>
      <c r="R3753" s="3">
        <v>43</v>
      </c>
      <c r="S3753" s="3">
        <v>27</v>
      </c>
      <c r="T3753" s="3">
        <v>2</v>
      </c>
      <c r="U3753" s="3">
        <v>10</v>
      </c>
      <c r="V3753" s="3">
        <v>10</v>
      </c>
      <c r="W3753" s="3">
        <v>21</v>
      </c>
      <c r="X3753" s="3">
        <v>37</v>
      </c>
      <c r="Y3753" s="22">
        <v>6</v>
      </c>
    </row>
    <row r="3754" spans="3:25" x14ac:dyDescent="0.25">
      <c r="C3754" s="125"/>
      <c r="D3754" s="122"/>
      <c r="E3754" s="4" t="s">
        <v>26</v>
      </c>
      <c r="F3754" s="5"/>
      <c r="G3754" s="6">
        <v>338</v>
      </c>
      <c r="H3754" s="7">
        <v>72</v>
      </c>
      <c r="I3754" s="1">
        <v>5</v>
      </c>
      <c r="J3754" s="1">
        <v>3</v>
      </c>
      <c r="K3754" s="1">
        <v>5</v>
      </c>
      <c r="L3754" s="1">
        <v>61</v>
      </c>
      <c r="M3754" s="1">
        <v>24</v>
      </c>
      <c r="N3754" s="1">
        <v>178</v>
      </c>
      <c r="O3754" s="1">
        <v>38</v>
      </c>
      <c r="P3754" s="1">
        <v>35</v>
      </c>
      <c r="Q3754" s="1">
        <v>25</v>
      </c>
      <c r="R3754" s="1">
        <v>66</v>
      </c>
      <c r="S3754" s="1">
        <v>57</v>
      </c>
      <c r="T3754" s="1">
        <v>9</v>
      </c>
      <c r="U3754" s="1">
        <v>8</v>
      </c>
      <c r="V3754" s="1">
        <v>15</v>
      </c>
      <c r="W3754" s="1">
        <v>24</v>
      </c>
      <c r="X3754" s="1">
        <v>32</v>
      </c>
      <c r="Y3754" s="11">
        <v>9</v>
      </c>
    </row>
    <row r="3755" spans="3:25" x14ac:dyDescent="0.25">
      <c r="C3755" s="125"/>
      <c r="D3755" s="122"/>
      <c r="E3755" s="4" t="s">
        <v>27</v>
      </c>
      <c r="F3755" s="5"/>
      <c r="G3755" s="6">
        <v>241</v>
      </c>
      <c r="H3755" s="7">
        <v>58</v>
      </c>
      <c r="I3755" s="1">
        <v>3</v>
      </c>
      <c r="J3755" s="1">
        <v>3</v>
      </c>
      <c r="K3755" s="1">
        <v>4</v>
      </c>
      <c r="L3755" s="1">
        <v>58</v>
      </c>
      <c r="M3755" s="1">
        <v>16</v>
      </c>
      <c r="N3755" s="1">
        <v>119</v>
      </c>
      <c r="O3755" s="1">
        <v>24</v>
      </c>
      <c r="P3755" s="1">
        <v>33</v>
      </c>
      <c r="Q3755" s="1">
        <v>26</v>
      </c>
      <c r="R3755" s="1">
        <v>47</v>
      </c>
      <c r="S3755" s="1">
        <v>58</v>
      </c>
      <c r="T3755" s="1">
        <v>5</v>
      </c>
      <c r="U3755" s="1">
        <v>0</v>
      </c>
      <c r="V3755" s="1">
        <v>17</v>
      </c>
      <c r="W3755" s="1">
        <v>17</v>
      </c>
      <c r="X3755" s="1">
        <v>20</v>
      </c>
      <c r="Y3755" s="11">
        <v>10</v>
      </c>
    </row>
    <row r="3756" spans="3:25" x14ac:dyDescent="0.25">
      <c r="C3756" s="125"/>
      <c r="D3756" s="122"/>
      <c r="E3756" s="4" t="s">
        <v>28</v>
      </c>
      <c r="F3756" s="5"/>
      <c r="G3756" s="6">
        <v>180</v>
      </c>
      <c r="H3756" s="7">
        <v>28</v>
      </c>
      <c r="I3756" s="1">
        <v>5</v>
      </c>
      <c r="J3756" s="1">
        <v>5</v>
      </c>
      <c r="K3756" s="1">
        <v>6</v>
      </c>
      <c r="L3756" s="1">
        <v>50</v>
      </c>
      <c r="M3756" s="1">
        <v>28</v>
      </c>
      <c r="N3756" s="1">
        <v>87</v>
      </c>
      <c r="O3756" s="1">
        <v>24</v>
      </c>
      <c r="P3756" s="1">
        <v>23</v>
      </c>
      <c r="Q3756" s="1">
        <v>14</v>
      </c>
      <c r="R3756" s="1">
        <v>26</v>
      </c>
      <c r="S3756" s="1">
        <v>51</v>
      </c>
      <c r="T3756" s="1">
        <v>6</v>
      </c>
      <c r="U3756" s="1">
        <v>10</v>
      </c>
      <c r="V3756" s="1">
        <v>16</v>
      </c>
      <c r="W3756" s="1">
        <v>10</v>
      </c>
      <c r="X3756" s="1">
        <v>9</v>
      </c>
      <c r="Y3756" s="11">
        <v>10</v>
      </c>
    </row>
    <row r="3757" spans="3:25" x14ac:dyDescent="0.25">
      <c r="C3757" s="125"/>
      <c r="D3757" s="122"/>
      <c r="E3757" s="4" t="s">
        <v>29</v>
      </c>
      <c r="F3757" s="5"/>
      <c r="G3757" s="6">
        <v>83</v>
      </c>
      <c r="H3757" s="7">
        <v>17</v>
      </c>
      <c r="I3757" s="1">
        <v>2</v>
      </c>
      <c r="J3757" s="1">
        <v>5</v>
      </c>
      <c r="K3757" s="1">
        <v>2</v>
      </c>
      <c r="L3757" s="1">
        <v>16</v>
      </c>
      <c r="M3757" s="1">
        <v>8</v>
      </c>
      <c r="N3757" s="1">
        <v>45</v>
      </c>
      <c r="O3757" s="1">
        <v>7</v>
      </c>
      <c r="P3757" s="1">
        <v>13</v>
      </c>
      <c r="Q3757" s="1">
        <v>8</v>
      </c>
      <c r="R3757" s="1">
        <v>13</v>
      </c>
      <c r="S3757" s="1">
        <v>25</v>
      </c>
      <c r="T3757" s="1">
        <v>5</v>
      </c>
      <c r="U3757" s="1">
        <v>7</v>
      </c>
      <c r="V3757" s="1">
        <v>5</v>
      </c>
      <c r="W3757" s="1">
        <v>1</v>
      </c>
      <c r="X3757" s="1">
        <v>4</v>
      </c>
      <c r="Y3757" s="11">
        <v>1</v>
      </c>
    </row>
    <row r="3758" spans="3:25" x14ac:dyDescent="0.25">
      <c r="C3758" s="125"/>
      <c r="D3758" s="122"/>
      <c r="E3758" s="4" t="s">
        <v>30</v>
      </c>
      <c r="F3758" s="5"/>
      <c r="G3758" s="6">
        <v>26</v>
      </c>
      <c r="H3758" s="7">
        <v>3</v>
      </c>
      <c r="I3758" s="1">
        <v>0</v>
      </c>
      <c r="J3758" s="1">
        <v>4</v>
      </c>
      <c r="K3758" s="1">
        <v>1</v>
      </c>
      <c r="L3758" s="1">
        <v>5</v>
      </c>
      <c r="M3758" s="1">
        <v>2</v>
      </c>
      <c r="N3758" s="1">
        <v>16</v>
      </c>
      <c r="O3758" s="1">
        <v>6</v>
      </c>
      <c r="P3758" s="1">
        <v>5</v>
      </c>
      <c r="Q3758" s="1">
        <v>2</v>
      </c>
      <c r="R3758" s="1">
        <v>4</v>
      </c>
      <c r="S3758" s="1">
        <v>6</v>
      </c>
      <c r="T3758" s="1">
        <v>0</v>
      </c>
      <c r="U3758" s="1">
        <v>0</v>
      </c>
      <c r="V3758" s="1">
        <v>0</v>
      </c>
      <c r="W3758" s="1">
        <v>3</v>
      </c>
      <c r="X3758" s="1">
        <v>1</v>
      </c>
      <c r="Y3758" s="11">
        <v>2</v>
      </c>
    </row>
    <row r="3759" spans="3:25" x14ac:dyDescent="0.25">
      <c r="C3759" s="125"/>
      <c r="D3759" s="122"/>
      <c r="E3759" s="4" t="s">
        <v>31</v>
      </c>
      <c r="F3759" s="5"/>
      <c r="G3759" s="6">
        <v>3</v>
      </c>
      <c r="H3759" s="7">
        <v>0</v>
      </c>
      <c r="I3759" s="1">
        <v>0</v>
      </c>
      <c r="J3759" s="1">
        <v>0</v>
      </c>
      <c r="K3759" s="1">
        <v>0</v>
      </c>
      <c r="L3759" s="1">
        <v>0</v>
      </c>
      <c r="M3759" s="1">
        <v>0</v>
      </c>
      <c r="N3759" s="1">
        <v>1</v>
      </c>
      <c r="O3759" s="1">
        <v>1</v>
      </c>
      <c r="P3759" s="1">
        <v>1</v>
      </c>
      <c r="Q3759" s="1">
        <v>0</v>
      </c>
      <c r="R3759" s="1">
        <v>0</v>
      </c>
      <c r="S3759" s="1">
        <v>1</v>
      </c>
      <c r="T3759" s="1">
        <v>0</v>
      </c>
      <c r="U3759" s="1">
        <v>0</v>
      </c>
      <c r="V3759" s="1">
        <v>0</v>
      </c>
      <c r="W3759" s="1">
        <v>0</v>
      </c>
      <c r="X3759" s="1">
        <v>1</v>
      </c>
      <c r="Y3759" s="11">
        <v>0</v>
      </c>
    </row>
    <row r="3760" spans="3:25" x14ac:dyDescent="0.25">
      <c r="C3760" s="125"/>
      <c r="D3760" s="122"/>
      <c r="E3760" s="4" t="s">
        <v>32</v>
      </c>
      <c r="F3760" s="5"/>
      <c r="G3760" s="6">
        <v>606</v>
      </c>
      <c r="H3760" s="7">
        <v>134</v>
      </c>
      <c r="I3760" s="1">
        <v>12</v>
      </c>
      <c r="J3760" s="1">
        <v>3</v>
      </c>
      <c r="K3760" s="1">
        <v>8</v>
      </c>
      <c r="L3760" s="1">
        <v>110</v>
      </c>
      <c r="M3760" s="1">
        <v>39</v>
      </c>
      <c r="N3760" s="1">
        <v>295</v>
      </c>
      <c r="O3760" s="1">
        <v>65</v>
      </c>
      <c r="P3760" s="1">
        <v>62</v>
      </c>
      <c r="Q3760" s="1">
        <v>38</v>
      </c>
      <c r="R3760" s="1">
        <v>109</v>
      </c>
      <c r="S3760" s="1">
        <v>84</v>
      </c>
      <c r="T3760" s="1">
        <v>11</v>
      </c>
      <c r="U3760" s="1">
        <v>18</v>
      </c>
      <c r="V3760" s="1">
        <v>25</v>
      </c>
      <c r="W3760" s="1">
        <v>45</v>
      </c>
      <c r="X3760" s="1">
        <v>69</v>
      </c>
      <c r="Y3760" s="11">
        <v>15</v>
      </c>
    </row>
    <row r="3761" spans="3:25" x14ac:dyDescent="0.25">
      <c r="C3761" s="125"/>
      <c r="D3761" s="122"/>
      <c r="E3761" s="4" t="s">
        <v>33</v>
      </c>
      <c r="F3761" s="5"/>
      <c r="G3761" s="6">
        <v>421</v>
      </c>
      <c r="H3761" s="7">
        <v>86</v>
      </c>
      <c r="I3761" s="1">
        <v>8</v>
      </c>
      <c r="J3761" s="1">
        <v>8</v>
      </c>
      <c r="K3761" s="1">
        <v>10</v>
      </c>
      <c r="L3761" s="1">
        <v>108</v>
      </c>
      <c r="M3761" s="1">
        <v>44</v>
      </c>
      <c r="N3761" s="1">
        <v>206</v>
      </c>
      <c r="O3761" s="1">
        <v>48</v>
      </c>
      <c r="P3761" s="1">
        <v>56</v>
      </c>
      <c r="Q3761" s="1">
        <v>40</v>
      </c>
      <c r="R3761" s="1">
        <v>73</v>
      </c>
      <c r="S3761" s="1">
        <v>109</v>
      </c>
      <c r="T3761" s="1">
        <v>11</v>
      </c>
      <c r="U3761" s="1">
        <v>10</v>
      </c>
      <c r="V3761" s="1">
        <v>33</v>
      </c>
      <c r="W3761" s="1">
        <v>27</v>
      </c>
      <c r="X3761" s="1">
        <v>29</v>
      </c>
      <c r="Y3761" s="11">
        <v>20</v>
      </c>
    </row>
    <row r="3762" spans="3:25" x14ac:dyDescent="0.25">
      <c r="C3762" s="125"/>
      <c r="D3762" s="122"/>
      <c r="E3762" s="4" t="s">
        <v>34</v>
      </c>
      <c r="F3762" s="5"/>
      <c r="G3762" s="6">
        <v>112</v>
      </c>
      <c r="H3762" s="7">
        <v>20</v>
      </c>
      <c r="I3762" s="1">
        <v>2</v>
      </c>
      <c r="J3762" s="1">
        <v>9</v>
      </c>
      <c r="K3762" s="1">
        <v>3</v>
      </c>
      <c r="L3762" s="1">
        <v>21</v>
      </c>
      <c r="M3762" s="1">
        <v>10</v>
      </c>
      <c r="N3762" s="1">
        <v>62</v>
      </c>
      <c r="O3762" s="1">
        <v>14</v>
      </c>
      <c r="P3762" s="1">
        <v>19</v>
      </c>
      <c r="Q3762" s="1">
        <v>10</v>
      </c>
      <c r="R3762" s="1">
        <v>17</v>
      </c>
      <c r="S3762" s="1">
        <v>32</v>
      </c>
      <c r="T3762" s="1">
        <v>5</v>
      </c>
      <c r="U3762" s="1">
        <v>7</v>
      </c>
      <c r="V3762" s="1">
        <v>5</v>
      </c>
      <c r="W3762" s="1">
        <v>4</v>
      </c>
      <c r="X3762" s="1">
        <v>6</v>
      </c>
      <c r="Y3762" s="11">
        <v>3</v>
      </c>
    </row>
    <row r="3763" spans="3:25" x14ac:dyDescent="0.25">
      <c r="C3763" s="125"/>
      <c r="D3763" s="122"/>
      <c r="E3763" s="4" t="s">
        <v>35</v>
      </c>
      <c r="F3763" s="5"/>
      <c r="G3763" s="6">
        <v>533</v>
      </c>
      <c r="H3763" s="7">
        <v>106</v>
      </c>
      <c r="I3763" s="1">
        <v>10</v>
      </c>
      <c r="J3763" s="1">
        <v>17</v>
      </c>
      <c r="K3763" s="1">
        <v>13</v>
      </c>
      <c r="L3763" s="1">
        <v>129</v>
      </c>
      <c r="M3763" s="1">
        <v>54</v>
      </c>
      <c r="N3763" s="1">
        <v>268</v>
      </c>
      <c r="O3763" s="1">
        <v>62</v>
      </c>
      <c r="P3763" s="1">
        <v>75</v>
      </c>
      <c r="Q3763" s="1">
        <v>50</v>
      </c>
      <c r="R3763" s="1">
        <v>90</v>
      </c>
      <c r="S3763" s="1">
        <v>141</v>
      </c>
      <c r="T3763" s="1">
        <v>16</v>
      </c>
      <c r="U3763" s="1">
        <v>17</v>
      </c>
      <c r="V3763" s="1">
        <v>38</v>
      </c>
      <c r="W3763" s="1">
        <v>31</v>
      </c>
      <c r="X3763" s="1">
        <v>35</v>
      </c>
      <c r="Y3763" s="11">
        <v>23</v>
      </c>
    </row>
    <row r="3764" spans="3:25" x14ac:dyDescent="0.25">
      <c r="C3764" s="125"/>
      <c r="D3764" s="121" t="s">
        <v>22</v>
      </c>
      <c r="E3764" s="18" t="s">
        <v>25</v>
      </c>
      <c r="F3764" s="17"/>
      <c r="G3764" s="19">
        <v>247</v>
      </c>
      <c r="H3764" s="21">
        <v>70</v>
      </c>
      <c r="I3764" s="3">
        <v>6</v>
      </c>
      <c r="J3764" s="3">
        <v>0</v>
      </c>
      <c r="K3764" s="3">
        <v>2</v>
      </c>
      <c r="L3764" s="3">
        <v>53</v>
      </c>
      <c r="M3764" s="3">
        <v>9</v>
      </c>
      <c r="N3764" s="3">
        <v>81</v>
      </c>
      <c r="O3764" s="3">
        <v>40</v>
      </c>
      <c r="P3764" s="3">
        <v>24</v>
      </c>
      <c r="Q3764" s="3">
        <v>18</v>
      </c>
      <c r="R3764" s="3">
        <v>52</v>
      </c>
      <c r="S3764" s="3">
        <v>6</v>
      </c>
      <c r="T3764" s="3">
        <v>6</v>
      </c>
      <c r="U3764" s="3">
        <v>3</v>
      </c>
      <c r="V3764" s="3">
        <v>9</v>
      </c>
      <c r="W3764" s="3">
        <v>18</v>
      </c>
      <c r="X3764" s="3">
        <v>38</v>
      </c>
      <c r="Y3764" s="22">
        <v>2</v>
      </c>
    </row>
    <row r="3765" spans="3:25" x14ac:dyDescent="0.25">
      <c r="C3765" s="125"/>
      <c r="D3765" s="122"/>
      <c r="E3765" s="4" t="s">
        <v>26</v>
      </c>
      <c r="F3765" s="5"/>
      <c r="G3765" s="6">
        <v>380</v>
      </c>
      <c r="H3765" s="7">
        <v>95</v>
      </c>
      <c r="I3765" s="1">
        <v>10</v>
      </c>
      <c r="J3765" s="1">
        <v>1</v>
      </c>
      <c r="K3765" s="1">
        <v>3</v>
      </c>
      <c r="L3765" s="1">
        <v>94</v>
      </c>
      <c r="M3765" s="1">
        <v>17</v>
      </c>
      <c r="N3765" s="1">
        <v>146</v>
      </c>
      <c r="O3765" s="1">
        <v>41</v>
      </c>
      <c r="P3765" s="1">
        <v>32</v>
      </c>
      <c r="Q3765" s="1">
        <v>25</v>
      </c>
      <c r="R3765" s="1">
        <v>101</v>
      </c>
      <c r="S3765" s="1">
        <v>8</v>
      </c>
      <c r="T3765" s="1">
        <v>12</v>
      </c>
      <c r="U3765" s="1">
        <v>9</v>
      </c>
      <c r="V3765" s="1">
        <v>19</v>
      </c>
      <c r="W3765" s="1">
        <v>30</v>
      </c>
      <c r="X3765" s="1">
        <v>37</v>
      </c>
      <c r="Y3765" s="11">
        <v>7</v>
      </c>
    </row>
    <row r="3766" spans="3:25" x14ac:dyDescent="0.25">
      <c r="C3766" s="125"/>
      <c r="D3766" s="122"/>
      <c r="E3766" s="4" t="s">
        <v>27</v>
      </c>
      <c r="F3766" s="5"/>
      <c r="G3766" s="6">
        <v>251</v>
      </c>
      <c r="H3766" s="7">
        <v>53</v>
      </c>
      <c r="I3766" s="1">
        <v>7</v>
      </c>
      <c r="J3766" s="1">
        <v>2</v>
      </c>
      <c r="K3766" s="1">
        <v>3</v>
      </c>
      <c r="L3766" s="1">
        <v>64</v>
      </c>
      <c r="M3766" s="1">
        <v>13</v>
      </c>
      <c r="N3766" s="1">
        <v>108</v>
      </c>
      <c r="O3766" s="1">
        <v>26</v>
      </c>
      <c r="P3766" s="1">
        <v>22</v>
      </c>
      <c r="Q3766" s="1">
        <v>14</v>
      </c>
      <c r="R3766" s="1">
        <v>77</v>
      </c>
      <c r="S3766" s="1">
        <v>5</v>
      </c>
      <c r="T3766" s="1">
        <v>11</v>
      </c>
      <c r="U3766" s="1">
        <v>9</v>
      </c>
      <c r="V3766" s="1">
        <v>7</v>
      </c>
      <c r="W3766" s="1">
        <v>18</v>
      </c>
      <c r="X3766" s="1">
        <v>25</v>
      </c>
      <c r="Y3766" s="11">
        <v>12</v>
      </c>
    </row>
    <row r="3767" spans="3:25" x14ac:dyDescent="0.25">
      <c r="C3767" s="125"/>
      <c r="D3767" s="122"/>
      <c r="E3767" s="4" t="s">
        <v>28</v>
      </c>
      <c r="F3767" s="5"/>
      <c r="G3767" s="6">
        <v>210</v>
      </c>
      <c r="H3767" s="7">
        <v>42</v>
      </c>
      <c r="I3767" s="1">
        <v>7</v>
      </c>
      <c r="J3767" s="1">
        <v>7</v>
      </c>
      <c r="K3767" s="1">
        <v>4</v>
      </c>
      <c r="L3767" s="1">
        <v>60</v>
      </c>
      <c r="M3767" s="1">
        <v>19</v>
      </c>
      <c r="N3767" s="1">
        <v>92</v>
      </c>
      <c r="O3767" s="1">
        <v>13</v>
      </c>
      <c r="P3767" s="1">
        <v>22</v>
      </c>
      <c r="Q3767" s="1">
        <v>8</v>
      </c>
      <c r="R3767" s="1">
        <v>74</v>
      </c>
      <c r="S3767" s="1">
        <v>5</v>
      </c>
      <c r="T3767" s="1">
        <v>13</v>
      </c>
      <c r="U3767" s="1">
        <v>13</v>
      </c>
      <c r="V3767" s="1">
        <v>9</v>
      </c>
      <c r="W3767" s="1">
        <v>15</v>
      </c>
      <c r="X3767" s="1">
        <v>19</v>
      </c>
      <c r="Y3767" s="11">
        <v>12</v>
      </c>
    </row>
    <row r="3768" spans="3:25" x14ac:dyDescent="0.25">
      <c r="C3768" s="125"/>
      <c r="D3768" s="122"/>
      <c r="E3768" s="4" t="s">
        <v>29</v>
      </c>
      <c r="F3768" s="5"/>
      <c r="G3768" s="6">
        <v>123</v>
      </c>
      <c r="H3768" s="7">
        <v>15</v>
      </c>
      <c r="I3768" s="1">
        <v>3</v>
      </c>
      <c r="J3768" s="1">
        <v>25</v>
      </c>
      <c r="K3768" s="1">
        <v>4</v>
      </c>
      <c r="L3768" s="1">
        <v>43</v>
      </c>
      <c r="M3768" s="1">
        <v>16</v>
      </c>
      <c r="N3768" s="1">
        <v>66</v>
      </c>
      <c r="O3768" s="1">
        <v>8</v>
      </c>
      <c r="P3768" s="1">
        <v>14</v>
      </c>
      <c r="Q3768" s="1">
        <v>14</v>
      </c>
      <c r="R3768" s="1">
        <v>50</v>
      </c>
      <c r="S3768" s="1">
        <v>7</v>
      </c>
      <c r="T3768" s="1">
        <v>12</v>
      </c>
      <c r="U3768" s="1">
        <v>5</v>
      </c>
      <c r="V3768" s="1">
        <v>2</v>
      </c>
      <c r="W3768" s="1">
        <v>11</v>
      </c>
      <c r="X3768" s="1">
        <v>3</v>
      </c>
      <c r="Y3768" s="11">
        <v>0</v>
      </c>
    </row>
    <row r="3769" spans="3:25" x14ac:dyDescent="0.25">
      <c r="C3769" s="125"/>
      <c r="D3769" s="122"/>
      <c r="E3769" s="4" t="s">
        <v>30</v>
      </c>
      <c r="F3769" s="5"/>
      <c r="G3769" s="6">
        <v>50</v>
      </c>
      <c r="H3769" s="7">
        <v>6</v>
      </c>
      <c r="I3769" s="1">
        <v>2</v>
      </c>
      <c r="J3769" s="1">
        <v>12</v>
      </c>
      <c r="K3769" s="1">
        <v>2</v>
      </c>
      <c r="L3769" s="1">
        <v>16</v>
      </c>
      <c r="M3769" s="1">
        <v>10</v>
      </c>
      <c r="N3769" s="1">
        <v>25</v>
      </c>
      <c r="O3769" s="1">
        <v>5</v>
      </c>
      <c r="P3769" s="1">
        <v>2</v>
      </c>
      <c r="Q3769" s="1">
        <v>2</v>
      </c>
      <c r="R3769" s="1">
        <v>19</v>
      </c>
      <c r="S3769" s="1">
        <v>2</v>
      </c>
      <c r="T3769" s="1">
        <v>6</v>
      </c>
      <c r="U3769" s="1">
        <v>4</v>
      </c>
      <c r="V3769" s="1">
        <v>4</v>
      </c>
      <c r="W3769" s="1">
        <v>7</v>
      </c>
      <c r="X3769" s="1">
        <v>1</v>
      </c>
      <c r="Y3769" s="11">
        <v>2</v>
      </c>
    </row>
    <row r="3770" spans="3:25" x14ac:dyDescent="0.25">
      <c r="C3770" s="125"/>
      <c r="D3770" s="122"/>
      <c r="E3770" s="4" t="s">
        <v>31</v>
      </c>
      <c r="F3770" s="5"/>
      <c r="G3770" s="6">
        <v>14</v>
      </c>
      <c r="H3770" s="7">
        <v>2</v>
      </c>
      <c r="I3770" s="1">
        <v>0</v>
      </c>
      <c r="J3770" s="1">
        <v>3</v>
      </c>
      <c r="K3770" s="1">
        <v>0</v>
      </c>
      <c r="L3770" s="1">
        <v>2</v>
      </c>
      <c r="M3770" s="1">
        <v>2</v>
      </c>
      <c r="N3770" s="1">
        <v>8</v>
      </c>
      <c r="O3770" s="1">
        <v>0</v>
      </c>
      <c r="P3770" s="1">
        <v>1</v>
      </c>
      <c r="Q3770" s="1">
        <v>1</v>
      </c>
      <c r="R3770" s="1">
        <v>4</v>
      </c>
      <c r="S3770" s="1">
        <v>2</v>
      </c>
      <c r="T3770" s="1">
        <v>1</v>
      </c>
      <c r="U3770" s="1">
        <v>2</v>
      </c>
      <c r="V3770" s="1">
        <v>1</v>
      </c>
      <c r="W3770" s="1">
        <v>1</v>
      </c>
      <c r="X3770" s="1">
        <v>1</v>
      </c>
      <c r="Y3770" s="11">
        <v>0</v>
      </c>
    </row>
    <row r="3771" spans="3:25" x14ac:dyDescent="0.25">
      <c r="C3771" s="125"/>
      <c r="D3771" s="122"/>
      <c r="E3771" s="4" t="s">
        <v>32</v>
      </c>
      <c r="F3771" s="5"/>
      <c r="G3771" s="6">
        <v>627</v>
      </c>
      <c r="H3771" s="7">
        <v>165</v>
      </c>
      <c r="I3771" s="1">
        <v>16</v>
      </c>
      <c r="J3771" s="1">
        <v>1</v>
      </c>
      <c r="K3771" s="1">
        <v>5</v>
      </c>
      <c r="L3771" s="1">
        <v>147</v>
      </c>
      <c r="M3771" s="1">
        <v>26</v>
      </c>
      <c r="N3771" s="1">
        <v>227</v>
      </c>
      <c r="O3771" s="1">
        <v>81</v>
      </c>
      <c r="P3771" s="1">
        <v>56</v>
      </c>
      <c r="Q3771" s="1">
        <v>43</v>
      </c>
      <c r="R3771" s="1">
        <v>153</v>
      </c>
      <c r="S3771" s="1">
        <v>14</v>
      </c>
      <c r="T3771" s="1">
        <v>18</v>
      </c>
      <c r="U3771" s="1">
        <v>12</v>
      </c>
      <c r="V3771" s="1">
        <v>28</v>
      </c>
      <c r="W3771" s="1">
        <v>48</v>
      </c>
      <c r="X3771" s="1">
        <v>75</v>
      </c>
      <c r="Y3771" s="11">
        <v>9</v>
      </c>
    </row>
    <row r="3772" spans="3:25" x14ac:dyDescent="0.25">
      <c r="C3772" s="125"/>
      <c r="D3772" s="122"/>
      <c r="E3772" s="4" t="s">
        <v>33</v>
      </c>
      <c r="F3772" s="5"/>
      <c r="G3772" s="6">
        <v>461</v>
      </c>
      <c r="H3772" s="7">
        <v>95</v>
      </c>
      <c r="I3772" s="1">
        <v>14</v>
      </c>
      <c r="J3772" s="1">
        <v>9</v>
      </c>
      <c r="K3772" s="1">
        <v>7</v>
      </c>
      <c r="L3772" s="1">
        <v>124</v>
      </c>
      <c r="M3772" s="1">
        <v>32</v>
      </c>
      <c r="N3772" s="1">
        <v>200</v>
      </c>
      <c r="O3772" s="1">
        <v>39</v>
      </c>
      <c r="P3772" s="1">
        <v>44</v>
      </c>
      <c r="Q3772" s="1">
        <v>22</v>
      </c>
      <c r="R3772" s="1">
        <v>151</v>
      </c>
      <c r="S3772" s="1">
        <v>10</v>
      </c>
      <c r="T3772" s="1">
        <v>24</v>
      </c>
      <c r="U3772" s="1">
        <v>22</v>
      </c>
      <c r="V3772" s="1">
        <v>16</v>
      </c>
      <c r="W3772" s="1">
        <v>33</v>
      </c>
      <c r="X3772" s="1">
        <v>44</v>
      </c>
      <c r="Y3772" s="11">
        <v>24</v>
      </c>
    </row>
    <row r="3773" spans="3:25" x14ac:dyDescent="0.25">
      <c r="C3773" s="125"/>
      <c r="D3773" s="122"/>
      <c r="E3773" s="4" t="s">
        <v>34</v>
      </c>
      <c r="F3773" s="5"/>
      <c r="G3773" s="6">
        <v>187</v>
      </c>
      <c r="H3773" s="7">
        <v>23</v>
      </c>
      <c r="I3773" s="1">
        <v>5</v>
      </c>
      <c r="J3773" s="1">
        <v>40</v>
      </c>
      <c r="K3773" s="1">
        <v>6</v>
      </c>
      <c r="L3773" s="1">
        <v>61</v>
      </c>
      <c r="M3773" s="1">
        <v>28</v>
      </c>
      <c r="N3773" s="1">
        <v>99</v>
      </c>
      <c r="O3773" s="1">
        <v>13</v>
      </c>
      <c r="P3773" s="1">
        <v>17</v>
      </c>
      <c r="Q3773" s="1">
        <v>17</v>
      </c>
      <c r="R3773" s="1">
        <v>73</v>
      </c>
      <c r="S3773" s="1">
        <v>11</v>
      </c>
      <c r="T3773" s="1">
        <v>19</v>
      </c>
      <c r="U3773" s="1">
        <v>11</v>
      </c>
      <c r="V3773" s="1">
        <v>7</v>
      </c>
      <c r="W3773" s="1">
        <v>19</v>
      </c>
      <c r="X3773" s="1">
        <v>5</v>
      </c>
      <c r="Y3773" s="11">
        <v>2</v>
      </c>
    </row>
    <row r="3774" spans="3:25" x14ac:dyDescent="0.25">
      <c r="C3774" s="125"/>
      <c r="D3774" s="122"/>
      <c r="E3774" s="4" t="s">
        <v>35</v>
      </c>
      <c r="F3774" s="5"/>
      <c r="G3774" s="6">
        <v>648</v>
      </c>
      <c r="H3774" s="7">
        <v>118</v>
      </c>
      <c r="I3774" s="1">
        <v>19</v>
      </c>
      <c r="J3774" s="1">
        <v>49</v>
      </c>
      <c r="K3774" s="1">
        <v>13</v>
      </c>
      <c r="L3774" s="1">
        <v>185</v>
      </c>
      <c r="M3774" s="1">
        <v>60</v>
      </c>
      <c r="N3774" s="1">
        <v>299</v>
      </c>
      <c r="O3774" s="1">
        <v>52</v>
      </c>
      <c r="P3774" s="1">
        <v>61</v>
      </c>
      <c r="Q3774" s="1">
        <v>39</v>
      </c>
      <c r="R3774" s="1">
        <v>224</v>
      </c>
      <c r="S3774" s="1">
        <v>21</v>
      </c>
      <c r="T3774" s="1">
        <v>43</v>
      </c>
      <c r="U3774" s="1">
        <v>33</v>
      </c>
      <c r="V3774" s="1">
        <v>23</v>
      </c>
      <c r="W3774" s="1">
        <v>52</v>
      </c>
      <c r="X3774" s="1">
        <v>49</v>
      </c>
      <c r="Y3774" s="11">
        <v>26</v>
      </c>
    </row>
    <row r="3775" spans="3:25" x14ac:dyDescent="0.25">
      <c r="C3775" s="121" t="s">
        <v>36</v>
      </c>
      <c r="D3775" s="121" t="s">
        <v>24</v>
      </c>
      <c r="E3775" s="18" t="s">
        <v>37</v>
      </c>
      <c r="F3775" s="17"/>
      <c r="G3775" s="19">
        <v>106</v>
      </c>
      <c r="H3775" s="21">
        <v>24</v>
      </c>
      <c r="I3775" s="3">
        <v>5</v>
      </c>
      <c r="J3775" s="3">
        <v>1</v>
      </c>
      <c r="K3775" s="3">
        <v>2</v>
      </c>
      <c r="L3775" s="3">
        <v>25</v>
      </c>
      <c r="M3775" s="3">
        <v>7</v>
      </c>
      <c r="N3775" s="3">
        <v>39</v>
      </c>
      <c r="O3775" s="3">
        <v>11</v>
      </c>
      <c r="P3775" s="3">
        <v>17</v>
      </c>
      <c r="Q3775" s="3">
        <v>8</v>
      </c>
      <c r="R3775" s="3">
        <v>27</v>
      </c>
      <c r="S3775" s="3">
        <v>10</v>
      </c>
      <c r="T3775" s="3">
        <v>4</v>
      </c>
      <c r="U3775" s="3">
        <v>2</v>
      </c>
      <c r="V3775" s="3">
        <v>5</v>
      </c>
      <c r="W3775" s="3">
        <v>5</v>
      </c>
      <c r="X3775" s="3">
        <v>13</v>
      </c>
      <c r="Y3775" s="22">
        <v>6</v>
      </c>
    </row>
    <row r="3776" spans="3:25" ht="25.2" x14ac:dyDescent="0.25">
      <c r="C3776" s="125"/>
      <c r="D3776" s="122"/>
      <c r="E3776" s="4" t="s">
        <v>38</v>
      </c>
      <c r="F3776" s="5"/>
      <c r="G3776" s="6">
        <v>1653</v>
      </c>
      <c r="H3776" s="7">
        <v>375</v>
      </c>
      <c r="I3776" s="1">
        <v>31</v>
      </c>
      <c r="J3776" s="1">
        <v>28</v>
      </c>
      <c r="K3776" s="1">
        <v>23</v>
      </c>
      <c r="L3776" s="1">
        <v>377</v>
      </c>
      <c r="M3776" s="1">
        <v>112</v>
      </c>
      <c r="N3776" s="1">
        <v>746</v>
      </c>
      <c r="O3776" s="1">
        <v>182</v>
      </c>
      <c r="P3776" s="1">
        <v>169</v>
      </c>
      <c r="Q3776" s="1">
        <v>128</v>
      </c>
      <c r="R3776" s="1">
        <v>366</v>
      </c>
      <c r="S3776" s="1">
        <v>208</v>
      </c>
      <c r="T3776" s="1">
        <v>51</v>
      </c>
      <c r="U3776" s="1">
        <v>47</v>
      </c>
      <c r="V3776" s="1">
        <v>78</v>
      </c>
      <c r="W3776" s="1">
        <v>114</v>
      </c>
      <c r="X3776" s="1">
        <v>163</v>
      </c>
      <c r="Y3776" s="11">
        <v>47</v>
      </c>
    </row>
    <row r="3777" spans="3:25" ht="25.2" x14ac:dyDescent="0.25">
      <c r="C3777" s="125"/>
      <c r="D3777" s="122"/>
      <c r="E3777" s="4" t="s">
        <v>39</v>
      </c>
      <c r="F3777" s="5"/>
      <c r="G3777" s="6">
        <v>116</v>
      </c>
      <c r="H3777" s="7">
        <v>25</v>
      </c>
      <c r="I3777" s="1">
        <v>2</v>
      </c>
      <c r="J3777" s="1">
        <v>3</v>
      </c>
      <c r="K3777" s="1">
        <v>4</v>
      </c>
      <c r="L3777" s="1">
        <v>32</v>
      </c>
      <c r="M3777" s="1">
        <v>12</v>
      </c>
      <c r="N3777" s="1">
        <v>53</v>
      </c>
      <c r="O3777" s="1">
        <v>20</v>
      </c>
      <c r="P3777" s="1">
        <v>15</v>
      </c>
      <c r="Q3777" s="1">
        <v>6</v>
      </c>
      <c r="R3777" s="1">
        <v>33</v>
      </c>
      <c r="S3777" s="1">
        <v>7</v>
      </c>
      <c r="T3777" s="1">
        <v>5</v>
      </c>
      <c r="U3777" s="1">
        <v>4</v>
      </c>
      <c r="V3777" s="1">
        <v>9</v>
      </c>
      <c r="W3777" s="1">
        <v>11</v>
      </c>
      <c r="X3777" s="1">
        <v>9</v>
      </c>
      <c r="Y3777" s="11">
        <v>2</v>
      </c>
    </row>
    <row r="3778" spans="3:25" ht="25.2" x14ac:dyDescent="0.25">
      <c r="C3778" s="125"/>
      <c r="D3778" s="122"/>
      <c r="E3778" s="4" t="s">
        <v>40</v>
      </c>
      <c r="F3778" s="5"/>
      <c r="G3778" s="6">
        <v>513</v>
      </c>
      <c r="H3778" s="7">
        <v>93</v>
      </c>
      <c r="I3778" s="1">
        <v>18</v>
      </c>
      <c r="J3778" s="1">
        <v>37</v>
      </c>
      <c r="K3778" s="1">
        <v>9</v>
      </c>
      <c r="L3778" s="1">
        <v>135</v>
      </c>
      <c r="M3778" s="1">
        <v>46</v>
      </c>
      <c r="N3778" s="1">
        <v>243</v>
      </c>
      <c r="O3778" s="1">
        <v>44</v>
      </c>
      <c r="P3778" s="1">
        <v>50</v>
      </c>
      <c r="Q3778" s="1">
        <v>27</v>
      </c>
      <c r="R3778" s="1">
        <v>147</v>
      </c>
      <c r="S3778" s="1">
        <v>33</v>
      </c>
      <c r="T3778" s="1">
        <v>28</v>
      </c>
      <c r="U3778" s="1">
        <v>26</v>
      </c>
      <c r="V3778" s="1">
        <v>20</v>
      </c>
      <c r="W3778" s="1">
        <v>44</v>
      </c>
      <c r="X3778" s="1">
        <v>41</v>
      </c>
      <c r="Y3778" s="11">
        <v>14</v>
      </c>
    </row>
    <row r="3779" spans="3:25" x14ac:dyDescent="0.25">
      <c r="C3779" s="125"/>
      <c r="D3779" s="122"/>
      <c r="E3779" s="4" t="s">
        <v>18</v>
      </c>
      <c r="F3779" s="5"/>
      <c r="G3779" s="6">
        <v>26</v>
      </c>
      <c r="H3779" s="7">
        <v>6</v>
      </c>
      <c r="I3779" s="1">
        <v>1</v>
      </c>
      <c r="J3779" s="1">
        <v>1</v>
      </c>
      <c r="K3779" s="1">
        <v>1</v>
      </c>
      <c r="L3779" s="1">
        <v>2</v>
      </c>
      <c r="M3779" s="1">
        <v>2</v>
      </c>
      <c r="N3779" s="1">
        <v>8</v>
      </c>
      <c r="O3779" s="1">
        <v>3</v>
      </c>
      <c r="P3779" s="1">
        <v>3</v>
      </c>
      <c r="Q3779" s="1">
        <v>1</v>
      </c>
      <c r="R3779" s="1">
        <v>3</v>
      </c>
      <c r="S3779" s="1">
        <v>2</v>
      </c>
      <c r="T3779" s="1">
        <v>0</v>
      </c>
      <c r="U3779" s="1">
        <v>1</v>
      </c>
      <c r="V3779" s="1">
        <v>2</v>
      </c>
      <c r="W3779" s="1">
        <v>2</v>
      </c>
      <c r="X3779" s="1">
        <v>2</v>
      </c>
      <c r="Y3779" s="11">
        <v>4</v>
      </c>
    </row>
    <row r="3780" spans="3:25" x14ac:dyDescent="0.25">
      <c r="C3780" s="125"/>
      <c r="D3780" s="121" t="s">
        <v>21</v>
      </c>
      <c r="E3780" s="18" t="s">
        <v>37</v>
      </c>
      <c r="F3780" s="17"/>
      <c r="G3780" s="19">
        <v>66</v>
      </c>
      <c r="H3780" s="21">
        <v>16</v>
      </c>
      <c r="I3780" s="3">
        <v>5</v>
      </c>
      <c r="J3780" s="3">
        <v>0</v>
      </c>
      <c r="K3780" s="3">
        <v>2</v>
      </c>
      <c r="L3780" s="3">
        <v>16</v>
      </c>
      <c r="M3780" s="3">
        <v>4</v>
      </c>
      <c r="N3780" s="3">
        <v>28</v>
      </c>
      <c r="O3780" s="3">
        <v>4</v>
      </c>
      <c r="P3780" s="3">
        <v>10</v>
      </c>
      <c r="Q3780" s="3">
        <v>2</v>
      </c>
      <c r="R3780" s="3">
        <v>11</v>
      </c>
      <c r="S3780" s="3">
        <v>9</v>
      </c>
      <c r="T3780" s="3">
        <v>2</v>
      </c>
      <c r="U3780" s="3">
        <v>2</v>
      </c>
      <c r="V3780" s="3">
        <v>2</v>
      </c>
      <c r="W3780" s="3">
        <v>4</v>
      </c>
      <c r="X3780" s="3">
        <v>10</v>
      </c>
      <c r="Y3780" s="22">
        <v>4</v>
      </c>
    </row>
    <row r="3781" spans="3:25" ht="25.2" x14ac:dyDescent="0.25">
      <c r="C3781" s="125"/>
      <c r="D3781" s="122"/>
      <c r="E3781" s="4" t="s">
        <v>38</v>
      </c>
      <c r="F3781" s="5"/>
      <c r="G3781" s="6">
        <v>938</v>
      </c>
      <c r="H3781" s="7">
        <v>204</v>
      </c>
      <c r="I3781" s="1">
        <v>15</v>
      </c>
      <c r="J3781" s="1">
        <v>16</v>
      </c>
      <c r="K3781" s="1">
        <v>14</v>
      </c>
      <c r="L3781" s="1">
        <v>198</v>
      </c>
      <c r="M3781" s="1">
        <v>74</v>
      </c>
      <c r="N3781" s="1">
        <v>472</v>
      </c>
      <c r="O3781" s="1">
        <v>103</v>
      </c>
      <c r="P3781" s="1">
        <v>105</v>
      </c>
      <c r="Q3781" s="1">
        <v>80</v>
      </c>
      <c r="R3781" s="1">
        <v>169</v>
      </c>
      <c r="S3781" s="1">
        <v>192</v>
      </c>
      <c r="T3781" s="1">
        <v>19</v>
      </c>
      <c r="U3781" s="1">
        <v>25</v>
      </c>
      <c r="V3781" s="1">
        <v>52</v>
      </c>
      <c r="W3781" s="1">
        <v>58</v>
      </c>
      <c r="X3781" s="1">
        <v>83</v>
      </c>
      <c r="Y3781" s="11">
        <v>25</v>
      </c>
    </row>
    <row r="3782" spans="3:25" ht="25.2" x14ac:dyDescent="0.25">
      <c r="C3782" s="125"/>
      <c r="D3782" s="122"/>
      <c r="E3782" s="4" t="s">
        <v>39</v>
      </c>
      <c r="F3782" s="5"/>
      <c r="G3782" s="6">
        <v>43</v>
      </c>
      <c r="H3782" s="7">
        <v>8</v>
      </c>
      <c r="I3782" s="1">
        <v>0</v>
      </c>
      <c r="J3782" s="1">
        <v>2</v>
      </c>
      <c r="K3782" s="1">
        <v>2</v>
      </c>
      <c r="L3782" s="1">
        <v>11</v>
      </c>
      <c r="M3782" s="1">
        <v>5</v>
      </c>
      <c r="N3782" s="1">
        <v>22</v>
      </c>
      <c r="O3782" s="1">
        <v>9</v>
      </c>
      <c r="P3782" s="1">
        <v>8</v>
      </c>
      <c r="Q3782" s="1">
        <v>0</v>
      </c>
      <c r="R3782" s="1">
        <v>7</v>
      </c>
      <c r="S3782" s="1">
        <v>7</v>
      </c>
      <c r="T3782" s="1">
        <v>3</v>
      </c>
      <c r="U3782" s="1">
        <v>1</v>
      </c>
      <c r="V3782" s="1">
        <v>4</v>
      </c>
      <c r="W3782" s="1">
        <v>6</v>
      </c>
      <c r="X3782" s="1">
        <v>3</v>
      </c>
      <c r="Y3782" s="11">
        <v>2</v>
      </c>
    </row>
    <row r="3783" spans="3:25" ht="25.2" x14ac:dyDescent="0.25">
      <c r="C3783" s="125"/>
      <c r="D3783" s="122"/>
      <c r="E3783" s="4" t="s">
        <v>40</v>
      </c>
      <c r="F3783" s="5"/>
      <c r="G3783" s="6">
        <v>77</v>
      </c>
      <c r="H3783" s="7">
        <v>10</v>
      </c>
      <c r="I3783" s="1">
        <v>2</v>
      </c>
      <c r="J3783" s="1">
        <v>1</v>
      </c>
      <c r="K3783" s="1">
        <v>2</v>
      </c>
      <c r="L3783" s="1">
        <v>13</v>
      </c>
      <c r="M3783" s="1">
        <v>8</v>
      </c>
      <c r="N3783" s="1">
        <v>38</v>
      </c>
      <c r="O3783" s="1">
        <v>9</v>
      </c>
      <c r="P3783" s="1">
        <v>12</v>
      </c>
      <c r="Q3783" s="1">
        <v>6</v>
      </c>
      <c r="R3783" s="1">
        <v>12</v>
      </c>
      <c r="S3783" s="1">
        <v>15</v>
      </c>
      <c r="T3783" s="1">
        <v>3</v>
      </c>
      <c r="U3783" s="1">
        <v>6</v>
      </c>
      <c r="V3783" s="1">
        <v>4</v>
      </c>
      <c r="W3783" s="1">
        <v>7</v>
      </c>
      <c r="X3783" s="1">
        <v>7</v>
      </c>
      <c r="Y3783" s="11">
        <v>4</v>
      </c>
    </row>
    <row r="3784" spans="3:25" x14ac:dyDescent="0.25">
      <c r="C3784" s="125"/>
      <c r="D3784" s="122"/>
      <c r="E3784" s="4" t="s">
        <v>18</v>
      </c>
      <c r="F3784" s="5"/>
      <c r="G3784" s="6">
        <v>15</v>
      </c>
      <c r="H3784" s="7">
        <v>2</v>
      </c>
      <c r="I3784" s="1">
        <v>0</v>
      </c>
      <c r="J3784" s="1">
        <v>1</v>
      </c>
      <c r="K3784" s="1">
        <v>1</v>
      </c>
      <c r="L3784" s="1">
        <v>1</v>
      </c>
      <c r="M3784" s="1">
        <v>2</v>
      </c>
      <c r="N3784" s="1">
        <v>3</v>
      </c>
      <c r="O3784" s="1">
        <v>2</v>
      </c>
      <c r="P3784" s="1">
        <v>2</v>
      </c>
      <c r="Q3784" s="1">
        <v>0</v>
      </c>
      <c r="R3784" s="1">
        <v>0</v>
      </c>
      <c r="S3784" s="1">
        <v>2</v>
      </c>
      <c r="T3784" s="1">
        <v>0</v>
      </c>
      <c r="U3784" s="1">
        <v>1</v>
      </c>
      <c r="V3784" s="1">
        <v>1</v>
      </c>
      <c r="W3784" s="1">
        <v>1</v>
      </c>
      <c r="X3784" s="1">
        <v>1</v>
      </c>
      <c r="Y3784" s="11">
        <v>3</v>
      </c>
    </row>
    <row r="3785" spans="3:25" x14ac:dyDescent="0.25">
      <c r="C3785" s="125"/>
      <c r="D3785" s="121" t="s">
        <v>22</v>
      </c>
      <c r="E3785" s="18" t="s">
        <v>37</v>
      </c>
      <c r="F3785" s="17"/>
      <c r="G3785" s="19">
        <v>40</v>
      </c>
      <c r="H3785" s="21">
        <v>8</v>
      </c>
      <c r="I3785" s="3">
        <v>0</v>
      </c>
      <c r="J3785" s="3">
        <v>1</v>
      </c>
      <c r="K3785" s="3">
        <v>0</v>
      </c>
      <c r="L3785" s="3">
        <v>9</v>
      </c>
      <c r="M3785" s="3">
        <v>3</v>
      </c>
      <c r="N3785" s="3">
        <v>11</v>
      </c>
      <c r="O3785" s="3">
        <v>7</v>
      </c>
      <c r="P3785" s="3">
        <v>7</v>
      </c>
      <c r="Q3785" s="3">
        <v>6</v>
      </c>
      <c r="R3785" s="3">
        <v>16</v>
      </c>
      <c r="S3785" s="3">
        <v>1</v>
      </c>
      <c r="T3785" s="3">
        <v>2</v>
      </c>
      <c r="U3785" s="3">
        <v>0</v>
      </c>
      <c r="V3785" s="3">
        <v>3</v>
      </c>
      <c r="W3785" s="3">
        <v>1</v>
      </c>
      <c r="X3785" s="3">
        <v>3</v>
      </c>
      <c r="Y3785" s="22">
        <v>2</v>
      </c>
    </row>
    <row r="3786" spans="3:25" ht="25.2" x14ac:dyDescent="0.25">
      <c r="C3786" s="125"/>
      <c r="D3786" s="122"/>
      <c r="E3786" s="4" t="s">
        <v>38</v>
      </c>
      <c r="F3786" s="5"/>
      <c r="G3786" s="6">
        <v>715</v>
      </c>
      <c r="H3786" s="7">
        <v>171</v>
      </c>
      <c r="I3786" s="1">
        <v>16</v>
      </c>
      <c r="J3786" s="1">
        <v>12</v>
      </c>
      <c r="K3786" s="1">
        <v>9</v>
      </c>
      <c r="L3786" s="1">
        <v>179</v>
      </c>
      <c r="M3786" s="1">
        <v>38</v>
      </c>
      <c r="N3786" s="1">
        <v>274</v>
      </c>
      <c r="O3786" s="1">
        <v>79</v>
      </c>
      <c r="P3786" s="1">
        <v>64</v>
      </c>
      <c r="Q3786" s="1">
        <v>48</v>
      </c>
      <c r="R3786" s="1">
        <v>197</v>
      </c>
      <c r="S3786" s="1">
        <v>16</v>
      </c>
      <c r="T3786" s="1">
        <v>32</v>
      </c>
      <c r="U3786" s="1">
        <v>22</v>
      </c>
      <c r="V3786" s="1">
        <v>26</v>
      </c>
      <c r="W3786" s="1">
        <v>56</v>
      </c>
      <c r="X3786" s="1">
        <v>80</v>
      </c>
      <c r="Y3786" s="11">
        <v>22</v>
      </c>
    </row>
    <row r="3787" spans="3:25" ht="25.2" x14ac:dyDescent="0.25">
      <c r="C3787" s="125"/>
      <c r="D3787" s="122"/>
      <c r="E3787" s="4" t="s">
        <v>39</v>
      </c>
      <c r="F3787" s="5"/>
      <c r="G3787" s="6">
        <v>73</v>
      </c>
      <c r="H3787" s="7">
        <v>17</v>
      </c>
      <c r="I3787" s="1">
        <v>2</v>
      </c>
      <c r="J3787" s="1">
        <v>1</v>
      </c>
      <c r="K3787" s="1">
        <v>2</v>
      </c>
      <c r="L3787" s="1">
        <v>21</v>
      </c>
      <c r="M3787" s="1">
        <v>7</v>
      </c>
      <c r="N3787" s="1">
        <v>31</v>
      </c>
      <c r="O3787" s="1">
        <v>11</v>
      </c>
      <c r="P3787" s="1">
        <v>7</v>
      </c>
      <c r="Q3787" s="1">
        <v>6</v>
      </c>
      <c r="R3787" s="1">
        <v>26</v>
      </c>
      <c r="S3787" s="1">
        <v>0</v>
      </c>
      <c r="T3787" s="1">
        <v>2</v>
      </c>
      <c r="U3787" s="1">
        <v>3</v>
      </c>
      <c r="V3787" s="1">
        <v>5</v>
      </c>
      <c r="W3787" s="1">
        <v>5</v>
      </c>
      <c r="X3787" s="1">
        <v>6</v>
      </c>
      <c r="Y3787" s="11">
        <v>0</v>
      </c>
    </row>
    <row r="3788" spans="3:25" ht="25.2" x14ac:dyDescent="0.25">
      <c r="C3788" s="125"/>
      <c r="D3788" s="122"/>
      <c r="E3788" s="4" t="s">
        <v>40</v>
      </c>
      <c r="F3788" s="5"/>
      <c r="G3788" s="6">
        <v>436</v>
      </c>
      <c r="H3788" s="7">
        <v>83</v>
      </c>
      <c r="I3788" s="1">
        <v>16</v>
      </c>
      <c r="J3788" s="1">
        <v>36</v>
      </c>
      <c r="K3788" s="1">
        <v>7</v>
      </c>
      <c r="L3788" s="1">
        <v>122</v>
      </c>
      <c r="M3788" s="1">
        <v>38</v>
      </c>
      <c r="N3788" s="1">
        <v>205</v>
      </c>
      <c r="O3788" s="1">
        <v>35</v>
      </c>
      <c r="P3788" s="1">
        <v>38</v>
      </c>
      <c r="Q3788" s="1">
        <v>21</v>
      </c>
      <c r="R3788" s="1">
        <v>135</v>
      </c>
      <c r="S3788" s="1">
        <v>18</v>
      </c>
      <c r="T3788" s="1">
        <v>25</v>
      </c>
      <c r="U3788" s="1">
        <v>20</v>
      </c>
      <c r="V3788" s="1">
        <v>16</v>
      </c>
      <c r="W3788" s="1">
        <v>37</v>
      </c>
      <c r="X3788" s="1">
        <v>34</v>
      </c>
      <c r="Y3788" s="11">
        <v>10</v>
      </c>
    </row>
    <row r="3789" spans="3:25" x14ac:dyDescent="0.25">
      <c r="C3789" s="125"/>
      <c r="D3789" s="122"/>
      <c r="E3789" s="4" t="s">
        <v>18</v>
      </c>
      <c r="F3789" s="5"/>
      <c r="G3789" s="6">
        <v>11</v>
      </c>
      <c r="H3789" s="7">
        <v>4</v>
      </c>
      <c r="I3789" s="1">
        <v>1</v>
      </c>
      <c r="J3789" s="1">
        <v>0</v>
      </c>
      <c r="K3789" s="1">
        <v>0</v>
      </c>
      <c r="L3789" s="1">
        <v>1</v>
      </c>
      <c r="M3789" s="1">
        <v>0</v>
      </c>
      <c r="N3789" s="1">
        <v>5</v>
      </c>
      <c r="O3789" s="1">
        <v>1</v>
      </c>
      <c r="P3789" s="1">
        <v>1</v>
      </c>
      <c r="Q3789" s="1">
        <v>1</v>
      </c>
      <c r="R3789" s="1">
        <v>3</v>
      </c>
      <c r="S3789" s="1">
        <v>0</v>
      </c>
      <c r="T3789" s="1">
        <v>0</v>
      </c>
      <c r="U3789" s="1">
        <v>0</v>
      </c>
      <c r="V3789" s="1">
        <v>1</v>
      </c>
      <c r="W3789" s="1">
        <v>1</v>
      </c>
      <c r="X3789" s="1">
        <v>1</v>
      </c>
      <c r="Y3789" s="11">
        <v>1</v>
      </c>
    </row>
    <row r="3790" spans="3:25" ht="25.2" x14ac:dyDescent="0.25">
      <c r="C3790" s="121" t="s">
        <v>41</v>
      </c>
      <c r="D3790" s="119" t="s">
        <v>20</v>
      </c>
      <c r="E3790" s="18" t="s">
        <v>42</v>
      </c>
      <c r="F3790" s="17"/>
      <c r="G3790" s="19">
        <v>385</v>
      </c>
      <c r="H3790" s="21">
        <v>71</v>
      </c>
      <c r="I3790" s="3">
        <v>14</v>
      </c>
      <c r="J3790" s="3">
        <v>12</v>
      </c>
      <c r="K3790" s="3">
        <v>9</v>
      </c>
      <c r="L3790" s="3">
        <v>111</v>
      </c>
      <c r="M3790" s="3">
        <v>34</v>
      </c>
      <c r="N3790" s="3">
        <v>163</v>
      </c>
      <c r="O3790" s="3">
        <v>38</v>
      </c>
      <c r="P3790" s="3">
        <v>51</v>
      </c>
      <c r="Q3790" s="3">
        <v>23</v>
      </c>
      <c r="R3790" s="3">
        <v>97</v>
      </c>
      <c r="S3790" s="3">
        <v>30</v>
      </c>
      <c r="T3790" s="3">
        <v>18</v>
      </c>
      <c r="U3790" s="3">
        <v>12</v>
      </c>
      <c r="V3790" s="3">
        <v>15</v>
      </c>
      <c r="W3790" s="3">
        <v>26</v>
      </c>
      <c r="X3790" s="3">
        <v>40</v>
      </c>
      <c r="Y3790" s="22">
        <v>15</v>
      </c>
    </row>
    <row r="3791" spans="3:25" ht="25.2" x14ac:dyDescent="0.25">
      <c r="C3791" s="125"/>
      <c r="D3791" s="120"/>
      <c r="E3791" s="4" t="s">
        <v>43</v>
      </c>
      <c r="F3791" s="5"/>
      <c r="G3791" s="6">
        <v>1574</v>
      </c>
      <c r="H3791" s="7">
        <v>357</v>
      </c>
      <c r="I3791" s="1">
        <v>30</v>
      </c>
      <c r="J3791" s="1">
        <v>25</v>
      </c>
      <c r="K3791" s="1">
        <v>24</v>
      </c>
      <c r="L3791" s="1">
        <v>361</v>
      </c>
      <c r="M3791" s="1">
        <v>111</v>
      </c>
      <c r="N3791" s="1">
        <v>708</v>
      </c>
      <c r="O3791" s="1">
        <v>172</v>
      </c>
      <c r="P3791" s="1">
        <v>166</v>
      </c>
      <c r="Q3791" s="1">
        <v>123</v>
      </c>
      <c r="R3791" s="1">
        <v>345</v>
      </c>
      <c r="S3791" s="1">
        <v>195</v>
      </c>
      <c r="T3791" s="1">
        <v>49</v>
      </c>
      <c r="U3791" s="1">
        <v>47</v>
      </c>
      <c r="V3791" s="1">
        <v>73</v>
      </c>
      <c r="W3791" s="1">
        <v>109</v>
      </c>
      <c r="X3791" s="1">
        <v>155</v>
      </c>
      <c r="Y3791" s="11">
        <v>45</v>
      </c>
    </row>
    <row r="3792" spans="3:25" ht="25.2" x14ac:dyDescent="0.25">
      <c r="C3792" s="125"/>
      <c r="D3792" s="120"/>
      <c r="E3792" s="4" t="s">
        <v>44</v>
      </c>
      <c r="F3792" s="5"/>
      <c r="G3792" s="6">
        <v>89</v>
      </c>
      <c r="H3792" s="7">
        <v>22</v>
      </c>
      <c r="I3792" s="1">
        <v>1</v>
      </c>
      <c r="J3792" s="1">
        <v>0</v>
      </c>
      <c r="K3792" s="1">
        <v>0</v>
      </c>
      <c r="L3792" s="1">
        <v>21</v>
      </c>
      <c r="M3792" s="1">
        <v>5</v>
      </c>
      <c r="N3792" s="1">
        <v>34</v>
      </c>
      <c r="O3792" s="1">
        <v>10</v>
      </c>
      <c r="P3792" s="1">
        <v>5</v>
      </c>
      <c r="Q3792" s="1">
        <v>8</v>
      </c>
      <c r="R3792" s="1">
        <v>22</v>
      </c>
      <c r="S3792" s="1">
        <v>11</v>
      </c>
      <c r="T3792" s="1">
        <v>1</v>
      </c>
      <c r="U3792" s="1">
        <v>2</v>
      </c>
      <c r="V3792" s="1">
        <v>2</v>
      </c>
      <c r="W3792" s="1">
        <v>5</v>
      </c>
      <c r="X3792" s="1">
        <v>13</v>
      </c>
      <c r="Y3792" s="11">
        <v>3</v>
      </c>
    </row>
    <row r="3793" spans="3:25" ht="25.2" x14ac:dyDescent="0.25">
      <c r="C3793" s="125"/>
      <c r="D3793" s="120"/>
      <c r="E3793" s="4" t="s">
        <v>45</v>
      </c>
      <c r="F3793" s="5"/>
      <c r="G3793" s="6">
        <v>956</v>
      </c>
      <c r="H3793" s="7">
        <v>198</v>
      </c>
      <c r="I3793" s="1">
        <v>23</v>
      </c>
      <c r="J3793" s="1">
        <v>37</v>
      </c>
      <c r="K3793" s="1">
        <v>13</v>
      </c>
      <c r="L3793" s="1">
        <v>206</v>
      </c>
      <c r="M3793" s="1">
        <v>62</v>
      </c>
      <c r="N3793" s="1">
        <v>439</v>
      </c>
      <c r="O3793" s="1">
        <v>96</v>
      </c>
      <c r="P3793" s="1">
        <v>92</v>
      </c>
      <c r="Q3793" s="1">
        <v>71</v>
      </c>
      <c r="R3793" s="1">
        <v>248</v>
      </c>
      <c r="S3793" s="1">
        <v>108</v>
      </c>
      <c r="T3793" s="1">
        <v>34</v>
      </c>
      <c r="U3793" s="1">
        <v>35</v>
      </c>
      <c r="V3793" s="1">
        <v>51</v>
      </c>
      <c r="W3793" s="1">
        <v>73</v>
      </c>
      <c r="X3793" s="1">
        <v>85</v>
      </c>
      <c r="Y3793" s="11">
        <v>31</v>
      </c>
    </row>
    <row r="3794" spans="3:25" ht="25.2" x14ac:dyDescent="0.25">
      <c r="C3794" s="125"/>
      <c r="D3794" s="120"/>
      <c r="E3794" s="4" t="s">
        <v>46</v>
      </c>
      <c r="F3794" s="5"/>
      <c r="G3794" s="6">
        <v>85</v>
      </c>
      <c r="H3794" s="7">
        <v>18</v>
      </c>
      <c r="I3794" s="1">
        <v>0</v>
      </c>
      <c r="J3794" s="1">
        <v>10</v>
      </c>
      <c r="K3794" s="1">
        <v>3</v>
      </c>
      <c r="L3794" s="1">
        <v>20</v>
      </c>
      <c r="M3794" s="1">
        <v>4</v>
      </c>
      <c r="N3794" s="1">
        <v>47</v>
      </c>
      <c r="O3794" s="1">
        <v>10</v>
      </c>
      <c r="P3794" s="1">
        <v>8</v>
      </c>
      <c r="Q3794" s="1">
        <v>9</v>
      </c>
      <c r="R3794" s="1">
        <v>20</v>
      </c>
      <c r="S3794" s="1">
        <v>8</v>
      </c>
      <c r="T3794" s="1">
        <v>5</v>
      </c>
      <c r="U3794" s="1">
        <v>4</v>
      </c>
      <c r="V3794" s="1">
        <v>1</v>
      </c>
      <c r="W3794" s="1">
        <v>6</v>
      </c>
      <c r="X3794" s="1">
        <v>6</v>
      </c>
      <c r="Y3794" s="11">
        <v>3</v>
      </c>
    </row>
    <row r="3795" spans="3:25" x14ac:dyDescent="0.25">
      <c r="C3795" s="125"/>
      <c r="D3795" s="120"/>
      <c r="E3795" s="4" t="s">
        <v>18</v>
      </c>
      <c r="F3795" s="5"/>
      <c r="G3795" s="6">
        <v>17</v>
      </c>
      <c r="H3795" s="7">
        <v>3</v>
      </c>
      <c r="I3795" s="1">
        <v>1</v>
      </c>
      <c r="J3795" s="1">
        <v>0</v>
      </c>
      <c r="K3795" s="1">
        <v>0</v>
      </c>
      <c r="L3795" s="1">
        <v>1</v>
      </c>
      <c r="M3795" s="1">
        <v>1</v>
      </c>
      <c r="N3795" s="1">
        <v>7</v>
      </c>
      <c r="O3795" s="1">
        <v>1</v>
      </c>
      <c r="P3795" s="1">
        <v>2</v>
      </c>
      <c r="Q3795" s="1">
        <v>2</v>
      </c>
      <c r="R3795" s="1">
        <v>1</v>
      </c>
      <c r="S3795" s="1">
        <v>1</v>
      </c>
      <c r="T3795" s="1">
        <v>0</v>
      </c>
      <c r="U3795" s="1">
        <v>1</v>
      </c>
      <c r="V3795" s="1">
        <v>0</v>
      </c>
      <c r="W3795" s="1">
        <v>1</v>
      </c>
      <c r="X3795" s="1">
        <v>1</v>
      </c>
      <c r="Y3795" s="11">
        <v>3</v>
      </c>
    </row>
    <row r="3796" spans="3:25" x14ac:dyDescent="0.25">
      <c r="C3796" s="121" t="s">
        <v>47</v>
      </c>
      <c r="D3796" s="119" t="s">
        <v>20</v>
      </c>
      <c r="E3796" s="18" t="s">
        <v>48</v>
      </c>
      <c r="F3796" s="17"/>
      <c r="G3796" s="19">
        <v>385</v>
      </c>
      <c r="H3796" s="21">
        <v>71</v>
      </c>
      <c r="I3796" s="3">
        <v>14</v>
      </c>
      <c r="J3796" s="3">
        <v>12</v>
      </c>
      <c r="K3796" s="3">
        <v>9</v>
      </c>
      <c r="L3796" s="3">
        <v>111</v>
      </c>
      <c r="M3796" s="3">
        <v>34</v>
      </c>
      <c r="N3796" s="3">
        <v>163</v>
      </c>
      <c r="O3796" s="3">
        <v>38</v>
      </c>
      <c r="P3796" s="3">
        <v>51</v>
      </c>
      <c r="Q3796" s="3">
        <v>23</v>
      </c>
      <c r="R3796" s="3">
        <v>97</v>
      </c>
      <c r="S3796" s="3">
        <v>30</v>
      </c>
      <c r="T3796" s="3">
        <v>18</v>
      </c>
      <c r="U3796" s="3">
        <v>12</v>
      </c>
      <c r="V3796" s="3">
        <v>15</v>
      </c>
      <c r="W3796" s="3">
        <v>26</v>
      </c>
      <c r="X3796" s="3">
        <v>40</v>
      </c>
      <c r="Y3796" s="22">
        <v>15</v>
      </c>
    </row>
    <row r="3797" spans="3:25" x14ac:dyDescent="0.25">
      <c r="C3797" s="125"/>
      <c r="D3797" s="120"/>
      <c r="E3797" s="4" t="s">
        <v>49</v>
      </c>
      <c r="F3797" s="5"/>
      <c r="G3797" s="6">
        <v>1156</v>
      </c>
      <c r="H3797" s="7">
        <v>267</v>
      </c>
      <c r="I3797" s="1">
        <v>23</v>
      </c>
      <c r="J3797" s="1">
        <v>26</v>
      </c>
      <c r="K3797" s="1">
        <v>18</v>
      </c>
      <c r="L3797" s="1">
        <v>277</v>
      </c>
      <c r="M3797" s="1">
        <v>94</v>
      </c>
      <c r="N3797" s="1">
        <v>540</v>
      </c>
      <c r="O3797" s="1">
        <v>140</v>
      </c>
      <c r="P3797" s="1">
        <v>113</v>
      </c>
      <c r="Q3797" s="1">
        <v>78</v>
      </c>
      <c r="R3797" s="1">
        <v>269</v>
      </c>
      <c r="S3797" s="1">
        <v>125</v>
      </c>
      <c r="T3797" s="1">
        <v>41</v>
      </c>
      <c r="U3797" s="1">
        <v>36</v>
      </c>
      <c r="V3797" s="1">
        <v>63</v>
      </c>
      <c r="W3797" s="1">
        <v>95</v>
      </c>
      <c r="X3797" s="1">
        <v>103</v>
      </c>
      <c r="Y3797" s="11">
        <v>23</v>
      </c>
    </row>
    <row r="3798" spans="3:25" x14ac:dyDescent="0.25">
      <c r="C3798" s="125"/>
      <c r="D3798" s="120"/>
      <c r="E3798" s="4" t="s">
        <v>50</v>
      </c>
      <c r="F3798" s="5"/>
      <c r="G3798" s="6">
        <v>466</v>
      </c>
      <c r="H3798" s="7">
        <v>104</v>
      </c>
      <c r="I3798" s="1">
        <v>12</v>
      </c>
      <c r="J3798" s="1">
        <v>15</v>
      </c>
      <c r="K3798" s="1">
        <v>4</v>
      </c>
      <c r="L3798" s="1">
        <v>101</v>
      </c>
      <c r="M3798" s="1">
        <v>26</v>
      </c>
      <c r="N3798" s="1">
        <v>205</v>
      </c>
      <c r="O3798" s="1">
        <v>43</v>
      </c>
      <c r="P3798" s="1">
        <v>50</v>
      </c>
      <c r="Q3798" s="1">
        <v>38</v>
      </c>
      <c r="R3798" s="1">
        <v>103</v>
      </c>
      <c r="S3798" s="1">
        <v>57</v>
      </c>
      <c r="T3798" s="1">
        <v>17</v>
      </c>
      <c r="U3798" s="1">
        <v>20</v>
      </c>
      <c r="V3798" s="1">
        <v>17</v>
      </c>
      <c r="W3798" s="1">
        <v>29</v>
      </c>
      <c r="X3798" s="1">
        <v>50</v>
      </c>
      <c r="Y3798" s="11">
        <v>20</v>
      </c>
    </row>
    <row r="3799" spans="3:25" x14ac:dyDescent="0.25">
      <c r="C3799" s="125"/>
      <c r="D3799" s="120"/>
      <c r="E3799" s="4" t="s">
        <v>51</v>
      </c>
      <c r="F3799" s="5"/>
      <c r="G3799" s="6">
        <v>191</v>
      </c>
      <c r="H3799" s="7">
        <v>36</v>
      </c>
      <c r="I3799" s="1">
        <v>6</v>
      </c>
      <c r="J3799" s="1">
        <v>6</v>
      </c>
      <c r="K3799" s="1">
        <v>5</v>
      </c>
      <c r="L3799" s="1">
        <v>40</v>
      </c>
      <c r="M3799" s="1">
        <v>10</v>
      </c>
      <c r="N3799" s="1">
        <v>89</v>
      </c>
      <c r="O3799" s="1">
        <v>20</v>
      </c>
      <c r="P3799" s="1">
        <v>18</v>
      </c>
      <c r="Q3799" s="1">
        <v>14</v>
      </c>
      <c r="R3799" s="1">
        <v>48</v>
      </c>
      <c r="S3799" s="1">
        <v>24</v>
      </c>
      <c r="T3799" s="1">
        <v>6</v>
      </c>
      <c r="U3799" s="1">
        <v>4</v>
      </c>
      <c r="V3799" s="1">
        <v>13</v>
      </c>
      <c r="W3799" s="1">
        <v>14</v>
      </c>
      <c r="X3799" s="1">
        <v>18</v>
      </c>
      <c r="Y3799" s="11">
        <v>5</v>
      </c>
    </row>
    <row r="3800" spans="3:25" x14ac:dyDescent="0.25">
      <c r="C3800" s="125"/>
      <c r="D3800" s="120"/>
      <c r="E3800" s="4" t="s">
        <v>52</v>
      </c>
      <c r="F3800" s="5"/>
      <c r="G3800" s="6">
        <v>181</v>
      </c>
      <c r="H3800" s="7">
        <v>41</v>
      </c>
      <c r="I3800" s="1">
        <v>1</v>
      </c>
      <c r="J3800" s="1">
        <v>7</v>
      </c>
      <c r="K3800" s="1">
        <v>3</v>
      </c>
      <c r="L3800" s="1">
        <v>36</v>
      </c>
      <c r="M3800" s="1">
        <v>12</v>
      </c>
      <c r="N3800" s="1">
        <v>78</v>
      </c>
      <c r="O3800" s="1">
        <v>16</v>
      </c>
      <c r="P3800" s="1">
        <v>18</v>
      </c>
      <c r="Q3800" s="1">
        <v>15</v>
      </c>
      <c r="R3800" s="1">
        <v>54</v>
      </c>
      <c r="S3800" s="1">
        <v>21</v>
      </c>
      <c r="T3800" s="1">
        <v>5</v>
      </c>
      <c r="U3800" s="1">
        <v>6</v>
      </c>
      <c r="V3800" s="1">
        <v>4</v>
      </c>
      <c r="W3800" s="1">
        <v>9</v>
      </c>
      <c r="X3800" s="1">
        <v>15</v>
      </c>
      <c r="Y3800" s="11">
        <v>6</v>
      </c>
    </row>
    <row r="3801" spans="3:25" x14ac:dyDescent="0.25">
      <c r="C3801" s="125"/>
      <c r="D3801" s="120"/>
      <c r="E3801" s="4" t="s">
        <v>18</v>
      </c>
      <c r="F3801" s="5"/>
      <c r="G3801" s="6">
        <v>35</v>
      </c>
      <c r="H3801" s="7">
        <v>4</v>
      </c>
      <c r="I3801" s="1">
        <v>1</v>
      </c>
      <c r="J3801" s="1">
        <v>4</v>
      </c>
      <c r="K3801" s="1">
        <v>0</v>
      </c>
      <c r="L3801" s="1">
        <v>6</v>
      </c>
      <c r="M3801" s="1">
        <v>3</v>
      </c>
      <c r="N3801" s="1">
        <v>14</v>
      </c>
      <c r="O3801" s="1">
        <v>3</v>
      </c>
      <c r="P3801" s="1">
        <v>4</v>
      </c>
      <c r="Q3801" s="1">
        <v>2</v>
      </c>
      <c r="R3801" s="1">
        <v>5</v>
      </c>
      <c r="S3801" s="1">
        <v>3</v>
      </c>
      <c r="T3801" s="1">
        <v>1</v>
      </c>
      <c r="U3801" s="1">
        <v>2</v>
      </c>
      <c r="V3801" s="1">
        <v>2</v>
      </c>
      <c r="W3801" s="1">
        <v>3</v>
      </c>
      <c r="X3801" s="1">
        <v>2</v>
      </c>
      <c r="Y3801" s="11">
        <v>4</v>
      </c>
    </row>
    <row r="3802" spans="3:25" x14ac:dyDescent="0.25">
      <c r="C3802" s="121" t="s">
        <v>53</v>
      </c>
      <c r="D3802" s="119" t="s">
        <v>20</v>
      </c>
      <c r="E3802" s="18" t="s">
        <v>54</v>
      </c>
      <c r="F3802" s="17"/>
      <c r="G3802" s="19">
        <v>331</v>
      </c>
      <c r="H3802" s="21">
        <v>66</v>
      </c>
      <c r="I3802" s="3">
        <v>10</v>
      </c>
      <c r="J3802" s="3">
        <v>15</v>
      </c>
      <c r="K3802" s="3">
        <v>2</v>
      </c>
      <c r="L3802" s="3">
        <v>64</v>
      </c>
      <c r="M3802" s="3">
        <v>26</v>
      </c>
      <c r="N3802" s="3">
        <v>144</v>
      </c>
      <c r="O3802" s="3">
        <v>25</v>
      </c>
      <c r="P3802" s="3">
        <v>39</v>
      </c>
      <c r="Q3802" s="3">
        <v>25</v>
      </c>
      <c r="R3802" s="3">
        <v>84</v>
      </c>
      <c r="S3802" s="3">
        <v>39</v>
      </c>
      <c r="T3802" s="3">
        <v>9</v>
      </c>
      <c r="U3802" s="3">
        <v>15</v>
      </c>
      <c r="V3802" s="3">
        <v>20</v>
      </c>
      <c r="W3802" s="3">
        <v>25</v>
      </c>
      <c r="X3802" s="3">
        <v>36</v>
      </c>
      <c r="Y3802" s="22">
        <v>13</v>
      </c>
    </row>
    <row r="3803" spans="3:25" x14ac:dyDescent="0.25">
      <c r="C3803" s="125"/>
      <c r="D3803" s="120"/>
      <c r="E3803" s="4" t="s">
        <v>55</v>
      </c>
      <c r="F3803" s="5"/>
      <c r="G3803" s="6">
        <v>1212</v>
      </c>
      <c r="H3803" s="7">
        <v>273</v>
      </c>
      <c r="I3803" s="1">
        <v>27</v>
      </c>
      <c r="J3803" s="1">
        <v>32</v>
      </c>
      <c r="K3803" s="1">
        <v>18</v>
      </c>
      <c r="L3803" s="1">
        <v>310</v>
      </c>
      <c r="M3803" s="1">
        <v>100</v>
      </c>
      <c r="N3803" s="1">
        <v>561</v>
      </c>
      <c r="O3803" s="1">
        <v>137</v>
      </c>
      <c r="P3803" s="1">
        <v>129</v>
      </c>
      <c r="Q3803" s="1">
        <v>75</v>
      </c>
      <c r="R3803" s="1">
        <v>277</v>
      </c>
      <c r="S3803" s="1">
        <v>128</v>
      </c>
      <c r="T3803" s="1">
        <v>46</v>
      </c>
      <c r="U3803" s="1">
        <v>36</v>
      </c>
      <c r="V3803" s="1">
        <v>53</v>
      </c>
      <c r="W3803" s="1">
        <v>92</v>
      </c>
      <c r="X3803" s="1">
        <v>112</v>
      </c>
      <c r="Y3803" s="11">
        <v>32</v>
      </c>
    </row>
    <row r="3804" spans="3:25" ht="25.2" x14ac:dyDescent="0.25">
      <c r="C3804" s="125"/>
      <c r="D3804" s="120"/>
      <c r="E3804" s="4" t="s">
        <v>56</v>
      </c>
      <c r="F3804" s="5"/>
      <c r="G3804" s="6">
        <v>615</v>
      </c>
      <c r="H3804" s="7">
        <v>131</v>
      </c>
      <c r="I3804" s="1">
        <v>13</v>
      </c>
      <c r="J3804" s="1">
        <v>22</v>
      </c>
      <c r="K3804" s="1">
        <v>11</v>
      </c>
      <c r="L3804" s="1">
        <v>139</v>
      </c>
      <c r="M3804" s="1">
        <v>35</v>
      </c>
      <c r="N3804" s="1">
        <v>290</v>
      </c>
      <c r="O3804" s="1">
        <v>71</v>
      </c>
      <c r="P3804" s="1">
        <v>53</v>
      </c>
      <c r="Q3804" s="1">
        <v>45</v>
      </c>
      <c r="R3804" s="1">
        <v>162</v>
      </c>
      <c r="S3804" s="1">
        <v>67</v>
      </c>
      <c r="T3804" s="1">
        <v>25</v>
      </c>
      <c r="U3804" s="1">
        <v>20</v>
      </c>
      <c r="V3804" s="1">
        <v>31</v>
      </c>
      <c r="W3804" s="1">
        <v>48</v>
      </c>
      <c r="X3804" s="1">
        <v>48</v>
      </c>
      <c r="Y3804" s="11">
        <v>15</v>
      </c>
    </row>
    <row r="3805" spans="3:25" x14ac:dyDescent="0.25">
      <c r="C3805" s="125"/>
      <c r="D3805" s="120"/>
      <c r="E3805" s="4" t="s">
        <v>57</v>
      </c>
      <c r="F3805" s="5"/>
      <c r="G3805" s="6">
        <v>234</v>
      </c>
      <c r="H3805" s="7">
        <v>49</v>
      </c>
      <c r="I3805" s="1">
        <v>6</v>
      </c>
      <c r="J3805" s="1">
        <v>1</v>
      </c>
      <c r="K3805" s="1">
        <v>8</v>
      </c>
      <c r="L3805" s="1">
        <v>56</v>
      </c>
      <c r="M3805" s="1">
        <v>17</v>
      </c>
      <c r="N3805" s="1">
        <v>87</v>
      </c>
      <c r="O3805" s="1">
        <v>25</v>
      </c>
      <c r="P3805" s="1">
        <v>31</v>
      </c>
      <c r="Q3805" s="1">
        <v>23</v>
      </c>
      <c r="R3805" s="1">
        <v>51</v>
      </c>
      <c r="S3805" s="1">
        <v>25</v>
      </c>
      <c r="T3805" s="1">
        <v>8</v>
      </c>
      <c r="U3805" s="1">
        <v>9</v>
      </c>
      <c r="V3805" s="1">
        <v>10</v>
      </c>
      <c r="W3805" s="1">
        <v>10</v>
      </c>
      <c r="X3805" s="1">
        <v>27</v>
      </c>
      <c r="Y3805" s="11">
        <v>9</v>
      </c>
    </row>
    <row r="3806" spans="3:25" x14ac:dyDescent="0.25">
      <c r="C3806" s="125"/>
      <c r="D3806" s="120"/>
      <c r="E3806" s="4" t="s">
        <v>18</v>
      </c>
      <c r="F3806" s="5"/>
      <c r="G3806" s="6">
        <v>22</v>
      </c>
      <c r="H3806" s="7">
        <v>4</v>
      </c>
      <c r="I3806" s="1">
        <v>1</v>
      </c>
      <c r="J3806" s="1">
        <v>0</v>
      </c>
      <c r="K3806" s="1">
        <v>0</v>
      </c>
      <c r="L3806" s="1">
        <v>2</v>
      </c>
      <c r="M3806" s="1">
        <v>1</v>
      </c>
      <c r="N3806" s="1">
        <v>7</v>
      </c>
      <c r="O3806" s="1">
        <v>2</v>
      </c>
      <c r="P3806" s="1">
        <v>2</v>
      </c>
      <c r="Q3806" s="1">
        <v>2</v>
      </c>
      <c r="R3806" s="1">
        <v>2</v>
      </c>
      <c r="S3806" s="1">
        <v>1</v>
      </c>
      <c r="T3806" s="1">
        <v>0</v>
      </c>
      <c r="U3806" s="1">
        <v>0</v>
      </c>
      <c r="V3806" s="1">
        <v>0</v>
      </c>
      <c r="W3806" s="1">
        <v>1</v>
      </c>
      <c r="X3806" s="1">
        <v>5</v>
      </c>
      <c r="Y3806" s="11">
        <v>4</v>
      </c>
    </row>
    <row r="3807" spans="3:25" x14ac:dyDescent="0.25">
      <c r="C3807" s="121" t="s">
        <v>58</v>
      </c>
      <c r="D3807" s="119" t="s">
        <v>20</v>
      </c>
      <c r="E3807" s="18" t="s">
        <v>59</v>
      </c>
      <c r="F3807" s="17"/>
      <c r="G3807" s="19">
        <v>522</v>
      </c>
      <c r="H3807" s="21">
        <v>96</v>
      </c>
      <c r="I3807" s="3">
        <v>15</v>
      </c>
      <c r="J3807" s="3">
        <v>27</v>
      </c>
      <c r="K3807" s="3">
        <v>14</v>
      </c>
      <c r="L3807" s="3">
        <v>119</v>
      </c>
      <c r="M3807" s="3">
        <v>49</v>
      </c>
      <c r="N3807" s="3">
        <v>256</v>
      </c>
      <c r="O3807" s="3">
        <v>43</v>
      </c>
      <c r="P3807" s="3">
        <v>51</v>
      </c>
      <c r="Q3807" s="3">
        <v>32</v>
      </c>
      <c r="R3807" s="3">
        <v>114</v>
      </c>
      <c r="S3807" s="3">
        <v>46</v>
      </c>
      <c r="T3807" s="3">
        <v>23</v>
      </c>
      <c r="U3807" s="3">
        <v>26</v>
      </c>
      <c r="V3807" s="3">
        <v>18</v>
      </c>
      <c r="W3807" s="3">
        <v>34</v>
      </c>
      <c r="X3807" s="3">
        <v>45</v>
      </c>
      <c r="Y3807" s="22">
        <v>23</v>
      </c>
    </row>
    <row r="3808" spans="3:25" x14ac:dyDescent="0.25">
      <c r="C3808" s="125"/>
      <c r="D3808" s="120"/>
      <c r="E3808" s="4" t="s">
        <v>60</v>
      </c>
      <c r="F3808" s="5"/>
      <c r="G3808" s="6">
        <v>1090</v>
      </c>
      <c r="H3808" s="7">
        <v>243</v>
      </c>
      <c r="I3808" s="1">
        <v>22</v>
      </c>
      <c r="J3808" s="1">
        <v>32</v>
      </c>
      <c r="K3808" s="1">
        <v>15</v>
      </c>
      <c r="L3808" s="1">
        <v>269</v>
      </c>
      <c r="M3808" s="1">
        <v>71</v>
      </c>
      <c r="N3808" s="1">
        <v>483</v>
      </c>
      <c r="O3808" s="1">
        <v>114</v>
      </c>
      <c r="P3808" s="1">
        <v>120</v>
      </c>
      <c r="Q3808" s="1">
        <v>71</v>
      </c>
      <c r="R3808" s="1">
        <v>278</v>
      </c>
      <c r="S3808" s="1">
        <v>111</v>
      </c>
      <c r="T3808" s="1">
        <v>43</v>
      </c>
      <c r="U3808" s="1">
        <v>37</v>
      </c>
      <c r="V3808" s="1">
        <v>55</v>
      </c>
      <c r="W3808" s="1">
        <v>83</v>
      </c>
      <c r="X3808" s="1">
        <v>103</v>
      </c>
      <c r="Y3808" s="11">
        <v>27</v>
      </c>
    </row>
    <row r="3809" spans="3:25" ht="25.2" x14ac:dyDescent="0.25">
      <c r="C3809" s="125"/>
      <c r="D3809" s="120"/>
      <c r="E3809" s="4" t="s">
        <v>61</v>
      </c>
      <c r="F3809" s="5"/>
      <c r="G3809" s="6">
        <v>327</v>
      </c>
      <c r="H3809" s="7">
        <v>73</v>
      </c>
      <c r="I3809" s="1">
        <v>11</v>
      </c>
      <c r="J3809" s="1">
        <v>2</v>
      </c>
      <c r="K3809" s="1">
        <v>6</v>
      </c>
      <c r="L3809" s="1">
        <v>75</v>
      </c>
      <c r="M3809" s="1">
        <v>27</v>
      </c>
      <c r="N3809" s="1">
        <v>124</v>
      </c>
      <c r="O3809" s="1">
        <v>42</v>
      </c>
      <c r="P3809" s="1">
        <v>29</v>
      </c>
      <c r="Q3809" s="1">
        <v>22</v>
      </c>
      <c r="R3809" s="1">
        <v>84</v>
      </c>
      <c r="S3809" s="1">
        <v>22</v>
      </c>
      <c r="T3809" s="1">
        <v>10</v>
      </c>
      <c r="U3809" s="1">
        <v>9</v>
      </c>
      <c r="V3809" s="1">
        <v>16</v>
      </c>
      <c r="W3809" s="1">
        <v>25</v>
      </c>
      <c r="X3809" s="1">
        <v>33</v>
      </c>
      <c r="Y3809" s="11">
        <v>11</v>
      </c>
    </row>
    <row r="3810" spans="3:25" x14ac:dyDescent="0.25">
      <c r="C3810" s="125"/>
      <c r="D3810" s="120"/>
      <c r="E3810" s="4" t="s">
        <v>62</v>
      </c>
      <c r="F3810" s="5"/>
      <c r="G3810" s="6">
        <v>428</v>
      </c>
      <c r="H3810" s="7">
        <v>107</v>
      </c>
      <c r="I3810" s="1">
        <v>7</v>
      </c>
      <c r="J3810" s="1">
        <v>7</v>
      </c>
      <c r="K3810" s="1">
        <v>4</v>
      </c>
      <c r="L3810" s="1">
        <v>102</v>
      </c>
      <c r="M3810" s="1">
        <v>25</v>
      </c>
      <c r="N3810" s="1">
        <v>202</v>
      </c>
      <c r="O3810" s="1">
        <v>59</v>
      </c>
      <c r="P3810" s="1">
        <v>51</v>
      </c>
      <c r="Q3810" s="1">
        <v>44</v>
      </c>
      <c r="R3810" s="1">
        <v>88</v>
      </c>
      <c r="S3810" s="1">
        <v>75</v>
      </c>
      <c r="T3810" s="1">
        <v>10</v>
      </c>
      <c r="U3810" s="1">
        <v>8</v>
      </c>
      <c r="V3810" s="1">
        <v>25</v>
      </c>
      <c r="W3810" s="1">
        <v>31</v>
      </c>
      <c r="X3810" s="1">
        <v>43</v>
      </c>
      <c r="Y3810" s="11">
        <v>6</v>
      </c>
    </row>
    <row r="3811" spans="3:25" x14ac:dyDescent="0.25">
      <c r="C3811" s="125"/>
      <c r="D3811" s="120"/>
      <c r="E3811" s="4" t="s">
        <v>63</v>
      </c>
      <c r="F3811" s="5"/>
      <c r="G3811" s="6">
        <v>25</v>
      </c>
      <c r="H3811" s="7">
        <v>2</v>
      </c>
      <c r="I3811" s="1">
        <v>1</v>
      </c>
      <c r="J3811" s="1">
        <v>1</v>
      </c>
      <c r="K3811" s="1">
        <v>0</v>
      </c>
      <c r="L3811" s="1">
        <v>3</v>
      </c>
      <c r="M3811" s="1">
        <v>4</v>
      </c>
      <c r="N3811" s="1">
        <v>15</v>
      </c>
      <c r="O3811" s="1">
        <v>0</v>
      </c>
      <c r="P3811" s="1">
        <v>2</v>
      </c>
      <c r="Q3811" s="1">
        <v>0</v>
      </c>
      <c r="R3811" s="1">
        <v>8</v>
      </c>
      <c r="S3811" s="1">
        <v>5</v>
      </c>
      <c r="T3811" s="1">
        <v>2</v>
      </c>
      <c r="U3811" s="1">
        <v>0</v>
      </c>
      <c r="V3811" s="1">
        <v>0</v>
      </c>
      <c r="W3811" s="1">
        <v>1</v>
      </c>
      <c r="X3811" s="1">
        <v>2</v>
      </c>
      <c r="Y3811" s="11">
        <v>2</v>
      </c>
    </row>
    <row r="3812" spans="3:25" x14ac:dyDescent="0.25">
      <c r="C3812" s="125"/>
      <c r="D3812" s="120"/>
      <c r="E3812" s="4" t="s">
        <v>18</v>
      </c>
      <c r="F3812" s="5"/>
      <c r="G3812" s="6">
        <v>22</v>
      </c>
      <c r="H3812" s="7">
        <v>2</v>
      </c>
      <c r="I3812" s="1">
        <v>1</v>
      </c>
      <c r="J3812" s="1">
        <v>1</v>
      </c>
      <c r="K3812" s="1">
        <v>0</v>
      </c>
      <c r="L3812" s="1">
        <v>3</v>
      </c>
      <c r="M3812" s="1">
        <v>3</v>
      </c>
      <c r="N3812" s="1">
        <v>9</v>
      </c>
      <c r="O3812" s="1">
        <v>2</v>
      </c>
      <c r="P3812" s="1">
        <v>1</v>
      </c>
      <c r="Q3812" s="1">
        <v>1</v>
      </c>
      <c r="R3812" s="1">
        <v>4</v>
      </c>
      <c r="S3812" s="1">
        <v>1</v>
      </c>
      <c r="T3812" s="1">
        <v>0</v>
      </c>
      <c r="U3812" s="1">
        <v>0</v>
      </c>
      <c r="V3812" s="1">
        <v>0</v>
      </c>
      <c r="W3812" s="1">
        <v>2</v>
      </c>
      <c r="X3812" s="1">
        <v>2</v>
      </c>
      <c r="Y3812" s="11">
        <v>4</v>
      </c>
    </row>
    <row r="3813" spans="3:25" ht="25.2" x14ac:dyDescent="0.25">
      <c r="C3813" s="121" t="s">
        <v>64</v>
      </c>
      <c r="D3813" s="119" t="s">
        <v>20</v>
      </c>
      <c r="E3813" s="18" t="s">
        <v>65</v>
      </c>
      <c r="F3813" s="17"/>
      <c r="G3813" s="19">
        <v>36</v>
      </c>
      <c r="H3813" s="21">
        <v>7</v>
      </c>
      <c r="I3813" s="3">
        <v>3</v>
      </c>
      <c r="J3813" s="3">
        <v>1</v>
      </c>
      <c r="K3813" s="3">
        <v>1</v>
      </c>
      <c r="L3813" s="3">
        <v>8</v>
      </c>
      <c r="M3813" s="3">
        <v>5</v>
      </c>
      <c r="N3813" s="3">
        <v>16</v>
      </c>
      <c r="O3813" s="3">
        <v>7</v>
      </c>
      <c r="P3813" s="3">
        <v>2</v>
      </c>
      <c r="Q3813" s="3">
        <v>2</v>
      </c>
      <c r="R3813" s="3">
        <v>12</v>
      </c>
      <c r="S3813" s="3">
        <v>6</v>
      </c>
      <c r="T3813" s="3">
        <v>1</v>
      </c>
      <c r="U3813" s="3">
        <v>2</v>
      </c>
      <c r="V3813" s="3">
        <v>2</v>
      </c>
      <c r="W3813" s="3">
        <v>3</v>
      </c>
      <c r="X3813" s="3">
        <v>4</v>
      </c>
      <c r="Y3813" s="22">
        <v>0</v>
      </c>
    </row>
    <row r="3814" spans="3:25" ht="37.799999999999997" x14ac:dyDescent="0.25">
      <c r="C3814" s="125"/>
      <c r="D3814" s="120"/>
      <c r="E3814" s="4" t="s">
        <v>66</v>
      </c>
      <c r="F3814" s="5"/>
      <c r="G3814" s="6">
        <v>177</v>
      </c>
      <c r="H3814" s="7">
        <v>35</v>
      </c>
      <c r="I3814" s="1">
        <v>4</v>
      </c>
      <c r="J3814" s="1">
        <v>6</v>
      </c>
      <c r="K3814" s="1">
        <v>4</v>
      </c>
      <c r="L3814" s="1">
        <v>47</v>
      </c>
      <c r="M3814" s="1">
        <v>22</v>
      </c>
      <c r="N3814" s="1">
        <v>73</v>
      </c>
      <c r="O3814" s="1">
        <v>18</v>
      </c>
      <c r="P3814" s="1">
        <v>18</v>
      </c>
      <c r="Q3814" s="1">
        <v>15</v>
      </c>
      <c r="R3814" s="1">
        <v>47</v>
      </c>
      <c r="S3814" s="1">
        <v>16</v>
      </c>
      <c r="T3814" s="1">
        <v>9</v>
      </c>
      <c r="U3814" s="1">
        <v>6</v>
      </c>
      <c r="V3814" s="1">
        <v>8</v>
      </c>
      <c r="W3814" s="1">
        <v>10</v>
      </c>
      <c r="X3814" s="1">
        <v>14</v>
      </c>
      <c r="Y3814" s="11">
        <v>4</v>
      </c>
    </row>
    <row r="3815" spans="3:25" ht="37.799999999999997" x14ac:dyDescent="0.25">
      <c r="C3815" s="125"/>
      <c r="D3815" s="120"/>
      <c r="E3815" s="4" t="s">
        <v>67</v>
      </c>
      <c r="F3815" s="5"/>
      <c r="G3815" s="6">
        <v>231</v>
      </c>
      <c r="H3815" s="7">
        <v>46</v>
      </c>
      <c r="I3815" s="1">
        <v>12</v>
      </c>
      <c r="J3815" s="1">
        <v>9</v>
      </c>
      <c r="K3815" s="1">
        <v>6</v>
      </c>
      <c r="L3815" s="1">
        <v>70</v>
      </c>
      <c r="M3815" s="1">
        <v>24</v>
      </c>
      <c r="N3815" s="1">
        <v>106</v>
      </c>
      <c r="O3815" s="1">
        <v>26</v>
      </c>
      <c r="P3815" s="1">
        <v>26</v>
      </c>
      <c r="Q3815" s="1">
        <v>13</v>
      </c>
      <c r="R3815" s="1">
        <v>64</v>
      </c>
      <c r="S3815" s="1">
        <v>19</v>
      </c>
      <c r="T3815" s="1">
        <v>17</v>
      </c>
      <c r="U3815" s="1">
        <v>11</v>
      </c>
      <c r="V3815" s="1">
        <v>11</v>
      </c>
      <c r="W3815" s="1">
        <v>17</v>
      </c>
      <c r="X3815" s="1">
        <v>21</v>
      </c>
      <c r="Y3815" s="11">
        <v>9</v>
      </c>
    </row>
    <row r="3816" spans="3:25" ht="37.799999999999997" x14ac:dyDescent="0.25">
      <c r="C3816" s="125"/>
      <c r="D3816" s="120"/>
      <c r="E3816" s="4" t="s">
        <v>68</v>
      </c>
      <c r="F3816" s="5"/>
      <c r="G3816" s="6">
        <v>324</v>
      </c>
      <c r="H3816" s="7">
        <v>67</v>
      </c>
      <c r="I3816" s="1">
        <v>8</v>
      </c>
      <c r="J3816" s="1">
        <v>14</v>
      </c>
      <c r="K3816" s="1">
        <v>4</v>
      </c>
      <c r="L3816" s="1">
        <v>70</v>
      </c>
      <c r="M3816" s="1">
        <v>16</v>
      </c>
      <c r="N3816" s="1">
        <v>140</v>
      </c>
      <c r="O3816" s="1">
        <v>39</v>
      </c>
      <c r="P3816" s="1">
        <v>34</v>
      </c>
      <c r="Q3816" s="1">
        <v>15</v>
      </c>
      <c r="R3816" s="1">
        <v>66</v>
      </c>
      <c r="S3816" s="1">
        <v>36</v>
      </c>
      <c r="T3816" s="1">
        <v>11</v>
      </c>
      <c r="U3816" s="1">
        <v>5</v>
      </c>
      <c r="V3816" s="1">
        <v>9</v>
      </c>
      <c r="W3816" s="1">
        <v>21</v>
      </c>
      <c r="X3816" s="1">
        <v>36</v>
      </c>
      <c r="Y3816" s="11">
        <v>9</v>
      </c>
    </row>
    <row r="3817" spans="3:25" ht="37.799999999999997" x14ac:dyDescent="0.25">
      <c r="C3817" s="125"/>
      <c r="D3817" s="120"/>
      <c r="E3817" s="4" t="s">
        <v>69</v>
      </c>
      <c r="F3817" s="5"/>
      <c r="G3817" s="6">
        <v>364</v>
      </c>
      <c r="H3817" s="7">
        <v>77</v>
      </c>
      <c r="I3817" s="1">
        <v>5</v>
      </c>
      <c r="J3817" s="1">
        <v>11</v>
      </c>
      <c r="K3817" s="1">
        <v>5</v>
      </c>
      <c r="L3817" s="1">
        <v>91</v>
      </c>
      <c r="M3817" s="1">
        <v>28</v>
      </c>
      <c r="N3817" s="1">
        <v>170</v>
      </c>
      <c r="O3817" s="1">
        <v>28</v>
      </c>
      <c r="P3817" s="1">
        <v>41</v>
      </c>
      <c r="Q3817" s="1">
        <v>45</v>
      </c>
      <c r="R3817" s="1">
        <v>92</v>
      </c>
      <c r="S3817" s="1">
        <v>49</v>
      </c>
      <c r="T3817" s="1">
        <v>9</v>
      </c>
      <c r="U3817" s="1">
        <v>8</v>
      </c>
      <c r="V3817" s="1">
        <v>17</v>
      </c>
      <c r="W3817" s="1">
        <v>26</v>
      </c>
      <c r="X3817" s="1">
        <v>34</v>
      </c>
      <c r="Y3817" s="11">
        <v>10</v>
      </c>
    </row>
    <row r="3818" spans="3:25" ht="37.799999999999997" x14ac:dyDescent="0.25">
      <c r="C3818" s="125"/>
      <c r="D3818" s="120"/>
      <c r="E3818" s="4" t="s">
        <v>70</v>
      </c>
      <c r="F3818" s="5"/>
      <c r="G3818" s="6">
        <v>292</v>
      </c>
      <c r="H3818" s="7">
        <v>61</v>
      </c>
      <c r="I3818" s="1">
        <v>7</v>
      </c>
      <c r="J3818" s="1">
        <v>4</v>
      </c>
      <c r="K3818" s="1">
        <v>4</v>
      </c>
      <c r="L3818" s="1">
        <v>65</v>
      </c>
      <c r="M3818" s="1">
        <v>15</v>
      </c>
      <c r="N3818" s="1">
        <v>130</v>
      </c>
      <c r="O3818" s="1">
        <v>36</v>
      </c>
      <c r="P3818" s="1">
        <v>30</v>
      </c>
      <c r="Q3818" s="1">
        <v>19</v>
      </c>
      <c r="R3818" s="1">
        <v>79</v>
      </c>
      <c r="S3818" s="1">
        <v>34</v>
      </c>
      <c r="T3818" s="1">
        <v>8</v>
      </c>
      <c r="U3818" s="1">
        <v>7</v>
      </c>
      <c r="V3818" s="1">
        <v>13</v>
      </c>
      <c r="W3818" s="1">
        <v>27</v>
      </c>
      <c r="X3818" s="1">
        <v>26</v>
      </c>
      <c r="Y3818" s="11">
        <v>7</v>
      </c>
    </row>
    <row r="3819" spans="3:25" ht="37.799999999999997" x14ac:dyDescent="0.25">
      <c r="C3819" s="125"/>
      <c r="D3819" s="120"/>
      <c r="E3819" s="4" t="s">
        <v>71</v>
      </c>
      <c r="F3819" s="5"/>
      <c r="G3819" s="6">
        <v>316</v>
      </c>
      <c r="H3819" s="7">
        <v>71</v>
      </c>
      <c r="I3819" s="1">
        <v>6</v>
      </c>
      <c r="J3819" s="1">
        <v>5</v>
      </c>
      <c r="K3819" s="1">
        <v>4</v>
      </c>
      <c r="L3819" s="1">
        <v>78</v>
      </c>
      <c r="M3819" s="1">
        <v>27</v>
      </c>
      <c r="N3819" s="1">
        <v>138</v>
      </c>
      <c r="O3819" s="1">
        <v>42</v>
      </c>
      <c r="P3819" s="1">
        <v>34</v>
      </c>
      <c r="Q3819" s="1">
        <v>20</v>
      </c>
      <c r="R3819" s="1">
        <v>69</v>
      </c>
      <c r="S3819" s="1">
        <v>33</v>
      </c>
      <c r="T3819" s="1">
        <v>15</v>
      </c>
      <c r="U3819" s="1">
        <v>11</v>
      </c>
      <c r="V3819" s="1">
        <v>16</v>
      </c>
      <c r="W3819" s="1">
        <v>27</v>
      </c>
      <c r="X3819" s="1">
        <v>24</v>
      </c>
      <c r="Y3819" s="11">
        <v>11</v>
      </c>
    </row>
    <row r="3820" spans="3:25" ht="37.799999999999997" x14ac:dyDescent="0.25">
      <c r="C3820" s="125"/>
      <c r="D3820" s="120"/>
      <c r="E3820" s="4" t="s">
        <v>72</v>
      </c>
      <c r="F3820" s="5"/>
      <c r="G3820" s="6">
        <v>308</v>
      </c>
      <c r="H3820" s="7">
        <v>75</v>
      </c>
      <c r="I3820" s="1">
        <v>4</v>
      </c>
      <c r="J3820" s="1">
        <v>9</v>
      </c>
      <c r="K3820" s="1">
        <v>4</v>
      </c>
      <c r="L3820" s="1">
        <v>62</v>
      </c>
      <c r="M3820" s="1">
        <v>18</v>
      </c>
      <c r="N3820" s="1">
        <v>149</v>
      </c>
      <c r="O3820" s="1">
        <v>35</v>
      </c>
      <c r="P3820" s="1">
        <v>30</v>
      </c>
      <c r="Q3820" s="1">
        <v>20</v>
      </c>
      <c r="R3820" s="1">
        <v>70</v>
      </c>
      <c r="S3820" s="1">
        <v>37</v>
      </c>
      <c r="T3820" s="1">
        <v>8</v>
      </c>
      <c r="U3820" s="1">
        <v>12</v>
      </c>
      <c r="V3820" s="1">
        <v>16</v>
      </c>
      <c r="W3820" s="1">
        <v>23</v>
      </c>
      <c r="X3820" s="1">
        <v>31</v>
      </c>
      <c r="Y3820" s="11">
        <v>5</v>
      </c>
    </row>
    <row r="3821" spans="3:25" ht="37.799999999999997" x14ac:dyDescent="0.25">
      <c r="C3821" s="125"/>
      <c r="D3821" s="120"/>
      <c r="E3821" s="4" t="s">
        <v>73</v>
      </c>
      <c r="F3821" s="5"/>
      <c r="G3821" s="6">
        <v>114</v>
      </c>
      <c r="H3821" s="7">
        <v>36</v>
      </c>
      <c r="I3821" s="1">
        <v>1</v>
      </c>
      <c r="J3821" s="1">
        <v>2</v>
      </c>
      <c r="K3821" s="1">
        <v>0</v>
      </c>
      <c r="L3821" s="1">
        <v>28</v>
      </c>
      <c r="M3821" s="1">
        <v>9</v>
      </c>
      <c r="N3821" s="1">
        <v>53</v>
      </c>
      <c r="O3821" s="1">
        <v>15</v>
      </c>
      <c r="P3821" s="1">
        <v>6</v>
      </c>
      <c r="Q3821" s="1">
        <v>8</v>
      </c>
      <c r="R3821" s="1">
        <v>28</v>
      </c>
      <c r="S3821" s="1">
        <v>12</v>
      </c>
      <c r="T3821" s="1">
        <v>4</v>
      </c>
      <c r="U3821" s="1">
        <v>4</v>
      </c>
      <c r="V3821" s="1">
        <v>6</v>
      </c>
      <c r="W3821" s="1">
        <v>8</v>
      </c>
      <c r="X3821" s="1">
        <v>10</v>
      </c>
      <c r="Y3821" s="11">
        <v>3</v>
      </c>
    </row>
    <row r="3822" spans="3:25" ht="25.2" x14ac:dyDescent="0.25">
      <c r="C3822" s="125"/>
      <c r="D3822" s="120"/>
      <c r="E3822" s="4" t="s">
        <v>74</v>
      </c>
      <c r="F3822" s="5"/>
      <c r="G3822" s="6">
        <v>96</v>
      </c>
      <c r="H3822" s="7">
        <v>23</v>
      </c>
      <c r="I3822" s="1">
        <v>1</v>
      </c>
      <c r="J3822" s="1">
        <v>3</v>
      </c>
      <c r="K3822" s="1">
        <v>1</v>
      </c>
      <c r="L3822" s="1">
        <v>21</v>
      </c>
      <c r="M3822" s="1">
        <v>7</v>
      </c>
      <c r="N3822" s="1">
        <v>43</v>
      </c>
      <c r="O3822" s="1">
        <v>5</v>
      </c>
      <c r="P3822" s="1">
        <v>14</v>
      </c>
      <c r="Q3822" s="1">
        <v>8</v>
      </c>
      <c r="R3822" s="1">
        <v>21</v>
      </c>
      <c r="S3822" s="1">
        <v>6</v>
      </c>
      <c r="T3822" s="1">
        <v>2</v>
      </c>
      <c r="U3822" s="1">
        <v>6</v>
      </c>
      <c r="V3822" s="1">
        <v>7</v>
      </c>
      <c r="W3822" s="1">
        <v>4</v>
      </c>
      <c r="X3822" s="1">
        <v>10</v>
      </c>
      <c r="Y3822" s="11">
        <v>3</v>
      </c>
    </row>
    <row r="3823" spans="3:25" x14ac:dyDescent="0.25">
      <c r="C3823" s="125"/>
      <c r="D3823" s="120"/>
      <c r="E3823" s="4" t="s">
        <v>75</v>
      </c>
      <c r="F3823" s="5"/>
      <c r="G3823" s="6">
        <v>29</v>
      </c>
      <c r="H3823" s="7">
        <v>4</v>
      </c>
      <c r="I3823" s="1">
        <v>2</v>
      </c>
      <c r="J3823" s="1">
        <v>2</v>
      </c>
      <c r="K3823" s="1">
        <v>2</v>
      </c>
      <c r="L3823" s="1">
        <v>4</v>
      </c>
      <c r="M3823" s="1">
        <v>1</v>
      </c>
      <c r="N3823" s="1">
        <v>10</v>
      </c>
      <c r="O3823" s="1">
        <v>1</v>
      </c>
      <c r="P3823" s="1">
        <v>5</v>
      </c>
      <c r="Q3823" s="1">
        <v>1</v>
      </c>
      <c r="R3823" s="1">
        <v>2</v>
      </c>
      <c r="S3823" s="1">
        <v>3</v>
      </c>
      <c r="T3823" s="1">
        <v>2</v>
      </c>
      <c r="U3823" s="1">
        <v>1</v>
      </c>
      <c r="V3823" s="1">
        <v>4</v>
      </c>
      <c r="W3823" s="1">
        <v>4</v>
      </c>
      <c r="X3823" s="1">
        <v>3</v>
      </c>
      <c r="Y3823" s="11">
        <v>2</v>
      </c>
    </row>
    <row r="3824" spans="3:25" x14ac:dyDescent="0.25">
      <c r="C3824" s="125"/>
      <c r="D3824" s="120"/>
      <c r="E3824" s="4" t="s">
        <v>18</v>
      </c>
      <c r="F3824" s="5"/>
      <c r="G3824" s="6">
        <v>127</v>
      </c>
      <c r="H3824" s="7">
        <v>21</v>
      </c>
      <c r="I3824" s="1">
        <v>4</v>
      </c>
      <c r="J3824" s="1">
        <v>4</v>
      </c>
      <c r="K3824" s="1">
        <v>4</v>
      </c>
      <c r="L3824" s="1">
        <v>27</v>
      </c>
      <c r="M3824" s="1">
        <v>7</v>
      </c>
      <c r="N3824" s="1">
        <v>61</v>
      </c>
      <c r="O3824" s="1">
        <v>8</v>
      </c>
      <c r="P3824" s="1">
        <v>14</v>
      </c>
      <c r="Q3824" s="1">
        <v>4</v>
      </c>
      <c r="R3824" s="1">
        <v>26</v>
      </c>
      <c r="S3824" s="1">
        <v>9</v>
      </c>
      <c r="T3824" s="1">
        <v>2</v>
      </c>
      <c r="U3824" s="1">
        <v>7</v>
      </c>
      <c r="V3824" s="1">
        <v>5</v>
      </c>
      <c r="W3824" s="1">
        <v>6</v>
      </c>
      <c r="X3824" s="1">
        <v>15</v>
      </c>
      <c r="Y3824" s="11">
        <v>10</v>
      </c>
    </row>
    <row r="3825" spans="3:25" x14ac:dyDescent="0.25">
      <c r="C3825" s="121" t="s">
        <v>76</v>
      </c>
      <c r="D3825" s="119" t="s">
        <v>20</v>
      </c>
      <c r="E3825" s="18" t="s">
        <v>77</v>
      </c>
      <c r="F3825" s="17"/>
      <c r="G3825" s="19">
        <v>626</v>
      </c>
      <c r="H3825" s="21">
        <v>129</v>
      </c>
      <c r="I3825" s="3">
        <v>20</v>
      </c>
      <c r="J3825" s="3">
        <v>20</v>
      </c>
      <c r="K3825" s="3">
        <v>13</v>
      </c>
      <c r="L3825" s="3">
        <v>153</v>
      </c>
      <c r="M3825" s="3">
        <v>50</v>
      </c>
      <c r="N3825" s="3">
        <v>276</v>
      </c>
      <c r="O3825" s="3">
        <v>88</v>
      </c>
      <c r="P3825" s="3">
        <v>75</v>
      </c>
      <c r="Q3825" s="3">
        <v>41</v>
      </c>
      <c r="R3825" s="3">
        <v>155</v>
      </c>
      <c r="S3825" s="3">
        <v>79</v>
      </c>
      <c r="T3825" s="3">
        <v>22</v>
      </c>
      <c r="U3825" s="3">
        <v>15</v>
      </c>
      <c r="V3825" s="3">
        <v>34</v>
      </c>
      <c r="W3825" s="3">
        <v>45</v>
      </c>
      <c r="X3825" s="3">
        <v>55</v>
      </c>
      <c r="Y3825" s="22">
        <v>12</v>
      </c>
    </row>
    <row r="3826" spans="3:25" x14ac:dyDescent="0.25">
      <c r="C3826" s="125"/>
      <c r="D3826" s="120"/>
      <c r="E3826" s="4" t="s">
        <v>78</v>
      </c>
      <c r="F3826" s="5"/>
      <c r="G3826" s="6">
        <v>975</v>
      </c>
      <c r="H3826" s="7">
        <v>217</v>
      </c>
      <c r="I3826" s="1">
        <v>20</v>
      </c>
      <c r="J3826" s="1">
        <v>29</v>
      </c>
      <c r="K3826" s="1">
        <v>19</v>
      </c>
      <c r="L3826" s="1">
        <v>234</v>
      </c>
      <c r="M3826" s="1">
        <v>71</v>
      </c>
      <c r="N3826" s="1">
        <v>449</v>
      </c>
      <c r="O3826" s="1">
        <v>92</v>
      </c>
      <c r="P3826" s="1">
        <v>106</v>
      </c>
      <c r="Q3826" s="1">
        <v>69</v>
      </c>
      <c r="R3826" s="1">
        <v>230</v>
      </c>
      <c r="S3826" s="1">
        <v>89</v>
      </c>
      <c r="T3826" s="1">
        <v>42</v>
      </c>
      <c r="U3826" s="1">
        <v>37</v>
      </c>
      <c r="V3826" s="1">
        <v>44</v>
      </c>
      <c r="W3826" s="1">
        <v>78</v>
      </c>
      <c r="X3826" s="1">
        <v>91</v>
      </c>
      <c r="Y3826" s="11">
        <v>39</v>
      </c>
    </row>
    <row r="3827" spans="3:25" x14ac:dyDescent="0.25">
      <c r="C3827" s="125"/>
      <c r="D3827" s="120"/>
      <c r="E3827" s="4" t="s">
        <v>79</v>
      </c>
      <c r="F3827" s="5"/>
      <c r="G3827" s="6">
        <v>589</v>
      </c>
      <c r="H3827" s="7">
        <v>123</v>
      </c>
      <c r="I3827" s="1">
        <v>12</v>
      </c>
      <c r="J3827" s="1">
        <v>15</v>
      </c>
      <c r="K3827" s="1">
        <v>4</v>
      </c>
      <c r="L3827" s="1">
        <v>126</v>
      </c>
      <c r="M3827" s="1">
        <v>40</v>
      </c>
      <c r="N3827" s="1">
        <v>260</v>
      </c>
      <c r="O3827" s="1">
        <v>60</v>
      </c>
      <c r="P3827" s="1">
        <v>46</v>
      </c>
      <c r="Q3827" s="1">
        <v>42</v>
      </c>
      <c r="R3827" s="1">
        <v>151</v>
      </c>
      <c r="S3827" s="1">
        <v>69</v>
      </c>
      <c r="T3827" s="1">
        <v>15</v>
      </c>
      <c r="U3827" s="1">
        <v>19</v>
      </c>
      <c r="V3827" s="1">
        <v>21</v>
      </c>
      <c r="W3827" s="1">
        <v>32</v>
      </c>
      <c r="X3827" s="1">
        <v>60</v>
      </c>
      <c r="Y3827" s="11">
        <v>16</v>
      </c>
    </row>
    <row r="3828" spans="3:25" x14ac:dyDescent="0.25">
      <c r="C3828" s="125"/>
      <c r="D3828" s="120"/>
      <c r="E3828" s="4" t="s">
        <v>80</v>
      </c>
      <c r="F3828" s="5"/>
      <c r="G3828" s="6">
        <v>224</v>
      </c>
      <c r="H3828" s="7">
        <v>54</v>
      </c>
      <c r="I3828" s="1">
        <v>5</v>
      </c>
      <c r="J3828" s="1">
        <v>6</v>
      </c>
      <c r="K3828" s="1">
        <v>3</v>
      </c>
      <c r="L3828" s="1">
        <v>58</v>
      </c>
      <c r="M3828" s="1">
        <v>18</v>
      </c>
      <c r="N3828" s="1">
        <v>104</v>
      </c>
      <c r="O3828" s="1">
        <v>20</v>
      </c>
      <c r="P3828" s="1">
        <v>27</v>
      </c>
      <c r="Q3828" s="1">
        <v>18</v>
      </c>
      <c r="R3828" s="1">
        <v>40</v>
      </c>
      <c r="S3828" s="1">
        <v>23</v>
      </c>
      <c r="T3828" s="1">
        <v>9</v>
      </c>
      <c r="U3828" s="1">
        <v>9</v>
      </c>
      <c r="V3828" s="1">
        <v>15</v>
      </c>
      <c r="W3828" s="1">
        <v>21</v>
      </c>
      <c r="X3828" s="1">
        <v>22</v>
      </c>
      <c r="Y3828" s="11">
        <v>6</v>
      </c>
    </row>
    <row r="3829" spans="3:25" x14ac:dyDescent="0.25">
      <c r="C3829" s="121" t="s">
        <v>81</v>
      </c>
      <c r="D3829" s="119" t="s">
        <v>20</v>
      </c>
      <c r="E3829" s="18" t="s">
        <v>82</v>
      </c>
      <c r="F3829" s="17"/>
      <c r="G3829" s="19">
        <v>300</v>
      </c>
      <c r="H3829" s="21">
        <v>76</v>
      </c>
      <c r="I3829" s="3">
        <v>3</v>
      </c>
      <c r="J3829" s="3">
        <v>9</v>
      </c>
      <c r="K3829" s="3">
        <v>5</v>
      </c>
      <c r="L3829" s="3">
        <v>70</v>
      </c>
      <c r="M3829" s="3">
        <v>23</v>
      </c>
      <c r="N3829" s="3">
        <v>158</v>
      </c>
      <c r="O3829" s="3">
        <v>30</v>
      </c>
      <c r="P3829" s="3">
        <v>29</v>
      </c>
      <c r="Q3829" s="3">
        <v>27</v>
      </c>
      <c r="R3829" s="3">
        <v>70</v>
      </c>
      <c r="S3829" s="3">
        <v>28</v>
      </c>
      <c r="T3829" s="3">
        <v>12</v>
      </c>
      <c r="U3829" s="3">
        <v>12</v>
      </c>
      <c r="V3829" s="3">
        <v>11</v>
      </c>
      <c r="W3829" s="3">
        <v>24</v>
      </c>
      <c r="X3829" s="3">
        <v>17</v>
      </c>
      <c r="Y3829" s="22">
        <v>8</v>
      </c>
    </row>
    <row r="3830" spans="3:25" x14ac:dyDescent="0.25">
      <c r="C3830" s="125"/>
      <c r="D3830" s="120"/>
      <c r="E3830" s="4" t="s">
        <v>83</v>
      </c>
      <c r="F3830" s="5"/>
      <c r="G3830" s="6">
        <v>722</v>
      </c>
      <c r="H3830" s="7">
        <v>146</v>
      </c>
      <c r="I3830" s="1">
        <v>15</v>
      </c>
      <c r="J3830" s="1">
        <v>26</v>
      </c>
      <c r="K3830" s="1">
        <v>11</v>
      </c>
      <c r="L3830" s="1">
        <v>149</v>
      </c>
      <c r="M3830" s="1">
        <v>57</v>
      </c>
      <c r="N3830" s="1">
        <v>316</v>
      </c>
      <c r="O3830" s="1">
        <v>77</v>
      </c>
      <c r="P3830" s="1">
        <v>74</v>
      </c>
      <c r="Q3830" s="1">
        <v>49</v>
      </c>
      <c r="R3830" s="1">
        <v>163</v>
      </c>
      <c r="S3830" s="1">
        <v>82</v>
      </c>
      <c r="T3830" s="1">
        <v>28</v>
      </c>
      <c r="U3830" s="1">
        <v>23</v>
      </c>
      <c r="V3830" s="1">
        <v>40</v>
      </c>
      <c r="W3830" s="1">
        <v>56</v>
      </c>
      <c r="X3830" s="1">
        <v>75</v>
      </c>
      <c r="Y3830" s="11">
        <v>24</v>
      </c>
    </row>
    <row r="3831" spans="3:25" x14ac:dyDescent="0.25">
      <c r="C3831" s="125"/>
      <c r="D3831" s="120"/>
      <c r="E3831" s="4" t="s">
        <v>84</v>
      </c>
      <c r="F3831" s="5"/>
      <c r="G3831" s="6">
        <v>483</v>
      </c>
      <c r="H3831" s="7">
        <v>117</v>
      </c>
      <c r="I3831" s="1">
        <v>18</v>
      </c>
      <c r="J3831" s="1">
        <v>11</v>
      </c>
      <c r="K3831" s="1">
        <v>6</v>
      </c>
      <c r="L3831" s="1">
        <v>129</v>
      </c>
      <c r="M3831" s="1">
        <v>41</v>
      </c>
      <c r="N3831" s="1">
        <v>211</v>
      </c>
      <c r="O3831" s="1">
        <v>47</v>
      </c>
      <c r="P3831" s="1">
        <v>44</v>
      </c>
      <c r="Q3831" s="1">
        <v>42</v>
      </c>
      <c r="R3831" s="1">
        <v>125</v>
      </c>
      <c r="S3831" s="1">
        <v>54</v>
      </c>
      <c r="T3831" s="1">
        <v>16</v>
      </c>
      <c r="U3831" s="1">
        <v>14</v>
      </c>
      <c r="V3831" s="1">
        <v>21</v>
      </c>
      <c r="W3831" s="1">
        <v>25</v>
      </c>
      <c r="X3831" s="1">
        <v>44</v>
      </c>
      <c r="Y3831" s="11">
        <v>13</v>
      </c>
    </row>
    <row r="3832" spans="3:25" x14ac:dyDescent="0.25">
      <c r="C3832" s="125"/>
      <c r="D3832" s="120"/>
      <c r="E3832" s="4" t="s">
        <v>85</v>
      </c>
      <c r="F3832" s="5"/>
      <c r="G3832" s="6">
        <v>395</v>
      </c>
      <c r="H3832" s="7">
        <v>67</v>
      </c>
      <c r="I3832" s="1">
        <v>10</v>
      </c>
      <c r="J3832" s="1">
        <v>11</v>
      </c>
      <c r="K3832" s="1">
        <v>5</v>
      </c>
      <c r="L3832" s="1">
        <v>99</v>
      </c>
      <c r="M3832" s="1">
        <v>26</v>
      </c>
      <c r="N3832" s="1">
        <v>166</v>
      </c>
      <c r="O3832" s="1">
        <v>44</v>
      </c>
      <c r="P3832" s="1">
        <v>50</v>
      </c>
      <c r="Q3832" s="1">
        <v>25</v>
      </c>
      <c r="R3832" s="1">
        <v>91</v>
      </c>
      <c r="S3832" s="1">
        <v>38</v>
      </c>
      <c r="T3832" s="1">
        <v>22</v>
      </c>
      <c r="U3832" s="1">
        <v>13</v>
      </c>
      <c r="V3832" s="1">
        <v>16</v>
      </c>
      <c r="W3832" s="1">
        <v>31</v>
      </c>
      <c r="X3832" s="1">
        <v>43</v>
      </c>
      <c r="Y3832" s="11">
        <v>12</v>
      </c>
    </row>
    <row r="3833" spans="3:25" x14ac:dyDescent="0.25">
      <c r="C3833" s="125"/>
      <c r="D3833" s="120"/>
      <c r="E3833" s="4" t="s">
        <v>86</v>
      </c>
      <c r="F3833" s="5"/>
      <c r="G3833" s="6">
        <v>236</v>
      </c>
      <c r="H3833" s="7">
        <v>55</v>
      </c>
      <c r="I3833" s="1">
        <v>7</v>
      </c>
      <c r="J3833" s="1">
        <v>8</v>
      </c>
      <c r="K3833" s="1">
        <v>6</v>
      </c>
      <c r="L3833" s="1">
        <v>66</v>
      </c>
      <c r="M3833" s="1">
        <v>17</v>
      </c>
      <c r="N3833" s="1">
        <v>108</v>
      </c>
      <c r="O3833" s="1">
        <v>27</v>
      </c>
      <c r="P3833" s="1">
        <v>24</v>
      </c>
      <c r="Q3833" s="1">
        <v>15</v>
      </c>
      <c r="R3833" s="1">
        <v>59</v>
      </c>
      <c r="S3833" s="1">
        <v>25</v>
      </c>
      <c r="T3833" s="1">
        <v>6</v>
      </c>
      <c r="U3833" s="1">
        <v>9</v>
      </c>
      <c r="V3833" s="1">
        <v>13</v>
      </c>
      <c r="W3833" s="1">
        <v>14</v>
      </c>
      <c r="X3833" s="1">
        <v>18</v>
      </c>
      <c r="Y3833" s="11">
        <v>9</v>
      </c>
    </row>
    <row r="3834" spans="3:25" x14ac:dyDescent="0.25">
      <c r="C3834" s="125"/>
      <c r="D3834" s="120"/>
      <c r="E3834" s="4" t="s">
        <v>87</v>
      </c>
      <c r="F3834" s="5"/>
      <c r="G3834" s="6">
        <v>278</v>
      </c>
      <c r="H3834" s="7">
        <v>62</v>
      </c>
      <c r="I3834" s="1">
        <v>4</v>
      </c>
      <c r="J3834" s="1">
        <v>5</v>
      </c>
      <c r="K3834" s="1">
        <v>6</v>
      </c>
      <c r="L3834" s="1">
        <v>58</v>
      </c>
      <c r="M3834" s="1">
        <v>15</v>
      </c>
      <c r="N3834" s="1">
        <v>130</v>
      </c>
      <c r="O3834" s="1">
        <v>35</v>
      </c>
      <c r="P3834" s="1">
        <v>33</v>
      </c>
      <c r="Q3834" s="1">
        <v>12</v>
      </c>
      <c r="R3834" s="1">
        <v>68</v>
      </c>
      <c r="S3834" s="1">
        <v>33</v>
      </c>
      <c r="T3834" s="1">
        <v>4</v>
      </c>
      <c r="U3834" s="1">
        <v>9</v>
      </c>
      <c r="V3834" s="1">
        <v>13</v>
      </c>
      <c r="W3834" s="1">
        <v>26</v>
      </c>
      <c r="X3834" s="1">
        <v>31</v>
      </c>
      <c r="Y3834" s="11">
        <v>7</v>
      </c>
    </row>
    <row r="3835" spans="3:25" x14ac:dyDescent="0.25">
      <c r="C3835" s="121" t="s">
        <v>88</v>
      </c>
      <c r="D3835" s="119" t="s">
        <v>20</v>
      </c>
      <c r="E3835" s="18" t="s">
        <v>89</v>
      </c>
      <c r="F3835" s="17"/>
      <c r="G3835" s="19">
        <v>110</v>
      </c>
      <c r="H3835" s="21">
        <v>27</v>
      </c>
      <c r="I3835" s="3">
        <v>1</v>
      </c>
      <c r="J3835" s="3">
        <v>3</v>
      </c>
      <c r="K3835" s="3">
        <v>2</v>
      </c>
      <c r="L3835" s="3">
        <v>18</v>
      </c>
      <c r="M3835" s="3">
        <v>10</v>
      </c>
      <c r="N3835" s="3">
        <v>65</v>
      </c>
      <c r="O3835" s="3">
        <v>13</v>
      </c>
      <c r="P3835" s="3">
        <v>14</v>
      </c>
      <c r="Q3835" s="3">
        <v>10</v>
      </c>
      <c r="R3835" s="3">
        <v>23</v>
      </c>
      <c r="S3835" s="3">
        <v>13</v>
      </c>
      <c r="T3835" s="3">
        <v>5</v>
      </c>
      <c r="U3835" s="3">
        <v>5</v>
      </c>
      <c r="V3835" s="3">
        <v>4</v>
      </c>
      <c r="W3835" s="3">
        <v>10</v>
      </c>
      <c r="X3835" s="3">
        <v>7</v>
      </c>
      <c r="Y3835" s="22">
        <v>3</v>
      </c>
    </row>
    <row r="3836" spans="3:25" x14ac:dyDescent="0.25">
      <c r="C3836" s="122"/>
      <c r="D3836" s="120"/>
      <c r="E3836" s="4" t="s">
        <v>90</v>
      </c>
      <c r="F3836" s="5"/>
      <c r="G3836" s="6">
        <v>190</v>
      </c>
      <c r="H3836" s="7">
        <v>49</v>
      </c>
      <c r="I3836" s="1">
        <v>2</v>
      </c>
      <c r="J3836" s="1">
        <v>6</v>
      </c>
      <c r="K3836" s="1">
        <v>3</v>
      </c>
      <c r="L3836" s="1">
        <v>52</v>
      </c>
      <c r="M3836" s="1">
        <v>13</v>
      </c>
      <c r="N3836" s="1">
        <v>93</v>
      </c>
      <c r="O3836" s="1">
        <v>17</v>
      </c>
      <c r="P3836" s="1">
        <v>15</v>
      </c>
      <c r="Q3836" s="1">
        <v>17</v>
      </c>
      <c r="R3836" s="1">
        <v>47</v>
      </c>
      <c r="S3836" s="1">
        <v>15</v>
      </c>
      <c r="T3836" s="1">
        <v>7</v>
      </c>
      <c r="U3836" s="1">
        <v>7</v>
      </c>
      <c r="V3836" s="1">
        <v>7</v>
      </c>
      <c r="W3836" s="1">
        <v>14</v>
      </c>
      <c r="X3836" s="1">
        <v>10</v>
      </c>
      <c r="Y3836" s="11">
        <v>5</v>
      </c>
    </row>
    <row r="3837" spans="3:25" x14ac:dyDescent="0.25">
      <c r="C3837" s="122"/>
      <c r="D3837" s="120"/>
      <c r="E3837" s="4" t="s">
        <v>83</v>
      </c>
      <c r="F3837" s="5"/>
      <c r="G3837" s="6">
        <v>722</v>
      </c>
      <c r="H3837" s="7">
        <v>146</v>
      </c>
      <c r="I3837" s="1">
        <v>15</v>
      </c>
      <c r="J3837" s="1">
        <v>26</v>
      </c>
      <c r="K3837" s="1">
        <v>11</v>
      </c>
      <c r="L3837" s="1">
        <v>149</v>
      </c>
      <c r="M3837" s="1">
        <v>57</v>
      </c>
      <c r="N3837" s="1">
        <v>316</v>
      </c>
      <c r="O3837" s="1">
        <v>77</v>
      </c>
      <c r="P3837" s="1">
        <v>74</v>
      </c>
      <c r="Q3837" s="1">
        <v>49</v>
      </c>
      <c r="R3837" s="1">
        <v>163</v>
      </c>
      <c r="S3837" s="1">
        <v>82</v>
      </c>
      <c r="T3837" s="1">
        <v>28</v>
      </c>
      <c r="U3837" s="1">
        <v>23</v>
      </c>
      <c r="V3837" s="1">
        <v>40</v>
      </c>
      <c r="W3837" s="1">
        <v>56</v>
      </c>
      <c r="X3837" s="1">
        <v>75</v>
      </c>
      <c r="Y3837" s="11">
        <v>24</v>
      </c>
    </row>
    <row r="3838" spans="3:25" x14ac:dyDescent="0.25">
      <c r="C3838" s="122"/>
      <c r="D3838" s="120"/>
      <c r="E3838" s="4" t="s">
        <v>91</v>
      </c>
      <c r="F3838" s="5"/>
      <c r="G3838" s="6">
        <v>117</v>
      </c>
      <c r="H3838" s="7">
        <v>31</v>
      </c>
      <c r="I3838" s="1">
        <v>6</v>
      </c>
      <c r="J3838" s="1">
        <v>0</v>
      </c>
      <c r="K3838" s="1">
        <v>1</v>
      </c>
      <c r="L3838" s="1">
        <v>26</v>
      </c>
      <c r="M3838" s="1">
        <v>10</v>
      </c>
      <c r="N3838" s="1">
        <v>36</v>
      </c>
      <c r="O3838" s="1">
        <v>11</v>
      </c>
      <c r="P3838" s="1">
        <v>11</v>
      </c>
      <c r="Q3838" s="1">
        <v>10</v>
      </c>
      <c r="R3838" s="1">
        <v>30</v>
      </c>
      <c r="S3838" s="1">
        <v>15</v>
      </c>
      <c r="T3838" s="1">
        <v>3</v>
      </c>
      <c r="U3838" s="1">
        <v>5</v>
      </c>
      <c r="V3838" s="1">
        <v>3</v>
      </c>
      <c r="W3838" s="1">
        <v>4</v>
      </c>
      <c r="X3838" s="1">
        <v>10</v>
      </c>
      <c r="Y3838" s="11">
        <v>5</v>
      </c>
    </row>
    <row r="3839" spans="3:25" x14ac:dyDescent="0.25">
      <c r="C3839" s="122"/>
      <c r="D3839" s="120"/>
      <c r="E3839" s="4" t="s">
        <v>92</v>
      </c>
      <c r="F3839" s="5"/>
      <c r="G3839" s="6">
        <v>123</v>
      </c>
      <c r="H3839" s="7">
        <v>29</v>
      </c>
      <c r="I3839" s="1">
        <v>3</v>
      </c>
      <c r="J3839" s="1">
        <v>4</v>
      </c>
      <c r="K3839" s="1">
        <v>1</v>
      </c>
      <c r="L3839" s="1">
        <v>33</v>
      </c>
      <c r="M3839" s="1">
        <v>8</v>
      </c>
      <c r="N3839" s="1">
        <v>59</v>
      </c>
      <c r="O3839" s="1">
        <v>15</v>
      </c>
      <c r="P3839" s="1">
        <v>16</v>
      </c>
      <c r="Q3839" s="1">
        <v>13</v>
      </c>
      <c r="R3839" s="1">
        <v>34</v>
      </c>
      <c r="S3839" s="1">
        <v>15</v>
      </c>
      <c r="T3839" s="1">
        <v>3</v>
      </c>
      <c r="U3839" s="1">
        <v>2</v>
      </c>
      <c r="V3839" s="1">
        <v>6</v>
      </c>
      <c r="W3839" s="1">
        <v>6</v>
      </c>
      <c r="X3839" s="1">
        <v>13</v>
      </c>
      <c r="Y3839" s="11">
        <v>1</v>
      </c>
    </row>
    <row r="3840" spans="3:25" x14ac:dyDescent="0.25">
      <c r="C3840" s="122"/>
      <c r="D3840" s="120"/>
      <c r="E3840" s="4" t="s">
        <v>93</v>
      </c>
      <c r="F3840" s="5"/>
      <c r="G3840" s="6">
        <v>243</v>
      </c>
      <c r="H3840" s="7">
        <v>57</v>
      </c>
      <c r="I3840" s="1">
        <v>9</v>
      </c>
      <c r="J3840" s="1">
        <v>7</v>
      </c>
      <c r="K3840" s="1">
        <v>4</v>
      </c>
      <c r="L3840" s="1">
        <v>70</v>
      </c>
      <c r="M3840" s="1">
        <v>23</v>
      </c>
      <c r="N3840" s="1">
        <v>116</v>
      </c>
      <c r="O3840" s="1">
        <v>21</v>
      </c>
      <c r="P3840" s="1">
        <v>17</v>
      </c>
      <c r="Q3840" s="1">
        <v>19</v>
      </c>
      <c r="R3840" s="1">
        <v>61</v>
      </c>
      <c r="S3840" s="1">
        <v>24</v>
      </c>
      <c r="T3840" s="1">
        <v>10</v>
      </c>
      <c r="U3840" s="1">
        <v>7</v>
      </c>
      <c r="V3840" s="1">
        <v>12</v>
      </c>
      <c r="W3840" s="1">
        <v>15</v>
      </c>
      <c r="X3840" s="1">
        <v>21</v>
      </c>
      <c r="Y3840" s="11">
        <v>7</v>
      </c>
    </row>
    <row r="3841" spans="2:25" x14ac:dyDescent="0.25">
      <c r="C3841" s="122"/>
      <c r="D3841" s="120"/>
      <c r="E3841" s="4" t="s">
        <v>85</v>
      </c>
      <c r="F3841" s="5"/>
      <c r="G3841" s="6">
        <v>395</v>
      </c>
      <c r="H3841" s="7">
        <v>67</v>
      </c>
      <c r="I3841" s="1">
        <v>10</v>
      </c>
      <c r="J3841" s="1">
        <v>11</v>
      </c>
      <c r="K3841" s="1">
        <v>5</v>
      </c>
      <c r="L3841" s="1">
        <v>99</v>
      </c>
      <c r="M3841" s="1">
        <v>26</v>
      </c>
      <c r="N3841" s="1">
        <v>166</v>
      </c>
      <c r="O3841" s="1">
        <v>44</v>
      </c>
      <c r="P3841" s="1">
        <v>50</v>
      </c>
      <c r="Q3841" s="1">
        <v>25</v>
      </c>
      <c r="R3841" s="1">
        <v>91</v>
      </c>
      <c r="S3841" s="1">
        <v>38</v>
      </c>
      <c r="T3841" s="1">
        <v>22</v>
      </c>
      <c r="U3841" s="1">
        <v>13</v>
      </c>
      <c r="V3841" s="1">
        <v>16</v>
      </c>
      <c r="W3841" s="1">
        <v>31</v>
      </c>
      <c r="X3841" s="1">
        <v>43</v>
      </c>
      <c r="Y3841" s="11">
        <v>12</v>
      </c>
    </row>
    <row r="3842" spans="2:25" x14ac:dyDescent="0.25">
      <c r="C3842" s="122"/>
      <c r="D3842" s="120"/>
      <c r="E3842" s="4" t="s">
        <v>94</v>
      </c>
      <c r="F3842" s="5"/>
      <c r="G3842" s="6">
        <v>168</v>
      </c>
      <c r="H3842" s="7">
        <v>38</v>
      </c>
      <c r="I3842" s="1">
        <v>6</v>
      </c>
      <c r="J3842" s="1">
        <v>5</v>
      </c>
      <c r="K3842" s="1">
        <v>5</v>
      </c>
      <c r="L3842" s="1">
        <v>48</v>
      </c>
      <c r="M3842" s="1">
        <v>13</v>
      </c>
      <c r="N3842" s="1">
        <v>77</v>
      </c>
      <c r="O3842" s="1">
        <v>21</v>
      </c>
      <c r="P3842" s="1">
        <v>18</v>
      </c>
      <c r="Q3842" s="1">
        <v>8</v>
      </c>
      <c r="R3842" s="1">
        <v>42</v>
      </c>
      <c r="S3842" s="1">
        <v>15</v>
      </c>
      <c r="T3842" s="1">
        <v>5</v>
      </c>
      <c r="U3842" s="1">
        <v>8</v>
      </c>
      <c r="V3842" s="1">
        <v>11</v>
      </c>
      <c r="W3842" s="1">
        <v>10</v>
      </c>
      <c r="X3842" s="1">
        <v>12</v>
      </c>
      <c r="Y3842" s="11">
        <v>5</v>
      </c>
    </row>
    <row r="3843" spans="2:25" x14ac:dyDescent="0.25">
      <c r="C3843" s="122"/>
      <c r="D3843" s="120"/>
      <c r="E3843" s="4" t="s">
        <v>95</v>
      </c>
      <c r="F3843" s="5"/>
      <c r="G3843" s="6">
        <v>68</v>
      </c>
      <c r="H3843" s="7">
        <v>17</v>
      </c>
      <c r="I3843" s="1">
        <v>1</v>
      </c>
      <c r="J3843" s="1">
        <v>3</v>
      </c>
      <c r="K3843" s="1">
        <v>1</v>
      </c>
      <c r="L3843" s="1">
        <v>18</v>
      </c>
      <c r="M3843" s="1">
        <v>4</v>
      </c>
      <c r="N3843" s="1">
        <v>31</v>
      </c>
      <c r="O3843" s="1">
        <v>6</v>
      </c>
      <c r="P3843" s="1">
        <v>6</v>
      </c>
      <c r="Q3843" s="1">
        <v>7</v>
      </c>
      <c r="R3843" s="1">
        <v>17</v>
      </c>
      <c r="S3843" s="1">
        <v>10</v>
      </c>
      <c r="T3843" s="1">
        <v>1</v>
      </c>
      <c r="U3843" s="1">
        <v>1</v>
      </c>
      <c r="V3843" s="1">
        <v>2</v>
      </c>
      <c r="W3843" s="1">
        <v>4</v>
      </c>
      <c r="X3843" s="1">
        <v>6</v>
      </c>
      <c r="Y3843" s="11">
        <v>4</v>
      </c>
    </row>
    <row r="3844" spans="2:25" x14ac:dyDescent="0.25">
      <c r="C3844" s="126"/>
      <c r="D3844" s="123"/>
      <c r="E3844" s="64" t="s">
        <v>87</v>
      </c>
      <c r="F3844" s="59"/>
      <c r="G3844" s="66">
        <v>278</v>
      </c>
      <c r="H3844" s="74">
        <v>62</v>
      </c>
      <c r="I3844" s="39">
        <v>4</v>
      </c>
      <c r="J3844" s="39">
        <v>5</v>
      </c>
      <c r="K3844" s="39">
        <v>6</v>
      </c>
      <c r="L3844" s="39">
        <v>58</v>
      </c>
      <c r="M3844" s="39">
        <v>15</v>
      </c>
      <c r="N3844" s="39">
        <v>130</v>
      </c>
      <c r="O3844" s="39">
        <v>35</v>
      </c>
      <c r="P3844" s="39">
        <v>33</v>
      </c>
      <c r="Q3844" s="39">
        <v>12</v>
      </c>
      <c r="R3844" s="39">
        <v>68</v>
      </c>
      <c r="S3844" s="39">
        <v>33</v>
      </c>
      <c r="T3844" s="39">
        <v>4</v>
      </c>
      <c r="U3844" s="39">
        <v>9</v>
      </c>
      <c r="V3844" s="39">
        <v>13</v>
      </c>
      <c r="W3844" s="39">
        <v>26</v>
      </c>
      <c r="X3844" s="39">
        <v>31</v>
      </c>
      <c r="Y3844" s="81">
        <v>7</v>
      </c>
    </row>
    <row r="3846" spans="2:25" x14ac:dyDescent="0.25">
      <c r="B3846" s="48" t="str">
        <f xml:space="preserve"> HYPERLINK("#'目次'!B41", "[35]")</f>
        <v>[35]</v>
      </c>
      <c r="C3846" s="35" t="s">
        <v>321</v>
      </c>
    </row>
    <row r="3849" spans="2:25" x14ac:dyDescent="0.25">
      <c r="C3849" s="35" t="s">
        <v>14</v>
      </c>
    </row>
    <row r="3850" spans="2:25" ht="63" x14ac:dyDescent="0.25">
      <c r="C3850" s="115"/>
      <c r="D3850" s="116"/>
      <c r="E3850" s="116"/>
      <c r="F3850" s="116"/>
      <c r="G3850" s="44" t="s">
        <v>15</v>
      </c>
      <c r="H3850" s="43" t="s">
        <v>322</v>
      </c>
      <c r="I3850" s="26" t="s">
        <v>323</v>
      </c>
      <c r="J3850" s="26" t="s">
        <v>324</v>
      </c>
      <c r="K3850" s="26" t="s">
        <v>325</v>
      </c>
      <c r="L3850" s="26" t="s">
        <v>326</v>
      </c>
      <c r="M3850" s="26" t="s">
        <v>327</v>
      </c>
      <c r="N3850" s="26" t="s">
        <v>328</v>
      </c>
      <c r="O3850" s="26" t="s">
        <v>329</v>
      </c>
      <c r="P3850" s="26" t="s">
        <v>330</v>
      </c>
      <c r="Q3850" s="26" t="s">
        <v>331</v>
      </c>
      <c r="R3850" s="26" t="s">
        <v>332</v>
      </c>
      <c r="S3850" s="26" t="s">
        <v>333</v>
      </c>
      <c r="T3850" s="26" t="s">
        <v>334</v>
      </c>
      <c r="U3850" s="26" t="s">
        <v>335</v>
      </c>
      <c r="V3850" s="26" t="s">
        <v>336</v>
      </c>
      <c r="W3850" s="26" t="s">
        <v>337</v>
      </c>
      <c r="X3850" s="49" t="s">
        <v>18</v>
      </c>
    </row>
    <row r="3851" spans="2:25" x14ac:dyDescent="0.25">
      <c r="C3851" s="117"/>
      <c r="D3851" s="118"/>
      <c r="E3851" s="118"/>
      <c r="F3851" s="118"/>
      <c r="G3851" s="46"/>
      <c r="H3851" s="4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45"/>
    </row>
    <row r="3852" spans="2:25" x14ac:dyDescent="0.25">
      <c r="C3852" s="61"/>
      <c r="D3852" s="62"/>
      <c r="E3852" s="60" t="s">
        <v>15</v>
      </c>
      <c r="F3852" s="63"/>
      <c r="G3852" s="57">
        <v>2414</v>
      </c>
      <c r="H3852" s="31">
        <v>1583</v>
      </c>
      <c r="I3852" s="31">
        <v>338</v>
      </c>
      <c r="J3852" s="31">
        <v>966</v>
      </c>
      <c r="K3852" s="31">
        <v>324</v>
      </c>
      <c r="L3852" s="31">
        <v>331</v>
      </c>
      <c r="M3852" s="31">
        <v>333</v>
      </c>
      <c r="N3852" s="31">
        <v>710</v>
      </c>
      <c r="O3852" s="31">
        <v>46</v>
      </c>
      <c r="P3852" s="31">
        <v>120</v>
      </c>
      <c r="Q3852" s="31">
        <v>213</v>
      </c>
      <c r="R3852" s="31">
        <v>1294</v>
      </c>
      <c r="S3852" s="31">
        <v>719</v>
      </c>
      <c r="T3852" s="31">
        <v>245</v>
      </c>
      <c r="U3852" s="31">
        <v>808</v>
      </c>
      <c r="V3852" s="31">
        <v>87</v>
      </c>
      <c r="W3852" s="31">
        <v>58</v>
      </c>
      <c r="X3852" s="68">
        <v>128</v>
      </c>
    </row>
    <row r="3853" spans="2:25" x14ac:dyDescent="0.25">
      <c r="C3853" s="124" t="s">
        <v>19</v>
      </c>
      <c r="D3853" s="119" t="s">
        <v>20</v>
      </c>
      <c r="E3853" s="18" t="s">
        <v>21</v>
      </c>
      <c r="F3853" s="17"/>
      <c r="G3853" s="19">
        <v>1139</v>
      </c>
      <c r="H3853" s="21">
        <v>754</v>
      </c>
      <c r="I3853" s="3">
        <v>138</v>
      </c>
      <c r="J3853" s="3">
        <v>455</v>
      </c>
      <c r="K3853" s="3">
        <v>170</v>
      </c>
      <c r="L3853" s="3">
        <v>141</v>
      </c>
      <c r="M3853" s="3">
        <v>148</v>
      </c>
      <c r="N3853" s="3">
        <v>311</v>
      </c>
      <c r="O3853" s="3">
        <v>26</v>
      </c>
      <c r="P3853" s="3">
        <v>54</v>
      </c>
      <c r="Q3853" s="3">
        <v>113</v>
      </c>
      <c r="R3853" s="3">
        <v>565</v>
      </c>
      <c r="S3853" s="3">
        <v>357</v>
      </c>
      <c r="T3853" s="3">
        <v>109</v>
      </c>
      <c r="U3853" s="3">
        <v>334</v>
      </c>
      <c r="V3853" s="3">
        <v>46</v>
      </c>
      <c r="W3853" s="3">
        <v>17</v>
      </c>
      <c r="X3853" s="22">
        <v>70</v>
      </c>
    </row>
    <row r="3854" spans="2:25" x14ac:dyDescent="0.25">
      <c r="C3854" s="125"/>
      <c r="D3854" s="120"/>
      <c r="E3854" s="4" t="s">
        <v>22</v>
      </c>
      <c r="F3854" s="5"/>
      <c r="G3854" s="6">
        <v>1275</v>
      </c>
      <c r="H3854" s="7">
        <v>829</v>
      </c>
      <c r="I3854" s="1">
        <v>200</v>
      </c>
      <c r="J3854" s="1">
        <v>511</v>
      </c>
      <c r="K3854" s="1">
        <v>154</v>
      </c>
      <c r="L3854" s="1">
        <v>190</v>
      </c>
      <c r="M3854" s="1">
        <v>185</v>
      </c>
      <c r="N3854" s="1">
        <v>399</v>
      </c>
      <c r="O3854" s="1">
        <v>20</v>
      </c>
      <c r="P3854" s="1">
        <v>66</v>
      </c>
      <c r="Q3854" s="1">
        <v>100</v>
      </c>
      <c r="R3854" s="1">
        <v>729</v>
      </c>
      <c r="S3854" s="1">
        <v>362</v>
      </c>
      <c r="T3854" s="1">
        <v>136</v>
      </c>
      <c r="U3854" s="1">
        <v>474</v>
      </c>
      <c r="V3854" s="1">
        <v>41</v>
      </c>
      <c r="W3854" s="1">
        <v>41</v>
      </c>
      <c r="X3854" s="11">
        <v>58</v>
      </c>
    </row>
    <row r="3855" spans="2:25" x14ac:dyDescent="0.25">
      <c r="C3855" s="121" t="s">
        <v>23</v>
      </c>
      <c r="D3855" s="121" t="s">
        <v>24</v>
      </c>
      <c r="E3855" s="18" t="s">
        <v>25</v>
      </c>
      <c r="F3855" s="17"/>
      <c r="G3855" s="19">
        <v>515</v>
      </c>
      <c r="H3855" s="21">
        <v>359</v>
      </c>
      <c r="I3855" s="3">
        <v>75</v>
      </c>
      <c r="J3855" s="3">
        <v>264</v>
      </c>
      <c r="K3855" s="3">
        <v>108</v>
      </c>
      <c r="L3855" s="3">
        <v>75</v>
      </c>
      <c r="M3855" s="3">
        <v>83</v>
      </c>
      <c r="N3855" s="3">
        <v>177</v>
      </c>
      <c r="O3855" s="3">
        <v>16</v>
      </c>
      <c r="P3855" s="3">
        <v>15</v>
      </c>
      <c r="Q3855" s="3">
        <v>43</v>
      </c>
      <c r="R3855" s="3">
        <v>297</v>
      </c>
      <c r="S3855" s="3">
        <v>192</v>
      </c>
      <c r="T3855" s="3">
        <v>47</v>
      </c>
      <c r="U3855" s="3">
        <v>138</v>
      </c>
      <c r="V3855" s="3">
        <v>19</v>
      </c>
      <c r="W3855" s="3">
        <v>2</v>
      </c>
      <c r="X3855" s="22">
        <v>18</v>
      </c>
    </row>
    <row r="3856" spans="2:25" x14ac:dyDescent="0.25">
      <c r="C3856" s="125"/>
      <c r="D3856" s="122"/>
      <c r="E3856" s="4" t="s">
        <v>26</v>
      </c>
      <c r="F3856" s="5"/>
      <c r="G3856" s="6">
        <v>718</v>
      </c>
      <c r="H3856" s="7">
        <v>488</v>
      </c>
      <c r="I3856" s="1">
        <v>112</v>
      </c>
      <c r="J3856" s="1">
        <v>299</v>
      </c>
      <c r="K3856" s="1">
        <v>100</v>
      </c>
      <c r="L3856" s="1">
        <v>133</v>
      </c>
      <c r="M3856" s="1">
        <v>110</v>
      </c>
      <c r="N3856" s="1">
        <v>217</v>
      </c>
      <c r="O3856" s="1">
        <v>13</v>
      </c>
      <c r="P3856" s="1">
        <v>40</v>
      </c>
      <c r="Q3856" s="1">
        <v>63</v>
      </c>
      <c r="R3856" s="1">
        <v>417</v>
      </c>
      <c r="S3856" s="1">
        <v>222</v>
      </c>
      <c r="T3856" s="1">
        <v>77</v>
      </c>
      <c r="U3856" s="1">
        <v>236</v>
      </c>
      <c r="V3856" s="1">
        <v>31</v>
      </c>
      <c r="W3856" s="1">
        <v>4</v>
      </c>
      <c r="X3856" s="11">
        <v>27</v>
      </c>
    </row>
    <row r="3857" spans="3:24" x14ac:dyDescent="0.25">
      <c r="C3857" s="125"/>
      <c r="D3857" s="122"/>
      <c r="E3857" s="4" t="s">
        <v>27</v>
      </c>
      <c r="F3857" s="5"/>
      <c r="G3857" s="6">
        <v>492</v>
      </c>
      <c r="H3857" s="7">
        <v>316</v>
      </c>
      <c r="I3857" s="1">
        <v>57</v>
      </c>
      <c r="J3857" s="1">
        <v>181</v>
      </c>
      <c r="K3857" s="1">
        <v>54</v>
      </c>
      <c r="L3857" s="1">
        <v>45</v>
      </c>
      <c r="M3857" s="1">
        <v>54</v>
      </c>
      <c r="N3857" s="1">
        <v>141</v>
      </c>
      <c r="O3857" s="1">
        <v>8</v>
      </c>
      <c r="P3857" s="1">
        <v>24</v>
      </c>
      <c r="Q3857" s="1">
        <v>39</v>
      </c>
      <c r="R3857" s="1">
        <v>261</v>
      </c>
      <c r="S3857" s="1">
        <v>137</v>
      </c>
      <c r="T3857" s="1">
        <v>52</v>
      </c>
      <c r="U3857" s="1">
        <v>191</v>
      </c>
      <c r="V3857" s="1">
        <v>16</v>
      </c>
      <c r="W3857" s="1">
        <v>5</v>
      </c>
      <c r="X3857" s="11">
        <v>27</v>
      </c>
    </row>
    <row r="3858" spans="3:24" x14ac:dyDescent="0.25">
      <c r="C3858" s="125"/>
      <c r="D3858" s="122"/>
      <c r="E3858" s="4" t="s">
        <v>28</v>
      </c>
      <c r="F3858" s="5"/>
      <c r="G3858" s="6">
        <v>390</v>
      </c>
      <c r="H3858" s="7">
        <v>242</v>
      </c>
      <c r="I3858" s="1">
        <v>64</v>
      </c>
      <c r="J3858" s="1">
        <v>140</v>
      </c>
      <c r="K3858" s="1">
        <v>39</v>
      </c>
      <c r="L3858" s="1">
        <v>47</v>
      </c>
      <c r="M3858" s="1">
        <v>52</v>
      </c>
      <c r="N3858" s="1">
        <v>104</v>
      </c>
      <c r="O3858" s="1">
        <v>8</v>
      </c>
      <c r="P3858" s="1">
        <v>26</v>
      </c>
      <c r="Q3858" s="1">
        <v>42</v>
      </c>
      <c r="R3858" s="1">
        <v>178</v>
      </c>
      <c r="S3858" s="1">
        <v>100</v>
      </c>
      <c r="T3858" s="1">
        <v>40</v>
      </c>
      <c r="U3858" s="1">
        <v>132</v>
      </c>
      <c r="V3858" s="1">
        <v>14</v>
      </c>
      <c r="W3858" s="1">
        <v>14</v>
      </c>
      <c r="X3858" s="11">
        <v>40</v>
      </c>
    </row>
    <row r="3859" spans="3:24" x14ac:dyDescent="0.25">
      <c r="C3859" s="125"/>
      <c r="D3859" s="122"/>
      <c r="E3859" s="4" t="s">
        <v>29</v>
      </c>
      <c r="F3859" s="5"/>
      <c r="G3859" s="6">
        <v>206</v>
      </c>
      <c r="H3859" s="7">
        <v>134</v>
      </c>
      <c r="I3859" s="1">
        <v>21</v>
      </c>
      <c r="J3859" s="1">
        <v>63</v>
      </c>
      <c r="K3859" s="1">
        <v>20</v>
      </c>
      <c r="L3859" s="1">
        <v>24</v>
      </c>
      <c r="M3859" s="1">
        <v>22</v>
      </c>
      <c r="N3859" s="1">
        <v>54</v>
      </c>
      <c r="O3859" s="1">
        <v>1</v>
      </c>
      <c r="P3859" s="1">
        <v>13</v>
      </c>
      <c r="Q3859" s="1">
        <v>22</v>
      </c>
      <c r="R3859" s="1">
        <v>102</v>
      </c>
      <c r="S3859" s="1">
        <v>51</v>
      </c>
      <c r="T3859" s="1">
        <v>23</v>
      </c>
      <c r="U3859" s="1">
        <v>90</v>
      </c>
      <c r="V3859" s="1">
        <v>6</v>
      </c>
      <c r="W3859" s="1">
        <v>12</v>
      </c>
      <c r="X3859" s="11">
        <v>7</v>
      </c>
    </row>
    <row r="3860" spans="3:24" x14ac:dyDescent="0.25">
      <c r="C3860" s="125"/>
      <c r="D3860" s="122"/>
      <c r="E3860" s="4" t="s">
        <v>30</v>
      </c>
      <c r="F3860" s="5"/>
      <c r="G3860" s="6">
        <v>76</v>
      </c>
      <c r="H3860" s="7">
        <v>36</v>
      </c>
      <c r="I3860" s="1">
        <v>8</v>
      </c>
      <c r="J3860" s="1">
        <v>16</v>
      </c>
      <c r="K3860" s="1">
        <v>3</v>
      </c>
      <c r="L3860" s="1">
        <v>7</v>
      </c>
      <c r="M3860" s="1">
        <v>12</v>
      </c>
      <c r="N3860" s="1">
        <v>15</v>
      </c>
      <c r="O3860" s="1">
        <v>0</v>
      </c>
      <c r="P3860" s="1">
        <v>2</v>
      </c>
      <c r="Q3860" s="1">
        <v>3</v>
      </c>
      <c r="R3860" s="1">
        <v>36</v>
      </c>
      <c r="S3860" s="1">
        <v>15</v>
      </c>
      <c r="T3860" s="1">
        <v>6</v>
      </c>
      <c r="U3860" s="1">
        <v>18</v>
      </c>
      <c r="V3860" s="1">
        <v>1</v>
      </c>
      <c r="W3860" s="1">
        <v>13</v>
      </c>
      <c r="X3860" s="11">
        <v>8</v>
      </c>
    </row>
    <row r="3861" spans="3:24" x14ac:dyDescent="0.25">
      <c r="C3861" s="125"/>
      <c r="D3861" s="122"/>
      <c r="E3861" s="4" t="s">
        <v>31</v>
      </c>
      <c r="F3861" s="5"/>
      <c r="G3861" s="6">
        <v>17</v>
      </c>
      <c r="H3861" s="7">
        <v>8</v>
      </c>
      <c r="I3861" s="1">
        <v>1</v>
      </c>
      <c r="J3861" s="1">
        <v>3</v>
      </c>
      <c r="K3861" s="1">
        <v>0</v>
      </c>
      <c r="L3861" s="1">
        <v>0</v>
      </c>
      <c r="M3861" s="1">
        <v>0</v>
      </c>
      <c r="N3861" s="1">
        <v>2</v>
      </c>
      <c r="O3861" s="1">
        <v>0</v>
      </c>
      <c r="P3861" s="1">
        <v>0</v>
      </c>
      <c r="Q3861" s="1">
        <v>1</v>
      </c>
      <c r="R3861" s="1">
        <v>3</v>
      </c>
      <c r="S3861" s="1">
        <v>2</v>
      </c>
      <c r="T3861" s="1">
        <v>0</v>
      </c>
      <c r="U3861" s="1">
        <v>3</v>
      </c>
      <c r="V3861" s="1">
        <v>0</v>
      </c>
      <c r="W3861" s="1">
        <v>8</v>
      </c>
      <c r="X3861" s="11">
        <v>1</v>
      </c>
    </row>
    <row r="3862" spans="3:24" x14ac:dyDescent="0.25">
      <c r="C3862" s="125"/>
      <c r="D3862" s="122"/>
      <c r="E3862" s="4" t="s">
        <v>32</v>
      </c>
      <c r="F3862" s="5"/>
      <c r="G3862" s="6">
        <v>1233</v>
      </c>
      <c r="H3862" s="7">
        <v>847</v>
      </c>
      <c r="I3862" s="1">
        <v>187</v>
      </c>
      <c r="J3862" s="1">
        <v>563</v>
      </c>
      <c r="K3862" s="1">
        <v>208</v>
      </c>
      <c r="L3862" s="1">
        <v>208</v>
      </c>
      <c r="M3862" s="1">
        <v>193</v>
      </c>
      <c r="N3862" s="1">
        <v>394</v>
      </c>
      <c r="O3862" s="1">
        <v>29</v>
      </c>
      <c r="P3862" s="1">
        <v>55</v>
      </c>
      <c r="Q3862" s="1">
        <v>106</v>
      </c>
      <c r="R3862" s="1">
        <v>714</v>
      </c>
      <c r="S3862" s="1">
        <v>414</v>
      </c>
      <c r="T3862" s="1">
        <v>124</v>
      </c>
      <c r="U3862" s="1">
        <v>374</v>
      </c>
      <c r="V3862" s="1">
        <v>50</v>
      </c>
      <c r="W3862" s="1">
        <v>6</v>
      </c>
      <c r="X3862" s="11">
        <v>45</v>
      </c>
    </row>
    <row r="3863" spans="3:24" x14ac:dyDescent="0.25">
      <c r="C3863" s="125"/>
      <c r="D3863" s="122"/>
      <c r="E3863" s="4" t="s">
        <v>33</v>
      </c>
      <c r="F3863" s="5"/>
      <c r="G3863" s="6">
        <v>882</v>
      </c>
      <c r="H3863" s="7">
        <v>558</v>
      </c>
      <c r="I3863" s="1">
        <v>121</v>
      </c>
      <c r="J3863" s="1">
        <v>321</v>
      </c>
      <c r="K3863" s="1">
        <v>93</v>
      </c>
      <c r="L3863" s="1">
        <v>92</v>
      </c>
      <c r="M3863" s="1">
        <v>106</v>
      </c>
      <c r="N3863" s="1">
        <v>245</v>
      </c>
      <c r="O3863" s="1">
        <v>16</v>
      </c>
      <c r="P3863" s="1">
        <v>50</v>
      </c>
      <c r="Q3863" s="1">
        <v>81</v>
      </c>
      <c r="R3863" s="1">
        <v>439</v>
      </c>
      <c r="S3863" s="1">
        <v>237</v>
      </c>
      <c r="T3863" s="1">
        <v>92</v>
      </c>
      <c r="U3863" s="1">
        <v>323</v>
      </c>
      <c r="V3863" s="1">
        <v>30</v>
      </c>
      <c r="W3863" s="1">
        <v>19</v>
      </c>
      <c r="X3863" s="11">
        <v>67</v>
      </c>
    </row>
    <row r="3864" spans="3:24" x14ac:dyDescent="0.25">
      <c r="C3864" s="125"/>
      <c r="D3864" s="122"/>
      <c r="E3864" s="4" t="s">
        <v>34</v>
      </c>
      <c r="F3864" s="5"/>
      <c r="G3864" s="6">
        <v>299</v>
      </c>
      <c r="H3864" s="7">
        <v>178</v>
      </c>
      <c r="I3864" s="1">
        <v>30</v>
      </c>
      <c r="J3864" s="1">
        <v>82</v>
      </c>
      <c r="K3864" s="1">
        <v>23</v>
      </c>
      <c r="L3864" s="1">
        <v>31</v>
      </c>
      <c r="M3864" s="1">
        <v>34</v>
      </c>
      <c r="N3864" s="1">
        <v>71</v>
      </c>
      <c r="O3864" s="1">
        <v>1</v>
      </c>
      <c r="P3864" s="1">
        <v>15</v>
      </c>
      <c r="Q3864" s="1">
        <v>26</v>
      </c>
      <c r="R3864" s="1">
        <v>141</v>
      </c>
      <c r="S3864" s="1">
        <v>68</v>
      </c>
      <c r="T3864" s="1">
        <v>29</v>
      </c>
      <c r="U3864" s="1">
        <v>111</v>
      </c>
      <c r="V3864" s="1">
        <v>7</v>
      </c>
      <c r="W3864" s="1">
        <v>33</v>
      </c>
      <c r="X3864" s="11">
        <v>16</v>
      </c>
    </row>
    <row r="3865" spans="3:24" x14ac:dyDescent="0.25">
      <c r="C3865" s="125"/>
      <c r="D3865" s="122"/>
      <c r="E3865" s="4" t="s">
        <v>35</v>
      </c>
      <c r="F3865" s="5"/>
      <c r="G3865" s="6">
        <v>1181</v>
      </c>
      <c r="H3865" s="7">
        <v>736</v>
      </c>
      <c r="I3865" s="1">
        <v>151</v>
      </c>
      <c r="J3865" s="1">
        <v>403</v>
      </c>
      <c r="K3865" s="1">
        <v>116</v>
      </c>
      <c r="L3865" s="1">
        <v>123</v>
      </c>
      <c r="M3865" s="1">
        <v>140</v>
      </c>
      <c r="N3865" s="1">
        <v>316</v>
      </c>
      <c r="O3865" s="1">
        <v>17</v>
      </c>
      <c r="P3865" s="1">
        <v>65</v>
      </c>
      <c r="Q3865" s="1">
        <v>107</v>
      </c>
      <c r="R3865" s="1">
        <v>580</v>
      </c>
      <c r="S3865" s="1">
        <v>305</v>
      </c>
      <c r="T3865" s="1">
        <v>121</v>
      </c>
      <c r="U3865" s="1">
        <v>434</v>
      </c>
      <c r="V3865" s="1">
        <v>37</v>
      </c>
      <c r="W3865" s="1">
        <v>52</v>
      </c>
      <c r="X3865" s="11">
        <v>83</v>
      </c>
    </row>
    <row r="3866" spans="3:24" x14ac:dyDescent="0.25">
      <c r="C3866" s="125"/>
      <c r="D3866" s="121" t="s">
        <v>21</v>
      </c>
      <c r="E3866" s="18" t="s">
        <v>25</v>
      </c>
      <c r="F3866" s="17"/>
      <c r="G3866" s="19">
        <v>268</v>
      </c>
      <c r="H3866" s="21">
        <v>183</v>
      </c>
      <c r="I3866" s="3">
        <v>33</v>
      </c>
      <c r="J3866" s="3">
        <v>137</v>
      </c>
      <c r="K3866" s="3">
        <v>60</v>
      </c>
      <c r="L3866" s="3">
        <v>37</v>
      </c>
      <c r="M3866" s="3">
        <v>41</v>
      </c>
      <c r="N3866" s="3">
        <v>77</v>
      </c>
      <c r="O3866" s="3">
        <v>11</v>
      </c>
      <c r="P3866" s="3">
        <v>7</v>
      </c>
      <c r="Q3866" s="3">
        <v>24</v>
      </c>
      <c r="R3866" s="3">
        <v>140</v>
      </c>
      <c r="S3866" s="3">
        <v>111</v>
      </c>
      <c r="T3866" s="3">
        <v>22</v>
      </c>
      <c r="U3866" s="3">
        <v>57</v>
      </c>
      <c r="V3866" s="3">
        <v>13</v>
      </c>
      <c r="W3866" s="3">
        <v>0</v>
      </c>
      <c r="X3866" s="22">
        <v>12</v>
      </c>
    </row>
    <row r="3867" spans="3:24" x14ac:dyDescent="0.25">
      <c r="C3867" s="125"/>
      <c r="D3867" s="122"/>
      <c r="E3867" s="4" t="s">
        <v>26</v>
      </c>
      <c r="F3867" s="5"/>
      <c r="G3867" s="6">
        <v>338</v>
      </c>
      <c r="H3867" s="7">
        <v>226</v>
      </c>
      <c r="I3867" s="1">
        <v>43</v>
      </c>
      <c r="J3867" s="1">
        <v>131</v>
      </c>
      <c r="K3867" s="1">
        <v>51</v>
      </c>
      <c r="L3867" s="1">
        <v>55</v>
      </c>
      <c r="M3867" s="1">
        <v>52</v>
      </c>
      <c r="N3867" s="1">
        <v>91</v>
      </c>
      <c r="O3867" s="1">
        <v>6</v>
      </c>
      <c r="P3867" s="1">
        <v>19</v>
      </c>
      <c r="Q3867" s="1">
        <v>32</v>
      </c>
      <c r="R3867" s="1">
        <v>178</v>
      </c>
      <c r="S3867" s="1">
        <v>116</v>
      </c>
      <c r="T3867" s="1">
        <v>37</v>
      </c>
      <c r="U3867" s="1">
        <v>104</v>
      </c>
      <c r="V3867" s="1">
        <v>15</v>
      </c>
      <c r="W3867" s="1">
        <v>2</v>
      </c>
      <c r="X3867" s="11">
        <v>16</v>
      </c>
    </row>
    <row r="3868" spans="3:24" x14ac:dyDescent="0.25">
      <c r="C3868" s="125"/>
      <c r="D3868" s="122"/>
      <c r="E3868" s="4" t="s">
        <v>27</v>
      </c>
      <c r="F3868" s="5"/>
      <c r="G3868" s="6">
        <v>241</v>
      </c>
      <c r="H3868" s="7">
        <v>158</v>
      </c>
      <c r="I3868" s="1">
        <v>22</v>
      </c>
      <c r="J3868" s="1">
        <v>89</v>
      </c>
      <c r="K3868" s="1">
        <v>32</v>
      </c>
      <c r="L3868" s="1">
        <v>22</v>
      </c>
      <c r="M3868" s="1">
        <v>21</v>
      </c>
      <c r="N3868" s="1">
        <v>73</v>
      </c>
      <c r="O3868" s="1">
        <v>4</v>
      </c>
      <c r="P3868" s="1">
        <v>10</v>
      </c>
      <c r="Q3868" s="1">
        <v>22</v>
      </c>
      <c r="R3868" s="1">
        <v>119</v>
      </c>
      <c r="S3868" s="1">
        <v>64</v>
      </c>
      <c r="T3868" s="1">
        <v>26</v>
      </c>
      <c r="U3868" s="1">
        <v>80</v>
      </c>
      <c r="V3868" s="1">
        <v>9</v>
      </c>
      <c r="W3868" s="1">
        <v>2</v>
      </c>
      <c r="X3868" s="11">
        <v>14</v>
      </c>
    </row>
    <row r="3869" spans="3:24" x14ac:dyDescent="0.25">
      <c r="C3869" s="125"/>
      <c r="D3869" s="122"/>
      <c r="E3869" s="4" t="s">
        <v>28</v>
      </c>
      <c r="F3869" s="5"/>
      <c r="G3869" s="6">
        <v>180</v>
      </c>
      <c r="H3869" s="7">
        <v>115</v>
      </c>
      <c r="I3869" s="1">
        <v>26</v>
      </c>
      <c r="J3869" s="1">
        <v>66</v>
      </c>
      <c r="K3869" s="1">
        <v>16</v>
      </c>
      <c r="L3869" s="1">
        <v>19</v>
      </c>
      <c r="M3869" s="1">
        <v>24</v>
      </c>
      <c r="N3869" s="1">
        <v>46</v>
      </c>
      <c r="O3869" s="1">
        <v>5</v>
      </c>
      <c r="P3869" s="1">
        <v>13</v>
      </c>
      <c r="Q3869" s="1">
        <v>22</v>
      </c>
      <c r="R3869" s="1">
        <v>80</v>
      </c>
      <c r="S3869" s="1">
        <v>42</v>
      </c>
      <c r="T3869" s="1">
        <v>11</v>
      </c>
      <c r="U3869" s="1">
        <v>52</v>
      </c>
      <c r="V3869" s="1">
        <v>5</v>
      </c>
      <c r="W3869" s="1">
        <v>7</v>
      </c>
      <c r="X3869" s="11">
        <v>22</v>
      </c>
    </row>
    <row r="3870" spans="3:24" x14ac:dyDescent="0.25">
      <c r="C3870" s="125"/>
      <c r="D3870" s="122"/>
      <c r="E3870" s="4" t="s">
        <v>29</v>
      </c>
      <c r="F3870" s="5"/>
      <c r="G3870" s="6">
        <v>83</v>
      </c>
      <c r="H3870" s="7">
        <v>57</v>
      </c>
      <c r="I3870" s="1">
        <v>11</v>
      </c>
      <c r="J3870" s="1">
        <v>25</v>
      </c>
      <c r="K3870" s="1">
        <v>11</v>
      </c>
      <c r="L3870" s="1">
        <v>6</v>
      </c>
      <c r="M3870" s="1">
        <v>6</v>
      </c>
      <c r="N3870" s="1">
        <v>18</v>
      </c>
      <c r="O3870" s="1">
        <v>0</v>
      </c>
      <c r="P3870" s="1">
        <v>4</v>
      </c>
      <c r="Q3870" s="1">
        <v>12</v>
      </c>
      <c r="R3870" s="1">
        <v>35</v>
      </c>
      <c r="S3870" s="1">
        <v>17</v>
      </c>
      <c r="T3870" s="1">
        <v>11</v>
      </c>
      <c r="U3870" s="1">
        <v>34</v>
      </c>
      <c r="V3870" s="1">
        <v>4</v>
      </c>
      <c r="W3870" s="1">
        <v>3</v>
      </c>
      <c r="X3870" s="11">
        <v>2</v>
      </c>
    </row>
    <row r="3871" spans="3:24" x14ac:dyDescent="0.25">
      <c r="C3871" s="125"/>
      <c r="D3871" s="122"/>
      <c r="E3871" s="4" t="s">
        <v>30</v>
      </c>
      <c r="F3871" s="5"/>
      <c r="G3871" s="6">
        <v>26</v>
      </c>
      <c r="H3871" s="7">
        <v>13</v>
      </c>
      <c r="I3871" s="1">
        <v>2</v>
      </c>
      <c r="J3871" s="1">
        <v>6</v>
      </c>
      <c r="K3871" s="1">
        <v>0</v>
      </c>
      <c r="L3871" s="1">
        <v>2</v>
      </c>
      <c r="M3871" s="1">
        <v>4</v>
      </c>
      <c r="N3871" s="1">
        <v>6</v>
      </c>
      <c r="O3871" s="1">
        <v>0</v>
      </c>
      <c r="P3871" s="1">
        <v>1</v>
      </c>
      <c r="Q3871" s="1">
        <v>0</v>
      </c>
      <c r="R3871" s="1">
        <v>12</v>
      </c>
      <c r="S3871" s="1">
        <v>6</v>
      </c>
      <c r="T3871" s="1">
        <v>2</v>
      </c>
      <c r="U3871" s="1">
        <v>6</v>
      </c>
      <c r="V3871" s="1">
        <v>0</v>
      </c>
      <c r="W3871" s="1">
        <v>2</v>
      </c>
      <c r="X3871" s="11">
        <v>4</v>
      </c>
    </row>
    <row r="3872" spans="3:24" x14ac:dyDescent="0.25">
      <c r="C3872" s="125"/>
      <c r="D3872" s="122"/>
      <c r="E3872" s="4" t="s">
        <v>31</v>
      </c>
      <c r="F3872" s="5"/>
      <c r="G3872" s="6">
        <v>3</v>
      </c>
      <c r="H3872" s="7">
        <v>2</v>
      </c>
      <c r="I3872" s="1">
        <v>1</v>
      </c>
      <c r="J3872" s="1">
        <v>1</v>
      </c>
      <c r="K3872" s="1">
        <v>0</v>
      </c>
      <c r="L3872" s="1">
        <v>0</v>
      </c>
      <c r="M3872" s="1">
        <v>0</v>
      </c>
      <c r="N3872" s="1">
        <v>0</v>
      </c>
      <c r="O3872" s="1">
        <v>0</v>
      </c>
      <c r="P3872" s="1">
        <v>0</v>
      </c>
      <c r="Q3872" s="1">
        <v>1</v>
      </c>
      <c r="R3872" s="1">
        <v>1</v>
      </c>
      <c r="S3872" s="1">
        <v>1</v>
      </c>
      <c r="T3872" s="1">
        <v>0</v>
      </c>
      <c r="U3872" s="1">
        <v>1</v>
      </c>
      <c r="V3872" s="1">
        <v>0</v>
      </c>
      <c r="W3872" s="1">
        <v>1</v>
      </c>
      <c r="X3872" s="11">
        <v>0</v>
      </c>
    </row>
    <row r="3873" spans="3:24" x14ac:dyDescent="0.25">
      <c r="C3873" s="125"/>
      <c r="D3873" s="122"/>
      <c r="E3873" s="4" t="s">
        <v>32</v>
      </c>
      <c r="F3873" s="5"/>
      <c r="G3873" s="6">
        <v>606</v>
      </c>
      <c r="H3873" s="7">
        <v>409</v>
      </c>
      <c r="I3873" s="1">
        <v>76</v>
      </c>
      <c r="J3873" s="1">
        <v>268</v>
      </c>
      <c r="K3873" s="1">
        <v>111</v>
      </c>
      <c r="L3873" s="1">
        <v>92</v>
      </c>
      <c r="M3873" s="1">
        <v>93</v>
      </c>
      <c r="N3873" s="1">
        <v>168</v>
      </c>
      <c r="O3873" s="1">
        <v>17</v>
      </c>
      <c r="P3873" s="1">
        <v>26</v>
      </c>
      <c r="Q3873" s="1">
        <v>56</v>
      </c>
      <c r="R3873" s="1">
        <v>318</v>
      </c>
      <c r="S3873" s="1">
        <v>227</v>
      </c>
      <c r="T3873" s="1">
        <v>59</v>
      </c>
      <c r="U3873" s="1">
        <v>161</v>
      </c>
      <c r="V3873" s="1">
        <v>28</v>
      </c>
      <c r="W3873" s="1">
        <v>2</v>
      </c>
      <c r="X3873" s="11">
        <v>28</v>
      </c>
    </row>
    <row r="3874" spans="3:24" x14ac:dyDescent="0.25">
      <c r="C3874" s="125"/>
      <c r="D3874" s="122"/>
      <c r="E3874" s="4" t="s">
        <v>33</v>
      </c>
      <c r="F3874" s="5"/>
      <c r="G3874" s="6">
        <v>421</v>
      </c>
      <c r="H3874" s="7">
        <v>273</v>
      </c>
      <c r="I3874" s="1">
        <v>48</v>
      </c>
      <c r="J3874" s="1">
        <v>155</v>
      </c>
      <c r="K3874" s="1">
        <v>48</v>
      </c>
      <c r="L3874" s="1">
        <v>41</v>
      </c>
      <c r="M3874" s="1">
        <v>45</v>
      </c>
      <c r="N3874" s="1">
        <v>119</v>
      </c>
      <c r="O3874" s="1">
        <v>9</v>
      </c>
      <c r="P3874" s="1">
        <v>23</v>
      </c>
      <c r="Q3874" s="1">
        <v>44</v>
      </c>
      <c r="R3874" s="1">
        <v>199</v>
      </c>
      <c r="S3874" s="1">
        <v>106</v>
      </c>
      <c r="T3874" s="1">
        <v>37</v>
      </c>
      <c r="U3874" s="1">
        <v>132</v>
      </c>
      <c r="V3874" s="1">
        <v>14</v>
      </c>
      <c r="W3874" s="1">
        <v>9</v>
      </c>
      <c r="X3874" s="11">
        <v>36</v>
      </c>
    </row>
    <row r="3875" spans="3:24" x14ac:dyDescent="0.25">
      <c r="C3875" s="125"/>
      <c r="D3875" s="122"/>
      <c r="E3875" s="4" t="s">
        <v>34</v>
      </c>
      <c r="F3875" s="5"/>
      <c r="G3875" s="6">
        <v>112</v>
      </c>
      <c r="H3875" s="7">
        <v>72</v>
      </c>
      <c r="I3875" s="1">
        <v>14</v>
      </c>
      <c r="J3875" s="1">
        <v>32</v>
      </c>
      <c r="K3875" s="1">
        <v>11</v>
      </c>
      <c r="L3875" s="1">
        <v>8</v>
      </c>
      <c r="M3875" s="1">
        <v>10</v>
      </c>
      <c r="N3875" s="1">
        <v>24</v>
      </c>
      <c r="O3875" s="1">
        <v>0</v>
      </c>
      <c r="P3875" s="1">
        <v>5</v>
      </c>
      <c r="Q3875" s="1">
        <v>13</v>
      </c>
      <c r="R3875" s="1">
        <v>48</v>
      </c>
      <c r="S3875" s="1">
        <v>24</v>
      </c>
      <c r="T3875" s="1">
        <v>13</v>
      </c>
      <c r="U3875" s="1">
        <v>41</v>
      </c>
      <c r="V3875" s="1">
        <v>4</v>
      </c>
      <c r="W3875" s="1">
        <v>6</v>
      </c>
      <c r="X3875" s="11">
        <v>6</v>
      </c>
    </row>
    <row r="3876" spans="3:24" x14ac:dyDescent="0.25">
      <c r="C3876" s="125"/>
      <c r="D3876" s="122"/>
      <c r="E3876" s="4" t="s">
        <v>35</v>
      </c>
      <c r="F3876" s="5"/>
      <c r="G3876" s="6">
        <v>533</v>
      </c>
      <c r="H3876" s="7">
        <v>345</v>
      </c>
      <c r="I3876" s="1">
        <v>62</v>
      </c>
      <c r="J3876" s="1">
        <v>187</v>
      </c>
      <c r="K3876" s="1">
        <v>59</v>
      </c>
      <c r="L3876" s="1">
        <v>49</v>
      </c>
      <c r="M3876" s="1">
        <v>55</v>
      </c>
      <c r="N3876" s="1">
        <v>143</v>
      </c>
      <c r="O3876" s="1">
        <v>9</v>
      </c>
      <c r="P3876" s="1">
        <v>28</v>
      </c>
      <c r="Q3876" s="1">
        <v>57</v>
      </c>
      <c r="R3876" s="1">
        <v>247</v>
      </c>
      <c r="S3876" s="1">
        <v>130</v>
      </c>
      <c r="T3876" s="1">
        <v>50</v>
      </c>
      <c r="U3876" s="1">
        <v>173</v>
      </c>
      <c r="V3876" s="1">
        <v>18</v>
      </c>
      <c r="W3876" s="1">
        <v>15</v>
      </c>
      <c r="X3876" s="11">
        <v>42</v>
      </c>
    </row>
    <row r="3877" spans="3:24" x14ac:dyDescent="0.25">
      <c r="C3877" s="125"/>
      <c r="D3877" s="121" t="s">
        <v>22</v>
      </c>
      <c r="E3877" s="18" t="s">
        <v>25</v>
      </c>
      <c r="F3877" s="17"/>
      <c r="G3877" s="19">
        <v>247</v>
      </c>
      <c r="H3877" s="21">
        <v>176</v>
      </c>
      <c r="I3877" s="3">
        <v>42</v>
      </c>
      <c r="J3877" s="3">
        <v>127</v>
      </c>
      <c r="K3877" s="3">
        <v>48</v>
      </c>
      <c r="L3877" s="3">
        <v>38</v>
      </c>
      <c r="M3877" s="3">
        <v>42</v>
      </c>
      <c r="N3877" s="3">
        <v>100</v>
      </c>
      <c r="O3877" s="3">
        <v>5</v>
      </c>
      <c r="P3877" s="3">
        <v>8</v>
      </c>
      <c r="Q3877" s="3">
        <v>19</v>
      </c>
      <c r="R3877" s="3">
        <v>157</v>
      </c>
      <c r="S3877" s="3">
        <v>81</v>
      </c>
      <c r="T3877" s="3">
        <v>25</v>
      </c>
      <c r="U3877" s="3">
        <v>81</v>
      </c>
      <c r="V3877" s="3">
        <v>6</v>
      </c>
      <c r="W3877" s="3">
        <v>2</v>
      </c>
      <c r="X3877" s="22">
        <v>6</v>
      </c>
    </row>
    <row r="3878" spans="3:24" x14ac:dyDescent="0.25">
      <c r="C3878" s="125"/>
      <c r="D3878" s="122"/>
      <c r="E3878" s="4" t="s">
        <v>26</v>
      </c>
      <c r="F3878" s="5"/>
      <c r="G3878" s="6">
        <v>380</v>
      </c>
      <c r="H3878" s="7">
        <v>262</v>
      </c>
      <c r="I3878" s="1">
        <v>69</v>
      </c>
      <c r="J3878" s="1">
        <v>168</v>
      </c>
      <c r="K3878" s="1">
        <v>49</v>
      </c>
      <c r="L3878" s="1">
        <v>78</v>
      </c>
      <c r="M3878" s="1">
        <v>58</v>
      </c>
      <c r="N3878" s="1">
        <v>126</v>
      </c>
      <c r="O3878" s="1">
        <v>7</v>
      </c>
      <c r="P3878" s="1">
        <v>21</v>
      </c>
      <c r="Q3878" s="1">
        <v>31</v>
      </c>
      <c r="R3878" s="1">
        <v>239</v>
      </c>
      <c r="S3878" s="1">
        <v>106</v>
      </c>
      <c r="T3878" s="1">
        <v>40</v>
      </c>
      <c r="U3878" s="1">
        <v>132</v>
      </c>
      <c r="V3878" s="1">
        <v>16</v>
      </c>
      <c r="W3878" s="1">
        <v>2</v>
      </c>
      <c r="X3878" s="11">
        <v>11</v>
      </c>
    </row>
    <row r="3879" spans="3:24" x14ac:dyDescent="0.25">
      <c r="C3879" s="125"/>
      <c r="D3879" s="122"/>
      <c r="E3879" s="4" t="s">
        <v>27</v>
      </c>
      <c r="F3879" s="5"/>
      <c r="G3879" s="6">
        <v>251</v>
      </c>
      <c r="H3879" s="7">
        <v>158</v>
      </c>
      <c r="I3879" s="1">
        <v>35</v>
      </c>
      <c r="J3879" s="1">
        <v>92</v>
      </c>
      <c r="K3879" s="1">
        <v>22</v>
      </c>
      <c r="L3879" s="1">
        <v>23</v>
      </c>
      <c r="M3879" s="1">
        <v>33</v>
      </c>
      <c r="N3879" s="1">
        <v>68</v>
      </c>
      <c r="O3879" s="1">
        <v>4</v>
      </c>
      <c r="P3879" s="1">
        <v>14</v>
      </c>
      <c r="Q3879" s="1">
        <v>17</v>
      </c>
      <c r="R3879" s="1">
        <v>142</v>
      </c>
      <c r="S3879" s="1">
        <v>73</v>
      </c>
      <c r="T3879" s="1">
        <v>26</v>
      </c>
      <c r="U3879" s="1">
        <v>111</v>
      </c>
      <c r="V3879" s="1">
        <v>7</v>
      </c>
      <c r="W3879" s="1">
        <v>3</v>
      </c>
      <c r="X3879" s="11">
        <v>13</v>
      </c>
    </row>
    <row r="3880" spans="3:24" x14ac:dyDescent="0.25">
      <c r="C3880" s="125"/>
      <c r="D3880" s="122"/>
      <c r="E3880" s="4" t="s">
        <v>28</v>
      </c>
      <c r="F3880" s="5"/>
      <c r="G3880" s="6">
        <v>210</v>
      </c>
      <c r="H3880" s="7">
        <v>127</v>
      </c>
      <c r="I3880" s="1">
        <v>38</v>
      </c>
      <c r="J3880" s="1">
        <v>74</v>
      </c>
      <c r="K3880" s="1">
        <v>23</v>
      </c>
      <c r="L3880" s="1">
        <v>28</v>
      </c>
      <c r="M3880" s="1">
        <v>28</v>
      </c>
      <c r="N3880" s="1">
        <v>58</v>
      </c>
      <c r="O3880" s="1">
        <v>3</v>
      </c>
      <c r="P3880" s="1">
        <v>13</v>
      </c>
      <c r="Q3880" s="1">
        <v>20</v>
      </c>
      <c r="R3880" s="1">
        <v>98</v>
      </c>
      <c r="S3880" s="1">
        <v>58</v>
      </c>
      <c r="T3880" s="1">
        <v>29</v>
      </c>
      <c r="U3880" s="1">
        <v>80</v>
      </c>
      <c r="V3880" s="1">
        <v>9</v>
      </c>
      <c r="W3880" s="1">
        <v>7</v>
      </c>
      <c r="X3880" s="11">
        <v>18</v>
      </c>
    </row>
    <row r="3881" spans="3:24" x14ac:dyDescent="0.25">
      <c r="C3881" s="125"/>
      <c r="D3881" s="122"/>
      <c r="E3881" s="4" t="s">
        <v>29</v>
      </c>
      <c r="F3881" s="5"/>
      <c r="G3881" s="6">
        <v>123</v>
      </c>
      <c r="H3881" s="7">
        <v>77</v>
      </c>
      <c r="I3881" s="1">
        <v>10</v>
      </c>
      <c r="J3881" s="1">
        <v>38</v>
      </c>
      <c r="K3881" s="1">
        <v>9</v>
      </c>
      <c r="L3881" s="1">
        <v>18</v>
      </c>
      <c r="M3881" s="1">
        <v>16</v>
      </c>
      <c r="N3881" s="1">
        <v>36</v>
      </c>
      <c r="O3881" s="1">
        <v>1</v>
      </c>
      <c r="P3881" s="1">
        <v>9</v>
      </c>
      <c r="Q3881" s="1">
        <v>10</v>
      </c>
      <c r="R3881" s="1">
        <v>67</v>
      </c>
      <c r="S3881" s="1">
        <v>34</v>
      </c>
      <c r="T3881" s="1">
        <v>12</v>
      </c>
      <c r="U3881" s="1">
        <v>56</v>
      </c>
      <c r="V3881" s="1">
        <v>2</v>
      </c>
      <c r="W3881" s="1">
        <v>9</v>
      </c>
      <c r="X3881" s="11">
        <v>5</v>
      </c>
    </row>
    <row r="3882" spans="3:24" x14ac:dyDescent="0.25">
      <c r="C3882" s="125"/>
      <c r="D3882" s="122"/>
      <c r="E3882" s="4" t="s">
        <v>30</v>
      </c>
      <c r="F3882" s="5"/>
      <c r="G3882" s="6">
        <v>50</v>
      </c>
      <c r="H3882" s="7">
        <v>23</v>
      </c>
      <c r="I3882" s="1">
        <v>6</v>
      </c>
      <c r="J3882" s="1">
        <v>10</v>
      </c>
      <c r="K3882" s="1">
        <v>3</v>
      </c>
      <c r="L3882" s="1">
        <v>5</v>
      </c>
      <c r="M3882" s="1">
        <v>8</v>
      </c>
      <c r="N3882" s="1">
        <v>9</v>
      </c>
      <c r="O3882" s="1">
        <v>0</v>
      </c>
      <c r="P3882" s="1">
        <v>1</v>
      </c>
      <c r="Q3882" s="1">
        <v>3</v>
      </c>
      <c r="R3882" s="1">
        <v>24</v>
      </c>
      <c r="S3882" s="1">
        <v>9</v>
      </c>
      <c r="T3882" s="1">
        <v>4</v>
      </c>
      <c r="U3882" s="1">
        <v>12</v>
      </c>
      <c r="V3882" s="1">
        <v>1</v>
      </c>
      <c r="W3882" s="1">
        <v>11</v>
      </c>
      <c r="X3882" s="11">
        <v>4</v>
      </c>
    </row>
    <row r="3883" spans="3:24" x14ac:dyDescent="0.25">
      <c r="C3883" s="125"/>
      <c r="D3883" s="122"/>
      <c r="E3883" s="4" t="s">
        <v>31</v>
      </c>
      <c r="F3883" s="5"/>
      <c r="G3883" s="6">
        <v>14</v>
      </c>
      <c r="H3883" s="7">
        <v>6</v>
      </c>
      <c r="I3883" s="1">
        <v>0</v>
      </c>
      <c r="J3883" s="1">
        <v>2</v>
      </c>
      <c r="K3883" s="1">
        <v>0</v>
      </c>
      <c r="L3883" s="1">
        <v>0</v>
      </c>
      <c r="M3883" s="1">
        <v>0</v>
      </c>
      <c r="N3883" s="1">
        <v>2</v>
      </c>
      <c r="O3883" s="1">
        <v>0</v>
      </c>
      <c r="P3883" s="1">
        <v>0</v>
      </c>
      <c r="Q3883" s="1">
        <v>0</v>
      </c>
      <c r="R3883" s="1">
        <v>2</v>
      </c>
      <c r="S3883" s="1">
        <v>1</v>
      </c>
      <c r="T3883" s="1">
        <v>0</v>
      </c>
      <c r="U3883" s="1">
        <v>2</v>
      </c>
      <c r="V3883" s="1">
        <v>0</v>
      </c>
      <c r="W3883" s="1">
        <v>7</v>
      </c>
      <c r="X3883" s="11">
        <v>1</v>
      </c>
    </row>
    <row r="3884" spans="3:24" x14ac:dyDescent="0.25">
      <c r="C3884" s="125"/>
      <c r="D3884" s="122"/>
      <c r="E3884" s="4" t="s">
        <v>32</v>
      </c>
      <c r="F3884" s="5"/>
      <c r="G3884" s="6">
        <v>627</v>
      </c>
      <c r="H3884" s="7">
        <v>438</v>
      </c>
      <c r="I3884" s="1">
        <v>111</v>
      </c>
      <c r="J3884" s="1">
        <v>295</v>
      </c>
      <c r="K3884" s="1">
        <v>97</v>
      </c>
      <c r="L3884" s="1">
        <v>116</v>
      </c>
      <c r="M3884" s="1">
        <v>100</v>
      </c>
      <c r="N3884" s="1">
        <v>226</v>
      </c>
      <c r="O3884" s="1">
        <v>12</v>
      </c>
      <c r="P3884" s="1">
        <v>29</v>
      </c>
      <c r="Q3884" s="1">
        <v>50</v>
      </c>
      <c r="R3884" s="1">
        <v>396</v>
      </c>
      <c r="S3884" s="1">
        <v>187</v>
      </c>
      <c r="T3884" s="1">
        <v>65</v>
      </c>
      <c r="U3884" s="1">
        <v>213</v>
      </c>
      <c r="V3884" s="1">
        <v>22</v>
      </c>
      <c r="W3884" s="1">
        <v>4</v>
      </c>
      <c r="X3884" s="11">
        <v>17</v>
      </c>
    </row>
    <row r="3885" spans="3:24" x14ac:dyDescent="0.25">
      <c r="C3885" s="125"/>
      <c r="D3885" s="122"/>
      <c r="E3885" s="4" t="s">
        <v>33</v>
      </c>
      <c r="F3885" s="5"/>
      <c r="G3885" s="6">
        <v>461</v>
      </c>
      <c r="H3885" s="7">
        <v>285</v>
      </c>
      <c r="I3885" s="1">
        <v>73</v>
      </c>
      <c r="J3885" s="1">
        <v>166</v>
      </c>
      <c r="K3885" s="1">
        <v>45</v>
      </c>
      <c r="L3885" s="1">
        <v>51</v>
      </c>
      <c r="M3885" s="1">
        <v>61</v>
      </c>
      <c r="N3885" s="1">
        <v>126</v>
      </c>
      <c r="O3885" s="1">
        <v>7</v>
      </c>
      <c r="P3885" s="1">
        <v>27</v>
      </c>
      <c r="Q3885" s="1">
        <v>37</v>
      </c>
      <c r="R3885" s="1">
        <v>240</v>
      </c>
      <c r="S3885" s="1">
        <v>131</v>
      </c>
      <c r="T3885" s="1">
        <v>55</v>
      </c>
      <c r="U3885" s="1">
        <v>191</v>
      </c>
      <c r="V3885" s="1">
        <v>16</v>
      </c>
      <c r="W3885" s="1">
        <v>10</v>
      </c>
      <c r="X3885" s="11">
        <v>31</v>
      </c>
    </row>
    <row r="3886" spans="3:24" x14ac:dyDescent="0.25">
      <c r="C3886" s="125"/>
      <c r="D3886" s="122"/>
      <c r="E3886" s="4" t="s">
        <v>34</v>
      </c>
      <c r="F3886" s="5"/>
      <c r="G3886" s="6">
        <v>187</v>
      </c>
      <c r="H3886" s="7">
        <v>106</v>
      </c>
      <c r="I3886" s="1">
        <v>16</v>
      </c>
      <c r="J3886" s="1">
        <v>50</v>
      </c>
      <c r="K3886" s="1">
        <v>12</v>
      </c>
      <c r="L3886" s="1">
        <v>23</v>
      </c>
      <c r="M3886" s="1">
        <v>24</v>
      </c>
      <c r="N3886" s="1">
        <v>47</v>
      </c>
      <c r="O3886" s="1">
        <v>1</v>
      </c>
      <c r="P3886" s="1">
        <v>10</v>
      </c>
      <c r="Q3886" s="1">
        <v>13</v>
      </c>
      <c r="R3886" s="1">
        <v>93</v>
      </c>
      <c r="S3886" s="1">
        <v>44</v>
      </c>
      <c r="T3886" s="1">
        <v>16</v>
      </c>
      <c r="U3886" s="1">
        <v>70</v>
      </c>
      <c r="V3886" s="1">
        <v>3</v>
      </c>
      <c r="W3886" s="1">
        <v>27</v>
      </c>
      <c r="X3886" s="11">
        <v>10</v>
      </c>
    </row>
    <row r="3887" spans="3:24" x14ac:dyDescent="0.25">
      <c r="C3887" s="125"/>
      <c r="D3887" s="122"/>
      <c r="E3887" s="4" t="s">
        <v>35</v>
      </c>
      <c r="F3887" s="5"/>
      <c r="G3887" s="6">
        <v>648</v>
      </c>
      <c r="H3887" s="7">
        <v>391</v>
      </c>
      <c r="I3887" s="1">
        <v>89</v>
      </c>
      <c r="J3887" s="1">
        <v>216</v>
      </c>
      <c r="K3887" s="1">
        <v>57</v>
      </c>
      <c r="L3887" s="1">
        <v>74</v>
      </c>
      <c r="M3887" s="1">
        <v>85</v>
      </c>
      <c r="N3887" s="1">
        <v>173</v>
      </c>
      <c r="O3887" s="1">
        <v>8</v>
      </c>
      <c r="P3887" s="1">
        <v>37</v>
      </c>
      <c r="Q3887" s="1">
        <v>50</v>
      </c>
      <c r="R3887" s="1">
        <v>333</v>
      </c>
      <c r="S3887" s="1">
        <v>175</v>
      </c>
      <c r="T3887" s="1">
        <v>71</v>
      </c>
      <c r="U3887" s="1">
        <v>261</v>
      </c>
      <c r="V3887" s="1">
        <v>19</v>
      </c>
      <c r="W3887" s="1">
        <v>37</v>
      </c>
      <c r="X3887" s="11">
        <v>41</v>
      </c>
    </row>
    <row r="3888" spans="3:24" x14ac:dyDescent="0.25">
      <c r="C3888" s="121" t="s">
        <v>36</v>
      </c>
      <c r="D3888" s="121" t="s">
        <v>24</v>
      </c>
      <c r="E3888" s="18" t="s">
        <v>37</v>
      </c>
      <c r="F3888" s="17"/>
      <c r="G3888" s="19">
        <v>106</v>
      </c>
      <c r="H3888" s="21">
        <v>15</v>
      </c>
      <c r="I3888" s="3">
        <v>60</v>
      </c>
      <c r="J3888" s="3">
        <v>40</v>
      </c>
      <c r="K3888" s="3">
        <v>17</v>
      </c>
      <c r="L3888" s="3">
        <v>11</v>
      </c>
      <c r="M3888" s="3">
        <v>10</v>
      </c>
      <c r="N3888" s="3">
        <v>25</v>
      </c>
      <c r="O3888" s="3">
        <v>14</v>
      </c>
      <c r="P3888" s="3">
        <v>7</v>
      </c>
      <c r="Q3888" s="3">
        <v>16</v>
      </c>
      <c r="R3888" s="3">
        <v>53</v>
      </c>
      <c r="S3888" s="3">
        <v>26</v>
      </c>
      <c r="T3888" s="3">
        <v>19</v>
      </c>
      <c r="U3888" s="3">
        <v>29</v>
      </c>
      <c r="V3888" s="3">
        <v>7</v>
      </c>
      <c r="W3888" s="3">
        <v>4</v>
      </c>
      <c r="X3888" s="22">
        <v>9</v>
      </c>
    </row>
    <row r="3889" spans="3:24" ht="25.2" x14ac:dyDescent="0.25">
      <c r="C3889" s="125"/>
      <c r="D3889" s="122"/>
      <c r="E3889" s="4" t="s">
        <v>38</v>
      </c>
      <c r="F3889" s="5"/>
      <c r="G3889" s="6">
        <v>1653</v>
      </c>
      <c r="H3889" s="7">
        <v>1213</v>
      </c>
      <c r="I3889" s="1">
        <v>141</v>
      </c>
      <c r="J3889" s="1">
        <v>688</v>
      </c>
      <c r="K3889" s="1">
        <v>221</v>
      </c>
      <c r="L3889" s="1">
        <v>246</v>
      </c>
      <c r="M3889" s="1">
        <v>241</v>
      </c>
      <c r="N3889" s="1">
        <v>513</v>
      </c>
      <c r="O3889" s="1">
        <v>14</v>
      </c>
      <c r="P3889" s="1">
        <v>79</v>
      </c>
      <c r="Q3889" s="1">
        <v>145</v>
      </c>
      <c r="R3889" s="1">
        <v>909</v>
      </c>
      <c r="S3889" s="1">
        <v>533</v>
      </c>
      <c r="T3889" s="1">
        <v>154</v>
      </c>
      <c r="U3889" s="1">
        <v>557</v>
      </c>
      <c r="V3889" s="1">
        <v>58</v>
      </c>
      <c r="W3889" s="1">
        <v>24</v>
      </c>
      <c r="X3889" s="11">
        <v>83</v>
      </c>
    </row>
    <row r="3890" spans="3:24" ht="25.2" x14ac:dyDescent="0.25">
      <c r="C3890" s="125"/>
      <c r="D3890" s="122"/>
      <c r="E3890" s="4" t="s">
        <v>39</v>
      </c>
      <c r="F3890" s="5"/>
      <c r="G3890" s="6">
        <v>116</v>
      </c>
      <c r="H3890" s="7">
        <v>48</v>
      </c>
      <c r="I3890" s="1">
        <v>50</v>
      </c>
      <c r="J3890" s="1">
        <v>55</v>
      </c>
      <c r="K3890" s="1">
        <v>25</v>
      </c>
      <c r="L3890" s="1">
        <v>16</v>
      </c>
      <c r="M3890" s="1">
        <v>13</v>
      </c>
      <c r="N3890" s="1">
        <v>39</v>
      </c>
      <c r="O3890" s="1">
        <v>11</v>
      </c>
      <c r="P3890" s="1">
        <v>7</v>
      </c>
      <c r="Q3890" s="1">
        <v>12</v>
      </c>
      <c r="R3890" s="1">
        <v>72</v>
      </c>
      <c r="S3890" s="1">
        <v>29</v>
      </c>
      <c r="T3890" s="1">
        <v>12</v>
      </c>
      <c r="U3890" s="1">
        <v>37</v>
      </c>
      <c r="V3890" s="1">
        <v>2</v>
      </c>
      <c r="W3890" s="1">
        <v>2</v>
      </c>
      <c r="X3890" s="11">
        <v>1</v>
      </c>
    </row>
    <row r="3891" spans="3:24" ht="25.2" x14ac:dyDescent="0.25">
      <c r="C3891" s="125"/>
      <c r="D3891" s="122"/>
      <c r="E3891" s="4" t="s">
        <v>40</v>
      </c>
      <c r="F3891" s="5"/>
      <c r="G3891" s="6">
        <v>513</v>
      </c>
      <c r="H3891" s="7">
        <v>295</v>
      </c>
      <c r="I3891" s="1">
        <v>81</v>
      </c>
      <c r="J3891" s="1">
        <v>174</v>
      </c>
      <c r="K3891" s="1">
        <v>56</v>
      </c>
      <c r="L3891" s="1">
        <v>57</v>
      </c>
      <c r="M3891" s="1">
        <v>65</v>
      </c>
      <c r="N3891" s="1">
        <v>126</v>
      </c>
      <c r="O3891" s="1">
        <v>7</v>
      </c>
      <c r="P3891" s="1">
        <v>25</v>
      </c>
      <c r="Q3891" s="1">
        <v>39</v>
      </c>
      <c r="R3891" s="1">
        <v>253</v>
      </c>
      <c r="S3891" s="1">
        <v>127</v>
      </c>
      <c r="T3891" s="1">
        <v>57</v>
      </c>
      <c r="U3891" s="1">
        <v>178</v>
      </c>
      <c r="V3891" s="1">
        <v>20</v>
      </c>
      <c r="W3891" s="1">
        <v>28</v>
      </c>
      <c r="X3891" s="11">
        <v>30</v>
      </c>
    </row>
    <row r="3892" spans="3:24" x14ac:dyDescent="0.25">
      <c r="C3892" s="125"/>
      <c r="D3892" s="122"/>
      <c r="E3892" s="4" t="s">
        <v>18</v>
      </c>
      <c r="F3892" s="5"/>
      <c r="G3892" s="6">
        <v>26</v>
      </c>
      <c r="H3892" s="7">
        <v>12</v>
      </c>
      <c r="I3892" s="1">
        <v>6</v>
      </c>
      <c r="J3892" s="1">
        <v>9</v>
      </c>
      <c r="K3892" s="1">
        <v>5</v>
      </c>
      <c r="L3892" s="1">
        <v>1</v>
      </c>
      <c r="M3892" s="1">
        <v>4</v>
      </c>
      <c r="N3892" s="1">
        <v>7</v>
      </c>
      <c r="O3892" s="1">
        <v>0</v>
      </c>
      <c r="P3892" s="1">
        <v>2</v>
      </c>
      <c r="Q3892" s="1">
        <v>1</v>
      </c>
      <c r="R3892" s="1">
        <v>7</v>
      </c>
      <c r="S3892" s="1">
        <v>4</v>
      </c>
      <c r="T3892" s="1">
        <v>3</v>
      </c>
      <c r="U3892" s="1">
        <v>7</v>
      </c>
      <c r="V3892" s="1">
        <v>0</v>
      </c>
      <c r="W3892" s="1">
        <v>0</v>
      </c>
      <c r="X3892" s="11">
        <v>5</v>
      </c>
    </row>
    <row r="3893" spans="3:24" x14ac:dyDescent="0.25">
      <c r="C3893" s="125"/>
      <c r="D3893" s="121" t="s">
        <v>21</v>
      </c>
      <c r="E3893" s="18" t="s">
        <v>37</v>
      </c>
      <c r="F3893" s="17"/>
      <c r="G3893" s="19">
        <v>66</v>
      </c>
      <c r="H3893" s="21">
        <v>9</v>
      </c>
      <c r="I3893" s="3">
        <v>36</v>
      </c>
      <c r="J3893" s="3">
        <v>28</v>
      </c>
      <c r="K3893" s="3">
        <v>12</v>
      </c>
      <c r="L3893" s="3">
        <v>4</v>
      </c>
      <c r="M3893" s="3">
        <v>7</v>
      </c>
      <c r="N3893" s="3">
        <v>13</v>
      </c>
      <c r="O3893" s="3">
        <v>11</v>
      </c>
      <c r="P3893" s="3">
        <v>4</v>
      </c>
      <c r="Q3893" s="3">
        <v>11</v>
      </c>
      <c r="R3893" s="3">
        <v>26</v>
      </c>
      <c r="S3893" s="3">
        <v>14</v>
      </c>
      <c r="T3893" s="3">
        <v>13</v>
      </c>
      <c r="U3893" s="3">
        <v>16</v>
      </c>
      <c r="V3893" s="3">
        <v>6</v>
      </c>
      <c r="W3893" s="3">
        <v>2</v>
      </c>
      <c r="X3893" s="22">
        <v>9</v>
      </c>
    </row>
    <row r="3894" spans="3:24" ht="25.2" x14ac:dyDescent="0.25">
      <c r="C3894" s="125"/>
      <c r="D3894" s="122"/>
      <c r="E3894" s="4" t="s">
        <v>38</v>
      </c>
      <c r="F3894" s="5"/>
      <c r="G3894" s="6">
        <v>938</v>
      </c>
      <c r="H3894" s="7">
        <v>696</v>
      </c>
      <c r="I3894" s="1">
        <v>51</v>
      </c>
      <c r="J3894" s="1">
        <v>380</v>
      </c>
      <c r="K3894" s="1">
        <v>132</v>
      </c>
      <c r="L3894" s="1">
        <v>127</v>
      </c>
      <c r="M3894" s="1">
        <v>129</v>
      </c>
      <c r="N3894" s="1">
        <v>273</v>
      </c>
      <c r="O3894" s="1">
        <v>9</v>
      </c>
      <c r="P3894" s="1">
        <v>44</v>
      </c>
      <c r="Q3894" s="1">
        <v>90</v>
      </c>
      <c r="R3894" s="1">
        <v>477</v>
      </c>
      <c r="S3894" s="1">
        <v>311</v>
      </c>
      <c r="T3894" s="1">
        <v>80</v>
      </c>
      <c r="U3894" s="1">
        <v>283</v>
      </c>
      <c r="V3894" s="1">
        <v>34</v>
      </c>
      <c r="W3894" s="1">
        <v>13</v>
      </c>
      <c r="X3894" s="11">
        <v>50</v>
      </c>
    </row>
    <row r="3895" spans="3:24" ht="25.2" x14ac:dyDescent="0.25">
      <c r="C3895" s="125"/>
      <c r="D3895" s="122"/>
      <c r="E3895" s="4" t="s">
        <v>39</v>
      </c>
      <c r="F3895" s="5"/>
      <c r="G3895" s="6">
        <v>43</v>
      </c>
      <c r="H3895" s="7">
        <v>4</v>
      </c>
      <c r="I3895" s="1">
        <v>29</v>
      </c>
      <c r="J3895" s="1">
        <v>15</v>
      </c>
      <c r="K3895" s="1">
        <v>8</v>
      </c>
      <c r="L3895" s="1">
        <v>4</v>
      </c>
      <c r="M3895" s="1">
        <v>4</v>
      </c>
      <c r="N3895" s="1">
        <v>11</v>
      </c>
      <c r="O3895" s="1">
        <v>6</v>
      </c>
      <c r="P3895" s="1">
        <v>4</v>
      </c>
      <c r="Q3895" s="1">
        <v>4</v>
      </c>
      <c r="R3895" s="1">
        <v>26</v>
      </c>
      <c r="S3895" s="1">
        <v>11</v>
      </c>
      <c r="T3895" s="1">
        <v>3</v>
      </c>
      <c r="U3895" s="1">
        <v>13</v>
      </c>
      <c r="V3895" s="1">
        <v>0</v>
      </c>
      <c r="W3895" s="1">
        <v>1</v>
      </c>
      <c r="X3895" s="11">
        <v>1</v>
      </c>
    </row>
    <row r="3896" spans="3:24" ht="25.2" x14ac:dyDescent="0.25">
      <c r="C3896" s="125"/>
      <c r="D3896" s="122"/>
      <c r="E3896" s="4" t="s">
        <v>40</v>
      </c>
      <c r="F3896" s="5"/>
      <c r="G3896" s="6">
        <v>77</v>
      </c>
      <c r="H3896" s="7">
        <v>36</v>
      </c>
      <c r="I3896" s="1">
        <v>21</v>
      </c>
      <c r="J3896" s="1">
        <v>27</v>
      </c>
      <c r="K3896" s="1">
        <v>14</v>
      </c>
      <c r="L3896" s="1">
        <v>5</v>
      </c>
      <c r="M3896" s="1">
        <v>6</v>
      </c>
      <c r="N3896" s="1">
        <v>9</v>
      </c>
      <c r="O3896" s="1">
        <v>0</v>
      </c>
      <c r="P3896" s="1">
        <v>1</v>
      </c>
      <c r="Q3896" s="1">
        <v>7</v>
      </c>
      <c r="R3896" s="1">
        <v>33</v>
      </c>
      <c r="S3896" s="1">
        <v>19</v>
      </c>
      <c r="T3896" s="1">
        <v>11</v>
      </c>
      <c r="U3896" s="1">
        <v>19</v>
      </c>
      <c r="V3896" s="1">
        <v>6</v>
      </c>
      <c r="W3896" s="1">
        <v>1</v>
      </c>
      <c r="X3896" s="11">
        <v>7</v>
      </c>
    </row>
    <row r="3897" spans="3:24" x14ac:dyDescent="0.25">
      <c r="C3897" s="125"/>
      <c r="D3897" s="122"/>
      <c r="E3897" s="4" t="s">
        <v>18</v>
      </c>
      <c r="F3897" s="5"/>
      <c r="G3897" s="6">
        <v>15</v>
      </c>
      <c r="H3897" s="7">
        <v>9</v>
      </c>
      <c r="I3897" s="1">
        <v>1</v>
      </c>
      <c r="J3897" s="1">
        <v>5</v>
      </c>
      <c r="K3897" s="1">
        <v>4</v>
      </c>
      <c r="L3897" s="1">
        <v>1</v>
      </c>
      <c r="M3897" s="1">
        <v>2</v>
      </c>
      <c r="N3897" s="1">
        <v>5</v>
      </c>
      <c r="O3897" s="1">
        <v>0</v>
      </c>
      <c r="P3897" s="1">
        <v>1</v>
      </c>
      <c r="Q3897" s="1">
        <v>1</v>
      </c>
      <c r="R3897" s="1">
        <v>3</v>
      </c>
      <c r="S3897" s="1">
        <v>2</v>
      </c>
      <c r="T3897" s="1">
        <v>2</v>
      </c>
      <c r="U3897" s="1">
        <v>3</v>
      </c>
      <c r="V3897" s="1">
        <v>0</v>
      </c>
      <c r="W3897" s="1">
        <v>0</v>
      </c>
      <c r="X3897" s="11">
        <v>3</v>
      </c>
    </row>
    <row r="3898" spans="3:24" x14ac:dyDescent="0.25">
      <c r="C3898" s="125"/>
      <c r="D3898" s="121" t="s">
        <v>22</v>
      </c>
      <c r="E3898" s="18" t="s">
        <v>37</v>
      </c>
      <c r="F3898" s="17"/>
      <c r="G3898" s="19">
        <v>40</v>
      </c>
      <c r="H3898" s="21">
        <v>6</v>
      </c>
      <c r="I3898" s="3">
        <v>24</v>
      </c>
      <c r="J3898" s="3">
        <v>12</v>
      </c>
      <c r="K3898" s="3">
        <v>5</v>
      </c>
      <c r="L3898" s="3">
        <v>7</v>
      </c>
      <c r="M3898" s="3">
        <v>3</v>
      </c>
      <c r="N3898" s="3">
        <v>12</v>
      </c>
      <c r="O3898" s="3">
        <v>3</v>
      </c>
      <c r="P3898" s="3">
        <v>3</v>
      </c>
      <c r="Q3898" s="3">
        <v>5</v>
      </c>
      <c r="R3898" s="3">
        <v>27</v>
      </c>
      <c r="S3898" s="3">
        <v>12</v>
      </c>
      <c r="T3898" s="3">
        <v>6</v>
      </c>
      <c r="U3898" s="3">
        <v>13</v>
      </c>
      <c r="V3898" s="3">
        <v>1</v>
      </c>
      <c r="W3898" s="3">
        <v>2</v>
      </c>
      <c r="X3898" s="22">
        <v>0</v>
      </c>
    </row>
    <row r="3899" spans="3:24" ht="25.2" x14ac:dyDescent="0.25">
      <c r="C3899" s="125"/>
      <c r="D3899" s="122"/>
      <c r="E3899" s="4" t="s">
        <v>38</v>
      </c>
      <c r="F3899" s="5"/>
      <c r="G3899" s="6">
        <v>715</v>
      </c>
      <c r="H3899" s="7">
        <v>517</v>
      </c>
      <c r="I3899" s="1">
        <v>90</v>
      </c>
      <c r="J3899" s="1">
        <v>308</v>
      </c>
      <c r="K3899" s="1">
        <v>89</v>
      </c>
      <c r="L3899" s="1">
        <v>119</v>
      </c>
      <c r="M3899" s="1">
        <v>112</v>
      </c>
      <c r="N3899" s="1">
        <v>240</v>
      </c>
      <c r="O3899" s="1">
        <v>5</v>
      </c>
      <c r="P3899" s="1">
        <v>35</v>
      </c>
      <c r="Q3899" s="1">
        <v>55</v>
      </c>
      <c r="R3899" s="1">
        <v>432</v>
      </c>
      <c r="S3899" s="1">
        <v>222</v>
      </c>
      <c r="T3899" s="1">
        <v>74</v>
      </c>
      <c r="U3899" s="1">
        <v>274</v>
      </c>
      <c r="V3899" s="1">
        <v>24</v>
      </c>
      <c r="W3899" s="1">
        <v>11</v>
      </c>
      <c r="X3899" s="11">
        <v>33</v>
      </c>
    </row>
    <row r="3900" spans="3:24" ht="25.2" x14ac:dyDescent="0.25">
      <c r="C3900" s="125"/>
      <c r="D3900" s="122"/>
      <c r="E3900" s="4" t="s">
        <v>39</v>
      </c>
      <c r="F3900" s="5"/>
      <c r="G3900" s="6">
        <v>73</v>
      </c>
      <c r="H3900" s="7">
        <v>44</v>
      </c>
      <c r="I3900" s="1">
        <v>21</v>
      </c>
      <c r="J3900" s="1">
        <v>40</v>
      </c>
      <c r="K3900" s="1">
        <v>17</v>
      </c>
      <c r="L3900" s="1">
        <v>12</v>
      </c>
      <c r="M3900" s="1">
        <v>9</v>
      </c>
      <c r="N3900" s="1">
        <v>28</v>
      </c>
      <c r="O3900" s="1">
        <v>5</v>
      </c>
      <c r="P3900" s="1">
        <v>3</v>
      </c>
      <c r="Q3900" s="1">
        <v>8</v>
      </c>
      <c r="R3900" s="1">
        <v>46</v>
      </c>
      <c r="S3900" s="1">
        <v>18</v>
      </c>
      <c r="T3900" s="1">
        <v>9</v>
      </c>
      <c r="U3900" s="1">
        <v>24</v>
      </c>
      <c r="V3900" s="1">
        <v>2</v>
      </c>
      <c r="W3900" s="1">
        <v>1</v>
      </c>
      <c r="X3900" s="11">
        <v>0</v>
      </c>
    </row>
    <row r="3901" spans="3:24" ht="25.2" x14ac:dyDescent="0.25">
      <c r="C3901" s="125"/>
      <c r="D3901" s="122"/>
      <c r="E3901" s="4" t="s">
        <v>40</v>
      </c>
      <c r="F3901" s="5"/>
      <c r="G3901" s="6">
        <v>436</v>
      </c>
      <c r="H3901" s="7">
        <v>259</v>
      </c>
      <c r="I3901" s="1">
        <v>60</v>
      </c>
      <c r="J3901" s="1">
        <v>147</v>
      </c>
      <c r="K3901" s="1">
        <v>42</v>
      </c>
      <c r="L3901" s="1">
        <v>52</v>
      </c>
      <c r="M3901" s="1">
        <v>59</v>
      </c>
      <c r="N3901" s="1">
        <v>117</v>
      </c>
      <c r="O3901" s="1">
        <v>7</v>
      </c>
      <c r="P3901" s="1">
        <v>24</v>
      </c>
      <c r="Q3901" s="1">
        <v>32</v>
      </c>
      <c r="R3901" s="1">
        <v>220</v>
      </c>
      <c r="S3901" s="1">
        <v>108</v>
      </c>
      <c r="T3901" s="1">
        <v>46</v>
      </c>
      <c r="U3901" s="1">
        <v>159</v>
      </c>
      <c r="V3901" s="1">
        <v>14</v>
      </c>
      <c r="W3901" s="1">
        <v>27</v>
      </c>
      <c r="X3901" s="11">
        <v>23</v>
      </c>
    </row>
    <row r="3902" spans="3:24" x14ac:dyDescent="0.25">
      <c r="C3902" s="125"/>
      <c r="D3902" s="122"/>
      <c r="E3902" s="4" t="s">
        <v>18</v>
      </c>
      <c r="F3902" s="5"/>
      <c r="G3902" s="6">
        <v>11</v>
      </c>
      <c r="H3902" s="7">
        <v>3</v>
      </c>
      <c r="I3902" s="1">
        <v>5</v>
      </c>
      <c r="J3902" s="1">
        <v>4</v>
      </c>
      <c r="K3902" s="1">
        <v>1</v>
      </c>
      <c r="L3902" s="1">
        <v>0</v>
      </c>
      <c r="M3902" s="1">
        <v>2</v>
      </c>
      <c r="N3902" s="1">
        <v>2</v>
      </c>
      <c r="O3902" s="1">
        <v>0</v>
      </c>
      <c r="P3902" s="1">
        <v>1</v>
      </c>
      <c r="Q3902" s="1">
        <v>0</v>
      </c>
      <c r="R3902" s="1">
        <v>4</v>
      </c>
      <c r="S3902" s="1">
        <v>2</v>
      </c>
      <c r="T3902" s="1">
        <v>1</v>
      </c>
      <c r="U3902" s="1">
        <v>4</v>
      </c>
      <c r="V3902" s="1">
        <v>0</v>
      </c>
      <c r="W3902" s="1">
        <v>0</v>
      </c>
      <c r="X3902" s="11">
        <v>2</v>
      </c>
    </row>
    <row r="3903" spans="3:24" ht="25.2" x14ac:dyDescent="0.25">
      <c r="C3903" s="121" t="s">
        <v>41</v>
      </c>
      <c r="D3903" s="119" t="s">
        <v>20</v>
      </c>
      <c r="E3903" s="18" t="s">
        <v>42</v>
      </c>
      <c r="F3903" s="17"/>
      <c r="G3903" s="19">
        <v>385</v>
      </c>
      <c r="H3903" s="21">
        <v>136</v>
      </c>
      <c r="I3903" s="3">
        <v>161</v>
      </c>
      <c r="J3903" s="3">
        <v>140</v>
      </c>
      <c r="K3903" s="3">
        <v>59</v>
      </c>
      <c r="L3903" s="3">
        <v>41</v>
      </c>
      <c r="M3903" s="3">
        <v>50</v>
      </c>
      <c r="N3903" s="3">
        <v>106</v>
      </c>
      <c r="O3903" s="3">
        <v>30</v>
      </c>
      <c r="P3903" s="3">
        <v>18</v>
      </c>
      <c r="Q3903" s="3">
        <v>39</v>
      </c>
      <c r="R3903" s="3">
        <v>201</v>
      </c>
      <c r="S3903" s="3">
        <v>99</v>
      </c>
      <c r="T3903" s="3">
        <v>51</v>
      </c>
      <c r="U3903" s="3">
        <v>129</v>
      </c>
      <c r="V3903" s="3">
        <v>13</v>
      </c>
      <c r="W3903" s="3">
        <v>8</v>
      </c>
      <c r="X3903" s="22">
        <v>26</v>
      </c>
    </row>
    <row r="3904" spans="3:24" ht="25.2" x14ac:dyDescent="0.25">
      <c r="C3904" s="125"/>
      <c r="D3904" s="120"/>
      <c r="E3904" s="4" t="s">
        <v>43</v>
      </c>
      <c r="F3904" s="5"/>
      <c r="G3904" s="6">
        <v>1574</v>
      </c>
      <c r="H3904" s="7">
        <v>1165</v>
      </c>
      <c r="I3904" s="1">
        <v>133</v>
      </c>
      <c r="J3904" s="1">
        <v>661</v>
      </c>
      <c r="K3904" s="1">
        <v>208</v>
      </c>
      <c r="L3904" s="1">
        <v>233</v>
      </c>
      <c r="M3904" s="1">
        <v>230</v>
      </c>
      <c r="N3904" s="1">
        <v>489</v>
      </c>
      <c r="O3904" s="1">
        <v>14</v>
      </c>
      <c r="P3904" s="1">
        <v>76</v>
      </c>
      <c r="Q3904" s="1">
        <v>138</v>
      </c>
      <c r="R3904" s="1">
        <v>861</v>
      </c>
      <c r="S3904" s="1">
        <v>511</v>
      </c>
      <c r="T3904" s="1">
        <v>144</v>
      </c>
      <c r="U3904" s="1">
        <v>536</v>
      </c>
      <c r="V3904" s="1">
        <v>53</v>
      </c>
      <c r="W3904" s="1">
        <v>22</v>
      </c>
      <c r="X3904" s="11">
        <v>79</v>
      </c>
    </row>
    <row r="3905" spans="3:24" ht="25.2" x14ac:dyDescent="0.25">
      <c r="C3905" s="125"/>
      <c r="D3905" s="120"/>
      <c r="E3905" s="4" t="s">
        <v>44</v>
      </c>
      <c r="F3905" s="5"/>
      <c r="G3905" s="6">
        <v>89</v>
      </c>
      <c r="H3905" s="7">
        <v>60</v>
      </c>
      <c r="I3905" s="1">
        <v>21</v>
      </c>
      <c r="J3905" s="1">
        <v>34</v>
      </c>
      <c r="K3905" s="1">
        <v>14</v>
      </c>
      <c r="L3905" s="1">
        <v>13</v>
      </c>
      <c r="M3905" s="1">
        <v>10</v>
      </c>
      <c r="N3905" s="1">
        <v>26</v>
      </c>
      <c r="O3905" s="1">
        <v>1</v>
      </c>
      <c r="P3905" s="1">
        <v>5</v>
      </c>
      <c r="Q3905" s="1">
        <v>12</v>
      </c>
      <c r="R3905" s="1">
        <v>55</v>
      </c>
      <c r="S3905" s="1">
        <v>32</v>
      </c>
      <c r="T3905" s="1">
        <v>8</v>
      </c>
      <c r="U3905" s="1">
        <v>26</v>
      </c>
      <c r="V3905" s="1">
        <v>4</v>
      </c>
      <c r="W3905" s="1">
        <v>0</v>
      </c>
      <c r="X3905" s="11">
        <v>3</v>
      </c>
    </row>
    <row r="3906" spans="3:24" ht="25.2" x14ac:dyDescent="0.25">
      <c r="C3906" s="125"/>
      <c r="D3906" s="120"/>
      <c r="E3906" s="4" t="s">
        <v>45</v>
      </c>
      <c r="F3906" s="5"/>
      <c r="G3906" s="6">
        <v>956</v>
      </c>
      <c r="H3906" s="7">
        <v>682</v>
      </c>
      <c r="I3906" s="1">
        <v>45</v>
      </c>
      <c r="J3906" s="1">
        <v>387</v>
      </c>
      <c r="K3906" s="1">
        <v>112</v>
      </c>
      <c r="L3906" s="1">
        <v>118</v>
      </c>
      <c r="M3906" s="1">
        <v>132</v>
      </c>
      <c r="N3906" s="1">
        <v>282</v>
      </c>
      <c r="O3906" s="1">
        <v>3</v>
      </c>
      <c r="P3906" s="1">
        <v>49</v>
      </c>
      <c r="Q3906" s="1">
        <v>65</v>
      </c>
      <c r="R3906" s="1">
        <v>495</v>
      </c>
      <c r="S3906" s="1">
        <v>264</v>
      </c>
      <c r="T3906" s="1">
        <v>81</v>
      </c>
      <c r="U3906" s="1">
        <v>303</v>
      </c>
      <c r="V3906" s="1">
        <v>41</v>
      </c>
      <c r="W3906" s="1">
        <v>29</v>
      </c>
      <c r="X3906" s="11">
        <v>49</v>
      </c>
    </row>
    <row r="3907" spans="3:24" ht="25.2" x14ac:dyDescent="0.25">
      <c r="C3907" s="125"/>
      <c r="D3907" s="120"/>
      <c r="E3907" s="4" t="s">
        <v>46</v>
      </c>
      <c r="F3907" s="5"/>
      <c r="G3907" s="6">
        <v>85</v>
      </c>
      <c r="H3907" s="7">
        <v>46</v>
      </c>
      <c r="I3907" s="1">
        <v>11</v>
      </c>
      <c r="J3907" s="1">
        <v>26</v>
      </c>
      <c r="K3907" s="1">
        <v>4</v>
      </c>
      <c r="L3907" s="1">
        <v>11</v>
      </c>
      <c r="M3907" s="1">
        <v>10</v>
      </c>
      <c r="N3907" s="1">
        <v>22</v>
      </c>
      <c r="O3907" s="1">
        <v>0</v>
      </c>
      <c r="P3907" s="1">
        <v>1</v>
      </c>
      <c r="Q3907" s="1">
        <v>5</v>
      </c>
      <c r="R3907" s="1">
        <v>37</v>
      </c>
      <c r="S3907" s="1">
        <v>15</v>
      </c>
      <c r="T3907" s="1">
        <v>10</v>
      </c>
      <c r="U3907" s="1">
        <v>25</v>
      </c>
      <c r="V3907" s="1">
        <v>6</v>
      </c>
      <c r="W3907" s="1">
        <v>10</v>
      </c>
      <c r="X3907" s="11">
        <v>4</v>
      </c>
    </row>
    <row r="3908" spans="3:24" x14ac:dyDescent="0.25">
      <c r="C3908" s="125"/>
      <c r="D3908" s="120"/>
      <c r="E3908" s="4" t="s">
        <v>18</v>
      </c>
      <c r="F3908" s="5"/>
      <c r="G3908" s="6">
        <v>17</v>
      </c>
      <c r="H3908" s="7">
        <v>8</v>
      </c>
      <c r="I3908" s="1">
        <v>3</v>
      </c>
      <c r="J3908" s="1">
        <v>4</v>
      </c>
      <c r="K3908" s="1">
        <v>3</v>
      </c>
      <c r="L3908" s="1">
        <v>0</v>
      </c>
      <c r="M3908" s="1">
        <v>1</v>
      </c>
      <c r="N3908" s="1">
        <v>3</v>
      </c>
      <c r="O3908" s="1">
        <v>0</v>
      </c>
      <c r="P3908" s="1">
        <v>1</v>
      </c>
      <c r="Q3908" s="1">
        <v>0</v>
      </c>
      <c r="R3908" s="1">
        <v>7</v>
      </c>
      <c r="S3908" s="1">
        <v>4</v>
      </c>
      <c r="T3908" s="1">
        <v>1</v>
      </c>
      <c r="U3908" s="1">
        <v>4</v>
      </c>
      <c r="V3908" s="1">
        <v>2</v>
      </c>
      <c r="W3908" s="1">
        <v>0</v>
      </c>
      <c r="X3908" s="11">
        <v>3</v>
      </c>
    </row>
    <row r="3909" spans="3:24" x14ac:dyDescent="0.25">
      <c r="C3909" s="121" t="s">
        <v>47</v>
      </c>
      <c r="D3909" s="119" t="s">
        <v>20</v>
      </c>
      <c r="E3909" s="18" t="s">
        <v>48</v>
      </c>
      <c r="F3909" s="17"/>
      <c r="G3909" s="19">
        <v>385</v>
      </c>
      <c r="H3909" s="21">
        <v>136</v>
      </c>
      <c r="I3909" s="3">
        <v>161</v>
      </c>
      <c r="J3909" s="3">
        <v>140</v>
      </c>
      <c r="K3909" s="3">
        <v>59</v>
      </c>
      <c r="L3909" s="3">
        <v>41</v>
      </c>
      <c r="M3909" s="3">
        <v>50</v>
      </c>
      <c r="N3909" s="3">
        <v>106</v>
      </c>
      <c r="O3909" s="3">
        <v>30</v>
      </c>
      <c r="P3909" s="3">
        <v>18</v>
      </c>
      <c r="Q3909" s="3">
        <v>39</v>
      </c>
      <c r="R3909" s="3">
        <v>201</v>
      </c>
      <c r="S3909" s="3">
        <v>99</v>
      </c>
      <c r="T3909" s="3">
        <v>51</v>
      </c>
      <c r="U3909" s="3">
        <v>129</v>
      </c>
      <c r="V3909" s="3">
        <v>13</v>
      </c>
      <c r="W3909" s="3">
        <v>8</v>
      </c>
      <c r="X3909" s="22">
        <v>26</v>
      </c>
    </row>
    <row r="3910" spans="3:24" x14ac:dyDescent="0.25">
      <c r="C3910" s="125"/>
      <c r="D3910" s="120"/>
      <c r="E3910" s="4" t="s">
        <v>49</v>
      </c>
      <c r="F3910" s="5"/>
      <c r="G3910" s="6">
        <v>1156</v>
      </c>
      <c r="H3910" s="7">
        <v>818</v>
      </c>
      <c r="I3910" s="1">
        <v>132</v>
      </c>
      <c r="J3910" s="1">
        <v>469</v>
      </c>
      <c r="K3910" s="1">
        <v>165</v>
      </c>
      <c r="L3910" s="1">
        <v>190</v>
      </c>
      <c r="M3910" s="1">
        <v>170</v>
      </c>
      <c r="N3910" s="1">
        <v>342</v>
      </c>
      <c r="O3910" s="1">
        <v>14</v>
      </c>
      <c r="P3910" s="1">
        <v>65</v>
      </c>
      <c r="Q3910" s="1">
        <v>115</v>
      </c>
      <c r="R3910" s="1">
        <v>645</v>
      </c>
      <c r="S3910" s="1">
        <v>381</v>
      </c>
      <c r="T3910" s="1">
        <v>124</v>
      </c>
      <c r="U3910" s="1">
        <v>408</v>
      </c>
      <c r="V3910" s="1">
        <v>34</v>
      </c>
      <c r="W3910" s="1">
        <v>27</v>
      </c>
      <c r="X3910" s="11">
        <v>56</v>
      </c>
    </row>
    <row r="3911" spans="3:24" x14ac:dyDescent="0.25">
      <c r="C3911" s="125"/>
      <c r="D3911" s="120"/>
      <c r="E3911" s="4" t="s">
        <v>50</v>
      </c>
      <c r="F3911" s="5"/>
      <c r="G3911" s="6">
        <v>466</v>
      </c>
      <c r="H3911" s="7">
        <v>337</v>
      </c>
      <c r="I3911" s="1">
        <v>32</v>
      </c>
      <c r="J3911" s="1">
        <v>194</v>
      </c>
      <c r="K3911" s="1">
        <v>43</v>
      </c>
      <c r="L3911" s="1">
        <v>58</v>
      </c>
      <c r="M3911" s="1">
        <v>60</v>
      </c>
      <c r="N3911" s="1">
        <v>146</v>
      </c>
      <c r="O3911" s="1">
        <v>1</v>
      </c>
      <c r="P3911" s="1">
        <v>24</v>
      </c>
      <c r="Q3911" s="1">
        <v>27</v>
      </c>
      <c r="R3911" s="1">
        <v>243</v>
      </c>
      <c r="S3911" s="1">
        <v>124</v>
      </c>
      <c r="T3911" s="1">
        <v>37</v>
      </c>
      <c r="U3911" s="1">
        <v>145</v>
      </c>
      <c r="V3911" s="1">
        <v>21</v>
      </c>
      <c r="W3911" s="1">
        <v>10</v>
      </c>
      <c r="X3911" s="11">
        <v>24</v>
      </c>
    </row>
    <row r="3912" spans="3:24" x14ac:dyDescent="0.25">
      <c r="C3912" s="125"/>
      <c r="D3912" s="120"/>
      <c r="E3912" s="4" t="s">
        <v>51</v>
      </c>
      <c r="F3912" s="5"/>
      <c r="G3912" s="6">
        <v>191</v>
      </c>
      <c r="H3912" s="7">
        <v>138</v>
      </c>
      <c r="I3912" s="1">
        <v>6</v>
      </c>
      <c r="J3912" s="1">
        <v>80</v>
      </c>
      <c r="K3912" s="1">
        <v>30</v>
      </c>
      <c r="L3912" s="1">
        <v>25</v>
      </c>
      <c r="M3912" s="1">
        <v>26</v>
      </c>
      <c r="N3912" s="1">
        <v>60</v>
      </c>
      <c r="O3912" s="1">
        <v>0</v>
      </c>
      <c r="P3912" s="1">
        <v>7</v>
      </c>
      <c r="Q3912" s="1">
        <v>17</v>
      </c>
      <c r="R3912" s="1">
        <v>102</v>
      </c>
      <c r="S3912" s="1">
        <v>55</v>
      </c>
      <c r="T3912" s="1">
        <v>15</v>
      </c>
      <c r="U3912" s="1">
        <v>56</v>
      </c>
      <c r="V3912" s="1">
        <v>8</v>
      </c>
      <c r="W3912" s="1">
        <v>6</v>
      </c>
      <c r="X3912" s="11">
        <v>7</v>
      </c>
    </row>
    <row r="3913" spans="3:24" x14ac:dyDescent="0.25">
      <c r="C3913" s="125"/>
      <c r="D3913" s="120"/>
      <c r="E3913" s="4" t="s">
        <v>52</v>
      </c>
      <c r="F3913" s="5"/>
      <c r="G3913" s="6">
        <v>181</v>
      </c>
      <c r="H3913" s="7">
        <v>139</v>
      </c>
      <c r="I3913" s="1">
        <v>3</v>
      </c>
      <c r="J3913" s="1">
        <v>74</v>
      </c>
      <c r="K3913" s="1">
        <v>22</v>
      </c>
      <c r="L3913" s="1">
        <v>16</v>
      </c>
      <c r="M3913" s="1">
        <v>25</v>
      </c>
      <c r="N3913" s="1">
        <v>48</v>
      </c>
      <c r="O3913" s="1">
        <v>1</v>
      </c>
      <c r="P3913" s="1">
        <v>5</v>
      </c>
      <c r="Q3913" s="1">
        <v>13</v>
      </c>
      <c r="R3913" s="1">
        <v>93</v>
      </c>
      <c r="S3913" s="1">
        <v>53</v>
      </c>
      <c r="T3913" s="1">
        <v>12</v>
      </c>
      <c r="U3913" s="1">
        <v>62</v>
      </c>
      <c r="V3913" s="1">
        <v>10</v>
      </c>
      <c r="W3913" s="1">
        <v>4</v>
      </c>
      <c r="X3913" s="11">
        <v>10</v>
      </c>
    </row>
    <row r="3914" spans="3:24" x14ac:dyDescent="0.25">
      <c r="C3914" s="125"/>
      <c r="D3914" s="120"/>
      <c r="E3914" s="4" t="s">
        <v>18</v>
      </c>
      <c r="F3914" s="5"/>
      <c r="G3914" s="6">
        <v>35</v>
      </c>
      <c r="H3914" s="7">
        <v>15</v>
      </c>
      <c r="I3914" s="1">
        <v>4</v>
      </c>
      <c r="J3914" s="1">
        <v>9</v>
      </c>
      <c r="K3914" s="1">
        <v>5</v>
      </c>
      <c r="L3914" s="1">
        <v>1</v>
      </c>
      <c r="M3914" s="1">
        <v>2</v>
      </c>
      <c r="N3914" s="1">
        <v>8</v>
      </c>
      <c r="O3914" s="1">
        <v>0</v>
      </c>
      <c r="P3914" s="1">
        <v>1</v>
      </c>
      <c r="Q3914" s="1">
        <v>2</v>
      </c>
      <c r="R3914" s="1">
        <v>10</v>
      </c>
      <c r="S3914" s="1">
        <v>7</v>
      </c>
      <c r="T3914" s="1">
        <v>6</v>
      </c>
      <c r="U3914" s="1">
        <v>8</v>
      </c>
      <c r="V3914" s="1">
        <v>1</v>
      </c>
      <c r="W3914" s="1">
        <v>3</v>
      </c>
      <c r="X3914" s="11">
        <v>5</v>
      </c>
    </row>
    <row r="3915" spans="3:24" x14ac:dyDescent="0.25">
      <c r="C3915" s="121" t="s">
        <v>53</v>
      </c>
      <c r="D3915" s="119" t="s">
        <v>20</v>
      </c>
      <c r="E3915" s="18" t="s">
        <v>54</v>
      </c>
      <c r="F3915" s="17"/>
      <c r="G3915" s="19">
        <v>331</v>
      </c>
      <c r="H3915" s="21">
        <v>228</v>
      </c>
      <c r="I3915" s="3">
        <v>16</v>
      </c>
      <c r="J3915" s="3">
        <v>128</v>
      </c>
      <c r="K3915" s="3">
        <v>49</v>
      </c>
      <c r="L3915" s="3">
        <v>33</v>
      </c>
      <c r="M3915" s="3">
        <v>37</v>
      </c>
      <c r="N3915" s="3">
        <v>102</v>
      </c>
      <c r="O3915" s="3">
        <v>2</v>
      </c>
      <c r="P3915" s="3">
        <v>20</v>
      </c>
      <c r="Q3915" s="3">
        <v>19</v>
      </c>
      <c r="R3915" s="3">
        <v>156</v>
      </c>
      <c r="S3915" s="3">
        <v>75</v>
      </c>
      <c r="T3915" s="3">
        <v>30</v>
      </c>
      <c r="U3915" s="3">
        <v>110</v>
      </c>
      <c r="V3915" s="3">
        <v>16</v>
      </c>
      <c r="W3915" s="3">
        <v>6</v>
      </c>
      <c r="X3915" s="22">
        <v>26</v>
      </c>
    </row>
    <row r="3916" spans="3:24" x14ac:dyDescent="0.25">
      <c r="C3916" s="125"/>
      <c r="D3916" s="120"/>
      <c r="E3916" s="4" t="s">
        <v>55</v>
      </c>
      <c r="F3916" s="5"/>
      <c r="G3916" s="6">
        <v>1212</v>
      </c>
      <c r="H3916" s="7">
        <v>828</v>
      </c>
      <c r="I3916" s="1">
        <v>170</v>
      </c>
      <c r="J3916" s="1">
        <v>487</v>
      </c>
      <c r="K3916" s="1">
        <v>164</v>
      </c>
      <c r="L3916" s="1">
        <v>187</v>
      </c>
      <c r="M3916" s="1">
        <v>170</v>
      </c>
      <c r="N3916" s="1">
        <v>368</v>
      </c>
      <c r="O3916" s="1">
        <v>14</v>
      </c>
      <c r="P3916" s="1">
        <v>58</v>
      </c>
      <c r="Q3916" s="1">
        <v>118</v>
      </c>
      <c r="R3916" s="1">
        <v>665</v>
      </c>
      <c r="S3916" s="1">
        <v>390</v>
      </c>
      <c r="T3916" s="1">
        <v>131</v>
      </c>
      <c r="U3916" s="1">
        <v>437</v>
      </c>
      <c r="V3916" s="1">
        <v>34</v>
      </c>
      <c r="W3916" s="1">
        <v>24</v>
      </c>
      <c r="X3916" s="11">
        <v>61</v>
      </c>
    </row>
    <row r="3917" spans="3:24" ht="25.2" x14ac:dyDescent="0.25">
      <c r="C3917" s="125"/>
      <c r="D3917" s="120"/>
      <c r="E3917" s="4" t="s">
        <v>56</v>
      </c>
      <c r="F3917" s="5"/>
      <c r="G3917" s="6">
        <v>615</v>
      </c>
      <c r="H3917" s="7">
        <v>449</v>
      </c>
      <c r="I3917" s="1">
        <v>28</v>
      </c>
      <c r="J3917" s="1">
        <v>255</v>
      </c>
      <c r="K3917" s="1">
        <v>63</v>
      </c>
      <c r="L3917" s="1">
        <v>85</v>
      </c>
      <c r="M3917" s="1">
        <v>94</v>
      </c>
      <c r="N3917" s="1">
        <v>178</v>
      </c>
      <c r="O3917" s="1">
        <v>1</v>
      </c>
      <c r="P3917" s="1">
        <v>29</v>
      </c>
      <c r="Q3917" s="1">
        <v>46</v>
      </c>
      <c r="R3917" s="1">
        <v>337</v>
      </c>
      <c r="S3917" s="1">
        <v>187</v>
      </c>
      <c r="T3917" s="1">
        <v>50</v>
      </c>
      <c r="U3917" s="1">
        <v>190</v>
      </c>
      <c r="V3917" s="1">
        <v>25</v>
      </c>
      <c r="W3917" s="1">
        <v>23</v>
      </c>
      <c r="X3917" s="11">
        <v>20</v>
      </c>
    </row>
    <row r="3918" spans="3:24" x14ac:dyDescent="0.25">
      <c r="C3918" s="125"/>
      <c r="D3918" s="120"/>
      <c r="E3918" s="4" t="s">
        <v>57</v>
      </c>
      <c r="F3918" s="5"/>
      <c r="G3918" s="6">
        <v>234</v>
      </c>
      <c r="H3918" s="7">
        <v>69</v>
      </c>
      <c r="I3918" s="1">
        <v>118</v>
      </c>
      <c r="J3918" s="1">
        <v>88</v>
      </c>
      <c r="K3918" s="1">
        <v>43</v>
      </c>
      <c r="L3918" s="1">
        <v>26</v>
      </c>
      <c r="M3918" s="1">
        <v>31</v>
      </c>
      <c r="N3918" s="1">
        <v>57</v>
      </c>
      <c r="O3918" s="1">
        <v>29</v>
      </c>
      <c r="P3918" s="1">
        <v>12</v>
      </c>
      <c r="Q3918" s="1">
        <v>30</v>
      </c>
      <c r="R3918" s="1">
        <v>130</v>
      </c>
      <c r="S3918" s="1">
        <v>64</v>
      </c>
      <c r="T3918" s="1">
        <v>32</v>
      </c>
      <c r="U3918" s="1">
        <v>65</v>
      </c>
      <c r="V3918" s="1">
        <v>12</v>
      </c>
      <c r="W3918" s="1">
        <v>5</v>
      </c>
      <c r="X3918" s="11">
        <v>15</v>
      </c>
    </row>
    <row r="3919" spans="3:24" x14ac:dyDescent="0.25">
      <c r="C3919" s="125"/>
      <c r="D3919" s="120"/>
      <c r="E3919" s="4" t="s">
        <v>18</v>
      </c>
      <c r="F3919" s="5"/>
      <c r="G3919" s="6">
        <v>22</v>
      </c>
      <c r="H3919" s="7">
        <v>9</v>
      </c>
      <c r="I3919" s="1">
        <v>6</v>
      </c>
      <c r="J3919" s="1">
        <v>8</v>
      </c>
      <c r="K3919" s="1">
        <v>5</v>
      </c>
      <c r="L3919" s="1">
        <v>0</v>
      </c>
      <c r="M3919" s="1">
        <v>1</v>
      </c>
      <c r="N3919" s="1">
        <v>5</v>
      </c>
      <c r="O3919" s="1">
        <v>0</v>
      </c>
      <c r="P3919" s="1">
        <v>1</v>
      </c>
      <c r="Q3919" s="1">
        <v>0</v>
      </c>
      <c r="R3919" s="1">
        <v>6</v>
      </c>
      <c r="S3919" s="1">
        <v>3</v>
      </c>
      <c r="T3919" s="1">
        <v>2</v>
      </c>
      <c r="U3919" s="1">
        <v>6</v>
      </c>
      <c r="V3919" s="1">
        <v>0</v>
      </c>
      <c r="W3919" s="1">
        <v>0</v>
      </c>
      <c r="X3919" s="11">
        <v>6</v>
      </c>
    </row>
    <row r="3920" spans="3:24" x14ac:dyDescent="0.25">
      <c r="C3920" s="121" t="s">
        <v>58</v>
      </c>
      <c r="D3920" s="119" t="s">
        <v>20</v>
      </c>
      <c r="E3920" s="18" t="s">
        <v>59</v>
      </c>
      <c r="F3920" s="17"/>
      <c r="G3920" s="19">
        <v>522</v>
      </c>
      <c r="H3920" s="21">
        <v>319</v>
      </c>
      <c r="I3920" s="3">
        <v>64</v>
      </c>
      <c r="J3920" s="3">
        <v>197</v>
      </c>
      <c r="K3920" s="3">
        <v>95</v>
      </c>
      <c r="L3920" s="3">
        <v>54</v>
      </c>
      <c r="M3920" s="3">
        <v>60</v>
      </c>
      <c r="N3920" s="3">
        <v>164</v>
      </c>
      <c r="O3920" s="3">
        <v>9</v>
      </c>
      <c r="P3920" s="3">
        <v>27</v>
      </c>
      <c r="Q3920" s="3">
        <v>36</v>
      </c>
      <c r="R3920" s="3">
        <v>243</v>
      </c>
      <c r="S3920" s="3">
        <v>119</v>
      </c>
      <c r="T3920" s="3">
        <v>61</v>
      </c>
      <c r="U3920" s="3">
        <v>182</v>
      </c>
      <c r="V3920" s="3">
        <v>16</v>
      </c>
      <c r="W3920" s="3">
        <v>25</v>
      </c>
      <c r="X3920" s="22">
        <v>36</v>
      </c>
    </row>
    <row r="3921" spans="3:24" x14ac:dyDescent="0.25">
      <c r="C3921" s="125"/>
      <c r="D3921" s="120"/>
      <c r="E3921" s="4" t="s">
        <v>60</v>
      </c>
      <c r="F3921" s="5"/>
      <c r="G3921" s="6">
        <v>1090</v>
      </c>
      <c r="H3921" s="7">
        <v>716</v>
      </c>
      <c r="I3921" s="1">
        <v>166</v>
      </c>
      <c r="J3921" s="1">
        <v>460</v>
      </c>
      <c r="K3921" s="1">
        <v>134</v>
      </c>
      <c r="L3921" s="1">
        <v>161</v>
      </c>
      <c r="M3921" s="1">
        <v>163</v>
      </c>
      <c r="N3921" s="1">
        <v>349</v>
      </c>
      <c r="O3921" s="1">
        <v>21</v>
      </c>
      <c r="P3921" s="1">
        <v>58</v>
      </c>
      <c r="Q3921" s="1">
        <v>99</v>
      </c>
      <c r="R3921" s="1">
        <v>595</v>
      </c>
      <c r="S3921" s="1">
        <v>314</v>
      </c>
      <c r="T3921" s="1">
        <v>111</v>
      </c>
      <c r="U3921" s="1">
        <v>377</v>
      </c>
      <c r="V3921" s="1">
        <v>36</v>
      </c>
      <c r="W3921" s="1">
        <v>25</v>
      </c>
      <c r="X3921" s="11">
        <v>64</v>
      </c>
    </row>
    <row r="3922" spans="3:24" ht="25.2" x14ac:dyDescent="0.25">
      <c r="C3922" s="125"/>
      <c r="D3922" s="120"/>
      <c r="E3922" s="4" t="s">
        <v>61</v>
      </c>
      <c r="F3922" s="5"/>
      <c r="G3922" s="6">
        <v>327</v>
      </c>
      <c r="H3922" s="7">
        <v>221</v>
      </c>
      <c r="I3922" s="1">
        <v>51</v>
      </c>
      <c r="J3922" s="1">
        <v>126</v>
      </c>
      <c r="K3922" s="1">
        <v>41</v>
      </c>
      <c r="L3922" s="1">
        <v>52</v>
      </c>
      <c r="M3922" s="1">
        <v>38</v>
      </c>
      <c r="N3922" s="1">
        <v>99</v>
      </c>
      <c r="O3922" s="1">
        <v>4</v>
      </c>
      <c r="P3922" s="1">
        <v>19</v>
      </c>
      <c r="Q3922" s="1">
        <v>31</v>
      </c>
      <c r="R3922" s="1">
        <v>194</v>
      </c>
      <c r="S3922" s="1">
        <v>116</v>
      </c>
      <c r="T3922" s="1">
        <v>32</v>
      </c>
      <c r="U3922" s="1">
        <v>102</v>
      </c>
      <c r="V3922" s="1">
        <v>15</v>
      </c>
      <c r="W3922" s="1">
        <v>3</v>
      </c>
      <c r="X3922" s="11">
        <v>12</v>
      </c>
    </row>
    <row r="3923" spans="3:24" x14ac:dyDescent="0.25">
      <c r="C3923" s="125"/>
      <c r="D3923" s="120"/>
      <c r="E3923" s="4" t="s">
        <v>62</v>
      </c>
      <c r="F3923" s="5"/>
      <c r="G3923" s="6">
        <v>428</v>
      </c>
      <c r="H3923" s="7">
        <v>304</v>
      </c>
      <c r="I3923" s="1">
        <v>50</v>
      </c>
      <c r="J3923" s="1">
        <v>171</v>
      </c>
      <c r="K3923" s="1">
        <v>49</v>
      </c>
      <c r="L3923" s="1">
        <v>61</v>
      </c>
      <c r="M3923" s="1">
        <v>66</v>
      </c>
      <c r="N3923" s="1">
        <v>86</v>
      </c>
      <c r="O3923" s="1">
        <v>9</v>
      </c>
      <c r="P3923" s="1">
        <v>14</v>
      </c>
      <c r="Q3923" s="1">
        <v>45</v>
      </c>
      <c r="R3923" s="1">
        <v>242</v>
      </c>
      <c r="S3923" s="1">
        <v>159</v>
      </c>
      <c r="T3923" s="1">
        <v>38</v>
      </c>
      <c r="U3923" s="1">
        <v>133</v>
      </c>
      <c r="V3923" s="1">
        <v>18</v>
      </c>
      <c r="W3923" s="1">
        <v>4</v>
      </c>
      <c r="X3923" s="11">
        <v>9</v>
      </c>
    </row>
    <row r="3924" spans="3:24" x14ac:dyDescent="0.25">
      <c r="C3924" s="125"/>
      <c r="D3924" s="120"/>
      <c r="E3924" s="4" t="s">
        <v>63</v>
      </c>
      <c r="F3924" s="5"/>
      <c r="G3924" s="6">
        <v>25</v>
      </c>
      <c r="H3924" s="7">
        <v>12</v>
      </c>
      <c r="I3924" s="1">
        <v>3</v>
      </c>
      <c r="J3924" s="1">
        <v>3</v>
      </c>
      <c r="K3924" s="1">
        <v>1</v>
      </c>
      <c r="L3924" s="1">
        <v>2</v>
      </c>
      <c r="M3924" s="1">
        <v>2</v>
      </c>
      <c r="N3924" s="1">
        <v>5</v>
      </c>
      <c r="O3924" s="1">
        <v>2</v>
      </c>
      <c r="P3924" s="1">
        <v>1</v>
      </c>
      <c r="Q3924" s="1">
        <v>1</v>
      </c>
      <c r="R3924" s="1">
        <v>12</v>
      </c>
      <c r="S3924" s="1">
        <v>6</v>
      </c>
      <c r="T3924" s="1">
        <v>1</v>
      </c>
      <c r="U3924" s="1">
        <v>5</v>
      </c>
      <c r="V3924" s="1">
        <v>1</v>
      </c>
      <c r="W3924" s="1">
        <v>1</v>
      </c>
      <c r="X3924" s="11">
        <v>4</v>
      </c>
    </row>
    <row r="3925" spans="3:24" x14ac:dyDescent="0.25">
      <c r="C3925" s="125"/>
      <c r="D3925" s="120"/>
      <c r="E3925" s="4" t="s">
        <v>18</v>
      </c>
      <c r="F3925" s="5"/>
      <c r="G3925" s="6">
        <v>22</v>
      </c>
      <c r="H3925" s="7">
        <v>11</v>
      </c>
      <c r="I3925" s="1">
        <v>4</v>
      </c>
      <c r="J3925" s="1">
        <v>9</v>
      </c>
      <c r="K3925" s="1">
        <v>4</v>
      </c>
      <c r="L3925" s="1">
        <v>1</v>
      </c>
      <c r="M3925" s="1">
        <v>4</v>
      </c>
      <c r="N3925" s="1">
        <v>7</v>
      </c>
      <c r="O3925" s="1">
        <v>1</v>
      </c>
      <c r="P3925" s="1">
        <v>1</v>
      </c>
      <c r="Q3925" s="1">
        <v>1</v>
      </c>
      <c r="R3925" s="1">
        <v>8</v>
      </c>
      <c r="S3925" s="1">
        <v>5</v>
      </c>
      <c r="T3925" s="1">
        <v>2</v>
      </c>
      <c r="U3925" s="1">
        <v>9</v>
      </c>
      <c r="V3925" s="1">
        <v>1</v>
      </c>
      <c r="W3925" s="1">
        <v>0</v>
      </c>
      <c r="X3925" s="11">
        <v>3</v>
      </c>
    </row>
    <row r="3926" spans="3:24" ht="25.2" x14ac:dyDescent="0.25">
      <c r="C3926" s="121" t="s">
        <v>64</v>
      </c>
      <c r="D3926" s="119" t="s">
        <v>20</v>
      </c>
      <c r="E3926" s="18" t="s">
        <v>65</v>
      </c>
      <c r="F3926" s="17"/>
      <c r="G3926" s="19">
        <v>36</v>
      </c>
      <c r="H3926" s="21">
        <v>17</v>
      </c>
      <c r="I3926" s="3">
        <v>9</v>
      </c>
      <c r="J3926" s="3">
        <v>16</v>
      </c>
      <c r="K3926" s="3">
        <v>11</v>
      </c>
      <c r="L3926" s="3">
        <v>7</v>
      </c>
      <c r="M3926" s="3">
        <v>4</v>
      </c>
      <c r="N3926" s="3">
        <v>9</v>
      </c>
      <c r="O3926" s="3">
        <v>3</v>
      </c>
      <c r="P3926" s="3">
        <v>1</v>
      </c>
      <c r="Q3926" s="3">
        <v>5</v>
      </c>
      <c r="R3926" s="3">
        <v>16</v>
      </c>
      <c r="S3926" s="3">
        <v>8</v>
      </c>
      <c r="T3926" s="3">
        <v>5</v>
      </c>
      <c r="U3926" s="3">
        <v>6</v>
      </c>
      <c r="V3926" s="3">
        <v>3</v>
      </c>
      <c r="W3926" s="3">
        <v>3</v>
      </c>
      <c r="X3926" s="22">
        <v>1</v>
      </c>
    </row>
    <row r="3927" spans="3:24" ht="37.799999999999997" x14ac:dyDescent="0.25">
      <c r="C3927" s="125"/>
      <c r="D3927" s="120"/>
      <c r="E3927" s="4" t="s">
        <v>66</v>
      </c>
      <c r="F3927" s="5"/>
      <c r="G3927" s="6">
        <v>177</v>
      </c>
      <c r="H3927" s="7">
        <v>91</v>
      </c>
      <c r="I3927" s="1">
        <v>41</v>
      </c>
      <c r="J3927" s="1">
        <v>89</v>
      </c>
      <c r="K3927" s="1">
        <v>37</v>
      </c>
      <c r="L3927" s="1">
        <v>18</v>
      </c>
      <c r="M3927" s="1">
        <v>24</v>
      </c>
      <c r="N3927" s="1">
        <v>83</v>
      </c>
      <c r="O3927" s="1">
        <v>11</v>
      </c>
      <c r="P3927" s="1">
        <v>9</v>
      </c>
      <c r="Q3927" s="1">
        <v>16</v>
      </c>
      <c r="R3927" s="1">
        <v>89</v>
      </c>
      <c r="S3927" s="1">
        <v>43</v>
      </c>
      <c r="T3927" s="1">
        <v>33</v>
      </c>
      <c r="U3927" s="1">
        <v>66</v>
      </c>
      <c r="V3927" s="1">
        <v>3</v>
      </c>
      <c r="W3927" s="1">
        <v>5</v>
      </c>
      <c r="X3927" s="11">
        <v>14</v>
      </c>
    </row>
    <row r="3928" spans="3:24" ht="37.799999999999997" x14ac:dyDescent="0.25">
      <c r="C3928" s="125"/>
      <c r="D3928" s="120"/>
      <c r="E3928" s="4" t="s">
        <v>67</v>
      </c>
      <c r="F3928" s="5"/>
      <c r="G3928" s="6">
        <v>231</v>
      </c>
      <c r="H3928" s="7">
        <v>117</v>
      </c>
      <c r="I3928" s="1">
        <v>57</v>
      </c>
      <c r="J3928" s="1">
        <v>96</v>
      </c>
      <c r="K3928" s="1">
        <v>45</v>
      </c>
      <c r="L3928" s="1">
        <v>30</v>
      </c>
      <c r="M3928" s="1">
        <v>28</v>
      </c>
      <c r="N3928" s="1">
        <v>72</v>
      </c>
      <c r="O3928" s="1">
        <v>12</v>
      </c>
      <c r="P3928" s="1">
        <v>15</v>
      </c>
      <c r="Q3928" s="1">
        <v>22</v>
      </c>
      <c r="R3928" s="1">
        <v>118</v>
      </c>
      <c r="S3928" s="1">
        <v>58</v>
      </c>
      <c r="T3928" s="1">
        <v>32</v>
      </c>
      <c r="U3928" s="1">
        <v>86</v>
      </c>
      <c r="V3928" s="1">
        <v>7</v>
      </c>
      <c r="W3928" s="1">
        <v>6</v>
      </c>
      <c r="X3928" s="11">
        <v>16</v>
      </c>
    </row>
    <row r="3929" spans="3:24" ht="37.799999999999997" x14ac:dyDescent="0.25">
      <c r="C3929" s="125"/>
      <c r="D3929" s="120"/>
      <c r="E3929" s="4" t="s">
        <v>68</v>
      </c>
      <c r="F3929" s="5"/>
      <c r="G3929" s="6">
        <v>324</v>
      </c>
      <c r="H3929" s="7">
        <v>214</v>
      </c>
      <c r="I3929" s="1">
        <v>58</v>
      </c>
      <c r="J3929" s="1">
        <v>136</v>
      </c>
      <c r="K3929" s="1">
        <v>41</v>
      </c>
      <c r="L3929" s="1">
        <v>52</v>
      </c>
      <c r="M3929" s="1">
        <v>44</v>
      </c>
      <c r="N3929" s="1">
        <v>114</v>
      </c>
      <c r="O3929" s="1">
        <v>6</v>
      </c>
      <c r="P3929" s="1">
        <v>26</v>
      </c>
      <c r="Q3929" s="1">
        <v>34</v>
      </c>
      <c r="R3929" s="1">
        <v>161</v>
      </c>
      <c r="S3929" s="1">
        <v>82</v>
      </c>
      <c r="T3929" s="1">
        <v>37</v>
      </c>
      <c r="U3929" s="1">
        <v>103</v>
      </c>
      <c r="V3929" s="1">
        <v>9</v>
      </c>
      <c r="W3929" s="1">
        <v>6</v>
      </c>
      <c r="X3929" s="11">
        <v>19</v>
      </c>
    </row>
    <row r="3930" spans="3:24" ht="37.799999999999997" x14ac:dyDescent="0.25">
      <c r="C3930" s="125"/>
      <c r="D3930" s="120"/>
      <c r="E3930" s="4" t="s">
        <v>69</v>
      </c>
      <c r="F3930" s="5"/>
      <c r="G3930" s="6">
        <v>364</v>
      </c>
      <c r="H3930" s="7">
        <v>245</v>
      </c>
      <c r="I3930" s="1">
        <v>51</v>
      </c>
      <c r="J3930" s="1">
        <v>160</v>
      </c>
      <c r="K3930" s="1">
        <v>39</v>
      </c>
      <c r="L3930" s="1">
        <v>58</v>
      </c>
      <c r="M3930" s="1">
        <v>42</v>
      </c>
      <c r="N3930" s="1">
        <v>116</v>
      </c>
      <c r="O3930" s="1">
        <v>3</v>
      </c>
      <c r="P3930" s="1">
        <v>17</v>
      </c>
      <c r="Q3930" s="1">
        <v>39</v>
      </c>
      <c r="R3930" s="1">
        <v>218</v>
      </c>
      <c r="S3930" s="1">
        <v>128</v>
      </c>
      <c r="T3930" s="1">
        <v>42</v>
      </c>
      <c r="U3930" s="1">
        <v>138</v>
      </c>
      <c r="V3930" s="1">
        <v>12</v>
      </c>
      <c r="W3930" s="1">
        <v>8</v>
      </c>
      <c r="X3930" s="11">
        <v>15</v>
      </c>
    </row>
    <row r="3931" spans="3:24" ht="37.799999999999997" x14ac:dyDescent="0.25">
      <c r="C3931" s="125"/>
      <c r="D3931" s="120"/>
      <c r="E3931" s="4" t="s">
        <v>70</v>
      </c>
      <c r="F3931" s="5"/>
      <c r="G3931" s="6">
        <v>292</v>
      </c>
      <c r="H3931" s="7">
        <v>222</v>
      </c>
      <c r="I3931" s="1">
        <v>27</v>
      </c>
      <c r="J3931" s="1">
        <v>135</v>
      </c>
      <c r="K3931" s="1">
        <v>40</v>
      </c>
      <c r="L3931" s="1">
        <v>48</v>
      </c>
      <c r="M3931" s="1">
        <v>53</v>
      </c>
      <c r="N3931" s="1">
        <v>96</v>
      </c>
      <c r="O3931" s="1">
        <v>4</v>
      </c>
      <c r="P3931" s="1">
        <v>14</v>
      </c>
      <c r="Q3931" s="1">
        <v>23</v>
      </c>
      <c r="R3931" s="1">
        <v>169</v>
      </c>
      <c r="S3931" s="1">
        <v>105</v>
      </c>
      <c r="T3931" s="1">
        <v>27</v>
      </c>
      <c r="U3931" s="1">
        <v>111</v>
      </c>
      <c r="V3931" s="1">
        <v>5</v>
      </c>
      <c r="W3931" s="1">
        <v>5</v>
      </c>
      <c r="X3931" s="11">
        <v>12</v>
      </c>
    </row>
    <row r="3932" spans="3:24" ht="37.799999999999997" x14ac:dyDescent="0.25">
      <c r="C3932" s="125"/>
      <c r="D3932" s="120"/>
      <c r="E3932" s="4" t="s">
        <v>71</v>
      </c>
      <c r="F3932" s="5"/>
      <c r="G3932" s="6">
        <v>316</v>
      </c>
      <c r="H3932" s="7">
        <v>225</v>
      </c>
      <c r="I3932" s="1">
        <v>31</v>
      </c>
      <c r="J3932" s="1">
        <v>119</v>
      </c>
      <c r="K3932" s="1">
        <v>40</v>
      </c>
      <c r="L3932" s="1">
        <v>48</v>
      </c>
      <c r="M3932" s="1">
        <v>46</v>
      </c>
      <c r="N3932" s="1">
        <v>89</v>
      </c>
      <c r="O3932" s="1">
        <v>3</v>
      </c>
      <c r="P3932" s="1">
        <v>10</v>
      </c>
      <c r="Q3932" s="1">
        <v>24</v>
      </c>
      <c r="R3932" s="1">
        <v>176</v>
      </c>
      <c r="S3932" s="1">
        <v>107</v>
      </c>
      <c r="T3932" s="1">
        <v>25</v>
      </c>
      <c r="U3932" s="1">
        <v>97</v>
      </c>
      <c r="V3932" s="1">
        <v>11</v>
      </c>
      <c r="W3932" s="1">
        <v>7</v>
      </c>
      <c r="X3932" s="11">
        <v>17</v>
      </c>
    </row>
    <row r="3933" spans="3:24" ht="37.799999999999997" x14ac:dyDescent="0.25">
      <c r="C3933" s="125"/>
      <c r="D3933" s="120"/>
      <c r="E3933" s="4" t="s">
        <v>72</v>
      </c>
      <c r="F3933" s="5"/>
      <c r="G3933" s="6">
        <v>308</v>
      </c>
      <c r="H3933" s="7">
        <v>233</v>
      </c>
      <c r="I3933" s="1">
        <v>18</v>
      </c>
      <c r="J3933" s="1">
        <v>107</v>
      </c>
      <c r="K3933" s="1">
        <v>31</v>
      </c>
      <c r="L3933" s="1">
        <v>36</v>
      </c>
      <c r="M3933" s="1">
        <v>50</v>
      </c>
      <c r="N3933" s="1">
        <v>64</v>
      </c>
      <c r="O3933" s="1">
        <v>0</v>
      </c>
      <c r="P3933" s="1">
        <v>12</v>
      </c>
      <c r="Q3933" s="1">
        <v>26</v>
      </c>
      <c r="R3933" s="1">
        <v>163</v>
      </c>
      <c r="S3933" s="1">
        <v>90</v>
      </c>
      <c r="T3933" s="1">
        <v>16</v>
      </c>
      <c r="U3933" s="1">
        <v>90</v>
      </c>
      <c r="V3933" s="1">
        <v>14</v>
      </c>
      <c r="W3933" s="1">
        <v>8</v>
      </c>
      <c r="X3933" s="11">
        <v>11</v>
      </c>
    </row>
    <row r="3934" spans="3:24" ht="37.799999999999997" x14ac:dyDescent="0.25">
      <c r="C3934" s="125"/>
      <c r="D3934" s="120"/>
      <c r="E3934" s="4" t="s">
        <v>73</v>
      </c>
      <c r="F3934" s="5"/>
      <c r="G3934" s="6">
        <v>114</v>
      </c>
      <c r="H3934" s="7">
        <v>86</v>
      </c>
      <c r="I3934" s="1">
        <v>7</v>
      </c>
      <c r="J3934" s="1">
        <v>42</v>
      </c>
      <c r="K3934" s="1">
        <v>16</v>
      </c>
      <c r="L3934" s="1">
        <v>11</v>
      </c>
      <c r="M3934" s="1">
        <v>22</v>
      </c>
      <c r="N3934" s="1">
        <v>25</v>
      </c>
      <c r="O3934" s="1">
        <v>0</v>
      </c>
      <c r="P3934" s="1">
        <v>5</v>
      </c>
      <c r="Q3934" s="1">
        <v>4</v>
      </c>
      <c r="R3934" s="1">
        <v>62</v>
      </c>
      <c r="S3934" s="1">
        <v>32</v>
      </c>
      <c r="T3934" s="1">
        <v>8</v>
      </c>
      <c r="U3934" s="1">
        <v>33</v>
      </c>
      <c r="V3934" s="1">
        <v>8</v>
      </c>
      <c r="W3934" s="1">
        <v>4</v>
      </c>
      <c r="X3934" s="11">
        <v>2</v>
      </c>
    </row>
    <row r="3935" spans="3:24" ht="25.2" x14ac:dyDescent="0.25">
      <c r="C3935" s="125"/>
      <c r="D3935" s="120"/>
      <c r="E3935" s="4" t="s">
        <v>74</v>
      </c>
      <c r="F3935" s="5"/>
      <c r="G3935" s="6">
        <v>96</v>
      </c>
      <c r="H3935" s="7">
        <v>61</v>
      </c>
      <c r="I3935" s="1">
        <v>6</v>
      </c>
      <c r="J3935" s="1">
        <v>18</v>
      </c>
      <c r="K3935" s="1">
        <v>7</v>
      </c>
      <c r="L3935" s="1">
        <v>11</v>
      </c>
      <c r="M3935" s="1">
        <v>9</v>
      </c>
      <c r="N3935" s="1">
        <v>12</v>
      </c>
      <c r="O3935" s="1">
        <v>1</v>
      </c>
      <c r="P3935" s="1">
        <v>1</v>
      </c>
      <c r="Q3935" s="1">
        <v>5</v>
      </c>
      <c r="R3935" s="1">
        <v>53</v>
      </c>
      <c r="S3935" s="1">
        <v>29</v>
      </c>
      <c r="T3935" s="1">
        <v>4</v>
      </c>
      <c r="U3935" s="1">
        <v>26</v>
      </c>
      <c r="V3935" s="1">
        <v>7</v>
      </c>
      <c r="W3935" s="1">
        <v>3</v>
      </c>
      <c r="X3935" s="11">
        <v>2</v>
      </c>
    </row>
    <row r="3936" spans="3:24" x14ac:dyDescent="0.25">
      <c r="C3936" s="125"/>
      <c r="D3936" s="120"/>
      <c r="E3936" s="4" t="s">
        <v>75</v>
      </c>
      <c r="F3936" s="5"/>
      <c r="G3936" s="6">
        <v>29</v>
      </c>
      <c r="H3936" s="7">
        <v>5</v>
      </c>
      <c r="I3936" s="1">
        <v>6</v>
      </c>
      <c r="J3936" s="1">
        <v>5</v>
      </c>
      <c r="K3936" s="1">
        <v>1</v>
      </c>
      <c r="L3936" s="1">
        <v>2</v>
      </c>
      <c r="M3936" s="1">
        <v>2</v>
      </c>
      <c r="N3936" s="1">
        <v>4</v>
      </c>
      <c r="O3936" s="1">
        <v>1</v>
      </c>
      <c r="P3936" s="1">
        <v>0</v>
      </c>
      <c r="Q3936" s="1">
        <v>1</v>
      </c>
      <c r="R3936" s="1">
        <v>13</v>
      </c>
      <c r="S3936" s="1">
        <v>5</v>
      </c>
      <c r="T3936" s="1">
        <v>2</v>
      </c>
      <c r="U3936" s="1">
        <v>8</v>
      </c>
      <c r="V3936" s="1">
        <v>4</v>
      </c>
      <c r="W3936" s="1">
        <v>2</v>
      </c>
      <c r="X3936" s="11">
        <v>2</v>
      </c>
    </row>
    <row r="3937" spans="3:24" x14ac:dyDescent="0.25">
      <c r="C3937" s="125"/>
      <c r="D3937" s="120"/>
      <c r="E3937" s="4" t="s">
        <v>18</v>
      </c>
      <c r="F3937" s="5"/>
      <c r="G3937" s="6">
        <v>127</v>
      </c>
      <c r="H3937" s="7">
        <v>67</v>
      </c>
      <c r="I3937" s="1">
        <v>27</v>
      </c>
      <c r="J3937" s="1">
        <v>43</v>
      </c>
      <c r="K3937" s="1">
        <v>16</v>
      </c>
      <c r="L3937" s="1">
        <v>10</v>
      </c>
      <c r="M3937" s="1">
        <v>9</v>
      </c>
      <c r="N3937" s="1">
        <v>26</v>
      </c>
      <c r="O3937" s="1">
        <v>2</v>
      </c>
      <c r="P3937" s="1">
        <v>10</v>
      </c>
      <c r="Q3937" s="1">
        <v>14</v>
      </c>
      <c r="R3937" s="1">
        <v>56</v>
      </c>
      <c r="S3937" s="1">
        <v>32</v>
      </c>
      <c r="T3937" s="1">
        <v>14</v>
      </c>
      <c r="U3937" s="1">
        <v>44</v>
      </c>
      <c r="V3937" s="1">
        <v>4</v>
      </c>
      <c r="W3937" s="1">
        <v>1</v>
      </c>
      <c r="X3937" s="11">
        <v>17</v>
      </c>
    </row>
    <row r="3938" spans="3:24" x14ac:dyDescent="0.25">
      <c r="C3938" s="121" t="s">
        <v>76</v>
      </c>
      <c r="D3938" s="119" t="s">
        <v>20</v>
      </c>
      <c r="E3938" s="18" t="s">
        <v>77</v>
      </c>
      <c r="F3938" s="17"/>
      <c r="G3938" s="19">
        <v>626</v>
      </c>
      <c r="H3938" s="21">
        <v>405</v>
      </c>
      <c r="I3938" s="3">
        <v>116</v>
      </c>
      <c r="J3938" s="3">
        <v>269</v>
      </c>
      <c r="K3938" s="3">
        <v>92</v>
      </c>
      <c r="L3938" s="3">
        <v>81</v>
      </c>
      <c r="M3938" s="3">
        <v>95</v>
      </c>
      <c r="N3938" s="3">
        <v>189</v>
      </c>
      <c r="O3938" s="3">
        <v>15</v>
      </c>
      <c r="P3938" s="3">
        <v>32</v>
      </c>
      <c r="Q3938" s="3">
        <v>69</v>
      </c>
      <c r="R3938" s="3">
        <v>343</v>
      </c>
      <c r="S3938" s="3">
        <v>221</v>
      </c>
      <c r="T3938" s="3">
        <v>74</v>
      </c>
      <c r="U3938" s="3">
        <v>219</v>
      </c>
      <c r="V3938" s="3">
        <v>21</v>
      </c>
      <c r="W3938" s="3">
        <v>13</v>
      </c>
      <c r="X3938" s="22">
        <v>29</v>
      </c>
    </row>
    <row r="3939" spans="3:24" x14ac:dyDescent="0.25">
      <c r="C3939" s="125"/>
      <c r="D3939" s="120"/>
      <c r="E3939" s="4" t="s">
        <v>78</v>
      </c>
      <c r="F3939" s="5"/>
      <c r="G3939" s="6">
        <v>975</v>
      </c>
      <c r="H3939" s="7">
        <v>633</v>
      </c>
      <c r="I3939" s="1">
        <v>125</v>
      </c>
      <c r="J3939" s="1">
        <v>379</v>
      </c>
      <c r="K3939" s="1">
        <v>121</v>
      </c>
      <c r="L3939" s="1">
        <v>133</v>
      </c>
      <c r="M3939" s="1">
        <v>128</v>
      </c>
      <c r="N3939" s="1">
        <v>279</v>
      </c>
      <c r="O3939" s="1">
        <v>16</v>
      </c>
      <c r="P3939" s="1">
        <v>43</v>
      </c>
      <c r="Q3939" s="1">
        <v>78</v>
      </c>
      <c r="R3939" s="1">
        <v>539</v>
      </c>
      <c r="S3939" s="1">
        <v>287</v>
      </c>
      <c r="T3939" s="1">
        <v>111</v>
      </c>
      <c r="U3939" s="1">
        <v>329</v>
      </c>
      <c r="V3939" s="1">
        <v>27</v>
      </c>
      <c r="W3939" s="1">
        <v>29</v>
      </c>
      <c r="X3939" s="11">
        <v>58</v>
      </c>
    </row>
    <row r="3940" spans="3:24" x14ac:dyDescent="0.25">
      <c r="C3940" s="125"/>
      <c r="D3940" s="120"/>
      <c r="E3940" s="4" t="s">
        <v>79</v>
      </c>
      <c r="F3940" s="5"/>
      <c r="G3940" s="6">
        <v>589</v>
      </c>
      <c r="H3940" s="7">
        <v>404</v>
      </c>
      <c r="I3940" s="1">
        <v>68</v>
      </c>
      <c r="J3940" s="1">
        <v>228</v>
      </c>
      <c r="K3940" s="1">
        <v>76</v>
      </c>
      <c r="L3940" s="1">
        <v>83</v>
      </c>
      <c r="M3940" s="1">
        <v>77</v>
      </c>
      <c r="N3940" s="1">
        <v>174</v>
      </c>
      <c r="O3940" s="1">
        <v>10</v>
      </c>
      <c r="P3940" s="1">
        <v>28</v>
      </c>
      <c r="Q3940" s="1">
        <v>41</v>
      </c>
      <c r="R3940" s="1">
        <v>299</v>
      </c>
      <c r="S3940" s="1">
        <v>143</v>
      </c>
      <c r="T3940" s="1">
        <v>41</v>
      </c>
      <c r="U3940" s="1">
        <v>196</v>
      </c>
      <c r="V3940" s="1">
        <v>26</v>
      </c>
      <c r="W3940" s="1">
        <v>9</v>
      </c>
      <c r="X3940" s="11">
        <v>25</v>
      </c>
    </row>
    <row r="3941" spans="3:24" x14ac:dyDescent="0.25">
      <c r="C3941" s="125"/>
      <c r="D3941" s="120"/>
      <c r="E3941" s="4" t="s">
        <v>80</v>
      </c>
      <c r="F3941" s="5"/>
      <c r="G3941" s="6">
        <v>224</v>
      </c>
      <c r="H3941" s="7">
        <v>141</v>
      </c>
      <c r="I3941" s="1">
        <v>29</v>
      </c>
      <c r="J3941" s="1">
        <v>90</v>
      </c>
      <c r="K3941" s="1">
        <v>35</v>
      </c>
      <c r="L3941" s="1">
        <v>34</v>
      </c>
      <c r="M3941" s="1">
        <v>33</v>
      </c>
      <c r="N3941" s="1">
        <v>68</v>
      </c>
      <c r="O3941" s="1">
        <v>5</v>
      </c>
      <c r="P3941" s="1">
        <v>17</v>
      </c>
      <c r="Q3941" s="1">
        <v>25</v>
      </c>
      <c r="R3941" s="1">
        <v>113</v>
      </c>
      <c r="S3941" s="1">
        <v>68</v>
      </c>
      <c r="T3941" s="1">
        <v>19</v>
      </c>
      <c r="U3941" s="1">
        <v>64</v>
      </c>
      <c r="V3941" s="1">
        <v>13</v>
      </c>
      <c r="W3941" s="1">
        <v>7</v>
      </c>
      <c r="X3941" s="11">
        <v>16</v>
      </c>
    </row>
    <row r="3942" spans="3:24" x14ac:dyDescent="0.25">
      <c r="C3942" s="121" t="s">
        <v>81</v>
      </c>
      <c r="D3942" s="119" t="s">
        <v>20</v>
      </c>
      <c r="E3942" s="18" t="s">
        <v>82</v>
      </c>
      <c r="F3942" s="17"/>
      <c r="G3942" s="19">
        <v>300</v>
      </c>
      <c r="H3942" s="21">
        <v>188</v>
      </c>
      <c r="I3942" s="3">
        <v>56</v>
      </c>
      <c r="J3942" s="3">
        <v>131</v>
      </c>
      <c r="K3942" s="3">
        <v>40</v>
      </c>
      <c r="L3942" s="3">
        <v>45</v>
      </c>
      <c r="M3942" s="3">
        <v>50</v>
      </c>
      <c r="N3942" s="3">
        <v>100</v>
      </c>
      <c r="O3942" s="3">
        <v>12</v>
      </c>
      <c r="P3942" s="3">
        <v>13</v>
      </c>
      <c r="Q3942" s="3">
        <v>39</v>
      </c>
      <c r="R3942" s="3">
        <v>168</v>
      </c>
      <c r="S3942" s="3">
        <v>85</v>
      </c>
      <c r="T3942" s="3">
        <v>33</v>
      </c>
      <c r="U3942" s="3">
        <v>105</v>
      </c>
      <c r="V3942" s="3">
        <v>8</v>
      </c>
      <c r="W3942" s="3">
        <v>8</v>
      </c>
      <c r="X3942" s="22">
        <v>18</v>
      </c>
    </row>
    <row r="3943" spans="3:24" x14ac:dyDescent="0.25">
      <c r="C3943" s="125"/>
      <c r="D3943" s="120"/>
      <c r="E3943" s="4" t="s">
        <v>83</v>
      </c>
      <c r="F3943" s="5"/>
      <c r="G3943" s="6">
        <v>722</v>
      </c>
      <c r="H3943" s="7">
        <v>454</v>
      </c>
      <c r="I3943" s="1">
        <v>110</v>
      </c>
      <c r="J3943" s="1">
        <v>287</v>
      </c>
      <c r="K3943" s="1">
        <v>101</v>
      </c>
      <c r="L3943" s="1">
        <v>93</v>
      </c>
      <c r="M3943" s="1">
        <v>100</v>
      </c>
      <c r="N3943" s="1">
        <v>202</v>
      </c>
      <c r="O3943" s="1">
        <v>16</v>
      </c>
      <c r="P3943" s="1">
        <v>46</v>
      </c>
      <c r="Q3943" s="1">
        <v>50</v>
      </c>
      <c r="R3943" s="1">
        <v>389</v>
      </c>
      <c r="S3943" s="1">
        <v>212</v>
      </c>
      <c r="T3943" s="1">
        <v>71</v>
      </c>
      <c r="U3943" s="1">
        <v>253</v>
      </c>
      <c r="V3943" s="1">
        <v>31</v>
      </c>
      <c r="W3943" s="1">
        <v>17</v>
      </c>
      <c r="X3943" s="11">
        <v>44</v>
      </c>
    </row>
    <row r="3944" spans="3:24" x14ac:dyDescent="0.25">
      <c r="C3944" s="125"/>
      <c r="D3944" s="120"/>
      <c r="E3944" s="4" t="s">
        <v>84</v>
      </c>
      <c r="F3944" s="5"/>
      <c r="G3944" s="6">
        <v>483</v>
      </c>
      <c r="H3944" s="7">
        <v>345</v>
      </c>
      <c r="I3944" s="1">
        <v>57</v>
      </c>
      <c r="J3944" s="1">
        <v>199</v>
      </c>
      <c r="K3944" s="1">
        <v>69</v>
      </c>
      <c r="L3944" s="1">
        <v>61</v>
      </c>
      <c r="M3944" s="1">
        <v>62</v>
      </c>
      <c r="N3944" s="1">
        <v>135</v>
      </c>
      <c r="O3944" s="1">
        <v>6</v>
      </c>
      <c r="P3944" s="1">
        <v>24</v>
      </c>
      <c r="Q3944" s="1">
        <v>42</v>
      </c>
      <c r="R3944" s="1">
        <v>254</v>
      </c>
      <c r="S3944" s="1">
        <v>126</v>
      </c>
      <c r="T3944" s="1">
        <v>45</v>
      </c>
      <c r="U3944" s="1">
        <v>162</v>
      </c>
      <c r="V3944" s="1">
        <v>16</v>
      </c>
      <c r="W3944" s="1">
        <v>5</v>
      </c>
      <c r="X3944" s="11">
        <v>23</v>
      </c>
    </row>
    <row r="3945" spans="3:24" x14ac:dyDescent="0.25">
      <c r="C3945" s="125"/>
      <c r="D3945" s="120"/>
      <c r="E3945" s="4" t="s">
        <v>85</v>
      </c>
      <c r="F3945" s="5"/>
      <c r="G3945" s="6">
        <v>395</v>
      </c>
      <c r="H3945" s="7">
        <v>252</v>
      </c>
      <c r="I3945" s="1">
        <v>54</v>
      </c>
      <c r="J3945" s="1">
        <v>144</v>
      </c>
      <c r="K3945" s="1">
        <v>47</v>
      </c>
      <c r="L3945" s="1">
        <v>56</v>
      </c>
      <c r="M3945" s="1">
        <v>54</v>
      </c>
      <c r="N3945" s="1">
        <v>119</v>
      </c>
      <c r="O3945" s="1">
        <v>6</v>
      </c>
      <c r="P3945" s="1">
        <v>16</v>
      </c>
      <c r="Q3945" s="1">
        <v>43</v>
      </c>
      <c r="R3945" s="1">
        <v>209</v>
      </c>
      <c r="S3945" s="1">
        <v>124</v>
      </c>
      <c r="T3945" s="1">
        <v>48</v>
      </c>
      <c r="U3945" s="1">
        <v>140</v>
      </c>
      <c r="V3945" s="1">
        <v>21</v>
      </c>
      <c r="W3945" s="1">
        <v>10</v>
      </c>
      <c r="X3945" s="11">
        <v>23</v>
      </c>
    </row>
    <row r="3946" spans="3:24" x14ac:dyDescent="0.25">
      <c r="C3946" s="125"/>
      <c r="D3946" s="120"/>
      <c r="E3946" s="4" t="s">
        <v>86</v>
      </c>
      <c r="F3946" s="5"/>
      <c r="G3946" s="6">
        <v>236</v>
      </c>
      <c r="H3946" s="7">
        <v>157</v>
      </c>
      <c r="I3946" s="1">
        <v>31</v>
      </c>
      <c r="J3946" s="1">
        <v>101</v>
      </c>
      <c r="K3946" s="1">
        <v>33</v>
      </c>
      <c r="L3946" s="1">
        <v>42</v>
      </c>
      <c r="M3946" s="1">
        <v>37</v>
      </c>
      <c r="N3946" s="1">
        <v>75</v>
      </c>
      <c r="O3946" s="1">
        <v>3</v>
      </c>
      <c r="P3946" s="1">
        <v>15</v>
      </c>
      <c r="Q3946" s="1">
        <v>19</v>
      </c>
      <c r="R3946" s="1">
        <v>123</v>
      </c>
      <c r="S3946" s="1">
        <v>69</v>
      </c>
      <c r="T3946" s="1">
        <v>23</v>
      </c>
      <c r="U3946" s="1">
        <v>72</v>
      </c>
      <c r="V3946" s="1">
        <v>5</v>
      </c>
      <c r="W3946" s="1">
        <v>8</v>
      </c>
      <c r="X3946" s="11">
        <v>15</v>
      </c>
    </row>
    <row r="3947" spans="3:24" x14ac:dyDescent="0.25">
      <c r="C3947" s="125"/>
      <c r="D3947" s="120"/>
      <c r="E3947" s="4" t="s">
        <v>87</v>
      </c>
      <c r="F3947" s="5"/>
      <c r="G3947" s="6">
        <v>278</v>
      </c>
      <c r="H3947" s="7">
        <v>187</v>
      </c>
      <c r="I3947" s="1">
        <v>30</v>
      </c>
      <c r="J3947" s="1">
        <v>104</v>
      </c>
      <c r="K3947" s="1">
        <v>34</v>
      </c>
      <c r="L3947" s="1">
        <v>34</v>
      </c>
      <c r="M3947" s="1">
        <v>30</v>
      </c>
      <c r="N3947" s="1">
        <v>79</v>
      </c>
      <c r="O3947" s="1">
        <v>3</v>
      </c>
      <c r="P3947" s="1">
        <v>6</v>
      </c>
      <c r="Q3947" s="1">
        <v>20</v>
      </c>
      <c r="R3947" s="1">
        <v>151</v>
      </c>
      <c r="S3947" s="1">
        <v>103</v>
      </c>
      <c r="T3947" s="1">
        <v>25</v>
      </c>
      <c r="U3947" s="1">
        <v>76</v>
      </c>
      <c r="V3947" s="1">
        <v>6</v>
      </c>
      <c r="W3947" s="1">
        <v>10</v>
      </c>
      <c r="X3947" s="11">
        <v>5</v>
      </c>
    </row>
    <row r="3948" spans="3:24" x14ac:dyDescent="0.25">
      <c r="C3948" s="121" t="s">
        <v>88</v>
      </c>
      <c r="D3948" s="119" t="s">
        <v>20</v>
      </c>
      <c r="E3948" s="18" t="s">
        <v>89</v>
      </c>
      <c r="F3948" s="17"/>
      <c r="G3948" s="19">
        <v>110</v>
      </c>
      <c r="H3948" s="21">
        <v>65</v>
      </c>
      <c r="I3948" s="3">
        <v>20</v>
      </c>
      <c r="J3948" s="3">
        <v>43</v>
      </c>
      <c r="K3948" s="3">
        <v>16</v>
      </c>
      <c r="L3948" s="3">
        <v>19</v>
      </c>
      <c r="M3948" s="3">
        <v>21</v>
      </c>
      <c r="N3948" s="3">
        <v>32</v>
      </c>
      <c r="O3948" s="3">
        <v>3</v>
      </c>
      <c r="P3948" s="3">
        <v>4</v>
      </c>
      <c r="Q3948" s="3">
        <v>21</v>
      </c>
      <c r="R3948" s="3">
        <v>61</v>
      </c>
      <c r="S3948" s="3">
        <v>30</v>
      </c>
      <c r="T3948" s="3">
        <v>13</v>
      </c>
      <c r="U3948" s="3">
        <v>41</v>
      </c>
      <c r="V3948" s="3">
        <v>2</v>
      </c>
      <c r="W3948" s="3">
        <v>2</v>
      </c>
      <c r="X3948" s="22">
        <v>8</v>
      </c>
    </row>
    <row r="3949" spans="3:24" x14ac:dyDescent="0.25">
      <c r="C3949" s="122"/>
      <c r="D3949" s="120"/>
      <c r="E3949" s="4" t="s">
        <v>90</v>
      </c>
      <c r="F3949" s="5"/>
      <c r="G3949" s="6">
        <v>190</v>
      </c>
      <c r="H3949" s="7">
        <v>123</v>
      </c>
      <c r="I3949" s="1">
        <v>36</v>
      </c>
      <c r="J3949" s="1">
        <v>88</v>
      </c>
      <c r="K3949" s="1">
        <v>24</v>
      </c>
      <c r="L3949" s="1">
        <v>26</v>
      </c>
      <c r="M3949" s="1">
        <v>29</v>
      </c>
      <c r="N3949" s="1">
        <v>68</v>
      </c>
      <c r="O3949" s="1">
        <v>9</v>
      </c>
      <c r="P3949" s="1">
        <v>9</v>
      </c>
      <c r="Q3949" s="1">
        <v>18</v>
      </c>
      <c r="R3949" s="1">
        <v>107</v>
      </c>
      <c r="S3949" s="1">
        <v>55</v>
      </c>
      <c r="T3949" s="1">
        <v>20</v>
      </c>
      <c r="U3949" s="1">
        <v>64</v>
      </c>
      <c r="V3949" s="1">
        <v>6</v>
      </c>
      <c r="W3949" s="1">
        <v>6</v>
      </c>
      <c r="X3949" s="11">
        <v>10</v>
      </c>
    </row>
    <row r="3950" spans="3:24" x14ac:dyDescent="0.25">
      <c r="C3950" s="122"/>
      <c r="D3950" s="120"/>
      <c r="E3950" s="4" t="s">
        <v>83</v>
      </c>
      <c r="F3950" s="5"/>
      <c r="G3950" s="6">
        <v>722</v>
      </c>
      <c r="H3950" s="7">
        <v>454</v>
      </c>
      <c r="I3950" s="1">
        <v>110</v>
      </c>
      <c r="J3950" s="1">
        <v>287</v>
      </c>
      <c r="K3950" s="1">
        <v>101</v>
      </c>
      <c r="L3950" s="1">
        <v>93</v>
      </c>
      <c r="M3950" s="1">
        <v>100</v>
      </c>
      <c r="N3950" s="1">
        <v>202</v>
      </c>
      <c r="O3950" s="1">
        <v>16</v>
      </c>
      <c r="P3950" s="1">
        <v>46</v>
      </c>
      <c r="Q3950" s="1">
        <v>50</v>
      </c>
      <c r="R3950" s="1">
        <v>389</v>
      </c>
      <c r="S3950" s="1">
        <v>212</v>
      </c>
      <c r="T3950" s="1">
        <v>71</v>
      </c>
      <c r="U3950" s="1">
        <v>253</v>
      </c>
      <c r="V3950" s="1">
        <v>31</v>
      </c>
      <c r="W3950" s="1">
        <v>17</v>
      </c>
      <c r="X3950" s="11">
        <v>44</v>
      </c>
    </row>
    <row r="3951" spans="3:24" x14ac:dyDescent="0.25">
      <c r="C3951" s="122"/>
      <c r="D3951" s="120"/>
      <c r="E3951" s="4" t="s">
        <v>91</v>
      </c>
      <c r="F3951" s="5"/>
      <c r="G3951" s="6">
        <v>117</v>
      </c>
      <c r="H3951" s="7">
        <v>76</v>
      </c>
      <c r="I3951" s="1">
        <v>18</v>
      </c>
      <c r="J3951" s="1">
        <v>49</v>
      </c>
      <c r="K3951" s="1">
        <v>16</v>
      </c>
      <c r="L3951" s="1">
        <v>17</v>
      </c>
      <c r="M3951" s="1">
        <v>23</v>
      </c>
      <c r="N3951" s="1">
        <v>30</v>
      </c>
      <c r="O3951" s="1">
        <v>1</v>
      </c>
      <c r="P3951" s="1">
        <v>3</v>
      </c>
      <c r="Q3951" s="1">
        <v>10</v>
      </c>
      <c r="R3951" s="1">
        <v>57</v>
      </c>
      <c r="S3951" s="1">
        <v>29</v>
      </c>
      <c r="T3951" s="1">
        <v>7</v>
      </c>
      <c r="U3951" s="1">
        <v>40</v>
      </c>
      <c r="V3951" s="1">
        <v>4</v>
      </c>
      <c r="W3951" s="1">
        <v>0</v>
      </c>
      <c r="X3951" s="11">
        <v>9</v>
      </c>
    </row>
    <row r="3952" spans="3:24" x14ac:dyDescent="0.25">
      <c r="C3952" s="122"/>
      <c r="D3952" s="120"/>
      <c r="E3952" s="4" t="s">
        <v>92</v>
      </c>
      <c r="F3952" s="5"/>
      <c r="G3952" s="6">
        <v>123</v>
      </c>
      <c r="H3952" s="7">
        <v>87</v>
      </c>
      <c r="I3952" s="1">
        <v>10</v>
      </c>
      <c r="J3952" s="1">
        <v>49</v>
      </c>
      <c r="K3952" s="1">
        <v>18</v>
      </c>
      <c r="L3952" s="1">
        <v>17</v>
      </c>
      <c r="M3952" s="1">
        <v>20</v>
      </c>
      <c r="N3952" s="1">
        <v>33</v>
      </c>
      <c r="O3952" s="1">
        <v>2</v>
      </c>
      <c r="P3952" s="1">
        <v>8</v>
      </c>
      <c r="Q3952" s="1">
        <v>10</v>
      </c>
      <c r="R3952" s="1">
        <v>55</v>
      </c>
      <c r="S3952" s="1">
        <v>30</v>
      </c>
      <c r="T3952" s="1">
        <v>6</v>
      </c>
      <c r="U3952" s="1">
        <v>36</v>
      </c>
      <c r="V3952" s="1">
        <v>7</v>
      </c>
      <c r="W3952" s="1">
        <v>1</v>
      </c>
      <c r="X3952" s="11">
        <v>6</v>
      </c>
    </row>
    <row r="3953" spans="2:24" x14ac:dyDescent="0.25">
      <c r="C3953" s="122"/>
      <c r="D3953" s="120"/>
      <c r="E3953" s="4" t="s">
        <v>93</v>
      </c>
      <c r="F3953" s="5"/>
      <c r="G3953" s="6">
        <v>243</v>
      </c>
      <c r="H3953" s="7">
        <v>182</v>
      </c>
      <c r="I3953" s="1">
        <v>29</v>
      </c>
      <c r="J3953" s="1">
        <v>101</v>
      </c>
      <c r="K3953" s="1">
        <v>35</v>
      </c>
      <c r="L3953" s="1">
        <v>27</v>
      </c>
      <c r="M3953" s="1">
        <v>19</v>
      </c>
      <c r="N3953" s="1">
        <v>72</v>
      </c>
      <c r="O3953" s="1">
        <v>3</v>
      </c>
      <c r="P3953" s="1">
        <v>13</v>
      </c>
      <c r="Q3953" s="1">
        <v>22</v>
      </c>
      <c r="R3953" s="1">
        <v>142</v>
      </c>
      <c r="S3953" s="1">
        <v>67</v>
      </c>
      <c r="T3953" s="1">
        <v>32</v>
      </c>
      <c r="U3953" s="1">
        <v>86</v>
      </c>
      <c r="V3953" s="1">
        <v>5</v>
      </c>
      <c r="W3953" s="1">
        <v>4</v>
      </c>
      <c r="X3953" s="11">
        <v>8</v>
      </c>
    </row>
    <row r="3954" spans="2:24" x14ac:dyDescent="0.25">
      <c r="C3954" s="122"/>
      <c r="D3954" s="120"/>
      <c r="E3954" s="4" t="s">
        <v>85</v>
      </c>
      <c r="F3954" s="5"/>
      <c r="G3954" s="6">
        <v>395</v>
      </c>
      <c r="H3954" s="7">
        <v>252</v>
      </c>
      <c r="I3954" s="1">
        <v>54</v>
      </c>
      <c r="J3954" s="1">
        <v>144</v>
      </c>
      <c r="K3954" s="1">
        <v>47</v>
      </c>
      <c r="L3954" s="1">
        <v>56</v>
      </c>
      <c r="M3954" s="1">
        <v>54</v>
      </c>
      <c r="N3954" s="1">
        <v>119</v>
      </c>
      <c r="O3954" s="1">
        <v>6</v>
      </c>
      <c r="P3954" s="1">
        <v>16</v>
      </c>
      <c r="Q3954" s="1">
        <v>43</v>
      </c>
      <c r="R3954" s="1">
        <v>209</v>
      </c>
      <c r="S3954" s="1">
        <v>124</v>
      </c>
      <c r="T3954" s="1">
        <v>48</v>
      </c>
      <c r="U3954" s="1">
        <v>140</v>
      </c>
      <c r="V3954" s="1">
        <v>21</v>
      </c>
      <c r="W3954" s="1">
        <v>10</v>
      </c>
      <c r="X3954" s="11">
        <v>23</v>
      </c>
    </row>
    <row r="3955" spans="2:24" x14ac:dyDescent="0.25">
      <c r="C3955" s="122"/>
      <c r="D3955" s="120"/>
      <c r="E3955" s="4" t="s">
        <v>94</v>
      </c>
      <c r="F3955" s="5"/>
      <c r="G3955" s="6">
        <v>168</v>
      </c>
      <c r="H3955" s="7">
        <v>112</v>
      </c>
      <c r="I3955" s="1">
        <v>24</v>
      </c>
      <c r="J3955" s="1">
        <v>73</v>
      </c>
      <c r="K3955" s="1">
        <v>27</v>
      </c>
      <c r="L3955" s="1">
        <v>33</v>
      </c>
      <c r="M3955" s="1">
        <v>24</v>
      </c>
      <c r="N3955" s="1">
        <v>52</v>
      </c>
      <c r="O3955" s="1">
        <v>3</v>
      </c>
      <c r="P3955" s="1">
        <v>8</v>
      </c>
      <c r="Q3955" s="1">
        <v>14</v>
      </c>
      <c r="R3955" s="1">
        <v>85</v>
      </c>
      <c r="S3955" s="1">
        <v>55</v>
      </c>
      <c r="T3955" s="1">
        <v>18</v>
      </c>
      <c r="U3955" s="1">
        <v>50</v>
      </c>
      <c r="V3955" s="1">
        <v>3</v>
      </c>
      <c r="W3955" s="1">
        <v>7</v>
      </c>
      <c r="X3955" s="11">
        <v>10</v>
      </c>
    </row>
    <row r="3956" spans="2:24" x14ac:dyDescent="0.25">
      <c r="C3956" s="122"/>
      <c r="D3956" s="120"/>
      <c r="E3956" s="4" t="s">
        <v>95</v>
      </c>
      <c r="F3956" s="5"/>
      <c r="G3956" s="6">
        <v>68</v>
      </c>
      <c r="H3956" s="7">
        <v>45</v>
      </c>
      <c r="I3956" s="1">
        <v>7</v>
      </c>
      <c r="J3956" s="1">
        <v>28</v>
      </c>
      <c r="K3956" s="1">
        <v>6</v>
      </c>
      <c r="L3956" s="1">
        <v>9</v>
      </c>
      <c r="M3956" s="1">
        <v>13</v>
      </c>
      <c r="N3956" s="1">
        <v>23</v>
      </c>
      <c r="O3956" s="1">
        <v>0</v>
      </c>
      <c r="P3956" s="1">
        <v>7</v>
      </c>
      <c r="Q3956" s="1">
        <v>5</v>
      </c>
      <c r="R3956" s="1">
        <v>38</v>
      </c>
      <c r="S3956" s="1">
        <v>14</v>
      </c>
      <c r="T3956" s="1">
        <v>5</v>
      </c>
      <c r="U3956" s="1">
        <v>22</v>
      </c>
      <c r="V3956" s="1">
        <v>2</v>
      </c>
      <c r="W3956" s="1">
        <v>1</v>
      </c>
      <c r="X3956" s="11">
        <v>5</v>
      </c>
    </row>
    <row r="3957" spans="2:24" x14ac:dyDescent="0.25">
      <c r="C3957" s="126"/>
      <c r="D3957" s="123"/>
      <c r="E3957" s="64" t="s">
        <v>87</v>
      </c>
      <c r="F3957" s="59"/>
      <c r="G3957" s="66">
        <v>278</v>
      </c>
      <c r="H3957" s="74">
        <v>187</v>
      </c>
      <c r="I3957" s="39">
        <v>30</v>
      </c>
      <c r="J3957" s="39">
        <v>104</v>
      </c>
      <c r="K3957" s="39">
        <v>34</v>
      </c>
      <c r="L3957" s="39">
        <v>34</v>
      </c>
      <c r="M3957" s="39">
        <v>30</v>
      </c>
      <c r="N3957" s="39">
        <v>79</v>
      </c>
      <c r="O3957" s="39">
        <v>3</v>
      </c>
      <c r="P3957" s="39">
        <v>6</v>
      </c>
      <c r="Q3957" s="39">
        <v>20</v>
      </c>
      <c r="R3957" s="39">
        <v>151</v>
      </c>
      <c r="S3957" s="39">
        <v>103</v>
      </c>
      <c r="T3957" s="39">
        <v>25</v>
      </c>
      <c r="U3957" s="39">
        <v>76</v>
      </c>
      <c r="V3957" s="39">
        <v>6</v>
      </c>
      <c r="W3957" s="39">
        <v>10</v>
      </c>
      <c r="X3957" s="81">
        <v>5</v>
      </c>
    </row>
    <row r="3959" spans="2:24" x14ac:dyDescent="0.25">
      <c r="B3959" s="48" t="str">
        <f xml:space="preserve"> HYPERLINK("#'目次'!B42", "[36]")</f>
        <v>[36]</v>
      </c>
      <c r="C3959" s="35" t="s">
        <v>340</v>
      </c>
    </row>
    <row r="3960" spans="2:24" x14ac:dyDescent="0.25">
      <c r="C3960" s="99" t="s">
        <v>341</v>
      </c>
    </row>
    <row r="3962" spans="2:24" x14ac:dyDescent="0.25">
      <c r="C3962" s="35" t="s">
        <v>14</v>
      </c>
    </row>
    <row r="3963" spans="2:24" ht="37.799999999999997" x14ac:dyDescent="0.25">
      <c r="C3963" s="115"/>
      <c r="D3963" s="116"/>
      <c r="E3963" s="116"/>
      <c r="F3963" s="116"/>
      <c r="G3963" s="44" t="s">
        <v>15</v>
      </c>
      <c r="H3963" s="43" t="s">
        <v>342</v>
      </c>
      <c r="I3963" s="26" t="s">
        <v>343</v>
      </c>
      <c r="J3963" s="26" t="s">
        <v>344</v>
      </c>
      <c r="K3963" s="26" t="s">
        <v>345</v>
      </c>
      <c r="L3963" s="26" t="s">
        <v>346</v>
      </c>
      <c r="M3963" s="26" t="s">
        <v>347</v>
      </c>
      <c r="N3963" s="26" t="s">
        <v>348</v>
      </c>
      <c r="O3963" s="26" t="s">
        <v>63</v>
      </c>
      <c r="P3963" s="26" t="s">
        <v>349</v>
      </c>
      <c r="Q3963" s="49" t="s">
        <v>18</v>
      </c>
    </row>
    <row r="3964" spans="2:24" x14ac:dyDescent="0.25">
      <c r="C3964" s="117"/>
      <c r="D3964" s="118"/>
      <c r="E3964" s="118"/>
      <c r="F3964" s="118"/>
      <c r="G3964" s="46"/>
      <c r="H3964" s="47"/>
      <c r="I3964" s="27"/>
      <c r="J3964" s="27"/>
      <c r="K3964" s="27"/>
      <c r="L3964" s="27"/>
      <c r="M3964" s="27"/>
      <c r="N3964" s="27"/>
      <c r="O3964" s="27"/>
      <c r="P3964" s="27"/>
      <c r="Q3964" s="45"/>
    </row>
    <row r="3965" spans="2:24" x14ac:dyDescent="0.25">
      <c r="C3965" s="61"/>
      <c r="D3965" s="62"/>
      <c r="E3965" s="60" t="s">
        <v>15</v>
      </c>
      <c r="F3965" s="63"/>
      <c r="G3965" s="57">
        <v>2228</v>
      </c>
      <c r="H3965" s="31">
        <v>681</v>
      </c>
      <c r="I3965" s="31">
        <v>288</v>
      </c>
      <c r="J3965" s="31">
        <v>23</v>
      </c>
      <c r="K3965" s="31">
        <v>17</v>
      </c>
      <c r="L3965" s="31">
        <v>10</v>
      </c>
      <c r="M3965" s="31">
        <v>0</v>
      </c>
      <c r="N3965" s="31">
        <v>1043</v>
      </c>
      <c r="O3965" s="31">
        <v>27</v>
      </c>
      <c r="P3965" s="31">
        <v>96</v>
      </c>
      <c r="Q3965" s="68">
        <v>43</v>
      </c>
    </row>
    <row r="3966" spans="2:24" x14ac:dyDescent="0.25">
      <c r="C3966" s="124" t="s">
        <v>19</v>
      </c>
      <c r="D3966" s="119" t="s">
        <v>20</v>
      </c>
      <c r="E3966" s="18" t="s">
        <v>21</v>
      </c>
      <c r="F3966" s="17"/>
      <c r="G3966" s="19">
        <v>1052</v>
      </c>
      <c r="H3966" s="21">
        <v>534</v>
      </c>
      <c r="I3966" s="3">
        <v>64</v>
      </c>
      <c r="J3966" s="3">
        <v>2</v>
      </c>
      <c r="K3966" s="3">
        <v>7</v>
      </c>
      <c r="L3966" s="3">
        <v>4</v>
      </c>
      <c r="M3966" s="3">
        <v>0</v>
      </c>
      <c r="N3966" s="3">
        <v>361</v>
      </c>
      <c r="O3966" s="3">
        <v>10</v>
      </c>
      <c r="P3966" s="3">
        <v>54</v>
      </c>
      <c r="Q3966" s="22">
        <v>16</v>
      </c>
    </row>
    <row r="3967" spans="2:24" x14ac:dyDescent="0.25">
      <c r="C3967" s="125"/>
      <c r="D3967" s="120"/>
      <c r="E3967" s="4" t="s">
        <v>22</v>
      </c>
      <c r="F3967" s="5"/>
      <c r="G3967" s="6">
        <v>1176</v>
      </c>
      <c r="H3967" s="7">
        <v>147</v>
      </c>
      <c r="I3967" s="1">
        <v>224</v>
      </c>
      <c r="J3967" s="1">
        <v>21</v>
      </c>
      <c r="K3967" s="1">
        <v>10</v>
      </c>
      <c r="L3967" s="1">
        <v>6</v>
      </c>
      <c r="M3967" s="1">
        <v>0</v>
      </c>
      <c r="N3967" s="1">
        <v>682</v>
      </c>
      <c r="O3967" s="1">
        <v>17</v>
      </c>
      <c r="P3967" s="1">
        <v>42</v>
      </c>
      <c r="Q3967" s="11">
        <v>27</v>
      </c>
    </row>
    <row r="3968" spans="2:24" x14ac:dyDescent="0.25">
      <c r="C3968" s="121" t="s">
        <v>23</v>
      </c>
      <c r="D3968" s="121" t="s">
        <v>24</v>
      </c>
      <c r="E3968" s="18" t="s">
        <v>25</v>
      </c>
      <c r="F3968" s="17"/>
      <c r="G3968" s="19">
        <v>495</v>
      </c>
      <c r="H3968" s="21">
        <v>167</v>
      </c>
      <c r="I3968" s="3">
        <v>34</v>
      </c>
      <c r="J3968" s="3">
        <v>2</v>
      </c>
      <c r="K3968" s="3">
        <v>4</v>
      </c>
      <c r="L3968" s="3">
        <v>1</v>
      </c>
      <c r="M3968" s="3">
        <v>0</v>
      </c>
      <c r="N3968" s="3">
        <v>249</v>
      </c>
      <c r="O3968" s="3">
        <v>4</v>
      </c>
      <c r="P3968" s="3">
        <v>28</v>
      </c>
      <c r="Q3968" s="22">
        <v>6</v>
      </c>
    </row>
    <row r="3969" spans="3:17" x14ac:dyDescent="0.25">
      <c r="C3969" s="125"/>
      <c r="D3969" s="122"/>
      <c r="E3969" s="4" t="s">
        <v>26</v>
      </c>
      <c r="F3969" s="5"/>
      <c r="G3969" s="6">
        <v>687</v>
      </c>
      <c r="H3969" s="7">
        <v>225</v>
      </c>
      <c r="I3969" s="1">
        <v>80</v>
      </c>
      <c r="J3969" s="1">
        <v>7</v>
      </c>
      <c r="K3969" s="1">
        <v>5</v>
      </c>
      <c r="L3969" s="1">
        <v>3</v>
      </c>
      <c r="M3969" s="1">
        <v>0</v>
      </c>
      <c r="N3969" s="1">
        <v>327</v>
      </c>
      <c r="O3969" s="1">
        <v>10</v>
      </c>
      <c r="P3969" s="1">
        <v>26</v>
      </c>
      <c r="Q3969" s="11">
        <v>4</v>
      </c>
    </row>
    <row r="3970" spans="3:17" x14ac:dyDescent="0.25">
      <c r="C3970" s="125"/>
      <c r="D3970" s="122"/>
      <c r="E3970" s="4" t="s">
        <v>27</v>
      </c>
      <c r="F3970" s="5"/>
      <c r="G3970" s="6">
        <v>460</v>
      </c>
      <c r="H3970" s="7">
        <v>151</v>
      </c>
      <c r="I3970" s="1">
        <v>44</v>
      </c>
      <c r="J3970" s="1">
        <v>3</v>
      </c>
      <c r="K3970" s="1">
        <v>4</v>
      </c>
      <c r="L3970" s="1">
        <v>2</v>
      </c>
      <c r="M3970" s="1">
        <v>0</v>
      </c>
      <c r="N3970" s="1">
        <v>220</v>
      </c>
      <c r="O3970" s="1">
        <v>3</v>
      </c>
      <c r="P3970" s="1">
        <v>22</v>
      </c>
      <c r="Q3970" s="11">
        <v>11</v>
      </c>
    </row>
    <row r="3971" spans="3:17" x14ac:dyDescent="0.25">
      <c r="C3971" s="125"/>
      <c r="D3971" s="122"/>
      <c r="E3971" s="4" t="s">
        <v>28</v>
      </c>
      <c r="F3971" s="5"/>
      <c r="G3971" s="6">
        <v>336</v>
      </c>
      <c r="H3971" s="7">
        <v>97</v>
      </c>
      <c r="I3971" s="1">
        <v>58</v>
      </c>
      <c r="J3971" s="1">
        <v>4</v>
      </c>
      <c r="K3971" s="1">
        <v>4</v>
      </c>
      <c r="L3971" s="1">
        <v>1</v>
      </c>
      <c r="M3971" s="1">
        <v>0</v>
      </c>
      <c r="N3971" s="1">
        <v>141</v>
      </c>
      <c r="O3971" s="1">
        <v>4</v>
      </c>
      <c r="P3971" s="1">
        <v>15</v>
      </c>
      <c r="Q3971" s="11">
        <v>12</v>
      </c>
    </row>
    <row r="3972" spans="3:17" x14ac:dyDescent="0.25">
      <c r="C3972" s="125"/>
      <c r="D3972" s="122"/>
      <c r="E3972" s="4" t="s">
        <v>29</v>
      </c>
      <c r="F3972" s="5"/>
      <c r="G3972" s="6">
        <v>187</v>
      </c>
      <c r="H3972" s="7">
        <v>34</v>
      </c>
      <c r="I3972" s="1">
        <v>48</v>
      </c>
      <c r="J3972" s="1">
        <v>5</v>
      </c>
      <c r="K3972" s="1">
        <v>0</v>
      </c>
      <c r="L3972" s="1">
        <v>2</v>
      </c>
      <c r="M3972" s="1">
        <v>0</v>
      </c>
      <c r="N3972" s="1">
        <v>83</v>
      </c>
      <c r="O3972" s="1">
        <v>5</v>
      </c>
      <c r="P3972" s="1">
        <v>3</v>
      </c>
      <c r="Q3972" s="11">
        <v>7</v>
      </c>
    </row>
    <row r="3973" spans="3:17" x14ac:dyDescent="0.25">
      <c r="C3973" s="125"/>
      <c r="D3973" s="122"/>
      <c r="E3973" s="4" t="s">
        <v>30</v>
      </c>
      <c r="F3973" s="5"/>
      <c r="G3973" s="6">
        <v>55</v>
      </c>
      <c r="H3973" s="7">
        <v>6</v>
      </c>
      <c r="I3973" s="1">
        <v>20</v>
      </c>
      <c r="J3973" s="1">
        <v>2</v>
      </c>
      <c r="K3973" s="1">
        <v>0</v>
      </c>
      <c r="L3973" s="1">
        <v>1</v>
      </c>
      <c r="M3973" s="1">
        <v>0</v>
      </c>
      <c r="N3973" s="1">
        <v>21</v>
      </c>
      <c r="O3973" s="1">
        <v>1</v>
      </c>
      <c r="P3973" s="1">
        <v>2</v>
      </c>
      <c r="Q3973" s="11">
        <v>2</v>
      </c>
    </row>
    <row r="3974" spans="3:17" x14ac:dyDescent="0.25">
      <c r="C3974" s="125"/>
      <c r="D3974" s="122"/>
      <c r="E3974" s="4" t="s">
        <v>31</v>
      </c>
      <c r="F3974" s="5"/>
      <c r="G3974" s="6">
        <v>8</v>
      </c>
      <c r="H3974" s="7">
        <v>1</v>
      </c>
      <c r="I3974" s="1">
        <v>4</v>
      </c>
      <c r="J3974" s="1">
        <v>0</v>
      </c>
      <c r="K3974" s="1">
        <v>0</v>
      </c>
      <c r="L3974" s="1">
        <v>0</v>
      </c>
      <c r="M3974" s="1">
        <v>0</v>
      </c>
      <c r="N3974" s="1">
        <v>2</v>
      </c>
      <c r="O3974" s="1">
        <v>0</v>
      </c>
      <c r="P3974" s="1">
        <v>0</v>
      </c>
      <c r="Q3974" s="11">
        <v>1</v>
      </c>
    </row>
    <row r="3975" spans="3:17" x14ac:dyDescent="0.25">
      <c r="C3975" s="125"/>
      <c r="D3975" s="122"/>
      <c r="E3975" s="4" t="s">
        <v>32</v>
      </c>
      <c r="F3975" s="5"/>
      <c r="G3975" s="6">
        <v>1182</v>
      </c>
      <c r="H3975" s="7">
        <v>392</v>
      </c>
      <c r="I3975" s="1">
        <v>114</v>
      </c>
      <c r="J3975" s="1">
        <v>9</v>
      </c>
      <c r="K3975" s="1">
        <v>9</v>
      </c>
      <c r="L3975" s="1">
        <v>4</v>
      </c>
      <c r="M3975" s="1">
        <v>0</v>
      </c>
      <c r="N3975" s="1">
        <v>576</v>
      </c>
      <c r="O3975" s="1">
        <v>14</v>
      </c>
      <c r="P3975" s="1">
        <v>54</v>
      </c>
      <c r="Q3975" s="11">
        <v>10</v>
      </c>
    </row>
    <row r="3976" spans="3:17" x14ac:dyDescent="0.25">
      <c r="C3976" s="125"/>
      <c r="D3976" s="122"/>
      <c r="E3976" s="4" t="s">
        <v>33</v>
      </c>
      <c r="F3976" s="5"/>
      <c r="G3976" s="6">
        <v>796</v>
      </c>
      <c r="H3976" s="7">
        <v>248</v>
      </c>
      <c r="I3976" s="1">
        <v>102</v>
      </c>
      <c r="J3976" s="1">
        <v>7</v>
      </c>
      <c r="K3976" s="1">
        <v>8</v>
      </c>
      <c r="L3976" s="1">
        <v>3</v>
      </c>
      <c r="M3976" s="1">
        <v>0</v>
      </c>
      <c r="N3976" s="1">
        <v>361</v>
      </c>
      <c r="O3976" s="1">
        <v>7</v>
      </c>
      <c r="P3976" s="1">
        <v>37</v>
      </c>
      <c r="Q3976" s="11">
        <v>23</v>
      </c>
    </row>
    <row r="3977" spans="3:17" x14ac:dyDescent="0.25">
      <c r="C3977" s="125"/>
      <c r="D3977" s="122"/>
      <c r="E3977" s="4" t="s">
        <v>34</v>
      </c>
      <c r="F3977" s="5"/>
      <c r="G3977" s="6">
        <v>250</v>
      </c>
      <c r="H3977" s="7">
        <v>41</v>
      </c>
      <c r="I3977" s="1">
        <v>72</v>
      </c>
      <c r="J3977" s="1">
        <v>7</v>
      </c>
      <c r="K3977" s="1">
        <v>0</v>
      </c>
      <c r="L3977" s="1">
        <v>3</v>
      </c>
      <c r="M3977" s="1">
        <v>0</v>
      </c>
      <c r="N3977" s="1">
        <v>106</v>
      </c>
      <c r="O3977" s="1">
        <v>6</v>
      </c>
      <c r="P3977" s="1">
        <v>5</v>
      </c>
      <c r="Q3977" s="11">
        <v>10</v>
      </c>
    </row>
    <row r="3978" spans="3:17" x14ac:dyDescent="0.25">
      <c r="C3978" s="125"/>
      <c r="D3978" s="122"/>
      <c r="E3978" s="4" t="s">
        <v>35</v>
      </c>
      <c r="F3978" s="5"/>
      <c r="G3978" s="6">
        <v>1046</v>
      </c>
      <c r="H3978" s="7">
        <v>289</v>
      </c>
      <c r="I3978" s="1">
        <v>174</v>
      </c>
      <c r="J3978" s="1">
        <v>14</v>
      </c>
      <c r="K3978" s="1">
        <v>8</v>
      </c>
      <c r="L3978" s="1">
        <v>6</v>
      </c>
      <c r="M3978" s="1">
        <v>0</v>
      </c>
      <c r="N3978" s="1">
        <v>467</v>
      </c>
      <c r="O3978" s="1">
        <v>13</v>
      </c>
      <c r="P3978" s="1">
        <v>42</v>
      </c>
      <c r="Q3978" s="11">
        <v>33</v>
      </c>
    </row>
    <row r="3979" spans="3:17" x14ac:dyDescent="0.25">
      <c r="C3979" s="125"/>
      <c r="D3979" s="121" t="s">
        <v>21</v>
      </c>
      <c r="E3979" s="18" t="s">
        <v>25</v>
      </c>
      <c r="F3979" s="17"/>
      <c r="G3979" s="19">
        <v>256</v>
      </c>
      <c r="H3979" s="21">
        <v>134</v>
      </c>
      <c r="I3979" s="3">
        <v>4</v>
      </c>
      <c r="J3979" s="3">
        <v>0</v>
      </c>
      <c r="K3979" s="3">
        <v>2</v>
      </c>
      <c r="L3979" s="3">
        <v>1</v>
      </c>
      <c r="M3979" s="3">
        <v>0</v>
      </c>
      <c r="N3979" s="3">
        <v>94</v>
      </c>
      <c r="O3979" s="3">
        <v>1</v>
      </c>
      <c r="P3979" s="3">
        <v>18</v>
      </c>
      <c r="Q3979" s="22">
        <v>2</v>
      </c>
    </row>
    <row r="3980" spans="3:17" x14ac:dyDescent="0.25">
      <c r="C3980" s="125"/>
      <c r="D3980" s="122"/>
      <c r="E3980" s="4" t="s">
        <v>26</v>
      </c>
      <c r="F3980" s="5"/>
      <c r="G3980" s="6">
        <v>320</v>
      </c>
      <c r="H3980" s="7">
        <v>167</v>
      </c>
      <c r="I3980" s="1">
        <v>21</v>
      </c>
      <c r="J3980" s="1">
        <v>0</v>
      </c>
      <c r="K3980" s="1">
        <v>3</v>
      </c>
      <c r="L3980" s="1">
        <v>2</v>
      </c>
      <c r="M3980" s="1">
        <v>0</v>
      </c>
      <c r="N3980" s="1">
        <v>109</v>
      </c>
      <c r="O3980" s="1">
        <v>3</v>
      </c>
      <c r="P3980" s="1">
        <v>12</v>
      </c>
      <c r="Q3980" s="11">
        <v>3</v>
      </c>
    </row>
    <row r="3981" spans="3:17" x14ac:dyDescent="0.25">
      <c r="C3981" s="125"/>
      <c r="D3981" s="122"/>
      <c r="E3981" s="4" t="s">
        <v>27</v>
      </c>
      <c r="F3981" s="5"/>
      <c r="G3981" s="6">
        <v>225</v>
      </c>
      <c r="H3981" s="7">
        <v>119</v>
      </c>
      <c r="I3981" s="1">
        <v>11</v>
      </c>
      <c r="J3981" s="1">
        <v>0</v>
      </c>
      <c r="K3981" s="1">
        <v>1</v>
      </c>
      <c r="L3981" s="1">
        <v>0</v>
      </c>
      <c r="M3981" s="1">
        <v>0</v>
      </c>
      <c r="N3981" s="1">
        <v>75</v>
      </c>
      <c r="O3981" s="1">
        <v>2</v>
      </c>
      <c r="P3981" s="1">
        <v>13</v>
      </c>
      <c r="Q3981" s="11">
        <v>4</v>
      </c>
    </row>
    <row r="3982" spans="3:17" x14ac:dyDescent="0.25">
      <c r="C3982" s="125"/>
      <c r="D3982" s="122"/>
      <c r="E3982" s="4" t="s">
        <v>28</v>
      </c>
      <c r="F3982" s="5"/>
      <c r="G3982" s="6">
        <v>151</v>
      </c>
      <c r="H3982" s="7">
        <v>78</v>
      </c>
      <c r="I3982" s="1">
        <v>10</v>
      </c>
      <c r="J3982" s="1">
        <v>1</v>
      </c>
      <c r="K3982" s="1">
        <v>1</v>
      </c>
      <c r="L3982" s="1">
        <v>0</v>
      </c>
      <c r="M3982" s="1">
        <v>0</v>
      </c>
      <c r="N3982" s="1">
        <v>47</v>
      </c>
      <c r="O3982" s="1">
        <v>2</v>
      </c>
      <c r="P3982" s="1">
        <v>7</v>
      </c>
      <c r="Q3982" s="11">
        <v>5</v>
      </c>
    </row>
    <row r="3983" spans="3:17" x14ac:dyDescent="0.25">
      <c r="C3983" s="125"/>
      <c r="D3983" s="122"/>
      <c r="E3983" s="4" t="s">
        <v>29</v>
      </c>
      <c r="F3983" s="5"/>
      <c r="G3983" s="6">
        <v>78</v>
      </c>
      <c r="H3983" s="7">
        <v>29</v>
      </c>
      <c r="I3983" s="1">
        <v>12</v>
      </c>
      <c r="J3983" s="1">
        <v>1</v>
      </c>
      <c r="K3983" s="1">
        <v>0</v>
      </c>
      <c r="L3983" s="1">
        <v>1</v>
      </c>
      <c r="M3983" s="1">
        <v>0</v>
      </c>
      <c r="N3983" s="1">
        <v>29</v>
      </c>
      <c r="O3983" s="1">
        <v>1</v>
      </c>
      <c r="P3983" s="1">
        <v>3</v>
      </c>
      <c r="Q3983" s="11">
        <v>2</v>
      </c>
    </row>
    <row r="3984" spans="3:17" x14ac:dyDescent="0.25">
      <c r="C3984" s="125"/>
      <c r="D3984" s="122"/>
      <c r="E3984" s="4" t="s">
        <v>30</v>
      </c>
      <c r="F3984" s="5"/>
      <c r="G3984" s="6">
        <v>20</v>
      </c>
      <c r="H3984" s="7">
        <v>6</v>
      </c>
      <c r="I3984" s="1">
        <v>6</v>
      </c>
      <c r="J3984" s="1">
        <v>0</v>
      </c>
      <c r="K3984" s="1">
        <v>0</v>
      </c>
      <c r="L3984" s="1">
        <v>0</v>
      </c>
      <c r="M3984" s="1">
        <v>0</v>
      </c>
      <c r="N3984" s="1">
        <v>6</v>
      </c>
      <c r="O3984" s="1">
        <v>1</v>
      </c>
      <c r="P3984" s="1">
        <v>1</v>
      </c>
      <c r="Q3984" s="11">
        <v>0</v>
      </c>
    </row>
    <row r="3985" spans="3:17" x14ac:dyDescent="0.25">
      <c r="C3985" s="125"/>
      <c r="D3985" s="122"/>
      <c r="E3985" s="4" t="s">
        <v>31</v>
      </c>
      <c r="F3985" s="5"/>
      <c r="G3985" s="6">
        <v>2</v>
      </c>
      <c r="H3985" s="7">
        <v>1</v>
      </c>
      <c r="I3985" s="1">
        <v>0</v>
      </c>
      <c r="J3985" s="1">
        <v>0</v>
      </c>
      <c r="K3985" s="1">
        <v>0</v>
      </c>
      <c r="L3985" s="1">
        <v>0</v>
      </c>
      <c r="M3985" s="1">
        <v>0</v>
      </c>
      <c r="N3985" s="1">
        <v>1</v>
      </c>
      <c r="O3985" s="1">
        <v>0</v>
      </c>
      <c r="P3985" s="1">
        <v>0</v>
      </c>
      <c r="Q3985" s="11">
        <v>0</v>
      </c>
    </row>
    <row r="3986" spans="3:17" x14ac:dyDescent="0.25">
      <c r="C3986" s="125"/>
      <c r="D3986" s="122"/>
      <c r="E3986" s="4" t="s">
        <v>32</v>
      </c>
      <c r="F3986" s="5"/>
      <c r="G3986" s="6">
        <v>576</v>
      </c>
      <c r="H3986" s="7">
        <v>301</v>
      </c>
      <c r="I3986" s="1">
        <v>25</v>
      </c>
      <c r="J3986" s="1">
        <v>0</v>
      </c>
      <c r="K3986" s="1">
        <v>5</v>
      </c>
      <c r="L3986" s="1">
        <v>3</v>
      </c>
      <c r="M3986" s="1">
        <v>0</v>
      </c>
      <c r="N3986" s="1">
        <v>203</v>
      </c>
      <c r="O3986" s="1">
        <v>4</v>
      </c>
      <c r="P3986" s="1">
        <v>30</v>
      </c>
      <c r="Q3986" s="11">
        <v>5</v>
      </c>
    </row>
    <row r="3987" spans="3:17" x14ac:dyDescent="0.25">
      <c r="C3987" s="125"/>
      <c r="D3987" s="122"/>
      <c r="E3987" s="4" t="s">
        <v>33</v>
      </c>
      <c r="F3987" s="5"/>
      <c r="G3987" s="6">
        <v>376</v>
      </c>
      <c r="H3987" s="7">
        <v>197</v>
      </c>
      <c r="I3987" s="1">
        <v>21</v>
      </c>
      <c r="J3987" s="1">
        <v>1</v>
      </c>
      <c r="K3987" s="1">
        <v>2</v>
      </c>
      <c r="L3987" s="1">
        <v>0</v>
      </c>
      <c r="M3987" s="1">
        <v>0</v>
      </c>
      <c r="N3987" s="1">
        <v>122</v>
      </c>
      <c r="O3987" s="1">
        <v>4</v>
      </c>
      <c r="P3987" s="1">
        <v>20</v>
      </c>
      <c r="Q3987" s="11">
        <v>9</v>
      </c>
    </row>
    <row r="3988" spans="3:17" x14ac:dyDescent="0.25">
      <c r="C3988" s="125"/>
      <c r="D3988" s="122"/>
      <c r="E3988" s="4" t="s">
        <v>34</v>
      </c>
      <c r="F3988" s="5"/>
      <c r="G3988" s="6">
        <v>100</v>
      </c>
      <c r="H3988" s="7">
        <v>36</v>
      </c>
      <c r="I3988" s="1">
        <v>18</v>
      </c>
      <c r="J3988" s="1">
        <v>1</v>
      </c>
      <c r="K3988" s="1">
        <v>0</v>
      </c>
      <c r="L3988" s="1">
        <v>1</v>
      </c>
      <c r="M3988" s="1">
        <v>0</v>
      </c>
      <c r="N3988" s="1">
        <v>36</v>
      </c>
      <c r="O3988" s="1">
        <v>2</v>
      </c>
      <c r="P3988" s="1">
        <v>4</v>
      </c>
      <c r="Q3988" s="11">
        <v>2</v>
      </c>
    </row>
    <row r="3989" spans="3:17" x14ac:dyDescent="0.25">
      <c r="C3989" s="125"/>
      <c r="D3989" s="122"/>
      <c r="E3989" s="4" t="s">
        <v>35</v>
      </c>
      <c r="F3989" s="5"/>
      <c r="G3989" s="6">
        <v>476</v>
      </c>
      <c r="H3989" s="7">
        <v>233</v>
      </c>
      <c r="I3989" s="1">
        <v>39</v>
      </c>
      <c r="J3989" s="1">
        <v>2</v>
      </c>
      <c r="K3989" s="1">
        <v>2</v>
      </c>
      <c r="L3989" s="1">
        <v>1</v>
      </c>
      <c r="M3989" s="1">
        <v>0</v>
      </c>
      <c r="N3989" s="1">
        <v>158</v>
      </c>
      <c r="O3989" s="1">
        <v>6</v>
      </c>
      <c r="P3989" s="1">
        <v>24</v>
      </c>
      <c r="Q3989" s="11">
        <v>11</v>
      </c>
    </row>
    <row r="3990" spans="3:17" x14ac:dyDescent="0.25">
      <c r="C3990" s="125"/>
      <c r="D3990" s="121" t="s">
        <v>22</v>
      </c>
      <c r="E3990" s="18" t="s">
        <v>25</v>
      </c>
      <c r="F3990" s="17"/>
      <c r="G3990" s="19">
        <v>239</v>
      </c>
      <c r="H3990" s="21">
        <v>33</v>
      </c>
      <c r="I3990" s="3">
        <v>30</v>
      </c>
      <c r="J3990" s="3">
        <v>2</v>
      </c>
      <c r="K3990" s="3">
        <v>2</v>
      </c>
      <c r="L3990" s="3">
        <v>0</v>
      </c>
      <c r="M3990" s="3">
        <v>0</v>
      </c>
      <c r="N3990" s="3">
        <v>155</v>
      </c>
      <c r="O3990" s="3">
        <v>3</v>
      </c>
      <c r="P3990" s="3">
        <v>10</v>
      </c>
      <c r="Q3990" s="22">
        <v>4</v>
      </c>
    </row>
    <row r="3991" spans="3:17" x14ac:dyDescent="0.25">
      <c r="C3991" s="125"/>
      <c r="D3991" s="122"/>
      <c r="E3991" s="4" t="s">
        <v>26</v>
      </c>
      <c r="F3991" s="5"/>
      <c r="G3991" s="6">
        <v>367</v>
      </c>
      <c r="H3991" s="7">
        <v>58</v>
      </c>
      <c r="I3991" s="1">
        <v>59</v>
      </c>
      <c r="J3991" s="1">
        <v>7</v>
      </c>
      <c r="K3991" s="1">
        <v>2</v>
      </c>
      <c r="L3991" s="1">
        <v>1</v>
      </c>
      <c r="M3991" s="1">
        <v>0</v>
      </c>
      <c r="N3991" s="1">
        <v>218</v>
      </c>
      <c r="O3991" s="1">
        <v>7</v>
      </c>
      <c r="P3991" s="1">
        <v>14</v>
      </c>
      <c r="Q3991" s="11">
        <v>1</v>
      </c>
    </row>
    <row r="3992" spans="3:17" x14ac:dyDescent="0.25">
      <c r="C3992" s="125"/>
      <c r="D3992" s="122"/>
      <c r="E3992" s="4" t="s">
        <v>27</v>
      </c>
      <c r="F3992" s="5"/>
      <c r="G3992" s="6">
        <v>235</v>
      </c>
      <c r="H3992" s="7">
        <v>32</v>
      </c>
      <c r="I3992" s="1">
        <v>33</v>
      </c>
      <c r="J3992" s="1">
        <v>3</v>
      </c>
      <c r="K3992" s="1">
        <v>3</v>
      </c>
      <c r="L3992" s="1">
        <v>2</v>
      </c>
      <c r="M3992" s="1">
        <v>0</v>
      </c>
      <c r="N3992" s="1">
        <v>145</v>
      </c>
      <c r="O3992" s="1">
        <v>1</v>
      </c>
      <c r="P3992" s="1">
        <v>9</v>
      </c>
      <c r="Q3992" s="11">
        <v>7</v>
      </c>
    </row>
    <row r="3993" spans="3:17" x14ac:dyDescent="0.25">
      <c r="C3993" s="125"/>
      <c r="D3993" s="122"/>
      <c r="E3993" s="4" t="s">
        <v>28</v>
      </c>
      <c r="F3993" s="5"/>
      <c r="G3993" s="6">
        <v>185</v>
      </c>
      <c r="H3993" s="7">
        <v>19</v>
      </c>
      <c r="I3993" s="1">
        <v>48</v>
      </c>
      <c r="J3993" s="1">
        <v>3</v>
      </c>
      <c r="K3993" s="1">
        <v>3</v>
      </c>
      <c r="L3993" s="1">
        <v>1</v>
      </c>
      <c r="M3993" s="1">
        <v>0</v>
      </c>
      <c r="N3993" s="1">
        <v>94</v>
      </c>
      <c r="O3993" s="1">
        <v>2</v>
      </c>
      <c r="P3993" s="1">
        <v>8</v>
      </c>
      <c r="Q3993" s="11">
        <v>7</v>
      </c>
    </row>
    <row r="3994" spans="3:17" x14ac:dyDescent="0.25">
      <c r="C3994" s="125"/>
      <c r="D3994" s="122"/>
      <c r="E3994" s="4" t="s">
        <v>29</v>
      </c>
      <c r="F3994" s="5"/>
      <c r="G3994" s="6">
        <v>109</v>
      </c>
      <c r="H3994" s="7">
        <v>5</v>
      </c>
      <c r="I3994" s="1">
        <v>36</v>
      </c>
      <c r="J3994" s="1">
        <v>4</v>
      </c>
      <c r="K3994" s="1">
        <v>0</v>
      </c>
      <c r="L3994" s="1">
        <v>1</v>
      </c>
      <c r="M3994" s="1">
        <v>0</v>
      </c>
      <c r="N3994" s="1">
        <v>54</v>
      </c>
      <c r="O3994" s="1">
        <v>4</v>
      </c>
      <c r="P3994" s="1">
        <v>0</v>
      </c>
      <c r="Q3994" s="11">
        <v>5</v>
      </c>
    </row>
    <row r="3995" spans="3:17" x14ac:dyDescent="0.25">
      <c r="C3995" s="125"/>
      <c r="D3995" s="122"/>
      <c r="E3995" s="4" t="s">
        <v>30</v>
      </c>
      <c r="F3995" s="5"/>
      <c r="G3995" s="6">
        <v>35</v>
      </c>
      <c r="H3995" s="7">
        <v>0</v>
      </c>
      <c r="I3995" s="1">
        <v>14</v>
      </c>
      <c r="J3995" s="1">
        <v>2</v>
      </c>
      <c r="K3995" s="1">
        <v>0</v>
      </c>
      <c r="L3995" s="1">
        <v>1</v>
      </c>
      <c r="M3995" s="1">
        <v>0</v>
      </c>
      <c r="N3995" s="1">
        <v>15</v>
      </c>
      <c r="O3995" s="1">
        <v>0</v>
      </c>
      <c r="P3995" s="1">
        <v>1</v>
      </c>
      <c r="Q3995" s="11">
        <v>2</v>
      </c>
    </row>
    <row r="3996" spans="3:17" x14ac:dyDescent="0.25">
      <c r="C3996" s="125"/>
      <c r="D3996" s="122"/>
      <c r="E3996" s="4" t="s">
        <v>31</v>
      </c>
      <c r="F3996" s="5"/>
      <c r="G3996" s="6">
        <v>6</v>
      </c>
      <c r="H3996" s="7">
        <v>0</v>
      </c>
      <c r="I3996" s="1">
        <v>4</v>
      </c>
      <c r="J3996" s="1">
        <v>0</v>
      </c>
      <c r="K3996" s="1">
        <v>0</v>
      </c>
      <c r="L3996" s="1">
        <v>0</v>
      </c>
      <c r="M3996" s="1">
        <v>0</v>
      </c>
      <c r="N3996" s="1">
        <v>1</v>
      </c>
      <c r="O3996" s="1">
        <v>0</v>
      </c>
      <c r="P3996" s="1">
        <v>0</v>
      </c>
      <c r="Q3996" s="11">
        <v>1</v>
      </c>
    </row>
    <row r="3997" spans="3:17" x14ac:dyDescent="0.25">
      <c r="C3997" s="125"/>
      <c r="D3997" s="122"/>
      <c r="E3997" s="4" t="s">
        <v>32</v>
      </c>
      <c r="F3997" s="5"/>
      <c r="G3997" s="6">
        <v>606</v>
      </c>
      <c r="H3997" s="7">
        <v>91</v>
      </c>
      <c r="I3997" s="1">
        <v>89</v>
      </c>
      <c r="J3997" s="1">
        <v>9</v>
      </c>
      <c r="K3997" s="1">
        <v>4</v>
      </c>
      <c r="L3997" s="1">
        <v>1</v>
      </c>
      <c r="M3997" s="1">
        <v>0</v>
      </c>
      <c r="N3997" s="1">
        <v>373</v>
      </c>
      <c r="O3997" s="1">
        <v>10</v>
      </c>
      <c r="P3997" s="1">
        <v>24</v>
      </c>
      <c r="Q3997" s="11">
        <v>5</v>
      </c>
    </row>
    <row r="3998" spans="3:17" x14ac:dyDescent="0.25">
      <c r="C3998" s="125"/>
      <c r="D3998" s="122"/>
      <c r="E3998" s="4" t="s">
        <v>33</v>
      </c>
      <c r="F3998" s="5"/>
      <c r="G3998" s="6">
        <v>420</v>
      </c>
      <c r="H3998" s="7">
        <v>51</v>
      </c>
      <c r="I3998" s="1">
        <v>81</v>
      </c>
      <c r="J3998" s="1">
        <v>6</v>
      </c>
      <c r="K3998" s="1">
        <v>6</v>
      </c>
      <c r="L3998" s="1">
        <v>3</v>
      </c>
      <c r="M3998" s="1">
        <v>0</v>
      </c>
      <c r="N3998" s="1">
        <v>239</v>
      </c>
      <c r="O3998" s="1">
        <v>3</v>
      </c>
      <c r="P3998" s="1">
        <v>17</v>
      </c>
      <c r="Q3998" s="11">
        <v>14</v>
      </c>
    </row>
    <row r="3999" spans="3:17" x14ac:dyDescent="0.25">
      <c r="C3999" s="125"/>
      <c r="D3999" s="122"/>
      <c r="E3999" s="4" t="s">
        <v>34</v>
      </c>
      <c r="F3999" s="5"/>
      <c r="G3999" s="6">
        <v>150</v>
      </c>
      <c r="H3999" s="7">
        <v>5</v>
      </c>
      <c r="I3999" s="1">
        <v>54</v>
      </c>
      <c r="J3999" s="1">
        <v>6</v>
      </c>
      <c r="K3999" s="1">
        <v>0</v>
      </c>
      <c r="L3999" s="1">
        <v>2</v>
      </c>
      <c r="M3999" s="1">
        <v>0</v>
      </c>
      <c r="N3999" s="1">
        <v>70</v>
      </c>
      <c r="O3999" s="1">
        <v>4</v>
      </c>
      <c r="P3999" s="1">
        <v>1</v>
      </c>
      <c r="Q3999" s="11">
        <v>8</v>
      </c>
    </row>
    <row r="4000" spans="3:17" x14ac:dyDescent="0.25">
      <c r="C4000" s="125"/>
      <c r="D4000" s="122"/>
      <c r="E4000" s="4" t="s">
        <v>35</v>
      </c>
      <c r="F4000" s="5"/>
      <c r="G4000" s="6">
        <v>570</v>
      </c>
      <c r="H4000" s="7">
        <v>56</v>
      </c>
      <c r="I4000" s="1">
        <v>135</v>
      </c>
      <c r="J4000" s="1">
        <v>12</v>
      </c>
      <c r="K4000" s="1">
        <v>6</v>
      </c>
      <c r="L4000" s="1">
        <v>5</v>
      </c>
      <c r="M4000" s="1">
        <v>0</v>
      </c>
      <c r="N4000" s="1">
        <v>309</v>
      </c>
      <c r="O4000" s="1">
        <v>7</v>
      </c>
      <c r="P4000" s="1">
        <v>18</v>
      </c>
      <c r="Q4000" s="11">
        <v>22</v>
      </c>
    </row>
    <row r="4001" spans="3:17" x14ac:dyDescent="0.25">
      <c r="C4001" s="121" t="s">
        <v>36</v>
      </c>
      <c r="D4001" s="121" t="s">
        <v>24</v>
      </c>
      <c r="E4001" s="18" t="s">
        <v>37</v>
      </c>
      <c r="F4001" s="17"/>
      <c r="G4001" s="19">
        <v>93</v>
      </c>
      <c r="H4001" s="21">
        <v>1</v>
      </c>
      <c r="I4001" s="3">
        <v>0</v>
      </c>
      <c r="J4001" s="3">
        <v>0</v>
      </c>
      <c r="K4001" s="3">
        <v>10</v>
      </c>
      <c r="L4001" s="3">
        <v>5</v>
      </c>
      <c r="M4001" s="3">
        <v>0</v>
      </c>
      <c r="N4001" s="3">
        <v>61</v>
      </c>
      <c r="O4001" s="3">
        <v>2</v>
      </c>
      <c r="P4001" s="3">
        <v>10</v>
      </c>
      <c r="Q4001" s="22">
        <v>4</v>
      </c>
    </row>
    <row r="4002" spans="3:17" ht="25.2" x14ac:dyDescent="0.25">
      <c r="C4002" s="125"/>
      <c r="D4002" s="122"/>
      <c r="E4002" s="4" t="s">
        <v>38</v>
      </c>
      <c r="F4002" s="5"/>
      <c r="G4002" s="6">
        <v>1546</v>
      </c>
      <c r="H4002" s="7">
        <v>674</v>
      </c>
      <c r="I4002" s="1">
        <v>133</v>
      </c>
      <c r="J4002" s="1">
        <v>6</v>
      </c>
      <c r="K4002" s="1">
        <v>3</v>
      </c>
      <c r="L4002" s="1">
        <v>2</v>
      </c>
      <c r="M4002" s="1">
        <v>0</v>
      </c>
      <c r="N4002" s="1">
        <v>642</v>
      </c>
      <c r="O4002" s="1">
        <v>11</v>
      </c>
      <c r="P4002" s="1">
        <v>53</v>
      </c>
      <c r="Q4002" s="11">
        <v>22</v>
      </c>
    </row>
    <row r="4003" spans="3:17" ht="25.2" x14ac:dyDescent="0.25">
      <c r="C4003" s="125"/>
      <c r="D4003" s="122"/>
      <c r="E4003" s="4" t="s">
        <v>39</v>
      </c>
      <c r="F4003" s="5"/>
      <c r="G4003" s="6">
        <v>113</v>
      </c>
      <c r="H4003" s="7">
        <v>0</v>
      </c>
      <c r="I4003" s="1">
        <v>20</v>
      </c>
      <c r="J4003" s="1">
        <v>0</v>
      </c>
      <c r="K4003" s="1">
        <v>4</v>
      </c>
      <c r="L4003" s="1">
        <v>1</v>
      </c>
      <c r="M4003" s="1">
        <v>0</v>
      </c>
      <c r="N4003" s="1">
        <v>71</v>
      </c>
      <c r="O4003" s="1">
        <v>4</v>
      </c>
      <c r="P4003" s="1">
        <v>13</v>
      </c>
      <c r="Q4003" s="11">
        <v>0</v>
      </c>
    </row>
    <row r="4004" spans="3:17" ht="25.2" x14ac:dyDescent="0.25">
      <c r="C4004" s="125"/>
      <c r="D4004" s="122"/>
      <c r="E4004" s="4" t="s">
        <v>40</v>
      </c>
      <c r="F4004" s="5"/>
      <c r="G4004" s="6">
        <v>455</v>
      </c>
      <c r="H4004" s="7">
        <v>1</v>
      </c>
      <c r="I4004" s="1">
        <v>130</v>
      </c>
      <c r="J4004" s="1">
        <v>17</v>
      </c>
      <c r="K4004" s="1">
        <v>0</v>
      </c>
      <c r="L4004" s="1">
        <v>2</v>
      </c>
      <c r="M4004" s="1">
        <v>0</v>
      </c>
      <c r="N4004" s="1">
        <v>260</v>
      </c>
      <c r="O4004" s="1">
        <v>9</v>
      </c>
      <c r="P4004" s="1">
        <v>20</v>
      </c>
      <c r="Q4004" s="11">
        <v>16</v>
      </c>
    </row>
    <row r="4005" spans="3:17" x14ac:dyDescent="0.25">
      <c r="C4005" s="125"/>
      <c r="D4005" s="122"/>
      <c r="E4005" s="4" t="s">
        <v>18</v>
      </c>
      <c r="F4005" s="5"/>
      <c r="G4005" s="6">
        <v>21</v>
      </c>
      <c r="H4005" s="7">
        <v>5</v>
      </c>
      <c r="I4005" s="1">
        <v>5</v>
      </c>
      <c r="J4005" s="1">
        <v>0</v>
      </c>
      <c r="K4005" s="1">
        <v>0</v>
      </c>
      <c r="L4005" s="1">
        <v>0</v>
      </c>
      <c r="M4005" s="1">
        <v>0</v>
      </c>
      <c r="N4005" s="1">
        <v>9</v>
      </c>
      <c r="O4005" s="1">
        <v>1</v>
      </c>
      <c r="P4005" s="1">
        <v>0</v>
      </c>
      <c r="Q4005" s="11">
        <v>1</v>
      </c>
    </row>
    <row r="4006" spans="3:17" x14ac:dyDescent="0.25">
      <c r="C4006" s="125"/>
      <c r="D4006" s="121" t="s">
        <v>21</v>
      </c>
      <c r="E4006" s="18" t="s">
        <v>37</v>
      </c>
      <c r="F4006" s="17"/>
      <c r="G4006" s="19">
        <v>55</v>
      </c>
      <c r="H4006" s="21">
        <v>1</v>
      </c>
      <c r="I4006" s="3">
        <v>0</v>
      </c>
      <c r="J4006" s="3">
        <v>0</v>
      </c>
      <c r="K4006" s="3">
        <v>5</v>
      </c>
      <c r="L4006" s="3">
        <v>2</v>
      </c>
      <c r="M4006" s="3">
        <v>0</v>
      </c>
      <c r="N4006" s="3">
        <v>38</v>
      </c>
      <c r="O4006" s="3">
        <v>2</v>
      </c>
      <c r="P4006" s="3">
        <v>7</v>
      </c>
      <c r="Q4006" s="22">
        <v>0</v>
      </c>
    </row>
    <row r="4007" spans="3:17" ht="25.2" x14ac:dyDescent="0.25">
      <c r="C4007" s="125"/>
      <c r="D4007" s="122"/>
      <c r="E4007" s="4" t="s">
        <v>38</v>
      </c>
      <c r="F4007" s="5"/>
      <c r="G4007" s="6">
        <v>875</v>
      </c>
      <c r="H4007" s="7">
        <v>528</v>
      </c>
      <c r="I4007" s="1">
        <v>39</v>
      </c>
      <c r="J4007" s="1">
        <v>0</v>
      </c>
      <c r="K4007" s="1">
        <v>1</v>
      </c>
      <c r="L4007" s="1">
        <v>1</v>
      </c>
      <c r="M4007" s="1">
        <v>0</v>
      </c>
      <c r="N4007" s="1">
        <v>255</v>
      </c>
      <c r="O4007" s="1">
        <v>6</v>
      </c>
      <c r="P4007" s="1">
        <v>33</v>
      </c>
      <c r="Q4007" s="11">
        <v>12</v>
      </c>
    </row>
    <row r="4008" spans="3:17" ht="25.2" x14ac:dyDescent="0.25">
      <c r="C4008" s="125"/>
      <c r="D4008" s="122"/>
      <c r="E4008" s="4" t="s">
        <v>39</v>
      </c>
      <c r="F4008" s="5"/>
      <c r="G4008" s="6">
        <v>41</v>
      </c>
      <c r="H4008" s="7">
        <v>0</v>
      </c>
      <c r="I4008" s="1">
        <v>2</v>
      </c>
      <c r="J4008" s="1">
        <v>0</v>
      </c>
      <c r="K4008" s="1">
        <v>1</v>
      </c>
      <c r="L4008" s="1">
        <v>1</v>
      </c>
      <c r="M4008" s="1">
        <v>0</v>
      </c>
      <c r="N4008" s="1">
        <v>29</v>
      </c>
      <c r="O4008" s="1">
        <v>0</v>
      </c>
      <c r="P4008" s="1">
        <v>8</v>
      </c>
      <c r="Q4008" s="11">
        <v>0</v>
      </c>
    </row>
    <row r="4009" spans="3:17" ht="25.2" x14ac:dyDescent="0.25">
      <c r="C4009" s="125"/>
      <c r="D4009" s="122"/>
      <c r="E4009" s="4" t="s">
        <v>40</v>
      </c>
      <c r="F4009" s="5"/>
      <c r="G4009" s="6">
        <v>69</v>
      </c>
      <c r="H4009" s="7">
        <v>0</v>
      </c>
      <c r="I4009" s="1">
        <v>20</v>
      </c>
      <c r="J4009" s="1">
        <v>2</v>
      </c>
      <c r="K4009" s="1">
        <v>0</v>
      </c>
      <c r="L4009" s="1">
        <v>0</v>
      </c>
      <c r="M4009" s="1">
        <v>0</v>
      </c>
      <c r="N4009" s="1">
        <v>36</v>
      </c>
      <c r="O4009" s="1">
        <v>2</v>
      </c>
      <c r="P4009" s="1">
        <v>6</v>
      </c>
      <c r="Q4009" s="11">
        <v>3</v>
      </c>
    </row>
    <row r="4010" spans="3:17" x14ac:dyDescent="0.25">
      <c r="C4010" s="125"/>
      <c r="D4010" s="122"/>
      <c r="E4010" s="4" t="s">
        <v>18</v>
      </c>
      <c r="F4010" s="5"/>
      <c r="G4010" s="6">
        <v>12</v>
      </c>
      <c r="H4010" s="7">
        <v>5</v>
      </c>
      <c r="I4010" s="1">
        <v>3</v>
      </c>
      <c r="J4010" s="1">
        <v>0</v>
      </c>
      <c r="K4010" s="1">
        <v>0</v>
      </c>
      <c r="L4010" s="1">
        <v>0</v>
      </c>
      <c r="M4010" s="1">
        <v>0</v>
      </c>
      <c r="N4010" s="1">
        <v>3</v>
      </c>
      <c r="O4010" s="1">
        <v>0</v>
      </c>
      <c r="P4010" s="1">
        <v>0</v>
      </c>
      <c r="Q4010" s="11">
        <v>1</v>
      </c>
    </row>
    <row r="4011" spans="3:17" x14ac:dyDescent="0.25">
      <c r="C4011" s="125"/>
      <c r="D4011" s="121" t="s">
        <v>22</v>
      </c>
      <c r="E4011" s="18" t="s">
        <v>37</v>
      </c>
      <c r="F4011" s="17"/>
      <c r="G4011" s="19">
        <v>38</v>
      </c>
      <c r="H4011" s="21">
        <v>0</v>
      </c>
      <c r="I4011" s="3">
        <v>0</v>
      </c>
      <c r="J4011" s="3">
        <v>0</v>
      </c>
      <c r="K4011" s="3">
        <v>5</v>
      </c>
      <c r="L4011" s="3">
        <v>3</v>
      </c>
      <c r="M4011" s="3">
        <v>0</v>
      </c>
      <c r="N4011" s="3">
        <v>23</v>
      </c>
      <c r="O4011" s="3">
        <v>0</v>
      </c>
      <c r="P4011" s="3">
        <v>3</v>
      </c>
      <c r="Q4011" s="22">
        <v>4</v>
      </c>
    </row>
    <row r="4012" spans="3:17" ht="25.2" x14ac:dyDescent="0.25">
      <c r="C4012" s="125"/>
      <c r="D4012" s="122"/>
      <c r="E4012" s="4" t="s">
        <v>38</v>
      </c>
      <c r="F4012" s="5"/>
      <c r="G4012" s="6">
        <v>671</v>
      </c>
      <c r="H4012" s="7">
        <v>146</v>
      </c>
      <c r="I4012" s="1">
        <v>94</v>
      </c>
      <c r="J4012" s="1">
        <v>6</v>
      </c>
      <c r="K4012" s="1">
        <v>2</v>
      </c>
      <c r="L4012" s="1">
        <v>1</v>
      </c>
      <c r="M4012" s="1">
        <v>0</v>
      </c>
      <c r="N4012" s="1">
        <v>387</v>
      </c>
      <c r="O4012" s="1">
        <v>5</v>
      </c>
      <c r="P4012" s="1">
        <v>20</v>
      </c>
      <c r="Q4012" s="11">
        <v>10</v>
      </c>
    </row>
    <row r="4013" spans="3:17" ht="25.2" x14ac:dyDescent="0.25">
      <c r="C4013" s="125"/>
      <c r="D4013" s="122"/>
      <c r="E4013" s="4" t="s">
        <v>39</v>
      </c>
      <c r="F4013" s="5"/>
      <c r="G4013" s="6">
        <v>72</v>
      </c>
      <c r="H4013" s="7">
        <v>0</v>
      </c>
      <c r="I4013" s="1">
        <v>18</v>
      </c>
      <c r="J4013" s="1">
        <v>0</v>
      </c>
      <c r="K4013" s="1">
        <v>3</v>
      </c>
      <c r="L4013" s="1">
        <v>0</v>
      </c>
      <c r="M4013" s="1">
        <v>0</v>
      </c>
      <c r="N4013" s="1">
        <v>42</v>
      </c>
      <c r="O4013" s="1">
        <v>4</v>
      </c>
      <c r="P4013" s="1">
        <v>5</v>
      </c>
      <c r="Q4013" s="11">
        <v>0</v>
      </c>
    </row>
    <row r="4014" spans="3:17" ht="25.2" x14ac:dyDescent="0.25">
      <c r="C4014" s="125"/>
      <c r="D4014" s="122"/>
      <c r="E4014" s="4" t="s">
        <v>40</v>
      </c>
      <c r="F4014" s="5"/>
      <c r="G4014" s="6">
        <v>386</v>
      </c>
      <c r="H4014" s="7">
        <v>1</v>
      </c>
      <c r="I4014" s="1">
        <v>110</v>
      </c>
      <c r="J4014" s="1">
        <v>15</v>
      </c>
      <c r="K4014" s="1">
        <v>0</v>
      </c>
      <c r="L4014" s="1">
        <v>2</v>
      </c>
      <c r="M4014" s="1">
        <v>0</v>
      </c>
      <c r="N4014" s="1">
        <v>224</v>
      </c>
      <c r="O4014" s="1">
        <v>7</v>
      </c>
      <c r="P4014" s="1">
        <v>14</v>
      </c>
      <c r="Q4014" s="11">
        <v>13</v>
      </c>
    </row>
    <row r="4015" spans="3:17" x14ac:dyDescent="0.25">
      <c r="C4015" s="125"/>
      <c r="D4015" s="122"/>
      <c r="E4015" s="4" t="s">
        <v>18</v>
      </c>
      <c r="F4015" s="5"/>
      <c r="G4015" s="6">
        <v>9</v>
      </c>
      <c r="H4015" s="7">
        <v>0</v>
      </c>
      <c r="I4015" s="1">
        <v>2</v>
      </c>
      <c r="J4015" s="1">
        <v>0</v>
      </c>
      <c r="K4015" s="1">
        <v>0</v>
      </c>
      <c r="L4015" s="1">
        <v>0</v>
      </c>
      <c r="M4015" s="1">
        <v>0</v>
      </c>
      <c r="N4015" s="1">
        <v>6</v>
      </c>
      <c r="O4015" s="1">
        <v>1</v>
      </c>
      <c r="P4015" s="1">
        <v>0</v>
      </c>
      <c r="Q4015" s="11">
        <v>0</v>
      </c>
    </row>
    <row r="4016" spans="3:17" ht="25.2" x14ac:dyDescent="0.25">
      <c r="C4016" s="121" t="s">
        <v>41</v>
      </c>
      <c r="D4016" s="119" t="s">
        <v>20</v>
      </c>
      <c r="E4016" s="18" t="s">
        <v>42</v>
      </c>
      <c r="F4016" s="17"/>
      <c r="G4016" s="19">
        <v>351</v>
      </c>
      <c r="H4016" s="21">
        <v>4</v>
      </c>
      <c r="I4016" s="3">
        <v>53</v>
      </c>
      <c r="J4016" s="3">
        <v>1</v>
      </c>
      <c r="K4016" s="3">
        <v>5</v>
      </c>
      <c r="L4016" s="3">
        <v>2</v>
      </c>
      <c r="M4016" s="3">
        <v>0</v>
      </c>
      <c r="N4016" s="3">
        <v>233</v>
      </c>
      <c r="O4016" s="3">
        <v>13</v>
      </c>
      <c r="P4016" s="3">
        <v>31</v>
      </c>
      <c r="Q4016" s="22">
        <v>9</v>
      </c>
    </row>
    <row r="4017" spans="3:17" ht="25.2" x14ac:dyDescent="0.25">
      <c r="C4017" s="125"/>
      <c r="D4017" s="120"/>
      <c r="E4017" s="4" t="s">
        <v>43</v>
      </c>
      <c r="F4017" s="5"/>
      <c r="G4017" s="6">
        <v>1473</v>
      </c>
      <c r="H4017" s="7">
        <v>646</v>
      </c>
      <c r="I4017" s="1">
        <v>126</v>
      </c>
      <c r="J4017" s="1">
        <v>5</v>
      </c>
      <c r="K4017" s="1">
        <v>3</v>
      </c>
      <c r="L4017" s="1">
        <v>1</v>
      </c>
      <c r="M4017" s="1">
        <v>0</v>
      </c>
      <c r="N4017" s="1">
        <v>614</v>
      </c>
      <c r="O4017" s="1">
        <v>10</v>
      </c>
      <c r="P4017" s="1">
        <v>51</v>
      </c>
      <c r="Q4017" s="11">
        <v>17</v>
      </c>
    </row>
    <row r="4018" spans="3:17" ht="25.2" x14ac:dyDescent="0.25">
      <c r="C4018" s="125"/>
      <c r="D4018" s="120"/>
      <c r="E4018" s="4" t="s">
        <v>44</v>
      </c>
      <c r="F4018" s="5"/>
      <c r="G4018" s="6">
        <v>86</v>
      </c>
      <c r="H4018" s="7">
        <v>27</v>
      </c>
      <c r="I4018" s="1">
        <v>4</v>
      </c>
      <c r="J4018" s="1">
        <v>0</v>
      </c>
      <c r="K4018" s="1">
        <v>2</v>
      </c>
      <c r="L4018" s="1">
        <v>1</v>
      </c>
      <c r="M4018" s="1">
        <v>0</v>
      </c>
      <c r="N4018" s="1">
        <v>46</v>
      </c>
      <c r="O4018" s="1">
        <v>2</v>
      </c>
      <c r="P4018" s="1">
        <v>4</v>
      </c>
      <c r="Q4018" s="11">
        <v>0</v>
      </c>
    </row>
    <row r="4019" spans="3:17" ht="25.2" x14ac:dyDescent="0.25">
      <c r="C4019" s="125"/>
      <c r="D4019" s="120"/>
      <c r="E4019" s="4" t="s">
        <v>45</v>
      </c>
      <c r="F4019" s="5"/>
      <c r="G4019" s="6">
        <v>878</v>
      </c>
      <c r="H4019" s="7">
        <v>250</v>
      </c>
      <c r="I4019" s="1">
        <v>177</v>
      </c>
      <c r="J4019" s="1">
        <v>21</v>
      </c>
      <c r="K4019" s="1">
        <v>2</v>
      </c>
      <c r="L4019" s="1">
        <v>0</v>
      </c>
      <c r="M4019" s="1">
        <v>0</v>
      </c>
      <c r="N4019" s="1">
        <v>363</v>
      </c>
      <c r="O4019" s="1">
        <v>8</v>
      </c>
      <c r="P4019" s="1">
        <v>35</v>
      </c>
      <c r="Q4019" s="11">
        <v>22</v>
      </c>
    </row>
    <row r="4020" spans="3:17" ht="25.2" x14ac:dyDescent="0.25">
      <c r="C4020" s="125"/>
      <c r="D4020" s="120"/>
      <c r="E4020" s="4" t="s">
        <v>46</v>
      </c>
      <c r="F4020" s="5"/>
      <c r="G4020" s="6">
        <v>71</v>
      </c>
      <c r="H4020" s="7">
        <v>10</v>
      </c>
      <c r="I4020" s="1">
        <v>7</v>
      </c>
      <c r="J4020" s="1">
        <v>2</v>
      </c>
      <c r="K4020" s="1">
        <v>6</v>
      </c>
      <c r="L4020" s="1">
        <v>6</v>
      </c>
      <c r="M4020" s="1">
        <v>0</v>
      </c>
      <c r="N4020" s="1">
        <v>31</v>
      </c>
      <c r="O4020" s="1">
        <v>1</v>
      </c>
      <c r="P4020" s="1">
        <v>5</v>
      </c>
      <c r="Q4020" s="11">
        <v>3</v>
      </c>
    </row>
    <row r="4021" spans="3:17" x14ac:dyDescent="0.25">
      <c r="C4021" s="125"/>
      <c r="D4021" s="120"/>
      <c r="E4021" s="4" t="s">
        <v>18</v>
      </c>
      <c r="F4021" s="5"/>
      <c r="G4021" s="6">
        <v>14</v>
      </c>
      <c r="H4021" s="7">
        <v>3</v>
      </c>
      <c r="I4021" s="1">
        <v>2</v>
      </c>
      <c r="J4021" s="1">
        <v>0</v>
      </c>
      <c r="K4021" s="1">
        <v>1</v>
      </c>
      <c r="L4021" s="1">
        <v>0</v>
      </c>
      <c r="M4021" s="1">
        <v>0</v>
      </c>
      <c r="N4021" s="1">
        <v>6</v>
      </c>
      <c r="O4021" s="1">
        <v>1</v>
      </c>
      <c r="P4021" s="1">
        <v>0</v>
      </c>
      <c r="Q4021" s="11">
        <v>1</v>
      </c>
    </row>
    <row r="4022" spans="3:17" x14ac:dyDescent="0.25">
      <c r="C4022" s="121" t="s">
        <v>47</v>
      </c>
      <c r="D4022" s="119" t="s">
        <v>20</v>
      </c>
      <c r="E4022" s="18" t="s">
        <v>48</v>
      </c>
      <c r="F4022" s="17"/>
      <c r="G4022" s="19">
        <v>351</v>
      </c>
      <c r="H4022" s="21">
        <v>4</v>
      </c>
      <c r="I4022" s="3">
        <v>53</v>
      </c>
      <c r="J4022" s="3">
        <v>1</v>
      </c>
      <c r="K4022" s="3">
        <v>5</v>
      </c>
      <c r="L4022" s="3">
        <v>2</v>
      </c>
      <c r="M4022" s="3">
        <v>0</v>
      </c>
      <c r="N4022" s="3">
        <v>233</v>
      </c>
      <c r="O4022" s="3">
        <v>13</v>
      </c>
      <c r="P4022" s="3">
        <v>31</v>
      </c>
      <c r="Q4022" s="22">
        <v>9</v>
      </c>
    </row>
    <row r="4023" spans="3:17" x14ac:dyDescent="0.25">
      <c r="C4023" s="125"/>
      <c r="D4023" s="120"/>
      <c r="E4023" s="4" t="s">
        <v>49</v>
      </c>
      <c r="F4023" s="5"/>
      <c r="G4023" s="6">
        <v>1073</v>
      </c>
      <c r="H4023" s="7">
        <v>413</v>
      </c>
      <c r="I4023" s="1">
        <v>105</v>
      </c>
      <c r="J4023" s="1">
        <v>1</v>
      </c>
      <c r="K4023" s="1">
        <v>6</v>
      </c>
      <c r="L4023" s="1">
        <v>5</v>
      </c>
      <c r="M4023" s="1">
        <v>0</v>
      </c>
      <c r="N4023" s="1">
        <v>496</v>
      </c>
      <c r="O4023" s="1">
        <v>4</v>
      </c>
      <c r="P4023" s="1">
        <v>31</v>
      </c>
      <c r="Q4023" s="11">
        <v>12</v>
      </c>
    </row>
    <row r="4024" spans="3:17" x14ac:dyDescent="0.25">
      <c r="C4024" s="125"/>
      <c r="D4024" s="120"/>
      <c r="E4024" s="4" t="s">
        <v>50</v>
      </c>
      <c r="F4024" s="5"/>
      <c r="G4024" s="6">
        <v>432</v>
      </c>
      <c r="H4024" s="7">
        <v>149</v>
      </c>
      <c r="I4024" s="1">
        <v>67</v>
      </c>
      <c r="J4024" s="1">
        <v>3</v>
      </c>
      <c r="K4024" s="1">
        <v>5</v>
      </c>
      <c r="L4024" s="1">
        <v>2</v>
      </c>
      <c r="M4024" s="1">
        <v>0</v>
      </c>
      <c r="N4024" s="1">
        <v>169</v>
      </c>
      <c r="O4024" s="1">
        <v>4</v>
      </c>
      <c r="P4024" s="1">
        <v>20</v>
      </c>
      <c r="Q4024" s="11">
        <v>13</v>
      </c>
    </row>
    <row r="4025" spans="3:17" x14ac:dyDescent="0.25">
      <c r="C4025" s="125"/>
      <c r="D4025" s="120"/>
      <c r="E4025" s="4" t="s">
        <v>51</v>
      </c>
      <c r="F4025" s="5"/>
      <c r="G4025" s="6">
        <v>178</v>
      </c>
      <c r="H4025" s="7">
        <v>61</v>
      </c>
      <c r="I4025" s="1">
        <v>29</v>
      </c>
      <c r="J4025" s="1">
        <v>5</v>
      </c>
      <c r="K4025" s="1">
        <v>1</v>
      </c>
      <c r="L4025" s="1">
        <v>0</v>
      </c>
      <c r="M4025" s="1">
        <v>0</v>
      </c>
      <c r="N4025" s="1">
        <v>69</v>
      </c>
      <c r="O4025" s="1">
        <v>3</v>
      </c>
      <c r="P4025" s="1">
        <v>9</v>
      </c>
      <c r="Q4025" s="11">
        <v>1</v>
      </c>
    </row>
    <row r="4026" spans="3:17" x14ac:dyDescent="0.25">
      <c r="C4026" s="125"/>
      <c r="D4026" s="120"/>
      <c r="E4026" s="4" t="s">
        <v>52</v>
      </c>
      <c r="F4026" s="5"/>
      <c r="G4026" s="6">
        <v>167</v>
      </c>
      <c r="H4026" s="7">
        <v>48</v>
      </c>
      <c r="I4026" s="1">
        <v>27</v>
      </c>
      <c r="J4026" s="1">
        <v>13</v>
      </c>
      <c r="K4026" s="1">
        <v>0</v>
      </c>
      <c r="L4026" s="1">
        <v>1</v>
      </c>
      <c r="M4026" s="1">
        <v>0</v>
      </c>
      <c r="N4026" s="1">
        <v>65</v>
      </c>
      <c r="O4026" s="1">
        <v>2</v>
      </c>
      <c r="P4026" s="1">
        <v>5</v>
      </c>
      <c r="Q4026" s="11">
        <v>6</v>
      </c>
    </row>
    <row r="4027" spans="3:17" x14ac:dyDescent="0.25">
      <c r="C4027" s="125"/>
      <c r="D4027" s="120"/>
      <c r="E4027" s="4" t="s">
        <v>18</v>
      </c>
      <c r="F4027" s="5"/>
      <c r="G4027" s="6">
        <v>27</v>
      </c>
      <c r="H4027" s="7">
        <v>6</v>
      </c>
      <c r="I4027" s="1">
        <v>7</v>
      </c>
      <c r="J4027" s="1">
        <v>0</v>
      </c>
      <c r="K4027" s="1">
        <v>0</v>
      </c>
      <c r="L4027" s="1">
        <v>0</v>
      </c>
      <c r="M4027" s="1">
        <v>0</v>
      </c>
      <c r="N4027" s="1">
        <v>11</v>
      </c>
      <c r="O4027" s="1">
        <v>1</v>
      </c>
      <c r="P4027" s="1">
        <v>0</v>
      </c>
      <c r="Q4027" s="11">
        <v>2</v>
      </c>
    </row>
    <row r="4028" spans="3:17" x14ac:dyDescent="0.25">
      <c r="C4028" s="121" t="s">
        <v>53</v>
      </c>
      <c r="D4028" s="119" t="s">
        <v>20</v>
      </c>
      <c r="E4028" s="18" t="s">
        <v>54</v>
      </c>
      <c r="F4028" s="17"/>
      <c r="G4028" s="19">
        <v>299</v>
      </c>
      <c r="H4028" s="21">
        <v>92</v>
      </c>
      <c r="I4028" s="3">
        <v>78</v>
      </c>
      <c r="J4028" s="3">
        <v>5</v>
      </c>
      <c r="K4028" s="3">
        <v>0</v>
      </c>
      <c r="L4028" s="3">
        <v>0</v>
      </c>
      <c r="M4028" s="3">
        <v>0</v>
      </c>
      <c r="N4028" s="3">
        <v>100</v>
      </c>
      <c r="O4028" s="3">
        <v>4</v>
      </c>
      <c r="P4028" s="3">
        <v>11</v>
      </c>
      <c r="Q4028" s="22">
        <v>9</v>
      </c>
    </row>
    <row r="4029" spans="3:17" x14ac:dyDescent="0.25">
      <c r="C4029" s="125"/>
      <c r="D4029" s="120"/>
      <c r="E4029" s="4" t="s">
        <v>55</v>
      </c>
      <c r="F4029" s="5"/>
      <c r="G4029" s="6">
        <v>1127</v>
      </c>
      <c r="H4029" s="7">
        <v>390</v>
      </c>
      <c r="I4029" s="1">
        <v>110</v>
      </c>
      <c r="J4029" s="1">
        <v>3</v>
      </c>
      <c r="K4029" s="1">
        <v>1</v>
      </c>
      <c r="L4029" s="1">
        <v>2</v>
      </c>
      <c r="M4029" s="1">
        <v>0</v>
      </c>
      <c r="N4029" s="1">
        <v>550</v>
      </c>
      <c r="O4029" s="1">
        <v>16</v>
      </c>
      <c r="P4029" s="1">
        <v>39</v>
      </c>
      <c r="Q4029" s="11">
        <v>16</v>
      </c>
    </row>
    <row r="4030" spans="3:17" ht="25.2" x14ac:dyDescent="0.25">
      <c r="C4030" s="125"/>
      <c r="D4030" s="120"/>
      <c r="E4030" s="4" t="s">
        <v>56</v>
      </c>
      <c r="F4030" s="5"/>
      <c r="G4030" s="6">
        <v>572</v>
      </c>
      <c r="H4030" s="7">
        <v>158</v>
      </c>
      <c r="I4030" s="1">
        <v>97</v>
      </c>
      <c r="J4030" s="1">
        <v>15</v>
      </c>
      <c r="K4030" s="1">
        <v>2</v>
      </c>
      <c r="L4030" s="1">
        <v>0</v>
      </c>
      <c r="M4030" s="1">
        <v>0</v>
      </c>
      <c r="N4030" s="1">
        <v>261</v>
      </c>
      <c r="O4030" s="1">
        <v>4</v>
      </c>
      <c r="P4030" s="1">
        <v>22</v>
      </c>
      <c r="Q4030" s="11">
        <v>13</v>
      </c>
    </row>
    <row r="4031" spans="3:17" x14ac:dyDescent="0.25">
      <c r="C4031" s="125"/>
      <c r="D4031" s="120"/>
      <c r="E4031" s="4" t="s">
        <v>57</v>
      </c>
      <c r="F4031" s="5"/>
      <c r="G4031" s="6">
        <v>214</v>
      </c>
      <c r="H4031" s="7">
        <v>39</v>
      </c>
      <c r="I4031" s="1">
        <v>0</v>
      </c>
      <c r="J4031" s="1">
        <v>0</v>
      </c>
      <c r="K4031" s="1">
        <v>12</v>
      </c>
      <c r="L4031" s="1">
        <v>8</v>
      </c>
      <c r="M4031" s="1">
        <v>0</v>
      </c>
      <c r="N4031" s="1">
        <v>126</v>
      </c>
      <c r="O4031" s="1">
        <v>2</v>
      </c>
      <c r="P4031" s="1">
        <v>22</v>
      </c>
      <c r="Q4031" s="11">
        <v>5</v>
      </c>
    </row>
    <row r="4032" spans="3:17" x14ac:dyDescent="0.25">
      <c r="C4032" s="125"/>
      <c r="D4032" s="120"/>
      <c r="E4032" s="4" t="s">
        <v>18</v>
      </c>
      <c r="F4032" s="5"/>
      <c r="G4032" s="6">
        <v>16</v>
      </c>
      <c r="H4032" s="7">
        <v>2</v>
      </c>
      <c r="I4032" s="1">
        <v>3</v>
      </c>
      <c r="J4032" s="1">
        <v>0</v>
      </c>
      <c r="K4032" s="1">
        <v>2</v>
      </c>
      <c r="L4032" s="1">
        <v>0</v>
      </c>
      <c r="M4032" s="1">
        <v>0</v>
      </c>
      <c r="N4032" s="1">
        <v>6</v>
      </c>
      <c r="O4032" s="1">
        <v>1</v>
      </c>
      <c r="P4032" s="1">
        <v>2</v>
      </c>
      <c r="Q4032" s="11">
        <v>0</v>
      </c>
    </row>
    <row r="4033" spans="3:17" x14ac:dyDescent="0.25">
      <c r="C4033" s="121" t="s">
        <v>58</v>
      </c>
      <c r="D4033" s="119" t="s">
        <v>20</v>
      </c>
      <c r="E4033" s="18" t="s">
        <v>59</v>
      </c>
      <c r="F4033" s="17"/>
      <c r="G4033" s="19">
        <v>461</v>
      </c>
      <c r="H4033" s="21">
        <v>123</v>
      </c>
      <c r="I4033" s="3">
        <v>94</v>
      </c>
      <c r="J4033" s="3">
        <v>9</v>
      </c>
      <c r="K4033" s="3">
        <v>3</v>
      </c>
      <c r="L4033" s="3">
        <v>6</v>
      </c>
      <c r="M4033" s="3">
        <v>0</v>
      </c>
      <c r="N4033" s="3">
        <v>185</v>
      </c>
      <c r="O4033" s="3">
        <v>4</v>
      </c>
      <c r="P4033" s="3">
        <v>16</v>
      </c>
      <c r="Q4033" s="22">
        <v>21</v>
      </c>
    </row>
    <row r="4034" spans="3:17" x14ac:dyDescent="0.25">
      <c r="C4034" s="125"/>
      <c r="D4034" s="120"/>
      <c r="E4034" s="4" t="s">
        <v>60</v>
      </c>
      <c r="F4034" s="5"/>
      <c r="G4034" s="6">
        <v>1001</v>
      </c>
      <c r="H4034" s="7">
        <v>315</v>
      </c>
      <c r="I4034" s="1">
        <v>134</v>
      </c>
      <c r="J4034" s="1">
        <v>8</v>
      </c>
      <c r="K4034" s="1">
        <v>11</v>
      </c>
      <c r="L4034" s="1">
        <v>1</v>
      </c>
      <c r="M4034" s="1">
        <v>0</v>
      </c>
      <c r="N4034" s="1">
        <v>467</v>
      </c>
      <c r="O4034" s="1">
        <v>9</v>
      </c>
      <c r="P4034" s="1">
        <v>43</v>
      </c>
      <c r="Q4034" s="11">
        <v>13</v>
      </c>
    </row>
    <row r="4035" spans="3:17" ht="25.2" x14ac:dyDescent="0.25">
      <c r="C4035" s="125"/>
      <c r="D4035" s="120"/>
      <c r="E4035" s="4" t="s">
        <v>61</v>
      </c>
      <c r="F4035" s="5"/>
      <c r="G4035" s="6">
        <v>312</v>
      </c>
      <c r="H4035" s="7">
        <v>71</v>
      </c>
      <c r="I4035" s="1">
        <v>26</v>
      </c>
      <c r="J4035" s="1">
        <v>5</v>
      </c>
      <c r="K4035" s="1">
        <v>2</v>
      </c>
      <c r="L4035" s="1">
        <v>2</v>
      </c>
      <c r="M4035" s="1">
        <v>0</v>
      </c>
      <c r="N4035" s="1">
        <v>177</v>
      </c>
      <c r="O4035" s="1">
        <v>9</v>
      </c>
      <c r="P4035" s="1">
        <v>17</v>
      </c>
      <c r="Q4035" s="11">
        <v>3</v>
      </c>
    </row>
    <row r="4036" spans="3:17" x14ac:dyDescent="0.25">
      <c r="C4036" s="125"/>
      <c r="D4036" s="120"/>
      <c r="E4036" s="4" t="s">
        <v>62</v>
      </c>
      <c r="F4036" s="5"/>
      <c r="G4036" s="6">
        <v>415</v>
      </c>
      <c r="H4036" s="7">
        <v>163</v>
      </c>
      <c r="I4036" s="1">
        <v>22</v>
      </c>
      <c r="J4036" s="1">
        <v>1</v>
      </c>
      <c r="K4036" s="1">
        <v>1</v>
      </c>
      <c r="L4036" s="1">
        <v>1</v>
      </c>
      <c r="M4036" s="1">
        <v>0</v>
      </c>
      <c r="N4036" s="1">
        <v>203</v>
      </c>
      <c r="O4036" s="1">
        <v>4</v>
      </c>
      <c r="P4036" s="1">
        <v>16</v>
      </c>
      <c r="Q4036" s="11">
        <v>4</v>
      </c>
    </row>
    <row r="4037" spans="3:17" x14ac:dyDescent="0.25">
      <c r="C4037" s="125"/>
      <c r="D4037" s="120"/>
      <c r="E4037" s="4" t="s">
        <v>63</v>
      </c>
      <c r="F4037" s="5"/>
      <c r="G4037" s="6">
        <v>20</v>
      </c>
      <c r="H4037" s="7">
        <v>5</v>
      </c>
      <c r="I4037" s="1">
        <v>5</v>
      </c>
      <c r="J4037" s="1">
        <v>0</v>
      </c>
      <c r="K4037" s="1">
        <v>0</v>
      </c>
      <c r="L4037" s="1">
        <v>0</v>
      </c>
      <c r="M4037" s="1">
        <v>0</v>
      </c>
      <c r="N4037" s="1">
        <v>5</v>
      </c>
      <c r="O4037" s="1">
        <v>0</v>
      </c>
      <c r="P4037" s="1">
        <v>4</v>
      </c>
      <c r="Q4037" s="11">
        <v>1</v>
      </c>
    </row>
    <row r="4038" spans="3:17" x14ac:dyDescent="0.25">
      <c r="C4038" s="125"/>
      <c r="D4038" s="120"/>
      <c r="E4038" s="4" t="s">
        <v>18</v>
      </c>
      <c r="F4038" s="5"/>
      <c r="G4038" s="6">
        <v>19</v>
      </c>
      <c r="H4038" s="7">
        <v>4</v>
      </c>
      <c r="I4038" s="1">
        <v>7</v>
      </c>
      <c r="J4038" s="1">
        <v>0</v>
      </c>
      <c r="K4038" s="1">
        <v>0</v>
      </c>
      <c r="L4038" s="1">
        <v>0</v>
      </c>
      <c r="M4038" s="1">
        <v>0</v>
      </c>
      <c r="N4038" s="1">
        <v>6</v>
      </c>
      <c r="O4038" s="1">
        <v>1</v>
      </c>
      <c r="P4038" s="1">
        <v>0</v>
      </c>
      <c r="Q4038" s="11">
        <v>1</v>
      </c>
    </row>
    <row r="4039" spans="3:17" ht="25.2" x14ac:dyDescent="0.25">
      <c r="C4039" s="121" t="s">
        <v>64</v>
      </c>
      <c r="D4039" s="119" t="s">
        <v>20</v>
      </c>
      <c r="E4039" s="18" t="s">
        <v>65</v>
      </c>
      <c r="F4039" s="17"/>
      <c r="G4039" s="19">
        <v>32</v>
      </c>
      <c r="H4039" s="21">
        <v>11</v>
      </c>
      <c r="I4039" s="3">
        <v>5</v>
      </c>
      <c r="J4039" s="3">
        <v>0</v>
      </c>
      <c r="K4039" s="3">
        <v>0</v>
      </c>
      <c r="L4039" s="3">
        <v>0</v>
      </c>
      <c r="M4039" s="3">
        <v>0</v>
      </c>
      <c r="N4039" s="3">
        <v>14</v>
      </c>
      <c r="O4039" s="3">
        <v>1</v>
      </c>
      <c r="P4039" s="3">
        <v>1</v>
      </c>
      <c r="Q4039" s="22">
        <v>0</v>
      </c>
    </row>
    <row r="4040" spans="3:17" ht="37.799999999999997" x14ac:dyDescent="0.25">
      <c r="C4040" s="125"/>
      <c r="D4040" s="120"/>
      <c r="E4040" s="4" t="s">
        <v>66</v>
      </c>
      <c r="F4040" s="5"/>
      <c r="G4040" s="6">
        <v>158</v>
      </c>
      <c r="H4040" s="7">
        <v>32</v>
      </c>
      <c r="I4040" s="1">
        <v>23</v>
      </c>
      <c r="J4040" s="1">
        <v>0</v>
      </c>
      <c r="K4040" s="1">
        <v>4</v>
      </c>
      <c r="L4040" s="1">
        <v>1</v>
      </c>
      <c r="M4040" s="1">
        <v>0</v>
      </c>
      <c r="N4040" s="1">
        <v>78</v>
      </c>
      <c r="O4040" s="1">
        <v>2</v>
      </c>
      <c r="P4040" s="1">
        <v>14</v>
      </c>
      <c r="Q4040" s="11">
        <v>4</v>
      </c>
    </row>
    <row r="4041" spans="3:17" ht="37.799999999999997" x14ac:dyDescent="0.25">
      <c r="C4041" s="125"/>
      <c r="D4041" s="120"/>
      <c r="E4041" s="4" t="s">
        <v>67</v>
      </c>
      <c r="F4041" s="5"/>
      <c r="G4041" s="6">
        <v>209</v>
      </c>
      <c r="H4041" s="7">
        <v>40</v>
      </c>
      <c r="I4041" s="1">
        <v>35</v>
      </c>
      <c r="J4041" s="1">
        <v>1</v>
      </c>
      <c r="K4041" s="1">
        <v>2</v>
      </c>
      <c r="L4041" s="1">
        <v>1</v>
      </c>
      <c r="M4041" s="1">
        <v>0</v>
      </c>
      <c r="N4041" s="1">
        <v>105</v>
      </c>
      <c r="O4041" s="1">
        <v>4</v>
      </c>
      <c r="P4041" s="1">
        <v>13</v>
      </c>
      <c r="Q4041" s="11">
        <v>8</v>
      </c>
    </row>
    <row r="4042" spans="3:17" ht="37.799999999999997" x14ac:dyDescent="0.25">
      <c r="C4042" s="125"/>
      <c r="D4042" s="120"/>
      <c r="E4042" s="4" t="s">
        <v>68</v>
      </c>
      <c r="F4042" s="5"/>
      <c r="G4042" s="6">
        <v>299</v>
      </c>
      <c r="H4042" s="7">
        <v>93</v>
      </c>
      <c r="I4042" s="1">
        <v>46</v>
      </c>
      <c r="J4042" s="1">
        <v>3</v>
      </c>
      <c r="K4042" s="1">
        <v>3</v>
      </c>
      <c r="L4042" s="1">
        <v>1</v>
      </c>
      <c r="M4042" s="1">
        <v>0</v>
      </c>
      <c r="N4042" s="1">
        <v>132</v>
      </c>
      <c r="O4042" s="1">
        <v>1</v>
      </c>
      <c r="P4042" s="1">
        <v>17</v>
      </c>
      <c r="Q4042" s="11">
        <v>3</v>
      </c>
    </row>
    <row r="4043" spans="3:17" ht="37.799999999999997" x14ac:dyDescent="0.25">
      <c r="C4043" s="125"/>
      <c r="D4043" s="120"/>
      <c r="E4043" s="4" t="s">
        <v>69</v>
      </c>
      <c r="F4043" s="5"/>
      <c r="G4043" s="6">
        <v>341</v>
      </c>
      <c r="H4043" s="7">
        <v>124</v>
      </c>
      <c r="I4043" s="1">
        <v>33</v>
      </c>
      <c r="J4043" s="1">
        <v>3</v>
      </c>
      <c r="K4043" s="1">
        <v>2</v>
      </c>
      <c r="L4043" s="1">
        <v>2</v>
      </c>
      <c r="M4043" s="1">
        <v>0</v>
      </c>
      <c r="N4043" s="1">
        <v>162</v>
      </c>
      <c r="O4043" s="1">
        <v>3</v>
      </c>
      <c r="P4043" s="1">
        <v>8</v>
      </c>
      <c r="Q4043" s="11">
        <v>4</v>
      </c>
    </row>
    <row r="4044" spans="3:17" ht="37.799999999999997" x14ac:dyDescent="0.25">
      <c r="C4044" s="125"/>
      <c r="D4044" s="120"/>
      <c r="E4044" s="4" t="s">
        <v>70</v>
      </c>
      <c r="F4044" s="5"/>
      <c r="G4044" s="6">
        <v>275</v>
      </c>
      <c r="H4044" s="7">
        <v>97</v>
      </c>
      <c r="I4044" s="1">
        <v>28</v>
      </c>
      <c r="J4044" s="1">
        <v>2</v>
      </c>
      <c r="K4044" s="1">
        <v>1</v>
      </c>
      <c r="L4044" s="1">
        <v>2</v>
      </c>
      <c r="M4044" s="1">
        <v>0</v>
      </c>
      <c r="N4044" s="1">
        <v>132</v>
      </c>
      <c r="O4044" s="1">
        <v>4</v>
      </c>
      <c r="P4044" s="1">
        <v>7</v>
      </c>
      <c r="Q4044" s="11">
        <v>2</v>
      </c>
    </row>
    <row r="4045" spans="3:17" ht="37.799999999999997" x14ac:dyDescent="0.25">
      <c r="C4045" s="125"/>
      <c r="D4045" s="120"/>
      <c r="E4045" s="4" t="s">
        <v>71</v>
      </c>
      <c r="F4045" s="5"/>
      <c r="G4045" s="6">
        <v>292</v>
      </c>
      <c r="H4045" s="7">
        <v>112</v>
      </c>
      <c r="I4045" s="1">
        <v>34</v>
      </c>
      <c r="J4045" s="1">
        <v>1</v>
      </c>
      <c r="K4045" s="1">
        <v>0</v>
      </c>
      <c r="L4045" s="1">
        <v>1</v>
      </c>
      <c r="M4045" s="1">
        <v>0</v>
      </c>
      <c r="N4045" s="1">
        <v>128</v>
      </c>
      <c r="O4045" s="1">
        <v>2</v>
      </c>
      <c r="P4045" s="1">
        <v>10</v>
      </c>
      <c r="Q4045" s="11">
        <v>4</v>
      </c>
    </row>
    <row r="4046" spans="3:17" ht="37.799999999999997" x14ac:dyDescent="0.25">
      <c r="C4046" s="125"/>
      <c r="D4046" s="120"/>
      <c r="E4046" s="4" t="s">
        <v>72</v>
      </c>
      <c r="F4046" s="5"/>
      <c r="G4046" s="6">
        <v>289</v>
      </c>
      <c r="H4046" s="7">
        <v>98</v>
      </c>
      <c r="I4046" s="1">
        <v>33</v>
      </c>
      <c r="J4046" s="1">
        <v>3</v>
      </c>
      <c r="K4046" s="1">
        <v>2</v>
      </c>
      <c r="L4046" s="1">
        <v>0</v>
      </c>
      <c r="M4046" s="1">
        <v>0</v>
      </c>
      <c r="N4046" s="1">
        <v>133</v>
      </c>
      <c r="O4046" s="1">
        <v>7</v>
      </c>
      <c r="P4046" s="1">
        <v>9</v>
      </c>
      <c r="Q4046" s="11">
        <v>4</v>
      </c>
    </row>
    <row r="4047" spans="3:17" ht="37.799999999999997" x14ac:dyDescent="0.25">
      <c r="C4047" s="125"/>
      <c r="D4047" s="120"/>
      <c r="E4047" s="4" t="s">
        <v>73</v>
      </c>
      <c r="F4047" s="5"/>
      <c r="G4047" s="6">
        <v>108</v>
      </c>
      <c r="H4047" s="7">
        <v>32</v>
      </c>
      <c r="I4047" s="1">
        <v>13</v>
      </c>
      <c r="J4047" s="1">
        <v>5</v>
      </c>
      <c r="K4047" s="1">
        <v>1</v>
      </c>
      <c r="L4047" s="1">
        <v>0</v>
      </c>
      <c r="M4047" s="1">
        <v>0</v>
      </c>
      <c r="N4047" s="1">
        <v>53</v>
      </c>
      <c r="O4047" s="1">
        <v>1</v>
      </c>
      <c r="P4047" s="1">
        <v>2</v>
      </c>
      <c r="Q4047" s="11">
        <v>1</v>
      </c>
    </row>
    <row r="4048" spans="3:17" ht="25.2" x14ac:dyDescent="0.25">
      <c r="C4048" s="125"/>
      <c r="D4048" s="120"/>
      <c r="E4048" s="4" t="s">
        <v>74</v>
      </c>
      <c r="F4048" s="5"/>
      <c r="G4048" s="6">
        <v>91</v>
      </c>
      <c r="H4048" s="7">
        <v>22</v>
      </c>
      <c r="I4048" s="1">
        <v>12</v>
      </c>
      <c r="J4048" s="1">
        <v>3</v>
      </c>
      <c r="K4048" s="1">
        <v>0</v>
      </c>
      <c r="L4048" s="1">
        <v>0</v>
      </c>
      <c r="M4048" s="1">
        <v>0</v>
      </c>
      <c r="N4048" s="1">
        <v>44</v>
      </c>
      <c r="O4048" s="1">
        <v>0</v>
      </c>
      <c r="P4048" s="1">
        <v>7</v>
      </c>
      <c r="Q4048" s="11">
        <v>3</v>
      </c>
    </row>
    <row r="4049" spans="3:17" x14ac:dyDescent="0.25">
      <c r="C4049" s="125"/>
      <c r="D4049" s="120"/>
      <c r="E4049" s="4" t="s">
        <v>75</v>
      </c>
      <c r="F4049" s="5"/>
      <c r="G4049" s="6">
        <v>25</v>
      </c>
      <c r="H4049" s="7">
        <v>2</v>
      </c>
      <c r="I4049" s="1">
        <v>5</v>
      </c>
      <c r="J4049" s="1">
        <v>0</v>
      </c>
      <c r="K4049" s="1">
        <v>2</v>
      </c>
      <c r="L4049" s="1">
        <v>0</v>
      </c>
      <c r="M4049" s="1">
        <v>0</v>
      </c>
      <c r="N4049" s="1">
        <v>13</v>
      </c>
      <c r="O4049" s="1">
        <v>0</v>
      </c>
      <c r="P4049" s="1">
        <v>1</v>
      </c>
      <c r="Q4049" s="11">
        <v>2</v>
      </c>
    </row>
    <row r="4050" spans="3:17" x14ac:dyDescent="0.25">
      <c r="C4050" s="125"/>
      <c r="D4050" s="120"/>
      <c r="E4050" s="4" t="s">
        <v>18</v>
      </c>
      <c r="F4050" s="5"/>
      <c r="G4050" s="6">
        <v>109</v>
      </c>
      <c r="H4050" s="7">
        <v>18</v>
      </c>
      <c r="I4050" s="1">
        <v>21</v>
      </c>
      <c r="J4050" s="1">
        <v>2</v>
      </c>
      <c r="K4050" s="1">
        <v>0</v>
      </c>
      <c r="L4050" s="1">
        <v>2</v>
      </c>
      <c r="M4050" s="1">
        <v>0</v>
      </c>
      <c r="N4050" s="1">
        <v>49</v>
      </c>
      <c r="O4050" s="1">
        <v>2</v>
      </c>
      <c r="P4050" s="1">
        <v>7</v>
      </c>
      <c r="Q4050" s="11">
        <v>8</v>
      </c>
    </row>
    <row r="4051" spans="3:17" x14ac:dyDescent="0.25">
      <c r="C4051" s="121" t="s">
        <v>76</v>
      </c>
      <c r="D4051" s="119" t="s">
        <v>20</v>
      </c>
      <c r="E4051" s="18" t="s">
        <v>77</v>
      </c>
      <c r="F4051" s="17"/>
      <c r="G4051" s="19">
        <v>584</v>
      </c>
      <c r="H4051" s="21">
        <v>167</v>
      </c>
      <c r="I4051" s="3">
        <v>53</v>
      </c>
      <c r="J4051" s="3">
        <v>5</v>
      </c>
      <c r="K4051" s="3">
        <v>4</v>
      </c>
      <c r="L4051" s="3">
        <v>2</v>
      </c>
      <c r="M4051" s="3">
        <v>0</v>
      </c>
      <c r="N4051" s="3">
        <v>292</v>
      </c>
      <c r="O4051" s="3">
        <v>12</v>
      </c>
      <c r="P4051" s="3">
        <v>39</v>
      </c>
      <c r="Q4051" s="22">
        <v>10</v>
      </c>
    </row>
    <row r="4052" spans="3:17" x14ac:dyDescent="0.25">
      <c r="C4052" s="125"/>
      <c r="D4052" s="120"/>
      <c r="E4052" s="4" t="s">
        <v>78</v>
      </c>
      <c r="F4052" s="5"/>
      <c r="G4052" s="6">
        <v>888</v>
      </c>
      <c r="H4052" s="7">
        <v>261</v>
      </c>
      <c r="I4052" s="1">
        <v>125</v>
      </c>
      <c r="J4052" s="1">
        <v>6</v>
      </c>
      <c r="K4052" s="1">
        <v>7</v>
      </c>
      <c r="L4052" s="1">
        <v>4</v>
      </c>
      <c r="M4052" s="1">
        <v>0</v>
      </c>
      <c r="N4052" s="1">
        <v>425</v>
      </c>
      <c r="O4052" s="1">
        <v>11</v>
      </c>
      <c r="P4052" s="1">
        <v>30</v>
      </c>
      <c r="Q4052" s="11">
        <v>19</v>
      </c>
    </row>
    <row r="4053" spans="3:17" x14ac:dyDescent="0.25">
      <c r="C4053" s="125"/>
      <c r="D4053" s="120"/>
      <c r="E4053" s="4" t="s">
        <v>79</v>
      </c>
      <c r="F4053" s="5"/>
      <c r="G4053" s="6">
        <v>555</v>
      </c>
      <c r="H4053" s="7">
        <v>185</v>
      </c>
      <c r="I4053" s="1">
        <v>81</v>
      </c>
      <c r="J4053" s="1">
        <v>7</v>
      </c>
      <c r="K4053" s="1">
        <v>3</v>
      </c>
      <c r="L4053" s="1">
        <v>4</v>
      </c>
      <c r="M4053" s="1">
        <v>0</v>
      </c>
      <c r="N4053" s="1">
        <v>241</v>
      </c>
      <c r="O4053" s="1">
        <v>3</v>
      </c>
      <c r="P4053" s="1">
        <v>21</v>
      </c>
      <c r="Q4053" s="11">
        <v>10</v>
      </c>
    </row>
    <row r="4054" spans="3:17" x14ac:dyDescent="0.25">
      <c r="C4054" s="125"/>
      <c r="D4054" s="120"/>
      <c r="E4054" s="4" t="s">
        <v>80</v>
      </c>
      <c r="F4054" s="5"/>
      <c r="G4054" s="6">
        <v>201</v>
      </c>
      <c r="H4054" s="7">
        <v>68</v>
      </c>
      <c r="I4054" s="1">
        <v>29</v>
      </c>
      <c r="J4054" s="1">
        <v>5</v>
      </c>
      <c r="K4054" s="1">
        <v>3</v>
      </c>
      <c r="L4054" s="1">
        <v>0</v>
      </c>
      <c r="M4054" s="1">
        <v>0</v>
      </c>
      <c r="N4054" s="1">
        <v>85</v>
      </c>
      <c r="O4054" s="1">
        <v>1</v>
      </c>
      <c r="P4054" s="1">
        <v>6</v>
      </c>
      <c r="Q4054" s="11">
        <v>4</v>
      </c>
    </row>
    <row r="4055" spans="3:17" x14ac:dyDescent="0.25">
      <c r="C4055" s="121" t="s">
        <v>81</v>
      </c>
      <c r="D4055" s="119" t="s">
        <v>20</v>
      </c>
      <c r="E4055" s="18" t="s">
        <v>82</v>
      </c>
      <c r="F4055" s="17"/>
      <c r="G4055" s="19">
        <v>274</v>
      </c>
      <c r="H4055" s="21">
        <v>81</v>
      </c>
      <c r="I4055" s="3">
        <v>46</v>
      </c>
      <c r="J4055" s="3">
        <v>4</v>
      </c>
      <c r="K4055" s="3">
        <v>2</v>
      </c>
      <c r="L4055" s="3">
        <v>1</v>
      </c>
      <c r="M4055" s="3">
        <v>0</v>
      </c>
      <c r="N4055" s="3">
        <v>125</v>
      </c>
      <c r="O4055" s="3">
        <v>3</v>
      </c>
      <c r="P4055" s="3">
        <v>9</v>
      </c>
      <c r="Q4055" s="22">
        <v>3</v>
      </c>
    </row>
    <row r="4056" spans="3:17" x14ac:dyDescent="0.25">
      <c r="C4056" s="125"/>
      <c r="D4056" s="120"/>
      <c r="E4056" s="4" t="s">
        <v>83</v>
      </c>
      <c r="F4056" s="5"/>
      <c r="G4056" s="6">
        <v>661</v>
      </c>
      <c r="H4056" s="7">
        <v>184</v>
      </c>
      <c r="I4056" s="1">
        <v>69</v>
      </c>
      <c r="J4056" s="1">
        <v>2</v>
      </c>
      <c r="K4056" s="1">
        <v>5</v>
      </c>
      <c r="L4056" s="1">
        <v>4</v>
      </c>
      <c r="M4056" s="1">
        <v>0</v>
      </c>
      <c r="N4056" s="1">
        <v>341</v>
      </c>
      <c r="O4056" s="1">
        <v>12</v>
      </c>
      <c r="P4056" s="1">
        <v>30</v>
      </c>
      <c r="Q4056" s="11">
        <v>14</v>
      </c>
    </row>
    <row r="4057" spans="3:17" x14ac:dyDescent="0.25">
      <c r="C4057" s="125"/>
      <c r="D4057" s="120"/>
      <c r="E4057" s="4" t="s">
        <v>84</v>
      </c>
      <c r="F4057" s="5"/>
      <c r="G4057" s="6">
        <v>455</v>
      </c>
      <c r="H4057" s="7">
        <v>164</v>
      </c>
      <c r="I4057" s="1">
        <v>57</v>
      </c>
      <c r="J4057" s="1">
        <v>9</v>
      </c>
      <c r="K4057" s="1">
        <v>3</v>
      </c>
      <c r="L4057" s="1">
        <v>1</v>
      </c>
      <c r="M4057" s="1">
        <v>0</v>
      </c>
      <c r="N4057" s="1">
        <v>192</v>
      </c>
      <c r="O4057" s="1">
        <v>0</v>
      </c>
      <c r="P4057" s="1">
        <v>20</v>
      </c>
      <c r="Q4057" s="11">
        <v>9</v>
      </c>
    </row>
    <row r="4058" spans="3:17" x14ac:dyDescent="0.25">
      <c r="C4058" s="125"/>
      <c r="D4058" s="120"/>
      <c r="E4058" s="4" t="s">
        <v>85</v>
      </c>
      <c r="F4058" s="5"/>
      <c r="G4058" s="6">
        <v>362</v>
      </c>
      <c r="H4058" s="7">
        <v>102</v>
      </c>
      <c r="I4058" s="1">
        <v>41</v>
      </c>
      <c r="J4058" s="1">
        <v>3</v>
      </c>
      <c r="K4058" s="1">
        <v>2</v>
      </c>
      <c r="L4058" s="1">
        <v>2</v>
      </c>
      <c r="M4058" s="1">
        <v>0</v>
      </c>
      <c r="N4058" s="1">
        <v>180</v>
      </c>
      <c r="O4058" s="1">
        <v>7</v>
      </c>
      <c r="P4058" s="1">
        <v>16</v>
      </c>
      <c r="Q4058" s="11">
        <v>9</v>
      </c>
    </row>
    <row r="4059" spans="3:17" x14ac:dyDescent="0.25">
      <c r="C4059" s="125"/>
      <c r="D4059" s="120"/>
      <c r="E4059" s="4" t="s">
        <v>86</v>
      </c>
      <c r="F4059" s="5"/>
      <c r="G4059" s="6">
        <v>213</v>
      </c>
      <c r="H4059" s="7">
        <v>67</v>
      </c>
      <c r="I4059" s="1">
        <v>35</v>
      </c>
      <c r="J4059" s="1">
        <v>3</v>
      </c>
      <c r="K4059" s="1">
        <v>3</v>
      </c>
      <c r="L4059" s="1">
        <v>1</v>
      </c>
      <c r="M4059" s="1">
        <v>0</v>
      </c>
      <c r="N4059" s="1">
        <v>95</v>
      </c>
      <c r="O4059" s="1">
        <v>2</v>
      </c>
      <c r="P4059" s="1">
        <v>5</v>
      </c>
      <c r="Q4059" s="11">
        <v>2</v>
      </c>
    </row>
    <row r="4060" spans="3:17" x14ac:dyDescent="0.25">
      <c r="C4060" s="125"/>
      <c r="D4060" s="120"/>
      <c r="E4060" s="4" t="s">
        <v>87</v>
      </c>
      <c r="F4060" s="5"/>
      <c r="G4060" s="6">
        <v>263</v>
      </c>
      <c r="H4060" s="7">
        <v>83</v>
      </c>
      <c r="I4060" s="1">
        <v>40</v>
      </c>
      <c r="J4060" s="1">
        <v>2</v>
      </c>
      <c r="K4060" s="1">
        <v>2</v>
      </c>
      <c r="L4060" s="1">
        <v>1</v>
      </c>
      <c r="M4060" s="1">
        <v>0</v>
      </c>
      <c r="N4060" s="1">
        <v>110</v>
      </c>
      <c r="O4060" s="1">
        <v>3</v>
      </c>
      <c r="P4060" s="1">
        <v>16</v>
      </c>
      <c r="Q4060" s="11">
        <v>6</v>
      </c>
    </row>
    <row r="4061" spans="3:17" x14ac:dyDescent="0.25">
      <c r="C4061" s="121" t="s">
        <v>88</v>
      </c>
      <c r="D4061" s="119" t="s">
        <v>20</v>
      </c>
      <c r="E4061" s="18" t="s">
        <v>89</v>
      </c>
      <c r="F4061" s="17"/>
      <c r="G4061" s="19">
        <v>100</v>
      </c>
      <c r="H4061" s="21">
        <v>33</v>
      </c>
      <c r="I4061" s="3">
        <v>13</v>
      </c>
      <c r="J4061" s="3">
        <v>0</v>
      </c>
      <c r="K4061" s="3">
        <v>1</v>
      </c>
      <c r="L4061" s="3">
        <v>0</v>
      </c>
      <c r="M4061" s="3">
        <v>0</v>
      </c>
      <c r="N4061" s="3">
        <v>47</v>
      </c>
      <c r="O4061" s="3">
        <v>1</v>
      </c>
      <c r="P4061" s="3">
        <v>4</v>
      </c>
      <c r="Q4061" s="22">
        <v>1</v>
      </c>
    </row>
    <row r="4062" spans="3:17" x14ac:dyDescent="0.25">
      <c r="C4062" s="122"/>
      <c r="D4062" s="120"/>
      <c r="E4062" s="4" t="s">
        <v>90</v>
      </c>
      <c r="F4062" s="5"/>
      <c r="G4062" s="6">
        <v>174</v>
      </c>
      <c r="H4062" s="7">
        <v>48</v>
      </c>
      <c r="I4062" s="1">
        <v>33</v>
      </c>
      <c r="J4062" s="1">
        <v>4</v>
      </c>
      <c r="K4062" s="1">
        <v>1</v>
      </c>
      <c r="L4062" s="1">
        <v>1</v>
      </c>
      <c r="M4062" s="1">
        <v>0</v>
      </c>
      <c r="N4062" s="1">
        <v>78</v>
      </c>
      <c r="O4062" s="1">
        <v>2</v>
      </c>
      <c r="P4062" s="1">
        <v>5</v>
      </c>
      <c r="Q4062" s="11">
        <v>2</v>
      </c>
    </row>
    <row r="4063" spans="3:17" x14ac:dyDescent="0.25">
      <c r="C4063" s="122"/>
      <c r="D4063" s="120"/>
      <c r="E4063" s="4" t="s">
        <v>83</v>
      </c>
      <c r="F4063" s="5"/>
      <c r="G4063" s="6">
        <v>661</v>
      </c>
      <c r="H4063" s="7">
        <v>184</v>
      </c>
      <c r="I4063" s="1">
        <v>69</v>
      </c>
      <c r="J4063" s="1">
        <v>2</v>
      </c>
      <c r="K4063" s="1">
        <v>5</v>
      </c>
      <c r="L4063" s="1">
        <v>4</v>
      </c>
      <c r="M4063" s="1">
        <v>0</v>
      </c>
      <c r="N4063" s="1">
        <v>341</v>
      </c>
      <c r="O4063" s="1">
        <v>12</v>
      </c>
      <c r="P4063" s="1">
        <v>30</v>
      </c>
      <c r="Q4063" s="11">
        <v>14</v>
      </c>
    </row>
    <row r="4064" spans="3:17" x14ac:dyDescent="0.25">
      <c r="C4064" s="122"/>
      <c r="D4064" s="120"/>
      <c r="E4064" s="4" t="s">
        <v>91</v>
      </c>
      <c r="F4064" s="5"/>
      <c r="G4064" s="6">
        <v>108</v>
      </c>
      <c r="H4064" s="7">
        <v>36</v>
      </c>
      <c r="I4064" s="1">
        <v>10</v>
      </c>
      <c r="J4064" s="1">
        <v>5</v>
      </c>
      <c r="K4064" s="1">
        <v>0</v>
      </c>
      <c r="L4064" s="1">
        <v>0</v>
      </c>
      <c r="M4064" s="1">
        <v>0</v>
      </c>
      <c r="N4064" s="1">
        <v>50</v>
      </c>
      <c r="O4064" s="1">
        <v>0</v>
      </c>
      <c r="P4064" s="1">
        <v>4</v>
      </c>
      <c r="Q4064" s="11">
        <v>3</v>
      </c>
    </row>
    <row r="4065" spans="2:17" x14ac:dyDescent="0.25">
      <c r="C4065" s="122"/>
      <c r="D4065" s="120"/>
      <c r="E4065" s="4" t="s">
        <v>92</v>
      </c>
      <c r="F4065" s="5"/>
      <c r="G4065" s="6">
        <v>116</v>
      </c>
      <c r="H4065" s="7">
        <v>46</v>
      </c>
      <c r="I4065" s="1">
        <v>16</v>
      </c>
      <c r="J4065" s="1">
        <v>1</v>
      </c>
      <c r="K4065" s="1">
        <v>2</v>
      </c>
      <c r="L4065" s="1">
        <v>0</v>
      </c>
      <c r="M4065" s="1">
        <v>0</v>
      </c>
      <c r="N4065" s="1">
        <v>42</v>
      </c>
      <c r="O4065" s="1">
        <v>0</v>
      </c>
      <c r="P4065" s="1">
        <v>7</v>
      </c>
      <c r="Q4065" s="11">
        <v>2</v>
      </c>
    </row>
    <row r="4066" spans="2:17" x14ac:dyDescent="0.25">
      <c r="C4066" s="122"/>
      <c r="D4066" s="120"/>
      <c r="E4066" s="4" t="s">
        <v>93</v>
      </c>
      <c r="F4066" s="5"/>
      <c r="G4066" s="6">
        <v>231</v>
      </c>
      <c r="H4066" s="7">
        <v>82</v>
      </c>
      <c r="I4066" s="1">
        <v>31</v>
      </c>
      <c r="J4066" s="1">
        <v>3</v>
      </c>
      <c r="K4066" s="1">
        <v>1</v>
      </c>
      <c r="L4066" s="1">
        <v>1</v>
      </c>
      <c r="M4066" s="1">
        <v>0</v>
      </c>
      <c r="N4066" s="1">
        <v>100</v>
      </c>
      <c r="O4066" s="1">
        <v>0</v>
      </c>
      <c r="P4066" s="1">
        <v>9</v>
      </c>
      <c r="Q4066" s="11">
        <v>4</v>
      </c>
    </row>
    <row r="4067" spans="2:17" x14ac:dyDescent="0.25">
      <c r="C4067" s="122"/>
      <c r="D4067" s="120"/>
      <c r="E4067" s="4" t="s">
        <v>85</v>
      </c>
      <c r="F4067" s="5"/>
      <c r="G4067" s="6">
        <v>362</v>
      </c>
      <c r="H4067" s="7">
        <v>102</v>
      </c>
      <c r="I4067" s="1">
        <v>41</v>
      </c>
      <c r="J4067" s="1">
        <v>3</v>
      </c>
      <c r="K4067" s="1">
        <v>2</v>
      </c>
      <c r="L4067" s="1">
        <v>2</v>
      </c>
      <c r="M4067" s="1">
        <v>0</v>
      </c>
      <c r="N4067" s="1">
        <v>180</v>
      </c>
      <c r="O4067" s="1">
        <v>7</v>
      </c>
      <c r="P4067" s="1">
        <v>16</v>
      </c>
      <c r="Q4067" s="11">
        <v>9</v>
      </c>
    </row>
    <row r="4068" spans="2:17" x14ac:dyDescent="0.25">
      <c r="C4068" s="122"/>
      <c r="D4068" s="120"/>
      <c r="E4068" s="4" t="s">
        <v>94</v>
      </c>
      <c r="F4068" s="5"/>
      <c r="G4068" s="6">
        <v>151</v>
      </c>
      <c r="H4068" s="7">
        <v>48</v>
      </c>
      <c r="I4068" s="1">
        <v>20</v>
      </c>
      <c r="J4068" s="1">
        <v>2</v>
      </c>
      <c r="K4068" s="1">
        <v>3</v>
      </c>
      <c r="L4068" s="1">
        <v>1</v>
      </c>
      <c r="M4068" s="1">
        <v>0</v>
      </c>
      <c r="N4068" s="1">
        <v>71</v>
      </c>
      <c r="O4068" s="1">
        <v>2</v>
      </c>
      <c r="P4068" s="1">
        <v>3</v>
      </c>
      <c r="Q4068" s="11">
        <v>1</v>
      </c>
    </row>
    <row r="4069" spans="2:17" x14ac:dyDescent="0.25">
      <c r="C4069" s="122"/>
      <c r="D4069" s="120"/>
      <c r="E4069" s="4" t="s">
        <v>95</v>
      </c>
      <c r="F4069" s="5"/>
      <c r="G4069" s="6">
        <v>62</v>
      </c>
      <c r="H4069" s="7">
        <v>19</v>
      </c>
      <c r="I4069" s="1">
        <v>15</v>
      </c>
      <c r="J4069" s="1">
        <v>1</v>
      </c>
      <c r="K4069" s="1">
        <v>0</v>
      </c>
      <c r="L4069" s="1">
        <v>0</v>
      </c>
      <c r="M4069" s="1">
        <v>0</v>
      </c>
      <c r="N4069" s="1">
        <v>24</v>
      </c>
      <c r="O4069" s="1">
        <v>0</v>
      </c>
      <c r="P4069" s="1">
        <v>2</v>
      </c>
      <c r="Q4069" s="11">
        <v>1</v>
      </c>
    </row>
    <row r="4070" spans="2:17" x14ac:dyDescent="0.25">
      <c r="C4070" s="126"/>
      <c r="D4070" s="123"/>
      <c r="E4070" s="64" t="s">
        <v>87</v>
      </c>
      <c r="F4070" s="59"/>
      <c r="G4070" s="66">
        <v>263</v>
      </c>
      <c r="H4070" s="74">
        <v>83</v>
      </c>
      <c r="I4070" s="39">
        <v>40</v>
      </c>
      <c r="J4070" s="39">
        <v>2</v>
      </c>
      <c r="K4070" s="39">
        <v>2</v>
      </c>
      <c r="L4070" s="39">
        <v>1</v>
      </c>
      <c r="M4070" s="39">
        <v>0</v>
      </c>
      <c r="N4070" s="39">
        <v>110</v>
      </c>
      <c r="O4070" s="39">
        <v>3</v>
      </c>
      <c r="P4070" s="39">
        <v>16</v>
      </c>
      <c r="Q4070" s="81">
        <v>6</v>
      </c>
    </row>
    <row r="4072" spans="2:17" x14ac:dyDescent="0.25">
      <c r="B4072" s="48" t="str">
        <f xml:space="preserve"> HYPERLINK("#'目次'!B43", "[37]")</f>
        <v>[37]</v>
      </c>
      <c r="C4072" s="35" t="s">
        <v>353</v>
      </c>
    </row>
    <row r="4073" spans="2:17" x14ac:dyDescent="0.25">
      <c r="C4073" s="99" t="s">
        <v>341</v>
      </c>
    </row>
    <row r="4075" spans="2:17" x14ac:dyDescent="0.25">
      <c r="C4075" s="35" t="s">
        <v>14</v>
      </c>
    </row>
    <row r="4076" spans="2:17" ht="75.599999999999994" x14ac:dyDescent="0.25">
      <c r="C4076" s="115"/>
      <c r="D4076" s="116"/>
      <c r="E4076" s="116"/>
      <c r="F4076" s="116"/>
      <c r="G4076" s="44" t="s">
        <v>15</v>
      </c>
      <c r="H4076" s="43" t="s">
        <v>354</v>
      </c>
      <c r="I4076" s="26" t="s">
        <v>355</v>
      </c>
      <c r="J4076" s="26" t="s">
        <v>356</v>
      </c>
      <c r="K4076" s="26" t="s">
        <v>357</v>
      </c>
      <c r="L4076" s="26" t="s">
        <v>358</v>
      </c>
      <c r="M4076" s="49" t="s">
        <v>18</v>
      </c>
    </row>
    <row r="4077" spans="2:17" x14ac:dyDescent="0.25">
      <c r="C4077" s="117"/>
      <c r="D4077" s="118"/>
      <c r="E4077" s="118"/>
      <c r="F4077" s="118"/>
      <c r="G4077" s="46"/>
      <c r="H4077" s="47"/>
      <c r="I4077" s="27"/>
      <c r="J4077" s="27"/>
      <c r="K4077" s="27"/>
      <c r="L4077" s="27"/>
      <c r="M4077" s="45"/>
    </row>
    <row r="4078" spans="2:17" x14ac:dyDescent="0.25">
      <c r="C4078" s="61"/>
      <c r="D4078" s="62"/>
      <c r="E4078" s="60" t="s">
        <v>15</v>
      </c>
      <c r="F4078" s="63"/>
      <c r="G4078" s="57">
        <v>2228</v>
      </c>
      <c r="H4078" s="31">
        <v>1421</v>
      </c>
      <c r="I4078" s="31">
        <v>408</v>
      </c>
      <c r="J4078" s="31">
        <v>70</v>
      </c>
      <c r="K4078" s="31">
        <v>95</v>
      </c>
      <c r="L4078" s="31">
        <v>185</v>
      </c>
      <c r="M4078" s="68">
        <v>49</v>
      </c>
    </row>
    <row r="4079" spans="2:17" x14ac:dyDescent="0.25">
      <c r="C4079" s="124" t="s">
        <v>19</v>
      </c>
      <c r="D4079" s="119" t="s">
        <v>20</v>
      </c>
      <c r="E4079" s="18" t="s">
        <v>21</v>
      </c>
      <c r="F4079" s="17"/>
      <c r="G4079" s="19">
        <v>1052</v>
      </c>
      <c r="H4079" s="21">
        <v>706</v>
      </c>
      <c r="I4079" s="3">
        <v>169</v>
      </c>
      <c r="J4079" s="3">
        <v>41</v>
      </c>
      <c r="K4079" s="3">
        <v>27</v>
      </c>
      <c r="L4079" s="3">
        <v>91</v>
      </c>
      <c r="M4079" s="22">
        <v>18</v>
      </c>
    </row>
    <row r="4080" spans="2:17" x14ac:dyDescent="0.25">
      <c r="C4080" s="125"/>
      <c r="D4080" s="120"/>
      <c r="E4080" s="4" t="s">
        <v>22</v>
      </c>
      <c r="F4080" s="5"/>
      <c r="G4080" s="6">
        <v>1176</v>
      </c>
      <c r="H4080" s="7">
        <v>715</v>
      </c>
      <c r="I4080" s="1">
        <v>239</v>
      </c>
      <c r="J4080" s="1">
        <v>29</v>
      </c>
      <c r="K4080" s="1">
        <v>68</v>
      </c>
      <c r="L4080" s="1">
        <v>94</v>
      </c>
      <c r="M4080" s="11">
        <v>31</v>
      </c>
    </row>
    <row r="4081" spans="3:13" x14ac:dyDescent="0.25">
      <c r="C4081" s="121" t="s">
        <v>23</v>
      </c>
      <c r="D4081" s="121" t="s">
        <v>24</v>
      </c>
      <c r="E4081" s="18" t="s">
        <v>25</v>
      </c>
      <c r="F4081" s="17"/>
      <c r="G4081" s="19">
        <v>495</v>
      </c>
      <c r="H4081" s="21">
        <v>318</v>
      </c>
      <c r="I4081" s="3">
        <v>110</v>
      </c>
      <c r="J4081" s="3">
        <v>16</v>
      </c>
      <c r="K4081" s="3">
        <v>8</v>
      </c>
      <c r="L4081" s="3">
        <v>38</v>
      </c>
      <c r="M4081" s="22">
        <v>5</v>
      </c>
    </row>
    <row r="4082" spans="3:13" x14ac:dyDescent="0.25">
      <c r="C4082" s="125"/>
      <c r="D4082" s="122"/>
      <c r="E4082" s="4" t="s">
        <v>26</v>
      </c>
      <c r="F4082" s="5"/>
      <c r="G4082" s="6">
        <v>687</v>
      </c>
      <c r="H4082" s="7">
        <v>444</v>
      </c>
      <c r="I4082" s="1">
        <v>124</v>
      </c>
      <c r="J4082" s="1">
        <v>20</v>
      </c>
      <c r="K4082" s="1">
        <v>31</v>
      </c>
      <c r="L4082" s="1">
        <v>61</v>
      </c>
      <c r="M4082" s="11">
        <v>7</v>
      </c>
    </row>
    <row r="4083" spans="3:13" x14ac:dyDescent="0.25">
      <c r="C4083" s="125"/>
      <c r="D4083" s="122"/>
      <c r="E4083" s="4" t="s">
        <v>27</v>
      </c>
      <c r="F4083" s="5"/>
      <c r="G4083" s="6">
        <v>460</v>
      </c>
      <c r="H4083" s="7">
        <v>297</v>
      </c>
      <c r="I4083" s="1">
        <v>80</v>
      </c>
      <c r="J4083" s="1">
        <v>16</v>
      </c>
      <c r="K4083" s="1">
        <v>17</v>
      </c>
      <c r="L4083" s="1">
        <v>34</v>
      </c>
      <c r="M4083" s="11">
        <v>16</v>
      </c>
    </row>
    <row r="4084" spans="3:13" x14ac:dyDescent="0.25">
      <c r="C4084" s="125"/>
      <c r="D4084" s="122"/>
      <c r="E4084" s="4" t="s">
        <v>28</v>
      </c>
      <c r="F4084" s="5"/>
      <c r="G4084" s="6">
        <v>336</v>
      </c>
      <c r="H4084" s="7">
        <v>213</v>
      </c>
      <c r="I4084" s="1">
        <v>49</v>
      </c>
      <c r="J4084" s="1">
        <v>12</v>
      </c>
      <c r="K4084" s="1">
        <v>17</v>
      </c>
      <c r="L4084" s="1">
        <v>36</v>
      </c>
      <c r="M4084" s="11">
        <v>9</v>
      </c>
    </row>
    <row r="4085" spans="3:13" x14ac:dyDescent="0.25">
      <c r="C4085" s="125"/>
      <c r="D4085" s="122"/>
      <c r="E4085" s="4" t="s">
        <v>29</v>
      </c>
      <c r="F4085" s="5"/>
      <c r="G4085" s="6">
        <v>187</v>
      </c>
      <c r="H4085" s="7">
        <v>111</v>
      </c>
      <c r="I4085" s="1">
        <v>30</v>
      </c>
      <c r="J4085" s="1">
        <v>5</v>
      </c>
      <c r="K4085" s="1">
        <v>18</v>
      </c>
      <c r="L4085" s="1">
        <v>15</v>
      </c>
      <c r="M4085" s="11">
        <v>8</v>
      </c>
    </row>
    <row r="4086" spans="3:13" x14ac:dyDescent="0.25">
      <c r="C4086" s="125"/>
      <c r="D4086" s="122"/>
      <c r="E4086" s="4" t="s">
        <v>30</v>
      </c>
      <c r="F4086" s="5"/>
      <c r="G4086" s="6">
        <v>55</v>
      </c>
      <c r="H4086" s="7">
        <v>33</v>
      </c>
      <c r="I4086" s="1">
        <v>13</v>
      </c>
      <c r="J4086" s="1">
        <v>1</v>
      </c>
      <c r="K4086" s="1">
        <v>4</v>
      </c>
      <c r="L4086" s="1">
        <v>1</v>
      </c>
      <c r="M4086" s="11">
        <v>3</v>
      </c>
    </row>
    <row r="4087" spans="3:13" x14ac:dyDescent="0.25">
      <c r="C4087" s="125"/>
      <c r="D4087" s="122"/>
      <c r="E4087" s="4" t="s">
        <v>31</v>
      </c>
      <c r="F4087" s="5"/>
      <c r="G4087" s="6">
        <v>8</v>
      </c>
      <c r="H4087" s="7">
        <v>5</v>
      </c>
      <c r="I4087" s="1">
        <v>2</v>
      </c>
      <c r="J4087" s="1">
        <v>0</v>
      </c>
      <c r="K4087" s="1">
        <v>0</v>
      </c>
      <c r="L4087" s="1">
        <v>0</v>
      </c>
      <c r="M4087" s="11">
        <v>1</v>
      </c>
    </row>
    <row r="4088" spans="3:13" x14ac:dyDescent="0.25">
      <c r="C4088" s="125"/>
      <c r="D4088" s="122"/>
      <c r="E4088" s="4" t="s">
        <v>32</v>
      </c>
      <c r="F4088" s="5"/>
      <c r="G4088" s="6">
        <v>1182</v>
      </c>
      <c r="H4088" s="7">
        <v>762</v>
      </c>
      <c r="I4088" s="1">
        <v>234</v>
      </c>
      <c r="J4088" s="1">
        <v>36</v>
      </c>
      <c r="K4088" s="1">
        <v>39</v>
      </c>
      <c r="L4088" s="1">
        <v>99</v>
      </c>
      <c r="M4088" s="11">
        <v>12</v>
      </c>
    </row>
    <row r="4089" spans="3:13" x14ac:dyDescent="0.25">
      <c r="C4089" s="125"/>
      <c r="D4089" s="122"/>
      <c r="E4089" s="4" t="s">
        <v>33</v>
      </c>
      <c r="F4089" s="5"/>
      <c r="G4089" s="6">
        <v>796</v>
      </c>
      <c r="H4089" s="7">
        <v>510</v>
      </c>
      <c r="I4089" s="1">
        <v>129</v>
      </c>
      <c r="J4089" s="1">
        <v>28</v>
      </c>
      <c r="K4089" s="1">
        <v>34</v>
      </c>
      <c r="L4089" s="1">
        <v>70</v>
      </c>
      <c r="M4089" s="11">
        <v>25</v>
      </c>
    </row>
    <row r="4090" spans="3:13" x14ac:dyDescent="0.25">
      <c r="C4090" s="125"/>
      <c r="D4090" s="122"/>
      <c r="E4090" s="4" t="s">
        <v>34</v>
      </c>
      <c r="F4090" s="5"/>
      <c r="G4090" s="6">
        <v>250</v>
      </c>
      <c r="H4090" s="7">
        <v>149</v>
      </c>
      <c r="I4090" s="1">
        <v>45</v>
      </c>
      <c r="J4090" s="1">
        <v>6</v>
      </c>
      <c r="K4090" s="1">
        <v>22</v>
      </c>
      <c r="L4090" s="1">
        <v>16</v>
      </c>
      <c r="M4090" s="11">
        <v>12</v>
      </c>
    </row>
    <row r="4091" spans="3:13" x14ac:dyDescent="0.25">
      <c r="C4091" s="125"/>
      <c r="D4091" s="122"/>
      <c r="E4091" s="4" t="s">
        <v>35</v>
      </c>
      <c r="F4091" s="5"/>
      <c r="G4091" s="6">
        <v>1046</v>
      </c>
      <c r="H4091" s="7">
        <v>659</v>
      </c>
      <c r="I4091" s="1">
        <v>174</v>
      </c>
      <c r="J4091" s="1">
        <v>34</v>
      </c>
      <c r="K4091" s="1">
        <v>56</v>
      </c>
      <c r="L4091" s="1">
        <v>86</v>
      </c>
      <c r="M4091" s="11">
        <v>37</v>
      </c>
    </row>
    <row r="4092" spans="3:13" x14ac:dyDescent="0.25">
      <c r="C4092" s="125"/>
      <c r="D4092" s="121" t="s">
        <v>21</v>
      </c>
      <c r="E4092" s="18" t="s">
        <v>25</v>
      </c>
      <c r="F4092" s="17"/>
      <c r="G4092" s="19">
        <v>256</v>
      </c>
      <c r="H4092" s="21">
        <v>173</v>
      </c>
      <c r="I4092" s="3">
        <v>53</v>
      </c>
      <c r="J4092" s="3">
        <v>7</v>
      </c>
      <c r="K4092" s="3">
        <v>0</v>
      </c>
      <c r="L4092" s="3">
        <v>21</v>
      </c>
      <c r="M4092" s="22">
        <v>2</v>
      </c>
    </row>
    <row r="4093" spans="3:13" x14ac:dyDescent="0.25">
      <c r="C4093" s="125"/>
      <c r="D4093" s="122"/>
      <c r="E4093" s="4" t="s">
        <v>26</v>
      </c>
      <c r="F4093" s="5"/>
      <c r="G4093" s="6">
        <v>320</v>
      </c>
      <c r="H4093" s="7">
        <v>218</v>
      </c>
      <c r="I4093" s="1">
        <v>49</v>
      </c>
      <c r="J4093" s="1">
        <v>10</v>
      </c>
      <c r="K4093" s="1">
        <v>10</v>
      </c>
      <c r="L4093" s="1">
        <v>31</v>
      </c>
      <c r="M4093" s="11">
        <v>2</v>
      </c>
    </row>
    <row r="4094" spans="3:13" x14ac:dyDescent="0.25">
      <c r="C4094" s="125"/>
      <c r="D4094" s="122"/>
      <c r="E4094" s="4" t="s">
        <v>27</v>
      </c>
      <c r="F4094" s="5"/>
      <c r="G4094" s="6">
        <v>225</v>
      </c>
      <c r="H4094" s="7">
        <v>139</v>
      </c>
      <c r="I4094" s="1">
        <v>36</v>
      </c>
      <c r="J4094" s="1">
        <v>12</v>
      </c>
      <c r="K4094" s="1">
        <v>7</v>
      </c>
      <c r="L4094" s="1">
        <v>21</v>
      </c>
      <c r="M4094" s="11">
        <v>10</v>
      </c>
    </row>
    <row r="4095" spans="3:13" x14ac:dyDescent="0.25">
      <c r="C4095" s="125"/>
      <c r="D4095" s="122"/>
      <c r="E4095" s="4" t="s">
        <v>28</v>
      </c>
      <c r="F4095" s="5"/>
      <c r="G4095" s="6">
        <v>151</v>
      </c>
      <c r="H4095" s="7">
        <v>107</v>
      </c>
      <c r="I4095" s="1">
        <v>16</v>
      </c>
      <c r="J4095" s="1">
        <v>7</v>
      </c>
      <c r="K4095" s="1">
        <v>6</v>
      </c>
      <c r="L4095" s="1">
        <v>12</v>
      </c>
      <c r="M4095" s="11">
        <v>3</v>
      </c>
    </row>
    <row r="4096" spans="3:13" x14ac:dyDescent="0.25">
      <c r="C4096" s="125"/>
      <c r="D4096" s="122"/>
      <c r="E4096" s="4" t="s">
        <v>29</v>
      </c>
      <c r="F4096" s="5"/>
      <c r="G4096" s="6">
        <v>78</v>
      </c>
      <c r="H4096" s="7">
        <v>53</v>
      </c>
      <c r="I4096" s="1">
        <v>12</v>
      </c>
      <c r="J4096" s="1">
        <v>4</v>
      </c>
      <c r="K4096" s="1">
        <v>3</v>
      </c>
      <c r="L4096" s="1">
        <v>6</v>
      </c>
      <c r="M4096" s="11">
        <v>0</v>
      </c>
    </row>
    <row r="4097" spans="3:13" x14ac:dyDescent="0.25">
      <c r="C4097" s="125"/>
      <c r="D4097" s="122"/>
      <c r="E4097" s="4" t="s">
        <v>30</v>
      </c>
      <c r="F4097" s="5"/>
      <c r="G4097" s="6">
        <v>20</v>
      </c>
      <c r="H4097" s="7">
        <v>14</v>
      </c>
      <c r="I4097" s="1">
        <v>3</v>
      </c>
      <c r="J4097" s="1">
        <v>1</v>
      </c>
      <c r="K4097" s="1">
        <v>1</v>
      </c>
      <c r="L4097" s="1">
        <v>0</v>
      </c>
      <c r="M4097" s="11">
        <v>1</v>
      </c>
    </row>
    <row r="4098" spans="3:13" x14ac:dyDescent="0.25">
      <c r="C4098" s="125"/>
      <c r="D4098" s="122"/>
      <c r="E4098" s="4" t="s">
        <v>31</v>
      </c>
      <c r="F4098" s="5"/>
      <c r="G4098" s="6">
        <v>2</v>
      </c>
      <c r="H4098" s="7">
        <v>2</v>
      </c>
      <c r="I4098" s="1">
        <v>0</v>
      </c>
      <c r="J4098" s="1">
        <v>0</v>
      </c>
      <c r="K4098" s="1">
        <v>0</v>
      </c>
      <c r="L4098" s="1">
        <v>0</v>
      </c>
      <c r="M4098" s="11">
        <v>0</v>
      </c>
    </row>
    <row r="4099" spans="3:13" x14ac:dyDescent="0.25">
      <c r="C4099" s="125"/>
      <c r="D4099" s="122"/>
      <c r="E4099" s="4" t="s">
        <v>32</v>
      </c>
      <c r="F4099" s="5"/>
      <c r="G4099" s="6">
        <v>576</v>
      </c>
      <c r="H4099" s="7">
        <v>391</v>
      </c>
      <c r="I4099" s="1">
        <v>102</v>
      </c>
      <c r="J4099" s="1">
        <v>17</v>
      </c>
      <c r="K4099" s="1">
        <v>10</v>
      </c>
      <c r="L4099" s="1">
        <v>52</v>
      </c>
      <c r="M4099" s="11">
        <v>4</v>
      </c>
    </row>
    <row r="4100" spans="3:13" x14ac:dyDescent="0.25">
      <c r="C4100" s="125"/>
      <c r="D4100" s="122"/>
      <c r="E4100" s="4" t="s">
        <v>33</v>
      </c>
      <c r="F4100" s="5"/>
      <c r="G4100" s="6">
        <v>376</v>
      </c>
      <c r="H4100" s="7">
        <v>246</v>
      </c>
      <c r="I4100" s="1">
        <v>52</v>
      </c>
      <c r="J4100" s="1">
        <v>19</v>
      </c>
      <c r="K4100" s="1">
        <v>13</v>
      </c>
      <c r="L4100" s="1">
        <v>33</v>
      </c>
      <c r="M4100" s="11">
        <v>13</v>
      </c>
    </row>
    <row r="4101" spans="3:13" x14ac:dyDescent="0.25">
      <c r="C4101" s="125"/>
      <c r="D4101" s="122"/>
      <c r="E4101" s="4" t="s">
        <v>34</v>
      </c>
      <c r="F4101" s="5"/>
      <c r="G4101" s="6">
        <v>100</v>
      </c>
      <c r="H4101" s="7">
        <v>69</v>
      </c>
      <c r="I4101" s="1">
        <v>15</v>
      </c>
      <c r="J4101" s="1">
        <v>5</v>
      </c>
      <c r="K4101" s="1">
        <v>4</v>
      </c>
      <c r="L4101" s="1">
        <v>6</v>
      </c>
      <c r="M4101" s="11">
        <v>1</v>
      </c>
    </row>
    <row r="4102" spans="3:13" x14ac:dyDescent="0.25">
      <c r="C4102" s="125"/>
      <c r="D4102" s="122"/>
      <c r="E4102" s="4" t="s">
        <v>35</v>
      </c>
      <c r="F4102" s="5"/>
      <c r="G4102" s="6">
        <v>476</v>
      </c>
      <c r="H4102" s="7">
        <v>315</v>
      </c>
      <c r="I4102" s="1">
        <v>67</v>
      </c>
      <c r="J4102" s="1">
        <v>24</v>
      </c>
      <c r="K4102" s="1">
        <v>17</v>
      </c>
      <c r="L4102" s="1">
        <v>39</v>
      </c>
      <c r="M4102" s="11">
        <v>14</v>
      </c>
    </row>
    <row r="4103" spans="3:13" x14ac:dyDescent="0.25">
      <c r="C4103" s="125"/>
      <c r="D4103" s="121" t="s">
        <v>22</v>
      </c>
      <c r="E4103" s="18" t="s">
        <v>25</v>
      </c>
      <c r="F4103" s="17"/>
      <c r="G4103" s="19">
        <v>239</v>
      </c>
      <c r="H4103" s="21">
        <v>145</v>
      </c>
      <c r="I4103" s="3">
        <v>57</v>
      </c>
      <c r="J4103" s="3">
        <v>9</v>
      </c>
      <c r="K4103" s="3">
        <v>8</v>
      </c>
      <c r="L4103" s="3">
        <v>17</v>
      </c>
      <c r="M4103" s="22">
        <v>3</v>
      </c>
    </row>
    <row r="4104" spans="3:13" x14ac:dyDescent="0.25">
      <c r="C4104" s="125"/>
      <c r="D4104" s="122"/>
      <c r="E4104" s="4" t="s">
        <v>26</v>
      </c>
      <c r="F4104" s="5"/>
      <c r="G4104" s="6">
        <v>367</v>
      </c>
      <c r="H4104" s="7">
        <v>226</v>
      </c>
      <c r="I4104" s="1">
        <v>75</v>
      </c>
      <c r="J4104" s="1">
        <v>10</v>
      </c>
      <c r="K4104" s="1">
        <v>21</v>
      </c>
      <c r="L4104" s="1">
        <v>30</v>
      </c>
      <c r="M4104" s="11">
        <v>5</v>
      </c>
    </row>
    <row r="4105" spans="3:13" x14ac:dyDescent="0.25">
      <c r="C4105" s="125"/>
      <c r="D4105" s="122"/>
      <c r="E4105" s="4" t="s">
        <v>27</v>
      </c>
      <c r="F4105" s="5"/>
      <c r="G4105" s="6">
        <v>235</v>
      </c>
      <c r="H4105" s="7">
        <v>158</v>
      </c>
      <c r="I4105" s="1">
        <v>44</v>
      </c>
      <c r="J4105" s="1">
        <v>4</v>
      </c>
      <c r="K4105" s="1">
        <v>10</v>
      </c>
      <c r="L4105" s="1">
        <v>13</v>
      </c>
      <c r="M4105" s="11">
        <v>6</v>
      </c>
    </row>
    <row r="4106" spans="3:13" x14ac:dyDescent="0.25">
      <c r="C4106" s="125"/>
      <c r="D4106" s="122"/>
      <c r="E4106" s="4" t="s">
        <v>28</v>
      </c>
      <c r="F4106" s="5"/>
      <c r="G4106" s="6">
        <v>185</v>
      </c>
      <c r="H4106" s="7">
        <v>106</v>
      </c>
      <c r="I4106" s="1">
        <v>33</v>
      </c>
      <c r="J4106" s="1">
        <v>5</v>
      </c>
      <c r="K4106" s="1">
        <v>11</v>
      </c>
      <c r="L4106" s="1">
        <v>24</v>
      </c>
      <c r="M4106" s="11">
        <v>6</v>
      </c>
    </row>
    <row r="4107" spans="3:13" x14ac:dyDescent="0.25">
      <c r="C4107" s="125"/>
      <c r="D4107" s="122"/>
      <c r="E4107" s="4" t="s">
        <v>29</v>
      </c>
      <c r="F4107" s="5"/>
      <c r="G4107" s="6">
        <v>109</v>
      </c>
      <c r="H4107" s="7">
        <v>58</v>
      </c>
      <c r="I4107" s="1">
        <v>18</v>
      </c>
      <c r="J4107" s="1">
        <v>1</v>
      </c>
      <c r="K4107" s="1">
        <v>15</v>
      </c>
      <c r="L4107" s="1">
        <v>9</v>
      </c>
      <c r="M4107" s="11">
        <v>8</v>
      </c>
    </row>
    <row r="4108" spans="3:13" x14ac:dyDescent="0.25">
      <c r="C4108" s="125"/>
      <c r="D4108" s="122"/>
      <c r="E4108" s="4" t="s">
        <v>30</v>
      </c>
      <c r="F4108" s="5"/>
      <c r="G4108" s="6">
        <v>35</v>
      </c>
      <c r="H4108" s="7">
        <v>19</v>
      </c>
      <c r="I4108" s="1">
        <v>10</v>
      </c>
      <c r="J4108" s="1">
        <v>0</v>
      </c>
      <c r="K4108" s="1">
        <v>3</v>
      </c>
      <c r="L4108" s="1">
        <v>1</v>
      </c>
      <c r="M4108" s="11">
        <v>2</v>
      </c>
    </row>
    <row r="4109" spans="3:13" x14ac:dyDescent="0.25">
      <c r="C4109" s="125"/>
      <c r="D4109" s="122"/>
      <c r="E4109" s="4" t="s">
        <v>31</v>
      </c>
      <c r="F4109" s="5"/>
      <c r="G4109" s="6">
        <v>6</v>
      </c>
      <c r="H4109" s="7">
        <v>3</v>
      </c>
      <c r="I4109" s="1">
        <v>2</v>
      </c>
      <c r="J4109" s="1">
        <v>0</v>
      </c>
      <c r="K4109" s="1">
        <v>0</v>
      </c>
      <c r="L4109" s="1">
        <v>0</v>
      </c>
      <c r="M4109" s="11">
        <v>1</v>
      </c>
    </row>
    <row r="4110" spans="3:13" x14ac:dyDescent="0.25">
      <c r="C4110" s="125"/>
      <c r="D4110" s="122"/>
      <c r="E4110" s="4" t="s">
        <v>32</v>
      </c>
      <c r="F4110" s="5"/>
      <c r="G4110" s="6">
        <v>606</v>
      </c>
      <c r="H4110" s="7">
        <v>371</v>
      </c>
      <c r="I4110" s="1">
        <v>132</v>
      </c>
      <c r="J4110" s="1">
        <v>19</v>
      </c>
      <c r="K4110" s="1">
        <v>29</v>
      </c>
      <c r="L4110" s="1">
        <v>47</v>
      </c>
      <c r="M4110" s="11">
        <v>8</v>
      </c>
    </row>
    <row r="4111" spans="3:13" x14ac:dyDescent="0.25">
      <c r="C4111" s="125"/>
      <c r="D4111" s="122"/>
      <c r="E4111" s="4" t="s">
        <v>33</v>
      </c>
      <c r="F4111" s="5"/>
      <c r="G4111" s="6">
        <v>420</v>
      </c>
      <c r="H4111" s="7">
        <v>264</v>
      </c>
      <c r="I4111" s="1">
        <v>77</v>
      </c>
      <c r="J4111" s="1">
        <v>9</v>
      </c>
      <c r="K4111" s="1">
        <v>21</v>
      </c>
      <c r="L4111" s="1">
        <v>37</v>
      </c>
      <c r="M4111" s="11">
        <v>12</v>
      </c>
    </row>
    <row r="4112" spans="3:13" x14ac:dyDescent="0.25">
      <c r="C4112" s="125"/>
      <c r="D4112" s="122"/>
      <c r="E4112" s="4" t="s">
        <v>34</v>
      </c>
      <c r="F4112" s="5"/>
      <c r="G4112" s="6">
        <v>150</v>
      </c>
      <c r="H4112" s="7">
        <v>80</v>
      </c>
      <c r="I4112" s="1">
        <v>30</v>
      </c>
      <c r="J4112" s="1">
        <v>1</v>
      </c>
      <c r="K4112" s="1">
        <v>18</v>
      </c>
      <c r="L4112" s="1">
        <v>10</v>
      </c>
      <c r="M4112" s="11">
        <v>11</v>
      </c>
    </row>
    <row r="4113" spans="3:13" x14ac:dyDescent="0.25">
      <c r="C4113" s="125"/>
      <c r="D4113" s="122"/>
      <c r="E4113" s="4" t="s">
        <v>35</v>
      </c>
      <c r="F4113" s="5"/>
      <c r="G4113" s="6">
        <v>570</v>
      </c>
      <c r="H4113" s="7">
        <v>344</v>
      </c>
      <c r="I4113" s="1">
        <v>107</v>
      </c>
      <c r="J4113" s="1">
        <v>10</v>
      </c>
      <c r="K4113" s="1">
        <v>39</v>
      </c>
      <c r="L4113" s="1">
        <v>47</v>
      </c>
      <c r="M4113" s="11">
        <v>23</v>
      </c>
    </row>
    <row r="4114" spans="3:13" x14ac:dyDescent="0.25">
      <c r="C4114" s="121" t="s">
        <v>36</v>
      </c>
      <c r="D4114" s="121" t="s">
        <v>24</v>
      </c>
      <c r="E4114" s="18" t="s">
        <v>37</v>
      </c>
      <c r="F4114" s="17"/>
      <c r="G4114" s="19">
        <v>93</v>
      </c>
      <c r="H4114" s="21">
        <v>50</v>
      </c>
      <c r="I4114" s="3">
        <v>22</v>
      </c>
      <c r="J4114" s="3">
        <v>4</v>
      </c>
      <c r="K4114" s="3">
        <v>2</v>
      </c>
      <c r="L4114" s="3">
        <v>14</v>
      </c>
      <c r="M4114" s="22">
        <v>1</v>
      </c>
    </row>
    <row r="4115" spans="3:13" ht="25.2" x14ac:dyDescent="0.25">
      <c r="C4115" s="125"/>
      <c r="D4115" s="122"/>
      <c r="E4115" s="4" t="s">
        <v>38</v>
      </c>
      <c r="F4115" s="5"/>
      <c r="G4115" s="6">
        <v>1546</v>
      </c>
      <c r="H4115" s="7">
        <v>1031</v>
      </c>
      <c r="I4115" s="1">
        <v>282</v>
      </c>
      <c r="J4115" s="1">
        <v>46</v>
      </c>
      <c r="K4115" s="1">
        <v>42</v>
      </c>
      <c r="L4115" s="1">
        <v>122</v>
      </c>
      <c r="M4115" s="11">
        <v>23</v>
      </c>
    </row>
    <row r="4116" spans="3:13" ht="25.2" x14ac:dyDescent="0.25">
      <c r="C4116" s="125"/>
      <c r="D4116" s="122"/>
      <c r="E4116" s="4" t="s">
        <v>39</v>
      </c>
      <c r="F4116" s="5"/>
      <c r="G4116" s="6">
        <v>113</v>
      </c>
      <c r="H4116" s="7">
        <v>60</v>
      </c>
      <c r="I4116" s="1">
        <v>18</v>
      </c>
      <c r="J4116" s="1">
        <v>3</v>
      </c>
      <c r="K4116" s="1">
        <v>13</v>
      </c>
      <c r="L4116" s="1">
        <v>14</v>
      </c>
      <c r="M4116" s="11">
        <v>5</v>
      </c>
    </row>
    <row r="4117" spans="3:13" ht="25.2" x14ac:dyDescent="0.25">
      <c r="C4117" s="125"/>
      <c r="D4117" s="122"/>
      <c r="E4117" s="4" t="s">
        <v>40</v>
      </c>
      <c r="F4117" s="5"/>
      <c r="G4117" s="6">
        <v>455</v>
      </c>
      <c r="H4117" s="7">
        <v>268</v>
      </c>
      <c r="I4117" s="1">
        <v>83</v>
      </c>
      <c r="J4117" s="1">
        <v>16</v>
      </c>
      <c r="K4117" s="1">
        <v>36</v>
      </c>
      <c r="L4117" s="1">
        <v>33</v>
      </c>
      <c r="M4117" s="11">
        <v>19</v>
      </c>
    </row>
    <row r="4118" spans="3:13" x14ac:dyDescent="0.25">
      <c r="C4118" s="125"/>
      <c r="D4118" s="122"/>
      <c r="E4118" s="4" t="s">
        <v>18</v>
      </c>
      <c r="F4118" s="5"/>
      <c r="G4118" s="6">
        <v>21</v>
      </c>
      <c r="H4118" s="7">
        <v>12</v>
      </c>
      <c r="I4118" s="1">
        <v>3</v>
      </c>
      <c r="J4118" s="1">
        <v>1</v>
      </c>
      <c r="K4118" s="1">
        <v>2</v>
      </c>
      <c r="L4118" s="1">
        <v>2</v>
      </c>
      <c r="M4118" s="11">
        <v>1</v>
      </c>
    </row>
    <row r="4119" spans="3:13" x14ac:dyDescent="0.25">
      <c r="C4119" s="125"/>
      <c r="D4119" s="121" t="s">
        <v>21</v>
      </c>
      <c r="E4119" s="18" t="s">
        <v>37</v>
      </c>
      <c r="F4119" s="17"/>
      <c r="G4119" s="19">
        <v>55</v>
      </c>
      <c r="H4119" s="21">
        <v>29</v>
      </c>
      <c r="I4119" s="3">
        <v>15</v>
      </c>
      <c r="J4119" s="3">
        <v>2</v>
      </c>
      <c r="K4119" s="3">
        <v>1</v>
      </c>
      <c r="L4119" s="3">
        <v>8</v>
      </c>
      <c r="M4119" s="22">
        <v>0</v>
      </c>
    </row>
    <row r="4120" spans="3:13" ht="25.2" x14ac:dyDescent="0.25">
      <c r="C4120" s="125"/>
      <c r="D4120" s="122"/>
      <c r="E4120" s="4" t="s">
        <v>38</v>
      </c>
      <c r="F4120" s="5"/>
      <c r="G4120" s="6">
        <v>875</v>
      </c>
      <c r="H4120" s="7">
        <v>606</v>
      </c>
      <c r="I4120" s="1">
        <v>139</v>
      </c>
      <c r="J4120" s="1">
        <v>33</v>
      </c>
      <c r="K4120" s="1">
        <v>19</v>
      </c>
      <c r="L4120" s="1">
        <v>67</v>
      </c>
      <c r="M4120" s="11">
        <v>11</v>
      </c>
    </row>
    <row r="4121" spans="3:13" ht="25.2" x14ac:dyDescent="0.25">
      <c r="C4121" s="125"/>
      <c r="D4121" s="122"/>
      <c r="E4121" s="4" t="s">
        <v>39</v>
      </c>
      <c r="F4121" s="5"/>
      <c r="G4121" s="6">
        <v>41</v>
      </c>
      <c r="H4121" s="7">
        <v>25</v>
      </c>
      <c r="I4121" s="1">
        <v>4</v>
      </c>
      <c r="J4121" s="1">
        <v>0</v>
      </c>
      <c r="K4121" s="1">
        <v>0</v>
      </c>
      <c r="L4121" s="1">
        <v>9</v>
      </c>
      <c r="M4121" s="11">
        <v>3</v>
      </c>
    </row>
    <row r="4122" spans="3:13" ht="25.2" x14ac:dyDescent="0.25">
      <c r="C4122" s="125"/>
      <c r="D4122" s="122"/>
      <c r="E4122" s="4" t="s">
        <v>40</v>
      </c>
      <c r="F4122" s="5"/>
      <c r="G4122" s="6">
        <v>69</v>
      </c>
      <c r="H4122" s="7">
        <v>41</v>
      </c>
      <c r="I4122" s="1">
        <v>9</v>
      </c>
      <c r="J4122" s="1">
        <v>5</v>
      </c>
      <c r="K4122" s="1">
        <v>5</v>
      </c>
      <c r="L4122" s="1">
        <v>6</v>
      </c>
      <c r="M4122" s="11">
        <v>3</v>
      </c>
    </row>
    <row r="4123" spans="3:13" x14ac:dyDescent="0.25">
      <c r="C4123" s="125"/>
      <c r="D4123" s="122"/>
      <c r="E4123" s="4" t="s">
        <v>18</v>
      </c>
      <c r="F4123" s="5"/>
      <c r="G4123" s="6">
        <v>12</v>
      </c>
      <c r="H4123" s="7">
        <v>5</v>
      </c>
      <c r="I4123" s="1">
        <v>2</v>
      </c>
      <c r="J4123" s="1">
        <v>1</v>
      </c>
      <c r="K4123" s="1">
        <v>2</v>
      </c>
      <c r="L4123" s="1">
        <v>1</v>
      </c>
      <c r="M4123" s="11">
        <v>1</v>
      </c>
    </row>
    <row r="4124" spans="3:13" x14ac:dyDescent="0.25">
      <c r="C4124" s="125"/>
      <c r="D4124" s="121" t="s">
        <v>22</v>
      </c>
      <c r="E4124" s="18" t="s">
        <v>37</v>
      </c>
      <c r="F4124" s="17"/>
      <c r="G4124" s="19">
        <v>38</v>
      </c>
      <c r="H4124" s="21">
        <v>21</v>
      </c>
      <c r="I4124" s="3">
        <v>7</v>
      </c>
      <c r="J4124" s="3">
        <v>2</v>
      </c>
      <c r="K4124" s="3">
        <v>1</v>
      </c>
      <c r="L4124" s="3">
        <v>6</v>
      </c>
      <c r="M4124" s="22">
        <v>1</v>
      </c>
    </row>
    <row r="4125" spans="3:13" ht="25.2" x14ac:dyDescent="0.25">
      <c r="C4125" s="125"/>
      <c r="D4125" s="122"/>
      <c r="E4125" s="4" t="s">
        <v>38</v>
      </c>
      <c r="F4125" s="5"/>
      <c r="G4125" s="6">
        <v>671</v>
      </c>
      <c r="H4125" s="7">
        <v>425</v>
      </c>
      <c r="I4125" s="1">
        <v>143</v>
      </c>
      <c r="J4125" s="1">
        <v>13</v>
      </c>
      <c r="K4125" s="1">
        <v>23</v>
      </c>
      <c r="L4125" s="1">
        <v>55</v>
      </c>
      <c r="M4125" s="11">
        <v>12</v>
      </c>
    </row>
    <row r="4126" spans="3:13" ht="25.2" x14ac:dyDescent="0.25">
      <c r="C4126" s="125"/>
      <c r="D4126" s="122"/>
      <c r="E4126" s="4" t="s">
        <v>39</v>
      </c>
      <c r="F4126" s="5"/>
      <c r="G4126" s="6">
        <v>72</v>
      </c>
      <c r="H4126" s="7">
        <v>35</v>
      </c>
      <c r="I4126" s="1">
        <v>14</v>
      </c>
      <c r="J4126" s="1">
        <v>3</v>
      </c>
      <c r="K4126" s="1">
        <v>13</v>
      </c>
      <c r="L4126" s="1">
        <v>5</v>
      </c>
      <c r="M4126" s="11">
        <v>2</v>
      </c>
    </row>
    <row r="4127" spans="3:13" ht="25.2" x14ac:dyDescent="0.25">
      <c r="C4127" s="125"/>
      <c r="D4127" s="122"/>
      <c r="E4127" s="4" t="s">
        <v>40</v>
      </c>
      <c r="F4127" s="5"/>
      <c r="G4127" s="6">
        <v>386</v>
      </c>
      <c r="H4127" s="7">
        <v>227</v>
      </c>
      <c r="I4127" s="1">
        <v>74</v>
      </c>
      <c r="J4127" s="1">
        <v>11</v>
      </c>
      <c r="K4127" s="1">
        <v>31</v>
      </c>
      <c r="L4127" s="1">
        <v>27</v>
      </c>
      <c r="M4127" s="11">
        <v>16</v>
      </c>
    </row>
    <row r="4128" spans="3:13" x14ac:dyDescent="0.25">
      <c r="C4128" s="125"/>
      <c r="D4128" s="122"/>
      <c r="E4128" s="4" t="s">
        <v>18</v>
      </c>
      <c r="F4128" s="5"/>
      <c r="G4128" s="6">
        <v>9</v>
      </c>
      <c r="H4128" s="7">
        <v>7</v>
      </c>
      <c r="I4128" s="1">
        <v>1</v>
      </c>
      <c r="J4128" s="1">
        <v>0</v>
      </c>
      <c r="K4128" s="1">
        <v>0</v>
      </c>
      <c r="L4128" s="1">
        <v>1</v>
      </c>
      <c r="M4128" s="11">
        <v>0</v>
      </c>
    </row>
    <row r="4129" spans="3:13" ht="25.2" x14ac:dyDescent="0.25">
      <c r="C4129" s="121" t="s">
        <v>41</v>
      </c>
      <c r="D4129" s="119" t="s">
        <v>20</v>
      </c>
      <c r="E4129" s="18" t="s">
        <v>42</v>
      </c>
      <c r="F4129" s="17"/>
      <c r="G4129" s="19">
        <v>351</v>
      </c>
      <c r="H4129" s="21">
        <v>199</v>
      </c>
      <c r="I4129" s="3">
        <v>68</v>
      </c>
      <c r="J4129" s="3">
        <v>15</v>
      </c>
      <c r="K4129" s="3">
        <v>16</v>
      </c>
      <c r="L4129" s="3">
        <v>41</v>
      </c>
      <c r="M4129" s="22">
        <v>12</v>
      </c>
    </row>
    <row r="4130" spans="3:13" ht="25.2" x14ac:dyDescent="0.25">
      <c r="C4130" s="125"/>
      <c r="D4130" s="120"/>
      <c r="E4130" s="4" t="s">
        <v>43</v>
      </c>
      <c r="F4130" s="5"/>
      <c r="G4130" s="6">
        <v>1473</v>
      </c>
      <c r="H4130" s="7">
        <v>992</v>
      </c>
      <c r="I4130" s="1">
        <v>272</v>
      </c>
      <c r="J4130" s="1">
        <v>40</v>
      </c>
      <c r="K4130" s="1">
        <v>37</v>
      </c>
      <c r="L4130" s="1">
        <v>112</v>
      </c>
      <c r="M4130" s="11">
        <v>20</v>
      </c>
    </row>
    <row r="4131" spans="3:13" ht="25.2" x14ac:dyDescent="0.25">
      <c r="C4131" s="125"/>
      <c r="D4131" s="120"/>
      <c r="E4131" s="4" t="s">
        <v>44</v>
      </c>
      <c r="F4131" s="5"/>
      <c r="G4131" s="6">
        <v>86</v>
      </c>
      <c r="H4131" s="7">
        <v>59</v>
      </c>
      <c r="I4131" s="1">
        <v>14</v>
      </c>
      <c r="J4131" s="1">
        <v>6</v>
      </c>
      <c r="K4131" s="1">
        <v>1</v>
      </c>
      <c r="L4131" s="1">
        <v>4</v>
      </c>
      <c r="M4131" s="11">
        <v>2</v>
      </c>
    </row>
    <row r="4132" spans="3:13" ht="25.2" x14ac:dyDescent="0.25">
      <c r="C4132" s="125"/>
      <c r="D4132" s="120"/>
      <c r="E4132" s="4" t="s">
        <v>45</v>
      </c>
      <c r="F4132" s="5"/>
      <c r="G4132" s="6">
        <v>878</v>
      </c>
      <c r="H4132" s="7">
        <v>557</v>
      </c>
      <c r="I4132" s="1">
        <v>147</v>
      </c>
      <c r="J4132" s="1">
        <v>18</v>
      </c>
      <c r="K4132" s="1">
        <v>55</v>
      </c>
      <c r="L4132" s="1">
        <v>83</v>
      </c>
      <c r="M4132" s="11">
        <v>18</v>
      </c>
    </row>
    <row r="4133" spans="3:13" ht="25.2" x14ac:dyDescent="0.25">
      <c r="C4133" s="125"/>
      <c r="D4133" s="120"/>
      <c r="E4133" s="4" t="s">
        <v>46</v>
      </c>
      <c r="F4133" s="5"/>
      <c r="G4133" s="6">
        <v>71</v>
      </c>
      <c r="H4133" s="7">
        <v>40</v>
      </c>
      <c r="I4133" s="1">
        <v>11</v>
      </c>
      <c r="J4133" s="1">
        <v>3</v>
      </c>
      <c r="K4133" s="1">
        <v>5</v>
      </c>
      <c r="L4133" s="1">
        <v>7</v>
      </c>
      <c r="M4133" s="11">
        <v>5</v>
      </c>
    </row>
    <row r="4134" spans="3:13" x14ac:dyDescent="0.25">
      <c r="C4134" s="125"/>
      <c r="D4134" s="120"/>
      <c r="E4134" s="4" t="s">
        <v>18</v>
      </c>
      <c r="F4134" s="5"/>
      <c r="G4134" s="6">
        <v>14</v>
      </c>
      <c r="H4134" s="7">
        <v>8</v>
      </c>
      <c r="I4134" s="1">
        <v>5</v>
      </c>
      <c r="J4134" s="1">
        <v>1</v>
      </c>
      <c r="K4134" s="1">
        <v>0</v>
      </c>
      <c r="L4134" s="1">
        <v>0</v>
      </c>
      <c r="M4134" s="11">
        <v>0</v>
      </c>
    </row>
    <row r="4135" spans="3:13" x14ac:dyDescent="0.25">
      <c r="C4135" s="121" t="s">
        <v>47</v>
      </c>
      <c r="D4135" s="119" t="s">
        <v>20</v>
      </c>
      <c r="E4135" s="18" t="s">
        <v>48</v>
      </c>
      <c r="F4135" s="17"/>
      <c r="G4135" s="19">
        <v>351</v>
      </c>
      <c r="H4135" s="21">
        <v>199</v>
      </c>
      <c r="I4135" s="3">
        <v>68</v>
      </c>
      <c r="J4135" s="3">
        <v>15</v>
      </c>
      <c r="K4135" s="3">
        <v>16</v>
      </c>
      <c r="L4135" s="3">
        <v>41</v>
      </c>
      <c r="M4135" s="22">
        <v>12</v>
      </c>
    </row>
    <row r="4136" spans="3:13" x14ac:dyDescent="0.25">
      <c r="C4136" s="125"/>
      <c r="D4136" s="120"/>
      <c r="E4136" s="4" t="s">
        <v>49</v>
      </c>
      <c r="F4136" s="5"/>
      <c r="G4136" s="6">
        <v>1073</v>
      </c>
      <c r="H4136" s="7">
        <v>714</v>
      </c>
      <c r="I4136" s="1">
        <v>207</v>
      </c>
      <c r="J4136" s="1">
        <v>35</v>
      </c>
      <c r="K4136" s="1">
        <v>37</v>
      </c>
      <c r="L4136" s="1">
        <v>61</v>
      </c>
      <c r="M4136" s="11">
        <v>19</v>
      </c>
    </row>
    <row r="4137" spans="3:13" x14ac:dyDescent="0.25">
      <c r="C4137" s="125"/>
      <c r="D4137" s="120"/>
      <c r="E4137" s="4" t="s">
        <v>50</v>
      </c>
      <c r="F4137" s="5"/>
      <c r="G4137" s="6">
        <v>432</v>
      </c>
      <c r="H4137" s="7">
        <v>273</v>
      </c>
      <c r="I4137" s="1">
        <v>79</v>
      </c>
      <c r="J4137" s="1">
        <v>10</v>
      </c>
      <c r="K4137" s="1">
        <v>19</v>
      </c>
      <c r="L4137" s="1">
        <v>41</v>
      </c>
      <c r="M4137" s="11">
        <v>10</v>
      </c>
    </row>
    <row r="4138" spans="3:13" x14ac:dyDescent="0.25">
      <c r="C4138" s="125"/>
      <c r="D4138" s="120"/>
      <c r="E4138" s="4" t="s">
        <v>51</v>
      </c>
      <c r="F4138" s="5"/>
      <c r="G4138" s="6">
        <v>178</v>
      </c>
      <c r="H4138" s="7">
        <v>109</v>
      </c>
      <c r="I4138" s="1">
        <v>29</v>
      </c>
      <c r="J4138" s="1">
        <v>7</v>
      </c>
      <c r="K4138" s="1">
        <v>9</v>
      </c>
      <c r="L4138" s="1">
        <v>23</v>
      </c>
      <c r="M4138" s="11">
        <v>1</v>
      </c>
    </row>
    <row r="4139" spans="3:13" x14ac:dyDescent="0.25">
      <c r="C4139" s="125"/>
      <c r="D4139" s="120"/>
      <c r="E4139" s="4" t="s">
        <v>52</v>
      </c>
      <c r="F4139" s="5"/>
      <c r="G4139" s="6">
        <v>167</v>
      </c>
      <c r="H4139" s="7">
        <v>112</v>
      </c>
      <c r="I4139" s="1">
        <v>20</v>
      </c>
      <c r="J4139" s="1">
        <v>1</v>
      </c>
      <c r="K4139" s="1">
        <v>14</v>
      </c>
      <c r="L4139" s="1">
        <v>16</v>
      </c>
      <c r="M4139" s="11">
        <v>4</v>
      </c>
    </row>
    <row r="4140" spans="3:13" x14ac:dyDescent="0.25">
      <c r="C4140" s="125"/>
      <c r="D4140" s="120"/>
      <c r="E4140" s="4" t="s">
        <v>18</v>
      </c>
      <c r="F4140" s="5"/>
      <c r="G4140" s="6">
        <v>27</v>
      </c>
      <c r="H4140" s="7">
        <v>14</v>
      </c>
      <c r="I4140" s="1">
        <v>5</v>
      </c>
      <c r="J4140" s="1">
        <v>2</v>
      </c>
      <c r="K4140" s="1">
        <v>0</v>
      </c>
      <c r="L4140" s="1">
        <v>3</v>
      </c>
      <c r="M4140" s="11">
        <v>3</v>
      </c>
    </row>
    <row r="4141" spans="3:13" x14ac:dyDescent="0.25">
      <c r="C4141" s="121" t="s">
        <v>53</v>
      </c>
      <c r="D4141" s="119" t="s">
        <v>20</v>
      </c>
      <c r="E4141" s="18" t="s">
        <v>54</v>
      </c>
      <c r="F4141" s="17"/>
      <c r="G4141" s="19">
        <v>299</v>
      </c>
      <c r="H4141" s="21">
        <v>192</v>
      </c>
      <c r="I4141" s="3">
        <v>48</v>
      </c>
      <c r="J4141" s="3">
        <v>7</v>
      </c>
      <c r="K4141" s="3">
        <v>14</v>
      </c>
      <c r="L4141" s="3">
        <v>34</v>
      </c>
      <c r="M4141" s="22">
        <v>4</v>
      </c>
    </row>
    <row r="4142" spans="3:13" x14ac:dyDescent="0.25">
      <c r="C4142" s="125"/>
      <c r="D4142" s="120"/>
      <c r="E4142" s="4" t="s">
        <v>55</v>
      </c>
      <c r="F4142" s="5"/>
      <c r="G4142" s="6">
        <v>1127</v>
      </c>
      <c r="H4142" s="7">
        <v>735</v>
      </c>
      <c r="I4142" s="1">
        <v>210</v>
      </c>
      <c r="J4142" s="1">
        <v>43</v>
      </c>
      <c r="K4142" s="1">
        <v>39</v>
      </c>
      <c r="L4142" s="1">
        <v>75</v>
      </c>
      <c r="M4142" s="11">
        <v>25</v>
      </c>
    </row>
    <row r="4143" spans="3:13" ht="25.2" x14ac:dyDescent="0.25">
      <c r="C4143" s="125"/>
      <c r="D4143" s="120"/>
      <c r="E4143" s="4" t="s">
        <v>56</v>
      </c>
      <c r="F4143" s="5"/>
      <c r="G4143" s="6">
        <v>572</v>
      </c>
      <c r="H4143" s="7">
        <v>362</v>
      </c>
      <c r="I4143" s="1">
        <v>98</v>
      </c>
      <c r="J4143" s="1">
        <v>11</v>
      </c>
      <c r="K4143" s="1">
        <v>40</v>
      </c>
      <c r="L4143" s="1">
        <v>48</v>
      </c>
      <c r="M4143" s="11">
        <v>13</v>
      </c>
    </row>
    <row r="4144" spans="3:13" x14ac:dyDescent="0.25">
      <c r="C4144" s="125"/>
      <c r="D4144" s="120"/>
      <c r="E4144" s="4" t="s">
        <v>57</v>
      </c>
      <c r="F4144" s="5"/>
      <c r="G4144" s="6">
        <v>214</v>
      </c>
      <c r="H4144" s="7">
        <v>123</v>
      </c>
      <c r="I4144" s="1">
        <v>49</v>
      </c>
      <c r="J4144" s="1">
        <v>8</v>
      </c>
      <c r="K4144" s="1">
        <v>2</v>
      </c>
      <c r="L4144" s="1">
        <v>25</v>
      </c>
      <c r="M4144" s="11">
        <v>7</v>
      </c>
    </row>
    <row r="4145" spans="3:13" x14ac:dyDescent="0.25">
      <c r="C4145" s="125"/>
      <c r="D4145" s="120"/>
      <c r="E4145" s="4" t="s">
        <v>18</v>
      </c>
      <c r="F4145" s="5"/>
      <c r="G4145" s="6">
        <v>16</v>
      </c>
      <c r="H4145" s="7">
        <v>9</v>
      </c>
      <c r="I4145" s="1">
        <v>3</v>
      </c>
      <c r="J4145" s="1">
        <v>1</v>
      </c>
      <c r="K4145" s="1">
        <v>0</v>
      </c>
      <c r="L4145" s="1">
        <v>3</v>
      </c>
      <c r="M4145" s="11">
        <v>0</v>
      </c>
    </row>
    <row r="4146" spans="3:13" x14ac:dyDescent="0.25">
      <c r="C4146" s="121" t="s">
        <v>58</v>
      </c>
      <c r="D4146" s="119" t="s">
        <v>20</v>
      </c>
      <c r="E4146" s="18" t="s">
        <v>59</v>
      </c>
      <c r="F4146" s="17"/>
      <c r="G4146" s="19">
        <v>461</v>
      </c>
      <c r="H4146" s="21">
        <v>289</v>
      </c>
      <c r="I4146" s="3">
        <v>49</v>
      </c>
      <c r="J4146" s="3">
        <v>12</v>
      </c>
      <c r="K4146" s="3">
        <v>35</v>
      </c>
      <c r="L4146" s="3">
        <v>59</v>
      </c>
      <c r="M4146" s="22">
        <v>17</v>
      </c>
    </row>
    <row r="4147" spans="3:13" x14ac:dyDescent="0.25">
      <c r="C4147" s="125"/>
      <c r="D4147" s="120"/>
      <c r="E4147" s="4" t="s">
        <v>60</v>
      </c>
      <c r="F4147" s="5"/>
      <c r="G4147" s="6">
        <v>1001</v>
      </c>
      <c r="H4147" s="7">
        <v>678</v>
      </c>
      <c r="I4147" s="1">
        <v>163</v>
      </c>
      <c r="J4147" s="1">
        <v>33</v>
      </c>
      <c r="K4147" s="1">
        <v>40</v>
      </c>
      <c r="L4147" s="1">
        <v>69</v>
      </c>
      <c r="M4147" s="11">
        <v>18</v>
      </c>
    </row>
    <row r="4148" spans="3:13" ht="25.2" x14ac:dyDescent="0.25">
      <c r="C4148" s="125"/>
      <c r="D4148" s="120"/>
      <c r="E4148" s="4" t="s">
        <v>61</v>
      </c>
      <c r="F4148" s="5"/>
      <c r="G4148" s="6">
        <v>312</v>
      </c>
      <c r="H4148" s="7">
        <v>172</v>
      </c>
      <c r="I4148" s="1">
        <v>79</v>
      </c>
      <c r="J4148" s="1">
        <v>12</v>
      </c>
      <c r="K4148" s="1">
        <v>18</v>
      </c>
      <c r="L4148" s="1">
        <v>25</v>
      </c>
      <c r="M4148" s="11">
        <v>6</v>
      </c>
    </row>
    <row r="4149" spans="3:13" x14ac:dyDescent="0.25">
      <c r="C4149" s="125"/>
      <c r="D4149" s="120"/>
      <c r="E4149" s="4" t="s">
        <v>62</v>
      </c>
      <c r="F4149" s="5"/>
      <c r="G4149" s="6">
        <v>415</v>
      </c>
      <c r="H4149" s="7">
        <v>259</v>
      </c>
      <c r="I4149" s="1">
        <v>112</v>
      </c>
      <c r="J4149" s="1">
        <v>12</v>
      </c>
      <c r="K4149" s="1">
        <v>2</v>
      </c>
      <c r="L4149" s="1">
        <v>26</v>
      </c>
      <c r="M4149" s="11">
        <v>4</v>
      </c>
    </row>
    <row r="4150" spans="3:13" x14ac:dyDescent="0.25">
      <c r="C4150" s="125"/>
      <c r="D4150" s="120"/>
      <c r="E4150" s="4" t="s">
        <v>63</v>
      </c>
      <c r="F4150" s="5"/>
      <c r="G4150" s="6">
        <v>20</v>
      </c>
      <c r="H4150" s="7">
        <v>13</v>
      </c>
      <c r="I4150" s="1">
        <v>3</v>
      </c>
      <c r="J4150" s="1">
        <v>0</v>
      </c>
      <c r="K4150" s="1">
        <v>0</v>
      </c>
      <c r="L4150" s="1">
        <v>3</v>
      </c>
      <c r="M4150" s="11">
        <v>1</v>
      </c>
    </row>
    <row r="4151" spans="3:13" x14ac:dyDescent="0.25">
      <c r="C4151" s="125"/>
      <c r="D4151" s="120"/>
      <c r="E4151" s="4" t="s">
        <v>18</v>
      </c>
      <c r="F4151" s="5"/>
      <c r="G4151" s="6">
        <v>19</v>
      </c>
      <c r="H4151" s="7">
        <v>10</v>
      </c>
      <c r="I4151" s="1">
        <v>2</v>
      </c>
      <c r="J4151" s="1">
        <v>1</v>
      </c>
      <c r="K4151" s="1">
        <v>0</v>
      </c>
      <c r="L4151" s="1">
        <v>3</v>
      </c>
      <c r="M4151" s="11">
        <v>3</v>
      </c>
    </row>
    <row r="4152" spans="3:13" ht="25.2" x14ac:dyDescent="0.25">
      <c r="C4152" s="121" t="s">
        <v>64</v>
      </c>
      <c r="D4152" s="119" t="s">
        <v>20</v>
      </c>
      <c r="E4152" s="18" t="s">
        <v>65</v>
      </c>
      <c r="F4152" s="17"/>
      <c r="G4152" s="19">
        <v>32</v>
      </c>
      <c r="H4152" s="21">
        <v>18</v>
      </c>
      <c r="I4152" s="3">
        <v>4</v>
      </c>
      <c r="J4152" s="3">
        <v>2</v>
      </c>
      <c r="K4152" s="3">
        <v>3</v>
      </c>
      <c r="L4152" s="3">
        <v>4</v>
      </c>
      <c r="M4152" s="22">
        <v>1</v>
      </c>
    </row>
    <row r="4153" spans="3:13" ht="37.799999999999997" x14ac:dyDescent="0.25">
      <c r="C4153" s="125"/>
      <c r="D4153" s="120"/>
      <c r="E4153" s="4" t="s">
        <v>66</v>
      </c>
      <c r="F4153" s="5"/>
      <c r="G4153" s="6">
        <v>158</v>
      </c>
      <c r="H4153" s="7">
        <v>81</v>
      </c>
      <c r="I4153" s="1">
        <v>24</v>
      </c>
      <c r="J4153" s="1">
        <v>8</v>
      </c>
      <c r="K4153" s="1">
        <v>11</v>
      </c>
      <c r="L4153" s="1">
        <v>27</v>
      </c>
      <c r="M4153" s="11">
        <v>7</v>
      </c>
    </row>
    <row r="4154" spans="3:13" ht="37.799999999999997" x14ac:dyDescent="0.25">
      <c r="C4154" s="125"/>
      <c r="D4154" s="120"/>
      <c r="E4154" s="4" t="s">
        <v>67</v>
      </c>
      <c r="F4154" s="5"/>
      <c r="G4154" s="6">
        <v>209</v>
      </c>
      <c r="H4154" s="7">
        <v>124</v>
      </c>
      <c r="I4154" s="1">
        <v>36</v>
      </c>
      <c r="J4154" s="1">
        <v>5</v>
      </c>
      <c r="K4154" s="1">
        <v>9</v>
      </c>
      <c r="L4154" s="1">
        <v>25</v>
      </c>
      <c r="M4154" s="11">
        <v>10</v>
      </c>
    </row>
    <row r="4155" spans="3:13" ht="37.799999999999997" x14ac:dyDescent="0.25">
      <c r="C4155" s="125"/>
      <c r="D4155" s="120"/>
      <c r="E4155" s="4" t="s">
        <v>68</v>
      </c>
      <c r="F4155" s="5"/>
      <c r="G4155" s="6">
        <v>299</v>
      </c>
      <c r="H4155" s="7">
        <v>209</v>
      </c>
      <c r="I4155" s="1">
        <v>38</v>
      </c>
      <c r="J4155" s="1">
        <v>10</v>
      </c>
      <c r="K4155" s="1">
        <v>12</v>
      </c>
      <c r="L4155" s="1">
        <v>25</v>
      </c>
      <c r="M4155" s="11">
        <v>5</v>
      </c>
    </row>
    <row r="4156" spans="3:13" ht="37.799999999999997" x14ac:dyDescent="0.25">
      <c r="C4156" s="125"/>
      <c r="D4156" s="120"/>
      <c r="E4156" s="4" t="s">
        <v>69</v>
      </c>
      <c r="F4156" s="5"/>
      <c r="G4156" s="6">
        <v>341</v>
      </c>
      <c r="H4156" s="7">
        <v>234</v>
      </c>
      <c r="I4156" s="1">
        <v>56</v>
      </c>
      <c r="J4156" s="1">
        <v>13</v>
      </c>
      <c r="K4156" s="1">
        <v>18</v>
      </c>
      <c r="L4156" s="1">
        <v>16</v>
      </c>
      <c r="M4156" s="11">
        <v>4</v>
      </c>
    </row>
    <row r="4157" spans="3:13" ht="37.799999999999997" x14ac:dyDescent="0.25">
      <c r="C4157" s="125"/>
      <c r="D4157" s="120"/>
      <c r="E4157" s="4" t="s">
        <v>70</v>
      </c>
      <c r="F4157" s="5"/>
      <c r="G4157" s="6">
        <v>275</v>
      </c>
      <c r="H4157" s="7">
        <v>194</v>
      </c>
      <c r="I4157" s="1">
        <v>51</v>
      </c>
      <c r="J4157" s="1">
        <v>7</v>
      </c>
      <c r="K4157" s="1">
        <v>4</v>
      </c>
      <c r="L4157" s="1">
        <v>16</v>
      </c>
      <c r="M4157" s="11">
        <v>3</v>
      </c>
    </row>
    <row r="4158" spans="3:13" ht="37.799999999999997" x14ac:dyDescent="0.25">
      <c r="C4158" s="125"/>
      <c r="D4158" s="120"/>
      <c r="E4158" s="4" t="s">
        <v>71</v>
      </c>
      <c r="F4158" s="5"/>
      <c r="G4158" s="6">
        <v>292</v>
      </c>
      <c r="H4158" s="7">
        <v>200</v>
      </c>
      <c r="I4158" s="1">
        <v>59</v>
      </c>
      <c r="J4158" s="1">
        <v>6</v>
      </c>
      <c r="K4158" s="1">
        <v>11</v>
      </c>
      <c r="L4158" s="1">
        <v>11</v>
      </c>
      <c r="M4158" s="11">
        <v>5</v>
      </c>
    </row>
    <row r="4159" spans="3:13" ht="37.799999999999997" x14ac:dyDescent="0.25">
      <c r="C4159" s="125"/>
      <c r="D4159" s="120"/>
      <c r="E4159" s="4" t="s">
        <v>72</v>
      </c>
      <c r="F4159" s="5"/>
      <c r="G4159" s="6">
        <v>289</v>
      </c>
      <c r="H4159" s="7">
        <v>167</v>
      </c>
      <c r="I4159" s="1">
        <v>71</v>
      </c>
      <c r="J4159" s="1">
        <v>12</v>
      </c>
      <c r="K4159" s="1">
        <v>15</v>
      </c>
      <c r="L4159" s="1">
        <v>23</v>
      </c>
      <c r="M4159" s="11">
        <v>1</v>
      </c>
    </row>
    <row r="4160" spans="3:13" ht="37.799999999999997" x14ac:dyDescent="0.25">
      <c r="C4160" s="125"/>
      <c r="D4160" s="120"/>
      <c r="E4160" s="4" t="s">
        <v>73</v>
      </c>
      <c r="F4160" s="5"/>
      <c r="G4160" s="6">
        <v>108</v>
      </c>
      <c r="H4160" s="7">
        <v>70</v>
      </c>
      <c r="I4160" s="1">
        <v>20</v>
      </c>
      <c r="J4160" s="1">
        <v>4</v>
      </c>
      <c r="K4160" s="1">
        <v>3</v>
      </c>
      <c r="L4160" s="1">
        <v>10</v>
      </c>
      <c r="M4160" s="11">
        <v>1</v>
      </c>
    </row>
    <row r="4161" spans="3:13" ht="25.2" x14ac:dyDescent="0.25">
      <c r="C4161" s="125"/>
      <c r="D4161" s="120"/>
      <c r="E4161" s="4" t="s">
        <v>74</v>
      </c>
      <c r="F4161" s="5"/>
      <c r="G4161" s="6">
        <v>91</v>
      </c>
      <c r="H4161" s="7">
        <v>47</v>
      </c>
      <c r="I4161" s="1">
        <v>31</v>
      </c>
      <c r="J4161" s="1">
        <v>1</v>
      </c>
      <c r="K4161" s="1">
        <v>2</v>
      </c>
      <c r="L4161" s="1">
        <v>7</v>
      </c>
      <c r="M4161" s="11">
        <v>3</v>
      </c>
    </row>
    <row r="4162" spans="3:13" x14ac:dyDescent="0.25">
      <c r="C4162" s="125"/>
      <c r="D4162" s="120"/>
      <c r="E4162" s="4" t="s">
        <v>75</v>
      </c>
      <c r="F4162" s="5"/>
      <c r="G4162" s="6">
        <v>25</v>
      </c>
      <c r="H4162" s="7">
        <v>11</v>
      </c>
      <c r="I4162" s="1">
        <v>3</v>
      </c>
      <c r="J4162" s="1">
        <v>0</v>
      </c>
      <c r="K4162" s="1">
        <v>0</v>
      </c>
      <c r="L4162" s="1">
        <v>10</v>
      </c>
      <c r="M4162" s="11">
        <v>1</v>
      </c>
    </row>
    <row r="4163" spans="3:13" x14ac:dyDescent="0.25">
      <c r="C4163" s="125"/>
      <c r="D4163" s="120"/>
      <c r="E4163" s="4" t="s">
        <v>18</v>
      </c>
      <c r="F4163" s="5"/>
      <c r="G4163" s="6">
        <v>109</v>
      </c>
      <c r="H4163" s="7">
        <v>66</v>
      </c>
      <c r="I4163" s="1">
        <v>15</v>
      </c>
      <c r="J4163" s="1">
        <v>2</v>
      </c>
      <c r="K4163" s="1">
        <v>7</v>
      </c>
      <c r="L4163" s="1">
        <v>11</v>
      </c>
      <c r="M4163" s="11">
        <v>8</v>
      </c>
    </row>
    <row r="4164" spans="3:13" x14ac:dyDescent="0.25">
      <c r="C4164" s="121" t="s">
        <v>76</v>
      </c>
      <c r="D4164" s="119" t="s">
        <v>20</v>
      </c>
      <c r="E4164" s="18" t="s">
        <v>77</v>
      </c>
      <c r="F4164" s="17"/>
      <c r="G4164" s="19">
        <v>584</v>
      </c>
      <c r="H4164" s="21">
        <v>352</v>
      </c>
      <c r="I4164" s="3">
        <v>117</v>
      </c>
      <c r="J4164" s="3">
        <v>25</v>
      </c>
      <c r="K4164" s="3">
        <v>20</v>
      </c>
      <c r="L4164" s="3">
        <v>54</v>
      </c>
      <c r="M4164" s="22">
        <v>16</v>
      </c>
    </row>
    <row r="4165" spans="3:13" x14ac:dyDescent="0.25">
      <c r="C4165" s="125"/>
      <c r="D4165" s="120"/>
      <c r="E4165" s="4" t="s">
        <v>78</v>
      </c>
      <c r="F4165" s="5"/>
      <c r="G4165" s="6">
        <v>888</v>
      </c>
      <c r="H4165" s="7">
        <v>568</v>
      </c>
      <c r="I4165" s="1">
        <v>172</v>
      </c>
      <c r="J4165" s="1">
        <v>28</v>
      </c>
      <c r="K4165" s="1">
        <v>36</v>
      </c>
      <c r="L4165" s="1">
        <v>66</v>
      </c>
      <c r="M4165" s="11">
        <v>18</v>
      </c>
    </row>
    <row r="4166" spans="3:13" x14ac:dyDescent="0.25">
      <c r="C4166" s="125"/>
      <c r="D4166" s="120"/>
      <c r="E4166" s="4" t="s">
        <v>79</v>
      </c>
      <c r="F4166" s="5"/>
      <c r="G4166" s="6">
        <v>555</v>
      </c>
      <c r="H4166" s="7">
        <v>372</v>
      </c>
      <c r="I4166" s="1">
        <v>88</v>
      </c>
      <c r="J4166" s="1">
        <v>13</v>
      </c>
      <c r="K4166" s="1">
        <v>24</v>
      </c>
      <c r="L4166" s="1">
        <v>47</v>
      </c>
      <c r="M4166" s="11">
        <v>11</v>
      </c>
    </row>
    <row r="4167" spans="3:13" x14ac:dyDescent="0.25">
      <c r="C4167" s="125"/>
      <c r="D4167" s="120"/>
      <c r="E4167" s="4" t="s">
        <v>80</v>
      </c>
      <c r="F4167" s="5"/>
      <c r="G4167" s="6">
        <v>201</v>
      </c>
      <c r="H4167" s="7">
        <v>129</v>
      </c>
      <c r="I4167" s="1">
        <v>31</v>
      </c>
      <c r="J4167" s="1">
        <v>4</v>
      </c>
      <c r="K4167" s="1">
        <v>15</v>
      </c>
      <c r="L4167" s="1">
        <v>18</v>
      </c>
      <c r="M4167" s="11">
        <v>4</v>
      </c>
    </row>
    <row r="4168" spans="3:13" x14ac:dyDescent="0.25">
      <c r="C4168" s="121" t="s">
        <v>81</v>
      </c>
      <c r="D4168" s="119" t="s">
        <v>20</v>
      </c>
      <c r="E4168" s="18" t="s">
        <v>82</v>
      </c>
      <c r="F4168" s="17"/>
      <c r="G4168" s="19">
        <v>274</v>
      </c>
      <c r="H4168" s="21">
        <v>184</v>
      </c>
      <c r="I4168" s="3">
        <v>39</v>
      </c>
      <c r="J4168" s="3">
        <v>8</v>
      </c>
      <c r="K4168" s="3">
        <v>17</v>
      </c>
      <c r="L4168" s="3">
        <v>22</v>
      </c>
      <c r="M4168" s="22">
        <v>4</v>
      </c>
    </row>
    <row r="4169" spans="3:13" x14ac:dyDescent="0.25">
      <c r="C4169" s="125"/>
      <c r="D4169" s="120"/>
      <c r="E4169" s="4" t="s">
        <v>83</v>
      </c>
      <c r="F4169" s="5"/>
      <c r="G4169" s="6">
        <v>661</v>
      </c>
      <c r="H4169" s="7">
        <v>371</v>
      </c>
      <c r="I4169" s="1">
        <v>161</v>
      </c>
      <c r="J4169" s="1">
        <v>23</v>
      </c>
      <c r="K4169" s="1">
        <v>25</v>
      </c>
      <c r="L4169" s="1">
        <v>64</v>
      </c>
      <c r="M4169" s="11">
        <v>17</v>
      </c>
    </row>
    <row r="4170" spans="3:13" x14ac:dyDescent="0.25">
      <c r="C4170" s="125"/>
      <c r="D4170" s="120"/>
      <c r="E4170" s="4" t="s">
        <v>84</v>
      </c>
      <c r="F4170" s="5"/>
      <c r="G4170" s="6">
        <v>455</v>
      </c>
      <c r="H4170" s="7">
        <v>303</v>
      </c>
      <c r="I4170" s="1">
        <v>75</v>
      </c>
      <c r="J4170" s="1">
        <v>11</v>
      </c>
      <c r="K4170" s="1">
        <v>19</v>
      </c>
      <c r="L4170" s="1">
        <v>33</v>
      </c>
      <c r="M4170" s="11">
        <v>14</v>
      </c>
    </row>
    <row r="4171" spans="3:13" x14ac:dyDescent="0.25">
      <c r="C4171" s="125"/>
      <c r="D4171" s="120"/>
      <c r="E4171" s="4" t="s">
        <v>85</v>
      </c>
      <c r="F4171" s="5"/>
      <c r="G4171" s="6">
        <v>362</v>
      </c>
      <c r="H4171" s="7">
        <v>224</v>
      </c>
      <c r="I4171" s="1">
        <v>71</v>
      </c>
      <c r="J4171" s="1">
        <v>11</v>
      </c>
      <c r="K4171" s="1">
        <v>16</v>
      </c>
      <c r="L4171" s="1">
        <v>33</v>
      </c>
      <c r="M4171" s="11">
        <v>7</v>
      </c>
    </row>
    <row r="4172" spans="3:13" x14ac:dyDescent="0.25">
      <c r="C4172" s="125"/>
      <c r="D4172" s="120"/>
      <c r="E4172" s="4" t="s">
        <v>86</v>
      </c>
      <c r="F4172" s="5"/>
      <c r="G4172" s="6">
        <v>213</v>
      </c>
      <c r="H4172" s="7">
        <v>158</v>
      </c>
      <c r="I4172" s="1">
        <v>25</v>
      </c>
      <c r="J4172" s="1">
        <v>4</v>
      </c>
      <c r="K4172" s="1">
        <v>8</v>
      </c>
      <c r="L4172" s="1">
        <v>16</v>
      </c>
      <c r="M4172" s="11">
        <v>2</v>
      </c>
    </row>
    <row r="4173" spans="3:13" x14ac:dyDescent="0.25">
      <c r="C4173" s="125"/>
      <c r="D4173" s="120"/>
      <c r="E4173" s="4" t="s">
        <v>87</v>
      </c>
      <c r="F4173" s="5"/>
      <c r="G4173" s="6">
        <v>263</v>
      </c>
      <c r="H4173" s="7">
        <v>181</v>
      </c>
      <c r="I4173" s="1">
        <v>37</v>
      </c>
      <c r="J4173" s="1">
        <v>13</v>
      </c>
      <c r="K4173" s="1">
        <v>10</v>
      </c>
      <c r="L4173" s="1">
        <v>17</v>
      </c>
      <c r="M4173" s="11">
        <v>5</v>
      </c>
    </row>
    <row r="4174" spans="3:13" x14ac:dyDescent="0.25">
      <c r="C4174" s="121" t="s">
        <v>88</v>
      </c>
      <c r="D4174" s="119" t="s">
        <v>20</v>
      </c>
      <c r="E4174" s="18" t="s">
        <v>89</v>
      </c>
      <c r="F4174" s="17"/>
      <c r="G4174" s="19">
        <v>100</v>
      </c>
      <c r="H4174" s="21">
        <v>74</v>
      </c>
      <c r="I4174" s="3">
        <v>15</v>
      </c>
      <c r="J4174" s="3">
        <v>0</v>
      </c>
      <c r="K4174" s="3">
        <v>1</v>
      </c>
      <c r="L4174" s="3">
        <v>9</v>
      </c>
      <c r="M4174" s="22">
        <v>1</v>
      </c>
    </row>
    <row r="4175" spans="3:13" x14ac:dyDescent="0.25">
      <c r="C4175" s="122"/>
      <c r="D4175" s="120"/>
      <c r="E4175" s="4" t="s">
        <v>90</v>
      </c>
      <c r="F4175" s="5"/>
      <c r="G4175" s="6">
        <v>174</v>
      </c>
      <c r="H4175" s="7">
        <v>110</v>
      </c>
      <c r="I4175" s="1">
        <v>24</v>
      </c>
      <c r="J4175" s="1">
        <v>8</v>
      </c>
      <c r="K4175" s="1">
        <v>16</v>
      </c>
      <c r="L4175" s="1">
        <v>13</v>
      </c>
      <c r="M4175" s="11">
        <v>3</v>
      </c>
    </row>
    <row r="4176" spans="3:13" x14ac:dyDescent="0.25">
      <c r="C4176" s="122"/>
      <c r="D4176" s="120"/>
      <c r="E4176" s="4" t="s">
        <v>83</v>
      </c>
      <c r="F4176" s="5"/>
      <c r="G4176" s="6">
        <v>661</v>
      </c>
      <c r="H4176" s="7">
        <v>371</v>
      </c>
      <c r="I4176" s="1">
        <v>161</v>
      </c>
      <c r="J4176" s="1">
        <v>23</v>
      </c>
      <c r="K4176" s="1">
        <v>25</v>
      </c>
      <c r="L4176" s="1">
        <v>64</v>
      </c>
      <c r="M4176" s="11">
        <v>17</v>
      </c>
    </row>
    <row r="4177" spans="2:14" x14ac:dyDescent="0.25">
      <c r="C4177" s="122"/>
      <c r="D4177" s="120"/>
      <c r="E4177" s="4" t="s">
        <v>91</v>
      </c>
      <c r="F4177" s="5"/>
      <c r="G4177" s="6">
        <v>108</v>
      </c>
      <c r="H4177" s="7">
        <v>78</v>
      </c>
      <c r="I4177" s="1">
        <v>15</v>
      </c>
      <c r="J4177" s="1">
        <v>3</v>
      </c>
      <c r="K4177" s="1">
        <v>5</v>
      </c>
      <c r="L4177" s="1">
        <v>7</v>
      </c>
      <c r="M4177" s="11">
        <v>0</v>
      </c>
    </row>
    <row r="4178" spans="2:14" x14ac:dyDescent="0.25">
      <c r="C4178" s="122"/>
      <c r="D4178" s="120"/>
      <c r="E4178" s="4" t="s">
        <v>92</v>
      </c>
      <c r="F4178" s="5"/>
      <c r="G4178" s="6">
        <v>116</v>
      </c>
      <c r="H4178" s="7">
        <v>76</v>
      </c>
      <c r="I4178" s="1">
        <v>16</v>
      </c>
      <c r="J4178" s="1">
        <v>2</v>
      </c>
      <c r="K4178" s="1">
        <v>5</v>
      </c>
      <c r="L4178" s="1">
        <v>12</v>
      </c>
      <c r="M4178" s="11">
        <v>5</v>
      </c>
    </row>
    <row r="4179" spans="2:14" x14ac:dyDescent="0.25">
      <c r="C4179" s="122"/>
      <c r="D4179" s="120"/>
      <c r="E4179" s="4" t="s">
        <v>93</v>
      </c>
      <c r="F4179" s="5"/>
      <c r="G4179" s="6">
        <v>231</v>
      </c>
      <c r="H4179" s="7">
        <v>149</v>
      </c>
      <c r="I4179" s="1">
        <v>44</v>
      </c>
      <c r="J4179" s="1">
        <v>6</v>
      </c>
      <c r="K4179" s="1">
        <v>9</v>
      </c>
      <c r="L4179" s="1">
        <v>14</v>
      </c>
      <c r="M4179" s="11">
        <v>9</v>
      </c>
    </row>
    <row r="4180" spans="2:14" x14ac:dyDescent="0.25">
      <c r="C4180" s="122"/>
      <c r="D4180" s="120"/>
      <c r="E4180" s="4" t="s">
        <v>85</v>
      </c>
      <c r="F4180" s="5"/>
      <c r="G4180" s="6">
        <v>362</v>
      </c>
      <c r="H4180" s="7">
        <v>224</v>
      </c>
      <c r="I4180" s="1">
        <v>71</v>
      </c>
      <c r="J4180" s="1">
        <v>11</v>
      </c>
      <c r="K4180" s="1">
        <v>16</v>
      </c>
      <c r="L4180" s="1">
        <v>33</v>
      </c>
      <c r="M4180" s="11">
        <v>7</v>
      </c>
    </row>
    <row r="4181" spans="2:14" x14ac:dyDescent="0.25">
      <c r="C4181" s="122"/>
      <c r="D4181" s="120"/>
      <c r="E4181" s="4" t="s">
        <v>94</v>
      </c>
      <c r="F4181" s="5"/>
      <c r="G4181" s="6">
        <v>151</v>
      </c>
      <c r="H4181" s="7">
        <v>115</v>
      </c>
      <c r="I4181" s="1">
        <v>15</v>
      </c>
      <c r="J4181" s="1">
        <v>3</v>
      </c>
      <c r="K4181" s="1">
        <v>5</v>
      </c>
      <c r="L4181" s="1">
        <v>12</v>
      </c>
      <c r="M4181" s="11">
        <v>1</v>
      </c>
    </row>
    <row r="4182" spans="2:14" x14ac:dyDescent="0.25">
      <c r="C4182" s="122"/>
      <c r="D4182" s="120"/>
      <c r="E4182" s="4" t="s">
        <v>95</v>
      </c>
      <c r="F4182" s="5"/>
      <c r="G4182" s="6">
        <v>62</v>
      </c>
      <c r="H4182" s="7">
        <v>43</v>
      </c>
      <c r="I4182" s="1">
        <v>10</v>
      </c>
      <c r="J4182" s="1">
        <v>1</v>
      </c>
      <c r="K4182" s="1">
        <v>3</v>
      </c>
      <c r="L4182" s="1">
        <v>4</v>
      </c>
      <c r="M4182" s="11">
        <v>1</v>
      </c>
    </row>
    <row r="4183" spans="2:14" x14ac:dyDescent="0.25">
      <c r="C4183" s="126"/>
      <c r="D4183" s="123"/>
      <c r="E4183" s="64" t="s">
        <v>87</v>
      </c>
      <c r="F4183" s="59"/>
      <c r="G4183" s="66">
        <v>263</v>
      </c>
      <c r="H4183" s="74">
        <v>181</v>
      </c>
      <c r="I4183" s="39">
        <v>37</v>
      </c>
      <c r="J4183" s="39">
        <v>13</v>
      </c>
      <c r="K4183" s="39">
        <v>10</v>
      </c>
      <c r="L4183" s="39">
        <v>17</v>
      </c>
      <c r="M4183" s="81">
        <v>5</v>
      </c>
    </row>
    <row r="4185" spans="2:14" x14ac:dyDescent="0.25">
      <c r="B4185" s="48" t="str">
        <f xml:space="preserve"> HYPERLINK("#'目次'!B44", "[38]")</f>
        <v>[38]</v>
      </c>
      <c r="C4185" s="35" t="s">
        <v>361</v>
      </c>
    </row>
    <row r="4188" spans="2:14" x14ac:dyDescent="0.25">
      <c r="C4188" s="35" t="s">
        <v>14</v>
      </c>
    </row>
    <row r="4189" spans="2:14" ht="88.2" x14ac:dyDescent="0.25">
      <c r="C4189" s="115"/>
      <c r="D4189" s="116"/>
      <c r="E4189" s="116"/>
      <c r="F4189" s="116"/>
      <c r="G4189" s="44" t="s">
        <v>15</v>
      </c>
      <c r="H4189" s="43" t="s">
        <v>362</v>
      </c>
      <c r="I4189" s="26" t="s">
        <v>363</v>
      </c>
      <c r="J4189" s="26" t="s">
        <v>364</v>
      </c>
      <c r="K4189" s="26" t="s">
        <v>365</v>
      </c>
      <c r="L4189" s="26" t="s">
        <v>366</v>
      </c>
      <c r="M4189" s="26" t="s">
        <v>367</v>
      </c>
      <c r="N4189" s="49" t="s">
        <v>18</v>
      </c>
    </row>
    <row r="4190" spans="2:14" x14ac:dyDescent="0.25">
      <c r="C4190" s="117"/>
      <c r="D4190" s="118"/>
      <c r="E4190" s="118"/>
      <c r="F4190" s="118"/>
      <c r="G4190" s="46"/>
      <c r="H4190" s="47"/>
      <c r="I4190" s="27"/>
      <c r="J4190" s="27"/>
      <c r="K4190" s="27"/>
      <c r="L4190" s="27"/>
      <c r="M4190" s="27"/>
      <c r="N4190" s="45"/>
    </row>
    <row r="4191" spans="2:14" x14ac:dyDescent="0.25">
      <c r="C4191" s="61"/>
      <c r="D4191" s="62"/>
      <c r="E4191" s="60" t="s">
        <v>15</v>
      </c>
      <c r="F4191" s="63"/>
      <c r="G4191" s="57">
        <v>2414</v>
      </c>
      <c r="H4191" s="31">
        <v>1716</v>
      </c>
      <c r="I4191" s="31">
        <v>1179</v>
      </c>
      <c r="J4191" s="31">
        <v>980</v>
      </c>
      <c r="K4191" s="31">
        <v>914</v>
      </c>
      <c r="L4191" s="31">
        <v>975</v>
      </c>
      <c r="M4191" s="31">
        <v>318</v>
      </c>
      <c r="N4191" s="68">
        <v>92</v>
      </c>
    </row>
    <row r="4192" spans="2:14" x14ac:dyDescent="0.25">
      <c r="C4192" s="124" t="s">
        <v>19</v>
      </c>
      <c r="D4192" s="119" t="s">
        <v>20</v>
      </c>
      <c r="E4192" s="18" t="s">
        <v>21</v>
      </c>
      <c r="F4192" s="17"/>
      <c r="G4192" s="19">
        <v>1139</v>
      </c>
      <c r="H4192" s="21">
        <v>851</v>
      </c>
      <c r="I4192" s="3">
        <v>604</v>
      </c>
      <c r="J4192" s="3">
        <v>472</v>
      </c>
      <c r="K4192" s="3">
        <v>481</v>
      </c>
      <c r="L4192" s="3">
        <v>453</v>
      </c>
      <c r="M4192" s="3">
        <v>120</v>
      </c>
      <c r="N4192" s="22">
        <v>46</v>
      </c>
    </row>
    <row r="4193" spans="3:14" x14ac:dyDescent="0.25">
      <c r="C4193" s="125"/>
      <c r="D4193" s="120"/>
      <c r="E4193" s="4" t="s">
        <v>22</v>
      </c>
      <c r="F4193" s="5"/>
      <c r="G4193" s="6">
        <v>1275</v>
      </c>
      <c r="H4193" s="7">
        <v>865</v>
      </c>
      <c r="I4193" s="1">
        <v>575</v>
      </c>
      <c r="J4193" s="1">
        <v>508</v>
      </c>
      <c r="K4193" s="1">
        <v>433</v>
      </c>
      <c r="L4193" s="1">
        <v>522</v>
      </c>
      <c r="M4193" s="1">
        <v>198</v>
      </c>
      <c r="N4193" s="11">
        <v>46</v>
      </c>
    </row>
    <row r="4194" spans="3:14" x14ac:dyDescent="0.25">
      <c r="C4194" s="121" t="s">
        <v>23</v>
      </c>
      <c r="D4194" s="121" t="s">
        <v>24</v>
      </c>
      <c r="E4194" s="18" t="s">
        <v>25</v>
      </c>
      <c r="F4194" s="17"/>
      <c r="G4194" s="19">
        <v>515</v>
      </c>
      <c r="H4194" s="21">
        <v>445</v>
      </c>
      <c r="I4194" s="3">
        <v>340</v>
      </c>
      <c r="J4194" s="3">
        <v>274</v>
      </c>
      <c r="K4194" s="3">
        <v>229</v>
      </c>
      <c r="L4194" s="3">
        <v>255</v>
      </c>
      <c r="M4194" s="3">
        <v>29</v>
      </c>
      <c r="N4194" s="22">
        <v>5</v>
      </c>
    </row>
    <row r="4195" spans="3:14" x14ac:dyDescent="0.25">
      <c r="C4195" s="125"/>
      <c r="D4195" s="122"/>
      <c r="E4195" s="4" t="s">
        <v>26</v>
      </c>
      <c r="F4195" s="5"/>
      <c r="G4195" s="6">
        <v>718</v>
      </c>
      <c r="H4195" s="7">
        <v>563</v>
      </c>
      <c r="I4195" s="1">
        <v>370</v>
      </c>
      <c r="J4195" s="1">
        <v>322</v>
      </c>
      <c r="K4195" s="1">
        <v>294</v>
      </c>
      <c r="L4195" s="1">
        <v>315</v>
      </c>
      <c r="M4195" s="1">
        <v>64</v>
      </c>
      <c r="N4195" s="11">
        <v>14</v>
      </c>
    </row>
    <row r="4196" spans="3:14" x14ac:dyDescent="0.25">
      <c r="C4196" s="125"/>
      <c r="D4196" s="122"/>
      <c r="E4196" s="4" t="s">
        <v>27</v>
      </c>
      <c r="F4196" s="5"/>
      <c r="G4196" s="6">
        <v>492</v>
      </c>
      <c r="H4196" s="7">
        <v>333</v>
      </c>
      <c r="I4196" s="1">
        <v>238</v>
      </c>
      <c r="J4196" s="1">
        <v>204</v>
      </c>
      <c r="K4196" s="1">
        <v>188</v>
      </c>
      <c r="L4196" s="1">
        <v>205</v>
      </c>
      <c r="M4196" s="1">
        <v>60</v>
      </c>
      <c r="N4196" s="11">
        <v>27</v>
      </c>
    </row>
    <row r="4197" spans="3:14" x14ac:dyDescent="0.25">
      <c r="C4197" s="125"/>
      <c r="D4197" s="122"/>
      <c r="E4197" s="4" t="s">
        <v>28</v>
      </c>
      <c r="F4197" s="5"/>
      <c r="G4197" s="6">
        <v>390</v>
      </c>
      <c r="H4197" s="7">
        <v>228</v>
      </c>
      <c r="I4197" s="1">
        <v>161</v>
      </c>
      <c r="J4197" s="1">
        <v>110</v>
      </c>
      <c r="K4197" s="1">
        <v>134</v>
      </c>
      <c r="L4197" s="1">
        <v>133</v>
      </c>
      <c r="M4197" s="1">
        <v>61</v>
      </c>
      <c r="N4197" s="11">
        <v>28</v>
      </c>
    </row>
    <row r="4198" spans="3:14" x14ac:dyDescent="0.25">
      <c r="C4198" s="125"/>
      <c r="D4198" s="122"/>
      <c r="E4198" s="4" t="s">
        <v>29</v>
      </c>
      <c r="F4198" s="5"/>
      <c r="G4198" s="6">
        <v>206</v>
      </c>
      <c r="H4198" s="7">
        <v>113</v>
      </c>
      <c r="I4198" s="1">
        <v>54</v>
      </c>
      <c r="J4198" s="1">
        <v>52</v>
      </c>
      <c r="K4198" s="1">
        <v>55</v>
      </c>
      <c r="L4198" s="1">
        <v>51</v>
      </c>
      <c r="M4198" s="1">
        <v>63</v>
      </c>
      <c r="N4198" s="11">
        <v>13</v>
      </c>
    </row>
    <row r="4199" spans="3:14" x14ac:dyDescent="0.25">
      <c r="C4199" s="125"/>
      <c r="D4199" s="122"/>
      <c r="E4199" s="4" t="s">
        <v>30</v>
      </c>
      <c r="F4199" s="5"/>
      <c r="G4199" s="6">
        <v>76</v>
      </c>
      <c r="H4199" s="7">
        <v>28</v>
      </c>
      <c r="I4199" s="1">
        <v>13</v>
      </c>
      <c r="J4199" s="1">
        <v>15</v>
      </c>
      <c r="K4199" s="1">
        <v>13</v>
      </c>
      <c r="L4199" s="1">
        <v>14</v>
      </c>
      <c r="M4199" s="1">
        <v>34</v>
      </c>
      <c r="N4199" s="11">
        <v>4</v>
      </c>
    </row>
    <row r="4200" spans="3:14" x14ac:dyDescent="0.25">
      <c r="C4200" s="125"/>
      <c r="D4200" s="122"/>
      <c r="E4200" s="4" t="s">
        <v>31</v>
      </c>
      <c r="F4200" s="5"/>
      <c r="G4200" s="6">
        <v>17</v>
      </c>
      <c r="H4200" s="7">
        <v>6</v>
      </c>
      <c r="I4200" s="1">
        <v>3</v>
      </c>
      <c r="J4200" s="1">
        <v>3</v>
      </c>
      <c r="K4200" s="1">
        <v>1</v>
      </c>
      <c r="L4200" s="1">
        <v>2</v>
      </c>
      <c r="M4200" s="1">
        <v>7</v>
      </c>
      <c r="N4200" s="11">
        <v>1</v>
      </c>
    </row>
    <row r="4201" spans="3:14" x14ac:dyDescent="0.25">
      <c r="C4201" s="125"/>
      <c r="D4201" s="122"/>
      <c r="E4201" s="4" t="s">
        <v>32</v>
      </c>
      <c r="F4201" s="5"/>
      <c r="G4201" s="6">
        <v>1233</v>
      </c>
      <c r="H4201" s="7">
        <v>1008</v>
      </c>
      <c r="I4201" s="1">
        <v>710</v>
      </c>
      <c r="J4201" s="1">
        <v>596</v>
      </c>
      <c r="K4201" s="1">
        <v>523</v>
      </c>
      <c r="L4201" s="1">
        <v>570</v>
      </c>
      <c r="M4201" s="1">
        <v>93</v>
      </c>
      <c r="N4201" s="11">
        <v>19</v>
      </c>
    </row>
    <row r="4202" spans="3:14" x14ac:dyDescent="0.25">
      <c r="C4202" s="125"/>
      <c r="D4202" s="122"/>
      <c r="E4202" s="4" t="s">
        <v>33</v>
      </c>
      <c r="F4202" s="5"/>
      <c r="G4202" s="6">
        <v>882</v>
      </c>
      <c r="H4202" s="7">
        <v>561</v>
      </c>
      <c r="I4202" s="1">
        <v>399</v>
      </c>
      <c r="J4202" s="1">
        <v>314</v>
      </c>
      <c r="K4202" s="1">
        <v>322</v>
      </c>
      <c r="L4202" s="1">
        <v>338</v>
      </c>
      <c r="M4202" s="1">
        <v>121</v>
      </c>
      <c r="N4202" s="11">
        <v>55</v>
      </c>
    </row>
    <row r="4203" spans="3:14" x14ac:dyDescent="0.25">
      <c r="C4203" s="125"/>
      <c r="D4203" s="122"/>
      <c r="E4203" s="4" t="s">
        <v>34</v>
      </c>
      <c r="F4203" s="5"/>
      <c r="G4203" s="6">
        <v>299</v>
      </c>
      <c r="H4203" s="7">
        <v>147</v>
      </c>
      <c r="I4203" s="1">
        <v>70</v>
      </c>
      <c r="J4203" s="1">
        <v>70</v>
      </c>
      <c r="K4203" s="1">
        <v>69</v>
      </c>
      <c r="L4203" s="1">
        <v>67</v>
      </c>
      <c r="M4203" s="1">
        <v>104</v>
      </c>
      <c r="N4203" s="11">
        <v>18</v>
      </c>
    </row>
    <row r="4204" spans="3:14" x14ac:dyDescent="0.25">
      <c r="C4204" s="125"/>
      <c r="D4204" s="122"/>
      <c r="E4204" s="4" t="s">
        <v>35</v>
      </c>
      <c r="F4204" s="5"/>
      <c r="G4204" s="6">
        <v>1181</v>
      </c>
      <c r="H4204" s="7">
        <v>708</v>
      </c>
      <c r="I4204" s="1">
        <v>469</v>
      </c>
      <c r="J4204" s="1">
        <v>384</v>
      </c>
      <c r="K4204" s="1">
        <v>391</v>
      </c>
      <c r="L4204" s="1">
        <v>405</v>
      </c>
      <c r="M4204" s="1">
        <v>225</v>
      </c>
      <c r="N4204" s="11">
        <v>73</v>
      </c>
    </row>
    <row r="4205" spans="3:14" x14ac:dyDescent="0.25">
      <c r="C4205" s="125"/>
      <c r="D4205" s="121" t="s">
        <v>21</v>
      </c>
      <c r="E4205" s="18" t="s">
        <v>25</v>
      </c>
      <c r="F4205" s="17"/>
      <c r="G4205" s="19">
        <v>268</v>
      </c>
      <c r="H4205" s="21">
        <v>232</v>
      </c>
      <c r="I4205" s="3">
        <v>175</v>
      </c>
      <c r="J4205" s="3">
        <v>138</v>
      </c>
      <c r="K4205" s="3">
        <v>123</v>
      </c>
      <c r="L4205" s="3">
        <v>118</v>
      </c>
      <c r="M4205" s="3">
        <v>16</v>
      </c>
      <c r="N4205" s="22">
        <v>3</v>
      </c>
    </row>
    <row r="4206" spans="3:14" x14ac:dyDescent="0.25">
      <c r="C4206" s="125"/>
      <c r="D4206" s="122"/>
      <c r="E4206" s="4" t="s">
        <v>26</v>
      </c>
      <c r="F4206" s="5"/>
      <c r="G4206" s="6">
        <v>338</v>
      </c>
      <c r="H4206" s="7">
        <v>272</v>
      </c>
      <c r="I4206" s="1">
        <v>175</v>
      </c>
      <c r="J4206" s="1">
        <v>139</v>
      </c>
      <c r="K4206" s="1">
        <v>140</v>
      </c>
      <c r="L4206" s="1">
        <v>134</v>
      </c>
      <c r="M4206" s="1">
        <v>28</v>
      </c>
      <c r="N4206" s="11">
        <v>6</v>
      </c>
    </row>
    <row r="4207" spans="3:14" x14ac:dyDescent="0.25">
      <c r="C4207" s="125"/>
      <c r="D4207" s="122"/>
      <c r="E4207" s="4" t="s">
        <v>27</v>
      </c>
      <c r="F4207" s="5"/>
      <c r="G4207" s="6">
        <v>241</v>
      </c>
      <c r="H4207" s="7">
        <v>169</v>
      </c>
      <c r="I4207" s="1">
        <v>128</v>
      </c>
      <c r="J4207" s="1">
        <v>107</v>
      </c>
      <c r="K4207" s="1">
        <v>111</v>
      </c>
      <c r="L4207" s="1">
        <v>102</v>
      </c>
      <c r="M4207" s="1">
        <v>28</v>
      </c>
      <c r="N4207" s="11">
        <v>16</v>
      </c>
    </row>
    <row r="4208" spans="3:14" x14ac:dyDescent="0.25">
      <c r="C4208" s="125"/>
      <c r="D4208" s="122"/>
      <c r="E4208" s="4" t="s">
        <v>28</v>
      </c>
      <c r="F4208" s="5"/>
      <c r="G4208" s="6">
        <v>180</v>
      </c>
      <c r="H4208" s="7">
        <v>111</v>
      </c>
      <c r="I4208" s="1">
        <v>86</v>
      </c>
      <c r="J4208" s="1">
        <v>52</v>
      </c>
      <c r="K4208" s="1">
        <v>66</v>
      </c>
      <c r="L4208" s="1">
        <v>64</v>
      </c>
      <c r="M4208" s="1">
        <v>26</v>
      </c>
      <c r="N4208" s="11">
        <v>10</v>
      </c>
    </row>
    <row r="4209" spans="3:14" x14ac:dyDescent="0.25">
      <c r="C4209" s="125"/>
      <c r="D4209" s="122"/>
      <c r="E4209" s="4" t="s">
        <v>29</v>
      </c>
      <c r="F4209" s="5"/>
      <c r="G4209" s="6">
        <v>83</v>
      </c>
      <c r="H4209" s="7">
        <v>54</v>
      </c>
      <c r="I4209" s="1">
        <v>32</v>
      </c>
      <c r="J4209" s="1">
        <v>27</v>
      </c>
      <c r="K4209" s="1">
        <v>32</v>
      </c>
      <c r="L4209" s="1">
        <v>28</v>
      </c>
      <c r="M4209" s="1">
        <v>15</v>
      </c>
      <c r="N4209" s="11">
        <v>7</v>
      </c>
    </row>
    <row r="4210" spans="3:14" x14ac:dyDescent="0.25">
      <c r="C4210" s="125"/>
      <c r="D4210" s="122"/>
      <c r="E4210" s="4" t="s">
        <v>30</v>
      </c>
      <c r="F4210" s="5"/>
      <c r="G4210" s="6">
        <v>26</v>
      </c>
      <c r="H4210" s="7">
        <v>11</v>
      </c>
      <c r="I4210" s="1">
        <v>7</v>
      </c>
      <c r="J4210" s="1">
        <v>7</v>
      </c>
      <c r="K4210" s="1">
        <v>8</v>
      </c>
      <c r="L4210" s="1">
        <v>6</v>
      </c>
      <c r="M4210" s="1">
        <v>7</v>
      </c>
      <c r="N4210" s="11">
        <v>4</v>
      </c>
    </row>
    <row r="4211" spans="3:14" x14ac:dyDescent="0.25">
      <c r="C4211" s="125"/>
      <c r="D4211" s="122"/>
      <c r="E4211" s="4" t="s">
        <v>31</v>
      </c>
      <c r="F4211" s="5"/>
      <c r="G4211" s="6">
        <v>3</v>
      </c>
      <c r="H4211" s="7">
        <v>2</v>
      </c>
      <c r="I4211" s="1">
        <v>1</v>
      </c>
      <c r="J4211" s="1">
        <v>2</v>
      </c>
      <c r="K4211" s="1">
        <v>1</v>
      </c>
      <c r="L4211" s="1">
        <v>1</v>
      </c>
      <c r="M4211" s="1">
        <v>0</v>
      </c>
      <c r="N4211" s="11">
        <v>0</v>
      </c>
    </row>
    <row r="4212" spans="3:14" x14ac:dyDescent="0.25">
      <c r="C4212" s="125"/>
      <c r="D4212" s="122"/>
      <c r="E4212" s="4" t="s">
        <v>32</v>
      </c>
      <c r="F4212" s="5"/>
      <c r="G4212" s="6">
        <v>606</v>
      </c>
      <c r="H4212" s="7">
        <v>504</v>
      </c>
      <c r="I4212" s="1">
        <v>350</v>
      </c>
      <c r="J4212" s="1">
        <v>277</v>
      </c>
      <c r="K4212" s="1">
        <v>263</v>
      </c>
      <c r="L4212" s="1">
        <v>252</v>
      </c>
      <c r="M4212" s="1">
        <v>44</v>
      </c>
      <c r="N4212" s="11">
        <v>9</v>
      </c>
    </row>
    <row r="4213" spans="3:14" x14ac:dyDescent="0.25">
      <c r="C4213" s="125"/>
      <c r="D4213" s="122"/>
      <c r="E4213" s="4" t="s">
        <v>33</v>
      </c>
      <c r="F4213" s="5"/>
      <c r="G4213" s="6">
        <v>421</v>
      </c>
      <c r="H4213" s="7">
        <v>280</v>
      </c>
      <c r="I4213" s="1">
        <v>214</v>
      </c>
      <c r="J4213" s="1">
        <v>159</v>
      </c>
      <c r="K4213" s="1">
        <v>177</v>
      </c>
      <c r="L4213" s="1">
        <v>166</v>
      </c>
      <c r="M4213" s="1">
        <v>54</v>
      </c>
      <c r="N4213" s="11">
        <v>26</v>
      </c>
    </row>
    <row r="4214" spans="3:14" x14ac:dyDescent="0.25">
      <c r="C4214" s="125"/>
      <c r="D4214" s="122"/>
      <c r="E4214" s="4" t="s">
        <v>34</v>
      </c>
      <c r="F4214" s="5"/>
      <c r="G4214" s="6">
        <v>112</v>
      </c>
      <c r="H4214" s="7">
        <v>67</v>
      </c>
      <c r="I4214" s="1">
        <v>40</v>
      </c>
      <c r="J4214" s="1">
        <v>36</v>
      </c>
      <c r="K4214" s="1">
        <v>41</v>
      </c>
      <c r="L4214" s="1">
        <v>35</v>
      </c>
      <c r="M4214" s="1">
        <v>22</v>
      </c>
      <c r="N4214" s="11">
        <v>11</v>
      </c>
    </row>
    <row r="4215" spans="3:14" x14ac:dyDescent="0.25">
      <c r="C4215" s="125"/>
      <c r="D4215" s="122"/>
      <c r="E4215" s="4" t="s">
        <v>35</v>
      </c>
      <c r="F4215" s="5"/>
      <c r="G4215" s="6">
        <v>533</v>
      </c>
      <c r="H4215" s="7">
        <v>347</v>
      </c>
      <c r="I4215" s="1">
        <v>254</v>
      </c>
      <c r="J4215" s="1">
        <v>195</v>
      </c>
      <c r="K4215" s="1">
        <v>218</v>
      </c>
      <c r="L4215" s="1">
        <v>201</v>
      </c>
      <c r="M4215" s="1">
        <v>76</v>
      </c>
      <c r="N4215" s="11">
        <v>37</v>
      </c>
    </row>
    <row r="4216" spans="3:14" x14ac:dyDescent="0.25">
      <c r="C4216" s="125"/>
      <c r="D4216" s="121" t="s">
        <v>22</v>
      </c>
      <c r="E4216" s="18" t="s">
        <v>25</v>
      </c>
      <c r="F4216" s="17"/>
      <c r="G4216" s="19">
        <v>247</v>
      </c>
      <c r="H4216" s="21">
        <v>213</v>
      </c>
      <c r="I4216" s="3">
        <v>165</v>
      </c>
      <c r="J4216" s="3">
        <v>136</v>
      </c>
      <c r="K4216" s="3">
        <v>106</v>
      </c>
      <c r="L4216" s="3">
        <v>137</v>
      </c>
      <c r="M4216" s="3">
        <v>13</v>
      </c>
      <c r="N4216" s="22">
        <v>2</v>
      </c>
    </row>
    <row r="4217" spans="3:14" x14ac:dyDescent="0.25">
      <c r="C4217" s="125"/>
      <c r="D4217" s="122"/>
      <c r="E4217" s="4" t="s">
        <v>26</v>
      </c>
      <c r="F4217" s="5"/>
      <c r="G4217" s="6">
        <v>380</v>
      </c>
      <c r="H4217" s="7">
        <v>291</v>
      </c>
      <c r="I4217" s="1">
        <v>195</v>
      </c>
      <c r="J4217" s="1">
        <v>183</v>
      </c>
      <c r="K4217" s="1">
        <v>154</v>
      </c>
      <c r="L4217" s="1">
        <v>181</v>
      </c>
      <c r="M4217" s="1">
        <v>36</v>
      </c>
      <c r="N4217" s="11">
        <v>8</v>
      </c>
    </row>
    <row r="4218" spans="3:14" x14ac:dyDescent="0.25">
      <c r="C4218" s="125"/>
      <c r="D4218" s="122"/>
      <c r="E4218" s="4" t="s">
        <v>27</v>
      </c>
      <c r="F4218" s="5"/>
      <c r="G4218" s="6">
        <v>251</v>
      </c>
      <c r="H4218" s="7">
        <v>164</v>
      </c>
      <c r="I4218" s="1">
        <v>110</v>
      </c>
      <c r="J4218" s="1">
        <v>97</v>
      </c>
      <c r="K4218" s="1">
        <v>77</v>
      </c>
      <c r="L4218" s="1">
        <v>103</v>
      </c>
      <c r="M4218" s="1">
        <v>32</v>
      </c>
      <c r="N4218" s="11">
        <v>11</v>
      </c>
    </row>
    <row r="4219" spans="3:14" x14ac:dyDescent="0.25">
      <c r="C4219" s="125"/>
      <c r="D4219" s="122"/>
      <c r="E4219" s="4" t="s">
        <v>28</v>
      </c>
      <c r="F4219" s="5"/>
      <c r="G4219" s="6">
        <v>210</v>
      </c>
      <c r="H4219" s="7">
        <v>117</v>
      </c>
      <c r="I4219" s="1">
        <v>75</v>
      </c>
      <c r="J4219" s="1">
        <v>58</v>
      </c>
      <c r="K4219" s="1">
        <v>68</v>
      </c>
      <c r="L4219" s="1">
        <v>69</v>
      </c>
      <c r="M4219" s="1">
        <v>35</v>
      </c>
      <c r="N4219" s="11">
        <v>18</v>
      </c>
    </row>
    <row r="4220" spans="3:14" x14ac:dyDescent="0.25">
      <c r="C4220" s="125"/>
      <c r="D4220" s="122"/>
      <c r="E4220" s="4" t="s">
        <v>29</v>
      </c>
      <c r="F4220" s="5"/>
      <c r="G4220" s="6">
        <v>123</v>
      </c>
      <c r="H4220" s="7">
        <v>59</v>
      </c>
      <c r="I4220" s="1">
        <v>22</v>
      </c>
      <c r="J4220" s="1">
        <v>25</v>
      </c>
      <c r="K4220" s="1">
        <v>23</v>
      </c>
      <c r="L4220" s="1">
        <v>23</v>
      </c>
      <c r="M4220" s="1">
        <v>48</v>
      </c>
      <c r="N4220" s="11">
        <v>6</v>
      </c>
    </row>
    <row r="4221" spans="3:14" x14ac:dyDescent="0.25">
      <c r="C4221" s="125"/>
      <c r="D4221" s="122"/>
      <c r="E4221" s="4" t="s">
        <v>30</v>
      </c>
      <c r="F4221" s="5"/>
      <c r="G4221" s="6">
        <v>50</v>
      </c>
      <c r="H4221" s="7">
        <v>17</v>
      </c>
      <c r="I4221" s="1">
        <v>6</v>
      </c>
      <c r="J4221" s="1">
        <v>8</v>
      </c>
      <c r="K4221" s="1">
        <v>5</v>
      </c>
      <c r="L4221" s="1">
        <v>8</v>
      </c>
      <c r="M4221" s="1">
        <v>27</v>
      </c>
      <c r="N4221" s="11">
        <v>0</v>
      </c>
    </row>
    <row r="4222" spans="3:14" x14ac:dyDescent="0.25">
      <c r="C4222" s="125"/>
      <c r="D4222" s="122"/>
      <c r="E4222" s="4" t="s">
        <v>31</v>
      </c>
      <c r="F4222" s="5"/>
      <c r="G4222" s="6">
        <v>14</v>
      </c>
      <c r="H4222" s="7">
        <v>4</v>
      </c>
      <c r="I4222" s="1">
        <v>2</v>
      </c>
      <c r="J4222" s="1">
        <v>1</v>
      </c>
      <c r="K4222" s="1">
        <v>0</v>
      </c>
      <c r="L4222" s="1">
        <v>1</v>
      </c>
      <c r="M4222" s="1">
        <v>7</v>
      </c>
      <c r="N4222" s="11">
        <v>1</v>
      </c>
    </row>
    <row r="4223" spans="3:14" x14ac:dyDescent="0.25">
      <c r="C4223" s="125"/>
      <c r="D4223" s="122"/>
      <c r="E4223" s="4" t="s">
        <v>32</v>
      </c>
      <c r="F4223" s="5"/>
      <c r="G4223" s="6">
        <v>627</v>
      </c>
      <c r="H4223" s="7">
        <v>504</v>
      </c>
      <c r="I4223" s="1">
        <v>360</v>
      </c>
      <c r="J4223" s="1">
        <v>319</v>
      </c>
      <c r="K4223" s="1">
        <v>260</v>
      </c>
      <c r="L4223" s="1">
        <v>318</v>
      </c>
      <c r="M4223" s="1">
        <v>49</v>
      </c>
      <c r="N4223" s="11">
        <v>10</v>
      </c>
    </row>
    <row r="4224" spans="3:14" x14ac:dyDescent="0.25">
      <c r="C4224" s="125"/>
      <c r="D4224" s="122"/>
      <c r="E4224" s="4" t="s">
        <v>33</v>
      </c>
      <c r="F4224" s="5"/>
      <c r="G4224" s="6">
        <v>461</v>
      </c>
      <c r="H4224" s="7">
        <v>281</v>
      </c>
      <c r="I4224" s="1">
        <v>185</v>
      </c>
      <c r="J4224" s="1">
        <v>155</v>
      </c>
      <c r="K4224" s="1">
        <v>145</v>
      </c>
      <c r="L4224" s="1">
        <v>172</v>
      </c>
      <c r="M4224" s="1">
        <v>67</v>
      </c>
      <c r="N4224" s="11">
        <v>29</v>
      </c>
    </row>
    <row r="4225" spans="3:14" x14ac:dyDescent="0.25">
      <c r="C4225" s="125"/>
      <c r="D4225" s="122"/>
      <c r="E4225" s="4" t="s">
        <v>34</v>
      </c>
      <c r="F4225" s="5"/>
      <c r="G4225" s="6">
        <v>187</v>
      </c>
      <c r="H4225" s="7">
        <v>80</v>
      </c>
      <c r="I4225" s="1">
        <v>30</v>
      </c>
      <c r="J4225" s="1">
        <v>34</v>
      </c>
      <c r="K4225" s="1">
        <v>28</v>
      </c>
      <c r="L4225" s="1">
        <v>32</v>
      </c>
      <c r="M4225" s="1">
        <v>82</v>
      </c>
      <c r="N4225" s="11">
        <v>7</v>
      </c>
    </row>
    <row r="4226" spans="3:14" x14ac:dyDescent="0.25">
      <c r="C4226" s="125"/>
      <c r="D4226" s="122"/>
      <c r="E4226" s="4" t="s">
        <v>35</v>
      </c>
      <c r="F4226" s="5"/>
      <c r="G4226" s="6">
        <v>648</v>
      </c>
      <c r="H4226" s="7">
        <v>361</v>
      </c>
      <c r="I4226" s="1">
        <v>215</v>
      </c>
      <c r="J4226" s="1">
        <v>189</v>
      </c>
      <c r="K4226" s="1">
        <v>173</v>
      </c>
      <c r="L4226" s="1">
        <v>204</v>
      </c>
      <c r="M4226" s="1">
        <v>149</v>
      </c>
      <c r="N4226" s="11">
        <v>36</v>
      </c>
    </row>
    <row r="4227" spans="3:14" x14ac:dyDescent="0.25">
      <c r="C4227" s="121" t="s">
        <v>36</v>
      </c>
      <c r="D4227" s="121" t="s">
        <v>24</v>
      </c>
      <c r="E4227" s="18" t="s">
        <v>37</v>
      </c>
      <c r="F4227" s="17"/>
      <c r="G4227" s="19">
        <v>106</v>
      </c>
      <c r="H4227" s="21">
        <v>71</v>
      </c>
      <c r="I4227" s="3">
        <v>43</v>
      </c>
      <c r="J4227" s="3">
        <v>31</v>
      </c>
      <c r="K4227" s="3">
        <v>35</v>
      </c>
      <c r="L4227" s="3">
        <v>38</v>
      </c>
      <c r="M4227" s="3">
        <v>13</v>
      </c>
      <c r="N4227" s="22">
        <v>7</v>
      </c>
    </row>
    <row r="4228" spans="3:14" ht="25.2" x14ac:dyDescent="0.25">
      <c r="C4228" s="125"/>
      <c r="D4228" s="122"/>
      <c r="E4228" s="4" t="s">
        <v>38</v>
      </c>
      <c r="F4228" s="5"/>
      <c r="G4228" s="6">
        <v>1653</v>
      </c>
      <c r="H4228" s="7">
        <v>1259</v>
      </c>
      <c r="I4228" s="1">
        <v>879</v>
      </c>
      <c r="J4228" s="1">
        <v>721</v>
      </c>
      <c r="K4228" s="1">
        <v>683</v>
      </c>
      <c r="L4228" s="1">
        <v>722</v>
      </c>
      <c r="M4228" s="1">
        <v>168</v>
      </c>
      <c r="N4228" s="11">
        <v>53</v>
      </c>
    </row>
    <row r="4229" spans="3:14" ht="25.2" x14ac:dyDescent="0.25">
      <c r="C4229" s="125"/>
      <c r="D4229" s="122"/>
      <c r="E4229" s="4" t="s">
        <v>39</v>
      </c>
      <c r="F4229" s="5"/>
      <c r="G4229" s="6">
        <v>116</v>
      </c>
      <c r="H4229" s="7">
        <v>81</v>
      </c>
      <c r="I4229" s="1">
        <v>54</v>
      </c>
      <c r="J4229" s="1">
        <v>44</v>
      </c>
      <c r="K4229" s="1">
        <v>34</v>
      </c>
      <c r="L4229" s="1">
        <v>38</v>
      </c>
      <c r="M4229" s="1">
        <v>20</v>
      </c>
      <c r="N4229" s="11">
        <v>3</v>
      </c>
    </row>
    <row r="4230" spans="3:14" ht="25.2" x14ac:dyDescent="0.25">
      <c r="C4230" s="125"/>
      <c r="D4230" s="122"/>
      <c r="E4230" s="4" t="s">
        <v>40</v>
      </c>
      <c r="F4230" s="5"/>
      <c r="G4230" s="6">
        <v>513</v>
      </c>
      <c r="H4230" s="7">
        <v>297</v>
      </c>
      <c r="I4230" s="1">
        <v>191</v>
      </c>
      <c r="J4230" s="1">
        <v>177</v>
      </c>
      <c r="K4230" s="1">
        <v>154</v>
      </c>
      <c r="L4230" s="1">
        <v>168</v>
      </c>
      <c r="M4230" s="1">
        <v>110</v>
      </c>
      <c r="N4230" s="11">
        <v>26</v>
      </c>
    </row>
    <row r="4231" spans="3:14" x14ac:dyDescent="0.25">
      <c r="C4231" s="125"/>
      <c r="D4231" s="122"/>
      <c r="E4231" s="4" t="s">
        <v>18</v>
      </c>
      <c r="F4231" s="5"/>
      <c r="G4231" s="6">
        <v>26</v>
      </c>
      <c r="H4231" s="7">
        <v>8</v>
      </c>
      <c r="I4231" s="1">
        <v>12</v>
      </c>
      <c r="J4231" s="1">
        <v>7</v>
      </c>
      <c r="K4231" s="1">
        <v>8</v>
      </c>
      <c r="L4231" s="1">
        <v>9</v>
      </c>
      <c r="M4231" s="1">
        <v>7</v>
      </c>
      <c r="N4231" s="11">
        <v>3</v>
      </c>
    </row>
    <row r="4232" spans="3:14" x14ac:dyDescent="0.25">
      <c r="C4232" s="125"/>
      <c r="D4232" s="121" t="s">
        <v>21</v>
      </c>
      <c r="E4232" s="18" t="s">
        <v>37</v>
      </c>
      <c r="F4232" s="17"/>
      <c r="G4232" s="19">
        <v>66</v>
      </c>
      <c r="H4232" s="21">
        <v>44</v>
      </c>
      <c r="I4232" s="3">
        <v>28</v>
      </c>
      <c r="J4232" s="3">
        <v>16</v>
      </c>
      <c r="K4232" s="3">
        <v>19</v>
      </c>
      <c r="L4232" s="3">
        <v>21</v>
      </c>
      <c r="M4232" s="3">
        <v>7</v>
      </c>
      <c r="N4232" s="22">
        <v>5</v>
      </c>
    </row>
    <row r="4233" spans="3:14" ht="25.2" x14ac:dyDescent="0.25">
      <c r="C4233" s="125"/>
      <c r="D4233" s="122"/>
      <c r="E4233" s="4" t="s">
        <v>38</v>
      </c>
      <c r="F4233" s="5"/>
      <c r="G4233" s="6">
        <v>938</v>
      </c>
      <c r="H4233" s="7">
        <v>724</v>
      </c>
      <c r="I4233" s="1">
        <v>517</v>
      </c>
      <c r="J4233" s="1">
        <v>415</v>
      </c>
      <c r="K4233" s="1">
        <v>419</v>
      </c>
      <c r="L4233" s="1">
        <v>390</v>
      </c>
      <c r="M4233" s="1">
        <v>95</v>
      </c>
      <c r="N4233" s="11">
        <v>29</v>
      </c>
    </row>
    <row r="4234" spans="3:14" ht="25.2" x14ac:dyDescent="0.25">
      <c r="C4234" s="125"/>
      <c r="D4234" s="122"/>
      <c r="E4234" s="4" t="s">
        <v>39</v>
      </c>
      <c r="F4234" s="5"/>
      <c r="G4234" s="6">
        <v>43</v>
      </c>
      <c r="H4234" s="7">
        <v>29</v>
      </c>
      <c r="I4234" s="1">
        <v>18</v>
      </c>
      <c r="J4234" s="1">
        <v>9</v>
      </c>
      <c r="K4234" s="1">
        <v>7</v>
      </c>
      <c r="L4234" s="1">
        <v>9</v>
      </c>
      <c r="M4234" s="1">
        <v>8</v>
      </c>
      <c r="N4234" s="11">
        <v>3</v>
      </c>
    </row>
    <row r="4235" spans="3:14" ht="25.2" x14ac:dyDescent="0.25">
      <c r="C4235" s="125"/>
      <c r="D4235" s="122"/>
      <c r="E4235" s="4" t="s">
        <v>40</v>
      </c>
      <c r="F4235" s="5"/>
      <c r="G4235" s="6">
        <v>77</v>
      </c>
      <c r="H4235" s="7">
        <v>48</v>
      </c>
      <c r="I4235" s="1">
        <v>34</v>
      </c>
      <c r="J4235" s="1">
        <v>26</v>
      </c>
      <c r="K4235" s="1">
        <v>31</v>
      </c>
      <c r="L4235" s="1">
        <v>28</v>
      </c>
      <c r="M4235" s="1">
        <v>6</v>
      </c>
      <c r="N4235" s="11">
        <v>7</v>
      </c>
    </row>
    <row r="4236" spans="3:14" x14ac:dyDescent="0.25">
      <c r="C4236" s="125"/>
      <c r="D4236" s="122"/>
      <c r="E4236" s="4" t="s">
        <v>18</v>
      </c>
      <c r="F4236" s="5"/>
      <c r="G4236" s="6">
        <v>15</v>
      </c>
      <c r="H4236" s="7">
        <v>6</v>
      </c>
      <c r="I4236" s="1">
        <v>7</v>
      </c>
      <c r="J4236" s="1">
        <v>6</v>
      </c>
      <c r="K4236" s="1">
        <v>5</v>
      </c>
      <c r="L4236" s="1">
        <v>5</v>
      </c>
      <c r="M4236" s="1">
        <v>4</v>
      </c>
      <c r="N4236" s="11">
        <v>2</v>
      </c>
    </row>
    <row r="4237" spans="3:14" x14ac:dyDescent="0.25">
      <c r="C4237" s="125"/>
      <c r="D4237" s="121" t="s">
        <v>22</v>
      </c>
      <c r="E4237" s="18" t="s">
        <v>37</v>
      </c>
      <c r="F4237" s="17"/>
      <c r="G4237" s="19">
        <v>40</v>
      </c>
      <c r="H4237" s="21">
        <v>27</v>
      </c>
      <c r="I4237" s="3">
        <v>15</v>
      </c>
      <c r="J4237" s="3">
        <v>15</v>
      </c>
      <c r="K4237" s="3">
        <v>16</v>
      </c>
      <c r="L4237" s="3">
        <v>17</v>
      </c>
      <c r="M4237" s="3">
        <v>6</v>
      </c>
      <c r="N4237" s="22">
        <v>2</v>
      </c>
    </row>
    <row r="4238" spans="3:14" ht="25.2" x14ac:dyDescent="0.25">
      <c r="C4238" s="125"/>
      <c r="D4238" s="122"/>
      <c r="E4238" s="4" t="s">
        <v>38</v>
      </c>
      <c r="F4238" s="5"/>
      <c r="G4238" s="6">
        <v>715</v>
      </c>
      <c r="H4238" s="7">
        <v>535</v>
      </c>
      <c r="I4238" s="1">
        <v>362</v>
      </c>
      <c r="J4238" s="1">
        <v>306</v>
      </c>
      <c r="K4238" s="1">
        <v>264</v>
      </c>
      <c r="L4238" s="1">
        <v>332</v>
      </c>
      <c r="M4238" s="1">
        <v>73</v>
      </c>
      <c r="N4238" s="11">
        <v>24</v>
      </c>
    </row>
    <row r="4239" spans="3:14" ht="25.2" x14ac:dyDescent="0.25">
      <c r="C4239" s="125"/>
      <c r="D4239" s="122"/>
      <c r="E4239" s="4" t="s">
        <v>39</v>
      </c>
      <c r="F4239" s="5"/>
      <c r="G4239" s="6">
        <v>73</v>
      </c>
      <c r="H4239" s="7">
        <v>52</v>
      </c>
      <c r="I4239" s="1">
        <v>36</v>
      </c>
      <c r="J4239" s="1">
        <v>35</v>
      </c>
      <c r="K4239" s="1">
        <v>27</v>
      </c>
      <c r="L4239" s="1">
        <v>29</v>
      </c>
      <c r="M4239" s="1">
        <v>12</v>
      </c>
      <c r="N4239" s="11">
        <v>0</v>
      </c>
    </row>
    <row r="4240" spans="3:14" ht="25.2" x14ac:dyDescent="0.25">
      <c r="C4240" s="125"/>
      <c r="D4240" s="122"/>
      <c r="E4240" s="4" t="s">
        <v>40</v>
      </c>
      <c r="F4240" s="5"/>
      <c r="G4240" s="6">
        <v>436</v>
      </c>
      <c r="H4240" s="7">
        <v>249</v>
      </c>
      <c r="I4240" s="1">
        <v>157</v>
      </c>
      <c r="J4240" s="1">
        <v>151</v>
      </c>
      <c r="K4240" s="1">
        <v>123</v>
      </c>
      <c r="L4240" s="1">
        <v>140</v>
      </c>
      <c r="M4240" s="1">
        <v>104</v>
      </c>
      <c r="N4240" s="11">
        <v>19</v>
      </c>
    </row>
    <row r="4241" spans="3:14" x14ac:dyDescent="0.25">
      <c r="C4241" s="125"/>
      <c r="D4241" s="122"/>
      <c r="E4241" s="4" t="s">
        <v>18</v>
      </c>
      <c r="F4241" s="5"/>
      <c r="G4241" s="6">
        <v>11</v>
      </c>
      <c r="H4241" s="7">
        <v>2</v>
      </c>
      <c r="I4241" s="1">
        <v>5</v>
      </c>
      <c r="J4241" s="1">
        <v>1</v>
      </c>
      <c r="K4241" s="1">
        <v>3</v>
      </c>
      <c r="L4241" s="1">
        <v>4</v>
      </c>
      <c r="M4241" s="1">
        <v>3</v>
      </c>
      <c r="N4241" s="11">
        <v>1</v>
      </c>
    </row>
    <row r="4242" spans="3:14" ht="25.2" x14ac:dyDescent="0.25">
      <c r="C4242" s="121" t="s">
        <v>41</v>
      </c>
      <c r="D4242" s="119" t="s">
        <v>20</v>
      </c>
      <c r="E4242" s="18" t="s">
        <v>42</v>
      </c>
      <c r="F4242" s="17"/>
      <c r="G4242" s="19">
        <v>385</v>
      </c>
      <c r="H4242" s="21">
        <v>246</v>
      </c>
      <c r="I4242" s="3">
        <v>171</v>
      </c>
      <c r="J4242" s="3">
        <v>137</v>
      </c>
      <c r="K4242" s="3">
        <v>118</v>
      </c>
      <c r="L4242" s="3">
        <v>135</v>
      </c>
      <c r="M4242" s="3">
        <v>62</v>
      </c>
      <c r="N4242" s="22">
        <v>23</v>
      </c>
    </row>
    <row r="4243" spans="3:14" ht="25.2" x14ac:dyDescent="0.25">
      <c r="C4243" s="125"/>
      <c r="D4243" s="120"/>
      <c r="E4243" s="4" t="s">
        <v>43</v>
      </c>
      <c r="F4243" s="5"/>
      <c r="G4243" s="6">
        <v>1574</v>
      </c>
      <c r="H4243" s="7">
        <v>1210</v>
      </c>
      <c r="I4243" s="1">
        <v>847</v>
      </c>
      <c r="J4243" s="1">
        <v>687</v>
      </c>
      <c r="K4243" s="1">
        <v>652</v>
      </c>
      <c r="L4243" s="1">
        <v>693</v>
      </c>
      <c r="M4243" s="1">
        <v>162</v>
      </c>
      <c r="N4243" s="11">
        <v>47</v>
      </c>
    </row>
    <row r="4244" spans="3:14" ht="25.2" x14ac:dyDescent="0.25">
      <c r="C4244" s="125"/>
      <c r="D4244" s="120"/>
      <c r="E4244" s="4" t="s">
        <v>44</v>
      </c>
      <c r="F4244" s="5"/>
      <c r="G4244" s="6">
        <v>89</v>
      </c>
      <c r="H4244" s="7">
        <v>71</v>
      </c>
      <c r="I4244" s="1">
        <v>53</v>
      </c>
      <c r="J4244" s="1">
        <v>47</v>
      </c>
      <c r="K4244" s="1">
        <v>36</v>
      </c>
      <c r="L4244" s="1">
        <v>45</v>
      </c>
      <c r="M4244" s="1">
        <v>4</v>
      </c>
      <c r="N4244" s="11">
        <v>1</v>
      </c>
    </row>
    <row r="4245" spans="3:14" ht="25.2" x14ac:dyDescent="0.25">
      <c r="C4245" s="125"/>
      <c r="D4245" s="120"/>
      <c r="E4245" s="4" t="s">
        <v>45</v>
      </c>
      <c r="F4245" s="5"/>
      <c r="G4245" s="6">
        <v>956</v>
      </c>
      <c r="H4245" s="7">
        <v>655</v>
      </c>
      <c r="I4245" s="1">
        <v>422</v>
      </c>
      <c r="J4245" s="1">
        <v>373</v>
      </c>
      <c r="K4245" s="1">
        <v>345</v>
      </c>
      <c r="L4245" s="1">
        <v>353</v>
      </c>
      <c r="M4245" s="1">
        <v>145</v>
      </c>
      <c r="N4245" s="11">
        <v>35</v>
      </c>
    </row>
    <row r="4246" spans="3:14" ht="25.2" x14ac:dyDescent="0.25">
      <c r="C4246" s="125"/>
      <c r="D4246" s="120"/>
      <c r="E4246" s="4" t="s">
        <v>46</v>
      </c>
      <c r="F4246" s="5"/>
      <c r="G4246" s="6">
        <v>85</v>
      </c>
      <c r="H4246" s="7">
        <v>46</v>
      </c>
      <c r="I4246" s="1">
        <v>32</v>
      </c>
      <c r="J4246" s="1">
        <v>27</v>
      </c>
      <c r="K4246" s="1">
        <v>24</v>
      </c>
      <c r="L4246" s="1">
        <v>25</v>
      </c>
      <c r="M4246" s="1">
        <v>19</v>
      </c>
      <c r="N4246" s="11">
        <v>9</v>
      </c>
    </row>
    <row r="4247" spans="3:14" x14ac:dyDescent="0.25">
      <c r="C4247" s="125"/>
      <c r="D4247" s="120"/>
      <c r="E4247" s="4" t="s">
        <v>18</v>
      </c>
      <c r="F4247" s="5"/>
      <c r="G4247" s="6">
        <v>17</v>
      </c>
      <c r="H4247" s="7">
        <v>9</v>
      </c>
      <c r="I4247" s="1">
        <v>10</v>
      </c>
      <c r="J4247" s="1">
        <v>6</v>
      </c>
      <c r="K4247" s="1">
        <v>7</v>
      </c>
      <c r="L4247" s="1">
        <v>9</v>
      </c>
      <c r="M4247" s="1">
        <v>3</v>
      </c>
      <c r="N4247" s="11">
        <v>1</v>
      </c>
    </row>
    <row r="4248" spans="3:14" x14ac:dyDescent="0.25">
      <c r="C4248" s="121" t="s">
        <v>47</v>
      </c>
      <c r="D4248" s="119" t="s">
        <v>20</v>
      </c>
      <c r="E4248" s="18" t="s">
        <v>48</v>
      </c>
      <c r="F4248" s="17"/>
      <c r="G4248" s="19">
        <v>385</v>
      </c>
      <c r="H4248" s="21">
        <v>246</v>
      </c>
      <c r="I4248" s="3">
        <v>171</v>
      </c>
      <c r="J4248" s="3">
        <v>137</v>
      </c>
      <c r="K4248" s="3">
        <v>118</v>
      </c>
      <c r="L4248" s="3">
        <v>135</v>
      </c>
      <c r="M4248" s="3">
        <v>62</v>
      </c>
      <c r="N4248" s="22">
        <v>23</v>
      </c>
    </row>
    <row r="4249" spans="3:14" x14ac:dyDescent="0.25">
      <c r="C4249" s="125"/>
      <c r="D4249" s="120"/>
      <c r="E4249" s="4" t="s">
        <v>49</v>
      </c>
      <c r="F4249" s="5"/>
      <c r="G4249" s="6">
        <v>1156</v>
      </c>
      <c r="H4249" s="7">
        <v>869</v>
      </c>
      <c r="I4249" s="1">
        <v>601</v>
      </c>
      <c r="J4249" s="1">
        <v>499</v>
      </c>
      <c r="K4249" s="1">
        <v>479</v>
      </c>
      <c r="L4249" s="1">
        <v>510</v>
      </c>
      <c r="M4249" s="1">
        <v>130</v>
      </c>
      <c r="N4249" s="11">
        <v>37</v>
      </c>
    </row>
    <row r="4250" spans="3:14" x14ac:dyDescent="0.25">
      <c r="C4250" s="125"/>
      <c r="D4250" s="120"/>
      <c r="E4250" s="4" t="s">
        <v>50</v>
      </c>
      <c r="F4250" s="5"/>
      <c r="G4250" s="6">
        <v>466</v>
      </c>
      <c r="H4250" s="7">
        <v>328</v>
      </c>
      <c r="I4250" s="1">
        <v>222</v>
      </c>
      <c r="J4250" s="1">
        <v>176</v>
      </c>
      <c r="K4250" s="1">
        <v>170</v>
      </c>
      <c r="L4250" s="1">
        <v>181</v>
      </c>
      <c r="M4250" s="1">
        <v>61</v>
      </c>
      <c r="N4250" s="11">
        <v>20</v>
      </c>
    </row>
    <row r="4251" spans="3:14" x14ac:dyDescent="0.25">
      <c r="C4251" s="125"/>
      <c r="D4251" s="120"/>
      <c r="E4251" s="4" t="s">
        <v>51</v>
      </c>
      <c r="F4251" s="5"/>
      <c r="G4251" s="6">
        <v>191</v>
      </c>
      <c r="H4251" s="7">
        <v>133</v>
      </c>
      <c r="I4251" s="1">
        <v>84</v>
      </c>
      <c r="J4251" s="1">
        <v>78</v>
      </c>
      <c r="K4251" s="1">
        <v>71</v>
      </c>
      <c r="L4251" s="1">
        <v>72</v>
      </c>
      <c r="M4251" s="1">
        <v>25</v>
      </c>
      <c r="N4251" s="11">
        <v>4</v>
      </c>
    </row>
    <row r="4252" spans="3:14" x14ac:dyDescent="0.25">
      <c r="C4252" s="125"/>
      <c r="D4252" s="120"/>
      <c r="E4252" s="4" t="s">
        <v>52</v>
      </c>
      <c r="F4252" s="5"/>
      <c r="G4252" s="6">
        <v>181</v>
      </c>
      <c r="H4252" s="7">
        <v>128</v>
      </c>
      <c r="I4252" s="1">
        <v>90</v>
      </c>
      <c r="J4252" s="1">
        <v>83</v>
      </c>
      <c r="K4252" s="1">
        <v>68</v>
      </c>
      <c r="L4252" s="1">
        <v>69</v>
      </c>
      <c r="M4252" s="1">
        <v>27</v>
      </c>
      <c r="N4252" s="11">
        <v>4</v>
      </c>
    </row>
    <row r="4253" spans="3:14" x14ac:dyDescent="0.25">
      <c r="C4253" s="125"/>
      <c r="D4253" s="120"/>
      <c r="E4253" s="4" t="s">
        <v>18</v>
      </c>
      <c r="F4253" s="5"/>
      <c r="G4253" s="6">
        <v>35</v>
      </c>
      <c r="H4253" s="7">
        <v>12</v>
      </c>
      <c r="I4253" s="1">
        <v>11</v>
      </c>
      <c r="J4253" s="1">
        <v>7</v>
      </c>
      <c r="K4253" s="1">
        <v>8</v>
      </c>
      <c r="L4253" s="1">
        <v>8</v>
      </c>
      <c r="M4253" s="1">
        <v>13</v>
      </c>
      <c r="N4253" s="11">
        <v>4</v>
      </c>
    </row>
    <row r="4254" spans="3:14" x14ac:dyDescent="0.25">
      <c r="C4254" s="121" t="s">
        <v>53</v>
      </c>
      <c r="D4254" s="119" t="s">
        <v>20</v>
      </c>
      <c r="E4254" s="18" t="s">
        <v>54</v>
      </c>
      <c r="F4254" s="17"/>
      <c r="G4254" s="19">
        <v>331</v>
      </c>
      <c r="H4254" s="21">
        <v>210</v>
      </c>
      <c r="I4254" s="3">
        <v>111</v>
      </c>
      <c r="J4254" s="3">
        <v>104</v>
      </c>
      <c r="K4254" s="3">
        <v>108</v>
      </c>
      <c r="L4254" s="3">
        <v>101</v>
      </c>
      <c r="M4254" s="3">
        <v>47</v>
      </c>
      <c r="N4254" s="22">
        <v>18</v>
      </c>
    </row>
    <row r="4255" spans="3:14" x14ac:dyDescent="0.25">
      <c r="C4255" s="125"/>
      <c r="D4255" s="120"/>
      <c r="E4255" s="4" t="s">
        <v>55</v>
      </c>
      <c r="F4255" s="5"/>
      <c r="G4255" s="6">
        <v>1212</v>
      </c>
      <c r="H4255" s="7">
        <v>897</v>
      </c>
      <c r="I4255" s="1">
        <v>649</v>
      </c>
      <c r="J4255" s="1">
        <v>519</v>
      </c>
      <c r="K4255" s="1">
        <v>483</v>
      </c>
      <c r="L4255" s="1">
        <v>524</v>
      </c>
      <c r="M4255" s="1">
        <v>138</v>
      </c>
      <c r="N4255" s="11">
        <v>45</v>
      </c>
    </row>
    <row r="4256" spans="3:14" ht="25.2" x14ac:dyDescent="0.25">
      <c r="C4256" s="125"/>
      <c r="D4256" s="120"/>
      <c r="E4256" s="4" t="s">
        <v>56</v>
      </c>
      <c r="F4256" s="5"/>
      <c r="G4256" s="6">
        <v>615</v>
      </c>
      <c r="H4256" s="7">
        <v>440</v>
      </c>
      <c r="I4256" s="1">
        <v>307</v>
      </c>
      <c r="J4256" s="1">
        <v>266</v>
      </c>
      <c r="K4256" s="1">
        <v>236</v>
      </c>
      <c r="L4256" s="1">
        <v>249</v>
      </c>
      <c r="M4256" s="1">
        <v>96</v>
      </c>
      <c r="N4256" s="11">
        <v>15</v>
      </c>
    </row>
    <row r="4257" spans="3:14" x14ac:dyDescent="0.25">
      <c r="C4257" s="125"/>
      <c r="D4257" s="120"/>
      <c r="E4257" s="4" t="s">
        <v>57</v>
      </c>
      <c r="F4257" s="5"/>
      <c r="G4257" s="6">
        <v>234</v>
      </c>
      <c r="H4257" s="7">
        <v>160</v>
      </c>
      <c r="I4257" s="1">
        <v>103</v>
      </c>
      <c r="J4257" s="1">
        <v>85</v>
      </c>
      <c r="K4257" s="1">
        <v>82</v>
      </c>
      <c r="L4257" s="1">
        <v>94</v>
      </c>
      <c r="M4257" s="1">
        <v>31</v>
      </c>
      <c r="N4257" s="11">
        <v>11</v>
      </c>
    </row>
    <row r="4258" spans="3:14" x14ac:dyDescent="0.25">
      <c r="C4258" s="125"/>
      <c r="D4258" s="120"/>
      <c r="E4258" s="4" t="s">
        <v>18</v>
      </c>
      <c r="F4258" s="5"/>
      <c r="G4258" s="6">
        <v>22</v>
      </c>
      <c r="H4258" s="7">
        <v>9</v>
      </c>
      <c r="I4258" s="1">
        <v>9</v>
      </c>
      <c r="J4258" s="1">
        <v>6</v>
      </c>
      <c r="K4258" s="1">
        <v>5</v>
      </c>
      <c r="L4258" s="1">
        <v>7</v>
      </c>
      <c r="M4258" s="1">
        <v>6</v>
      </c>
      <c r="N4258" s="11">
        <v>3</v>
      </c>
    </row>
    <row r="4259" spans="3:14" x14ac:dyDescent="0.25">
      <c r="C4259" s="121" t="s">
        <v>58</v>
      </c>
      <c r="D4259" s="119" t="s">
        <v>20</v>
      </c>
      <c r="E4259" s="18" t="s">
        <v>59</v>
      </c>
      <c r="F4259" s="17"/>
      <c r="G4259" s="19">
        <v>522</v>
      </c>
      <c r="H4259" s="21">
        <v>245</v>
      </c>
      <c r="I4259" s="3">
        <v>129</v>
      </c>
      <c r="J4259" s="3">
        <v>132</v>
      </c>
      <c r="K4259" s="3">
        <v>138</v>
      </c>
      <c r="L4259" s="3">
        <v>135</v>
      </c>
      <c r="M4259" s="3">
        <v>138</v>
      </c>
      <c r="N4259" s="22">
        <v>37</v>
      </c>
    </row>
    <row r="4260" spans="3:14" x14ac:dyDescent="0.25">
      <c r="C4260" s="125"/>
      <c r="D4260" s="120"/>
      <c r="E4260" s="4" t="s">
        <v>60</v>
      </c>
      <c r="F4260" s="5"/>
      <c r="G4260" s="6">
        <v>1090</v>
      </c>
      <c r="H4260" s="7">
        <v>787</v>
      </c>
      <c r="I4260" s="1">
        <v>534</v>
      </c>
      <c r="J4260" s="1">
        <v>426</v>
      </c>
      <c r="K4260" s="1">
        <v>403</v>
      </c>
      <c r="L4260" s="1">
        <v>432</v>
      </c>
      <c r="M4260" s="1">
        <v>129</v>
      </c>
      <c r="N4260" s="11">
        <v>45</v>
      </c>
    </row>
    <row r="4261" spans="3:14" ht="25.2" x14ac:dyDescent="0.25">
      <c r="C4261" s="125"/>
      <c r="D4261" s="120"/>
      <c r="E4261" s="4" t="s">
        <v>61</v>
      </c>
      <c r="F4261" s="5"/>
      <c r="G4261" s="6">
        <v>327</v>
      </c>
      <c r="H4261" s="7">
        <v>272</v>
      </c>
      <c r="I4261" s="1">
        <v>191</v>
      </c>
      <c r="J4261" s="1">
        <v>163</v>
      </c>
      <c r="K4261" s="1">
        <v>138</v>
      </c>
      <c r="L4261" s="1">
        <v>171</v>
      </c>
      <c r="M4261" s="1">
        <v>25</v>
      </c>
      <c r="N4261" s="11">
        <v>3</v>
      </c>
    </row>
    <row r="4262" spans="3:14" x14ac:dyDescent="0.25">
      <c r="C4262" s="125"/>
      <c r="D4262" s="120"/>
      <c r="E4262" s="4" t="s">
        <v>62</v>
      </c>
      <c r="F4262" s="5"/>
      <c r="G4262" s="6">
        <v>428</v>
      </c>
      <c r="H4262" s="7">
        <v>386</v>
      </c>
      <c r="I4262" s="1">
        <v>310</v>
      </c>
      <c r="J4262" s="1">
        <v>246</v>
      </c>
      <c r="K4262" s="1">
        <v>221</v>
      </c>
      <c r="L4262" s="1">
        <v>227</v>
      </c>
      <c r="M4262" s="1">
        <v>15</v>
      </c>
      <c r="N4262" s="11">
        <v>4</v>
      </c>
    </row>
    <row r="4263" spans="3:14" x14ac:dyDescent="0.25">
      <c r="C4263" s="125"/>
      <c r="D4263" s="120"/>
      <c r="E4263" s="4" t="s">
        <v>63</v>
      </c>
      <c r="F4263" s="5"/>
      <c r="G4263" s="6">
        <v>25</v>
      </c>
      <c r="H4263" s="7">
        <v>17</v>
      </c>
      <c r="I4263" s="1">
        <v>7</v>
      </c>
      <c r="J4263" s="1">
        <v>7</v>
      </c>
      <c r="K4263" s="1">
        <v>6</v>
      </c>
      <c r="L4263" s="1">
        <v>4</v>
      </c>
      <c r="M4263" s="1">
        <v>6</v>
      </c>
      <c r="N4263" s="11">
        <v>1</v>
      </c>
    </row>
    <row r="4264" spans="3:14" x14ac:dyDescent="0.25">
      <c r="C4264" s="125"/>
      <c r="D4264" s="120"/>
      <c r="E4264" s="4" t="s">
        <v>18</v>
      </c>
      <c r="F4264" s="5"/>
      <c r="G4264" s="6">
        <v>22</v>
      </c>
      <c r="H4264" s="7">
        <v>9</v>
      </c>
      <c r="I4264" s="1">
        <v>8</v>
      </c>
      <c r="J4264" s="1">
        <v>6</v>
      </c>
      <c r="K4264" s="1">
        <v>8</v>
      </c>
      <c r="L4264" s="1">
        <v>6</v>
      </c>
      <c r="M4264" s="1">
        <v>5</v>
      </c>
      <c r="N4264" s="11">
        <v>2</v>
      </c>
    </row>
    <row r="4265" spans="3:14" ht="25.2" x14ac:dyDescent="0.25">
      <c r="C4265" s="121" t="s">
        <v>64</v>
      </c>
      <c r="D4265" s="119" t="s">
        <v>20</v>
      </c>
      <c r="E4265" s="18" t="s">
        <v>65</v>
      </c>
      <c r="F4265" s="17"/>
      <c r="G4265" s="19">
        <v>36</v>
      </c>
      <c r="H4265" s="21">
        <v>20</v>
      </c>
      <c r="I4265" s="3">
        <v>8</v>
      </c>
      <c r="J4265" s="3">
        <v>9</v>
      </c>
      <c r="K4265" s="3">
        <v>8</v>
      </c>
      <c r="L4265" s="3">
        <v>11</v>
      </c>
      <c r="M4265" s="3">
        <v>10</v>
      </c>
      <c r="N4265" s="22">
        <v>1</v>
      </c>
    </row>
    <row r="4266" spans="3:14" ht="37.799999999999997" x14ac:dyDescent="0.25">
      <c r="C4266" s="125"/>
      <c r="D4266" s="120"/>
      <c r="E4266" s="4" t="s">
        <v>66</v>
      </c>
      <c r="F4266" s="5"/>
      <c r="G4266" s="6">
        <v>177</v>
      </c>
      <c r="H4266" s="7">
        <v>86</v>
      </c>
      <c r="I4266" s="1">
        <v>50</v>
      </c>
      <c r="J4266" s="1">
        <v>53</v>
      </c>
      <c r="K4266" s="1">
        <v>51</v>
      </c>
      <c r="L4266" s="1">
        <v>57</v>
      </c>
      <c r="M4266" s="1">
        <v>40</v>
      </c>
      <c r="N4266" s="11">
        <v>18</v>
      </c>
    </row>
    <row r="4267" spans="3:14" ht="37.799999999999997" x14ac:dyDescent="0.25">
      <c r="C4267" s="125"/>
      <c r="D4267" s="120"/>
      <c r="E4267" s="4" t="s">
        <v>67</v>
      </c>
      <c r="F4267" s="5"/>
      <c r="G4267" s="6">
        <v>231</v>
      </c>
      <c r="H4267" s="7">
        <v>136</v>
      </c>
      <c r="I4267" s="1">
        <v>70</v>
      </c>
      <c r="J4267" s="1">
        <v>63</v>
      </c>
      <c r="K4267" s="1">
        <v>63</v>
      </c>
      <c r="L4267" s="1">
        <v>70</v>
      </c>
      <c r="M4267" s="1">
        <v>46</v>
      </c>
      <c r="N4267" s="11">
        <v>12</v>
      </c>
    </row>
    <row r="4268" spans="3:14" ht="37.799999999999997" x14ac:dyDescent="0.25">
      <c r="C4268" s="125"/>
      <c r="D4268" s="120"/>
      <c r="E4268" s="4" t="s">
        <v>68</v>
      </c>
      <c r="F4268" s="5"/>
      <c r="G4268" s="6">
        <v>324</v>
      </c>
      <c r="H4268" s="7">
        <v>219</v>
      </c>
      <c r="I4268" s="1">
        <v>135</v>
      </c>
      <c r="J4268" s="1">
        <v>100</v>
      </c>
      <c r="K4268" s="1">
        <v>98</v>
      </c>
      <c r="L4268" s="1">
        <v>109</v>
      </c>
      <c r="M4268" s="1">
        <v>47</v>
      </c>
      <c r="N4268" s="11">
        <v>19</v>
      </c>
    </row>
    <row r="4269" spans="3:14" ht="37.799999999999997" x14ac:dyDescent="0.25">
      <c r="C4269" s="125"/>
      <c r="D4269" s="120"/>
      <c r="E4269" s="4" t="s">
        <v>69</v>
      </c>
      <c r="F4269" s="5"/>
      <c r="G4269" s="6">
        <v>364</v>
      </c>
      <c r="H4269" s="7">
        <v>272</v>
      </c>
      <c r="I4269" s="1">
        <v>184</v>
      </c>
      <c r="J4269" s="1">
        <v>139</v>
      </c>
      <c r="K4269" s="1">
        <v>124</v>
      </c>
      <c r="L4269" s="1">
        <v>142</v>
      </c>
      <c r="M4269" s="1">
        <v>49</v>
      </c>
      <c r="N4269" s="11">
        <v>10</v>
      </c>
    </row>
    <row r="4270" spans="3:14" ht="37.799999999999997" x14ac:dyDescent="0.25">
      <c r="C4270" s="125"/>
      <c r="D4270" s="120"/>
      <c r="E4270" s="4" t="s">
        <v>70</v>
      </c>
      <c r="F4270" s="5"/>
      <c r="G4270" s="6">
        <v>292</v>
      </c>
      <c r="H4270" s="7">
        <v>226</v>
      </c>
      <c r="I4270" s="1">
        <v>157</v>
      </c>
      <c r="J4270" s="1">
        <v>133</v>
      </c>
      <c r="K4270" s="1">
        <v>135</v>
      </c>
      <c r="L4270" s="1">
        <v>138</v>
      </c>
      <c r="M4270" s="1">
        <v>24</v>
      </c>
      <c r="N4270" s="11">
        <v>6</v>
      </c>
    </row>
    <row r="4271" spans="3:14" ht="37.799999999999997" x14ac:dyDescent="0.25">
      <c r="C4271" s="125"/>
      <c r="D4271" s="120"/>
      <c r="E4271" s="4" t="s">
        <v>71</v>
      </c>
      <c r="F4271" s="5"/>
      <c r="G4271" s="6">
        <v>316</v>
      </c>
      <c r="H4271" s="7">
        <v>255</v>
      </c>
      <c r="I4271" s="1">
        <v>187</v>
      </c>
      <c r="J4271" s="1">
        <v>158</v>
      </c>
      <c r="K4271" s="1">
        <v>141</v>
      </c>
      <c r="L4271" s="1">
        <v>140</v>
      </c>
      <c r="M4271" s="1">
        <v>29</v>
      </c>
      <c r="N4271" s="11">
        <v>4</v>
      </c>
    </row>
    <row r="4272" spans="3:14" ht="37.799999999999997" x14ac:dyDescent="0.25">
      <c r="C4272" s="125"/>
      <c r="D4272" s="120"/>
      <c r="E4272" s="4" t="s">
        <v>72</v>
      </c>
      <c r="F4272" s="5"/>
      <c r="G4272" s="6">
        <v>308</v>
      </c>
      <c r="H4272" s="7">
        <v>255</v>
      </c>
      <c r="I4272" s="1">
        <v>195</v>
      </c>
      <c r="J4272" s="1">
        <v>168</v>
      </c>
      <c r="K4272" s="1">
        <v>151</v>
      </c>
      <c r="L4272" s="1">
        <v>158</v>
      </c>
      <c r="M4272" s="1">
        <v>26</v>
      </c>
      <c r="N4272" s="11">
        <v>3</v>
      </c>
    </row>
    <row r="4273" spans="3:14" ht="37.799999999999997" x14ac:dyDescent="0.25">
      <c r="C4273" s="125"/>
      <c r="D4273" s="120"/>
      <c r="E4273" s="4" t="s">
        <v>73</v>
      </c>
      <c r="F4273" s="5"/>
      <c r="G4273" s="6">
        <v>114</v>
      </c>
      <c r="H4273" s="7">
        <v>96</v>
      </c>
      <c r="I4273" s="1">
        <v>72</v>
      </c>
      <c r="J4273" s="1">
        <v>59</v>
      </c>
      <c r="K4273" s="1">
        <v>50</v>
      </c>
      <c r="L4273" s="1">
        <v>52</v>
      </c>
      <c r="M4273" s="1">
        <v>7</v>
      </c>
      <c r="N4273" s="11">
        <v>2</v>
      </c>
    </row>
    <row r="4274" spans="3:14" ht="25.2" x14ac:dyDescent="0.25">
      <c r="C4274" s="125"/>
      <c r="D4274" s="120"/>
      <c r="E4274" s="4" t="s">
        <v>74</v>
      </c>
      <c r="F4274" s="5"/>
      <c r="G4274" s="6">
        <v>96</v>
      </c>
      <c r="H4274" s="7">
        <v>77</v>
      </c>
      <c r="I4274" s="1">
        <v>58</v>
      </c>
      <c r="J4274" s="1">
        <v>49</v>
      </c>
      <c r="K4274" s="1">
        <v>43</v>
      </c>
      <c r="L4274" s="1">
        <v>46</v>
      </c>
      <c r="M4274" s="1">
        <v>9</v>
      </c>
      <c r="N4274" s="11">
        <v>4</v>
      </c>
    </row>
    <row r="4275" spans="3:14" x14ac:dyDescent="0.25">
      <c r="C4275" s="125"/>
      <c r="D4275" s="120"/>
      <c r="E4275" s="4" t="s">
        <v>75</v>
      </c>
      <c r="F4275" s="5"/>
      <c r="G4275" s="6">
        <v>29</v>
      </c>
      <c r="H4275" s="7">
        <v>15</v>
      </c>
      <c r="I4275" s="1">
        <v>11</v>
      </c>
      <c r="J4275" s="1">
        <v>7</v>
      </c>
      <c r="K4275" s="1">
        <v>10</v>
      </c>
      <c r="L4275" s="1">
        <v>9</v>
      </c>
      <c r="M4275" s="1">
        <v>5</v>
      </c>
      <c r="N4275" s="11">
        <v>1</v>
      </c>
    </row>
    <row r="4276" spans="3:14" x14ac:dyDescent="0.25">
      <c r="C4276" s="125"/>
      <c r="D4276" s="120"/>
      <c r="E4276" s="4" t="s">
        <v>18</v>
      </c>
      <c r="F4276" s="5"/>
      <c r="G4276" s="6">
        <v>127</v>
      </c>
      <c r="H4276" s="7">
        <v>59</v>
      </c>
      <c r="I4276" s="1">
        <v>52</v>
      </c>
      <c r="J4276" s="1">
        <v>42</v>
      </c>
      <c r="K4276" s="1">
        <v>40</v>
      </c>
      <c r="L4276" s="1">
        <v>43</v>
      </c>
      <c r="M4276" s="1">
        <v>26</v>
      </c>
      <c r="N4276" s="11">
        <v>12</v>
      </c>
    </row>
    <row r="4277" spans="3:14" x14ac:dyDescent="0.25">
      <c r="C4277" s="121" t="s">
        <v>76</v>
      </c>
      <c r="D4277" s="119" t="s">
        <v>20</v>
      </c>
      <c r="E4277" s="18" t="s">
        <v>77</v>
      </c>
      <c r="F4277" s="17"/>
      <c r="G4277" s="19">
        <v>626</v>
      </c>
      <c r="H4277" s="21">
        <v>460</v>
      </c>
      <c r="I4277" s="3">
        <v>338</v>
      </c>
      <c r="J4277" s="3">
        <v>265</v>
      </c>
      <c r="K4277" s="3">
        <v>260</v>
      </c>
      <c r="L4277" s="3">
        <v>280</v>
      </c>
      <c r="M4277" s="3">
        <v>72</v>
      </c>
      <c r="N4277" s="22">
        <v>28</v>
      </c>
    </row>
    <row r="4278" spans="3:14" x14ac:dyDescent="0.25">
      <c r="C4278" s="125"/>
      <c r="D4278" s="120"/>
      <c r="E4278" s="4" t="s">
        <v>78</v>
      </c>
      <c r="F4278" s="5"/>
      <c r="G4278" s="6">
        <v>975</v>
      </c>
      <c r="H4278" s="7">
        <v>691</v>
      </c>
      <c r="I4278" s="1">
        <v>466</v>
      </c>
      <c r="J4278" s="1">
        <v>389</v>
      </c>
      <c r="K4278" s="1">
        <v>370</v>
      </c>
      <c r="L4278" s="1">
        <v>392</v>
      </c>
      <c r="M4278" s="1">
        <v>132</v>
      </c>
      <c r="N4278" s="11">
        <v>31</v>
      </c>
    </row>
    <row r="4279" spans="3:14" x14ac:dyDescent="0.25">
      <c r="C4279" s="125"/>
      <c r="D4279" s="120"/>
      <c r="E4279" s="4" t="s">
        <v>79</v>
      </c>
      <c r="F4279" s="5"/>
      <c r="G4279" s="6">
        <v>589</v>
      </c>
      <c r="H4279" s="7">
        <v>420</v>
      </c>
      <c r="I4279" s="1">
        <v>272</v>
      </c>
      <c r="J4279" s="1">
        <v>235</v>
      </c>
      <c r="K4279" s="1">
        <v>198</v>
      </c>
      <c r="L4279" s="1">
        <v>212</v>
      </c>
      <c r="M4279" s="1">
        <v>82</v>
      </c>
      <c r="N4279" s="11">
        <v>23</v>
      </c>
    </row>
    <row r="4280" spans="3:14" x14ac:dyDescent="0.25">
      <c r="C4280" s="125"/>
      <c r="D4280" s="120"/>
      <c r="E4280" s="4" t="s">
        <v>80</v>
      </c>
      <c r="F4280" s="5"/>
      <c r="G4280" s="6">
        <v>224</v>
      </c>
      <c r="H4280" s="7">
        <v>145</v>
      </c>
      <c r="I4280" s="1">
        <v>103</v>
      </c>
      <c r="J4280" s="1">
        <v>91</v>
      </c>
      <c r="K4280" s="1">
        <v>86</v>
      </c>
      <c r="L4280" s="1">
        <v>91</v>
      </c>
      <c r="M4280" s="1">
        <v>32</v>
      </c>
      <c r="N4280" s="11">
        <v>10</v>
      </c>
    </row>
    <row r="4281" spans="3:14" x14ac:dyDescent="0.25">
      <c r="C4281" s="121" t="s">
        <v>81</v>
      </c>
      <c r="D4281" s="119" t="s">
        <v>20</v>
      </c>
      <c r="E4281" s="18" t="s">
        <v>82</v>
      </c>
      <c r="F4281" s="17"/>
      <c r="G4281" s="19">
        <v>300</v>
      </c>
      <c r="H4281" s="21">
        <v>207</v>
      </c>
      <c r="I4281" s="3">
        <v>146</v>
      </c>
      <c r="J4281" s="3">
        <v>119</v>
      </c>
      <c r="K4281" s="3">
        <v>120</v>
      </c>
      <c r="L4281" s="3">
        <v>107</v>
      </c>
      <c r="M4281" s="3">
        <v>49</v>
      </c>
      <c r="N4281" s="22">
        <v>9</v>
      </c>
    </row>
    <row r="4282" spans="3:14" x14ac:dyDescent="0.25">
      <c r="C4282" s="125"/>
      <c r="D4282" s="120"/>
      <c r="E4282" s="4" t="s">
        <v>83</v>
      </c>
      <c r="F4282" s="5"/>
      <c r="G4282" s="6">
        <v>722</v>
      </c>
      <c r="H4282" s="7">
        <v>534</v>
      </c>
      <c r="I4282" s="1">
        <v>379</v>
      </c>
      <c r="J4282" s="1">
        <v>316</v>
      </c>
      <c r="K4282" s="1">
        <v>307</v>
      </c>
      <c r="L4282" s="1">
        <v>311</v>
      </c>
      <c r="M4282" s="1">
        <v>76</v>
      </c>
      <c r="N4282" s="11">
        <v>29</v>
      </c>
    </row>
    <row r="4283" spans="3:14" x14ac:dyDescent="0.25">
      <c r="C4283" s="125"/>
      <c r="D4283" s="120"/>
      <c r="E4283" s="4" t="s">
        <v>84</v>
      </c>
      <c r="F4283" s="5"/>
      <c r="G4283" s="6">
        <v>483</v>
      </c>
      <c r="H4283" s="7">
        <v>352</v>
      </c>
      <c r="I4283" s="1">
        <v>233</v>
      </c>
      <c r="J4283" s="1">
        <v>183</v>
      </c>
      <c r="K4283" s="1">
        <v>161</v>
      </c>
      <c r="L4283" s="1">
        <v>200</v>
      </c>
      <c r="M4283" s="1">
        <v>54</v>
      </c>
      <c r="N4283" s="11">
        <v>19</v>
      </c>
    </row>
    <row r="4284" spans="3:14" x14ac:dyDescent="0.25">
      <c r="C4284" s="125"/>
      <c r="D4284" s="120"/>
      <c r="E4284" s="4" t="s">
        <v>85</v>
      </c>
      <c r="F4284" s="5"/>
      <c r="G4284" s="6">
        <v>395</v>
      </c>
      <c r="H4284" s="7">
        <v>274</v>
      </c>
      <c r="I4284" s="1">
        <v>191</v>
      </c>
      <c r="J4284" s="1">
        <v>170</v>
      </c>
      <c r="K4284" s="1">
        <v>153</v>
      </c>
      <c r="L4284" s="1">
        <v>162</v>
      </c>
      <c r="M4284" s="1">
        <v>57</v>
      </c>
      <c r="N4284" s="11">
        <v>12</v>
      </c>
    </row>
    <row r="4285" spans="3:14" x14ac:dyDescent="0.25">
      <c r="C4285" s="125"/>
      <c r="D4285" s="120"/>
      <c r="E4285" s="4" t="s">
        <v>86</v>
      </c>
      <c r="F4285" s="5"/>
      <c r="G4285" s="6">
        <v>236</v>
      </c>
      <c r="H4285" s="7">
        <v>153</v>
      </c>
      <c r="I4285" s="1">
        <v>102</v>
      </c>
      <c r="J4285" s="1">
        <v>78</v>
      </c>
      <c r="K4285" s="1">
        <v>67</v>
      </c>
      <c r="L4285" s="1">
        <v>84</v>
      </c>
      <c r="M4285" s="1">
        <v>45</v>
      </c>
      <c r="N4285" s="11">
        <v>13</v>
      </c>
    </row>
    <row r="4286" spans="3:14" x14ac:dyDescent="0.25">
      <c r="C4286" s="125"/>
      <c r="D4286" s="120"/>
      <c r="E4286" s="4" t="s">
        <v>87</v>
      </c>
      <c r="F4286" s="5"/>
      <c r="G4286" s="6">
        <v>278</v>
      </c>
      <c r="H4286" s="7">
        <v>196</v>
      </c>
      <c r="I4286" s="1">
        <v>128</v>
      </c>
      <c r="J4286" s="1">
        <v>114</v>
      </c>
      <c r="K4286" s="1">
        <v>106</v>
      </c>
      <c r="L4286" s="1">
        <v>111</v>
      </c>
      <c r="M4286" s="1">
        <v>37</v>
      </c>
      <c r="N4286" s="11">
        <v>10</v>
      </c>
    </row>
    <row r="4287" spans="3:14" x14ac:dyDescent="0.25">
      <c r="C4287" s="121" t="s">
        <v>88</v>
      </c>
      <c r="D4287" s="119" t="s">
        <v>20</v>
      </c>
      <c r="E4287" s="18" t="s">
        <v>89</v>
      </c>
      <c r="F4287" s="17"/>
      <c r="G4287" s="19">
        <v>110</v>
      </c>
      <c r="H4287" s="21">
        <v>79</v>
      </c>
      <c r="I4287" s="3">
        <v>59</v>
      </c>
      <c r="J4287" s="3">
        <v>49</v>
      </c>
      <c r="K4287" s="3">
        <v>48</v>
      </c>
      <c r="L4287" s="3">
        <v>36</v>
      </c>
      <c r="M4287" s="3">
        <v>18</v>
      </c>
      <c r="N4287" s="22">
        <v>3</v>
      </c>
    </row>
    <row r="4288" spans="3:14" x14ac:dyDescent="0.25">
      <c r="C4288" s="122"/>
      <c r="D4288" s="120"/>
      <c r="E4288" s="4" t="s">
        <v>90</v>
      </c>
      <c r="F4288" s="5"/>
      <c r="G4288" s="6">
        <v>190</v>
      </c>
      <c r="H4288" s="7">
        <v>128</v>
      </c>
      <c r="I4288" s="1">
        <v>87</v>
      </c>
      <c r="J4288" s="1">
        <v>70</v>
      </c>
      <c r="K4288" s="1">
        <v>72</v>
      </c>
      <c r="L4288" s="1">
        <v>71</v>
      </c>
      <c r="M4288" s="1">
        <v>31</v>
      </c>
      <c r="N4288" s="11">
        <v>6</v>
      </c>
    </row>
    <row r="4289" spans="2:17" x14ac:dyDescent="0.25">
      <c r="C4289" s="122"/>
      <c r="D4289" s="120"/>
      <c r="E4289" s="4" t="s">
        <v>83</v>
      </c>
      <c r="F4289" s="5"/>
      <c r="G4289" s="6">
        <v>722</v>
      </c>
      <c r="H4289" s="7">
        <v>534</v>
      </c>
      <c r="I4289" s="1">
        <v>379</v>
      </c>
      <c r="J4289" s="1">
        <v>316</v>
      </c>
      <c r="K4289" s="1">
        <v>307</v>
      </c>
      <c r="L4289" s="1">
        <v>311</v>
      </c>
      <c r="M4289" s="1">
        <v>76</v>
      </c>
      <c r="N4289" s="11">
        <v>29</v>
      </c>
    </row>
    <row r="4290" spans="2:17" x14ac:dyDescent="0.25">
      <c r="C4290" s="122"/>
      <c r="D4290" s="120"/>
      <c r="E4290" s="4" t="s">
        <v>91</v>
      </c>
      <c r="F4290" s="5"/>
      <c r="G4290" s="6">
        <v>117</v>
      </c>
      <c r="H4290" s="7">
        <v>91</v>
      </c>
      <c r="I4290" s="1">
        <v>54</v>
      </c>
      <c r="J4290" s="1">
        <v>42</v>
      </c>
      <c r="K4290" s="1">
        <v>40</v>
      </c>
      <c r="L4290" s="1">
        <v>45</v>
      </c>
      <c r="M4290" s="1">
        <v>11</v>
      </c>
      <c r="N4290" s="11">
        <v>3</v>
      </c>
    </row>
    <row r="4291" spans="2:17" x14ac:dyDescent="0.25">
      <c r="C4291" s="122"/>
      <c r="D4291" s="120"/>
      <c r="E4291" s="4" t="s">
        <v>92</v>
      </c>
      <c r="F4291" s="5"/>
      <c r="G4291" s="6">
        <v>123</v>
      </c>
      <c r="H4291" s="7">
        <v>91</v>
      </c>
      <c r="I4291" s="1">
        <v>63</v>
      </c>
      <c r="J4291" s="1">
        <v>52</v>
      </c>
      <c r="K4291" s="1">
        <v>41</v>
      </c>
      <c r="L4291" s="1">
        <v>56</v>
      </c>
      <c r="M4291" s="1">
        <v>10</v>
      </c>
      <c r="N4291" s="11">
        <v>7</v>
      </c>
    </row>
    <row r="4292" spans="2:17" x14ac:dyDescent="0.25">
      <c r="C4292" s="122"/>
      <c r="D4292" s="120"/>
      <c r="E4292" s="4" t="s">
        <v>93</v>
      </c>
      <c r="F4292" s="5"/>
      <c r="G4292" s="6">
        <v>243</v>
      </c>
      <c r="H4292" s="7">
        <v>170</v>
      </c>
      <c r="I4292" s="1">
        <v>116</v>
      </c>
      <c r="J4292" s="1">
        <v>89</v>
      </c>
      <c r="K4292" s="1">
        <v>80</v>
      </c>
      <c r="L4292" s="1">
        <v>99</v>
      </c>
      <c r="M4292" s="1">
        <v>33</v>
      </c>
      <c r="N4292" s="11">
        <v>9</v>
      </c>
    </row>
    <row r="4293" spans="2:17" x14ac:dyDescent="0.25">
      <c r="C4293" s="122"/>
      <c r="D4293" s="120"/>
      <c r="E4293" s="4" t="s">
        <v>85</v>
      </c>
      <c r="F4293" s="5"/>
      <c r="G4293" s="6">
        <v>395</v>
      </c>
      <c r="H4293" s="7">
        <v>274</v>
      </c>
      <c r="I4293" s="1">
        <v>191</v>
      </c>
      <c r="J4293" s="1">
        <v>170</v>
      </c>
      <c r="K4293" s="1">
        <v>153</v>
      </c>
      <c r="L4293" s="1">
        <v>162</v>
      </c>
      <c r="M4293" s="1">
        <v>57</v>
      </c>
      <c r="N4293" s="11">
        <v>12</v>
      </c>
    </row>
    <row r="4294" spans="2:17" x14ac:dyDescent="0.25">
      <c r="C4294" s="122"/>
      <c r="D4294" s="120"/>
      <c r="E4294" s="4" t="s">
        <v>94</v>
      </c>
      <c r="F4294" s="5"/>
      <c r="G4294" s="6">
        <v>168</v>
      </c>
      <c r="H4294" s="7">
        <v>106</v>
      </c>
      <c r="I4294" s="1">
        <v>66</v>
      </c>
      <c r="J4294" s="1">
        <v>47</v>
      </c>
      <c r="K4294" s="1">
        <v>47</v>
      </c>
      <c r="L4294" s="1">
        <v>56</v>
      </c>
      <c r="M4294" s="1">
        <v>34</v>
      </c>
      <c r="N4294" s="11">
        <v>10</v>
      </c>
    </row>
    <row r="4295" spans="2:17" x14ac:dyDescent="0.25">
      <c r="C4295" s="122"/>
      <c r="D4295" s="120"/>
      <c r="E4295" s="4" t="s">
        <v>95</v>
      </c>
      <c r="F4295" s="5"/>
      <c r="G4295" s="6">
        <v>68</v>
      </c>
      <c r="H4295" s="7">
        <v>47</v>
      </c>
      <c r="I4295" s="1">
        <v>36</v>
      </c>
      <c r="J4295" s="1">
        <v>31</v>
      </c>
      <c r="K4295" s="1">
        <v>20</v>
      </c>
      <c r="L4295" s="1">
        <v>28</v>
      </c>
      <c r="M4295" s="1">
        <v>11</v>
      </c>
      <c r="N4295" s="11">
        <v>3</v>
      </c>
    </row>
    <row r="4296" spans="2:17" x14ac:dyDescent="0.25">
      <c r="C4296" s="126"/>
      <c r="D4296" s="123"/>
      <c r="E4296" s="64" t="s">
        <v>87</v>
      </c>
      <c r="F4296" s="59"/>
      <c r="G4296" s="66">
        <v>278</v>
      </c>
      <c r="H4296" s="74">
        <v>196</v>
      </c>
      <c r="I4296" s="39">
        <v>128</v>
      </c>
      <c r="J4296" s="39">
        <v>114</v>
      </c>
      <c r="K4296" s="39">
        <v>106</v>
      </c>
      <c r="L4296" s="39">
        <v>111</v>
      </c>
      <c r="M4296" s="39">
        <v>37</v>
      </c>
      <c r="N4296" s="81">
        <v>10</v>
      </c>
    </row>
    <row r="4298" spans="2:17" x14ac:dyDescent="0.25">
      <c r="B4298" s="48" t="str">
        <f xml:space="preserve"> HYPERLINK("#'目次'!B45", "[39]")</f>
        <v>[39]</v>
      </c>
      <c r="C4298" s="35" t="s">
        <v>370</v>
      </c>
    </row>
    <row r="4301" spans="2:17" x14ac:dyDescent="0.25">
      <c r="C4301" s="35" t="s">
        <v>14</v>
      </c>
    </row>
    <row r="4302" spans="2:17" ht="63" x14ac:dyDescent="0.25">
      <c r="C4302" s="115"/>
      <c r="D4302" s="116"/>
      <c r="E4302" s="116"/>
      <c r="F4302" s="116"/>
      <c r="G4302" s="44" t="s">
        <v>15</v>
      </c>
      <c r="H4302" s="43" t="s">
        <v>371</v>
      </c>
      <c r="I4302" s="26" t="s">
        <v>372</v>
      </c>
      <c r="J4302" s="26" t="s">
        <v>373</v>
      </c>
      <c r="K4302" s="26" t="s">
        <v>374</v>
      </c>
      <c r="L4302" s="26" t="s">
        <v>375</v>
      </c>
      <c r="M4302" s="26" t="s">
        <v>376</v>
      </c>
      <c r="N4302" s="26" t="s">
        <v>63</v>
      </c>
      <c r="O4302" s="26" t="s">
        <v>377</v>
      </c>
      <c r="P4302" s="26" t="s">
        <v>378</v>
      </c>
      <c r="Q4302" s="49" t="s">
        <v>18</v>
      </c>
    </row>
    <row r="4303" spans="2:17" x14ac:dyDescent="0.25">
      <c r="C4303" s="117"/>
      <c r="D4303" s="118"/>
      <c r="E4303" s="118"/>
      <c r="F4303" s="118"/>
      <c r="G4303" s="46"/>
      <c r="H4303" s="47"/>
      <c r="I4303" s="27"/>
      <c r="J4303" s="27"/>
      <c r="K4303" s="27"/>
      <c r="L4303" s="27"/>
      <c r="M4303" s="27"/>
      <c r="N4303" s="27"/>
      <c r="O4303" s="27"/>
      <c r="P4303" s="27"/>
      <c r="Q4303" s="45"/>
    </row>
    <row r="4304" spans="2:17" x14ac:dyDescent="0.25">
      <c r="C4304" s="61"/>
      <c r="D4304" s="62"/>
      <c r="E4304" s="60" t="s">
        <v>15</v>
      </c>
      <c r="F4304" s="63"/>
      <c r="G4304" s="57">
        <v>2414</v>
      </c>
      <c r="H4304" s="31">
        <v>727</v>
      </c>
      <c r="I4304" s="31">
        <v>942</v>
      </c>
      <c r="J4304" s="31">
        <v>606</v>
      </c>
      <c r="K4304" s="31">
        <v>347</v>
      </c>
      <c r="L4304" s="31">
        <v>172</v>
      </c>
      <c r="M4304" s="31">
        <v>475</v>
      </c>
      <c r="N4304" s="31">
        <v>69</v>
      </c>
      <c r="O4304" s="31">
        <v>1212</v>
      </c>
      <c r="P4304" s="31">
        <v>881</v>
      </c>
      <c r="Q4304" s="68">
        <v>321</v>
      </c>
    </row>
    <row r="4305" spans="3:17" x14ac:dyDescent="0.25">
      <c r="C4305" s="124" t="s">
        <v>19</v>
      </c>
      <c r="D4305" s="119" t="s">
        <v>20</v>
      </c>
      <c r="E4305" s="18" t="s">
        <v>21</v>
      </c>
      <c r="F4305" s="17"/>
      <c r="G4305" s="19">
        <v>1139</v>
      </c>
      <c r="H4305" s="21">
        <v>398</v>
      </c>
      <c r="I4305" s="3">
        <v>501</v>
      </c>
      <c r="J4305" s="3">
        <v>316</v>
      </c>
      <c r="K4305" s="3">
        <v>162</v>
      </c>
      <c r="L4305" s="3">
        <v>93</v>
      </c>
      <c r="M4305" s="3">
        <v>240</v>
      </c>
      <c r="N4305" s="3">
        <v>42</v>
      </c>
      <c r="O4305" s="3">
        <v>649</v>
      </c>
      <c r="P4305" s="3">
        <v>355</v>
      </c>
      <c r="Q4305" s="22">
        <v>135</v>
      </c>
    </row>
    <row r="4306" spans="3:17" x14ac:dyDescent="0.25">
      <c r="C4306" s="125"/>
      <c r="D4306" s="120"/>
      <c r="E4306" s="4" t="s">
        <v>22</v>
      </c>
      <c r="F4306" s="5"/>
      <c r="G4306" s="6">
        <v>1275</v>
      </c>
      <c r="H4306" s="7">
        <v>329</v>
      </c>
      <c r="I4306" s="1">
        <v>441</v>
      </c>
      <c r="J4306" s="1">
        <v>290</v>
      </c>
      <c r="K4306" s="1">
        <v>185</v>
      </c>
      <c r="L4306" s="1">
        <v>79</v>
      </c>
      <c r="M4306" s="1">
        <v>235</v>
      </c>
      <c r="N4306" s="1">
        <v>27</v>
      </c>
      <c r="O4306" s="1">
        <v>563</v>
      </c>
      <c r="P4306" s="1">
        <v>526</v>
      </c>
      <c r="Q4306" s="11">
        <v>186</v>
      </c>
    </row>
    <row r="4307" spans="3:17" x14ac:dyDescent="0.25">
      <c r="C4307" s="121" t="s">
        <v>23</v>
      </c>
      <c r="D4307" s="121" t="s">
        <v>24</v>
      </c>
      <c r="E4307" s="18" t="s">
        <v>25</v>
      </c>
      <c r="F4307" s="17"/>
      <c r="G4307" s="19">
        <v>515</v>
      </c>
      <c r="H4307" s="21">
        <v>254</v>
      </c>
      <c r="I4307" s="3">
        <v>332</v>
      </c>
      <c r="J4307" s="3">
        <v>205</v>
      </c>
      <c r="K4307" s="3">
        <v>108</v>
      </c>
      <c r="L4307" s="3">
        <v>61</v>
      </c>
      <c r="M4307" s="3">
        <v>157</v>
      </c>
      <c r="N4307" s="3">
        <v>16</v>
      </c>
      <c r="O4307" s="3">
        <v>391</v>
      </c>
      <c r="P4307" s="3">
        <v>107</v>
      </c>
      <c r="Q4307" s="22">
        <v>17</v>
      </c>
    </row>
    <row r="4308" spans="3:17" x14ac:dyDescent="0.25">
      <c r="C4308" s="125"/>
      <c r="D4308" s="122"/>
      <c r="E4308" s="4" t="s">
        <v>26</v>
      </c>
      <c r="F4308" s="5"/>
      <c r="G4308" s="6">
        <v>718</v>
      </c>
      <c r="H4308" s="7">
        <v>262</v>
      </c>
      <c r="I4308" s="1">
        <v>350</v>
      </c>
      <c r="J4308" s="1">
        <v>219</v>
      </c>
      <c r="K4308" s="1">
        <v>111</v>
      </c>
      <c r="L4308" s="1">
        <v>59</v>
      </c>
      <c r="M4308" s="1">
        <v>161</v>
      </c>
      <c r="N4308" s="1">
        <v>17</v>
      </c>
      <c r="O4308" s="1">
        <v>425</v>
      </c>
      <c r="P4308" s="1">
        <v>222</v>
      </c>
      <c r="Q4308" s="11">
        <v>71</v>
      </c>
    </row>
    <row r="4309" spans="3:17" x14ac:dyDescent="0.25">
      <c r="C4309" s="125"/>
      <c r="D4309" s="122"/>
      <c r="E4309" s="4" t="s">
        <v>27</v>
      </c>
      <c r="F4309" s="5"/>
      <c r="G4309" s="6">
        <v>492</v>
      </c>
      <c r="H4309" s="7">
        <v>127</v>
      </c>
      <c r="I4309" s="1">
        <v>167</v>
      </c>
      <c r="J4309" s="1">
        <v>111</v>
      </c>
      <c r="K4309" s="1">
        <v>69</v>
      </c>
      <c r="L4309" s="1">
        <v>26</v>
      </c>
      <c r="M4309" s="1">
        <v>87</v>
      </c>
      <c r="N4309" s="1">
        <v>22</v>
      </c>
      <c r="O4309" s="1">
        <v>235</v>
      </c>
      <c r="P4309" s="1">
        <v>192</v>
      </c>
      <c r="Q4309" s="11">
        <v>65</v>
      </c>
    </row>
    <row r="4310" spans="3:17" x14ac:dyDescent="0.25">
      <c r="C4310" s="125"/>
      <c r="D4310" s="122"/>
      <c r="E4310" s="4" t="s">
        <v>28</v>
      </c>
      <c r="F4310" s="5"/>
      <c r="G4310" s="6">
        <v>390</v>
      </c>
      <c r="H4310" s="7">
        <v>60</v>
      </c>
      <c r="I4310" s="1">
        <v>70</v>
      </c>
      <c r="J4310" s="1">
        <v>52</v>
      </c>
      <c r="K4310" s="1">
        <v>38</v>
      </c>
      <c r="L4310" s="1">
        <v>13</v>
      </c>
      <c r="M4310" s="1">
        <v>48</v>
      </c>
      <c r="N4310" s="1">
        <v>11</v>
      </c>
      <c r="O4310" s="1">
        <v>111</v>
      </c>
      <c r="P4310" s="1">
        <v>180</v>
      </c>
      <c r="Q4310" s="11">
        <v>99</v>
      </c>
    </row>
    <row r="4311" spans="3:17" x14ac:dyDescent="0.25">
      <c r="C4311" s="125"/>
      <c r="D4311" s="122"/>
      <c r="E4311" s="4" t="s">
        <v>29</v>
      </c>
      <c r="F4311" s="5"/>
      <c r="G4311" s="6">
        <v>206</v>
      </c>
      <c r="H4311" s="7">
        <v>17</v>
      </c>
      <c r="I4311" s="1">
        <v>18</v>
      </c>
      <c r="J4311" s="1">
        <v>15</v>
      </c>
      <c r="K4311" s="1">
        <v>13</v>
      </c>
      <c r="L4311" s="1">
        <v>8</v>
      </c>
      <c r="M4311" s="1">
        <v>15</v>
      </c>
      <c r="N4311" s="1">
        <v>2</v>
      </c>
      <c r="O4311" s="1">
        <v>35</v>
      </c>
      <c r="P4311" s="1">
        <v>126</v>
      </c>
      <c r="Q4311" s="11">
        <v>45</v>
      </c>
    </row>
    <row r="4312" spans="3:17" x14ac:dyDescent="0.25">
      <c r="C4312" s="125"/>
      <c r="D4312" s="122"/>
      <c r="E4312" s="4" t="s">
        <v>30</v>
      </c>
      <c r="F4312" s="5"/>
      <c r="G4312" s="6">
        <v>76</v>
      </c>
      <c r="H4312" s="7">
        <v>5</v>
      </c>
      <c r="I4312" s="1">
        <v>5</v>
      </c>
      <c r="J4312" s="1">
        <v>4</v>
      </c>
      <c r="K4312" s="1">
        <v>8</v>
      </c>
      <c r="L4312" s="1">
        <v>5</v>
      </c>
      <c r="M4312" s="1">
        <v>7</v>
      </c>
      <c r="N4312" s="1">
        <v>1</v>
      </c>
      <c r="O4312" s="1">
        <v>13</v>
      </c>
      <c r="P4312" s="1">
        <v>43</v>
      </c>
      <c r="Q4312" s="11">
        <v>20</v>
      </c>
    </row>
    <row r="4313" spans="3:17" x14ac:dyDescent="0.25">
      <c r="C4313" s="125"/>
      <c r="D4313" s="122"/>
      <c r="E4313" s="4" t="s">
        <v>31</v>
      </c>
      <c r="F4313" s="5"/>
      <c r="G4313" s="6">
        <v>17</v>
      </c>
      <c r="H4313" s="7">
        <v>2</v>
      </c>
      <c r="I4313" s="1">
        <v>0</v>
      </c>
      <c r="J4313" s="1">
        <v>0</v>
      </c>
      <c r="K4313" s="1">
        <v>0</v>
      </c>
      <c r="L4313" s="1">
        <v>0</v>
      </c>
      <c r="M4313" s="1">
        <v>0</v>
      </c>
      <c r="N4313" s="1">
        <v>0</v>
      </c>
      <c r="O4313" s="1">
        <v>2</v>
      </c>
      <c r="P4313" s="1">
        <v>11</v>
      </c>
      <c r="Q4313" s="11">
        <v>4</v>
      </c>
    </row>
    <row r="4314" spans="3:17" x14ac:dyDescent="0.25">
      <c r="C4314" s="125"/>
      <c r="D4314" s="122"/>
      <c r="E4314" s="4" t="s">
        <v>32</v>
      </c>
      <c r="F4314" s="5"/>
      <c r="G4314" s="6">
        <v>1233</v>
      </c>
      <c r="H4314" s="7">
        <v>516</v>
      </c>
      <c r="I4314" s="1">
        <v>682</v>
      </c>
      <c r="J4314" s="1">
        <v>424</v>
      </c>
      <c r="K4314" s="1">
        <v>219</v>
      </c>
      <c r="L4314" s="1">
        <v>120</v>
      </c>
      <c r="M4314" s="1">
        <v>318</v>
      </c>
      <c r="N4314" s="1">
        <v>33</v>
      </c>
      <c r="O4314" s="1">
        <v>816</v>
      </c>
      <c r="P4314" s="1">
        <v>329</v>
      </c>
      <c r="Q4314" s="11">
        <v>88</v>
      </c>
    </row>
    <row r="4315" spans="3:17" x14ac:dyDescent="0.25">
      <c r="C4315" s="125"/>
      <c r="D4315" s="122"/>
      <c r="E4315" s="4" t="s">
        <v>33</v>
      </c>
      <c r="F4315" s="5"/>
      <c r="G4315" s="6">
        <v>882</v>
      </c>
      <c r="H4315" s="7">
        <v>187</v>
      </c>
      <c r="I4315" s="1">
        <v>237</v>
      </c>
      <c r="J4315" s="1">
        <v>163</v>
      </c>
      <c r="K4315" s="1">
        <v>107</v>
      </c>
      <c r="L4315" s="1">
        <v>39</v>
      </c>
      <c r="M4315" s="1">
        <v>135</v>
      </c>
      <c r="N4315" s="1">
        <v>33</v>
      </c>
      <c r="O4315" s="1">
        <v>346</v>
      </c>
      <c r="P4315" s="1">
        <v>372</v>
      </c>
      <c r="Q4315" s="11">
        <v>164</v>
      </c>
    </row>
    <row r="4316" spans="3:17" x14ac:dyDescent="0.25">
      <c r="C4316" s="125"/>
      <c r="D4316" s="122"/>
      <c r="E4316" s="4" t="s">
        <v>34</v>
      </c>
      <c r="F4316" s="5"/>
      <c r="G4316" s="6">
        <v>299</v>
      </c>
      <c r="H4316" s="7">
        <v>24</v>
      </c>
      <c r="I4316" s="1">
        <v>23</v>
      </c>
      <c r="J4316" s="1">
        <v>19</v>
      </c>
      <c r="K4316" s="1">
        <v>21</v>
      </c>
      <c r="L4316" s="1">
        <v>13</v>
      </c>
      <c r="M4316" s="1">
        <v>22</v>
      </c>
      <c r="N4316" s="1">
        <v>3</v>
      </c>
      <c r="O4316" s="1">
        <v>50</v>
      </c>
      <c r="P4316" s="1">
        <v>180</v>
      </c>
      <c r="Q4316" s="11">
        <v>69</v>
      </c>
    </row>
    <row r="4317" spans="3:17" x14ac:dyDescent="0.25">
      <c r="C4317" s="125"/>
      <c r="D4317" s="122"/>
      <c r="E4317" s="4" t="s">
        <v>35</v>
      </c>
      <c r="F4317" s="5"/>
      <c r="G4317" s="6">
        <v>1181</v>
      </c>
      <c r="H4317" s="7">
        <v>211</v>
      </c>
      <c r="I4317" s="1">
        <v>260</v>
      </c>
      <c r="J4317" s="1">
        <v>182</v>
      </c>
      <c r="K4317" s="1">
        <v>128</v>
      </c>
      <c r="L4317" s="1">
        <v>52</v>
      </c>
      <c r="M4317" s="1">
        <v>157</v>
      </c>
      <c r="N4317" s="1">
        <v>36</v>
      </c>
      <c r="O4317" s="1">
        <v>396</v>
      </c>
      <c r="P4317" s="1">
        <v>552</v>
      </c>
      <c r="Q4317" s="11">
        <v>233</v>
      </c>
    </row>
    <row r="4318" spans="3:17" x14ac:dyDescent="0.25">
      <c r="C4318" s="125"/>
      <c r="D4318" s="121" t="s">
        <v>21</v>
      </c>
      <c r="E4318" s="18" t="s">
        <v>25</v>
      </c>
      <c r="F4318" s="17"/>
      <c r="G4318" s="19">
        <v>268</v>
      </c>
      <c r="H4318" s="21">
        <v>142</v>
      </c>
      <c r="I4318" s="3">
        <v>171</v>
      </c>
      <c r="J4318" s="3">
        <v>100</v>
      </c>
      <c r="K4318" s="3">
        <v>54</v>
      </c>
      <c r="L4318" s="3">
        <v>31</v>
      </c>
      <c r="M4318" s="3">
        <v>78</v>
      </c>
      <c r="N4318" s="3">
        <v>9</v>
      </c>
      <c r="O4318" s="3">
        <v>209</v>
      </c>
      <c r="P4318" s="3">
        <v>52</v>
      </c>
      <c r="Q4318" s="22">
        <v>7</v>
      </c>
    </row>
    <row r="4319" spans="3:17" x14ac:dyDescent="0.25">
      <c r="C4319" s="125"/>
      <c r="D4319" s="122"/>
      <c r="E4319" s="4" t="s">
        <v>26</v>
      </c>
      <c r="F4319" s="5"/>
      <c r="G4319" s="6">
        <v>338</v>
      </c>
      <c r="H4319" s="7">
        <v>138</v>
      </c>
      <c r="I4319" s="1">
        <v>176</v>
      </c>
      <c r="J4319" s="1">
        <v>116</v>
      </c>
      <c r="K4319" s="1">
        <v>50</v>
      </c>
      <c r="L4319" s="1">
        <v>34</v>
      </c>
      <c r="M4319" s="1">
        <v>77</v>
      </c>
      <c r="N4319" s="1">
        <v>12</v>
      </c>
      <c r="O4319" s="1">
        <v>221</v>
      </c>
      <c r="P4319" s="1">
        <v>88</v>
      </c>
      <c r="Q4319" s="11">
        <v>29</v>
      </c>
    </row>
    <row r="4320" spans="3:17" x14ac:dyDescent="0.25">
      <c r="C4320" s="125"/>
      <c r="D4320" s="122"/>
      <c r="E4320" s="4" t="s">
        <v>27</v>
      </c>
      <c r="F4320" s="5"/>
      <c r="G4320" s="6">
        <v>241</v>
      </c>
      <c r="H4320" s="7">
        <v>69</v>
      </c>
      <c r="I4320" s="1">
        <v>96</v>
      </c>
      <c r="J4320" s="1">
        <v>53</v>
      </c>
      <c r="K4320" s="1">
        <v>29</v>
      </c>
      <c r="L4320" s="1">
        <v>14</v>
      </c>
      <c r="M4320" s="1">
        <v>45</v>
      </c>
      <c r="N4320" s="1">
        <v>14</v>
      </c>
      <c r="O4320" s="1">
        <v>126</v>
      </c>
      <c r="P4320" s="1">
        <v>89</v>
      </c>
      <c r="Q4320" s="11">
        <v>26</v>
      </c>
    </row>
    <row r="4321" spans="3:17" x14ac:dyDescent="0.25">
      <c r="C4321" s="125"/>
      <c r="D4321" s="122"/>
      <c r="E4321" s="4" t="s">
        <v>28</v>
      </c>
      <c r="F4321" s="5"/>
      <c r="G4321" s="6">
        <v>180</v>
      </c>
      <c r="H4321" s="7">
        <v>34</v>
      </c>
      <c r="I4321" s="1">
        <v>42</v>
      </c>
      <c r="J4321" s="1">
        <v>33</v>
      </c>
      <c r="K4321" s="1">
        <v>19</v>
      </c>
      <c r="L4321" s="1">
        <v>7</v>
      </c>
      <c r="M4321" s="1">
        <v>30</v>
      </c>
      <c r="N4321" s="1">
        <v>6</v>
      </c>
      <c r="O4321" s="1">
        <v>66</v>
      </c>
      <c r="P4321" s="1">
        <v>74</v>
      </c>
      <c r="Q4321" s="11">
        <v>40</v>
      </c>
    </row>
    <row r="4322" spans="3:17" x14ac:dyDescent="0.25">
      <c r="C4322" s="125"/>
      <c r="D4322" s="122"/>
      <c r="E4322" s="4" t="s">
        <v>29</v>
      </c>
      <c r="F4322" s="5"/>
      <c r="G4322" s="6">
        <v>83</v>
      </c>
      <c r="H4322" s="7">
        <v>11</v>
      </c>
      <c r="I4322" s="1">
        <v>13</v>
      </c>
      <c r="J4322" s="1">
        <v>12</v>
      </c>
      <c r="K4322" s="1">
        <v>7</v>
      </c>
      <c r="L4322" s="1">
        <v>5</v>
      </c>
      <c r="M4322" s="1">
        <v>7</v>
      </c>
      <c r="N4322" s="1">
        <v>1</v>
      </c>
      <c r="O4322" s="1">
        <v>21</v>
      </c>
      <c r="P4322" s="1">
        <v>39</v>
      </c>
      <c r="Q4322" s="11">
        <v>23</v>
      </c>
    </row>
    <row r="4323" spans="3:17" x14ac:dyDescent="0.25">
      <c r="C4323" s="125"/>
      <c r="D4323" s="122"/>
      <c r="E4323" s="4" t="s">
        <v>30</v>
      </c>
      <c r="F4323" s="5"/>
      <c r="G4323" s="6">
        <v>26</v>
      </c>
      <c r="H4323" s="7">
        <v>3</v>
      </c>
      <c r="I4323" s="1">
        <v>3</v>
      </c>
      <c r="J4323" s="1">
        <v>2</v>
      </c>
      <c r="K4323" s="1">
        <v>3</v>
      </c>
      <c r="L4323" s="1">
        <v>2</v>
      </c>
      <c r="M4323" s="1">
        <v>3</v>
      </c>
      <c r="N4323" s="1">
        <v>0</v>
      </c>
      <c r="O4323" s="1">
        <v>5</v>
      </c>
      <c r="P4323" s="1">
        <v>12</v>
      </c>
      <c r="Q4323" s="11">
        <v>9</v>
      </c>
    </row>
    <row r="4324" spans="3:17" x14ac:dyDescent="0.25">
      <c r="C4324" s="125"/>
      <c r="D4324" s="122"/>
      <c r="E4324" s="4" t="s">
        <v>31</v>
      </c>
      <c r="F4324" s="5"/>
      <c r="G4324" s="6">
        <v>3</v>
      </c>
      <c r="H4324" s="7">
        <v>1</v>
      </c>
      <c r="I4324" s="1">
        <v>0</v>
      </c>
      <c r="J4324" s="1">
        <v>0</v>
      </c>
      <c r="K4324" s="1">
        <v>0</v>
      </c>
      <c r="L4324" s="1">
        <v>0</v>
      </c>
      <c r="M4324" s="1">
        <v>0</v>
      </c>
      <c r="N4324" s="1">
        <v>0</v>
      </c>
      <c r="O4324" s="1">
        <v>1</v>
      </c>
      <c r="P4324" s="1">
        <v>1</v>
      </c>
      <c r="Q4324" s="11">
        <v>1</v>
      </c>
    </row>
    <row r="4325" spans="3:17" x14ac:dyDescent="0.25">
      <c r="C4325" s="125"/>
      <c r="D4325" s="122"/>
      <c r="E4325" s="4" t="s">
        <v>32</v>
      </c>
      <c r="F4325" s="5"/>
      <c r="G4325" s="6">
        <v>606</v>
      </c>
      <c r="H4325" s="7">
        <v>280</v>
      </c>
      <c r="I4325" s="1">
        <v>347</v>
      </c>
      <c r="J4325" s="1">
        <v>216</v>
      </c>
      <c r="K4325" s="1">
        <v>104</v>
      </c>
      <c r="L4325" s="1">
        <v>65</v>
      </c>
      <c r="M4325" s="1">
        <v>155</v>
      </c>
      <c r="N4325" s="1">
        <v>21</v>
      </c>
      <c r="O4325" s="1">
        <v>430</v>
      </c>
      <c r="P4325" s="1">
        <v>140</v>
      </c>
      <c r="Q4325" s="11">
        <v>36</v>
      </c>
    </row>
    <row r="4326" spans="3:17" x14ac:dyDescent="0.25">
      <c r="C4326" s="125"/>
      <c r="D4326" s="122"/>
      <c r="E4326" s="4" t="s">
        <v>33</v>
      </c>
      <c r="F4326" s="5"/>
      <c r="G4326" s="6">
        <v>421</v>
      </c>
      <c r="H4326" s="7">
        <v>103</v>
      </c>
      <c r="I4326" s="1">
        <v>138</v>
      </c>
      <c r="J4326" s="1">
        <v>86</v>
      </c>
      <c r="K4326" s="1">
        <v>48</v>
      </c>
      <c r="L4326" s="1">
        <v>21</v>
      </c>
      <c r="M4326" s="1">
        <v>75</v>
      </c>
      <c r="N4326" s="1">
        <v>20</v>
      </c>
      <c r="O4326" s="1">
        <v>192</v>
      </c>
      <c r="P4326" s="1">
        <v>163</v>
      </c>
      <c r="Q4326" s="11">
        <v>66</v>
      </c>
    </row>
    <row r="4327" spans="3:17" x14ac:dyDescent="0.25">
      <c r="C4327" s="125"/>
      <c r="D4327" s="122"/>
      <c r="E4327" s="4" t="s">
        <v>34</v>
      </c>
      <c r="F4327" s="5"/>
      <c r="G4327" s="6">
        <v>112</v>
      </c>
      <c r="H4327" s="7">
        <v>15</v>
      </c>
      <c r="I4327" s="1">
        <v>16</v>
      </c>
      <c r="J4327" s="1">
        <v>14</v>
      </c>
      <c r="K4327" s="1">
        <v>10</v>
      </c>
      <c r="L4327" s="1">
        <v>7</v>
      </c>
      <c r="M4327" s="1">
        <v>10</v>
      </c>
      <c r="N4327" s="1">
        <v>1</v>
      </c>
      <c r="O4327" s="1">
        <v>27</v>
      </c>
      <c r="P4327" s="1">
        <v>52</v>
      </c>
      <c r="Q4327" s="11">
        <v>33</v>
      </c>
    </row>
    <row r="4328" spans="3:17" x14ac:dyDescent="0.25">
      <c r="C4328" s="125"/>
      <c r="D4328" s="122"/>
      <c r="E4328" s="4" t="s">
        <v>35</v>
      </c>
      <c r="F4328" s="5"/>
      <c r="G4328" s="6">
        <v>533</v>
      </c>
      <c r="H4328" s="7">
        <v>118</v>
      </c>
      <c r="I4328" s="1">
        <v>154</v>
      </c>
      <c r="J4328" s="1">
        <v>100</v>
      </c>
      <c r="K4328" s="1">
        <v>58</v>
      </c>
      <c r="L4328" s="1">
        <v>28</v>
      </c>
      <c r="M4328" s="1">
        <v>85</v>
      </c>
      <c r="N4328" s="1">
        <v>21</v>
      </c>
      <c r="O4328" s="1">
        <v>219</v>
      </c>
      <c r="P4328" s="1">
        <v>215</v>
      </c>
      <c r="Q4328" s="11">
        <v>99</v>
      </c>
    </row>
    <row r="4329" spans="3:17" x14ac:dyDescent="0.25">
      <c r="C4329" s="125"/>
      <c r="D4329" s="121" t="s">
        <v>22</v>
      </c>
      <c r="E4329" s="18" t="s">
        <v>25</v>
      </c>
      <c r="F4329" s="17"/>
      <c r="G4329" s="19">
        <v>247</v>
      </c>
      <c r="H4329" s="21">
        <v>112</v>
      </c>
      <c r="I4329" s="3">
        <v>161</v>
      </c>
      <c r="J4329" s="3">
        <v>105</v>
      </c>
      <c r="K4329" s="3">
        <v>54</v>
      </c>
      <c r="L4329" s="3">
        <v>30</v>
      </c>
      <c r="M4329" s="3">
        <v>79</v>
      </c>
      <c r="N4329" s="3">
        <v>7</v>
      </c>
      <c r="O4329" s="3">
        <v>182</v>
      </c>
      <c r="P4329" s="3">
        <v>55</v>
      </c>
      <c r="Q4329" s="22">
        <v>10</v>
      </c>
    </row>
    <row r="4330" spans="3:17" x14ac:dyDescent="0.25">
      <c r="C4330" s="125"/>
      <c r="D4330" s="122"/>
      <c r="E4330" s="4" t="s">
        <v>26</v>
      </c>
      <c r="F4330" s="5"/>
      <c r="G4330" s="6">
        <v>380</v>
      </c>
      <c r="H4330" s="7">
        <v>124</v>
      </c>
      <c r="I4330" s="1">
        <v>174</v>
      </c>
      <c r="J4330" s="1">
        <v>103</v>
      </c>
      <c r="K4330" s="1">
        <v>61</v>
      </c>
      <c r="L4330" s="1">
        <v>25</v>
      </c>
      <c r="M4330" s="1">
        <v>84</v>
      </c>
      <c r="N4330" s="1">
        <v>5</v>
      </c>
      <c r="O4330" s="1">
        <v>204</v>
      </c>
      <c r="P4330" s="1">
        <v>134</v>
      </c>
      <c r="Q4330" s="11">
        <v>42</v>
      </c>
    </row>
    <row r="4331" spans="3:17" x14ac:dyDescent="0.25">
      <c r="C4331" s="125"/>
      <c r="D4331" s="122"/>
      <c r="E4331" s="4" t="s">
        <v>27</v>
      </c>
      <c r="F4331" s="5"/>
      <c r="G4331" s="6">
        <v>251</v>
      </c>
      <c r="H4331" s="7">
        <v>58</v>
      </c>
      <c r="I4331" s="1">
        <v>71</v>
      </c>
      <c r="J4331" s="1">
        <v>58</v>
      </c>
      <c r="K4331" s="1">
        <v>40</v>
      </c>
      <c r="L4331" s="1">
        <v>12</v>
      </c>
      <c r="M4331" s="1">
        <v>42</v>
      </c>
      <c r="N4331" s="1">
        <v>8</v>
      </c>
      <c r="O4331" s="1">
        <v>109</v>
      </c>
      <c r="P4331" s="1">
        <v>103</v>
      </c>
      <c r="Q4331" s="11">
        <v>39</v>
      </c>
    </row>
    <row r="4332" spans="3:17" x14ac:dyDescent="0.25">
      <c r="C4332" s="125"/>
      <c r="D4332" s="122"/>
      <c r="E4332" s="4" t="s">
        <v>28</v>
      </c>
      <c r="F4332" s="5"/>
      <c r="G4332" s="6">
        <v>210</v>
      </c>
      <c r="H4332" s="7">
        <v>26</v>
      </c>
      <c r="I4332" s="1">
        <v>28</v>
      </c>
      <c r="J4332" s="1">
        <v>19</v>
      </c>
      <c r="K4332" s="1">
        <v>19</v>
      </c>
      <c r="L4332" s="1">
        <v>6</v>
      </c>
      <c r="M4332" s="1">
        <v>18</v>
      </c>
      <c r="N4332" s="1">
        <v>5</v>
      </c>
      <c r="O4332" s="1">
        <v>45</v>
      </c>
      <c r="P4332" s="1">
        <v>106</v>
      </c>
      <c r="Q4332" s="11">
        <v>59</v>
      </c>
    </row>
    <row r="4333" spans="3:17" x14ac:dyDescent="0.25">
      <c r="C4333" s="125"/>
      <c r="D4333" s="122"/>
      <c r="E4333" s="4" t="s">
        <v>29</v>
      </c>
      <c r="F4333" s="5"/>
      <c r="G4333" s="6">
        <v>123</v>
      </c>
      <c r="H4333" s="7">
        <v>6</v>
      </c>
      <c r="I4333" s="1">
        <v>5</v>
      </c>
      <c r="J4333" s="1">
        <v>3</v>
      </c>
      <c r="K4333" s="1">
        <v>6</v>
      </c>
      <c r="L4333" s="1">
        <v>3</v>
      </c>
      <c r="M4333" s="1">
        <v>8</v>
      </c>
      <c r="N4333" s="1">
        <v>1</v>
      </c>
      <c r="O4333" s="1">
        <v>14</v>
      </c>
      <c r="P4333" s="1">
        <v>87</v>
      </c>
      <c r="Q4333" s="11">
        <v>22</v>
      </c>
    </row>
    <row r="4334" spans="3:17" x14ac:dyDescent="0.25">
      <c r="C4334" s="125"/>
      <c r="D4334" s="122"/>
      <c r="E4334" s="4" t="s">
        <v>30</v>
      </c>
      <c r="F4334" s="5"/>
      <c r="G4334" s="6">
        <v>50</v>
      </c>
      <c r="H4334" s="7">
        <v>2</v>
      </c>
      <c r="I4334" s="1">
        <v>2</v>
      </c>
      <c r="J4334" s="1">
        <v>2</v>
      </c>
      <c r="K4334" s="1">
        <v>5</v>
      </c>
      <c r="L4334" s="1">
        <v>3</v>
      </c>
      <c r="M4334" s="1">
        <v>4</v>
      </c>
      <c r="N4334" s="1">
        <v>1</v>
      </c>
      <c r="O4334" s="1">
        <v>8</v>
      </c>
      <c r="P4334" s="1">
        <v>31</v>
      </c>
      <c r="Q4334" s="11">
        <v>11</v>
      </c>
    </row>
    <row r="4335" spans="3:17" x14ac:dyDescent="0.25">
      <c r="C4335" s="125"/>
      <c r="D4335" s="122"/>
      <c r="E4335" s="4" t="s">
        <v>31</v>
      </c>
      <c r="F4335" s="5"/>
      <c r="G4335" s="6">
        <v>14</v>
      </c>
      <c r="H4335" s="7">
        <v>1</v>
      </c>
      <c r="I4335" s="1">
        <v>0</v>
      </c>
      <c r="J4335" s="1">
        <v>0</v>
      </c>
      <c r="K4335" s="1">
        <v>0</v>
      </c>
      <c r="L4335" s="1">
        <v>0</v>
      </c>
      <c r="M4335" s="1">
        <v>0</v>
      </c>
      <c r="N4335" s="1">
        <v>0</v>
      </c>
      <c r="O4335" s="1">
        <v>1</v>
      </c>
      <c r="P4335" s="1">
        <v>10</v>
      </c>
      <c r="Q4335" s="11">
        <v>3</v>
      </c>
    </row>
    <row r="4336" spans="3:17" x14ac:dyDescent="0.25">
      <c r="C4336" s="125"/>
      <c r="D4336" s="122"/>
      <c r="E4336" s="4" t="s">
        <v>32</v>
      </c>
      <c r="F4336" s="5"/>
      <c r="G4336" s="6">
        <v>627</v>
      </c>
      <c r="H4336" s="7">
        <v>236</v>
      </c>
      <c r="I4336" s="1">
        <v>335</v>
      </c>
      <c r="J4336" s="1">
        <v>208</v>
      </c>
      <c r="K4336" s="1">
        <v>115</v>
      </c>
      <c r="L4336" s="1">
        <v>55</v>
      </c>
      <c r="M4336" s="1">
        <v>163</v>
      </c>
      <c r="N4336" s="1">
        <v>12</v>
      </c>
      <c r="O4336" s="1">
        <v>386</v>
      </c>
      <c r="P4336" s="1">
        <v>189</v>
      </c>
      <c r="Q4336" s="11">
        <v>52</v>
      </c>
    </row>
    <row r="4337" spans="3:17" x14ac:dyDescent="0.25">
      <c r="C4337" s="125"/>
      <c r="D4337" s="122"/>
      <c r="E4337" s="4" t="s">
        <v>33</v>
      </c>
      <c r="F4337" s="5"/>
      <c r="G4337" s="6">
        <v>461</v>
      </c>
      <c r="H4337" s="7">
        <v>84</v>
      </c>
      <c r="I4337" s="1">
        <v>99</v>
      </c>
      <c r="J4337" s="1">
        <v>77</v>
      </c>
      <c r="K4337" s="1">
        <v>59</v>
      </c>
      <c r="L4337" s="1">
        <v>18</v>
      </c>
      <c r="M4337" s="1">
        <v>60</v>
      </c>
      <c r="N4337" s="1">
        <v>13</v>
      </c>
      <c r="O4337" s="1">
        <v>154</v>
      </c>
      <c r="P4337" s="1">
        <v>209</v>
      </c>
      <c r="Q4337" s="11">
        <v>98</v>
      </c>
    </row>
    <row r="4338" spans="3:17" x14ac:dyDescent="0.25">
      <c r="C4338" s="125"/>
      <c r="D4338" s="122"/>
      <c r="E4338" s="4" t="s">
        <v>34</v>
      </c>
      <c r="F4338" s="5"/>
      <c r="G4338" s="6">
        <v>187</v>
      </c>
      <c r="H4338" s="7">
        <v>9</v>
      </c>
      <c r="I4338" s="1">
        <v>7</v>
      </c>
      <c r="J4338" s="1">
        <v>5</v>
      </c>
      <c r="K4338" s="1">
        <v>11</v>
      </c>
      <c r="L4338" s="1">
        <v>6</v>
      </c>
      <c r="M4338" s="1">
        <v>12</v>
      </c>
      <c r="N4338" s="1">
        <v>2</v>
      </c>
      <c r="O4338" s="1">
        <v>23</v>
      </c>
      <c r="P4338" s="1">
        <v>128</v>
      </c>
      <c r="Q4338" s="11">
        <v>36</v>
      </c>
    </row>
    <row r="4339" spans="3:17" x14ac:dyDescent="0.25">
      <c r="C4339" s="125"/>
      <c r="D4339" s="122"/>
      <c r="E4339" s="4" t="s">
        <v>35</v>
      </c>
      <c r="F4339" s="5"/>
      <c r="G4339" s="6">
        <v>648</v>
      </c>
      <c r="H4339" s="7">
        <v>93</v>
      </c>
      <c r="I4339" s="1">
        <v>106</v>
      </c>
      <c r="J4339" s="1">
        <v>82</v>
      </c>
      <c r="K4339" s="1">
        <v>70</v>
      </c>
      <c r="L4339" s="1">
        <v>24</v>
      </c>
      <c r="M4339" s="1">
        <v>72</v>
      </c>
      <c r="N4339" s="1">
        <v>15</v>
      </c>
      <c r="O4339" s="1">
        <v>177</v>
      </c>
      <c r="P4339" s="1">
        <v>337</v>
      </c>
      <c r="Q4339" s="11">
        <v>134</v>
      </c>
    </row>
    <row r="4340" spans="3:17" x14ac:dyDescent="0.25">
      <c r="C4340" s="121" t="s">
        <v>36</v>
      </c>
      <c r="D4340" s="121" t="s">
        <v>24</v>
      </c>
      <c r="E4340" s="18" t="s">
        <v>37</v>
      </c>
      <c r="F4340" s="17"/>
      <c r="G4340" s="19">
        <v>106</v>
      </c>
      <c r="H4340" s="21">
        <v>36</v>
      </c>
      <c r="I4340" s="3">
        <v>36</v>
      </c>
      <c r="J4340" s="3">
        <v>24</v>
      </c>
      <c r="K4340" s="3">
        <v>13</v>
      </c>
      <c r="L4340" s="3">
        <v>6</v>
      </c>
      <c r="M4340" s="3">
        <v>16</v>
      </c>
      <c r="N4340" s="3">
        <v>4</v>
      </c>
      <c r="O4340" s="3">
        <v>49</v>
      </c>
      <c r="P4340" s="3">
        <v>38</v>
      </c>
      <c r="Q4340" s="22">
        <v>19</v>
      </c>
    </row>
    <row r="4341" spans="3:17" ht="25.2" x14ac:dyDescent="0.25">
      <c r="C4341" s="125"/>
      <c r="D4341" s="122"/>
      <c r="E4341" s="4" t="s">
        <v>38</v>
      </c>
      <c r="F4341" s="5"/>
      <c r="G4341" s="6">
        <v>1653</v>
      </c>
      <c r="H4341" s="7">
        <v>561</v>
      </c>
      <c r="I4341" s="1">
        <v>739</v>
      </c>
      <c r="J4341" s="1">
        <v>477</v>
      </c>
      <c r="K4341" s="1">
        <v>263</v>
      </c>
      <c r="L4341" s="1">
        <v>131</v>
      </c>
      <c r="M4341" s="1">
        <v>362</v>
      </c>
      <c r="N4341" s="1">
        <v>45</v>
      </c>
      <c r="O4341" s="1">
        <v>922</v>
      </c>
      <c r="P4341" s="1">
        <v>544</v>
      </c>
      <c r="Q4341" s="11">
        <v>187</v>
      </c>
    </row>
    <row r="4342" spans="3:17" ht="25.2" x14ac:dyDescent="0.25">
      <c r="C4342" s="125"/>
      <c r="D4342" s="122"/>
      <c r="E4342" s="4" t="s">
        <v>39</v>
      </c>
      <c r="F4342" s="5"/>
      <c r="G4342" s="6">
        <v>116</v>
      </c>
      <c r="H4342" s="7">
        <v>34</v>
      </c>
      <c r="I4342" s="1">
        <v>43</v>
      </c>
      <c r="J4342" s="1">
        <v>20</v>
      </c>
      <c r="K4342" s="1">
        <v>11</v>
      </c>
      <c r="L4342" s="1">
        <v>5</v>
      </c>
      <c r="M4342" s="1">
        <v>20</v>
      </c>
      <c r="N4342" s="1">
        <v>4</v>
      </c>
      <c r="O4342" s="1">
        <v>58</v>
      </c>
      <c r="P4342" s="1">
        <v>43</v>
      </c>
      <c r="Q4342" s="11">
        <v>15</v>
      </c>
    </row>
    <row r="4343" spans="3:17" ht="25.2" x14ac:dyDescent="0.25">
      <c r="C4343" s="125"/>
      <c r="D4343" s="122"/>
      <c r="E4343" s="4" t="s">
        <v>40</v>
      </c>
      <c r="F4343" s="5"/>
      <c r="G4343" s="6">
        <v>513</v>
      </c>
      <c r="H4343" s="7">
        <v>91</v>
      </c>
      <c r="I4343" s="1">
        <v>118</v>
      </c>
      <c r="J4343" s="1">
        <v>80</v>
      </c>
      <c r="K4343" s="1">
        <v>57</v>
      </c>
      <c r="L4343" s="1">
        <v>29</v>
      </c>
      <c r="M4343" s="1">
        <v>71</v>
      </c>
      <c r="N4343" s="1">
        <v>15</v>
      </c>
      <c r="O4343" s="1">
        <v>173</v>
      </c>
      <c r="P4343" s="1">
        <v>248</v>
      </c>
      <c r="Q4343" s="11">
        <v>92</v>
      </c>
    </row>
    <row r="4344" spans="3:17" x14ac:dyDescent="0.25">
      <c r="C4344" s="125"/>
      <c r="D4344" s="122"/>
      <c r="E4344" s="4" t="s">
        <v>18</v>
      </c>
      <c r="F4344" s="5"/>
      <c r="G4344" s="6">
        <v>26</v>
      </c>
      <c r="H4344" s="7">
        <v>5</v>
      </c>
      <c r="I4344" s="1">
        <v>6</v>
      </c>
      <c r="J4344" s="1">
        <v>5</v>
      </c>
      <c r="K4344" s="1">
        <v>3</v>
      </c>
      <c r="L4344" s="1">
        <v>1</v>
      </c>
      <c r="M4344" s="1">
        <v>6</v>
      </c>
      <c r="N4344" s="1">
        <v>1</v>
      </c>
      <c r="O4344" s="1">
        <v>10</v>
      </c>
      <c r="P4344" s="1">
        <v>8</v>
      </c>
      <c r="Q4344" s="11">
        <v>8</v>
      </c>
    </row>
    <row r="4345" spans="3:17" x14ac:dyDescent="0.25">
      <c r="C4345" s="125"/>
      <c r="D4345" s="121" t="s">
        <v>21</v>
      </c>
      <c r="E4345" s="18" t="s">
        <v>37</v>
      </c>
      <c r="F4345" s="17"/>
      <c r="G4345" s="19">
        <v>66</v>
      </c>
      <c r="H4345" s="21">
        <v>22</v>
      </c>
      <c r="I4345" s="3">
        <v>21</v>
      </c>
      <c r="J4345" s="3">
        <v>14</v>
      </c>
      <c r="K4345" s="3">
        <v>7</v>
      </c>
      <c r="L4345" s="3">
        <v>4</v>
      </c>
      <c r="M4345" s="3">
        <v>7</v>
      </c>
      <c r="N4345" s="3">
        <v>3</v>
      </c>
      <c r="O4345" s="3">
        <v>30</v>
      </c>
      <c r="P4345" s="3">
        <v>22</v>
      </c>
      <c r="Q4345" s="22">
        <v>14</v>
      </c>
    </row>
    <row r="4346" spans="3:17" ht="25.2" x14ac:dyDescent="0.25">
      <c r="C4346" s="125"/>
      <c r="D4346" s="122"/>
      <c r="E4346" s="4" t="s">
        <v>38</v>
      </c>
      <c r="F4346" s="5"/>
      <c r="G4346" s="6">
        <v>938</v>
      </c>
      <c r="H4346" s="7">
        <v>344</v>
      </c>
      <c r="I4346" s="1">
        <v>438</v>
      </c>
      <c r="J4346" s="1">
        <v>282</v>
      </c>
      <c r="K4346" s="1">
        <v>138</v>
      </c>
      <c r="L4346" s="1">
        <v>81</v>
      </c>
      <c r="M4346" s="1">
        <v>210</v>
      </c>
      <c r="N4346" s="1">
        <v>32</v>
      </c>
      <c r="O4346" s="1">
        <v>556</v>
      </c>
      <c r="P4346" s="1">
        <v>290</v>
      </c>
      <c r="Q4346" s="11">
        <v>92</v>
      </c>
    </row>
    <row r="4347" spans="3:17" ht="25.2" x14ac:dyDescent="0.25">
      <c r="C4347" s="125"/>
      <c r="D4347" s="122"/>
      <c r="E4347" s="4" t="s">
        <v>39</v>
      </c>
      <c r="F4347" s="5"/>
      <c r="G4347" s="6">
        <v>43</v>
      </c>
      <c r="H4347" s="7">
        <v>12</v>
      </c>
      <c r="I4347" s="1">
        <v>15</v>
      </c>
      <c r="J4347" s="1">
        <v>4</v>
      </c>
      <c r="K4347" s="1">
        <v>3</v>
      </c>
      <c r="L4347" s="1">
        <v>1</v>
      </c>
      <c r="M4347" s="1">
        <v>7</v>
      </c>
      <c r="N4347" s="1">
        <v>2</v>
      </c>
      <c r="O4347" s="1">
        <v>23</v>
      </c>
      <c r="P4347" s="1">
        <v>13</v>
      </c>
      <c r="Q4347" s="11">
        <v>7</v>
      </c>
    </row>
    <row r="4348" spans="3:17" ht="25.2" x14ac:dyDescent="0.25">
      <c r="C4348" s="125"/>
      <c r="D4348" s="122"/>
      <c r="E4348" s="4" t="s">
        <v>40</v>
      </c>
      <c r="F4348" s="5"/>
      <c r="G4348" s="6">
        <v>77</v>
      </c>
      <c r="H4348" s="7">
        <v>16</v>
      </c>
      <c r="I4348" s="1">
        <v>23</v>
      </c>
      <c r="J4348" s="1">
        <v>13</v>
      </c>
      <c r="K4348" s="1">
        <v>12</v>
      </c>
      <c r="L4348" s="1">
        <v>6</v>
      </c>
      <c r="M4348" s="1">
        <v>12</v>
      </c>
      <c r="N4348" s="1">
        <v>4</v>
      </c>
      <c r="O4348" s="1">
        <v>32</v>
      </c>
      <c r="P4348" s="1">
        <v>28</v>
      </c>
      <c r="Q4348" s="11">
        <v>17</v>
      </c>
    </row>
    <row r="4349" spans="3:17" x14ac:dyDescent="0.25">
      <c r="C4349" s="125"/>
      <c r="D4349" s="122"/>
      <c r="E4349" s="4" t="s">
        <v>18</v>
      </c>
      <c r="F4349" s="5"/>
      <c r="G4349" s="6">
        <v>15</v>
      </c>
      <c r="H4349" s="7">
        <v>4</v>
      </c>
      <c r="I4349" s="1">
        <v>4</v>
      </c>
      <c r="J4349" s="1">
        <v>3</v>
      </c>
      <c r="K4349" s="1">
        <v>2</v>
      </c>
      <c r="L4349" s="1">
        <v>1</v>
      </c>
      <c r="M4349" s="1">
        <v>4</v>
      </c>
      <c r="N4349" s="1">
        <v>1</v>
      </c>
      <c r="O4349" s="1">
        <v>8</v>
      </c>
      <c r="P4349" s="1">
        <v>2</v>
      </c>
      <c r="Q4349" s="11">
        <v>5</v>
      </c>
    </row>
    <row r="4350" spans="3:17" x14ac:dyDescent="0.25">
      <c r="C4350" s="125"/>
      <c r="D4350" s="121" t="s">
        <v>22</v>
      </c>
      <c r="E4350" s="18" t="s">
        <v>37</v>
      </c>
      <c r="F4350" s="17"/>
      <c r="G4350" s="19">
        <v>40</v>
      </c>
      <c r="H4350" s="21">
        <v>14</v>
      </c>
      <c r="I4350" s="3">
        <v>15</v>
      </c>
      <c r="J4350" s="3">
        <v>10</v>
      </c>
      <c r="K4350" s="3">
        <v>6</v>
      </c>
      <c r="L4350" s="3">
        <v>2</v>
      </c>
      <c r="M4350" s="3">
        <v>9</v>
      </c>
      <c r="N4350" s="3">
        <v>1</v>
      </c>
      <c r="O4350" s="3">
        <v>19</v>
      </c>
      <c r="P4350" s="3">
        <v>16</v>
      </c>
      <c r="Q4350" s="22">
        <v>5</v>
      </c>
    </row>
    <row r="4351" spans="3:17" ht="25.2" x14ac:dyDescent="0.25">
      <c r="C4351" s="125"/>
      <c r="D4351" s="122"/>
      <c r="E4351" s="4" t="s">
        <v>38</v>
      </c>
      <c r="F4351" s="5"/>
      <c r="G4351" s="6">
        <v>715</v>
      </c>
      <c r="H4351" s="7">
        <v>217</v>
      </c>
      <c r="I4351" s="1">
        <v>301</v>
      </c>
      <c r="J4351" s="1">
        <v>195</v>
      </c>
      <c r="K4351" s="1">
        <v>125</v>
      </c>
      <c r="L4351" s="1">
        <v>50</v>
      </c>
      <c r="M4351" s="1">
        <v>152</v>
      </c>
      <c r="N4351" s="1">
        <v>13</v>
      </c>
      <c r="O4351" s="1">
        <v>366</v>
      </c>
      <c r="P4351" s="1">
        <v>254</v>
      </c>
      <c r="Q4351" s="11">
        <v>95</v>
      </c>
    </row>
    <row r="4352" spans="3:17" ht="25.2" x14ac:dyDescent="0.25">
      <c r="C4352" s="125"/>
      <c r="D4352" s="122"/>
      <c r="E4352" s="4" t="s">
        <v>39</v>
      </c>
      <c r="F4352" s="5"/>
      <c r="G4352" s="6">
        <v>73</v>
      </c>
      <c r="H4352" s="7">
        <v>22</v>
      </c>
      <c r="I4352" s="1">
        <v>28</v>
      </c>
      <c r="J4352" s="1">
        <v>16</v>
      </c>
      <c r="K4352" s="1">
        <v>8</v>
      </c>
      <c r="L4352" s="1">
        <v>4</v>
      </c>
      <c r="M4352" s="1">
        <v>13</v>
      </c>
      <c r="N4352" s="1">
        <v>2</v>
      </c>
      <c r="O4352" s="1">
        <v>35</v>
      </c>
      <c r="P4352" s="1">
        <v>30</v>
      </c>
      <c r="Q4352" s="11">
        <v>8</v>
      </c>
    </row>
    <row r="4353" spans="3:17" ht="25.2" x14ac:dyDescent="0.25">
      <c r="C4353" s="125"/>
      <c r="D4353" s="122"/>
      <c r="E4353" s="4" t="s">
        <v>40</v>
      </c>
      <c r="F4353" s="5"/>
      <c r="G4353" s="6">
        <v>436</v>
      </c>
      <c r="H4353" s="7">
        <v>75</v>
      </c>
      <c r="I4353" s="1">
        <v>95</v>
      </c>
      <c r="J4353" s="1">
        <v>67</v>
      </c>
      <c r="K4353" s="1">
        <v>45</v>
      </c>
      <c r="L4353" s="1">
        <v>23</v>
      </c>
      <c r="M4353" s="1">
        <v>59</v>
      </c>
      <c r="N4353" s="1">
        <v>11</v>
      </c>
      <c r="O4353" s="1">
        <v>141</v>
      </c>
      <c r="P4353" s="1">
        <v>220</v>
      </c>
      <c r="Q4353" s="11">
        <v>75</v>
      </c>
    </row>
    <row r="4354" spans="3:17" x14ac:dyDescent="0.25">
      <c r="C4354" s="125"/>
      <c r="D4354" s="122"/>
      <c r="E4354" s="4" t="s">
        <v>18</v>
      </c>
      <c r="F4354" s="5"/>
      <c r="G4354" s="6">
        <v>11</v>
      </c>
      <c r="H4354" s="7">
        <v>1</v>
      </c>
      <c r="I4354" s="1">
        <v>2</v>
      </c>
      <c r="J4354" s="1">
        <v>2</v>
      </c>
      <c r="K4354" s="1">
        <v>1</v>
      </c>
      <c r="L4354" s="1">
        <v>0</v>
      </c>
      <c r="M4354" s="1">
        <v>2</v>
      </c>
      <c r="N4354" s="1">
        <v>0</v>
      </c>
      <c r="O4354" s="1">
        <v>2</v>
      </c>
      <c r="P4354" s="1">
        <v>6</v>
      </c>
      <c r="Q4354" s="11">
        <v>3</v>
      </c>
    </row>
    <row r="4355" spans="3:17" ht="25.2" x14ac:dyDescent="0.25">
      <c r="C4355" s="121" t="s">
        <v>41</v>
      </c>
      <c r="D4355" s="119" t="s">
        <v>20</v>
      </c>
      <c r="E4355" s="18" t="s">
        <v>42</v>
      </c>
      <c r="F4355" s="17"/>
      <c r="G4355" s="19">
        <v>385</v>
      </c>
      <c r="H4355" s="21">
        <v>90</v>
      </c>
      <c r="I4355" s="3">
        <v>118</v>
      </c>
      <c r="J4355" s="3">
        <v>66</v>
      </c>
      <c r="K4355" s="3">
        <v>49</v>
      </c>
      <c r="L4355" s="3">
        <v>23</v>
      </c>
      <c r="M4355" s="3">
        <v>60</v>
      </c>
      <c r="N4355" s="3">
        <v>12</v>
      </c>
      <c r="O4355" s="3">
        <v>158</v>
      </c>
      <c r="P4355" s="3">
        <v>154</v>
      </c>
      <c r="Q4355" s="22">
        <v>73</v>
      </c>
    </row>
    <row r="4356" spans="3:17" ht="25.2" x14ac:dyDescent="0.25">
      <c r="C4356" s="125"/>
      <c r="D4356" s="120"/>
      <c r="E4356" s="4" t="s">
        <v>43</v>
      </c>
      <c r="F4356" s="5"/>
      <c r="G4356" s="6">
        <v>1574</v>
      </c>
      <c r="H4356" s="7">
        <v>548</v>
      </c>
      <c r="I4356" s="1">
        <v>713</v>
      </c>
      <c r="J4356" s="1">
        <v>461</v>
      </c>
      <c r="K4356" s="1">
        <v>255</v>
      </c>
      <c r="L4356" s="1">
        <v>125</v>
      </c>
      <c r="M4356" s="1">
        <v>349</v>
      </c>
      <c r="N4356" s="1">
        <v>43</v>
      </c>
      <c r="O4356" s="1">
        <v>885</v>
      </c>
      <c r="P4356" s="1">
        <v>518</v>
      </c>
      <c r="Q4356" s="11">
        <v>171</v>
      </c>
    </row>
    <row r="4357" spans="3:17" ht="25.2" x14ac:dyDescent="0.25">
      <c r="C4357" s="125"/>
      <c r="D4357" s="120"/>
      <c r="E4357" s="4" t="s">
        <v>44</v>
      </c>
      <c r="F4357" s="5"/>
      <c r="G4357" s="6">
        <v>89</v>
      </c>
      <c r="H4357" s="7">
        <v>39</v>
      </c>
      <c r="I4357" s="1">
        <v>47</v>
      </c>
      <c r="J4357" s="1">
        <v>32</v>
      </c>
      <c r="K4357" s="1">
        <v>20</v>
      </c>
      <c r="L4357" s="1">
        <v>7</v>
      </c>
      <c r="M4357" s="1">
        <v>22</v>
      </c>
      <c r="N4357" s="1">
        <v>2</v>
      </c>
      <c r="O4357" s="1">
        <v>62</v>
      </c>
      <c r="P4357" s="1">
        <v>20</v>
      </c>
      <c r="Q4357" s="11">
        <v>7</v>
      </c>
    </row>
    <row r="4358" spans="3:17" ht="25.2" x14ac:dyDescent="0.25">
      <c r="C4358" s="125"/>
      <c r="D4358" s="120"/>
      <c r="E4358" s="4" t="s">
        <v>45</v>
      </c>
      <c r="F4358" s="5"/>
      <c r="G4358" s="6">
        <v>956</v>
      </c>
      <c r="H4358" s="7">
        <v>246</v>
      </c>
      <c r="I4358" s="1">
        <v>334</v>
      </c>
      <c r="J4358" s="1">
        <v>219</v>
      </c>
      <c r="K4358" s="1">
        <v>114</v>
      </c>
      <c r="L4358" s="1">
        <v>68</v>
      </c>
      <c r="M4358" s="1">
        <v>161</v>
      </c>
      <c r="N4358" s="1">
        <v>25</v>
      </c>
      <c r="O4358" s="1">
        <v>435</v>
      </c>
      <c r="P4358" s="1">
        <v>387</v>
      </c>
      <c r="Q4358" s="11">
        <v>134</v>
      </c>
    </row>
    <row r="4359" spans="3:17" ht="25.2" x14ac:dyDescent="0.25">
      <c r="C4359" s="125"/>
      <c r="D4359" s="120"/>
      <c r="E4359" s="4" t="s">
        <v>46</v>
      </c>
      <c r="F4359" s="5"/>
      <c r="G4359" s="6">
        <v>85</v>
      </c>
      <c r="H4359" s="7">
        <v>21</v>
      </c>
      <c r="I4359" s="1">
        <v>27</v>
      </c>
      <c r="J4359" s="1">
        <v>19</v>
      </c>
      <c r="K4359" s="1">
        <v>8</v>
      </c>
      <c r="L4359" s="1">
        <v>8</v>
      </c>
      <c r="M4359" s="1">
        <v>13</v>
      </c>
      <c r="N4359" s="1">
        <v>2</v>
      </c>
      <c r="O4359" s="1">
        <v>37</v>
      </c>
      <c r="P4359" s="1">
        <v>35</v>
      </c>
      <c r="Q4359" s="11">
        <v>13</v>
      </c>
    </row>
    <row r="4360" spans="3:17" x14ac:dyDescent="0.25">
      <c r="C4360" s="125"/>
      <c r="D4360" s="120"/>
      <c r="E4360" s="4" t="s">
        <v>18</v>
      </c>
      <c r="F4360" s="5"/>
      <c r="G4360" s="6">
        <v>17</v>
      </c>
      <c r="H4360" s="7">
        <v>4</v>
      </c>
      <c r="I4360" s="1">
        <v>6</v>
      </c>
      <c r="J4360" s="1">
        <v>4</v>
      </c>
      <c r="K4360" s="1">
        <v>2</v>
      </c>
      <c r="L4360" s="1">
        <v>1</v>
      </c>
      <c r="M4360" s="1">
        <v>5</v>
      </c>
      <c r="N4360" s="1">
        <v>1</v>
      </c>
      <c r="O4360" s="1">
        <v>10</v>
      </c>
      <c r="P4360" s="1">
        <v>4</v>
      </c>
      <c r="Q4360" s="11">
        <v>3</v>
      </c>
    </row>
    <row r="4361" spans="3:17" x14ac:dyDescent="0.25">
      <c r="C4361" s="121" t="s">
        <v>47</v>
      </c>
      <c r="D4361" s="119" t="s">
        <v>20</v>
      </c>
      <c r="E4361" s="18" t="s">
        <v>48</v>
      </c>
      <c r="F4361" s="17"/>
      <c r="G4361" s="19">
        <v>385</v>
      </c>
      <c r="H4361" s="21">
        <v>90</v>
      </c>
      <c r="I4361" s="3">
        <v>118</v>
      </c>
      <c r="J4361" s="3">
        <v>66</v>
      </c>
      <c r="K4361" s="3">
        <v>49</v>
      </c>
      <c r="L4361" s="3">
        <v>23</v>
      </c>
      <c r="M4361" s="3">
        <v>60</v>
      </c>
      <c r="N4361" s="3">
        <v>12</v>
      </c>
      <c r="O4361" s="3">
        <v>158</v>
      </c>
      <c r="P4361" s="3">
        <v>154</v>
      </c>
      <c r="Q4361" s="22">
        <v>73</v>
      </c>
    </row>
    <row r="4362" spans="3:17" x14ac:dyDescent="0.25">
      <c r="C4362" s="125"/>
      <c r="D4362" s="120"/>
      <c r="E4362" s="4" t="s">
        <v>49</v>
      </c>
      <c r="F4362" s="5"/>
      <c r="G4362" s="6">
        <v>1156</v>
      </c>
      <c r="H4362" s="7">
        <v>407</v>
      </c>
      <c r="I4362" s="1">
        <v>499</v>
      </c>
      <c r="J4362" s="1">
        <v>329</v>
      </c>
      <c r="K4362" s="1">
        <v>192</v>
      </c>
      <c r="L4362" s="1">
        <v>88</v>
      </c>
      <c r="M4362" s="1">
        <v>260</v>
      </c>
      <c r="N4362" s="1">
        <v>34</v>
      </c>
      <c r="O4362" s="1">
        <v>635</v>
      </c>
      <c r="P4362" s="1">
        <v>397</v>
      </c>
      <c r="Q4362" s="11">
        <v>124</v>
      </c>
    </row>
    <row r="4363" spans="3:17" x14ac:dyDescent="0.25">
      <c r="C4363" s="125"/>
      <c r="D4363" s="120"/>
      <c r="E4363" s="4" t="s">
        <v>50</v>
      </c>
      <c r="F4363" s="5"/>
      <c r="G4363" s="6">
        <v>466</v>
      </c>
      <c r="H4363" s="7">
        <v>131</v>
      </c>
      <c r="I4363" s="1">
        <v>185</v>
      </c>
      <c r="J4363" s="1">
        <v>122</v>
      </c>
      <c r="K4363" s="1">
        <v>54</v>
      </c>
      <c r="L4363" s="1">
        <v>26</v>
      </c>
      <c r="M4363" s="1">
        <v>83</v>
      </c>
      <c r="N4363" s="1">
        <v>11</v>
      </c>
      <c r="O4363" s="1">
        <v>225</v>
      </c>
      <c r="P4363" s="1">
        <v>182</v>
      </c>
      <c r="Q4363" s="11">
        <v>59</v>
      </c>
    </row>
    <row r="4364" spans="3:17" x14ac:dyDescent="0.25">
      <c r="C4364" s="125"/>
      <c r="D4364" s="120"/>
      <c r="E4364" s="4" t="s">
        <v>51</v>
      </c>
      <c r="F4364" s="5"/>
      <c r="G4364" s="6">
        <v>191</v>
      </c>
      <c r="H4364" s="7">
        <v>54</v>
      </c>
      <c r="I4364" s="1">
        <v>72</v>
      </c>
      <c r="J4364" s="1">
        <v>44</v>
      </c>
      <c r="K4364" s="1">
        <v>26</v>
      </c>
      <c r="L4364" s="1">
        <v>21</v>
      </c>
      <c r="M4364" s="1">
        <v>34</v>
      </c>
      <c r="N4364" s="1">
        <v>7</v>
      </c>
      <c r="O4364" s="1">
        <v>97</v>
      </c>
      <c r="P4364" s="1">
        <v>66</v>
      </c>
      <c r="Q4364" s="11">
        <v>28</v>
      </c>
    </row>
    <row r="4365" spans="3:17" x14ac:dyDescent="0.25">
      <c r="C4365" s="125"/>
      <c r="D4365" s="120"/>
      <c r="E4365" s="4" t="s">
        <v>52</v>
      </c>
      <c r="F4365" s="5"/>
      <c r="G4365" s="6">
        <v>181</v>
      </c>
      <c r="H4365" s="7">
        <v>38</v>
      </c>
      <c r="I4365" s="1">
        <v>62</v>
      </c>
      <c r="J4365" s="1">
        <v>41</v>
      </c>
      <c r="K4365" s="1">
        <v>20</v>
      </c>
      <c r="L4365" s="1">
        <v>12</v>
      </c>
      <c r="M4365" s="1">
        <v>31</v>
      </c>
      <c r="N4365" s="1">
        <v>4</v>
      </c>
      <c r="O4365" s="1">
        <v>82</v>
      </c>
      <c r="P4365" s="1">
        <v>73</v>
      </c>
      <c r="Q4365" s="11">
        <v>26</v>
      </c>
    </row>
    <row r="4366" spans="3:17" x14ac:dyDescent="0.25">
      <c r="C4366" s="125"/>
      <c r="D4366" s="120"/>
      <c r="E4366" s="4" t="s">
        <v>18</v>
      </c>
      <c r="F4366" s="5"/>
      <c r="G4366" s="6">
        <v>35</v>
      </c>
      <c r="H4366" s="7">
        <v>7</v>
      </c>
      <c r="I4366" s="1">
        <v>6</v>
      </c>
      <c r="J4366" s="1">
        <v>4</v>
      </c>
      <c r="K4366" s="1">
        <v>6</v>
      </c>
      <c r="L4366" s="1">
        <v>2</v>
      </c>
      <c r="M4366" s="1">
        <v>7</v>
      </c>
      <c r="N4366" s="1">
        <v>1</v>
      </c>
      <c r="O4366" s="1">
        <v>15</v>
      </c>
      <c r="P4366" s="1">
        <v>9</v>
      </c>
      <c r="Q4366" s="11">
        <v>11</v>
      </c>
    </row>
    <row r="4367" spans="3:17" x14ac:dyDescent="0.25">
      <c r="C4367" s="121" t="s">
        <v>53</v>
      </c>
      <c r="D4367" s="119" t="s">
        <v>20</v>
      </c>
      <c r="E4367" s="18" t="s">
        <v>54</v>
      </c>
      <c r="F4367" s="17"/>
      <c r="G4367" s="19">
        <v>331</v>
      </c>
      <c r="H4367" s="21">
        <v>65</v>
      </c>
      <c r="I4367" s="3">
        <v>84</v>
      </c>
      <c r="J4367" s="3">
        <v>52</v>
      </c>
      <c r="K4367" s="3">
        <v>35</v>
      </c>
      <c r="L4367" s="3">
        <v>24</v>
      </c>
      <c r="M4367" s="3">
        <v>38</v>
      </c>
      <c r="N4367" s="3">
        <v>14</v>
      </c>
      <c r="O4367" s="3">
        <v>132</v>
      </c>
      <c r="P4367" s="3">
        <v>137</v>
      </c>
      <c r="Q4367" s="22">
        <v>62</v>
      </c>
    </row>
    <row r="4368" spans="3:17" x14ac:dyDescent="0.25">
      <c r="C4368" s="125"/>
      <c r="D4368" s="120"/>
      <c r="E4368" s="4" t="s">
        <v>55</v>
      </c>
      <c r="F4368" s="5"/>
      <c r="G4368" s="6">
        <v>1212</v>
      </c>
      <c r="H4368" s="7">
        <v>398</v>
      </c>
      <c r="I4368" s="1">
        <v>513</v>
      </c>
      <c r="J4368" s="1">
        <v>327</v>
      </c>
      <c r="K4368" s="1">
        <v>200</v>
      </c>
      <c r="L4368" s="1">
        <v>86</v>
      </c>
      <c r="M4368" s="1">
        <v>276</v>
      </c>
      <c r="N4368" s="1">
        <v>32</v>
      </c>
      <c r="O4368" s="1">
        <v>651</v>
      </c>
      <c r="P4368" s="1">
        <v>411</v>
      </c>
      <c r="Q4368" s="11">
        <v>150</v>
      </c>
    </row>
    <row r="4369" spans="3:17" ht="25.2" x14ac:dyDescent="0.25">
      <c r="C4369" s="125"/>
      <c r="D4369" s="120"/>
      <c r="E4369" s="4" t="s">
        <v>56</v>
      </c>
      <c r="F4369" s="5"/>
      <c r="G4369" s="6">
        <v>615</v>
      </c>
      <c r="H4369" s="7">
        <v>181</v>
      </c>
      <c r="I4369" s="1">
        <v>249</v>
      </c>
      <c r="J4369" s="1">
        <v>167</v>
      </c>
      <c r="K4369" s="1">
        <v>78</v>
      </c>
      <c r="L4369" s="1">
        <v>44</v>
      </c>
      <c r="M4369" s="1">
        <v>123</v>
      </c>
      <c r="N4369" s="1">
        <v>11</v>
      </c>
      <c r="O4369" s="1">
        <v>302</v>
      </c>
      <c r="P4369" s="1">
        <v>247</v>
      </c>
      <c r="Q4369" s="11">
        <v>66</v>
      </c>
    </row>
    <row r="4370" spans="3:17" x14ac:dyDescent="0.25">
      <c r="C4370" s="125"/>
      <c r="D4370" s="120"/>
      <c r="E4370" s="4" t="s">
        <v>57</v>
      </c>
      <c r="F4370" s="5"/>
      <c r="G4370" s="6">
        <v>234</v>
      </c>
      <c r="H4370" s="7">
        <v>80</v>
      </c>
      <c r="I4370" s="1">
        <v>91</v>
      </c>
      <c r="J4370" s="1">
        <v>55</v>
      </c>
      <c r="K4370" s="1">
        <v>31</v>
      </c>
      <c r="L4370" s="1">
        <v>17</v>
      </c>
      <c r="M4370" s="1">
        <v>34</v>
      </c>
      <c r="N4370" s="1">
        <v>9</v>
      </c>
      <c r="O4370" s="1">
        <v>115</v>
      </c>
      <c r="P4370" s="1">
        <v>84</v>
      </c>
      <c r="Q4370" s="11">
        <v>35</v>
      </c>
    </row>
    <row r="4371" spans="3:17" x14ac:dyDescent="0.25">
      <c r="C4371" s="125"/>
      <c r="D4371" s="120"/>
      <c r="E4371" s="4" t="s">
        <v>18</v>
      </c>
      <c r="F4371" s="5"/>
      <c r="G4371" s="6">
        <v>22</v>
      </c>
      <c r="H4371" s="7">
        <v>3</v>
      </c>
      <c r="I4371" s="1">
        <v>5</v>
      </c>
      <c r="J4371" s="1">
        <v>5</v>
      </c>
      <c r="K4371" s="1">
        <v>3</v>
      </c>
      <c r="L4371" s="1">
        <v>1</v>
      </c>
      <c r="M4371" s="1">
        <v>4</v>
      </c>
      <c r="N4371" s="1">
        <v>3</v>
      </c>
      <c r="O4371" s="1">
        <v>12</v>
      </c>
      <c r="P4371" s="1">
        <v>2</v>
      </c>
      <c r="Q4371" s="11">
        <v>8</v>
      </c>
    </row>
    <row r="4372" spans="3:17" x14ac:dyDescent="0.25">
      <c r="C4372" s="121" t="s">
        <v>58</v>
      </c>
      <c r="D4372" s="119" t="s">
        <v>20</v>
      </c>
      <c r="E4372" s="18" t="s">
        <v>59</v>
      </c>
      <c r="F4372" s="17"/>
      <c r="G4372" s="19">
        <v>522</v>
      </c>
      <c r="H4372" s="21">
        <v>59</v>
      </c>
      <c r="I4372" s="3">
        <v>66</v>
      </c>
      <c r="J4372" s="3">
        <v>38</v>
      </c>
      <c r="K4372" s="3">
        <v>39</v>
      </c>
      <c r="L4372" s="3">
        <v>9</v>
      </c>
      <c r="M4372" s="3">
        <v>56</v>
      </c>
      <c r="N4372" s="3">
        <v>17</v>
      </c>
      <c r="O4372" s="3">
        <v>136</v>
      </c>
      <c r="P4372" s="3">
        <v>265</v>
      </c>
      <c r="Q4372" s="22">
        <v>121</v>
      </c>
    </row>
    <row r="4373" spans="3:17" x14ac:dyDescent="0.25">
      <c r="C4373" s="125"/>
      <c r="D4373" s="120"/>
      <c r="E4373" s="4" t="s">
        <v>60</v>
      </c>
      <c r="F4373" s="5"/>
      <c r="G4373" s="6">
        <v>1090</v>
      </c>
      <c r="H4373" s="7">
        <v>308</v>
      </c>
      <c r="I4373" s="1">
        <v>403</v>
      </c>
      <c r="J4373" s="1">
        <v>246</v>
      </c>
      <c r="K4373" s="1">
        <v>156</v>
      </c>
      <c r="L4373" s="1">
        <v>74</v>
      </c>
      <c r="M4373" s="1">
        <v>203</v>
      </c>
      <c r="N4373" s="1">
        <v>30</v>
      </c>
      <c r="O4373" s="1">
        <v>536</v>
      </c>
      <c r="P4373" s="1">
        <v>408</v>
      </c>
      <c r="Q4373" s="11">
        <v>146</v>
      </c>
    </row>
    <row r="4374" spans="3:17" ht="25.2" x14ac:dyDescent="0.25">
      <c r="C4374" s="125"/>
      <c r="D4374" s="120"/>
      <c r="E4374" s="4" t="s">
        <v>61</v>
      </c>
      <c r="F4374" s="5"/>
      <c r="G4374" s="6">
        <v>327</v>
      </c>
      <c r="H4374" s="7">
        <v>133</v>
      </c>
      <c r="I4374" s="1">
        <v>169</v>
      </c>
      <c r="J4374" s="1">
        <v>119</v>
      </c>
      <c r="K4374" s="1">
        <v>57</v>
      </c>
      <c r="L4374" s="1">
        <v>37</v>
      </c>
      <c r="M4374" s="1">
        <v>84</v>
      </c>
      <c r="N4374" s="1">
        <v>8</v>
      </c>
      <c r="O4374" s="1">
        <v>200</v>
      </c>
      <c r="P4374" s="1">
        <v>99</v>
      </c>
      <c r="Q4374" s="11">
        <v>28</v>
      </c>
    </row>
    <row r="4375" spans="3:17" x14ac:dyDescent="0.25">
      <c r="C4375" s="125"/>
      <c r="D4375" s="120"/>
      <c r="E4375" s="4" t="s">
        <v>62</v>
      </c>
      <c r="F4375" s="5"/>
      <c r="G4375" s="6">
        <v>428</v>
      </c>
      <c r="H4375" s="7">
        <v>223</v>
      </c>
      <c r="I4375" s="1">
        <v>298</v>
      </c>
      <c r="J4375" s="1">
        <v>199</v>
      </c>
      <c r="K4375" s="1">
        <v>92</v>
      </c>
      <c r="L4375" s="1">
        <v>50</v>
      </c>
      <c r="M4375" s="1">
        <v>127</v>
      </c>
      <c r="N4375" s="1">
        <v>12</v>
      </c>
      <c r="O4375" s="1">
        <v>327</v>
      </c>
      <c r="P4375" s="1">
        <v>86</v>
      </c>
      <c r="Q4375" s="11">
        <v>15</v>
      </c>
    </row>
    <row r="4376" spans="3:17" x14ac:dyDescent="0.25">
      <c r="C4376" s="125"/>
      <c r="D4376" s="120"/>
      <c r="E4376" s="4" t="s">
        <v>63</v>
      </c>
      <c r="F4376" s="5"/>
      <c r="G4376" s="6">
        <v>25</v>
      </c>
      <c r="H4376" s="7">
        <v>1</v>
      </c>
      <c r="I4376" s="1">
        <v>2</v>
      </c>
      <c r="J4376" s="1">
        <v>0</v>
      </c>
      <c r="K4376" s="1">
        <v>0</v>
      </c>
      <c r="L4376" s="1">
        <v>1</v>
      </c>
      <c r="M4376" s="1">
        <v>1</v>
      </c>
      <c r="N4376" s="1">
        <v>0</v>
      </c>
      <c r="O4376" s="1">
        <v>3</v>
      </c>
      <c r="P4376" s="1">
        <v>15</v>
      </c>
      <c r="Q4376" s="11">
        <v>7</v>
      </c>
    </row>
    <row r="4377" spans="3:17" x14ac:dyDescent="0.25">
      <c r="C4377" s="125"/>
      <c r="D4377" s="120"/>
      <c r="E4377" s="4" t="s">
        <v>18</v>
      </c>
      <c r="F4377" s="5"/>
      <c r="G4377" s="6">
        <v>22</v>
      </c>
      <c r="H4377" s="7">
        <v>3</v>
      </c>
      <c r="I4377" s="1">
        <v>4</v>
      </c>
      <c r="J4377" s="1">
        <v>4</v>
      </c>
      <c r="K4377" s="1">
        <v>3</v>
      </c>
      <c r="L4377" s="1">
        <v>1</v>
      </c>
      <c r="M4377" s="1">
        <v>4</v>
      </c>
      <c r="N4377" s="1">
        <v>2</v>
      </c>
      <c r="O4377" s="1">
        <v>10</v>
      </c>
      <c r="P4377" s="1">
        <v>8</v>
      </c>
      <c r="Q4377" s="11">
        <v>4</v>
      </c>
    </row>
    <row r="4378" spans="3:17" ht="25.2" x14ac:dyDescent="0.25">
      <c r="C4378" s="121" t="s">
        <v>64</v>
      </c>
      <c r="D4378" s="119" t="s">
        <v>20</v>
      </c>
      <c r="E4378" s="18" t="s">
        <v>65</v>
      </c>
      <c r="F4378" s="17"/>
      <c r="G4378" s="19">
        <v>36</v>
      </c>
      <c r="H4378" s="21">
        <v>6</v>
      </c>
      <c r="I4378" s="3">
        <v>6</v>
      </c>
      <c r="J4378" s="3">
        <v>4</v>
      </c>
      <c r="K4378" s="3">
        <v>4</v>
      </c>
      <c r="L4378" s="3">
        <v>1</v>
      </c>
      <c r="M4378" s="3">
        <v>3</v>
      </c>
      <c r="N4378" s="3">
        <v>4</v>
      </c>
      <c r="O4378" s="3">
        <v>13</v>
      </c>
      <c r="P4378" s="3">
        <v>14</v>
      </c>
      <c r="Q4378" s="22">
        <v>9</v>
      </c>
    </row>
    <row r="4379" spans="3:17" ht="37.799999999999997" x14ac:dyDescent="0.25">
      <c r="C4379" s="125"/>
      <c r="D4379" s="120"/>
      <c r="E4379" s="4" t="s">
        <v>66</v>
      </c>
      <c r="F4379" s="5"/>
      <c r="G4379" s="6">
        <v>177</v>
      </c>
      <c r="H4379" s="7">
        <v>26</v>
      </c>
      <c r="I4379" s="1">
        <v>30</v>
      </c>
      <c r="J4379" s="1">
        <v>13</v>
      </c>
      <c r="K4379" s="1">
        <v>11</v>
      </c>
      <c r="L4379" s="1">
        <v>1</v>
      </c>
      <c r="M4379" s="1">
        <v>16</v>
      </c>
      <c r="N4379" s="1">
        <v>8</v>
      </c>
      <c r="O4379" s="1">
        <v>55</v>
      </c>
      <c r="P4379" s="1">
        <v>74</v>
      </c>
      <c r="Q4379" s="11">
        <v>48</v>
      </c>
    </row>
    <row r="4380" spans="3:17" ht="37.799999999999997" x14ac:dyDescent="0.25">
      <c r="C4380" s="125"/>
      <c r="D4380" s="120"/>
      <c r="E4380" s="4" t="s">
        <v>67</v>
      </c>
      <c r="F4380" s="5"/>
      <c r="G4380" s="6">
        <v>231</v>
      </c>
      <c r="H4380" s="7">
        <v>45</v>
      </c>
      <c r="I4380" s="1">
        <v>50</v>
      </c>
      <c r="J4380" s="1">
        <v>37</v>
      </c>
      <c r="K4380" s="1">
        <v>17</v>
      </c>
      <c r="L4380" s="1">
        <v>11</v>
      </c>
      <c r="M4380" s="1">
        <v>34</v>
      </c>
      <c r="N4380" s="1">
        <v>6</v>
      </c>
      <c r="O4380" s="1">
        <v>81</v>
      </c>
      <c r="P4380" s="1">
        <v>105</v>
      </c>
      <c r="Q4380" s="11">
        <v>45</v>
      </c>
    </row>
    <row r="4381" spans="3:17" ht="37.799999999999997" x14ac:dyDescent="0.25">
      <c r="C4381" s="125"/>
      <c r="D4381" s="120"/>
      <c r="E4381" s="4" t="s">
        <v>68</v>
      </c>
      <c r="F4381" s="5"/>
      <c r="G4381" s="6">
        <v>324</v>
      </c>
      <c r="H4381" s="7">
        <v>86</v>
      </c>
      <c r="I4381" s="1">
        <v>109</v>
      </c>
      <c r="J4381" s="1">
        <v>69</v>
      </c>
      <c r="K4381" s="1">
        <v>41</v>
      </c>
      <c r="L4381" s="1">
        <v>19</v>
      </c>
      <c r="M4381" s="1">
        <v>51</v>
      </c>
      <c r="N4381" s="1">
        <v>6</v>
      </c>
      <c r="O4381" s="1">
        <v>145</v>
      </c>
      <c r="P4381" s="1">
        <v>127</v>
      </c>
      <c r="Q4381" s="11">
        <v>52</v>
      </c>
    </row>
    <row r="4382" spans="3:17" ht="37.799999999999997" x14ac:dyDescent="0.25">
      <c r="C4382" s="125"/>
      <c r="D4382" s="120"/>
      <c r="E4382" s="4" t="s">
        <v>69</v>
      </c>
      <c r="F4382" s="5"/>
      <c r="G4382" s="6">
        <v>364</v>
      </c>
      <c r="H4382" s="7">
        <v>120</v>
      </c>
      <c r="I4382" s="1">
        <v>142</v>
      </c>
      <c r="J4382" s="1">
        <v>97</v>
      </c>
      <c r="K4382" s="1">
        <v>60</v>
      </c>
      <c r="L4382" s="1">
        <v>22</v>
      </c>
      <c r="M4382" s="1">
        <v>74</v>
      </c>
      <c r="N4382" s="1">
        <v>10</v>
      </c>
      <c r="O4382" s="1">
        <v>184</v>
      </c>
      <c r="P4382" s="1">
        <v>141</v>
      </c>
      <c r="Q4382" s="11">
        <v>39</v>
      </c>
    </row>
    <row r="4383" spans="3:17" ht="37.799999999999997" x14ac:dyDescent="0.25">
      <c r="C4383" s="125"/>
      <c r="D4383" s="120"/>
      <c r="E4383" s="4" t="s">
        <v>70</v>
      </c>
      <c r="F4383" s="5"/>
      <c r="G4383" s="6">
        <v>292</v>
      </c>
      <c r="H4383" s="7">
        <v>108</v>
      </c>
      <c r="I4383" s="1">
        <v>136</v>
      </c>
      <c r="J4383" s="1">
        <v>86</v>
      </c>
      <c r="K4383" s="1">
        <v>52</v>
      </c>
      <c r="L4383" s="1">
        <v>21</v>
      </c>
      <c r="M4383" s="1">
        <v>67</v>
      </c>
      <c r="N4383" s="1">
        <v>7</v>
      </c>
      <c r="O4383" s="1">
        <v>170</v>
      </c>
      <c r="P4383" s="1">
        <v>99</v>
      </c>
      <c r="Q4383" s="11">
        <v>23</v>
      </c>
    </row>
    <row r="4384" spans="3:17" ht="37.799999999999997" x14ac:dyDescent="0.25">
      <c r="C4384" s="125"/>
      <c r="D4384" s="120"/>
      <c r="E4384" s="4" t="s">
        <v>71</v>
      </c>
      <c r="F4384" s="5"/>
      <c r="G4384" s="6">
        <v>316</v>
      </c>
      <c r="H4384" s="7">
        <v>117</v>
      </c>
      <c r="I4384" s="1">
        <v>162</v>
      </c>
      <c r="J4384" s="1">
        <v>102</v>
      </c>
      <c r="K4384" s="1">
        <v>53</v>
      </c>
      <c r="L4384" s="1">
        <v>26</v>
      </c>
      <c r="M4384" s="1">
        <v>77</v>
      </c>
      <c r="N4384" s="1">
        <v>10</v>
      </c>
      <c r="O4384" s="1">
        <v>200</v>
      </c>
      <c r="P4384" s="1">
        <v>91</v>
      </c>
      <c r="Q4384" s="11">
        <v>25</v>
      </c>
    </row>
    <row r="4385" spans="3:17" ht="37.799999999999997" x14ac:dyDescent="0.25">
      <c r="C4385" s="125"/>
      <c r="D4385" s="120"/>
      <c r="E4385" s="4" t="s">
        <v>72</v>
      </c>
      <c r="F4385" s="5"/>
      <c r="G4385" s="6">
        <v>308</v>
      </c>
      <c r="H4385" s="7">
        <v>125</v>
      </c>
      <c r="I4385" s="1">
        <v>170</v>
      </c>
      <c r="J4385" s="1">
        <v>111</v>
      </c>
      <c r="K4385" s="1">
        <v>57</v>
      </c>
      <c r="L4385" s="1">
        <v>44</v>
      </c>
      <c r="M4385" s="1">
        <v>83</v>
      </c>
      <c r="N4385" s="1">
        <v>8</v>
      </c>
      <c r="O4385" s="1">
        <v>190</v>
      </c>
      <c r="P4385" s="1">
        <v>96</v>
      </c>
      <c r="Q4385" s="11">
        <v>22</v>
      </c>
    </row>
    <row r="4386" spans="3:17" ht="37.799999999999997" x14ac:dyDescent="0.25">
      <c r="C4386" s="125"/>
      <c r="D4386" s="120"/>
      <c r="E4386" s="4" t="s">
        <v>73</v>
      </c>
      <c r="F4386" s="5"/>
      <c r="G4386" s="6">
        <v>114</v>
      </c>
      <c r="H4386" s="7">
        <v>36</v>
      </c>
      <c r="I4386" s="1">
        <v>59</v>
      </c>
      <c r="J4386" s="1">
        <v>34</v>
      </c>
      <c r="K4386" s="1">
        <v>21</v>
      </c>
      <c r="L4386" s="1">
        <v>15</v>
      </c>
      <c r="M4386" s="1">
        <v>25</v>
      </c>
      <c r="N4386" s="1">
        <v>1</v>
      </c>
      <c r="O4386" s="1">
        <v>67</v>
      </c>
      <c r="P4386" s="1">
        <v>39</v>
      </c>
      <c r="Q4386" s="11">
        <v>8</v>
      </c>
    </row>
    <row r="4387" spans="3:17" ht="25.2" x14ac:dyDescent="0.25">
      <c r="C4387" s="125"/>
      <c r="D4387" s="120"/>
      <c r="E4387" s="4" t="s">
        <v>74</v>
      </c>
      <c r="F4387" s="5"/>
      <c r="G4387" s="6">
        <v>96</v>
      </c>
      <c r="H4387" s="7">
        <v>34</v>
      </c>
      <c r="I4387" s="1">
        <v>50</v>
      </c>
      <c r="J4387" s="1">
        <v>33</v>
      </c>
      <c r="K4387" s="1">
        <v>17</v>
      </c>
      <c r="L4387" s="1">
        <v>9</v>
      </c>
      <c r="M4387" s="1">
        <v>24</v>
      </c>
      <c r="N4387" s="1">
        <v>2</v>
      </c>
      <c r="O4387" s="1">
        <v>54</v>
      </c>
      <c r="P4387" s="1">
        <v>37</v>
      </c>
      <c r="Q4387" s="11">
        <v>5</v>
      </c>
    </row>
    <row r="4388" spans="3:17" x14ac:dyDescent="0.25">
      <c r="C4388" s="125"/>
      <c r="D4388" s="120"/>
      <c r="E4388" s="4" t="s">
        <v>75</v>
      </c>
      <c r="F4388" s="5"/>
      <c r="G4388" s="6">
        <v>29</v>
      </c>
      <c r="H4388" s="7">
        <v>3</v>
      </c>
      <c r="I4388" s="1">
        <v>4</v>
      </c>
      <c r="J4388" s="1">
        <v>1</v>
      </c>
      <c r="K4388" s="1">
        <v>1</v>
      </c>
      <c r="L4388" s="1">
        <v>0</v>
      </c>
      <c r="M4388" s="1">
        <v>1</v>
      </c>
      <c r="N4388" s="1">
        <v>3</v>
      </c>
      <c r="O4388" s="1">
        <v>8</v>
      </c>
      <c r="P4388" s="1">
        <v>15</v>
      </c>
      <c r="Q4388" s="11">
        <v>6</v>
      </c>
    </row>
    <row r="4389" spans="3:17" x14ac:dyDescent="0.25">
      <c r="C4389" s="125"/>
      <c r="D4389" s="120"/>
      <c r="E4389" s="4" t="s">
        <v>18</v>
      </c>
      <c r="F4389" s="5"/>
      <c r="G4389" s="6">
        <v>127</v>
      </c>
      <c r="H4389" s="7">
        <v>21</v>
      </c>
      <c r="I4389" s="1">
        <v>24</v>
      </c>
      <c r="J4389" s="1">
        <v>19</v>
      </c>
      <c r="K4389" s="1">
        <v>13</v>
      </c>
      <c r="L4389" s="1">
        <v>3</v>
      </c>
      <c r="M4389" s="1">
        <v>20</v>
      </c>
      <c r="N4389" s="1">
        <v>4</v>
      </c>
      <c r="O4389" s="1">
        <v>45</v>
      </c>
      <c r="P4389" s="1">
        <v>43</v>
      </c>
      <c r="Q4389" s="11">
        <v>39</v>
      </c>
    </row>
    <row r="4390" spans="3:17" x14ac:dyDescent="0.25">
      <c r="C4390" s="121" t="s">
        <v>76</v>
      </c>
      <c r="D4390" s="119" t="s">
        <v>20</v>
      </c>
      <c r="E4390" s="18" t="s">
        <v>77</v>
      </c>
      <c r="F4390" s="17"/>
      <c r="G4390" s="19">
        <v>626</v>
      </c>
      <c r="H4390" s="21">
        <v>228</v>
      </c>
      <c r="I4390" s="3">
        <v>271</v>
      </c>
      <c r="J4390" s="3">
        <v>197</v>
      </c>
      <c r="K4390" s="3">
        <v>107</v>
      </c>
      <c r="L4390" s="3">
        <v>50</v>
      </c>
      <c r="M4390" s="3">
        <v>150</v>
      </c>
      <c r="N4390" s="3">
        <v>15</v>
      </c>
      <c r="O4390" s="3">
        <v>342</v>
      </c>
      <c r="P4390" s="3">
        <v>216</v>
      </c>
      <c r="Q4390" s="22">
        <v>68</v>
      </c>
    </row>
    <row r="4391" spans="3:17" x14ac:dyDescent="0.25">
      <c r="C4391" s="125"/>
      <c r="D4391" s="120"/>
      <c r="E4391" s="4" t="s">
        <v>78</v>
      </c>
      <c r="F4391" s="5"/>
      <c r="G4391" s="6">
        <v>975</v>
      </c>
      <c r="H4391" s="7">
        <v>281</v>
      </c>
      <c r="I4391" s="1">
        <v>373</v>
      </c>
      <c r="J4391" s="1">
        <v>229</v>
      </c>
      <c r="K4391" s="1">
        <v>129</v>
      </c>
      <c r="L4391" s="1">
        <v>73</v>
      </c>
      <c r="M4391" s="1">
        <v>184</v>
      </c>
      <c r="N4391" s="1">
        <v>36</v>
      </c>
      <c r="O4391" s="1">
        <v>478</v>
      </c>
      <c r="P4391" s="1">
        <v>360</v>
      </c>
      <c r="Q4391" s="11">
        <v>137</v>
      </c>
    </row>
    <row r="4392" spans="3:17" x14ac:dyDescent="0.25">
      <c r="C4392" s="125"/>
      <c r="D4392" s="120"/>
      <c r="E4392" s="4" t="s">
        <v>79</v>
      </c>
      <c r="F4392" s="5"/>
      <c r="G4392" s="6">
        <v>589</v>
      </c>
      <c r="H4392" s="7">
        <v>162</v>
      </c>
      <c r="I4392" s="1">
        <v>218</v>
      </c>
      <c r="J4392" s="1">
        <v>131</v>
      </c>
      <c r="K4392" s="1">
        <v>81</v>
      </c>
      <c r="L4392" s="1">
        <v>33</v>
      </c>
      <c r="M4392" s="1">
        <v>96</v>
      </c>
      <c r="N4392" s="1">
        <v>10</v>
      </c>
      <c r="O4392" s="1">
        <v>279</v>
      </c>
      <c r="P4392" s="1">
        <v>227</v>
      </c>
      <c r="Q4392" s="11">
        <v>83</v>
      </c>
    </row>
    <row r="4393" spans="3:17" x14ac:dyDescent="0.25">
      <c r="C4393" s="125"/>
      <c r="D4393" s="120"/>
      <c r="E4393" s="4" t="s">
        <v>80</v>
      </c>
      <c r="F4393" s="5"/>
      <c r="G4393" s="6">
        <v>224</v>
      </c>
      <c r="H4393" s="7">
        <v>56</v>
      </c>
      <c r="I4393" s="1">
        <v>80</v>
      </c>
      <c r="J4393" s="1">
        <v>49</v>
      </c>
      <c r="K4393" s="1">
        <v>30</v>
      </c>
      <c r="L4393" s="1">
        <v>16</v>
      </c>
      <c r="M4393" s="1">
        <v>45</v>
      </c>
      <c r="N4393" s="1">
        <v>8</v>
      </c>
      <c r="O4393" s="1">
        <v>113</v>
      </c>
      <c r="P4393" s="1">
        <v>78</v>
      </c>
      <c r="Q4393" s="11">
        <v>33</v>
      </c>
    </row>
    <row r="4394" spans="3:17" x14ac:dyDescent="0.25">
      <c r="C4394" s="121" t="s">
        <v>81</v>
      </c>
      <c r="D4394" s="119" t="s">
        <v>20</v>
      </c>
      <c r="E4394" s="18" t="s">
        <v>82</v>
      </c>
      <c r="F4394" s="17"/>
      <c r="G4394" s="19">
        <v>300</v>
      </c>
      <c r="H4394" s="21">
        <v>71</v>
      </c>
      <c r="I4394" s="3">
        <v>102</v>
      </c>
      <c r="J4394" s="3">
        <v>62</v>
      </c>
      <c r="K4394" s="3">
        <v>41</v>
      </c>
      <c r="L4394" s="3">
        <v>21</v>
      </c>
      <c r="M4394" s="3">
        <v>56</v>
      </c>
      <c r="N4394" s="3">
        <v>8</v>
      </c>
      <c r="O4394" s="3">
        <v>137</v>
      </c>
      <c r="P4394" s="3">
        <v>118</v>
      </c>
      <c r="Q4394" s="22">
        <v>45</v>
      </c>
    </row>
    <row r="4395" spans="3:17" x14ac:dyDescent="0.25">
      <c r="C4395" s="125"/>
      <c r="D4395" s="120"/>
      <c r="E4395" s="4" t="s">
        <v>83</v>
      </c>
      <c r="F4395" s="5"/>
      <c r="G4395" s="6">
        <v>722</v>
      </c>
      <c r="H4395" s="7">
        <v>267</v>
      </c>
      <c r="I4395" s="1">
        <v>319</v>
      </c>
      <c r="J4395" s="1">
        <v>223</v>
      </c>
      <c r="K4395" s="1">
        <v>119</v>
      </c>
      <c r="L4395" s="1">
        <v>59</v>
      </c>
      <c r="M4395" s="1">
        <v>146</v>
      </c>
      <c r="N4395" s="1">
        <v>26</v>
      </c>
      <c r="O4395" s="1">
        <v>396</v>
      </c>
      <c r="P4395" s="1">
        <v>239</v>
      </c>
      <c r="Q4395" s="11">
        <v>87</v>
      </c>
    </row>
    <row r="4396" spans="3:17" x14ac:dyDescent="0.25">
      <c r="C4396" s="125"/>
      <c r="D4396" s="120"/>
      <c r="E4396" s="4" t="s">
        <v>84</v>
      </c>
      <c r="F4396" s="5"/>
      <c r="G4396" s="6">
        <v>483</v>
      </c>
      <c r="H4396" s="7">
        <v>132</v>
      </c>
      <c r="I4396" s="1">
        <v>189</v>
      </c>
      <c r="J4396" s="1">
        <v>105</v>
      </c>
      <c r="K4396" s="1">
        <v>70</v>
      </c>
      <c r="L4396" s="1">
        <v>30</v>
      </c>
      <c r="M4396" s="1">
        <v>96</v>
      </c>
      <c r="N4396" s="1">
        <v>13</v>
      </c>
      <c r="O4396" s="1">
        <v>244</v>
      </c>
      <c r="P4396" s="1">
        <v>169</v>
      </c>
      <c r="Q4396" s="11">
        <v>70</v>
      </c>
    </row>
    <row r="4397" spans="3:17" x14ac:dyDescent="0.25">
      <c r="C4397" s="125"/>
      <c r="D4397" s="120"/>
      <c r="E4397" s="4" t="s">
        <v>85</v>
      </c>
      <c r="F4397" s="5"/>
      <c r="G4397" s="6">
        <v>395</v>
      </c>
      <c r="H4397" s="7">
        <v>118</v>
      </c>
      <c r="I4397" s="1">
        <v>144</v>
      </c>
      <c r="J4397" s="1">
        <v>91</v>
      </c>
      <c r="K4397" s="1">
        <v>62</v>
      </c>
      <c r="L4397" s="1">
        <v>25</v>
      </c>
      <c r="M4397" s="1">
        <v>88</v>
      </c>
      <c r="N4397" s="1">
        <v>11</v>
      </c>
      <c r="O4397" s="1">
        <v>200</v>
      </c>
      <c r="P4397" s="1">
        <v>153</v>
      </c>
      <c r="Q4397" s="11">
        <v>42</v>
      </c>
    </row>
    <row r="4398" spans="3:17" x14ac:dyDescent="0.25">
      <c r="C4398" s="125"/>
      <c r="D4398" s="120"/>
      <c r="E4398" s="4" t="s">
        <v>86</v>
      </c>
      <c r="F4398" s="5"/>
      <c r="G4398" s="6">
        <v>236</v>
      </c>
      <c r="H4398" s="7">
        <v>60</v>
      </c>
      <c r="I4398" s="1">
        <v>84</v>
      </c>
      <c r="J4398" s="1">
        <v>53</v>
      </c>
      <c r="K4398" s="1">
        <v>24</v>
      </c>
      <c r="L4398" s="1">
        <v>16</v>
      </c>
      <c r="M4398" s="1">
        <v>41</v>
      </c>
      <c r="N4398" s="1">
        <v>5</v>
      </c>
      <c r="O4398" s="1">
        <v>103</v>
      </c>
      <c r="P4398" s="1">
        <v>99</v>
      </c>
      <c r="Q4398" s="11">
        <v>34</v>
      </c>
    </row>
    <row r="4399" spans="3:17" x14ac:dyDescent="0.25">
      <c r="C4399" s="125"/>
      <c r="D4399" s="120"/>
      <c r="E4399" s="4" t="s">
        <v>87</v>
      </c>
      <c r="F4399" s="5"/>
      <c r="G4399" s="6">
        <v>278</v>
      </c>
      <c r="H4399" s="7">
        <v>79</v>
      </c>
      <c r="I4399" s="1">
        <v>104</v>
      </c>
      <c r="J4399" s="1">
        <v>72</v>
      </c>
      <c r="K4399" s="1">
        <v>31</v>
      </c>
      <c r="L4399" s="1">
        <v>21</v>
      </c>
      <c r="M4399" s="1">
        <v>48</v>
      </c>
      <c r="N4399" s="1">
        <v>6</v>
      </c>
      <c r="O4399" s="1">
        <v>132</v>
      </c>
      <c r="P4399" s="1">
        <v>103</v>
      </c>
      <c r="Q4399" s="11">
        <v>43</v>
      </c>
    </row>
    <row r="4400" spans="3:17" x14ac:dyDescent="0.25">
      <c r="C4400" s="121" t="s">
        <v>88</v>
      </c>
      <c r="D4400" s="119" t="s">
        <v>20</v>
      </c>
      <c r="E4400" s="18" t="s">
        <v>89</v>
      </c>
      <c r="F4400" s="17"/>
      <c r="G4400" s="19">
        <v>110</v>
      </c>
      <c r="H4400" s="21">
        <v>39</v>
      </c>
      <c r="I4400" s="3">
        <v>43</v>
      </c>
      <c r="J4400" s="3">
        <v>25</v>
      </c>
      <c r="K4400" s="3">
        <v>18</v>
      </c>
      <c r="L4400" s="3">
        <v>8</v>
      </c>
      <c r="M4400" s="3">
        <v>26</v>
      </c>
      <c r="N4400" s="3">
        <v>6</v>
      </c>
      <c r="O4400" s="3">
        <v>63</v>
      </c>
      <c r="P4400" s="3">
        <v>34</v>
      </c>
      <c r="Q4400" s="22">
        <v>13</v>
      </c>
    </row>
    <row r="4401" spans="2:17" x14ac:dyDescent="0.25">
      <c r="C4401" s="122"/>
      <c r="D4401" s="120"/>
      <c r="E4401" s="4" t="s">
        <v>90</v>
      </c>
      <c r="F4401" s="5"/>
      <c r="G4401" s="6">
        <v>190</v>
      </c>
      <c r="H4401" s="7">
        <v>32</v>
      </c>
      <c r="I4401" s="1">
        <v>59</v>
      </c>
      <c r="J4401" s="1">
        <v>37</v>
      </c>
      <c r="K4401" s="1">
        <v>23</v>
      </c>
      <c r="L4401" s="1">
        <v>13</v>
      </c>
      <c r="M4401" s="1">
        <v>30</v>
      </c>
      <c r="N4401" s="1">
        <v>2</v>
      </c>
      <c r="O4401" s="1">
        <v>74</v>
      </c>
      <c r="P4401" s="1">
        <v>84</v>
      </c>
      <c r="Q4401" s="11">
        <v>32</v>
      </c>
    </row>
    <row r="4402" spans="2:17" x14ac:dyDescent="0.25">
      <c r="C4402" s="122"/>
      <c r="D4402" s="120"/>
      <c r="E4402" s="4" t="s">
        <v>83</v>
      </c>
      <c r="F4402" s="5"/>
      <c r="G4402" s="6">
        <v>722</v>
      </c>
      <c r="H4402" s="7">
        <v>267</v>
      </c>
      <c r="I4402" s="1">
        <v>319</v>
      </c>
      <c r="J4402" s="1">
        <v>223</v>
      </c>
      <c r="K4402" s="1">
        <v>119</v>
      </c>
      <c r="L4402" s="1">
        <v>59</v>
      </c>
      <c r="M4402" s="1">
        <v>146</v>
      </c>
      <c r="N4402" s="1">
        <v>26</v>
      </c>
      <c r="O4402" s="1">
        <v>396</v>
      </c>
      <c r="P4402" s="1">
        <v>239</v>
      </c>
      <c r="Q4402" s="11">
        <v>87</v>
      </c>
    </row>
    <row r="4403" spans="2:17" x14ac:dyDescent="0.25">
      <c r="C4403" s="122"/>
      <c r="D4403" s="120"/>
      <c r="E4403" s="4" t="s">
        <v>91</v>
      </c>
      <c r="F4403" s="5"/>
      <c r="G4403" s="6">
        <v>117</v>
      </c>
      <c r="H4403" s="7">
        <v>27</v>
      </c>
      <c r="I4403" s="1">
        <v>49</v>
      </c>
      <c r="J4403" s="1">
        <v>29</v>
      </c>
      <c r="K4403" s="1">
        <v>18</v>
      </c>
      <c r="L4403" s="1">
        <v>10</v>
      </c>
      <c r="M4403" s="1">
        <v>19</v>
      </c>
      <c r="N4403" s="1">
        <v>3</v>
      </c>
      <c r="O4403" s="1">
        <v>63</v>
      </c>
      <c r="P4403" s="1">
        <v>41</v>
      </c>
      <c r="Q4403" s="11">
        <v>13</v>
      </c>
    </row>
    <row r="4404" spans="2:17" x14ac:dyDescent="0.25">
      <c r="C4404" s="122"/>
      <c r="D4404" s="120"/>
      <c r="E4404" s="4" t="s">
        <v>92</v>
      </c>
      <c r="F4404" s="5"/>
      <c r="G4404" s="6">
        <v>123</v>
      </c>
      <c r="H4404" s="7">
        <v>39</v>
      </c>
      <c r="I4404" s="1">
        <v>55</v>
      </c>
      <c r="J4404" s="1">
        <v>28</v>
      </c>
      <c r="K4404" s="1">
        <v>18</v>
      </c>
      <c r="L4404" s="1">
        <v>9</v>
      </c>
      <c r="M4404" s="1">
        <v>31</v>
      </c>
      <c r="N4404" s="1">
        <v>4</v>
      </c>
      <c r="O4404" s="1">
        <v>67</v>
      </c>
      <c r="P4404" s="1">
        <v>36</v>
      </c>
      <c r="Q4404" s="11">
        <v>20</v>
      </c>
    </row>
    <row r="4405" spans="2:17" x14ac:dyDescent="0.25">
      <c r="C4405" s="122"/>
      <c r="D4405" s="120"/>
      <c r="E4405" s="4" t="s">
        <v>93</v>
      </c>
      <c r="F4405" s="5"/>
      <c r="G4405" s="6">
        <v>243</v>
      </c>
      <c r="H4405" s="7">
        <v>66</v>
      </c>
      <c r="I4405" s="1">
        <v>85</v>
      </c>
      <c r="J4405" s="1">
        <v>48</v>
      </c>
      <c r="K4405" s="1">
        <v>34</v>
      </c>
      <c r="L4405" s="1">
        <v>11</v>
      </c>
      <c r="M4405" s="1">
        <v>46</v>
      </c>
      <c r="N4405" s="1">
        <v>6</v>
      </c>
      <c r="O4405" s="1">
        <v>114</v>
      </c>
      <c r="P4405" s="1">
        <v>92</v>
      </c>
      <c r="Q4405" s="11">
        <v>37</v>
      </c>
    </row>
    <row r="4406" spans="2:17" x14ac:dyDescent="0.25">
      <c r="C4406" s="122"/>
      <c r="D4406" s="120"/>
      <c r="E4406" s="4" t="s">
        <v>85</v>
      </c>
      <c r="F4406" s="5"/>
      <c r="G4406" s="6">
        <v>395</v>
      </c>
      <c r="H4406" s="7">
        <v>118</v>
      </c>
      <c r="I4406" s="1">
        <v>144</v>
      </c>
      <c r="J4406" s="1">
        <v>91</v>
      </c>
      <c r="K4406" s="1">
        <v>62</v>
      </c>
      <c r="L4406" s="1">
        <v>25</v>
      </c>
      <c r="M4406" s="1">
        <v>88</v>
      </c>
      <c r="N4406" s="1">
        <v>11</v>
      </c>
      <c r="O4406" s="1">
        <v>200</v>
      </c>
      <c r="P4406" s="1">
        <v>153</v>
      </c>
      <c r="Q4406" s="11">
        <v>42</v>
      </c>
    </row>
    <row r="4407" spans="2:17" x14ac:dyDescent="0.25">
      <c r="C4407" s="122"/>
      <c r="D4407" s="120"/>
      <c r="E4407" s="4" t="s">
        <v>94</v>
      </c>
      <c r="F4407" s="5"/>
      <c r="G4407" s="6">
        <v>168</v>
      </c>
      <c r="H4407" s="7">
        <v>44</v>
      </c>
      <c r="I4407" s="1">
        <v>61</v>
      </c>
      <c r="J4407" s="1">
        <v>37</v>
      </c>
      <c r="K4407" s="1">
        <v>16</v>
      </c>
      <c r="L4407" s="1">
        <v>13</v>
      </c>
      <c r="M4407" s="1">
        <v>27</v>
      </c>
      <c r="N4407" s="1">
        <v>2</v>
      </c>
      <c r="O4407" s="1">
        <v>73</v>
      </c>
      <c r="P4407" s="1">
        <v>67</v>
      </c>
      <c r="Q4407" s="11">
        <v>28</v>
      </c>
    </row>
    <row r="4408" spans="2:17" x14ac:dyDescent="0.25">
      <c r="C4408" s="122"/>
      <c r="D4408" s="120"/>
      <c r="E4408" s="4" t="s">
        <v>95</v>
      </c>
      <c r="F4408" s="5"/>
      <c r="G4408" s="6">
        <v>68</v>
      </c>
      <c r="H4408" s="7">
        <v>16</v>
      </c>
      <c r="I4408" s="1">
        <v>23</v>
      </c>
      <c r="J4408" s="1">
        <v>16</v>
      </c>
      <c r="K4408" s="1">
        <v>8</v>
      </c>
      <c r="L4408" s="1">
        <v>3</v>
      </c>
      <c r="M4408" s="1">
        <v>14</v>
      </c>
      <c r="N4408" s="1">
        <v>3</v>
      </c>
      <c r="O4408" s="1">
        <v>30</v>
      </c>
      <c r="P4408" s="1">
        <v>32</v>
      </c>
      <c r="Q4408" s="11">
        <v>6</v>
      </c>
    </row>
    <row r="4409" spans="2:17" x14ac:dyDescent="0.25">
      <c r="C4409" s="126"/>
      <c r="D4409" s="123"/>
      <c r="E4409" s="64" t="s">
        <v>87</v>
      </c>
      <c r="F4409" s="59"/>
      <c r="G4409" s="66">
        <v>278</v>
      </c>
      <c r="H4409" s="74">
        <v>79</v>
      </c>
      <c r="I4409" s="39">
        <v>104</v>
      </c>
      <c r="J4409" s="39">
        <v>72</v>
      </c>
      <c r="K4409" s="39">
        <v>31</v>
      </c>
      <c r="L4409" s="39">
        <v>21</v>
      </c>
      <c r="M4409" s="39">
        <v>48</v>
      </c>
      <c r="N4409" s="39">
        <v>6</v>
      </c>
      <c r="O4409" s="39">
        <v>132</v>
      </c>
      <c r="P4409" s="39">
        <v>103</v>
      </c>
      <c r="Q4409" s="81">
        <v>43</v>
      </c>
    </row>
    <row r="4411" spans="2:17" x14ac:dyDescent="0.25">
      <c r="B4411" s="48" t="str">
        <f xml:space="preserve"> HYPERLINK("#'目次'!B46", "[40]")</f>
        <v>[40]</v>
      </c>
      <c r="C4411" s="35" t="s">
        <v>381</v>
      </c>
    </row>
    <row r="4414" spans="2:17" x14ac:dyDescent="0.25">
      <c r="C4414" s="35" t="s">
        <v>14</v>
      </c>
    </row>
    <row r="4415" spans="2:17" ht="50.4" x14ac:dyDescent="0.25">
      <c r="C4415" s="115"/>
      <c r="D4415" s="116"/>
      <c r="E4415" s="116"/>
      <c r="F4415" s="116"/>
      <c r="G4415" s="44" t="s">
        <v>15</v>
      </c>
      <c r="H4415" s="43" t="s">
        <v>382</v>
      </c>
      <c r="I4415" s="26" t="s">
        <v>383</v>
      </c>
      <c r="J4415" s="26" t="s">
        <v>384</v>
      </c>
      <c r="K4415" s="49" t="s">
        <v>18</v>
      </c>
    </row>
    <row r="4416" spans="2:17" x14ac:dyDescent="0.25">
      <c r="C4416" s="117"/>
      <c r="D4416" s="118"/>
      <c r="E4416" s="118"/>
      <c r="F4416" s="118"/>
      <c r="G4416" s="46"/>
      <c r="H4416" s="47"/>
      <c r="I4416" s="27"/>
      <c r="J4416" s="27"/>
      <c r="K4416" s="45"/>
    </row>
    <row r="4417" spans="3:11" x14ac:dyDescent="0.25">
      <c r="C4417" s="61"/>
      <c r="D4417" s="62"/>
      <c r="E4417" s="60" t="s">
        <v>15</v>
      </c>
      <c r="F4417" s="63"/>
      <c r="G4417" s="57">
        <v>2414</v>
      </c>
      <c r="H4417" s="31">
        <v>693</v>
      </c>
      <c r="I4417" s="31">
        <v>38</v>
      </c>
      <c r="J4417" s="31">
        <v>1521</v>
      </c>
      <c r="K4417" s="68">
        <v>162</v>
      </c>
    </row>
    <row r="4418" spans="3:11" x14ac:dyDescent="0.25">
      <c r="C4418" s="124" t="s">
        <v>19</v>
      </c>
      <c r="D4418" s="119" t="s">
        <v>20</v>
      </c>
      <c r="E4418" s="18" t="s">
        <v>21</v>
      </c>
      <c r="F4418" s="17"/>
      <c r="G4418" s="19">
        <v>1139</v>
      </c>
      <c r="H4418" s="21">
        <v>407</v>
      </c>
      <c r="I4418" s="3">
        <v>27</v>
      </c>
      <c r="J4418" s="3">
        <v>636</v>
      </c>
      <c r="K4418" s="22">
        <v>69</v>
      </c>
    </row>
    <row r="4419" spans="3:11" x14ac:dyDescent="0.25">
      <c r="C4419" s="125"/>
      <c r="D4419" s="120"/>
      <c r="E4419" s="4" t="s">
        <v>22</v>
      </c>
      <c r="F4419" s="5"/>
      <c r="G4419" s="6">
        <v>1275</v>
      </c>
      <c r="H4419" s="7">
        <v>286</v>
      </c>
      <c r="I4419" s="1">
        <v>11</v>
      </c>
      <c r="J4419" s="1">
        <v>885</v>
      </c>
      <c r="K4419" s="11">
        <v>93</v>
      </c>
    </row>
    <row r="4420" spans="3:11" x14ac:dyDescent="0.25">
      <c r="C4420" s="121" t="s">
        <v>23</v>
      </c>
      <c r="D4420" s="121" t="s">
        <v>24</v>
      </c>
      <c r="E4420" s="18" t="s">
        <v>25</v>
      </c>
      <c r="F4420" s="17"/>
      <c r="G4420" s="19">
        <v>515</v>
      </c>
      <c r="H4420" s="21">
        <v>265</v>
      </c>
      <c r="I4420" s="3">
        <v>13</v>
      </c>
      <c r="J4420" s="3">
        <v>219</v>
      </c>
      <c r="K4420" s="22">
        <v>18</v>
      </c>
    </row>
    <row r="4421" spans="3:11" x14ac:dyDescent="0.25">
      <c r="C4421" s="125"/>
      <c r="D4421" s="122"/>
      <c r="E4421" s="4" t="s">
        <v>26</v>
      </c>
      <c r="F4421" s="5"/>
      <c r="G4421" s="6">
        <v>718</v>
      </c>
      <c r="H4421" s="7">
        <v>270</v>
      </c>
      <c r="I4421" s="1">
        <v>10</v>
      </c>
      <c r="J4421" s="1">
        <v>408</v>
      </c>
      <c r="K4421" s="11">
        <v>30</v>
      </c>
    </row>
    <row r="4422" spans="3:11" x14ac:dyDescent="0.25">
      <c r="C4422" s="125"/>
      <c r="D4422" s="122"/>
      <c r="E4422" s="4" t="s">
        <v>27</v>
      </c>
      <c r="F4422" s="5"/>
      <c r="G4422" s="6">
        <v>492</v>
      </c>
      <c r="H4422" s="7">
        <v>105</v>
      </c>
      <c r="I4422" s="1">
        <v>9</v>
      </c>
      <c r="J4422" s="1">
        <v>349</v>
      </c>
      <c r="K4422" s="11">
        <v>29</v>
      </c>
    </row>
    <row r="4423" spans="3:11" x14ac:dyDescent="0.25">
      <c r="C4423" s="125"/>
      <c r="D4423" s="122"/>
      <c r="E4423" s="4" t="s">
        <v>28</v>
      </c>
      <c r="F4423" s="5"/>
      <c r="G4423" s="6">
        <v>390</v>
      </c>
      <c r="H4423" s="7">
        <v>38</v>
      </c>
      <c r="I4423" s="1">
        <v>6</v>
      </c>
      <c r="J4423" s="1">
        <v>300</v>
      </c>
      <c r="K4423" s="11">
        <v>46</v>
      </c>
    </row>
    <row r="4424" spans="3:11" x14ac:dyDescent="0.25">
      <c r="C4424" s="125"/>
      <c r="D4424" s="122"/>
      <c r="E4424" s="4" t="s">
        <v>29</v>
      </c>
      <c r="F4424" s="5"/>
      <c r="G4424" s="6">
        <v>206</v>
      </c>
      <c r="H4424" s="7">
        <v>12</v>
      </c>
      <c r="I4424" s="1">
        <v>0</v>
      </c>
      <c r="J4424" s="1">
        <v>171</v>
      </c>
      <c r="K4424" s="11">
        <v>23</v>
      </c>
    </row>
    <row r="4425" spans="3:11" x14ac:dyDescent="0.25">
      <c r="C4425" s="125"/>
      <c r="D4425" s="122"/>
      <c r="E4425" s="4" t="s">
        <v>30</v>
      </c>
      <c r="F4425" s="5"/>
      <c r="G4425" s="6">
        <v>76</v>
      </c>
      <c r="H4425" s="7">
        <v>2</v>
      </c>
      <c r="I4425" s="1">
        <v>0</v>
      </c>
      <c r="J4425" s="1">
        <v>61</v>
      </c>
      <c r="K4425" s="11">
        <v>13</v>
      </c>
    </row>
    <row r="4426" spans="3:11" x14ac:dyDescent="0.25">
      <c r="C4426" s="125"/>
      <c r="D4426" s="122"/>
      <c r="E4426" s="4" t="s">
        <v>31</v>
      </c>
      <c r="F4426" s="5"/>
      <c r="G4426" s="6">
        <v>17</v>
      </c>
      <c r="H4426" s="7">
        <v>1</v>
      </c>
      <c r="I4426" s="1">
        <v>0</v>
      </c>
      <c r="J4426" s="1">
        <v>13</v>
      </c>
      <c r="K4426" s="11">
        <v>3</v>
      </c>
    </row>
    <row r="4427" spans="3:11" x14ac:dyDescent="0.25">
      <c r="C4427" s="125"/>
      <c r="D4427" s="122"/>
      <c r="E4427" s="4" t="s">
        <v>32</v>
      </c>
      <c r="F4427" s="5"/>
      <c r="G4427" s="6">
        <v>1233</v>
      </c>
      <c r="H4427" s="7">
        <v>535</v>
      </c>
      <c r="I4427" s="1">
        <v>23</v>
      </c>
      <c r="J4427" s="1">
        <v>627</v>
      </c>
      <c r="K4427" s="11">
        <v>48</v>
      </c>
    </row>
    <row r="4428" spans="3:11" x14ac:dyDescent="0.25">
      <c r="C4428" s="125"/>
      <c r="D4428" s="122"/>
      <c r="E4428" s="4" t="s">
        <v>33</v>
      </c>
      <c r="F4428" s="5"/>
      <c r="G4428" s="6">
        <v>882</v>
      </c>
      <c r="H4428" s="7">
        <v>143</v>
      </c>
      <c r="I4428" s="1">
        <v>15</v>
      </c>
      <c r="J4428" s="1">
        <v>649</v>
      </c>
      <c r="K4428" s="11">
        <v>75</v>
      </c>
    </row>
    <row r="4429" spans="3:11" x14ac:dyDescent="0.25">
      <c r="C4429" s="125"/>
      <c r="D4429" s="122"/>
      <c r="E4429" s="4" t="s">
        <v>34</v>
      </c>
      <c r="F4429" s="5"/>
      <c r="G4429" s="6">
        <v>299</v>
      </c>
      <c r="H4429" s="7">
        <v>15</v>
      </c>
      <c r="I4429" s="1">
        <v>0</v>
      </c>
      <c r="J4429" s="1">
        <v>245</v>
      </c>
      <c r="K4429" s="11">
        <v>39</v>
      </c>
    </row>
    <row r="4430" spans="3:11" x14ac:dyDescent="0.25">
      <c r="C4430" s="125"/>
      <c r="D4430" s="122"/>
      <c r="E4430" s="4" t="s">
        <v>35</v>
      </c>
      <c r="F4430" s="5"/>
      <c r="G4430" s="6">
        <v>1181</v>
      </c>
      <c r="H4430" s="7">
        <v>158</v>
      </c>
      <c r="I4430" s="1">
        <v>15</v>
      </c>
      <c r="J4430" s="1">
        <v>894</v>
      </c>
      <c r="K4430" s="11">
        <v>114</v>
      </c>
    </row>
    <row r="4431" spans="3:11" x14ac:dyDescent="0.25">
      <c r="C4431" s="125"/>
      <c r="D4431" s="121" t="s">
        <v>21</v>
      </c>
      <c r="E4431" s="18" t="s">
        <v>25</v>
      </c>
      <c r="F4431" s="17"/>
      <c r="G4431" s="19">
        <v>268</v>
      </c>
      <c r="H4431" s="21">
        <v>156</v>
      </c>
      <c r="I4431" s="3">
        <v>9</v>
      </c>
      <c r="J4431" s="3">
        <v>95</v>
      </c>
      <c r="K4431" s="22">
        <v>8</v>
      </c>
    </row>
    <row r="4432" spans="3:11" x14ac:dyDescent="0.25">
      <c r="C4432" s="125"/>
      <c r="D4432" s="122"/>
      <c r="E4432" s="4" t="s">
        <v>26</v>
      </c>
      <c r="F4432" s="5"/>
      <c r="G4432" s="6">
        <v>338</v>
      </c>
      <c r="H4432" s="7">
        <v>157</v>
      </c>
      <c r="I4432" s="1">
        <v>8</v>
      </c>
      <c r="J4432" s="1">
        <v>163</v>
      </c>
      <c r="K4432" s="11">
        <v>10</v>
      </c>
    </row>
    <row r="4433" spans="3:11" x14ac:dyDescent="0.25">
      <c r="C4433" s="125"/>
      <c r="D4433" s="122"/>
      <c r="E4433" s="4" t="s">
        <v>27</v>
      </c>
      <c r="F4433" s="5"/>
      <c r="G4433" s="6">
        <v>241</v>
      </c>
      <c r="H4433" s="7">
        <v>68</v>
      </c>
      <c r="I4433" s="1">
        <v>6</v>
      </c>
      <c r="J4433" s="1">
        <v>154</v>
      </c>
      <c r="K4433" s="11">
        <v>13</v>
      </c>
    </row>
    <row r="4434" spans="3:11" x14ac:dyDescent="0.25">
      <c r="C4434" s="125"/>
      <c r="D4434" s="122"/>
      <c r="E4434" s="4" t="s">
        <v>28</v>
      </c>
      <c r="F4434" s="5"/>
      <c r="G4434" s="6">
        <v>180</v>
      </c>
      <c r="H4434" s="7">
        <v>18</v>
      </c>
      <c r="I4434" s="1">
        <v>4</v>
      </c>
      <c r="J4434" s="1">
        <v>138</v>
      </c>
      <c r="K4434" s="11">
        <v>20</v>
      </c>
    </row>
    <row r="4435" spans="3:11" x14ac:dyDescent="0.25">
      <c r="C4435" s="125"/>
      <c r="D4435" s="122"/>
      <c r="E4435" s="4" t="s">
        <v>29</v>
      </c>
      <c r="F4435" s="5"/>
      <c r="G4435" s="6">
        <v>83</v>
      </c>
      <c r="H4435" s="7">
        <v>6</v>
      </c>
      <c r="I4435" s="1">
        <v>0</v>
      </c>
      <c r="J4435" s="1">
        <v>66</v>
      </c>
      <c r="K4435" s="11">
        <v>11</v>
      </c>
    </row>
    <row r="4436" spans="3:11" x14ac:dyDescent="0.25">
      <c r="C4436" s="125"/>
      <c r="D4436" s="122"/>
      <c r="E4436" s="4" t="s">
        <v>30</v>
      </c>
      <c r="F4436" s="5"/>
      <c r="G4436" s="6">
        <v>26</v>
      </c>
      <c r="H4436" s="7">
        <v>1</v>
      </c>
      <c r="I4436" s="1">
        <v>0</v>
      </c>
      <c r="J4436" s="1">
        <v>19</v>
      </c>
      <c r="K4436" s="11">
        <v>6</v>
      </c>
    </row>
    <row r="4437" spans="3:11" x14ac:dyDescent="0.25">
      <c r="C4437" s="125"/>
      <c r="D4437" s="122"/>
      <c r="E4437" s="4" t="s">
        <v>31</v>
      </c>
      <c r="F4437" s="5"/>
      <c r="G4437" s="6">
        <v>3</v>
      </c>
      <c r="H4437" s="7">
        <v>1</v>
      </c>
      <c r="I4437" s="1">
        <v>0</v>
      </c>
      <c r="J4437" s="1">
        <v>1</v>
      </c>
      <c r="K4437" s="11">
        <v>1</v>
      </c>
    </row>
    <row r="4438" spans="3:11" x14ac:dyDescent="0.25">
      <c r="C4438" s="125"/>
      <c r="D4438" s="122"/>
      <c r="E4438" s="4" t="s">
        <v>32</v>
      </c>
      <c r="F4438" s="5"/>
      <c r="G4438" s="6">
        <v>606</v>
      </c>
      <c r="H4438" s="7">
        <v>313</v>
      </c>
      <c r="I4438" s="1">
        <v>17</v>
      </c>
      <c r="J4438" s="1">
        <v>258</v>
      </c>
      <c r="K4438" s="11">
        <v>18</v>
      </c>
    </row>
    <row r="4439" spans="3:11" x14ac:dyDescent="0.25">
      <c r="C4439" s="125"/>
      <c r="D4439" s="122"/>
      <c r="E4439" s="4" t="s">
        <v>33</v>
      </c>
      <c r="F4439" s="5"/>
      <c r="G4439" s="6">
        <v>421</v>
      </c>
      <c r="H4439" s="7">
        <v>86</v>
      </c>
      <c r="I4439" s="1">
        <v>10</v>
      </c>
      <c r="J4439" s="1">
        <v>292</v>
      </c>
      <c r="K4439" s="11">
        <v>33</v>
      </c>
    </row>
    <row r="4440" spans="3:11" x14ac:dyDescent="0.25">
      <c r="C4440" s="125"/>
      <c r="D4440" s="122"/>
      <c r="E4440" s="4" t="s">
        <v>34</v>
      </c>
      <c r="F4440" s="5"/>
      <c r="G4440" s="6">
        <v>112</v>
      </c>
      <c r="H4440" s="7">
        <v>8</v>
      </c>
      <c r="I4440" s="1">
        <v>0</v>
      </c>
      <c r="J4440" s="1">
        <v>86</v>
      </c>
      <c r="K4440" s="11">
        <v>18</v>
      </c>
    </row>
    <row r="4441" spans="3:11" x14ac:dyDescent="0.25">
      <c r="C4441" s="125"/>
      <c r="D4441" s="122"/>
      <c r="E4441" s="4" t="s">
        <v>35</v>
      </c>
      <c r="F4441" s="5"/>
      <c r="G4441" s="6">
        <v>533</v>
      </c>
      <c r="H4441" s="7">
        <v>94</v>
      </c>
      <c r="I4441" s="1">
        <v>10</v>
      </c>
      <c r="J4441" s="1">
        <v>378</v>
      </c>
      <c r="K4441" s="11">
        <v>51</v>
      </c>
    </row>
    <row r="4442" spans="3:11" x14ac:dyDescent="0.25">
      <c r="C4442" s="125"/>
      <c r="D4442" s="121" t="s">
        <v>22</v>
      </c>
      <c r="E4442" s="18" t="s">
        <v>25</v>
      </c>
      <c r="F4442" s="17"/>
      <c r="G4442" s="19">
        <v>247</v>
      </c>
      <c r="H4442" s="21">
        <v>109</v>
      </c>
      <c r="I4442" s="3">
        <v>4</v>
      </c>
      <c r="J4442" s="3">
        <v>124</v>
      </c>
      <c r="K4442" s="22">
        <v>10</v>
      </c>
    </row>
    <row r="4443" spans="3:11" x14ac:dyDescent="0.25">
      <c r="C4443" s="125"/>
      <c r="D4443" s="122"/>
      <c r="E4443" s="4" t="s">
        <v>26</v>
      </c>
      <c r="F4443" s="5"/>
      <c r="G4443" s="6">
        <v>380</v>
      </c>
      <c r="H4443" s="7">
        <v>113</v>
      </c>
      <c r="I4443" s="1">
        <v>2</v>
      </c>
      <c r="J4443" s="1">
        <v>245</v>
      </c>
      <c r="K4443" s="11">
        <v>20</v>
      </c>
    </row>
    <row r="4444" spans="3:11" x14ac:dyDescent="0.25">
      <c r="C4444" s="125"/>
      <c r="D4444" s="122"/>
      <c r="E4444" s="4" t="s">
        <v>27</v>
      </c>
      <c r="F4444" s="5"/>
      <c r="G4444" s="6">
        <v>251</v>
      </c>
      <c r="H4444" s="7">
        <v>37</v>
      </c>
      <c r="I4444" s="1">
        <v>3</v>
      </c>
      <c r="J4444" s="1">
        <v>195</v>
      </c>
      <c r="K4444" s="11">
        <v>16</v>
      </c>
    </row>
    <row r="4445" spans="3:11" x14ac:dyDescent="0.25">
      <c r="C4445" s="125"/>
      <c r="D4445" s="122"/>
      <c r="E4445" s="4" t="s">
        <v>28</v>
      </c>
      <c r="F4445" s="5"/>
      <c r="G4445" s="6">
        <v>210</v>
      </c>
      <c r="H4445" s="7">
        <v>20</v>
      </c>
      <c r="I4445" s="1">
        <v>2</v>
      </c>
      <c r="J4445" s="1">
        <v>162</v>
      </c>
      <c r="K4445" s="11">
        <v>26</v>
      </c>
    </row>
    <row r="4446" spans="3:11" x14ac:dyDescent="0.25">
      <c r="C4446" s="125"/>
      <c r="D4446" s="122"/>
      <c r="E4446" s="4" t="s">
        <v>29</v>
      </c>
      <c r="F4446" s="5"/>
      <c r="G4446" s="6">
        <v>123</v>
      </c>
      <c r="H4446" s="7">
        <v>6</v>
      </c>
      <c r="I4446" s="1">
        <v>0</v>
      </c>
      <c r="J4446" s="1">
        <v>105</v>
      </c>
      <c r="K4446" s="11">
        <v>12</v>
      </c>
    </row>
    <row r="4447" spans="3:11" x14ac:dyDescent="0.25">
      <c r="C4447" s="125"/>
      <c r="D4447" s="122"/>
      <c r="E4447" s="4" t="s">
        <v>30</v>
      </c>
      <c r="F4447" s="5"/>
      <c r="G4447" s="6">
        <v>50</v>
      </c>
      <c r="H4447" s="7">
        <v>1</v>
      </c>
      <c r="I4447" s="1">
        <v>0</v>
      </c>
      <c r="J4447" s="1">
        <v>42</v>
      </c>
      <c r="K4447" s="11">
        <v>7</v>
      </c>
    </row>
    <row r="4448" spans="3:11" x14ac:dyDescent="0.25">
      <c r="C4448" s="125"/>
      <c r="D4448" s="122"/>
      <c r="E4448" s="4" t="s">
        <v>31</v>
      </c>
      <c r="F4448" s="5"/>
      <c r="G4448" s="6">
        <v>14</v>
      </c>
      <c r="H4448" s="7">
        <v>0</v>
      </c>
      <c r="I4448" s="1">
        <v>0</v>
      </c>
      <c r="J4448" s="1">
        <v>12</v>
      </c>
      <c r="K4448" s="11">
        <v>2</v>
      </c>
    </row>
    <row r="4449" spans="3:11" x14ac:dyDescent="0.25">
      <c r="C4449" s="125"/>
      <c r="D4449" s="122"/>
      <c r="E4449" s="4" t="s">
        <v>32</v>
      </c>
      <c r="F4449" s="5"/>
      <c r="G4449" s="6">
        <v>627</v>
      </c>
      <c r="H4449" s="7">
        <v>222</v>
      </c>
      <c r="I4449" s="1">
        <v>6</v>
      </c>
      <c r="J4449" s="1">
        <v>369</v>
      </c>
      <c r="K4449" s="11">
        <v>30</v>
      </c>
    </row>
    <row r="4450" spans="3:11" x14ac:dyDescent="0.25">
      <c r="C4450" s="125"/>
      <c r="D4450" s="122"/>
      <c r="E4450" s="4" t="s">
        <v>33</v>
      </c>
      <c r="F4450" s="5"/>
      <c r="G4450" s="6">
        <v>461</v>
      </c>
      <c r="H4450" s="7">
        <v>57</v>
      </c>
      <c r="I4450" s="1">
        <v>5</v>
      </c>
      <c r="J4450" s="1">
        <v>357</v>
      </c>
      <c r="K4450" s="11">
        <v>42</v>
      </c>
    </row>
    <row r="4451" spans="3:11" x14ac:dyDescent="0.25">
      <c r="C4451" s="125"/>
      <c r="D4451" s="122"/>
      <c r="E4451" s="4" t="s">
        <v>34</v>
      </c>
      <c r="F4451" s="5"/>
      <c r="G4451" s="6">
        <v>187</v>
      </c>
      <c r="H4451" s="7">
        <v>7</v>
      </c>
      <c r="I4451" s="1">
        <v>0</v>
      </c>
      <c r="J4451" s="1">
        <v>159</v>
      </c>
      <c r="K4451" s="11">
        <v>21</v>
      </c>
    </row>
    <row r="4452" spans="3:11" x14ac:dyDescent="0.25">
      <c r="C4452" s="125"/>
      <c r="D4452" s="122"/>
      <c r="E4452" s="4" t="s">
        <v>35</v>
      </c>
      <c r="F4452" s="5"/>
      <c r="G4452" s="6">
        <v>648</v>
      </c>
      <c r="H4452" s="7">
        <v>64</v>
      </c>
      <c r="I4452" s="1">
        <v>5</v>
      </c>
      <c r="J4452" s="1">
        <v>516</v>
      </c>
      <c r="K4452" s="11">
        <v>63</v>
      </c>
    </row>
    <row r="4453" spans="3:11" x14ac:dyDescent="0.25">
      <c r="C4453" s="121" t="s">
        <v>36</v>
      </c>
      <c r="D4453" s="121" t="s">
        <v>24</v>
      </c>
      <c r="E4453" s="18" t="s">
        <v>37</v>
      </c>
      <c r="F4453" s="17"/>
      <c r="G4453" s="19">
        <v>106</v>
      </c>
      <c r="H4453" s="21">
        <v>31</v>
      </c>
      <c r="I4453" s="3">
        <v>3</v>
      </c>
      <c r="J4453" s="3">
        <v>64</v>
      </c>
      <c r="K4453" s="22">
        <v>8</v>
      </c>
    </row>
    <row r="4454" spans="3:11" ht="25.2" x14ac:dyDescent="0.25">
      <c r="C4454" s="125"/>
      <c r="D4454" s="122"/>
      <c r="E4454" s="4" t="s">
        <v>38</v>
      </c>
      <c r="F4454" s="5"/>
      <c r="G4454" s="6">
        <v>1653</v>
      </c>
      <c r="H4454" s="7">
        <v>526</v>
      </c>
      <c r="I4454" s="1">
        <v>26</v>
      </c>
      <c r="J4454" s="1">
        <v>1005</v>
      </c>
      <c r="K4454" s="11">
        <v>96</v>
      </c>
    </row>
    <row r="4455" spans="3:11" ht="25.2" x14ac:dyDescent="0.25">
      <c r="C4455" s="125"/>
      <c r="D4455" s="122"/>
      <c r="E4455" s="4" t="s">
        <v>39</v>
      </c>
      <c r="F4455" s="5"/>
      <c r="G4455" s="6">
        <v>116</v>
      </c>
      <c r="H4455" s="7">
        <v>39</v>
      </c>
      <c r="I4455" s="1">
        <v>2</v>
      </c>
      <c r="J4455" s="1">
        <v>72</v>
      </c>
      <c r="K4455" s="11">
        <v>3</v>
      </c>
    </row>
    <row r="4456" spans="3:11" ht="25.2" x14ac:dyDescent="0.25">
      <c r="C4456" s="125"/>
      <c r="D4456" s="122"/>
      <c r="E4456" s="4" t="s">
        <v>40</v>
      </c>
      <c r="F4456" s="5"/>
      <c r="G4456" s="6">
        <v>513</v>
      </c>
      <c r="H4456" s="7">
        <v>94</v>
      </c>
      <c r="I4456" s="1">
        <v>6</v>
      </c>
      <c r="J4456" s="1">
        <v>364</v>
      </c>
      <c r="K4456" s="11">
        <v>49</v>
      </c>
    </row>
    <row r="4457" spans="3:11" x14ac:dyDescent="0.25">
      <c r="C4457" s="125"/>
      <c r="D4457" s="122"/>
      <c r="E4457" s="4" t="s">
        <v>18</v>
      </c>
      <c r="F4457" s="5"/>
      <c r="G4457" s="6">
        <v>26</v>
      </c>
      <c r="H4457" s="7">
        <v>3</v>
      </c>
      <c r="I4457" s="1">
        <v>1</v>
      </c>
      <c r="J4457" s="1">
        <v>16</v>
      </c>
      <c r="K4457" s="11">
        <v>6</v>
      </c>
    </row>
    <row r="4458" spans="3:11" x14ac:dyDescent="0.25">
      <c r="C4458" s="125"/>
      <c r="D4458" s="121" t="s">
        <v>21</v>
      </c>
      <c r="E4458" s="18" t="s">
        <v>37</v>
      </c>
      <c r="F4458" s="17"/>
      <c r="G4458" s="19">
        <v>66</v>
      </c>
      <c r="H4458" s="21">
        <v>20</v>
      </c>
      <c r="I4458" s="3">
        <v>3</v>
      </c>
      <c r="J4458" s="3">
        <v>38</v>
      </c>
      <c r="K4458" s="22">
        <v>5</v>
      </c>
    </row>
    <row r="4459" spans="3:11" ht="25.2" x14ac:dyDescent="0.25">
      <c r="C4459" s="125"/>
      <c r="D4459" s="122"/>
      <c r="E4459" s="4" t="s">
        <v>38</v>
      </c>
      <c r="F4459" s="5"/>
      <c r="G4459" s="6">
        <v>938</v>
      </c>
      <c r="H4459" s="7">
        <v>348</v>
      </c>
      <c r="I4459" s="1">
        <v>19</v>
      </c>
      <c r="J4459" s="1">
        <v>524</v>
      </c>
      <c r="K4459" s="11">
        <v>47</v>
      </c>
    </row>
    <row r="4460" spans="3:11" ht="25.2" x14ac:dyDescent="0.25">
      <c r="C4460" s="125"/>
      <c r="D4460" s="122"/>
      <c r="E4460" s="4" t="s">
        <v>39</v>
      </c>
      <c r="F4460" s="5"/>
      <c r="G4460" s="6">
        <v>43</v>
      </c>
      <c r="H4460" s="7">
        <v>17</v>
      </c>
      <c r="I4460" s="1">
        <v>0</v>
      </c>
      <c r="J4460" s="1">
        <v>25</v>
      </c>
      <c r="K4460" s="11">
        <v>1</v>
      </c>
    </row>
    <row r="4461" spans="3:11" ht="25.2" x14ac:dyDescent="0.25">
      <c r="C4461" s="125"/>
      <c r="D4461" s="122"/>
      <c r="E4461" s="4" t="s">
        <v>40</v>
      </c>
      <c r="F4461" s="5"/>
      <c r="G4461" s="6">
        <v>77</v>
      </c>
      <c r="H4461" s="7">
        <v>20</v>
      </c>
      <c r="I4461" s="1">
        <v>4</v>
      </c>
      <c r="J4461" s="1">
        <v>42</v>
      </c>
      <c r="K4461" s="11">
        <v>11</v>
      </c>
    </row>
    <row r="4462" spans="3:11" x14ac:dyDescent="0.25">
      <c r="C4462" s="125"/>
      <c r="D4462" s="122"/>
      <c r="E4462" s="4" t="s">
        <v>18</v>
      </c>
      <c r="F4462" s="5"/>
      <c r="G4462" s="6">
        <v>15</v>
      </c>
      <c r="H4462" s="7">
        <v>2</v>
      </c>
      <c r="I4462" s="1">
        <v>1</v>
      </c>
      <c r="J4462" s="1">
        <v>7</v>
      </c>
      <c r="K4462" s="11">
        <v>5</v>
      </c>
    </row>
    <row r="4463" spans="3:11" x14ac:dyDescent="0.25">
      <c r="C4463" s="125"/>
      <c r="D4463" s="121" t="s">
        <v>22</v>
      </c>
      <c r="E4463" s="18" t="s">
        <v>37</v>
      </c>
      <c r="F4463" s="17"/>
      <c r="G4463" s="19">
        <v>40</v>
      </c>
      <c r="H4463" s="21">
        <v>11</v>
      </c>
      <c r="I4463" s="3">
        <v>0</v>
      </c>
      <c r="J4463" s="3">
        <v>26</v>
      </c>
      <c r="K4463" s="22">
        <v>3</v>
      </c>
    </row>
    <row r="4464" spans="3:11" ht="25.2" x14ac:dyDescent="0.25">
      <c r="C4464" s="125"/>
      <c r="D4464" s="122"/>
      <c r="E4464" s="4" t="s">
        <v>38</v>
      </c>
      <c r="F4464" s="5"/>
      <c r="G4464" s="6">
        <v>715</v>
      </c>
      <c r="H4464" s="7">
        <v>178</v>
      </c>
      <c r="I4464" s="1">
        <v>7</v>
      </c>
      <c r="J4464" s="1">
        <v>481</v>
      </c>
      <c r="K4464" s="11">
        <v>49</v>
      </c>
    </row>
    <row r="4465" spans="3:11" ht="25.2" x14ac:dyDescent="0.25">
      <c r="C4465" s="125"/>
      <c r="D4465" s="122"/>
      <c r="E4465" s="4" t="s">
        <v>39</v>
      </c>
      <c r="F4465" s="5"/>
      <c r="G4465" s="6">
        <v>73</v>
      </c>
      <c r="H4465" s="7">
        <v>22</v>
      </c>
      <c r="I4465" s="1">
        <v>2</v>
      </c>
      <c r="J4465" s="1">
        <v>47</v>
      </c>
      <c r="K4465" s="11">
        <v>2</v>
      </c>
    </row>
    <row r="4466" spans="3:11" ht="25.2" x14ac:dyDescent="0.25">
      <c r="C4466" s="125"/>
      <c r="D4466" s="122"/>
      <c r="E4466" s="4" t="s">
        <v>40</v>
      </c>
      <c r="F4466" s="5"/>
      <c r="G4466" s="6">
        <v>436</v>
      </c>
      <c r="H4466" s="7">
        <v>74</v>
      </c>
      <c r="I4466" s="1">
        <v>2</v>
      </c>
      <c r="J4466" s="1">
        <v>322</v>
      </c>
      <c r="K4466" s="11">
        <v>38</v>
      </c>
    </row>
    <row r="4467" spans="3:11" x14ac:dyDescent="0.25">
      <c r="C4467" s="125"/>
      <c r="D4467" s="122"/>
      <c r="E4467" s="4" t="s">
        <v>18</v>
      </c>
      <c r="F4467" s="5"/>
      <c r="G4467" s="6">
        <v>11</v>
      </c>
      <c r="H4467" s="7">
        <v>1</v>
      </c>
      <c r="I4467" s="1">
        <v>0</v>
      </c>
      <c r="J4467" s="1">
        <v>9</v>
      </c>
      <c r="K4467" s="11">
        <v>1</v>
      </c>
    </row>
    <row r="4468" spans="3:11" ht="25.2" x14ac:dyDescent="0.25">
      <c r="C4468" s="121" t="s">
        <v>41</v>
      </c>
      <c r="D4468" s="119" t="s">
        <v>20</v>
      </c>
      <c r="E4468" s="18" t="s">
        <v>42</v>
      </c>
      <c r="F4468" s="17"/>
      <c r="G4468" s="19">
        <v>385</v>
      </c>
      <c r="H4468" s="21">
        <v>94</v>
      </c>
      <c r="I4468" s="3">
        <v>9</v>
      </c>
      <c r="J4468" s="3">
        <v>244</v>
      </c>
      <c r="K4468" s="22">
        <v>38</v>
      </c>
    </row>
    <row r="4469" spans="3:11" ht="25.2" x14ac:dyDescent="0.25">
      <c r="C4469" s="125"/>
      <c r="D4469" s="120"/>
      <c r="E4469" s="4" t="s">
        <v>43</v>
      </c>
      <c r="F4469" s="5"/>
      <c r="G4469" s="6">
        <v>1574</v>
      </c>
      <c r="H4469" s="7">
        <v>495</v>
      </c>
      <c r="I4469" s="1">
        <v>21</v>
      </c>
      <c r="J4469" s="1">
        <v>968</v>
      </c>
      <c r="K4469" s="11">
        <v>90</v>
      </c>
    </row>
    <row r="4470" spans="3:11" ht="25.2" x14ac:dyDescent="0.25">
      <c r="C4470" s="125"/>
      <c r="D4470" s="120"/>
      <c r="E4470" s="4" t="s">
        <v>44</v>
      </c>
      <c r="F4470" s="5"/>
      <c r="G4470" s="6">
        <v>89</v>
      </c>
      <c r="H4470" s="7">
        <v>41</v>
      </c>
      <c r="I4470" s="1">
        <v>0</v>
      </c>
      <c r="J4470" s="1">
        <v>44</v>
      </c>
      <c r="K4470" s="11">
        <v>4</v>
      </c>
    </row>
    <row r="4471" spans="3:11" ht="25.2" x14ac:dyDescent="0.25">
      <c r="C4471" s="125"/>
      <c r="D4471" s="120"/>
      <c r="E4471" s="4" t="s">
        <v>45</v>
      </c>
      <c r="F4471" s="5"/>
      <c r="G4471" s="6">
        <v>956</v>
      </c>
      <c r="H4471" s="7">
        <v>276</v>
      </c>
      <c r="I4471" s="1">
        <v>14</v>
      </c>
      <c r="J4471" s="1">
        <v>611</v>
      </c>
      <c r="K4471" s="11">
        <v>55</v>
      </c>
    </row>
    <row r="4472" spans="3:11" ht="25.2" x14ac:dyDescent="0.25">
      <c r="C4472" s="125"/>
      <c r="D4472" s="120"/>
      <c r="E4472" s="4" t="s">
        <v>46</v>
      </c>
      <c r="F4472" s="5"/>
      <c r="G4472" s="6">
        <v>85</v>
      </c>
      <c r="H4472" s="7">
        <v>18</v>
      </c>
      <c r="I4472" s="1">
        <v>1</v>
      </c>
      <c r="J4472" s="1">
        <v>61</v>
      </c>
      <c r="K4472" s="11">
        <v>5</v>
      </c>
    </row>
    <row r="4473" spans="3:11" x14ac:dyDescent="0.25">
      <c r="C4473" s="125"/>
      <c r="D4473" s="120"/>
      <c r="E4473" s="4" t="s">
        <v>18</v>
      </c>
      <c r="F4473" s="5"/>
      <c r="G4473" s="6">
        <v>17</v>
      </c>
      <c r="H4473" s="7">
        <v>5</v>
      </c>
      <c r="I4473" s="1">
        <v>1</v>
      </c>
      <c r="J4473" s="1">
        <v>8</v>
      </c>
      <c r="K4473" s="11">
        <v>3</v>
      </c>
    </row>
    <row r="4474" spans="3:11" x14ac:dyDescent="0.25">
      <c r="C4474" s="121" t="s">
        <v>47</v>
      </c>
      <c r="D4474" s="119" t="s">
        <v>20</v>
      </c>
      <c r="E4474" s="18" t="s">
        <v>48</v>
      </c>
      <c r="F4474" s="17"/>
      <c r="G4474" s="19">
        <v>385</v>
      </c>
      <c r="H4474" s="21">
        <v>94</v>
      </c>
      <c r="I4474" s="3">
        <v>9</v>
      </c>
      <c r="J4474" s="3">
        <v>244</v>
      </c>
      <c r="K4474" s="22">
        <v>38</v>
      </c>
    </row>
    <row r="4475" spans="3:11" x14ac:dyDescent="0.25">
      <c r="C4475" s="125"/>
      <c r="D4475" s="120"/>
      <c r="E4475" s="4" t="s">
        <v>49</v>
      </c>
      <c r="F4475" s="5"/>
      <c r="G4475" s="6">
        <v>1156</v>
      </c>
      <c r="H4475" s="7">
        <v>332</v>
      </c>
      <c r="I4475" s="1">
        <v>13</v>
      </c>
      <c r="J4475" s="1">
        <v>741</v>
      </c>
      <c r="K4475" s="11">
        <v>70</v>
      </c>
    </row>
    <row r="4476" spans="3:11" x14ac:dyDescent="0.25">
      <c r="C4476" s="125"/>
      <c r="D4476" s="120"/>
      <c r="E4476" s="4" t="s">
        <v>50</v>
      </c>
      <c r="F4476" s="5"/>
      <c r="G4476" s="6">
        <v>466</v>
      </c>
      <c r="H4476" s="7">
        <v>139</v>
      </c>
      <c r="I4476" s="1">
        <v>9</v>
      </c>
      <c r="J4476" s="1">
        <v>292</v>
      </c>
      <c r="K4476" s="11">
        <v>26</v>
      </c>
    </row>
    <row r="4477" spans="3:11" x14ac:dyDescent="0.25">
      <c r="C4477" s="125"/>
      <c r="D4477" s="120"/>
      <c r="E4477" s="4" t="s">
        <v>51</v>
      </c>
      <c r="F4477" s="5"/>
      <c r="G4477" s="6">
        <v>191</v>
      </c>
      <c r="H4477" s="7">
        <v>60</v>
      </c>
      <c r="I4477" s="1">
        <v>5</v>
      </c>
      <c r="J4477" s="1">
        <v>116</v>
      </c>
      <c r="K4477" s="11">
        <v>10</v>
      </c>
    </row>
    <row r="4478" spans="3:11" x14ac:dyDescent="0.25">
      <c r="C4478" s="125"/>
      <c r="D4478" s="120"/>
      <c r="E4478" s="4" t="s">
        <v>52</v>
      </c>
      <c r="F4478" s="5"/>
      <c r="G4478" s="6">
        <v>181</v>
      </c>
      <c r="H4478" s="7">
        <v>62</v>
      </c>
      <c r="I4478" s="1">
        <v>1</v>
      </c>
      <c r="J4478" s="1">
        <v>106</v>
      </c>
      <c r="K4478" s="11">
        <v>12</v>
      </c>
    </row>
    <row r="4479" spans="3:11" x14ac:dyDescent="0.25">
      <c r="C4479" s="125"/>
      <c r="D4479" s="120"/>
      <c r="E4479" s="4" t="s">
        <v>18</v>
      </c>
      <c r="F4479" s="5"/>
      <c r="G4479" s="6">
        <v>35</v>
      </c>
      <c r="H4479" s="7">
        <v>6</v>
      </c>
      <c r="I4479" s="1">
        <v>1</v>
      </c>
      <c r="J4479" s="1">
        <v>22</v>
      </c>
      <c r="K4479" s="11">
        <v>6</v>
      </c>
    </row>
    <row r="4480" spans="3:11" x14ac:dyDescent="0.25">
      <c r="C4480" s="121" t="s">
        <v>53</v>
      </c>
      <c r="D4480" s="119" t="s">
        <v>20</v>
      </c>
      <c r="E4480" s="18" t="s">
        <v>54</v>
      </c>
      <c r="F4480" s="17"/>
      <c r="G4480" s="19">
        <v>331</v>
      </c>
      <c r="H4480" s="21">
        <v>85</v>
      </c>
      <c r="I4480" s="3">
        <v>7</v>
      </c>
      <c r="J4480" s="3">
        <v>215</v>
      </c>
      <c r="K4480" s="22">
        <v>24</v>
      </c>
    </row>
    <row r="4481" spans="3:11" x14ac:dyDescent="0.25">
      <c r="C4481" s="125"/>
      <c r="D4481" s="120"/>
      <c r="E4481" s="4" t="s">
        <v>55</v>
      </c>
      <c r="F4481" s="5"/>
      <c r="G4481" s="6">
        <v>1212</v>
      </c>
      <c r="H4481" s="7">
        <v>340</v>
      </c>
      <c r="I4481" s="1">
        <v>17</v>
      </c>
      <c r="J4481" s="1">
        <v>771</v>
      </c>
      <c r="K4481" s="11">
        <v>84</v>
      </c>
    </row>
    <row r="4482" spans="3:11" ht="25.2" x14ac:dyDescent="0.25">
      <c r="C4482" s="125"/>
      <c r="D4482" s="120"/>
      <c r="E4482" s="4" t="s">
        <v>56</v>
      </c>
      <c r="F4482" s="5"/>
      <c r="G4482" s="6">
        <v>615</v>
      </c>
      <c r="H4482" s="7">
        <v>190</v>
      </c>
      <c r="I4482" s="1">
        <v>7</v>
      </c>
      <c r="J4482" s="1">
        <v>391</v>
      </c>
      <c r="K4482" s="11">
        <v>27</v>
      </c>
    </row>
    <row r="4483" spans="3:11" x14ac:dyDescent="0.25">
      <c r="C4483" s="125"/>
      <c r="D4483" s="120"/>
      <c r="E4483" s="4" t="s">
        <v>57</v>
      </c>
      <c r="F4483" s="5"/>
      <c r="G4483" s="6">
        <v>234</v>
      </c>
      <c r="H4483" s="7">
        <v>72</v>
      </c>
      <c r="I4483" s="1">
        <v>6</v>
      </c>
      <c r="J4483" s="1">
        <v>137</v>
      </c>
      <c r="K4483" s="11">
        <v>19</v>
      </c>
    </row>
    <row r="4484" spans="3:11" x14ac:dyDescent="0.25">
      <c r="C4484" s="125"/>
      <c r="D4484" s="120"/>
      <c r="E4484" s="4" t="s">
        <v>18</v>
      </c>
      <c r="F4484" s="5"/>
      <c r="G4484" s="6">
        <v>22</v>
      </c>
      <c r="H4484" s="7">
        <v>6</v>
      </c>
      <c r="I4484" s="1">
        <v>1</v>
      </c>
      <c r="J4484" s="1">
        <v>7</v>
      </c>
      <c r="K4484" s="11">
        <v>8</v>
      </c>
    </row>
    <row r="4485" spans="3:11" x14ac:dyDescent="0.25">
      <c r="C4485" s="121" t="s">
        <v>58</v>
      </c>
      <c r="D4485" s="119" t="s">
        <v>20</v>
      </c>
      <c r="E4485" s="18" t="s">
        <v>59</v>
      </c>
      <c r="F4485" s="17"/>
      <c r="G4485" s="19">
        <v>522</v>
      </c>
      <c r="H4485" s="21">
        <v>104</v>
      </c>
      <c r="I4485" s="3">
        <v>6</v>
      </c>
      <c r="J4485" s="3">
        <v>356</v>
      </c>
      <c r="K4485" s="22">
        <v>56</v>
      </c>
    </row>
    <row r="4486" spans="3:11" x14ac:dyDescent="0.25">
      <c r="C4486" s="125"/>
      <c r="D4486" s="120"/>
      <c r="E4486" s="4" t="s">
        <v>60</v>
      </c>
      <c r="F4486" s="5"/>
      <c r="G4486" s="6">
        <v>1090</v>
      </c>
      <c r="H4486" s="7">
        <v>294</v>
      </c>
      <c r="I4486" s="1">
        <v>18</v>
      </c>
      <c r="J4486" s="1">
        <v>700</v>
      </c>
      <c r="K4486" s="11">
        <v>78</v>
      </c>
    </row>
    <row r="4487" spans="3:11" ht="25.2" x14ac:dyDescent="0.25">
      <c r="C4487" s="125"/>
      <c r="D4487" s="120"/>
      <c r="E4487" s="4" t="s">
        <v>61</v>
      </c>
      <c r="F4487" s="5"/>
      <c r="G4487" s="6">
        <v>327</v>
      </c>
      <c r="H4487" s="7">
        <v>101</v>
      </c>
      <c r="I4487" s="1">
        <v>4</v>
      </c>
      <c r="J4487" s="1">
        <v>209</v>
      </c>
      <c r="K4487" s="11">
        <v>13</v>
      </c>
    </row>
    <row r="4488" spans="3:11" x14ac:dyDescent="0.25">
      <c r="C4488" s="125"/>
      <c r="D4488" s="120"/>
      <c r="E4488" s="4" t="s">
        <v>62</v>
      </c>
      <c r="F4488" s="5"/>
      <c r="G4488" s="6">
        <v>428</v>
      </c>
      <c r="H4488" s="7">
        <v>183</v>
      </c>
      <c r="I4488" s="1">
        <v>8</v>
      </c>
      <c r="J4488" s="1">
        <v>228</v>
      </c>
      <c r="K4488" s="11">
        <v>9</v>
      </c>
    </row>
    <row r="4489" spans="3:11" x14ac:dyDescent="0.25">
      <c r="C4489" s="125"/>
      <c r="D4489" s="120"/>
      <c r="E4489" s="4" t="s">
        <v>63</v>
      </c>
      <c r="F4489" s="5"/>
      <c r="G4489" s="6">
        <v>25</v>
      </c>
      <c r="H4489" s="7">
        <v>7</v>
      </c>
      <c r="I4489" s="1">
        <v>1</v>
      </c>
      <c r="J4489" s="1">
        <v>16</v>
      </c>
      <c r="K4489" s="11">
        <v>1</v>
      </c>
    </row>
    <row r="4490" spans="3:11" x14ac:dyDescent="0.25">
      <c r="C4490" s="125"/>
      <c r="D4490" s="120"/>
      <c r="E4490" s="4" t="s">
        <v>18</v>
      </c>
      <c r="F4490" s="5"/>
      <c r="G4490" s="6">
        <v>22</v>
      </c>
      <c r="H4490" s="7">
        <v>4</v>
      </c>
      <c r="I4490" s="1">
        <v>1</v>
      </c>
      <c r="J4490" s="1">
        <v>12</v>
      </c>
      <c r="K4490" s="11">
        <v>5</v>
      </c>
    </row>
    <row r="4491" spans="3:11" ht="25.2" x14ac:dyDescent="0.25">
      <c r="C4491" s="121" t="s">
        <v>64</v>
      </c>
      <c r="D4491" s="119" t="s">
        <v>20</v>
      </c>
      <c r="E4491" s="18" t="s">
        <v>65</v>
      </c>
      <c r="F4491" s="17"/>
      <c r="G4491" s="19">
        <v>36</v>
      </c>
      <c r="H4491" s="21">
        <v>8</v>
      </c>
      <c r="I4491" s="3">
        <v>0</v>
      </c>
      <c r="J4491" s="3">
        <v>25</v>
      </c>
      <c r="K4491" s="22">
        <v>3</v>
      </c>
    </row>
    <row r="4492" spans="3:11" ht="37.799999999999997" x14ac:dyDescent="0.25">
      <c r="C4492" s="125"/>
      <c r="D4492" s="120"/>
      <c r="E4492" s="4" t="s">
        <v>66</v>
      </c>
      <c r="F4492" s="5"/>
      <c r="G4492" s="6">
        <v>177</v>
      </c>
      <c r="H4492" s="7">
        <v>28</v>
      </c>
      <c r="I4492" s="1">
        <v>5</v>
      </c>
      <c r="J4492" s="1">
        <v>118</v>
      </c>
      <c r="K4492" s="11">
        <v>26</v>
      </c>
    </row>
    <row r="4493" spans="3:11" ht="37.799999999999997" x14ac:dyDescent="0.25">
      <c r="C4493" s="125"/>
      <c r="D4493" s="120"/>
      <c r="E4493" s="4" t="s">
        <v>67</v>
      </c>
      <c r="F4493" s="5"/>
      <c r="G4493" s="6">
        <v>231</v>
      </c>
      <c r="H4493" s="7">
        <v>47</v>
      </c>
      <c r="I4493" s="1">
        <v>6</v>
      </c>
      <c r="J4493" s="1">
        <v>155</v>
      </c>
      <c r="K4493" s="11">
        <v>23</v>
      </c>
    </row>
    <row r="4494" spans="3:11" ht="37.799999999999997" x14ac:dyDescent="0.25">
      <c r="C4494" s="125"/>
      <c r="D4494" s="120"/>
      <c r="E4494" s="4" t="s">
        <v>68</v>
      </c>
      <c r="F4494" s="5"/>
      <c r="G4494" s="6">
        <v>324</v>
      </c>
      <c r="H4494" s="7">
        <v>71</v>
      </c>
      <c r="I4494" s="1">
        <v>5</v>
      </c>
      <c r="J4494" s="1">
        <v>232</v>
      </c>
      <c r="K4494" s="11">
        <v>16</v>
      </c>
    </row>
    <row r="4495" spans="3:11" ht="37.799999999999997" x14ac:dyDescent="0.25">
      <c r="C4495" s="125"/>
      <c r="D4495" s="120"/>
      <c r="E4495" s="4" t="s">
        <v>69</v>
      </c>
      <c r="F4495" s="5"/>
      <c r="G4495" s="6">
        <v>364</v>
      </c>
      <c r="H4495" s="7">
        <v>80</v>
      </c>
      <c r="I4495" s="1">
        <v>5</v>
      </c>
      <c r="J4495" s="1">
        <v>259</v>
      </c>
      <c r="K4495" s="11">
        <v>20</v>
      </c>
    </row>
    <row r="4496" spans="3:11" ht="37.799999999999997" x14ac:dyDescent="0.25">
      <c r="C4496" s="125"/>
      <c r="D4496" s="120"/>
      <c r="E4496" s="4" t="s">
        <v>70</v>
      </c>
      <c r="F4496" s="5"/>
      <c r="G4496" s="6">
        <v>292</v>
      </c>
      <c r="H4496" s="7">
        <v>93</v>
      </c>
      <c r="I4496" s="1">
        <v>6</v>
      </c>
      <c r="J4496" s="1">
        <v>182</v>
      </c>
      <c r="K4496" s="11">
        <v>11</v>
      </c>
    </row>
    <row r="4497" spans="3:11" ht="37.799999999999997" x14ac:dyDescent="0.25">
      <c r="C4497" s="125"/>
      <c r="D4497" s="120"/>
      <c r="E4497" s="4" t="s">
        <v>71</v>
      </c>
      <c r="F4497" s="5"/>
      <c r="G4497" s="6">
        <v>316</v>
      </c>
      <c r="H4497" s="7">
        <v>105</v>
      </c>
      <c r="I4497" s="1">
        <v>1</v>
      </c>
      <c r="J4497" s="1">
        <v>189</v>
      </c>
      <c r="K4497" s="11">
        <v>21</v>
      </c>
    </row>
    <row r="4498" spans="3:11" ht="37.799999999999997" x14ac:dyDescent="0.25">
      <c r="C4498" s="125"/>
      <c r="D4498" s="120"/>
      <c r="E4498" s="4" t="s">
        <v>72</v>
      </c>
      <c r="F4498" s="5"/>
      <c r="G4498" s="6">
        <v>308</v>
      </c>
      <c r="H4498" s="7">
        <v>129</v>
      </c>
      <c r="I4498" s="1">
        <v>3</v>
      </c>
      <c r="J4498" s="1">
        <v>168</v>
      </c>
      <c r="K4498" s="11">
        <v>8</v>
      </c>
    </row>
    <row r="4499" spans="3:11" ht="37.799999999999997" x14ac:dyDescent="0.25">
      <c r="C4499" s="125"/>
      <c r="D4499" s="120"/>
      <c r="E4499" s="4" t="s">
        <v>73</v>
      </c>
      <c r="F4499" s="5"/>
      <c r="G4499" s="6">
        <v>114</v>
      </c>
      <c r="H4499" s="7">
        <v>50</v>
      </c>
      <c r="I4499" s="1">
        <v>4</v>
      </c>
      <c r="J4499" s="1">
        <v>57</v>
      </c>
      <c r="K4499" s="11">
        <v>3</v>
      </c>
    </row>
    <row r="4500" spans="3:11" ht="25.2" x14ac:dyDescent="0.25">
      <c r="C4500" s="125"/>
      <c r="D4500" s="120"/>
      <c r="E4500" s="4" t="s">
        <v>74</v>
      </c>
      <c r="F4500" s="5"/>
      <c r="G4500" s="6">
        <v>96</v>
      </c>
      <c r="H4500" s="7">
        <v>52</v>
      </c>
      <c r="I4500" s="1">
        <v>0</v>
      </c>
      <c r="J4500" s="1">
        <v>40</v>
      </c>
      <c r="K4500" s="11">
        <v>4</v>
      </c>
    </row>
    <row r="4501" spans="3:11" x14ac:dyDescent="0.25">
      <c r="C4501" s="125"/>
      <c r="D4501" s="120"/>
      <c r="E4501" s="4" t="s">
        <v>75</v>
      </c>
      <c r="F4501" s="5"/>
      <c r="G4501" s="6">
        <v>29</v>
      </c>
      <c r="H4501" s="7">
        <v>0</v>
      </c>
      <c r="I4501" s="1">
        <v>1</v>
      </c>
      <c r="J4501" s="1">
        <v>25</v>
      </c>
      <c r="K4501" s="11">
        <v>3</v>
      </c>
    </row>
    <row r="4502" spans="3:11" x14ac:dyDescent="0.25">
      <c r="C4502" s="125"/>
      <c r="D4502" s="120"/>
      <c r="E4502" s="4" t="s">
        <v>18</v>
      </c>
      <c r="F4502" s="5"/>
      <c r="G4502" s="6">
        <v>127</v>
      </c>
      <c r="H4502" s="7">
        <v>30</v>
      </c>
      <c r="I4502" s="1">
        <v>2</v>
      </c>
      <c r="J4502" s="1">
        <v>71</v>
      </c>
      <c r="K4502" s="11">
        <v>24</v>
      </c>
    </row>
    <row r="4503" spans="3:11" x14ac:dyDescent="0.25">
      <c r="C4503" s="121" t="s">
        <v>76</v>
      </c>
      <c r="D4503" s="119" t="s">
        <v>20</v>
      </c>
      <c r="E4503" s="18" t="s">
        <v>77</v>
      </c>
      <c r="F4503" s="17"/>
      <c r="G4503" s="19">
        <v>626</v>
      </c>
      <c r="H4503" s="21">
        <v>190</v>
      </c>
      <c r="I4503" s="3">
        <v>12</v>
      </c>
      <c r="J4503" s="3">
        <v>375</v>
      </c>
      <c r="K4503" s="22">
        <v>49</v>
      </c>
    </row>
    <row r="4504" spans="3:11" x14ac:dyDescent="0.25">
      <c r="C4504" s="125"/>
      <c r="D4504" s="120"/>
      <c r="E4504" s="4" t="s">
        <v>78</v>
      </c>
      <c r="F4504" s="5"/>
      <c r="G4504" s="6">
        <v>975</v>
      </c>
      <c r="H4504" s="7">
        <v>258</v>
      </c>
      <c r="I4504" s="1">
        <v>13</v>
      </c>
      <c r="J4504" s="1">
        <v>641</v>
      </c>
      <c r="K4504" s="11">
        <v>63</v>
      </c>
    </row>
    <row r="4505" spans="3:11" x14ac:dyDescent="0.25">
      <c r="C4505" s="125"/>
      <c r="D4505" s="120"/>
      <c r="E4505" s="4" t="s">
        <v>79</v>
      </c>
      <c r="F4505" s="5"/>
      <c r="G4505" s="6">
        <v>589</v>
      </c>
      <c r="H4505" s="7">
        <v>180</v>
      </c>
      <c r="I4505" s="1">
        <v>10</v>
      </c>
      <c r="J4505" s="1">
        <v>364</v>
      </c>
      <c r="K4505" s="11">
        <v>35</v>
      </c>
    </row>
    <row r="4506" spans="3:11" x14ac:dyDescent="0.25">
      <c r="C4506" s="125"/>
      <c r="D4506" s="120"/>
      <c r="E4506" s="4" t="s">
        <v>80</v>
      </c>
      <c r="F4506" s="5"/>
      <c r="G4506" s="6">
        <v>224</v>
      </c>
      <c r="H4506" s="7">
        <v>65</v>
      </c>
      <c r="I4506" s="1">
        <v>3</v>
      </c>
      <c r="J4506" s="1">
        <v>141</v>
      </c>
      <c r="K4506" s="11">
        <v>15</v>
      </c>
    </row>
    <row r="4507" spans="3:11" x14ac:dyDescent="0.25">
      <c r="C4507" s="121" t="s">
        <v>81</v>
      </c>
      <c r="D4507" s="119" t="s">
        <v>20</v>
      </c>
      <c r="E4507" s="18" t="s">
        <v>82</v>
      </c>
      <c r="F4507" s="17"/>
      <c r="G4507" s="19">
        <v>300</v>
      </c>
      <c r="H4507" s="21">
        <v>81</v>
      </c>
      <c r="I4507" s="3">
        <v>3</v>
      </c>
      <c r="J4507" s="3">
        <v>195</v>
      </c>
      <c r="K4507" s="22">
        <v>21</v>
      </c>
    </row>
    <row r="4508" spans="3:11" x14ac:dyDescent="0.25">
      <c r="C4508" s="125"/>
      <c r="D4508" s="120"/>
      <c r="E4508" s="4" t="s">
        <v>83</v>
      </c>
      <c r="F4508" s="5"/>
      <c r="G4508" s="6">
        <v>722</v>
      </c>
      <c r="H4508" s="7">
        <v>212</v>
      </c>
      <c r="I4508" s="1">
        <v>13</v>
      </c>
      <c r="J4508" s="1">
        <v>445</v>
      </c>
      <c r="K4508" s="11">
        <v>52</v>
      </c>
    </row>
    <row r="4509" spans="3:11" x14ac:dyDescent="0.25">
      <c r="C4509" s="125"/>
      <c r="D4509" s="120"/>
      <c r="E4509" s="4" t="s">
        <v>84</v>
      </c>
      <c r="F4509" s="5"/>
      <c r="G4509" s="6">
        <v>483</v>
      </c>
      <c r="H4509" s="7">
        <v>150</v>
      </c>
      <c r="I4509" s="1">
        <v>3</v>
      </c>
      <c r="J4509" s="1">
        <v>295</v>
      </c>
      <c r="K4509" s="11">
        <v>35</v>
      </c>
    </row>
    <row r="4510" spans="3:11" x14ac:dyDescent="0.25">
      <c r="C4510" s="125"/>
      <c r="D4510" s="120"/>
      <c r="E4510" s="4" t="s">
        <v>85</v>
      </c>
      <c r="F4510" s="5"/>
      <c r="G4510" s="6">
        <v>395</v>
      </c>
      <c r="H4510" s="7">
        <v>104</v>
      </c>
      <c r="I4510" s="1">
        <v>13</v>
      </c>
      <c r="J4510" s="1">
        <v>256</v>
      </c>
      <c r="K4510" s="11">
        <v>22</v>
      </c>
    </row>
    <row r="4511" spans="3:11" x14ac:dyDescent="0.25">
      <c r="C4511" s="125"/>
      <c r="D4511" s="120"/>
      <c r="E4511" s="4" t="s">
        <v>86</v>
      </c>
      <c r="F4511" s="5"/>
      <c r="G4511" s="6">
        <v>236</v>
      </c>
      <c r="H4511" s="7">
        <v>56</v>
      </c>
      <c r="I4511" s="1">
        <v>2</v>
      </c>
      <c r="J4511" s="1">
        <v>157</v>
      </c>
      <c r="K4511" s="11">
        <v>21</v>
      </c>
    </row>
    <row r="4512" spans="3:11" x14ac:dyDescent="0.25">
      <c r="C4512" s="125"/>
      <c r="D4512" s="120"/>
      <c r="E4512" s="4" t="s">
        <v>87</v>
      </c>
      <c r="F4512" s="5"/>
      <c r="G4512" s="6">
        <v>278</v>
      </c>
      <c r="H4512" s="7">
        <v>90</v>
      </c>
      <c r="I4512" s="1">
        <v>4</v>
      </c>
      <c r="J4512" s="1">
        <v>173</v>
      </c>
      <c r="K4512" s="11">
        <v>11</v>
      </c>
    </row>
    <row r="4513" spans="2:14" x14ac:dyDescent="0.25">
      <c r="C4513" s="121" t="s">
        <v>88</v>
      </c>
      <c r="D4513" s="119" t="s">
        <v>20</v>
      </c>
      <c r="E4513" s="18" t="s">
        <v>89</v>
      </c>
      <c r="F4513" s="17"/>
      <c r="G4513" s="19">
        <v>110</v>
      </c>
      <c r="H4513" s="21">
        <v>34</v>
      </c>
      <c r="I4513" s="3">
        <v>2</v>
      </c>
      <c r="J4513" s="3">
        <v>66</v>
      </c>
      <c r="K4513" s="22">
        <v>8</v>
      </c>
    </row>
    <row r="4514" spans="2:14" x14ac:dyDescent="0.25">
      <c r="C4514" s="122"/>
      <c r="D4514" s="120"/>
      <c r="E4514" s="4" t="s">
        <v>90</v>
      </c>
      <c r="F4514" s="5"/>
      <c r="G4514" s="6">
        <v>190</v>
      </c>
      <c r="H4514" s="7">
        <v>47</v>
      </c>
      <c r="I4514" s="1">
        <v>1</v>
      </c>
      <c r="J4514" s="1">
        <v>129</v>
      </c>
      <c r="K4514" s="11">
        <v>13</v>
      </c>
    </row>
    <row r="4515" spans="2:14" x14ac:dyDescent="0.25">
      <c r="C4515" s="122"/>
      <c r="D4515" s="120"/>
      <c r="E4515" s="4" t="s">
        <v>83</v>
      </c>
      <c r="F4515" s="5"/>
      <c r="G4515" s="6">
        <v>722</v>
      </c>
      <c r="H4515" s="7">
        <v>212</v>
      </c>
      <c r="I4515" s="1">
        <v>13</v>
      </c>
      <c r="J4515" s="1">
        <v>445</v>
      </c>
      <c r="K4515" s="11">
        <v>52</v>
      </c>
    </row>
    <row r="4516" spans="2:14" x14ac:dyDescent="0.25">
      <c r="C4516" s="122"/>
      <c r="D4516" s="120"/>
      <c r="E4516" s="4" t="s">
        <v>91</v>
      </c>
      <c r="F4516" s="5"/>
      <c r="G4516" s="6">
        <v>117</v>
      </c>
      <c r="H4516" s="7">
        <v>41</v>
      </c>
      <c r="I4516" s="1">
        <v>0</v>
      </c>
      <c r="J4516" s="1">
        <v>64</v>
      </c>
      <c r="K4516" s="11">
        <v>12</v>
      </c>
    </row>
    <row r="4517" spans="2:14" x14ac:dyDescent="0.25">
      <c r="C4517" s="122"/>
      <c r="D4517" s="120"/>
      <c r="E4517" s="4" t="s">
        <v>92</v>
      </c>
      <c r="F4517" s="5"/>
      <c r="G4517" s="6">
        <v>123</v>
      </c>
      <c r="H4517" s="7">
        <v>37</v>
      </c>
      <c r="I4517" s="1">
        <v>2</v>
      </c>
      <c r="J4517" s="1">
        <v>76</v>
      </c>
      <c r="K4517" s="11">
        <v>8</v>
      </c>
    </row>
    <row r="4518" spans="2:14" x14ac:dyDescent="0.25">
      <c r="C4518" s="122"/>
      <c r="D4518" s="120"/>
      <c r="E4518" s="4" t="s">
        <v>93</v>
      </c>
      <c r="F4518" s="5"/>
      <c r="G4518" s="6">
        <v>243</v>
      </c>
      <c r="H4518" s="7">
        <v>72</v>
      </c>
      <c r="I4518" s="1">
        <v>1</v>
      </c>
      <c r="J4518" s="1">
        <v>155</v>
      </c>
      <c r="K4518" s="11">
        <v>15</v>
      </c>
    </row>
    <row r="4519" spans="2:14" x14ac:dyDescent="0.25">
      <c r="C4519" s="122"/>
      <c r="D4519" s="120"/>
      <c r="E4519" s="4" t="s">
        <v>85</v>
      </c>
      <c r="F4519" s="5"/>
      <c r="G4519" s="6">
        <v>395</v>
      </c>
      <c r="H4519" s="7">
        <v>104</v>
      </c>
      <c r="I4519" s="1">
        <v>13</v>
      </c>
      <c r="J4519" s="1">
        <v>256</v>
      </c>
      <c r="K4519" s="11">
        <v>22</v>
      </c>
    </row>
    <row r="4520" spans="2:14" x14ac:dyDescent="0.25">
      <c r="C4520" s="122"/>
      <c r="D4520" s="120"/>
      <c r="E4520" s="4" t="s">
        <v>94</v>
      </c>
      <c r="F4520" s="5"/>
      <c r="G4520" s="6">
        <v>168</v>
      </c>
      <c r="H4520" s="7">
        <v>41</v>
      </c>
      <c r="I4520" s="1">
        <v>2</v>
      </c>
      <c r="J4520" s="1">
        <v>108</v>
      </c>
      <c r="K4520" s="11">
        <v>17</v>
      </c>
    </row>
    <row r="4521" spans="2:14" x14ac:dyDescent="0.25">
      <c r="C4521" s="122"/>
      <c r="D4521" s="120"/>
      <c r="E4521" s="4" t="s">
        <v>95</v>
      </c>
      <c r="F4521" s="5"/>
      <c r="G4521" s="6">
        <v>68</v>
      </c>
      <c r="H4521" s="7">
        <v>15</v>
      </c>
      <c r="I4521" s="1">
        <v>0</v>
      </c>
      <c r="J4521" s="1">
        <v>49</v>
      </c>
      <c r="K4521" s="11">
        <v>4</v>
      </c>
    </row>
    <row r="4522" spans="2:14" x14ac:dyDescent="0.25">
      <c r="C4522" s="126"/>
      <c r="D4522" s="123"/>
      <c r="E4522" s="64" t="s">
        <v>87</v>
      </c>
      <c r="F4522" s="59"/>
      <c r="G4522" s="66">
        <v>278</v>
      </c>
      <c r="H4522" s="74">
        <v>90</v>
      </c>
      <c r="I4522" s="39">
        <v>4</v>
      </c>
      <c r="J4522" s="39">
        <v>173</v>
      </c>
      <c r="K4522" s="81">
        <v>11</v>
      </c>
    </row>
    <row r="4524" spans="2:14" x14ac:dyDescent="0.25">
      <c r="B4524" s="48" t="str">
        <f xml:space="preserve"> HYPERLINK("#'目次'!B47", "[41]")</f>
        <v>[41]</v>
      </c>
      <c r="C4524" s="35" t="s">
        <v>387</v>
      </c>
    </row>
    <row r="4525" spans="2:14" x14ac:dyDescent="0.25">
      <c r="C4525" s="99" t="s">
        <v>388</v>
      </c>
    </row>
    <row r="4527" spans="2:14" x14ac:dyDescent="0.25">
      <c r="C4527" s="35" t="s">
        <v>14</v>
      </c>
    </row>
    <row r="4528" spans="2:14" ht="50.4" x14ac:dyDescent="0.25">
      <c r="C4528" s="115"/>
      <c r="D4528" s="116"/>
      <c r="E4528" s="116"/>
      <c r="F4528" s="116"/>
      <c r="G4528" s="44" t="s">
        <v>15</v>
      </c>
      <c r="H4528" s="43" t="s">
        <v>389</v>
      </c>
      <c r="I4528" s="26" t="s">
        <v>390</v>
      </c>
      <c r="J4528" s="26" t="s">
        <v>391</v>
      </c>
      <c r="K4528" s="26" t="s">
        <v>392</v>
      </c>
      <c r="L4528" s="26" t="s">
        <v>393</v>
      </c>
      <c r="M4528" s="26" t="s">
        <v>63</v>
      </c>
      <c r="N4528" s="49" t="s">
        <v>18</v>
      </c>
    </row>
    <row r="4529" spans="3:14" x14ac:dyDescent="0.25">
      <c r="C4529" s="117"/>
      <c r="D4529" s="118"/>
      <c r="E4529" s="118"/>
      <c r="F4529" s="118"/>
      <c r="G4529" s="46"/>
      <c r="H4529" s="47"/>
      <c r="I4529" s="27"/>
      <c r="J4529" s="27"/>
      <c r="K4529" s="27"/>
      <c r="L4529" s="27"/>
      <c r="M4529" s="27"/>
      <c r="N4529" s="45"/>
    </row>
    <row r="4530" spans="3:14" x14ac:dyDescent="0.25">
      <c r="C4530" s="61"/>
      <c r="D4530" s="62"/>
      <c r="E4530" s="60" t="s">
        <v>15</v>
      </c>
      <c r="F4530" s="63"/>
      <c r="G4530" s="57">
        <v>693</v>
      </c>
      <c r="H4530" s="31">
        <v>75</v>
      </c>
      <c r="I4530" s="31">
        <v>94</v>
      </c>
      <c r="J4530" s="31">
        <v>76</v>
      </c>
      <c r="K4530" s="31">
        <v>70</v>
      </c>
      <c r="L4530" s="31">
        <v>269</v>
      </c>
      <c r="M4530" s="31">
        <v>97</v>
      </c>
      <c r="N4530" s="68">
        <v>12</v>
      </c>
    </row>
    <row r="4531" spans="3:14" x14ac:dyDescent="0.25">
      <c r="C4531" s="124" t="s">
        <v>19</v>
      </c>
      <c r="D4531" s="119" t="s">
        <v>20</v>
      </c>
      <c r="E4531" s="18" t="s">
        <v>21</v>
      </c>
      <c r="F4531" s="17"/>
      <c r="G4531" s="19">
        <v>407</v>
      </c>
      <c r="H4531" s="21">
        <v>50</v>
      </c>
      <c r="I4531" s="3">
        <v>52</v>
      </c>
      <c r="J4531" s="3">
        <v>53</v>
      </c>
      <c r="K4531" s="3">
        <v>55</v>
      </c>
      <c r="L4531" s="3">
        <v>133</v>
      </c>
      <c r="M4531" s="3">
        <v>58</v>
      </c>
      <c r="N4531" s="22">
        <v>6</v>
      </c>
    </row>
    <row r="4532" spans="3:14" x14ac:dyDescent="0.25">
      <c r="C4532" s="125"/>
      <c r="D4532" s="120"/>
      <c r="E4532" s="4" t="s">
        <v>22</v>
      </c>
      <c r="F4532" s="5"/>
      <c r="G4532" s="6">
        <v>286</v>
      </c>
      <c r="H4532" s="7">
        <v>25</v>
      </c>
      <c r="I4532" s="1">
        <v>42</v>
      </c>
      <c r="J4532" s="1">
        <v>23</v>
      </c>
      <c r="K4532" s="1">
        <v>15</v>
      </c>
      <c r="L4532" s="1">
        <v>136</v>
      </c>
      <c r="M4532" s="1">
        <v>39</v>
      </c>
      <c r="N4532" s="11">
        <v>6</v>
      </c>
    </row>
    <row r="4533" spans="3:14" x14ac:dyDescent="0.25">
      <c r="C4533" s="121" t="s">
        <v>23</v>
      </c>
      <c r="D4533" s="121" t="s">
        <v>24</v>
      </c>
      <c r="E4533" s="18" t="s">
        <v>25</v>
      </c>
      <c r="F4533" s="17"/>
      <c r="G4533" s="19">
        <v>265</v>
      </c>
      <c r="H4533" s="21">
        <v>24</v>
      </c>
      <c r="I4533" s="3">
        <v>28</v>
      </c>
      <c r="J4533" s="3">
        <v>27</v>
      </c>
      <c r="K4533" s="3">
        <v>41</v>
      </c>
      <c r="L4533" s="3">
        <v>112</v>
      </c>
      <c r="M4533" s="3">
        <v>30</v>
      </c>
      <c r="N4533" s="22">
        <v>3</v>
      </c>
    </row>
    <row r="4534" spans="3:14" x14ac:dyDescent="0.25">
      <c r="C4534" s="125"/>
      <c r="D4534" s="122"/>
      <c r="E4534" s="4" t="s">
        <v>26</v>
      </c>
      <c r="F4534" s="5"/>
      <c r="G4534" s="6">
        <v>270</v>
      </c>
      <c r="H4534" s="7">
        <v>33</v>
      </c>
      <c r="I4534" s="1">
        <v>37</v>
      </c>
      <c r="J4534" s="1">
        <v>28</v>
      </c>
      <c r="K4534" s="1">
        <v>25</v>
      </c>
      <c r="L4534" s="1">
        <v>111</v>
      </c>
      <c r="M4534" s="1">
        <v>34</v>
      </c>
      <c r="N4534" s="11">
        <v>2</v>
      </c>
    </row>
    <row r="4535" spans="3:14" x14ac:dyDescent="0.25">
      <c r="C4535" s="125"/>
      <c r="D4535" s="122"/>
      <c r="E4535" s="4" t="s">
        <v>27</v>
      </c>
      <c r="F4535" s="5"/>
      <c r="G4535" s="6">
        <v>105</v>
      </c>
      <c r="H4535" s="7">
        <v>12</v>
      </c>
      <c r="I4535" s="1">
        <v>13</v>
      </c>
      <c r="J4535" s="1">
        <v>17</v>
      </c>
      <c r="K4535" s="1">
        <v>2</v>
      </c>
      <c r="L4535" s="1">
        <v>39</v>
      </c>
      <c r="M4535" s="1">
        <v>18</v>
      </c>
      <c r="N4535" s="11">
        <v>4</v>
      </c>
    </row>
    <row r="4536" spans="3:14" x14ac:dyDescent="0.25">
      <c r="C4536" s="125"/>
      <c r="D4536" s="122"/>
      <c r="E4536" s="4" t="s">
        <v>28</v>
      </c>
      <c r="F4536" s="5"/>
      <c r="G4536" s="6">
        <v>38</v>
      </c>
      <c r="H4536" s="7">
        <v>2</v>
      </c>
      <c r="I4536" s="1">
        <v>14</v>
      </c>
      <c r="J4536" s="1">
        <v>2</v>
      </c>
      <c r="K4536" s="1">
        <v>2</v>
      </c>
      <c r="L4536" s="1">
        <v>7</v>
      </c>
      <c r="M4536" s="1">
        <v>10</v>
      </c>
      <c r="N4536" s="11">
        <v>1</v>
      </c>
    </row>
    <row r="4537" spans="3:14" x14ac:dyDescent="0.25">
      <c r="C4537" s="125"/>
      <c r="D4537" s="122"/>
      <c r="E4537" s="4" t="s">
        <v>29</v>
      </c>
      <c r="F4537" s="5"/>
      <c r="G4537" s="6">
        <v>12</v>
      </c>
      <c r="H4537" s="7">
        <v>4</v>
      </c>
      <c r="I4537" s="1">
        <v>2</v>
      </c>
      <c r="J4537" s="1">
        <v>2</v>
      </c>
      <c r="K4537" s="1">
        <v>0</v>
      </c>
      <c r="L4537" s="1">
        <v>0</v>
      </c>
      <c r="M4537" s="1">
        <v>3</v>
      </c>
      <c r="N4537" s="11">
        <v>1</v>
      </c>
    </row>
    <row r="4538" spans="3:14" x14ac:dyDescent="0.25">
      <c r="C4538" s="125"/>
      <c r="D4538" s="122"/>
      <c r="E4538" s="4" t="s">
        <v>30</v>
      </c>
      <c r="F4538" s="5"/>
      <c r="G4538" s="6">
        <v>2</v>
      </c>
      <c r="H4538" s="7">
        <v>0</v>
      </c>
      <c r="I4538" s="1">
        <v>0</v>
      </c>
      <c r="J4538" s="1">
        <v>0</v>
      </c>
      <c r="K4538" s="1">
        <v>0</v>
      </c>
      <c r="L4538" s="1">
        <v>0</v>
      </c>
      <c r="M4538" s="1">
        <v>1</v>
      </c>
      <c r="N4538" s="11">
        <v>1</v>
      </c>
    </row>
    <row r="4539" spans="3:14" x14ac:dyDescent="0.25">
      <c r="C4539" s="125"/>
      <c r="D4539" s="122"/>
      <c r="E4539" s="4" t="s">
        <v>31</v>
      </c>
      <c r="F4539" s="5"/>
      <c r="G4539" s="6">
        <v>1</v>
      </c>
      <c r="H4539" s="7">
        <v>0</v>
      </c>
      <c r="I4539" s="1">
        <v>0</v>
      </c>
      <c r="J4539" s="1">
        <v>0</v>
      </c>
      <c r="K4539" s="1">
        <v>0</v>
      </c>
      <c r="L4539" s="1">
        <v>0</v>
      </c>
      <c r="M4539" s="1">
        <v>1</v>
      </c>
      <c r="N4539" s="11">
        <v>0</v>
      </c>
    </row>
    <row r="4540" spans="3:14" x14ac:dyDescent="0.25">
      <c r="C4540" s="125"/>
      <c r="D4540" s="122"/>
      <c r="E4540" s="4" t="s">
        <v>32</v>
      </c>
      <c r="F4540" s="5"/>
      <c r="G4540" s="6">
        <v>535</v>
      </c>
      <c r="H4540" s="7">
        <v>57</v>
      </c>
      <c r="I4540" s="1">
        <v>65</v>
      </c>
      <c r="J4540" s="1">
        <v>55</v>
      </c>
      <c r="K4540" s="1">
        <v>66</v>
      </c>
      <c r="L4540" s="1">
        <v>223</v>
      </c>
      <c r="M4540" s="1">
        <v>64</v>
      </c>
      <c r="N4540" s="11">
        <v>5</v>
      </c>
    </row>
    <row r="4541" spans="3:14" x14ac:dyDescent="0.25">
      <c r="C4541" s="125"/>
      <c r="D4541" s="122"/>
      <c r="E4541" s="4" t="s">
        <v>33</v>
      </c>
      <c r="F4541" s="5"/>
      <c r="G4541" s="6">
        <v>143</v>
      </c>
      <c r="H4541" s="7">
        <v>14</v>
      </c>
      <c r="I4541" s="1">
        <v>27</v>
      </c>
      <c r="J4541" s="1">
        <v>19</v>
      </c>
      <c r="K4541" s="1">
        <v>4</v>
      </c>
      <c r="L4541" s="1">
        <v>46</v>
      </c>
      <c r="M4541" s="1">
        <v>28</v>
      </c>
      <c r="N4541" s="11">
        <v>5</v>
      </c>
    </row>
    <row r="4542" spans="3:14" x14ac:dyDescent="0.25">
      <c r="C4542" s="125"/>
      <c r="D4542" s="122"/>
      <c r="E4542" s="4" t="s">
        <v>34</v>
      </c>
      <c r="F4542" s="5"/>
      <c r="G4542" s="6">
        <v>15</v>
      </c>
      <c r="H4542" s="7">
        <v>4</v>
      </c>
      <c r="I4542" s="1">
        <v>2</v>
      </c>
      <c r="J4542" s="1">
        <v>2</v>
      </c>
      <c r="K4542" s="1">
        <v>0</v>
      </c>
      <c r="L4542" s="1">
        <v>0</v>
      </c>
      <c r="M4542" s="1">
        <v>5</v>
      </c>
      <c r="N4542" s="11">
        <v>2</v>
      </c>
    </row>
    <row r="4543" spans="3:14" x14ac:dyDescent="0.25">
      <c r="C4543" s="125"/>
      <c r="D4543" s="122"/>
      <c r="E4543" s="4" t="s">
        <v>35</v>
      </c>
      <c r="F4543" s="5"/>
      <c r="G4543" s="6">
        <v>158</v>
      </c>
      <c r="H4543" s="7">
        <v>18</v>
      </c>
      <c r="I4543" s="1">
        <v>29</v>
      </c>
      <c r="J4543" s="1">
        <v>21</v>
      </c>
      <c r="K4543" s="1">
        <v>4</v>
      </c>
      <c r="L4543" s="1">
        <v>46</v>
      </c>
      <c r="M4543" s="1">
        <v>33</v>
      </c>
      <c r="N4543" s="11">
        <v>7</v>
      </c>
    </row>
    <row r="4544" spans="3:14" x14ac:dyDescent="0.25">
      <c r="C4544" s="125"/>
      <c r="D4544" s="121" t="s">
        <v>21</v>
      </c>
      <c r="E4544" s="18" t="s">
        <v>25</v>
      </c>
      <c r="F4544" s="17"/>
      <c r="G4544" s="19">
        <v>156</v>
      </c>
      <c r="H4544" s="21">
        <v>17</v>
      </c>
      <c r="I4544" s="3">
        <v>16</v>
      </c>
      <c r="J4544" s="3">
        <v>21</v>
      </c>
      <c r="K4544" s="3">
        <v>36</v>
      </c>
      <c r="L4544" s="3">
        <v>45</v>
      </c>
      <c r="M4544" s="3">
        <v>18</v>
      </c>
      <c r="N4544" s="22">
        <v>3</v>
      </c>
    </row>
    <row r="4545" spans="3:14" x14ac:dyDescent="0.25">
      <c r="C4545" s="125"/>
      <c r="D4545" s="122"/>
      <c r="E4545" s="4" t="s">
        <v>26</v>
      </c>
      <c r="F4545" s="5"/>
      <c r="G4545" s="6">
        <v>157</v>
      </c>
      <c r="H4545" s="7">
        <v>21</v>
      </c>
      <c r="I4545" s="1">
        <v>19</v>
      </c>
      <c r="J4545" s="1">
        <v>18</v>
      </c>
      <c r="K4545" s="1">
        <v>16</v>
      </c>
      <c r="L4545" s="1">
        <v>62</v>
      </c>
      <c r="M4545" s="1">
        <v>21</v>
      </c>
      <c r="N4545" s="11">
        <v>0</v>
      </c>
    </row>
    <row r="4546" spans="3:14" x14ac:dyDescent="0.25">
      <c r="C4546" s="125"/>
      <c r="D4546" s="122"/>
      <c r="E4546" s="4" t="s">
        <v>27</v>
      </c>
      <c r="F4546" s="5"/>
      <c r="G4546" s="6">
        <v>68</v>
      </c>
      <c r="H4546" s="7">
        <v>7</v>
      </c>
      <c r="I4546" s="1">
        <v>10</v>
      </c>
      <c r="J4546" s="1">
        <v>13</v>
      </c>
      <c r="K4546" s="1">
        <v>2</v>
      </c>
      <c r="L4546" s="1">
        <v>22</v>
      </c>
      <c r="M4546" s="1">
        <v>12</v>
      </c>
      <c r="N4546" s="11">
        <v>2</v>
      </c>
    </row>
    <row r="4547" spans="3:14" x14ac:dyDescent="0.25">
      <c r="C4547" s="125"/>
      <c r="D4547" s="122"/>
      <c r="E4547" s="4" t="s">
        <v>28</v>
      </c>
      <c r="F4547" s="5"/>
      <c r="G4547" s="6">
        <v>18</v>
      </c>
      <c r="H4547" s="7">
        <v>2</v>
      </c>
      <c r="I4547" s="1">
        <v>5</v>
      </c>
      <c r="J4547" s="1">
        <v>1</v>
      </c>
      <c r="K4547" s="1">
        <v>1</v>
      </c>
      <c r="L4547" s="1">
        <v>4</v>
      </c>
      <c r="M4547" s="1">
        <v>5</v>
      </c>
      <c r="N4547" s="11">
        <v>0</v>
      </c>
    </row>
    <row r="4548" spans="3:14" x14ac:dyDescent="0.25">
      <c r="C4548" s="125"/>
      <c r="D4548" s="122"/>
      <c r="E4548" s="4" t="s">
        <v>29</v>
      </c>
      <c r="F4548" s="5"/>
      <c r="G4548" s="6">
        <v>6</v>
      </c>
      <c r="H4548" s="7">
        <v>3</v>
      </c>
      <c r="I4548" s="1">
        <v>2</v>
      </c>
      <c r="J4548" s="1">
        <v>0</v>
      </c>
      <c r="K4548" s="1">
        <v>0</v>
      </c>
      <c r="L4548" s="1">
        <v>0</v>
      </c>
      <c r="M4548" s="1">
        <v>0</v>
      </c>
      <c r="N4548" s="11">
        <v>1</v>
      </c>
    </row>
    <row r="4549" spans="3:14" x14ac:dyDescent="0.25">
      <c r="C4549" s="125"/>
      <c r="D4549" s="122"/>
      <c r="E4549" s="4" t="s">
        <v>30</v>
      </c>
      <c r="F4549" s="5"/>
      <c r="G4549" s="6">
        <v>1</v>
      </c>
      <c r="H4549" s="7">
        <v>0</v>
      </c>
      <c r="I4549" s="1">
        <v>0</v>
      </c>
      <c r="J4549" s="1">
        <v>0</v>
      </c>
      <c r="K4549" s="1">
        <v>0</v>
      </c>
      <c r="L4549" s="1">
        <v>0</v>
      </c>
      <c r="M4549" s="1">
        <v>1</v>
      </c>
      <c r="N4549" s="11">
        <v>0</v>
      </c>
    </row>
    <row r="4550" spans="3:14" x14ac:dyDescent="0.25">
      <c r="C4550" s="125"/>
      <c r="D4550" s="122"/>
      <c r="E4550" s="4" t="s">
        <v>31</v>
      </c>
      <c r="F4550" s="5"/>
      <c r="G4550" s="6">
        <v>1</v>
      </c>
      <c r="H4550" s="7">
        <v>0</v>
      </c>
      <c r="I4550" s="1">
        <v>0</v>
      </c>
      <c r="J4550" s="1">
        <v>0</v>
      </c>
      <c r="K4550" s="1">
        <v>0</v>
      </c>
      <c r="L4550" s="1">
        <v>0</v>
      </c>
      <c r="M4550" s="1">
        <v>1</v>
      </c>
      <c r="N4550" s="11">
        <v>0</v>
      </c>
    </row>
    <row r="4551" spans="3:14" x14ac:dyDescent="0.25">
      <c r="C4551" s="125"/>
      <c r="D4551" s="122"/>
      <c r="E4551" s="4" t="s">
        <v>32</v>
      </c>
      <c r="F4551" s="5"/>
      <c r="G4551" s="6">
        <v>313</v>
      </c>
      <c r="H4551" s="7">
        <v>38</v>
      </c>
      <c r="I4551" s="1">
        <v>35</v>
      </c>
      <c r="J4551" s="1">
        <v>39</v>
      </c>
      <c r="K4551" s="1">
        <v>52</v>
      </c>
      <c r="L4551" s="1">
        <v>107</v>
      </c>
      <c r="M4551" s="1">
        <v>39</v>
      </c>
      <c r="N4551" s="11">
        <v>3</v>
      </c>
    </row>
    <row r="4552" spans="3:14" x14ac:dyDescent="0.25">
      <c r="C4552" s="125"/>
      <c r="D4552" s="122"/>
      <c r="E4552" s="4" t="s">
        <v>33</v>
      </c>
      <c r="F4552" s="5"/>
      <c r="G4552" s="6">
        <v>86</v>
      </c>
      <c r="H4552" s="7">
        <v>9</v>
      </c>
      <c r="I4552" s="1">
        <v>15</v>
      </c>
      <c r="J4552" s="1">
        <v>14</v>
      </c>
      <c r="K4552" s="1">
        <v>3</v>
      </c>
      <c r="L4552" s="1">
        <v>26</v>
      </c>
      <c r="M4552" s="1">
        <v>17</v>
      </c>
      <c r="N4552" s="11">
        <v>2</v>
      </c>
    </row>
    <row r="4553" spans="3:14" x14ac:dyDescent="0.25">
      <c r="C4553" s="125"/>
      <c r="D4553" s="122"/>
      <c r="E4553" s="4" t="s">
        <v>34</v>
      </c>
      <c r="F4553" s="5"/>
      <c r="G4553" s="6">
        <v>8</v>
      </c>
      <c r="H4553" s="7">
        <v>3</v>
      </c>
      <c r="I4553" s="1">
        <v>2</v>
      </c>
      <c r="J4553" s="1">
        <v>0</v>
      </c>
      <c r="K4553" s="1">
        <v>0</v>
      </c>
      <c r="L4553" s="1">
        <v>0</v>
      </c>
      <c r="M4553" s="1">
        <v>2</v>
      </c>
      <c r="N4553" s="11">
        <v>1</v>
      </c>
    </row>
    <row r="4554" spans="3:14" x14ac:dyDescent="0.25">
      <c r="C4554" s="125"/>
      <c r="D4554" s="122"/>
      <c r="E4554" s="4" t="s">
        <v>35</v>
      </c>
      <c r="F4554" s="5"/>
      <c r="G4554" s="6">
        <v>94</v>
      </c>
      <c r="H4554" s="7">
        <v>12</v>
      </c>
      <c r="I4554" s="1">
        <v>17</v>
      </c>
      <c r="J4554" s="1">
        <v>14</v>
      </c>
      <c r="K4554" s="1">
        <v>3</v>
      </c>
      <c r="L4554" s="1">
        <v>26</v>
      </c>
      <c r="M4554" s="1">
        <v>19</v>
      </c>
      <c r="N4554" s="11">
        <v>3</v>
      </c>
    </row>
    <row r="4555" spans="3:14" x14ac:dyDescent="0.25">
      <c r="C4555" s="125"/>
      <c r="D4555" s="121" t="s">
        <v>22</v>
      </c>
      <c r="E4555" s="18" t="s">
        <v>25</v>
      </c>
      <c r="F4555" s="17"/>
      <c r="G4555" s="19">
        <v>109</v>
      </c>
      <c r="H4555" s="21">
        <v>7</v>
      </c>
      <c r="I4555" s="3">
        <v>12</v>
      </c>
      <c r="J4555" s="3">
        <v>6</v>
      </c>
      <c r="K4555" s="3">
        <v>5</v>
      </c>
      <c r="L4555" s="3">
        <v>67</v>
      </c>
      <c r="M4555" s="3">
        <v>12</v>
      </c>
      <c r="N4555" s="22">
        <v>0</v>
      </c>
    </row>
    <row r="4556" spans="3:14" x14ac:dyDescent="0.25">
      <c r="C4556" s="125"/>
      <c r="D4556" s="122"/>
      <c r="E4556" s="4" t="s">
        <v>26</v>
      </c>
      <c r="F4556" s="5"/>
      <c r="G4556" s="6">
        <v>113</v>
      </c>
      <c r="H4556" s="7">
        <v>12</v>
      </c>
      <c r="I4556" s="1">
        <v>18</v>
      </c>
      <c r="J4556" s="1">
        <v>10</v>
      </c>
      <c r="K4556" s="1">
        <v>9</v>
      </c>
      <c r="L4556" s="1">
        <v>49</v>
      </c>
      <c r="M4556" s="1">
        <v>13</v>
      </c>
      <c r="N4556" s="11">
        <v>2</v>
      </c>
    </row>
    <row r="4557" spans="3:14" x14ac:dyDescent="0.25">
      <c r="C4557" s="125"/>
      <c r="D4557" s="122"/>
      <c r="E4557" s="4" t="s">
        <v>27</v>
      </c>
      <c r="F4557" s="5"/>
      <c r="G4557" s="6">
        <v>37</v>
      </c>
      <c r="H4557" s="7">
        <v>5</v>
      </c>
      <c r="I4557" s="1">
        <v>3</v>
      </c>
      <c r="J4557" s="1">
        <v>4</v>
      </c>
      <c r="K4557" s="1">
        <v>0</v>
      </c>
      <c r="L4557" s="1">
        <v>17</v>
      </c>
      <c r="M4557" s="1">
        <v>6</v>
      </c>
      <c r="N4557" s="11">
        <v>2</v>
      </c>
    </row>
    <row r="4558" spans="3:14" x14ac:dyDescent="0.25">
      <c r="C4558" s="125"/>
      <c r="D4558" s="122"/>
      <c r="E4558" s="4" t="s">
        <v>28</v>
      </c>
      <c r="F4558" s="5"/>
      <c r="G4558" s="6">
        <v>20</v>
      </c>
      <c r="H4558" s="7">
        <v>0</v>
      </c>
      <c r="I4558" s="1">
        <v>9</v>
      </c>
      <c r="J4558" s="1">
        <v>1</v>
      </c>
      <c r="K4558" s="1">
        <v>1</v>
      </c>
      <c r="L4558" s="1">
        <v>3</v>
      </c>
      <c r="M4558" s="1">
        <v>5</v>
      </c>
      <c r="N4558" s="11">
        <v>1</v>
      </c>
    </row>
    <row r="4559" spans="3:14" x14ac:dyDescent="0.25">
      <c r="C4559" s="125"/>
      <c r="D4559" s="122"/>
      <c r="E4559" s="4" t="s">
        <v>29</v>
      </c>
      <c r="F4559" s="5"/>
      <c r="G4559" s="6">
        <v>6</v>
      </c>
      <c r="H4559" s="7">
        <v>1</v>
      </c>
      <c r="I4559" s="1">
        <v>0</v>
      </c>
      <c r="J4559" s="1">
        <v>2</v>
      </c>
      <c r="K4559" s="1">
        <v>0</v>
      </c>
      <c r="L4559" s="1">
        <v>0</v>
      </c>
      <c r="M4559" s="1">
        <v>3</v>
      </c>
      <c r="N4559" s="11">
        <v>0</v>
      </c>
    </row>
    <row r="4560" spans="3:14" x14ac:dyDescent="0.25">
      <c r="C4560" s="125"/>
      <c r="D4560" s="122"/>
      <c r="E4560" s="4" t="s">
        <v>30</v>
      </c>
      <c r="F4560" s="5"/>
      <c r="G4560" s="6">
        <v>1</v>
      </c>
      <c r="H4560" s="7">
        <v>0</v>
      </c>
      <c r="I4560" s="1">
        <v>0</v>
      </c>
      <c r="J4560" s="1">
        <v>0</v>
      </c>
      <c r="K4560" s="1">
        <v>0</v>
      </c>
      <c r="L4560" s="1">
        <v>0</v>
      </c>
      <c r="M4560" s="1">
        <v>0</v>
      </c>
      <c r="N4560" s="11">
        <v>1</v>
      </c>
    </row>
    <row r="4561" spans="3:14" x14ac:dyDescent="0.25">
      <c r="C4561" s="125"/>
      <c r="D4561" s="122"/>
      <c r="E4561" s="4" t="s">
        <v>31</v>
      </c>
      <c r="F4561" s="5"/>
      <c r="G4561" s="6">
        <v>0</v>
      </c>
      <c r="H4561" s="7">
        <v>0</v>
      </c>
      <c r="I4561" s="1">
        <v>0</v>
      </c>
      <c r="J4561" s="1">
        <v>0</v>
      </c>
      <c r="K4561" s="1">
        <v>0</v>
      </c>
      <c r="L4561" s="1">
        <v>0</v>
      </c>
      <c r="M4561" s="1">
        <v>0</v>
      </c>
      <c r="N4561" s="11">
        <v>0</v>
      </c>
    </row>
    <row r="4562" spans="3:14" x14ac:dyDescent="0.25">
      <c r="C4562" s="125"/>
      <c r="D4562" s="122"/>
      <c r="E4562" s="4" t="s">
        <v>32</v>
      </c>
      <c r="F4562" s="5"/>
      <c r="G4562" s="6">
        <v>222</v>
      </c>
      <c r="H4562" s="7">
        <v>19</v>
      </c>
      <c r="I4562" s="1">
        <v>30</v>
      </c>
      <c r="J4562" s="1">
        <v>16</v>
      </c>
      <c r="K4562" s="1">
        <v>14</v>
      </c>
      <c r="L4562" s="1">
        <v>116</v>
      </c>
      <c r="M4562" s="1">
        <v>25</v>
      </c>
      <c r="N4562" s="11">
        <v>2</v>
      </c>
    </row>
    <row r="4563" spans="3:14" x14ac:dyDescent="0.25">
      <c r="C4563" s="125"/>
      <c r="D4563" s="122"/>
      <c r="E4563" s="4" t="s">
        <v>33</v>
      </c>
      <c r="F4563" s="5"/>
      <c r="G4563" s="6">
        <v>57</v>
      </c>
      <c r="H4563" s="7">
        <v>5</v>
      </c>
      <c r="I4563" s="1">
        <v>12</v>
      </c>
      <c r="J4563" s="1">
        <v>5</v>
      </c>
      <c r="K4563" s="1">
        <v>1</v>
      </c>
      <c r="L4563" s="1">
        <v>20</v>
      </c>
      <c r="M4563" s="1">
        <v>11</v>
      </c>
      <c r="N4563" s="11">
        <v>3</v>
      </c>
    </row>
    <row r="4564" spans="3:14" x14ac:dyDescent="0.25">
      <c r="C4564" s="125"/>
      <c r="D4564" s="122"/>
      <c r="E4564" s="4" t="s">
        <v>34</v>
      </c>
      <c r="F4564" s="5"/>
      <c r="G4564" s="6">
        <v>7</v>
      </c>
      <c r="H4564" s="7">
        <v>1</v>
      </c>
      <c r="I4564" s="1">
        <v>0</v>
      </c>
      <c r="J4564" s="1">
        <v>2</v>
      </c>
      <c r="K4564" s="1">
        <v>0</v>
      </c>
      <c r="L4564" s="1">
        <v>0</v>
      </c>
      <c r="M4564" s="1">
        <v>3</v>
      </c>
      <c r="N4564" s="11">
        <v>1</v>
      </c>
    </row>
    <row r="4565" spans="3:14" x14ac:dyDescent="0.25">
      <c r="C4565" s="125"/>
      <c r="D4565" s="122"/>
      <c r="E4565" s="4" t="s">
        <v>35</v>
      </c>
      <c r="F4565" s="5"/>
      <c r="G4565" s="6">
        <v>64</v>
      </c>
      <c r="H4565" s="7">
        <v>6</v>
      </c>
      <c r="I4565" s="1">
        <v>12</v>
      </c>
      <c r="J4565" s="1">
        <v>7</v>
      </c>
      <c r="K4565" s="1">
        <v>1</v>
      </c>
      <c r="L4565" s="1">
        <v>20</v>
      </c>
      <c r="M4565" s="1">
        <v>14</v>
      </c>
      <c r="N4565" s="11">
        <v>4</v>
      </c>
    </row>
    <row r="4566" spans="3:14" x14ac:dyDescent="0.25">
      <c r="C4566" s="121" t="s">
        <v>36</v>
      </c>
      <c r="D4566" s="121" t="s">
        <v>24</v>
      </c>
      <c r="E4566" s="18" t="s">
        <v>37</v>
      </c>
      <c r="F4566" s="17"/>
      <c r="G4566" s="19">
        <v>31</v>
      </c>
      <c r="H4566" s="21">
        <v>3</v>
      </c>
      <c r="I4566" s="3">
        <v>1</v>
      </c>
      <c r="J4566" s="3">
        <v>3</v>
      </c>
      <c r="K4566" s="3">
        <v>5</v>
      </c>
      <c r="L4566" s="3">
        <v>15</v>
      </c>
      <c r="M4566" s="3">
        <v>3</v>
      </c>
      <c r="N4566" s="22">
        <v>1</v>
      </c>
    </row>
    <row r="4567" spans="3:14" ht="25.2" x14ac:dyDescent="0.25">
      <c r="C4567" s="125"/>
      <c r="D4567" s="122"/>
      <c r="E4567" s="4" t="s">
        <v>38</v>
      </c>
      <c r="F4567" s="5"/>
      <c r="G4567" s="6">
        <v>526</v>
      </c>
      <c r="H4567" s="7">
        <v>64</v>
      </c>
      <c r="I4567" s="1">
        <v>77</v>
      </c>
      <c r="J4567" s="1">
        <v>59</v>
      </c>
      <c r="K4567" s="1">
        <v>57</v>
      </c>
      <c r="L4567" s="1">
        <v>195</v>
      </c>
      <c r="M4567" s="1">
        <v>67</v>
      </c>
      <c r="N4567" s="11">
        <v>7</v>
      </c>
    </row>
    <row r="4568" spans="3:14" ht="25.2" x14ac:dyDescent="0.25">
      <c r="C4568" s="125"/>
      <c r="D4568" s="122"/>
      <c r="E4568" s="4" t="s">
        <v>39</v>
      </c>
      <c r="F4568" s="5"/>
      <c r="G4568" s="6">
        <v>39</v>
      </c>
      <c r="H4568" s="7">
        <v>0</v>
      </c>
      <c r="I4568" s="1">
        <v>4</v>
      </c>
      <c r="J4568" s="1">
        <v>3</v>
      </c>
      <c r="K4568" s="1">
        <v>6</v>
      </c>
      <c r="L4568" s="1">
        <v>18</v>
      </c>
      <c r="M4568" s="1">
        <v>8</v>
      </c>
      <c r="N4568" s="11">
        <v>0</v>
      </c>
    </row>
    <row r="4569" spans="3:14" ht="25.2" x14ac:dyDescent="0.25">
      <c r="C4569" s="125"/>
      <c r="D4569" s="122"/>
      <c r="E4569" s="4" t="s">
        <v>40</v>
      </c>
      <c r="F4569" s="5"/>
      <c r="G4569" s="6">
        <v>94</v>
      </c>
      <c r="H4569" s="7">
        <v>7</v>
      </c>
      <c r="I4569" s="1">
        <v>12</v>
      </c>
      <c r="J4569" s="1">
        <v>11</v>
      </c>
      <c r="K4569" s="1">
        <v>2</v>
      </c>
      <c r="L4569" s="1">
        <v>39</v>
      </c>
      <c r="M4569" s="1">
        <v>19</v>
      </c>
      <c r="N4569" s="11">
        <v>4</v>
      </c>
    </row>
    <row r="4570" spans="3:14" x14ac:dyDescent="0.25">
      <c r="C4570" s="125"/>
      <c r="D4570" s="122"/>
      <c r="E4570" s="4" t="s">
        <v>18</v>
      </c>
      <c r="F4570" s="5"/>
      <c r="G4570" s="6">
        <v>3</v>
      </c>
      <c r="H4570" s="7">
        <v>1</v>
      </c>
      <c r="I4570" s="1">
        <v>0</v>
      </c>
      <c r="J4570" s="1">
        <v>0</v>
      </c>
      <c r="K4570" s="1">
        <v>0</v>
      </c>
      <c r="L4570" s="1">
        <v>2</v>
      </c>
      <c r="M4570" s="1">
        <v>0</v>
      </c>
      <c r="N4570" s="11">
        <v>0</v>
      </c>
    </row>
    <row r="4571" spans="3:14" x14ac:dyDescent="0.25">
      <c r="C4571" s="125"/>
      <c r="D4571" s="121" t="s">
        <v>21</v>
      </c>
      <c r="E4571" s="18" t="s">
        <v>37</v>
      </c>
      <c r="F4571" s="17"/>
      <c r="G4571" s="19">
        <v>20</v>
      </c>
      <c r="H4571" s="21">
        <v>3</v>
      </c>
      <c r="I4571" s="3">
        <v>0</v>
      </c>
      <c r="J4571" s="3">
        <v>1</v>
      </c>
      <c r="K4571" s="3">
        <v>4</v>
      </c>
      <c r="L4571" s="3">
        <v>9</v>
      </c>
      <c r="M4571" s="3">
        <v>3</v>
      </c>
      <c r="N4571" s="22">
        <v>0</v>
      </c>
    </row>
    <row r="4572" spans="3:14" ht="25.2" x14ac:dyDescent="0.25">
      <c r="C4572" s="125"/>
      <c r="D4572" s="122"/>
      <c r="E4572" s="4" t="s">
        <v>38</v>
      </c>
      <c r="F4572" s="5"/>
      <c r="G4572" s="6">
        <v>348</v>
      </c>
      <c r="H4572" s="7">
        <v>44</v>
      </c>
      <c r="I4572" s="1">
        <v>48</v>
      </c>
      <c r="J4572" s="1">
        <v>49</v>
      </c>
      <c r="K4572" s="1">
        <v>47</v>
      </c>
      <c r="L4572" s="1">
        <v>109</v>
      </c>
      <c r="M4572" s="1">
        <v>46</v>
      </c>
      <c r="N4572" s="11">
        <v>5</v>
      </c>
    </row>
    <row r="4573" spans="3:14" ht="25.2" x14ac:dyDescent="0.25">
      <c r="C4573" s="125"/>
      <c r="D4573" s="122"/>
      <c r="E4573" s="4" t="s">
        <v>39</v>
      </c>
      <c r="F4573" s="5"/>
      <c r="G4573" s="6">
        <v>17</v>
      </c>
      <c r="H4573" s="7">
        <v>0</v>
      </c>
      <c r="I4573" s="1">
        <v>1</v>
      </c>
      <c r="J4573" s="1">
        <v>2</v>
      </c>
      <c r="K4573" s="1">
        <v>3</v>
      </c>
      <c r="L4573" s="1">
        <v>7</v>
      </c>
      <c r="M4573" s="1">
        <v>4</v>
      </c>
      <c r="N4573" s="11">
        <v>0</v>
      </c>
    </row>
    <row r="4574" spans="3:14" ht="25.2" x14ac:dyDescent="0.25">
      <c r="C4574" s="125"/>
      <c r="D4574" s="122"/>
      <c r="E4574" s="4" t="s">
        <v>40</v>
      </c>
      <c r="F4574" s="5"/>
      <c r="G4574" s="6">
        <v>20</v>
      </c>
      <c r="H4574" s="7">
        <v>2</v>
      </c>
      <c r="I4574" s="1">
        <v>3</v>
      </c>
      <c r="J4574" s="1">
        <v>1</v>
      </c>
      <c r="K4574" s="1">
        <v>1</v>
      </c>
      <c r="L4574" s="1">
        <v>7</v>
      </c>
      <c r="M4574" s="1">
        <v>5</v>
      </c>
      <c r="N4574" s="11">
        <v>1</v>
      </c>
    </row>
    <row r="4575" spans="3:14" x14ac:dyDescent="0.25">
      <c r="C4575" s="125"/>
      <c r="D4575" s="122"/>
      <c r="E4575" s="4" t="s">
        <v>18</v>
      </c>
      <c r="F4575" s="5"/>
      <c r="G4575" s="6">
        <v>2</v>
      </c>
      <c r="H4575" s="7">
        <v>1</v>
      </c>
      <c r="I4575" s="1">
        <v>0</v>
      </c>
      <c r="J4575" s="1">
        <v>0</v>
      </c>
      <c r="K4575" s="1">
        <v>0</v>
      </c>
      <c r="L4575" s="1">
        <v>1</v>
      </c>
      <c r="M4575" s="1">
        <v>0</v>
      </c>
      <c r="N4575" s="11">
        <v>0</v>
      </c>
    </row>
    <row r="4576" spans="3:14" x14ac:dyDescent="0.25">
      <c r="C4576" s="125"/>
      <c r="D4576" s="121" t="s">
        <v>22</v>
      </c>
      <c r="E4576" s="18" t="s">
        <v>37</v>
      </c>
      <c r="F4576" s="17"/>
      <c r="G4576" s="19">
        <v>11</v>
      </c>
      <c r="H4576" s="21">
        <v>0</v>
      </c>
      <c r="I4576" s="3">
        <v>1</v>
      </c>
      <c r="J4576" s="3">
        <v>2</v>
      </c>
      <c r="K4576" s="3">
        <v>1</v>
      </c>
      <c r="L4576" s="3">
        <v>6</v>
      </c>
      <c r="M4576" s="3">
        <v>0</v>
      </c>
      <c r="N4576" s="22">
        <v>1</v>
      </c>
    </row>
    <row r="4577" spans="3:14" ht="25.2" x14ac:dyDescent="0.25">
      <c r="C4577" s="125"/>
      <c r="D4577" s="122"/>
      <c r="E4577" s="4" t="s">
        <v>38</v>
      </c>
      <c r="F4577" s="5"/>
      <c r="G4577" s="6">
        <v>178</v>
      </c>
      <c r="H4577" s="7">
        <v>20</v>
      </c>
      <c r="I4577" s="1">
        <v>29</v>
      </c>
      <c r="J4577" s="1">
        <v>10</v>
      </c>
      <c r="K4577" s="1">
        <v>10</v>
      </c>
      <c r="L4577" s="1">
        <v>86</v>
      </c>
      <c r="M4577" s="1">
        <v>21</v>
      </c>
      <c r="N4577" s="11">
        <v>2</v>
      </c>
    </row>
    <row r="4578" spans="3:14" ht="25.2" x14ac:dyDescent="0.25">
      <c r="C4578" s="125"/>
      <c r="D4578" s="122"/>
      <c r="E4578" s="4" t="s">
        <v>39</v>
      </c>
      <c r="F4578" s="5"/>
      <c r="G4578" s="6">
        <v>22</v>
      </c>
      <c r="H4578" s="7">
        <v>0</v>
      </c>
      <c r="I4578" s="1">
        <v>3</v>
      </c>
      <c r="J4578" s="1">
        <v>1</v>
      </c>
      <c r="K4578" s="1">
        <v>3</v>
      </c>
      <c r="L4578" s="1">
        <v>11</v>
      </c>
      <c r="M4578" s="1">
        <v>4</v>
      </c>
      <c r="N4578" s="11">
        <v>0</v>
      </c>
    </row>
    <row r="4579" spans="3:14" ht="25.2" x14ac:dyDescent="0.25">
      <c r="C4579" s="125"/>
      <c r="D4579" s="122"/>
      <c r="E4579" s="4" t="s">
        <v>40</v>
      </c>
      <c r="F4579" s="5"/>
      <c r="G4579" s="6">
        <v>74</v>
      </c>
      <c r="H4579" s="7">
        <v>5</v>
      </c>
      <c r="I4579" s="1">
        <v>9</v>
      </c>
      <c r="J4579" s="1">
        <v>10</v>
      </c>
      <c r="K4579" s="1">
        <v>1</v>
      </c>
      <c r="L4579" s="1">
        <v>32</v>
      </c>
      <c r="M4579" s="1">
        <v>14</v>
      </c>
      <c r="N4579" s="11">
        <v>3</v>
      </c>
    </row>
    <row r="4580" spans="3:14" x14ac:dyDescent="0.25">
      <c r="C4580" s="125"/>
      <c r="D4580" s="122"/>
      <c r="E4580" s="4" t="s">
        <v>18</v>
      </c>
      <c r="F4580" s="5"/>
      <c r="G4580" s="6">
        <v>1</v>
      </c>
      <c r="H4580" s="7">
        <v>0</v>
      </c>
      <c r="I4580" s="1">
        <v>0</v>
      </c>
      <c r="J4580" s="1">
        <v>0</v>
      </c>
      <c r="K4580" s="1">
        <v>0</v>
      </c>
      <c r="L4580" s="1">
        <v>1</v>
      </c>
      <c r="M4580" s="1">
        <v>0</v>
      </c>
      <c r="N4580" s="11">
        <v>0</v>
      </c>
    </row>
    <row r="4581" spans="3:14" ht="25.2" x14ac:dyDescent="0.25">
      <c r="C4581" s="121" t="s">
        <v>41</v>
      </c>
      <c r="D4581" s="119" t="s">
        <v>20</v>
      </c>
      <c r="E4581" s="18" t="s">
        <v>42</v>
      </c>
      <c r="F4581" s="17"/>
      <c r="G4581" s="19">
        <v>94</v>
      </c>
      <c r="H4581" s="21">
        <v>4</v>
      </c>
      <c r="I4581" s="3">
        <v>7</v>
      </c>
      <c r="J4581" s="3">
        <v>10</v>
      </c>
      <c r="K4581" s="3">
        <v>13</v>
      </c>
      <c r="L4581" s="3">
        <v>37</v>
      </c>
      <c r="M4581" s="3">
        <v>20</v>
      </c>
      <c r="N4581" s="22">
        <v>3</v>
      </c>
    </row>
    <row r="4582" spans="3:14" ht="25.2" x14ac:dyDescent="0.25">
      <c r="C4582" s="125"/>
      <c r="D4582" s="120"/>
      <c r="E4582" s="4" t="s">
        <v>43</v>
      </c>
      <c r="F4582" s="5"/>
      <c r="G4582" s="6">
        <v>495</v>
      </c>
      <c r="H4582" s="7">
        <v>61</v>
      </c>
      <c r="I4582" s="1">
        <v>74</v>
      </c>
      <c r="J4582" s="1">
        <v>53</v>
      </c>
      <c r="K4582" s="1">
        <v>52</v>
      </c>
      <c r="L4582" s="1">
        <v>187</v>
      </c>
      <c r="M4582" s="1">
        <v>63</v>
      </c>
      <c r="N4582" s="11">
        <v>5</v>
      </c>
    </row>
    <row r="4583" spans="3:14" ht="25.2" x14ac:dyDescent="0.25">
      <c r="C4583" s="125"/>
      <c r="D4583" s="120"/>
      <c r="E4583" s="4" t="s">
        <v>44</v>
      </c>
      <c r="F4583" s="5"/>
      <c r="G4583" s="6">
        <v>41</v>
      </c>
      <c r="H4583" s="7">
        <v>5</v>
      </c>
      <c r="I4583" s="1">
        <v>3</v>
      </c>
      <c r="J4583" s="1">
        <v>6</v>
      </c>
      <c r="K4583" s="1">
        <v>4</v>
      </c>
      <c r="L4583" s="1">
        <v>18</v>
      </c>
      <c r="M4583" s="1">
        <v>5</v>
      </c>
      <c r="N4583" s="11">
        <v>0</v>
      </c>
    </row>
    <row r="4584" spans="3:14" ht="25.2" x14ac:dyDescent="0.25">
      <c r="C4584" s="125"/>
      <c r="D4584" s="120"/>
      <c r="E4584" s="4" t="s">
        <v>45</v>
      </c>
      <c r="F4584" s="5"/>
      <c r="G4584" s="6">
        <v>276</v>
      </c>
      <c r="H4584" s="7">
        <v>42</v>
      </c>
      <c r="I4584" s="1">
        <v>44</v>
      </c>
      <c r="J4584" s="1">
        <v>27</v>
      </c>
      <c r="K4584" s="1">
        <v>20</v>
      </c>
      <c r="L4584" s="1">
        <v>103</v>
      </c>
      <c r="M4584" s="1">
        <v>34</v>
      </c>
      <c r="N4584" s="11">
        <v>6</v>
      </c>
    </row>
    <row r="4585" spans="3:14" ht="25.2" x14ac:dyDescent="0.25">
      <c r="C4585" s="125"/>
      <c r="D4585" s="120"/>
      <c r="E4585" s="4" t="s">
        <v>46</v>
      </c>
      <c r="F4585" s="5"/>
      <c r="G4585" s="6">
        <v>18</v>
      </c>
      <c r="H4585" s="7">
        <v>4</v>
      </c>
      <c r="I4585" s="1">
        <v>0</v>
      </c>
      <c r="J4585" s="1">
        <v>2</v>
      </c>
      <c r="K4585" s="1">
        <v>0</v>
      </c>
      <c r="L4585" s="1">
        <v>8</v>
      </c>
      <c r="M4585" s="1">
        <v>4</v>
      </c>
      <c r="N4585" s="11">
        <v>0</v>
      </c>
    </row>
    <row r="4586" spans="3:14" x14ac:dyDescent="0.25">
      <c r="C4586" s="125"/>
      <c r="D4586" s="120"/>
      <c r="E4586" s="4" t="s">
        <v>18</v>
      </c>
      <c r="F4586" s="5"/>
      <c r="G4586" s="6">
        <v>5</v>
      </c>
      <c r="H4586" s="7">
        <v>1</v>
      </c>
      <c r="I4586" s="1">
        <v>2</v>
      </c>
      <c r="J4586" s="1">
        <v>0</v>
      </c>
      <c r="K4586" s="1">
        <v>0</v>
      </c>
      <c r="L4586" s="1">
        <v>2</v>
      </c>
      <c r="M4586" s="1">
        <v>0</v>
      </c>
      <c r="N4586" s="11">
        <v>0</v>
      </c>
    </row>
    <row r="4587" spans="3:14" x14ac:dyDescent="0.25">
      <c r="C4587" s="121" t="s">
        <v>47</v>
      </c>
      <c r="D4587" s="119" t="s">
        <v>20</v>
      </c>
      <c r="E4587" s="18" t="s">
        <v>48</v>
      </c>
      <c r="F4587" s="17"/>
      <c r="G4587" s="19">
        <v>94</v>
      </c>
      <c r="H4587" s="21">
        <v>4</v>
      </c>
      <c r="I4587" s="3">
        <v>7</v>
      </c>
      <c r="J4587" s="3">
        <v>10</v>
      </c>
      <c r="K4587" s="3">
        <v>13</v>
      </c>
      <c r="L4587" s="3">
        <v>37</v>
      </c>
      <c r="M4587" s="3">
        <v>20</v>
      </c>
      <c r="N4587" s="22">
        <v>3</v>
      </c>
    </row>
    <row r="4588" spans="3:14" x14ac:dyDescent="0.25">
      <c r="C4588" s="125"/>
      <c r="D4588" s="120"/>
      <c r="E4588" s="4" t="s">
        <v>49</v>
      </c>
      <c r="F4588" s="5"/>
      <c r="G4588" s="6">
        <v>332</v>
      </c>
      <c r="H4588" s="7">
        <v>26</v>
      </c>
      <c r="I4588" s="1">
        <v>44</v>
      </c>
      <c r="J4588" s="1">
        <v>40</v>
      </c>
      <c r="K4588" s="1">
        <v>36</v>
      </c>
      <c r="L4588" s="1">
        <v>134</v>
      </c>
      <c r="M4588" s="1">
        <v>48</v>
      </c>
      <c r="N4588" s="11">
        <v>4</v>
      </c>
    </row>
    <row r="4589" spans="3:14" x14ac:dyDescent="0.25">
      <c r="C4589" s="125"/>
      <c r="D4589" s="120"/>
      <c r="E4589" s="4" t="s">
        <v>50</v>
      </c>
      <c r="F4589" s="5"/>
      <c r="G4589" s="6">
        <v>139</v>
      </c>
      <c r="H4589" s="7">
        <v>22</v>
      </c>
      <c r="I4589" s="1">
        <v>21</v>
      </c>
      <c r="J4589" s="1">
        <v>14</v>
      </c>
      <c r="K4589" s="1">
        <v>13</v>
      </c>
      <c r="L4589" s="1">
        <v>50</v>
      </c>
      <c r="M4589" s="1">
        <v>16</v>
      </c>
      <c r="N4589" s="11">
        <v>3</v>
      </c>
    </row>
    <row r="4590" spans="3:14" x14ac:dyDescent="0.25">
      <c r="C4590" s="125"/>
      <c r="D4590" s="120"/>
      <c r="E4590" s="4" t="s">
        <v>51</v>
      </c>
      <c r="F4590" s="5"/>
      <c r="G4590" s="6">
        <v>60</v>
      </c>
      <c r="H4590" s="7">
        <v>10</v>
      </c>
      <c r="I4590" s="1">
        <v>13</v>
      </c>
      <c r="J4590" s="1">
        <v>4</v>
      </c>
      <c r="K4590" s="1">
        <v>5</v>
      </c>
      <c r="L4590" s="1">
        <v>22</v>
      </c>
      <c r="M4590" s="1">
        <v>5</v>
      </c>
      <c r="N4590" s="11">
        <v>1</v>
      </c>
    </row>
    <row r="4591" spans="3:14" x14ac:dyDescent="0.25">
      <c r="C4591" s="125"/>
      <c r="D4591" s="120"/>
      <c r="E4591" s="4" t="s">
        <v>52</v>
      </c>
      <c r="F4591" s="5"/>
      <c r="G4591" s="6">
        <v>62</v>
      </c>
      <c r="H4591" s="7">
        <v>12</v>
      </c>
      <c r="I4591" s="1">
        <v>9</v>
      </c>
      <c r="J4591" s="1">
        <v>7</v>
      </c>
      <c r="K4591" s="1">
        <v>3</v>
      </c>
      <c r="L4591" s="1">
        <v>23</v>
      </c>
      <c r="M4591" s="1">
        <v>7</v>
      </c>
      <c r="N4591" s="11">
        <v>1</v>
      </c>
    </row>
    <row r="4592" spans="3:14" x14ac:dyDescent="0.25">
      <c r="C4592" s="125"/>
      <c r="D4592" s="120"/>
      <c r="E4592" s="4" t="s">
        <v>18</v>
      </c>
      <c r="F4592" s="5"/>
      <c r="G4592" s="6">
        <v>6</v>
      </c>
      <c r="H4592" s="7">
        <v>1</v>
      </c>
      <c r="I4592" s="1">
        <v>0</v>
      </c>
      <c r="J4592" s="1">
        <v>1</v>
      </c>
      <c r="K4592" s="1">
        <v>0</v>
      </c>
      <c r="L4592" s="1">
        <v>3</v>
      </c>
      <c r="M4592" s="1">
        <v>1</v>
      </c>
      <c r="N4592" s="11">
        <v>0</v>
      </c>
    </row>
    <row r="4593" spans="3:14" x14ac:dyDescent="0.25">
      <c r="C4593" s="121" t="s">
        <v>53</v>
      </c>
      <c r="D4593" s="119" t="s">
        <v>20</v>
      </c>
      <c r="E4593" s="18" t="s">
        <v>54</v>
      </c>
      <c r="F4593" s="17"/>
      <c r="G4593" s="19">
        <v>85</v>
      </c>
      <c r="H4593" s="21">
        <v>19</v>
      </c>
      <c r="I4593" s="3">
        <v>16</v>
      </c>
      <c r="J4593" s="3">
        <v>3</v>
      </c>
      <c r="K4593" s="3">
        <v>6</v>
      </c>
      <c r="L4593" s="3">
        <v>28</v>
      </c>
      <c r="M4593" s="3">
        <v>12</v>
      </c>
      <c r="N4593" s="22">
        <v>1</v>
      </c>
    </row>
    <row r="4594" spans="3:14" x14ac:dyDescent="0.25">
      <c r="C4594" s="125"/>
      <c r="D4594" s="120"/>
      <c r="E4594" s="4" t="s">
        <v>55</v>
      </c>
      <c r="F4594" s="5"/>
      <c r="G4594" s="6">
        <v>340</v>
      </c>
      <c r="H4594" s="7">
        <v>28</v>
      </c>
      <c r="I4594" s="1">
        <v>43</v>
      </c>
      <c r="J4594" s="1">
        <v>35</v>
      </c>
      <c r="K4594" s="1">
        <v>39</v>
      </c>
      <c r="L4594" s="1">
        <v>136</v>
      </c>
      <c r="M4594" s="1">
        <v>56</v>
      </c>
      <c r="N4594" s="11">
        <v>3</v>
      </c>
    </row>
    <row r="4595" spans="3:14" ht="25.2" x14ac:dyDescent="0.25">
      <c r="C4595" s="125"/>
      <c r="D4595" s="120"/>
      <c r="E4595" s="4" t="s">
        <v>56</v>
      </c>
      <c r="F4595" s="5"/>
      <c r="G4595" s="6">
        <v>190</v>
      </c>
      <c r="H4595" s="7">
        <v>23</v>
      </c>
      <c r="I4595" s="1">
        <v>28</v>
      </c>
      <c r="J4595" s="1">
        <v>24</v>
      </c>
      <c r="K4595" s="1">
        <v>14</v>
      </c>
      <c r="L4595" s="1">
        <v>74</v>
      </c>
      <c r="M4595" s="1">
        <v>22</v>
      </c>
      <c r="N4595" s="11">
        <v>5</v>
      </c>
    </row>
    <row r="4596" spans="3:14" x14ac:dyDescent="0.25">
      <c r="C4596" s="125"/>
      <c r="D4596" s="120"/>
      <c r="E4596" s="4" t="s">
        <v>57</v>
      </c>
      <c r="F4596" s="5"/>
      <c r="G4596" s="6">
        <v>72</v>
      </c>
      <c r="H4596" s="7">
        <v>4</v>
      </c>
      <c r="I4596" s="1">
        <v>6</v>
      </c>
      <c r="J4596" s="1">
        <v>14</v>
      </c>
      <c r="K4596" s="1">
        <v>10</v>
      </c>
      <c r="L4596" s="1">
        <v>29</v>
      </c>
      <c r="M4596" s="1">
        <v>6</v>
      </c>
      <c r="N4596" s="11">
        <v>3</v>
      </c>
    </row>
    <row r="4597" spans="3:14" x14ac:dyDescent="0.25">
      <c r="C4597" s="125"/>
      <c r="D4597" s="120"/>
      <c r="E4597" s="4" t="s">
        <v>18</v>
      </c>
      <c r="F4597" s="5"/>
      <c r="G4597" s="6">
        <v>6</v>
      </c>
      <c r="H4597" s="7">
        <v>1</v>
      </c>
      <c r="I4597" s="1">
        <v>1</v>
      </c>
      <c r="J4597" s="1">
        <v>0</v>
      </c>
      <c r="K4597" s="1">
        <v>1</v>
      </c>
      <c r="L4597" s="1">
        <v>2</v>
      </c>
      <c r="M4597" s="1">
        <v>1</v>
      </c>
      <c r="N4597" s="11">
        <v>0</v>
      </c>
    </row>
    <row r="4598" spans="3:14" x14ac:dyDescent="0.25">
      <c r="C4598" s="121" t="s">
        <v>58</v>
      </c>
      <c r="D4598" s="119" t="s">
        <v>20</v>
      </c>
      <c r="E4598" s="18" t="s">
        <v>59</v>
      </c>
      <c r="F4598" s="17"/>
      <c r="G4598" s="19">
        <v>104</v>
      </c>
      <c r="H4598" s="21">
        <v>14</v>
      </c>
      <c r="I4598" s="3">
        <v>19</v>
      </c>
      <c r="J4598" s="3">
        <v>7</v>
      </c>
      <c r="K4598" s="3">
        <v>9</v>
      </c>
      <c r="L4598" s="3">
        <v>37</v>
      </c>
      <c r="M4598" s="3">
        <v>14</v>
      </c>
      <c r="N4598" s="22">
        <v>4</v>
      </c>
    </row>
    <row r="4599" spans="3:14" x14ac:dyDescent="0.25">
      <c r="C4599" s="125"/>
      <c r="D4599" s="120"/>
      <c r="E4599" s="4" t="s">
        <v>60</v>
      </c>
      <c r="F4599" s="5"/>
      <c r="G4599" s="6">
        <v>294</v>
      </c>
      <c r="H4599" s="7">
        <v>44</v>
      </c>
      <c r="I4599" s="1">
        <v>42</v>
      </c>
      <c r="J4599" s="1">
        <v>26</v>
      </c>
      <c r="K4599" s="1">
        <v>23</v>
      </c>
      <c r="L4599" s="1">
        <v>116</v>
      </c>
      <c r="M4599" s="1">
        <v>39</v>
      </c>
      <c r="N4599" s="11">
        <v>4</v>
      </c>
    </row>
    <row r="4600" spans="3:14" ht="25.2" x14ac:dyDescent="0.25">
      <c r="C4600" s="125"/>
      <c r="D4600" s="120"/>
      <c r="E4600" s="4" t="s">
        <v>61</v>
      </c>
      <c r="F4600" s="5"/>
      <c r="G4600" s="6">
        <v>101</v>
      </c>
      <c r="H4600" s="7">
        <v>4</v>
      </c>
      <c r="I4600" s="1">
        <v>21</v>
      </c>
      <c r="J4600" s="1">
        <v>12</v>
      </c>
      <c r="K4600" s="1">
        <v>10</v>
      </c>
      <c r="L4600" s="1">
        <v>39</v>
      </c>
      <c r="M4600" s="1">
        <v>14</v>
      </c>
      <c r="N4600" s="11">
        <v>1</v>
      </c>
    </row>
    <row r="4601" spans="3:14" x14ac:dyDescent="0.25">
      <c r="C4601" s="125"/>
      <c r="D4601" s="120"/>
      <c r="E4601" s="4" t="s">
        <v>62</v>
      </c>
      <c r="F4601" s="5"/>
      <c r="G4601" s="6">
        <v>183</v>
      </c>
      <c r="H4601" s="7">
        <v>9</v>
      </c>
      <c r="I4601" s="1">
        <v>12</v>
      </c>
      <c r="J4601" s="1">
        <v>31</v>
      </c>
      <c r="K4601" s="1">
        <v>27</v>
      </c>
      <c r="L4601" s="1">
        <v>72</v>
      </c>
      <c r="M4601" s="1">
        <v>29</v>
      </c>
      <c r="N4601" s="11">
        <v>3</v>
      </c>
    </row>
    <row r="4602" spans="3:14" x14ac:dyDescent="0.25">
      <c r="C4602" s="125"/>
      <c r="D4602" s="120"/>
      <c r="E4602" s="4" t="s">
        <v>63</v>
      </c>
      <c r="F4602" s="5"/>
      <c r="G4602" s="6">
        <v>7</v>
      </c>
      <c r="H4602" s="7">
        <v>2</v>
      </c>
      <c r="I4602" s="1">
        <v>0</v>
      </c>
      <c r="J4602" s="1">
        <v>0</v>
      </c>
      <c r="K4602" s="1">
        <v>1</v>
      </c>
      <c r="L4602" s="1">
        <v>3</v>
      </c>
      <c r="M4602" s="1">
        <v>1</v>
      </c>
      <c r="N4602" s="11">
        <v>0</v>
      </c>
    </row>
    <row r="4603" spans="3:14" x14ac:dyDescent="0.25">
      <c r="C4603" s="125"/>
      <c r="D4603" s="120"/>
      <c r="E4603" s="4" t="s">
        <v>18</v>
      </c>
      <c r="F4603" s="5"/>
      <c r="G4603" s="6">
        <v>4</v>
      </c>
      <c r="H4603" s="7">
        <v>2</v>
      </c>
      <c r="I4603" s="1">
        <v>0</v>
      </c>
      <c r="J4603" s="1">
        <v>0</v>
      </c>
      <c r="K4603" s="1">
        <v>0</v>
      </c>
      <c r="L4603" s="1">
        <v>2</v>
      </c>
      <c r="M4603" s="1">
        <v>0</v>
      </c>
      <c r="N4603" s="11">
        <v>0</v>
      </c>
    </row>
    <row r="4604" spans="3:14" ht="25.2" x14ac:dyDescent="0.25">
      <c r="C4604" s="121" t="s">
        <v>64</v>
      </c>
      <c r="D4604" s="119" t="s">
        <v>20</v>
      </c>
      <c r="E4604" s="18" t="s">
        <v>65</v>
      </c>
      <c r="F4604" s="17"/>
      <c r="G4604" s="19">
        <v>8</v>
      </c>
      <c r="H4604" s="21">
        <v>1</v>
      </c>
      <c r="I4604" s="3">
        <v>1</v>
      </c>
      <c r="J4604" s="3">
        <v>1</v>
      </c>
      <c r="K4604" s="3">
        <v>1</v>
      </c>
      <c r="L4604" s="3">
        <v>1</v>
      </c>
      <c r="M4604" s="3">
        <v>2</v>
      </c>
      <c r="N4604" s="22">
        <v>1</v>
      </c>
    </row>
    <row r="4605" spans="3:14" ht="37.799999999999997" x14ac:dyDescent="0.25">
      <c r="C4605" s="125"/>
      <c r="D4605" s="120"/>
      <c r="E4605" s="4" t="s">
        <v>66</v>
      </c>
      <c r="F4605" s="5"/>
      <c r="G4605" s="6">
        <v>28</v>
      </c>
      <c r="H4605" s="7">
        <v>4</v>
      </c>
      <c r="I4605" s="1">
        <v>6</v>
      </c>
      <c r="J4605" s="1">
        <v>2</v>
      </c>
      <c r="K4605" s="1">
        <v>1</v>
      </c>
      <c r="L4605" s="1">
        <v>11</v>
      </c>
      <c r="M4605" s="1">
        <v>3</v>
      </c>
      <c r="N4605" s="11">
        <v>1</v>
      </c>
    </row>
    <row r="4606" spans="3:14" ht="37.799999999999997" x14ac:dyDescent="0.25">
      <c r="C4606" s="125"/>
      <c r="D4606" s="120"/>
      <c r="E4606" s="4" t="s">
        <v>67</v>
      </c>
      <c r="F4606" s="5"/>
      <c r="G4606" s="6">
        <v>47</v>
      </c>
      <c r="H4606" s="7">
        <v>5</v>
      </c>
      <c r="I4606" s="1">
        <v>9</v>
      </c>
      <c r="J4606" s="1">
        <v>5</v>
      </c>
      <c r="K4606" s="1">
        <v>1</v>
      </c>
      <c r="L4606" s="1">
        <v>16</v>
      </c>
      <c r="M4606" s="1">
        <v>10</v>
      </c>
      <c r="N4606" s="11">
        <v>1</v>
      </c>
    </row>
    <row r="4607" spans="3:14" ht="37.799999999999997" x14ac:dyDescent="0.25">
      <c r="C4607" s="125"/>
      <c r="D4607" s="120"/>
      <c r="E4607" s="4" t="s">
        <v>68</v>
      </c>
      <c r="F4607" s="5"/>
      <c r="G4607" s="6">
        <v>71</v>
      </c>
      <c r="H4607" s="7">
        <v>8</v>
      </c>
      <c r="I4607" s="1">
        <v>8</v>
      </c>
      <c r="J4607" s="1">
        <v>2</v>
      </c>
      <c r="K4607" s="1">
        <v>4</v>
      </c>
      <c r="L4607" s="1">
        <v>40</v>
      </c>
      <c r="M4607" s="1">
        <v>7</v>
      </c>
      <c r="N4607" s="11">
        <v>2</v>
      </c>
    </row>
    <row r="4608" spans="3:14" ht="37.799999999999997" x14ac:dyDescent="0.25">
      <c r="C4608" s="125"/>
      <c r="D4608" s="120"/>
      <c r="E4608" s="4" t="s">
        <v>69</v>
      </c>
      <c r="F4608" s="5"/>
      <c r="G4608" s="6">
        <v>80</v>
      </c>
      <c r="H4608" s="7">
        <v>10</v>
      </c>
      <c r="I4608" s="1">
        <v>8</v>
      </c>
      <c r="J4608" s="1">
        <v>1</v>
      </c>
      <c r="K4608" s="1">
        <v>7</v>
      </c>
      <c r="L4608" s="1">
        <v>40</v>
      </c>
      <c r="M4608" s="1">
        <v>12</v>
      </c>
      <c r="N4608" s="11">
        <v>2</v>
      </c>
    </row>
    <row r="4609" spans="3:14" ht="37.799999999999997" x14ac:dyDescent="0.25">
      <c r="C4609" s="125"/>
      <c r="D4609" s="120"/>
      <c r="E4609" s="4" t="s">
        <v>70</v>
      </c>
      <c r="F4609" s="5"/>
      <c r="G4609" s="6">
        <v>93</v>
      </c>
      <c r="H4609" s="7">
        <v>9</v>
      </c>
      <c r="I4609" s="1">
        <v>8</v>
      </c>
      <c r="J4609" s="1">
        <v>6</v>
      </c>
      <c r="K4609" s="1">
        <v>11</v>
      </c>
      <c r="L4609" s="1">
        <v>49</v>
      </c>
      <c r="M4609" s="1">
        <v>10</v>
      </c>
      <c r="N4609" s="11">
        <v>0</v>
      </c>
    </row>
    <row r="4610" spans="3:14" ht="37.799999999999997" x14ac:dyDescent="0.25">
      <c r="C4610" s="125"/>
      <c r="D4610" s="120"/>
      <c r="E4610" s="4" t="s">
        <v>71</v>
      </c>
      <c r="F4610" s="5"/>
      <c r="G4610" s="6">
        <v>105</v>
      </c>
      <c r="H4610" s="7">
        <v>9</v>
      </c>
      <c r="I4610" s="1">
        <v>11</v>
      </c>
      <c r="J4610" s="1">
        <v>5</v>
      </c>
      <c r="K4610" s="1">
        <v>15</v>
      </c>
      <c r="L4610" s="1">
        <v>45</v>
      </c>
      <c r="M4610" s="1">
        <v>20</v>
      </c>
      <c r="N4610" s="11">
        <v>0</v>
      </c>
    </row>
    <row r="4611" spans="3:14" ht="37.799999999999997" x14ac:dyDescent="0.25">
      <c r="C4611" s="125"/>
      <c r="D4611" s="120"/>
      <c r="E4611" s="4" t="s">
        <v>72</v>
      </c>
      <c r="F4611" s="5"/>
      <c r="G4611" s="6">
        <v>129</v>
      </c>
      <c r="H4611" s="7">
        <v>15</v>
      </c>
      <c r="I4611" s="1">
        <v>18</v>
      </c>
      <c r="J4611" s="1">
        <v>18</v>
      </c>
      <c r="K4611" s="1">
        <v>20</v>
      </c>
      <c r="L4611" s="1">
        <v>40</v>
      </c>
      <c r="M4611" s="1">
        <v>16</v>
      </c>
      <c r="N4611" s="11">
        <v>2</v>
      </c>
    </row>
    <row r="4612" spans="3:14" ht="37.799999999999997" x14ac:dyDescent="0.25">
      <c r="C4612" s="125"/>
      <c r="D4612" s="120"/>
      <c r="E4612" s="4" t="s">
        <v>73</v>
      </c>
      <c r="F4612" s="5"/>
      <c r="G4612" s="6">
        <v>50</v>
      </c>
      <c r="H4612" s="7">
        <v>5</v>
      </c>
      <c r="I4612" s="1">
        <v>10</v>
      </c>
      <c r="J4612" s="1">
        <v>15</v>
      </c>
      <c r="K4612" s="1">
        <v>3</v>
      </c>
      <c r="L4612" s="1">
        <v>11</v>
      </c>
      <c r="M4612" s="1">
        <v>4</v>
      </c>
      <c r="N4612" s="11">
        <v>2</v>
      </c>
    </row>
    <row r="4613" spans="3:14" ht="25.2" x14ac:dyDescent="0.25">
      <c r="C4613" s="125"/>
      <c r="D4613" s="120"/>
      <c r="E4613" s="4" t="s">
        <v>74</v>
      </c>
      <c r="F4613" s="5"/>
      <c r="G4613" s="6">
        <v>52</v>
      </c>
      <c r="H4613" s="7">
        <v>7</v>
      </c>
      <c r="I4613" s="1">
        <v>9</v>
      </c>
      <c r="J4613" s="1">
        <v>20</v>
      </c>
      <c r="K4613" s="1">
        <v>5</v>
      </c>
      <c r="L4613" s="1">
        <v>3</v>
      </c>
      <c r="M4613" s="1">
        <v>7</v>
      </c>
      <c r="N4613" s="11">
        <v>1</v>
      </c>
    </row>
    <row r="4614" spans="3:14" x14ac:dyDescent="0.25">
      <c r="C4614" s="125"/>
      <c r="D4614" s="120"/>
      <c r="E4614" s="4" t="s">
        <v>75</v>
      </c>
      <c r="F4614" s="5"/>
      <c r="G4614" s="6">
        <v>0</v>
      </c>
      <c r="H4614" s="7">
        <v>0</v>
      </c>
      <c r="I4614" s="1">
        <v>0</v>
      </c>
      <c r="J4614" s="1">
        <v>0</v>
      </c>
      <c r="K4614" s="1">
        <v>0</v>
      </c>
      <c r="L4614" s="1">
        <v>0</v>
      </c>
      <c r="M4614" s="1">
        <v>0</v>
      </c>
      <c r="N4614" s="11">
        <v>0</v>
      </c>
    </row>
    <row r="4615" spans="3:14" x14ac:dyDescent="0.25">
      <c r="C4615" s="125"/>
      <c r="D4615" s="120"/>
      <c r="E4615" s="4" t="s">
        <v>18</v>
      </c>
      <c r="F4615" s="5"/>
      <c r="G4615" s="6">
        <v>30</v>
      </c>
      <c r="H4615" s="7">
        <v>2</v>
      </c>
      <c r="I4615" s="1">
        <v>6</v>
      </c>
      <c r="J4615" s="1">
        <v>1</v>
      </c>
      <c r="K4615" s="1">
        <v>2</v>
      </c>
      <c r="L4615" s="1">
        <v>13</v>
      </c>
      <c r="M4615" s="1">
        <v>6</v>
      </c>
      <c r="N4615" s="11">
        <v>0</v>
      </c>
    </row>
    <row r="4616" spans="3:14" x14ac:dyDescent="0.25">
      <c r="C4616" s="121" t="s">
        <v>76</v>
      </c>
      <c r="D4616" s="119" t="s">
        <v>20</v>
      </c>
      <c r="E4616" s="18" t="s">
        <v>77</v>
      </c>
      <c r="F4616" s="17"/>
      <c r="G4616" s="19">
        <v>190</v>
      </c>
      <c r="H4616" s="21">
        <v>8</v>
      </c>
      <c r="I4616" s="3">
        <v>21</v>
      </c>
      <c r="J4616" s="3">
        <v>23</v>
      </c>
      <c r="K4616" s="3">
        <v>22</v>
      </c>
      <c r="L4616" s="3">
        <v>79</v>
      </c>
      <c r="M4616" s="3">
        <v>35</v>
      </c>
      <c r="N4616" s="22">
        <v>2</v>
      </c>
    </row>
    <row r="4617" spans="3:14" x14ac:dyDescent="0.25">
      <c r="C4617" s="125"/>
      <c r="D4617" s="120"/>
      <c r="E4617" s="4" t="s">
        <v>78</v>
      </c>
      <c r="F4617" s="5"/>
      <c r="G4617" s="6">
        <v>258</v>
      </c>
      <c r="H4617" s="7">
        <v>21</v>
      </c>
      <c r="I4617" s="1">
        <v>43</v>
      </c>
      <c r="J4617" s="1">
        <v>30</v>
      </c>
      <c r="K4617" s="1">
        <v>29</v>
      </c>
      <c r="L4617" s="1">
        <v>102</v>
      </c>
      <c r="M4617" s="1">
        <v>28</v>
      </c>
      <c r="N4617" s="11">
        <v>5</v>
      </c>
    </row>
    <row r="4618" spans="3:14" x14ac:dyDescent="0.25">
      <c r="C4618" s="125"/>
      <c r="D4618" s="120"/>
      <c r="E4618" s="4" t="s">
        <v>79</v>
      </c>
      <c r="F4618" s="5"/>
      <c r="G4618" s="6">
        <v>180</v>
      </c>
      <c r="H4618" s="7">
        <v>38</v>
      </c>
      <c r="I4618" s="1">
        <v>21</v>
      </c>
      <c r="J4618" s="1">
        <v>16</v>
      </c>
      <c r="K4618" s="1">
        <v>15</v>
      </c>
      <c r="L4618" s="1">
        <v>67</v>
      </c>
      <c r="M4618" s="1">
        <v>19</v>
      </c>
      <c r="N4618" s="11">
        <v>4</v>
      </c>
    </row>
    <row r="4619" spans="3:14" x14ac:dyDescent="0.25">
      <c r="C4619" s="125"/>
      <c r="D4619" s="120"/>
      <c r="E4619" s="4" t="s">
        <v>80</v>
      </c>
      <c r="F4619" s="5"/>
      <c r="G4619" s="6">
        <v>65</v>
      </c>
      <c r="H4619" s="7">
        <v>8</v>
      </c>
      <c r="I4619" s="1">
        <v>9</v>
      </c>
      <c r="J4619" s="1">
        <v>7</v>
      </c>
      <c r="K4619" s="1">
        <v>4</v>
      </c>
      <c r="L4619" s="1">
        <v>21</v>
      </c>
      <c r="M4619" s="1">
        <v>15</v>
      </c>
      <c r="N4619" s="11">
        <v>1</v>
      </c>
    </row>
    <row r="4620" spans="3:14" x14ac:dyDescent="0.25">
      <c r="C4620" s="121" t="s">
        <v>81</v>
      </c>
      <c r="D4620" s="119" t="s">
        <v>20</v>
      </c>
      <c r="E4620" s="18" t="s">
        <v>82</v>
      </c>
      <c r="F4620" s="17"/>
      <c r="G4620" s="19">
        <v>81</v>
      </c>
      <c r="H4620" s="21">
        <v>15</v>
      </c>
      <c r="I4620" s="3">
        <v>9</v>
      </c>
      <c r="J4620" s="3">
        <v>8</v>
      </c>
      <c r="K4620" s="3">
        <v>6</v>
      </c>
      <c r="L4620" s="3">
        <v>33</v>
      </c>
      <c r="M4620" s="3">
        <v>10</v>
      </c>
      <c r="N4620" s="22">
        <v>0</v>
      </c>
    </row>
    <row r="4621" spans="3:14" x14ac:dyDescent="0.25">
      <c r="C4621" s="125"/>
      <c r="D4621" s="120"/>
      <c r="E4621" s="4" t="s">
        <v>83</v>
      </c>
      <c r="F4621" s="5"/>
      <c r="G4621" s="6">
        <v>212</v>
      </c>
      <c r="H4621" s="7">
        <v>13</v>
      </c>
      <c r="I4621" s="1">
        <v>32</v>
      </c>
      <c r="J4621" s="1">
        <v>33</v>
      </c>
      <c r="K4621" s="1">
        <v>23</v>
      </c>
      <c r="L4621" s="1">
        <v>72</v>
      </c>
      <c r="M4621" s="1">
        <v>34</v>
      </c>
      <c r="N4621" s="11">
        <v>5</v>
      </c>
    </row>
    <row r="4622" spans="3:14" x14ac:dyDescent="0.25">
      <c r="C4622" s="125"/>
      <c r="D4622" s="120"/>
      <c r="E4622" s="4" t="s">
        <v>84</v>
      </c>
      <c r="F4622" s="5"/>
      <c r="G4622" s="6">
        <v>150</v>
      </c>
      <c r="H4622" s="7">
        <v>24</v>
      </c>
      <c r="I4622" s="1">
        <v>23</v>
      </c>
      <c r="J4622" s="1">
        <v>12</v>
      </c>
      <c r="K4622" s="1">
        <v>12</v>
      </c>
      <c r="L4622" s="1">
        <v>57</v>
      </c>
      <c r="M4622" s="1">
        <v>19</v>
      </c>
      <c r="N4622" s="11">
        <v>3</v>
      </c>
    </row>
    <row r="4623" spans="3:14" x14ac:dyDescent="0.25">
      <c r="C4623" s="125"/>
      <c r="D4623" s="120"/>
      <c r="E4623" s="4" t="s">
        <v>85</v>
      </c>
      <c r="F4623" s="5"/>
      <c r="G4623" s="6">
        <v>104</v>
      </c>
      <c r="H4623" s="7">
        <v>2</v>
      </c>
      <c r="I4623" s="1">
        <v>14</v>
      </c>
      <c r="J4623" s="1">
        <v>10</v>
      </c>
      <c r="K4623" s="1">
        <v>14</v>
      </c>
      <c r="L4623" s="1">
        <v>47</v>
      </c>
      <c r="M4623" s="1">
        <v>15</v>
      </c>
      <c r="N4623" s="11">
        <v>2</v>
      </c>
    </row>
    <row r="4624" spans="3:14" x14ac:dyDescent="0.25">
      <c r="C4624" s="125"/>
      <c r="D4624" s="120"/>
      <c r="E4624" s="4" t="s">
        <v>86</v>
      </c>
      <c r="F4624" s="5"/>
      <c r="G4624" s="6">
        <v>56</v>
      </c>
      <c r="H4624" s="7">
        <v>8</v>
      </c>
      <c r="I4624" s="1">
        <v>6</v>
      </c>
      <c r="J4624" s="1">
        <v>5</v>
      </c>
      <c r="K4624" s="1">
        <v>5</v>
      </c>
      <c r="L4624" s="1">
        <v>22</v>
      </c>
      <c r="M4624" s="1">
        <v>10</v>
      </c>
      <c r="N4624" s="11">
        <v>0</v>
      </c>
    </row>
    <row r="4625" spans="2:14" x14ac:dyDescent="0.25">
      <c r="C4625" s="125"/>
      <c r="D4625" s="120"/>
      <c r="E4625" s="4" t="s">
        <v>87</v>
      </c>
      <c r="F4625" s="5"/>
      <c r="G4625" s="6">
        <v>90</v>
      </c>
      <c r="H4625" s="7">
        <v>13</v>
      </c>
      <c r="I4625" s="1">
        <v>10</v>
      </c>
      <c r="J4625" s="1">
        <v>8</v>
      </c>
      <c r="K4625" s="1">
        <v>10</v>
      </c>
      <c r="L4625" s="1">
        <v>38</v>
      </c>
      <c r="M4625" s="1">
        <v>9</v>
      </c>
      <c r="N4625" s="11">
        <v>2</v>
      </c>
    </row>
    <row r="4626" spans="2:14" x14ac:dyDescent="0.25">
      <c r="C4626" s="121" t="s">
        <v>88</v>
      </c>
      <c r="D4626" s="119" t="s">
        <v>20</v>
      </c>
      <c r="E4626" s="18" t="s">
        <v>89</v>
      </c>
      <c r="F4626" s="17"/>
      <c r="G4626" s="19">
        <v>34</v>
      </c>
      <c r="H4626" s="21">
        <v>5</v>
      </c>
      <c r="I4626" s="3">
        <v>2</v>
      </c>
      <c r="J4626" s="3">
        <v>3</v>
      </c>
      <c r="K4626" s="3">
        <v>2</v>
      </c>
      <c r="L4626" s="3">
        <v>17</v>
      </c>
      <c r="M4626" s="3">
        <v>5</v>
      </c>
      <c r="N4626" s="22">
        <v>0</v>
      </c>
    </row>
    <row r="4627" spans="2:14" x14ac:dyDescent="0.25">
      <c r="C4627" s="122"/>
      <c r="D4627" s="120"/>
      <c r="E4627" s="4" t="s">
        <v>90</v>
      </c>
      <c r="F4627" s="5"/>
      <c r="G4627" s="6">
        <v>47</v>
      </c>
      <c r="H4627" s="7">
        <v>10</v>
      </c>
      <c r="I4627" s="1">
        <v>7</v>
      </c>
      <c r="J4627" s="1">
        <v>5</v>
      </c>
      <c r="K4627" s="1">
        <v>4</v>
      </c>
      <c r="L4627" s="1">
        <v>16</v>
      </c>
      <c r="M4627" s="1">
        <v>5</v>
      </c>
      <c r="N4627" s="11">
        <v>0</v>
      </c>
    </row>
    <row r="4628" spans="2:14" x14ac:dyDescent="0.25">
      <c r="C4628" s="122"/>
      <c r="D4628" s="120"/>
      <c r="E4628" s="4" t="s">
        <v>83</v>
      </c>
      <c r="F4628" s="5"/>
      <c r="G4628" s="6">
        <v>212</v>
      </c>
      <c r="H4628" s="7">
        <v>13</v>
      </c>
      <c r="I4628" s="1">
        <v>32</v>
      </c>
      <c r="J4628" s="1">
        <v>33</v>
      </c>
      <c r="K4628" s="1">
        <v>23</v>
      </c>
      <c r="L4628" s="1">
        <v>72</v>
      </c>
      <c r="M4628" s="1">
        <v>34</v>
      </c>
      <c r="N4628" s="11">
        <v>5</v>
      </c>
    </row>
    <row r="4629" spans="2:14" x14ac:dyDescent="0.25">
      <c r="C4629" s="122"/>
      <c r="D4629" s="120"/>
      <c r="E4629" s="4" t="s">
        <v>91</v>
      </c>
      <c r="F4629" s="5"/>
      <c r="G4629" s="6">
        <v>41</v>
      </c>
      <c r="H4629" s="7">
        <v>4</v>
      </c>
      <c r="I4629" s="1">
        <v>8</v>
      </c>
      <c r="J4629" s="1">
        <v>2</v>
      </c>
      <c r="K4629" s="1">
        <v>3</v>
      </c>
      <c r="L4629" s="1">
        <v>18</v>
      </c>
      <c r="M4629" s="1">
        <v>6</v>
      </c>
      <c r="N4629" s="11">
        <v>0</v>
      </c>
    </row>
    <row r="4630" spans="2:14" x14ac:dyDescent="0.25">
      <c r="C4630" s="122"/>
      <c r="D4630" s="120"/>
      <c r="E4630" s="4" t="s">
        <v>92</v>
      </c>
      <c r="F4630" s="5"/>
      <c r="G4630" s="6">
        <v>37</v>
      </c>
      <c r="H4630" s="7">
        <v>9</v>
      </c>
      <c r="I4630" s="1">
        <v>5</v>
      </c>
      <c r="J4630" s="1">
        <v>3</v>
      </c>
      <c r="K4630" s="1">
        <v>3</v>
      </c>
      <c r="L4630" s="1">
        <v>10</v>
      </c>
      <c r="M4630" s="1">
        <v>5</v>
      </c>
      <c r="N4630" s="11">
        <v>2</v>
      </c>
    </row>
    <row r="4631" spans="2:14" x14ac:dyDescent="0.25">
      <c r="C4631" s="122"/>
      <c r="D4631" s="120"/>
      <c r="E4631" s="4" t="s">
        <v>93</v>
      </c>
      <c r="F4631" s="5"/>
      <c r="G4631" s="6">
        <v>72</v>
      </c>
      <c r="H4631" s="7">
        <v>11</v>
      </c>
      <c r="I4631" s="1">
        <v>10</v>
      </c>
      <c r="J4631" s="1">
        <v>7</v>
      </c>
      <c r="K4631" s="1">
        <v>6</v>
      </c>
      <c r="L4631" s="1">
        <v>29</v>
      </c>
      <c r="M4631" s="1">
        <v>8</v>
      </c>
      <c r="N4631" s="11">
        <v>1</v>
      </c>
    </row>
    <row r="4632" spans="2:14" x14ac:dyDescent="0.25">
      <c r="C4632" s="122"/>
      <c r="D4632" s="120"/>
      <c r="E4632" s="4" t="s">
        <v>85</v>
      </c>
      <c r="F4632" s="5"/>
      <c r="G4632" s="6">
        <v>104</v>
      </c>
      <c r="H4632" s="7">
        <v>2</v>
      </c>
      <c r="I4632" s="1">
        <v>14</v>
      </c>
      <c r="J4632" s="1">
        <v>10</v>
      </c>
      <c r="K4632" s="1">
        <v>14</v>
      </c>
      <c r="L4632" s="1">
        <v>47</v>
      </c>
      <c r="M4632" s="1">
        <v>15</v>
      </c>
      <c r="N4632" s="11">
        <v>2</v>
      </c>
    </row>
    <row r="4633" spans="2:14" x14ac:dyDescent="0.25">
      <c r="C4633" s="122"/>
      <c r="D4633" s="120"/>
      <c r="E4633" s="4" t="s">
        <v>94</v>
      </c>
      <c r="F4633" s="5"/>
      <c r="G4633" s="6">
        <v>41</v>
      </c>
      <c r="H4633" s="7">
        <v>2</v>
      </c>
      <c r="I4633" s="1">
        <v>5</v>
      </c>
      <c r="J4633" s="1">
        <v>2</v>
      </c>
      <c r="K4633" s="1">
        <v>4</v>
      </c>
      <c r="L4633" s="1">
        <v>20</v>
      </c>
      <c r="M4633" s="1">
        <v>8</v>
      </c>
      <c r="N4633" s="11">
        <v>0</v>
      </c>
    </row>
    <row r="4634" spans="2:14" x14ac:dyDescent="0.25">
      <c r="C4634" s="122"/>
      <c r="D4634" s="120"/>
      <c r="E4634" s="4" t="s">
        <v>95</v>
      </c>
      <c r="F4634" s="5"/>
      <c r="G4634" s="6">
        <v>15</v>
      </c>
      <c r="H4634" s="7">
        <v>6</v>
      </c>
      <c r="I4634" s="1">
        <v>1</v>
      </c>
      <c r="J4634" s="1">
        <v>3</v>
      </c>
      <c r="K4634" s="1">
        <v>1</v>
      </c>
      <c r="L4634" s="1">
        <v>2</v>
      </c>
      <c r="M4634" s="1">
        <v>2</v>
      </c>
      <c r="N4634" s="11">
        <v>0</v>
      </c>
    </row>
    <row r="4635" spans="2:14" x14ac:dyDescent="0.25">
      <c r="C4635" s="126"/>
      <c r="D4635" s="123"/>
      <c r="E4635" s="64" t="s">
        <v>87</v>
      </c>
      <c r="F4635" s="59"/>
      <c r="G4635" s="66">
        <v>90</v>
      </c>
      <c r="H4635" s="74">
        <v>13</v>
      </c>
      <c r="I4635" s="39">
        <v>10</v>
      </c>
      <c r="J4635" s="39">
        <v>8</v>
      </c>
      <c r="K4635" s="39">
        <v>10</v>
      </c>
      <c r="L4635" s="39">
        <v>38</v>
      </c>
      <c r="M4635" s="39">
        <v>9</v>
      </c>
      <c r="N4635" s="81">
        <v>2</v>
      </c>
    </row>
    <row r="4637" spans="2:14" x14ac:dyDescent="0.25">
      <c r="B4637" s="48" t="str">
        <f xml:space="preserve"> HYPERLINK("#'目次'!B48", "[42]")</f>
        <v>[42]</v>
      </c>
      <c r="C4637" s="35" t="s">
        <v>397</v>
      </c>
    </row>
    <row r="4638" spans="2:14" x14ac:dyDescent="0.25">
      <c r="C4638" s="99" t="s">
        <v>388</v>
      </c>
    </row>
    <row r="4640" spans="2:14" x14ac:dyDescent="0.25">
      <c r="C4640" s="35" t="s">
        <v>14</v>
      </c>
    </row>
    <row r="4641" spans="3:15" x14ac:dyDescent="0.25">
      <c r="C4641" s="115"/>
      <c r="D4641" s="116"/>
      <c r="E4641" s="116"/>
      <c r="F4641" s="116"/>
      <c r="G4641" s="44" t="s">
        <v>15</v>
      </c>
      <c r="H4641" s="43" t="s">
        <v>103</v>
      </c>
      <c r="I4641" s="26" t="s">
        <v>104</v>
      </c>
      <c r="J4641" s="26" t="s">
        <v>105</v>
      </c>
      <c r="K4641" s="26" t="s">
        <v>106</v>
      </c>
      <c r="L4641" s="26" t="s">
        <v>107</v>
      </c>
      <c r="M4641" s="26" t="s">
        <v>108</v>
      </c>
      <c r="N4641" s="26" t="s">
        <v>109</v>
      </c>
      <c r="O4641" s="49" t="s">
        <v>110</v>
      </c>
    </row>
    <row r="4642" spans="3:15" x14ac:dyDescent="0.25">
      <c r="C4642" s="117"/>
      <c r="D4642" s="118"/>
      <c r="E4642" s="118"/>
      <c r="F4642" s="118"/>
      <c r="G4642" s="46"/>
      <c r="H4642" s="47"/>
      <c r="I4642" s="27"/>
      <c r="J4642" s="27"/>
      <c r="K4642" s="27"/>
      <c r="L4642" s="27"/>
      <c r="M4642" s="27"/>
      <c r="N4642" s="27"/>
      <c r="O4642" s="45"/>
    </row>
    <row r="4643" spans="3:15" x14ac:dyDescent="0.25">
      <c r="C4643" s="61"/>
      <c r="D4643" s="62"/>
      <c r="E4643" s="60" t="s">
        <v>15</v>
      </c>
      <c r="F4643" s="63"/>
      <c r="G4643" s="93">
        <v>693</v>
      </c>
      <c r="H4643" s="95">
        <v>612</v>
      </c>
      <c r="I4643" s="71">
        <v>16040.95</v>
      </c>
      <c r="J4643" s="71">
        <v>26.21</v>
      </c>
      <c r="K4643" s="71">
        <v>0</v>
      </c>
      <c r="L4643" s="71">
        <v>110</v>
      </c>
      <c r="M4643" s="71">
        <v>24</v>
      </c>
      <c r="N4643" s="71">
        <v>16.8</v>
      </c>
      <c r="O4643" s="97">
        <v>282.26</v>
      </c>
    </row>
    <row r="4644" spans="3:15" x14ac:dyDescent="0.25">
      <c r="C4644" s="124" t="s">
        <v>19</v>
      </c>
      <c r="D4644" s="119" t="s">
        <v>20</v>
      </c>
      <c r="E4644" s="18" t="s">
        <v>21</v>
      </c>
      <c r="F4644" s="17"/>
      <c r="G4644" s="52">
        <v>407</v>
      </c>
      <c r="H4644" s="51">
        <v>355</v>
      </c>
      <c r="I4644" s="24">
        <v>10215</v>
      </c>
      <c r="J4644" s="24">
        <v>28.77</v>
      </c>
      <c r="K4644" s="24">
        <v>0</v>
      </c>
      <c r="L4644" s="24">
        <v>100</v>
      </c>
      <c r="M4644" s="24">
        <v>30</v>
      </c>
      <c r="N4644" s="24">
        <v>16.8</v>
      </c>
      <c r="O4644" s="54">
        <v>282.2</v>
      </c>
    </row>
    <row r="4645" spans="3:15" x14ac:dyDescent="0.25">
      <c r="C4645" s="125"/>
      <c r="D4645" s="120"/>
      <c r="E4645" s="4" t="s">
        <v>22</v>
      </c>
      <c r="F4645" s="5"/>
      <c r="G4645" s="55">
        <v>286</v>
      </c>
      <c r="H4645" s="56">
        <v>257</v>
      </c>
      <c r="I4645" s="25">
        <v>5825.95</v>
      </c>
      <c r="J4645" s="25">
        <v>22.67</v>
      </c>
      <c r="K4645" s="25">
        <v>0</v>
      </c>
      <c r="L4645" s="25">
        <v>110</v>
      </c>
      <c r="M4645" s="25">
        <v>20</v>
      </c>
      <c r="N4645" s="25">
        <v>16.149999999999999</v>
      </c>
      <c r="O4645" s="53">
        <v>260.73</v>
      </c>
    </row>
    <row r="4646" spans="3:15" x14ac:dyDescent="0.25">
      <c r="C4646" s="121" t="s">
        <v>23</v>
      </c>
      <c r="D4646" s="121" t="s">
        <v>24</v>
      </c>
      <c r="E4646" s="18" t="s">
        <v>25</v>
      </c>
      <c r="F4646" s="17"/>
      <c r="G4646" s="52">
        <v>265</v>
      </c>
      <c r="H4646" s="51">
        <v>239</v>
      </c>
      <c r="I4646" s="24">
        <v>6884.5</v>
      </c>
      <c r="J4646" s="24">
        <v>28.81</v>
      </c>
      <c r="K4646" s="24">
        <v>1</v>
      </c>
      <c r="L4646" s="24">
        <v>110</v>
      </c>
      <c r="M4646" s="24">
        <v>29</v>
      </c>
      <c r="N4646" s="24">
        <v>16.760000000000002</v>
      </c>
      <c r="O4646" s="54">
        <v>280.98</v>
      </c>
    </row>
    <row r="4647" spans="3:15" x14ac:dyDescent="0.25">
      <c r="C4647" s="125"/>
      <c r="D4647" s="122"/>
      <c r="E4647" s="4" t="s">
        <v>26</v>
      </c>
      <c r="F4647" s="5"/>
      <c r="G4647" s="55">
        <v>270</v>
      </c>
      <c r="H4647" s="56">
        <v>244</v>
      </c>
      <c r="I4647" s="25">
        <v>6248.45</v>
      </c>
      <c r="J4647" s="25">
        <v>25.61</v>
      </c>
      <c r="K4647" s="25">
        <v>0</v>
      </c>
      <c r="L4647" s="25">
        <v>100</v>
      </c>
      <c r="M4647" s="25">
        <v>24</v>
      </c>
      <c r="N4647" s="25">
        <v>16.399999999999999</v>
      </c>
      <c r="O4647" s="53">
        <v>268.88</v>
      </c>
    </row>
    <row r="4648" spans="3:15" x14ac:dyDescent="0.25">
      <c r="C4648" s="125"/>
      <c r="D4648" s="122"/>
      <c r="E4648" s="4" t="s">
        <v>27</v>
      </c>
      <c r="F4648" s="5"/>
      <c r="G4648" s="55">
        <v>105</v>
      </c>
      <c r="H4648" s="56">
        <v>88</v>
      </c>
      <c r="I4648" s="25">
        <v>2202</v>
      </c>
      <c r="J4648" s="25">
        <v>25.02</v>
      </c>
      <c r="K4648" s="25">
        <v>0</v>
      </c>
      <c r="L4648" s="25">
        <v>100</v>
      </c>
      <c r="M4648" s="25">
        <v>22</v>
      </c>
      <c r="N4648" s="25">
        <v>16.75</v>
      </c>
      <c r="O4648" s="53">
        <v>280.62</v>
      </c>
    </row>
    <row r="4649" spans="3:15" x14ac:dyDescent="0.25">
      <c r="C4649" s="125"/>
      <c r="D4649" s="122"/>
      <c r="E4649" s="4" t="s">
        <v>28</v>
      </c>
      <c r="F4649" s="5"/>
      <c r="G4649" s="55">
        <v>38</v>
      </c>
      <c r="H4649" s="56">
        <v>30</v>
      </c>
      <c r="I4649" s="25">
        <v>550</v>
      </c>
      <c r="J4649" s="25">
        <v>18.329999999999998</v>
      </c>
      <c r="K4649" s="25">
        <v>1</v>
      </c>
      <c r="L4649" s="25">
        <v>80</v>
      </c>
      <c r="M4649" s="25">
        <v>13.5</v>
      </c>
      <c r="N4649" s="25">
        <v>16.21</v>
      </c>
      <c r="O4649" s="53">
        <v>262.69</v>
      </c>
    </row>
    <row r="4650" spans="3:15" x14ac:dyDescent="0.25">
      <c r="C4650" s="125"/>
      <c r="D4650" s="122"/>
      <c r="E4650" s="4" t="s">
        <v>29</v>
      </c>
      <c r="F4650" s="5"/>
      <c r="G4650" s="55">
        <v>12</v>
      </c>
      <c r="H4650" s="56">
        <v>11</v>
      </c>
      <c r="I4650" s="25">
        <v>156</v>
      </c>
      <c r="J4650" s="25">
        <v>14.18</v>
      </c>
      <c r="K4650" s="25">
        <v>0</v>
      </c>
      <c r="L4650" s="25">
        <v>48</v>
      </c>
      <c r="M4650" s="25">
        <v>5</v>
      </c>
      <c r="N4650" s="25">
        <v>13.93</v>
      </c>
      <c r="O4650" s="53">
        <v>193.97</v>
      </c>
    </row>
    <row r="4651" spans="3:15" x14ac:dyDescent="0.25">
      <c r="C4651" s="125"/>
      <c r="D4651" s="122"/>
      <c r="E4651" s="4" t="s">
        <v>30</v>
      </c>
      <c r="F4651" s="5"/>
      <c r="G4651" s="55">
        <v>2</v>
      </c>
      <c r="H4651" s="56">
        <v>0</v>
      </c>
      <c r="I4651" s="25">
        <v>0</v>
      </c>
      <c r="J4651" s="25">
        <v>0</v>
      </c>
      <c r="K4651" s="25">
        <v>0</v>
      </c>
      <c r="L4651" s="25">
        <v>0</v>
      </c>
      <c r="M4651" s="25">
        <v>0</v>
      </c>
      <c r="N4651" s="25">
        <v>0</v>
      </c>
      <c r="O4651" s="53">
        <v>0</v>
      </c>
    </row>
    <row r="4652" spans="3:15" x14ac:dyDescent="0.25">
      <c r="C4652" s="125"/>
      <c r="D4652" s="122"/>
      <c r="E4652" s="4" t="s">
        <v>31</v>
      </c>
      <c r="F4652" s="5"/>
      <c r="G4652" s="55">
        <v>1</v>
      </c>
      <c r="H4652" s="56">
        <v>0</v>
      </c>
      <c r="I4652" s="25">
        <v>0</v>
      </c>
      <c r="J4652" s="25">
        <v>0</v>
      </c>
      <c r="K4652" s="25">
        <v>0</v>
      </c>
      <c r="L4652" s="25">
        <v>0</v>
      </c>
      <c r="M4652" s="25">
        <v>0</v>
      </c>
      <c r="N4652" s="25">
        <v>0</v>
      </c>
      <c r="O4652" s="53">
        <v>0</v>
      </c>
    </row>
    <row r="4653" spans="3:15" x14ac:dyDescent="0.25">
      <c r="C4653" s="125"/>
      <c r="D4653" s="122"/>
      <c r="E4653" s="4" t="s">
        <v>32</v>
      </c>
      <c r="F4653" s="5"/>
      <c r="G4653" s="55">
        <v>535</v>
      </c>
      <c r="H4653" s="56">
        <v>483</v>
      </c>
      <c r="I4653" s="25">
        <v>13132.95</v>
      </c>
      <c r="J4653" s="25">
        <v>27.19</v>
      </c>
      <c r="K4653" s="25">
        <v>0</v>
      </c>
      <c r="L4653" s="25">
        <v>110</v>
      </c>
      <c r="M4653" s="25">
        <v>25</v>
      </c>
      <c r="N4653" s="25">
        <v>16.66</v>
      </c>
      <c r="O4653" s="53">
        <v>277.42</v>
      </c>
    </row>
    <row r="4654" spans="3:15" x14ac:dyDescent="0.25">
      <c r="C4654" s="125"/>
      <c r="D4654" s="122"/>
      <c r="E4654" s="4" t="s">
        <v>33</v>
      </c>
      <c r="F4654" s="5"/>
      <c r="G4654" s="55">
        <v>143</v>
      </c>
      <c r="H4654" s="56">
        <v>118</v>
      </c>
      <c r="I4654" s="25">
        <v>2752</v>
      </c>
      <c r="J4654" s="25">
        <v>23.32</v>
      </c>
      <c r="K4654" s="25">
        <v>0</v>
      </c>
      <c r="L4654" s="25">
        <v>100</v>
      </c>
      <c r="M4654" s="25">
        <v>20</v>
      </c>
      <c r="N4654" s="25">
        <v>16.87</v>
      </c>
      <c r="O4654" s="53">
        <v>284.54000000000002</v>
      </c>
    </row>
    <row r="4655" spans="3:15" x14ac:dyDescent="0.25">
      <c r="C4655" s="125"/>
      <c r="D4655" s="122"/>
      <c r="E4655" s="4" t="s">
        <v>34</v>
      </c>
      <c r="F4655" s="5"/>
      <c r="G4655" s="55">
        <v>15</v>
      </c>
      <c r="H4655" s="56">
        <v>11</v>
      </c>
      <c r="I4655" s="25">
        <v>156</v>
      </c>
      <c r="J4655" s="25">
        <v>14.18</v>
      </c>
      <c r="K4655" s="25">
        <v>0</v>
      </c>
      <c r="L4655" s="25">
        <v>48</v>
      </c>
      <c r="M4655" s="25">
        <v>5</v>
      </c>
      <c r="N4655" s="25">
        <v>13.93</v>
      </c>
      <c r="O4655" s="53">
        <v>193.97</v>
      </c>
    </row>
    <row r="4656" spans="3:15" x14ac:dyDescent="0.25">
      <c r="C4656" s="125"/>
      <c r="D4656" s="122"/>
      <c r="E4656" s="4" t="s">
        <v>35</v>
      </c>
      <c r="F4656" s="5"/>
      <c r="G4656" s="55">
        <v>158</v>
      </c>
      <c r="H4656" s="56">
        <v>129</v>
      </c>
      <c r="I4656" s="25">
        <v>2908</v>
      </c>
      <c r="J4656" s="25">
        <v>22.54</v>
      </c>
      <c r="K4656" s="25">
        <v>0</v>
      </c>
      <c r="L4656" s="25">
        <v>100</v>
      </c>
      <c r="M4656" s="25">
        <v>20</v>
      </c>
      <c r="N4656" s="25">
        <v>16.829999999999998</v>
      </c>
      <c r="O4656" s="53">
        <v>283.33999999999997</v>
      </c>
    </row>
    <row r="4657" spans="3:15" x14ac:dyDescent="0.25">
      <c r="C4657" s="125"/>
      <c r="D4657" s="121" t="s">
        <v>21</v>
      </c>
      <c r="E4657" s="18" t="s">
        <v>25</v>
      </c>
      <c r="F4657" s="17"/>
      <c r="G4657" s="52">
        <v>156</v>
      </c>
      <c r="H4657" s="51">
        <v>139</v>
      </c>
      <c r="I4657" s="24">
        <v>4428</v>
      </c>
      <c r="J4657" s="24">
        <v>31.86</v>
      </c>
      <c r="K4657" s="24">
        <v>1</v>
      </c>
      <c r="L4657" s="24">
        <v>75</v>
      </c>
      <c r="M4657" s="24">
        <v>35</v>
      </c>
      <c r="N4657" s="24">
        <v>15.54</v>
      </c>
      <c r="O4657" s="54">
        <v>241.53</v>
      </c>
    </row>
    <row r="4658" spans="3:15" x14ac:dyDescent="0.25">
      <c r="C4658" s="125"/>
      <c r="D4658" s="122"/>
      <c r="E4658" s="4" t="s">
        <v>26</v>
      </c>
      <c r="F4658" s="5"/>
      <c r="G4658" s="55">
        <v>157</v>
      </c>
      <c r="H4658" s="56">
        <v>142</v>
      </c>
      <c r="I4658" s="25">
        <v>3769.5</v>
      </c>
      <c r="J4658" s="25">
        <v>26.55</v>
      </c>
      <c r="K4658" s="25">
        <v>0</v>
      </c>
      <c r="L4658" s="25">
        <v>100</v>
      </c>
      <c r="M4658" s="25">
        <v>26</v>
      </c>
      <c r="N4658" s="25">
        <v>17.05</v>
      </c>
      <c r="O4658" s="53">
        <v>290.77</v>
      </c>
    </row>
    <row r="4659" spans="3:15" x14ac:dyDescent="0.25">
      <c r="C4659" s="125"/>
      <c r="D4659" s="122"/>
      <c r="E4659" s="4" t="s">
        <v>27</v>
      </c>
      <c r="F4659" s="5"/>
      <c r="G4659" s="55">
        <v>68</v>
      </c>
      <c r="H4659" s="56">
        <v>57</v>
      </c>
      <c r="I4659" s="25">
        <v>1637.5</v>
      </c>
      <c r="J4659" s="25">
        <v>28.73</v>
      </c>
      <c r="K4659" s="25">
        <v>1</v>
      </c>
      <c r="L4659" s="25">
        <v>100</v>
      </c>
      <c r="M4659" s="25">
        <v>25</v>
      </c>
      <c r="N4659" s="25">
        <v>17.059999999999999</v>
      </c>
      <c r="O4659" s="53">
        <v>291.12</v>
      </c>
    </row>
    <row r="4660" spans="3:15" x14ac:dyDescent="0.25">
      <c r="C4660" s="125"/>
      <c r="D4660" s="122"/>
      <c r="E4660" s="4" t="s">
        <v>28</v>
      </c>
      <c r="F4660" s="5"/>
      <c r="G4660" s="55">
        <v>18</v>
      </c>
      <c r="H4660" s="56">
        <v>12</v>
      </c>
      <c r="I4660" s="25">
        <v>258</v>
      </c>
      <c r="J4660" s="25">
        <v>21.5</v>
      </c>
      <c r="K4660" s="25">
        <v>2</v>
      </c>
      <c r="L4660" s="25">
        <v>80</v>
      </c>
      <c r="M4660" s="25">
        <v>16</v>
      </c>
      <c r="N4660" s="25">
        <v>20.23</v>
      </c>
      <c r="O4660" s="53">
        <v>409.42</v>
      </c>
    </row>
    <row r="4661" spans="3:15" x14ac:dyDescent="0.25">
      <c r="C4661" s="125"/>
      <c r="D4661" s="122"/>
      <c r="E4661" s="4" t="s">
        <v>29</v>
      </c>
      <c r="F4661" s="5"/>
      <c r="G4661" s="55">
        <v>6</v>
      </c>
      <c r="H4661" s="56">
        <v>5</v>
      </c>
      <c r="I4661" s="25">
        <v>122</v>
      </c>
      <c r="J4661" s="25">
        <v>24.4</v>
      </c>
      <c r="K4661" s="25">
        <v>5</v>
      </c>
      <c r="L4661" s="25">
        <v>48</v>
      </c>
      <c r="M4661" s="25">
        <v>24</v>
      </c>
      <c r="N4661" s="25">
        <v>14.51</v>
      </c>
      <c r="O4661" s="53">
        <v>210.64</v>
      </c>
    </row>
    <row r="4662" spans="3:15" x14ac:dyDescent="0.25">
      <c r="C4662" s="125"/>
      <c r="D4662" s="122"/>
      <c r="E4662" s="4" t="s">
        <v>30</v>
      </c>
      <c r="F4662" s="5"/>
      <c r="G4662" s="55">
        <v>1</v>
      </c>
      <c r="H4662" s="56">
        <v>0</v>
      </c>
      <c r="I4662" s="25">
        <v>0</v>
      </c>
      <c r="J4662" s="25">
        <v>0</v>
      </c>
      <c r="K4662" s="25">
        <v>0</v>
      </c>
      <c r="L4662" s="25">
        <v>0</v>
      </c>
      <c r="M4662" s="25">
        <v>0</v>
      </c>
      <c r="N4662" s="25">
        <v>0</v>
      </c>
      <c r="O4662" s="53">
        <v>0</v>
      </c>
    </row>
    <row r="4663" spans="3:15" x14ac:dyDescent="0.25">
      <c r="C4663" s="125"/>
      <c r="D4663" s="122"/>
      <c r="E4663" s="4" t="s">
        <v>31</v>
      </c>
      <c r="F4663" s="5"/>
      <c r="G4663" s="55">
        <v>1</v>
      </c>
      <c r="H4663" s="56">
        <v>0</v>
      </c>
      <c r="I4663" s="25">
        <v>0</v>
      </c>
      <c r="J4663" s="25">
        <v>0</v>
      </c>
      <c r="K4663" s="25">
        <v>0</v>
      </c>
      <c r="L4663" s="25">
        <v>0</v>
      </c>
      <c r="M4663" s="25">
        <v>0</v>
      </c>
      <c r="N4663" s="25">
        <v>0</v>
      </c>
      <c r="O4663" s="53">
        <v>0</v>
      </c>
    </row>
    <row r="4664" spans="3:15" x14ac:dyDescent="0.25">
      <c r="C4664" s="125"/>
      <c r="D4664" s="122"/>
      <c r="E4664" s="4" t="s">
        <v>32</v>
      </c>
      <c r="F4664" s="5"/>
      <c r="G4664" s="55">
        <v>313</v>
      </c>
      <c r="H4664" s="56">
        <v>281</v>
      </c>
      <c r="I4664" s="25">
        <v>8197.5</v>
      </c>
      <c r="J4664" s="25">
        <v>29.17</v>
      </c>
      <c r="K4664" s="25">
        <v>0</v>
      </c>
      <c r="L4664" s="25">
        <v>100</v>
      </c>
      <c r="M4664" s="25">
        <v>30</v>
      </c>
      <c r="N4664" s="25">
        <v>16.54</v>
      </c>
      <c r="O4664" s="53">
        <v>273.47000000000003</v>
      </c>
    </row>
    <row r="4665" spans="3:15" x14ac:dyDescent="0.25">
      <c r="C4665" s="125"/>
      <c r="D4665" s="122"/>
      <c r="E4665" s="4" t="s">
        <v>33</v>
      </c>
      <c r="F4665" s="5"/>
      <c r="G4665" s="55">
        <v>86</v>
      </c>
      <c r="H4665" s="56">
        <v>69</v>
      </c>
      <c r="I4665" s="25">
        <v>1895.5</v>
      </c>
      <c r="J4665" s="25">
        <v>27.47</v>
      </c>
      <c r="K4665" s="25">
        <v>1</v>
      </c>
      <c r="L4665" s="25">
        <v>100</v>
      </c>
      <c r="M4665" s="25">
        <v>24</v>
      </c>
      <c r="N4665" s="25">
        <v>17.87</v>
      </c>
      <c r="O4665" s="53">
        <v>319.2</v>
      </c>
    </row>
    <row r="4666" spans="3:15" x14ac:dyDescent="0.25">
      <c r="C4666" s="125"/>
      <c r="D4666" s="122"/>
      <c r="E4666" s="4" t="s">
        <v>34</v>
      </c>
      <c r="F4666" s="5"/>
      <c r="G4666" s="55">
        <v>8</v>
      </c>
      <c r="H4666" s="56">
        <v>5</v>
      </c>
      <c r="I4666" s="25">
        <v>122</v>
      </c>
      <c r="J4666" s="25">
        <v>24.4</v>
      </c>
      <c r="K4666" s="25">
        <v>5</v>
      </c>
      <c r="L4666" s="25">
        <v>48</v>
      </c>
      <c r="M4666" s="25">
        <v>24</v>
      </c>
      <c r="N4666" s="25">
        <v>14.51</v>
      </c>
      <c r="O4666" s="53">
        <v>210.64</v>
      </c>
    </row>
    <row r="4667" spans="3:15" x14ac:dyDescent="0.25">
      <c r="C4667" s="125"/>
      <c r="D4667" s="122"/>
      <c r="E4667" s="4" t="s">
        <v>35</v>
      </c>
      <c r="F4667" s="5"/>
      <c r="G4667" s="55">
        <v>94</v>
      </c>
      <c r="H4667" s="56">
        <v>74</v>
      </c>
      <c r="I4667" s="25">
        <v>2017.5</v>
      </c>
      <c r="J4667" s="25">
        <v>27.26</v>
      </c>
      <c r="K4667" s="25">
        <v>1</v>
      </c>
      <c r="L4667" s="25">
        <v>100</v>
      </c>
      <c r="M4667" s="25">
        <v>24</v>
      </c>
      <c r="N4667" s="25">
        <v>17.68</v>
      </c>
      <c r="O4667" s="53">
        <v>312.45999999999998</v>
      </c>
    </row>
    <row r="4668" spans="3:15" x14ac:dyDescent="0.25">
      <c r="C4668" s="125"/>
      <c r="D4668" s="121" t="s">
        <v>22</v>
      </c>
      <c r="E4668" s="18" t="s">
        <v>25</v>
      </c>
      <c r="F4668" s="17"/>
      <c r="G4668" s="52">
        <v>109</v>
      </c>
      <c r="H4668" s="51">
        <v>100</v>
      </c>
      <c r="I4668" s="24">
        <v>2456.5</v>
      </c>
      <c r="J4668" s="24">
        <v>24.57</v>
      </c>
      <c r="K4668" s="24">
        <v>1</v>
      </c>
      <c r="L4668" s="24">
        <v>110</v>
      </c>
      <c r="M4668" s="24">
        <v>20</v>
      </c>
      <c r="N4668" s="24">
        <v>17.46</v>
      </c>
      <c r="O4668" s="54">
        <v>304.88</v>
      </c>
    </row>
    <row r="4669" spans="3:15" x14ac:dyDescent="0.25">
      <c r="C4669" s="125"/>
      <c r="D4669" s="122"/>
      <c r="E4669" s="4" t="s">
        <v>26</v>
      </c>
      <c r="F4669" s="5"/>
      <c r="G4669" s="55">
        <v>113</v>
      </c>
      <c r="H4669" s="56">
        <v>102</v>
      </c>
      <c r="I4669" s="25">
        <v>2478.9499999999998</v>
      </c>
      <c r="J4669" s="25">
        <v>24.3</v>
      </c>
      <c r="K4669" s="25">
        <v>0</v>
      </c>
      <c r="L4669" s="25">
        <v>75</v>
      </c>
      <c r="M4669" s="25">
        <v>20.5</v>
      </c>
      <c r="N4669" s="25">
        <v>15.35</v>
      </c>
      <c r="O4669" s="53">
        <v>235.48</v>
      </c>
    </row>
    <row r="4670" spans="3:15" x14ac:dyDescent="0.25">
      <c r="C4670" s="125"/>
      <c r="D4670" s="122"/>
      <c r="E4670" s="4" t="s">
        <v>27</v>
      </c>
      <c r="F4670" s="5"/>
      <c r="G4670" s="55">
        <v>37</v>
      </c>
      <c r="H4670" s="56">
        <v>31</v>
      </c>
      <c r="I4670" s="25">
        <v>564.5</v>
      </c>
      <c r="J4670" s="25">
        <v>18.21</v>
      </c>
      <c r="K4670" s="25">
        <v>0</v>
      </c>
      <c r="L4670" s="25">
        <v>60</v>
      </c>
      <c r="M4670" s="25">
        <v>16</v>
      </c>
      <c r="N4670" s="25">
        <v>13.77</v>
      </c>
      <c r="O4670" s="53">
        <v>189.64</v>
      </c>
    </row>
    <row r="4671" spans="3:15" x14ac:dyDescent="0.25">
      <c r="C4671" s="125"/>
      <c r="D4671" s="122"/>
      <c r="E4671" s="4" t="s">
        <v>28</v>
      </c>
      <c r="F4671" s="5"/>
      <c r="G4671" s="55">
        <v>20</v>
      </c>
      <c r="H4671" s="56">
        <v>18</v>
      </c>
      <c r="I4671" s="25">
        <v>292</v>
      </c>
      <c r="J4671" s="25">
        <v>16.22</v>
      </c>
      <c r="K4671" s="25">
        <v>1</v>
      </c>
      <c r="L4671" s="25">
        <v>40</v>
      </c>
      <c r="M4671" s="25">
        <v>12.5</v>
      </c>
      <c r="N4671" s="25">
        <v>12.4</v>
      </c>
      <c r="O4671" s="53">
        <v>153.72999999999999</v>
      </c>
    </row>
    <row r="4672" spans="3:15" x14ac:dyDescent="0.25">
      <c r="C4672" s="125"/>
      <c r="D4672" s="122"/>
      <c r="E4672" s="4" t="s">
        <v>29</v>
      </c>
      <c r="F4672" s="5"/>
      <c r="G4672" s="55">
        <v>6</v>
      </c>
      <c r="H4672" s="56">
        <v>6</v>
      </c>
      <c r="I4672" s="25">
        <v>34</v>
      </c>
      <c r="J4672" s="25">
        <v>5.67</v>
      </c>
      <c r="K4672" s="25">
        <v>0</v>
      </c>
      <c r="L4672" s="25">
        <v>15</v>
      </c>
      <c r="M4672" s="25">
        <v>5</v>
      </c>
      <c r="N4672" s="25">
        <v>4.53</v>
      </c>
      <c r="O4672" s="53">
        <v>20.56</v>
      </c>
    </row>
    <row r="4673" spans="3:15" x14ac:dyDescent="0.25">
      <c r="C4673" s="125"/>
      <c r="D4673" s="122"/>
      <c r="E4673" s="4" t="s">
        <v>30</v>
      </c>
      <c r="F4673" s="5"/>
      <c r="G4673" s="55">
        <v>1</v>
      </c>
      <c r="H4673" s="56">
        <v>0</v>
      </c>
      <c r="I4673" s="25">
        <v>0</v>
      </c>
      <c r="J4673" s="25">
        <v>0</v>
      </c>
      <c r="K4673" s="25">
        <v>0</v>
      </c>
      <c r="L4673" s="25">
        <v>0</v>
      </c>
      <c r="M4673" s="25">
        <v>0</v>
      </c>
      <c r="N4673" s="25">
        <v>0</v>
      </c>
      <c r="O4673" s="53">
        <v>0</v>
      </c>
    </row>
    <row r="4674" spans="3:15" x14ac:dyDescent="0.25">
      <c r="C4674" s="125"/>
      <c r="D4674" s="122"/>
      <c r="E4674" s="4" t="s">
        <v>31</v>
      </c>
      <c r="F4674" s="5"/>
      <c r="G4674" s="55">
        <v>0</v>
      </c>
      <c r="H4674" s="56">
        <v>0</v>
      </c>
      <c r="I4674" s="25">
        <v>0</v>
      </c>
      <c r="J4674" s="25">
        <v>0</v>
      </c>
      <c r="K4674" s="25">
        <v>0</v>
      </c>
      <c r="L4674" s="25">
        <v>0</v>
      </c>
      <c r="M4674" s="25">
        <v>0</v>
      </c>
      <c r="N4674" s="25">
        <v>0</v>
      </c>
      <c r="O4674" s="53">
        <v>0</v>
      </c>
    </row>
    <row r="4675" spans="3:15" x14ac:dyDescent="0.25">
      <c r="C4675" s="125"/>
      <c r="D4675" s="122"/>
      <c r="E4675" s="4" t="s">
        <v>32</v>
      </c>
      <c r="F4675" s="5"/>
      <c r="G4675" s="55">
        <v>222</v>
      </c>
      <c r="H4675" s="56">
        <v>202</v>
      </c>
      <c r="I4675" s="25">
        <v>4935.45</v>
      </c>
      <c r="J4675" s="25">
        <v>24.43</v>
      </c>
      <c r="K4675" s="25">
        <v>0</v>
      </c>
      <c r="L4675" s="25">
        <v>110</v>
      </c>
      <c r="M4675" s="25">
        <v>20</v>
      </c>
      <c r="N4675" s="25">
        <v>16.43</v>
      </c>
      <c r="O4675" s="53">
        <v>269.86</v>
      </c>
    </row>
    <row r="4676" spans="3:15" x14ac:dyDescent="0.25">
      <c r="C4676" s="125"/>
      <c r="D4676" s="122"/>
      <c r="E4676" s="4" t="s">
        <v>33</v>
      </c>
      <c r="F4676" s="5"/>
      <c r="G4676" s="55">
        <v>57</v>
      </c>
      <c r="H4676" s="56">
        <v>49</v>
      </c>
      <c r="I4676" s="25">
        <v>856.5</v>
      </c>
      <c r="J4676" s="25">
        <v>17.48</v>
      </c>
      <c r="K4676" s="25">
        <v>0</v>
      </c>
      <c r="L4676" s="25">
        <v>60</v>
      </c>
      <c r="M4676" s="25">
        <v>15</v>
      </c>
      <c r="N4676" s="25">
        <v>13.32</v>
      </c>
      <c r="O4676" s="53">
        <v>177.37</v>
      </c>
    </row>
    <row r="4677" spans="3:15" x14ac:dyDescent="0.25">
      <c r="C4677" s="125"/>
      <c r="D4677" s="122"/>
      <c r="E4677" s="4" t="s">
        <v>34</v>
      </c>
      <c r="F4677" s="5"/>
      <c r="G4677" s="55">
        <v>7</v>
      </c>
      <c r="H4677" s="56">
        <v>6</v>
      </c>
      <c r="I4677" s="25">
        <v>34</v>
      </c>
      <c r="J4677" s="25">
        <v>5.67</v>
      </c>
      <c r="K4677" s="25">
        <v>0</v>
      </c>
      <c r="L4677" s="25">
        <v>15</v>
      </c>
      <c r="M4677" s="25">
        <v>5</v>
      </c>
      <c r="N4677" s="25">
        <v>4.53</v>
      </c>
      <c r="O4677" s="53">
        <v>20.56</v>
      </c>
    </row>
    <row r="4678" spans="3:15" x14ac:dyDescent="0.25">
      <c r="C4678" s="125"/>
      <c r="D4678" s="122"/>
      <c r="E4678" s="4" t="s">
        <v>35</v>
      </c>
      <c r="F4678" s="5"/>
      <c r="G4678" s="55">
        <v>64</v>
      </c>
      <c r="H4678" s="56">
        <v>55</v>
      </c>
      <c r="I4678" s="25">
        <v>890.5</v>
      </c>
      <c r="J4678" s="25">
        <v>16.190000000000001</v>
      </c>
      <c r="K4678" s="25">
        <v>0</v>
      </c>
      <c r="L4678" s="25">
        <v>60</v>
      </c>
      <c r="M4678" s="25">
        <v>12</v>
      </c>
      <c r="N4678" s="25">
        <v>13.18</v>
      </c>
      <c r="O4678" s="53">
        <v>173.82</v>
      </c>
    </row>
    <row r="4679" spans="3:15" x14ac:dyDescent="0.25">
      <c r="C4679" s="121" t="s">
        <v>36</v>
      </c>
      <c r="D4679" s="121" t="s">
        <v>24</v>
      </c>
      <c r="E4679" s="18" t="s">
        <v>37</v>
      </c>
      <c r="F4679" s="17"/>
      <c r="G4679" s="52">
        <v>31</v>
      </c>
      <c r="H4679" s="51">
        <v>24</v>
      </c>
      <c r="I4679" s="24">
        <v>610.45000000000005</v>
      </c>
      <c r="J4679" s="24">
        <v>25.44</v>
      </c>
      <c r="K4679" s="24">
        <v>0</v>
      </c>
      <c r="L4679" s="24">
        <v>60</v>
      </c>
      <c r="M4679" s="24">
        <v>21</v>
      </c>
      <c r="N4679" s="24">
        <v>15.02</v>
      </c>
      <c r="O4679" s="54">
        <v>225.47</v>
      </c>
    </row>
    <row r="4680" spans="3:15" ht="25.2" x14ac:dyDescent="0.25">
      <c r="C4680" s="125"/>
      <c r="D4680" s="122"/>
      <c r="E4680" s="4" t="s">
        <v>38</v>
      </c>
      <c r="F4680" s="5"/>
      <c r="G4680" s="55">
        <v>526</v>
      </c>
      <c r="H4680" s="56">
        <v>468</v>
      </c>
      <c r="I4680" s="25">
        <v>12429</v>
      </c>
      <c r="J4680" s="25">
        <v>26.56</v>
      </c>
      <c r="K4680" s="25">
        <v>0</v>
      </c>
      <c r="L4680" s="25">
        <v>110</v>
      </c>
      <c r="M4680" s="25">
        <v>24</v>
      </c>
      <c r="N4680" s="25">
        <v>17.11</v>
      </c>
      <c r="O4680" s="53">
        <v>292.67</v>
      </c>
    </row>
    <row r="4681" spans="3:15" ht="25.2" x14ac:dyDescent="0.25">
      <c r="C4681" s="125"/>
      <c r="D4681" s="122"/>
      <c r="E4681" s="4" t="s">
        <v>39</v>
      </c>
      <c r="F4681" s="5"/>
      <c r="G4681" s="55">
        <v>39</v>
      </c>
      <c r="H4681" s="56">
        <v>34</v>
      </c>
      <c r="I4681" s="25">
        <v>993</v>
      </c>
      <c r="J4681" s="25">
        <v>29.21</v>
      </c>
      <c r="K4681" s="25">
        <v>4</v>
      </c>
      <c r="L4681" s="25">
        <v>52</v>
      </c>
      <c r="M4681" s="25">
        <v>32</v>
      </c>
      <c r="N4681" s="25">
        <v>12.28</v>
      </c>
      <c r="O4681" s="53">
        <v>150.75</v>
      </c>
    </row>
    <row r="4682" spans="3:15" ht="25.2" x14ac:dyDescent="0.25">
      <c r="C4682" s="125"/>
      <c r="D4682" s="122"/>
      <c r="E4682" s="4" t="s">
        <v>40</v>
      </c>
      <c r="F4682" s="5"/>
      <c r="G4682" s="55">
        <v>94</v>
      </c>
      <c r="H4682" s="56">
        <v>83</v>
      </c>
      <c r="I4682" s="25">
        <v>1895.5</v>
      </c>
      <c r="J4682" s="25">
        <v>22.84</v>
      </c>
      <c r="K4682" s="25">
        <v>0</v>
      </c>
      <c r="L4682" s="25">
        <v>60</v>
      </c>
      <c r="M4682" s="25">
        <v>20</v>
      </c>
      <c r="N4682" s="25">
        <v>14.6</v>
      </c>
      <c r="O4682" s="53">
        <v>213.19</v>
      </c>
    </row>
    <row r="4683" spans="3:15" x14ac:dyDescent="0.25">
      <c r="C4683" s="125"/>
      <c r="D4683" s="122"/>
      <c r="E4683" s="4" t="s">
        <v>18</v>
      </c>
      <c r="F4683" s="5"/>
      <c r="G4683" s="55">
        <v>3</v>
      </c>
      <c r="H4683" s="56">
        <v>3</v>
      </c>
      <c r="I4683" s="25">
        <v>113</v>
      </c>
      <c r="J4683" s="25">
        <v>37.67</v>
      </c>
      <c r="K4683" s="25">
        <v>6</v>
      </c>
      <c r="L4683" s="25">
        <v>100</v>
      </c>
      <c r="M4683" s="25">
        <v>7</v>
      </c>
      <c r="N4683" s="25">
        <v>44.08</v>
      </c>
      <c r="O4683" s="53">
        <v>1942.89</v>
      </c>
    </row>
    <row r="4684" spans="3:15" x14ac:dyDescent="0.25">
      <c r="C4684" s="125"/>
      <c r="D4684" s="121" t="s">
        <v>21</v>
      </c>
      <c r="E4684" s="18" t="s">
        <v>37</v>
      </c>
      <c r="F4684" s="17"/>
      <c r="G4684" s="52">
        <v>20</v>
      </c>
      <c r="H4684" s="51">
        <v>16</v>
      </c>
      <c r="I4684" s="24">
        <v>440</v>
      </c>
      <c r="J4684" s="24">
        <v>27.5</v>
      </c>
      <c r="K4684" s="24">
        <v>0</v>
      </c>
      <c r="L4684" s="24">
        <v>60</v>
      </c>
      <c r="M4684" s="24">
        <v>32.5</v>
      </c>
      <c r="N4684" s="24">
        <v>15.99</v>
      </c>
      <c r="O4684" s="54">
        <v>255.63</v>
      </c>
    </row>
    <row r="4685" spans="3:15" ht="25.2" x14ac:dyDescent="0.25">
      <c r="C4685" s="125"/>
      <c r="D4685" s="122"/>
      <c r="E4685" s="4" t="s">
        <v>38</v>
      </c>
      <c r="F4685" s="5"/>
      <c r="G4685" s="55">
        <v>348</v>
      </c>
      <c r="H4685" s="56">
        <v>308</v>
      </c>
      <c r="I4685" s="25">
        <v>8820</v>
      </c>
      <c r="J4685" s="25">
        <v>28.64</v>
      </c>
      <c r="K4685" s="25">
        <v>0</v>
      </c>
      <c r="L4685" s="25">
        <v>100</v>
      </c>
      <c r="M4685" s="25">
        <v>30</v>
      </c>
      <c r="N4685" s="25">
        <v>16.68</v>
      </c>
      <c r="O4685" s="53">
        <v>278.19</v>
      </c>
    </row>
    <row r="4686" spans="3:15" ht="25.2" x14ac:dyDescent="0.25">
      <c r="C4686" s="125"/>
      <c r="D4686" s="122"/>
      <c r="E4686" s="4" t="s">
        <v>39</v>
      </c>
      <c r="F4686" s="5"/>
      <c r="G4686" s="55">
        <v>17</v>
      </c>
      <c r="H4686" s="56">
        <v>13</v>
      </c>
      <c r="I4686" s="25">
        <v>388</v>
      </c>
      <c r="J4686" s="25">
        <v>29.85</v>
      </c>
      <c r="K4686" s="25">
        <v>8</v>
      </c>
      <c r="L4686" s="25">
        <v>52</v>
      </c>
      <c r="M4686" s="25">
        <v>31</v>
      </c>
      <c r="N4686" s="25">
        <v>12.76</v>
      </c>
      <c r="O4686" s="53">
        <v>162.9</v>
      </c>
    </row>
    <row r="4687" spans="3:15" ht="25.2" x14ac:dyDescent="0.25">
      <c r="C4687" s="125"/>
      <c r="D4687" s="122"/>
      <c r="E4687" s="4" t="s">
        <v>40</v>
      </c>
      <c r="F4687" s="5"/>
      <c r="G4687" s="55">
        <v>20</v>
      </c>
      <c r="H4687" s="56">
        <v>16</v>
      </c>
      <c r="I4687" s="25">
        <v>460</v>
      </c>
      <c r="J4687" s="25">
        <v>28.75</v>
      </c>
      <c r="K4687" s="25">
        <v>3</v>
      </c>
      <c r="L4687" s="25">
        <v>50</v>
      </c>
      <c r="M4687" s="25">
        <v>29</v>
      </c>
      <c r="N4687" s="25">
        <v>12.98</v>
      </c>
      <c r="O4687" s="53">
        <v>168.44</v>
      </c>
    </row>
    <row r="4688" spans="3:15" x14ac:dyDescent="0.25">
      <c r="C4688" s="125"/>
      <c r="D4688" s="122"/>
      <c r="E4688" s="4" t="s">
        <v>18</v>
      </c>
      <c r="F4688" s="5"/>
      <c r="G4688" s="55">
        <v>2</v>
      </c>
      <c r="H4688" s="56">
        <v>2</v>
      </c>
      <c r="I4688" s="25">
        <v>107</v>
      </c>
      <c r="J4688" s="25">
        <v>53.5</v>
      </c>
      <c r="K4688" s="25">
        <v>7</v>
      </c>
      <c r="L4688" s="25">
        <v>100</v>
      </c>
      <c r="M4688" s="25">
        <v>53.5</v>
      </c>
      <c r="N4688" s="25">
        <v>46.5</v>
      </c>
      <c r="O4688" s="53">
        <v>2162.25</v>
      </c>
    </row>
    <row r="4689" spans="3:15" x14ac:dyDescent="0.25">
      <c r="C4689" s="125"/>
      <c r="D4689" s="121" t="s">
        <v>22</v>
      </c>
      <c r="E4689" s="18" t="s">
        <v>37</v>
      </c>
      <c r="F4689" s="17"/>
      <c r="G4689" s="52">
        <v>11</v>
      </c>
      <c r="H4689" s="51">
        <v>8</v>
      </c>
      <c r="I4689" s="24">
        <v>170.45</v>
      </c>
      <c r="J4689" s="24">
        <v>21.31</v>
      </c>
      <c r="K4689" s="24">
        <v>2</v>
      </c>
      <c r="L4689" s="24">
        <v>40</v>
      </c>
      <c r="M4689" s="24">
        <v>19.5</v>
      </c>
      <c r="N4689" s="24">
        <v>11.81</v>
      </c>
      <c r="O4689" s="54">
        <v>139.59</v>
      </c>
    </row>
    <row r="4690" spans="3:15" ht="25.2" x14ac:dyDescent="0.25">
      <c r="C4690" s="125"/>
      <c r="D4690" s="122"/>
      <c r="E4690" s="4" t="s">
        <v>38</v>
      </c>
      <c r="F4690" s="5"/>
      <c r="G4690" s="55">
        <v>178</v>
      </c>
      <c r="H4690" s="56">
        <v>160</v>
      </c>
      <c r="I4690" s="25">
        <v>3609</v>
      </c>
      <c r="J4690" s="25">
        <v>22.56</v>
      </c>
      <c r="K4690" s="25">
        <v>0</v>
      </c>
      <c r="L4690" s="25">
        <v>110</v>
      </c>
      <c r="M4690" s="25">
        <v>20</v>
      </c>
      <c r="N4690" s="25">
        <v>17.21</v>
      </c>
      <c r="O4690" s="53">
        <v>296.22000000000003</v>
      </c>
    </row>
    <row r="4691" spans="3:15" ht="25.2" x14ac:dyDescent="0.25">
      <c r="C4691" s="125"/>
      <c r="D4691" s="122"/>
      <c r="E4691" s="4" t="s">
        <v>39</v>
      </c>
      <c r="F4691" s="5"/>
      <c r="G4691" s="55">
        <v>22</v>
      </c>
      <c r="H4691" s="56">
        <v>21</v>
      </c>
      <c r="I4691" s="25">
        <v>605</v>
      </c>
      <c r="J4691" s="25">
        <v>28.81</v>
      </c>
      <c r="K4691" s="25">
        <v>4</v>
      </c>
      <c r="L4691" s="25">
        <v>52</v>
      </c>
      <c r="M4691" s="25">
        <v>33</v>
      </c>
      <c r="N4691" s="25">
        <v>11.95</v>
      </c>
      <c r="O4691" s="53">
        <v>142.82</v>
      </c>
    </row>
    <row r="4692" spans="3:15" ht="25.2" x14ac:dyDescent="0.25">
      <c r="C4692" s="125"/>
      <c r="D4692" s="122"/>
      <c r="E4692" s="4" t="s">
        <v>40</v>
      </c>
      <c r="F4692" s="5"/>
      <c r="G4692" s="55">
        <v>74</v>
      </c>
      <c r="H4692" s="56">
        <v>67</v>
      </c>
      <c r="I4692" s="25">
        <v>1435.5</v>
      </c>
      <c r="J4692" s="25">
        <v>21.43</v>
      </c>
      <c r="K4692" s="25">
        <v>0</v>
      </c>
      <c r="L4692" s="25">
        <v>60</v>
      </c>
      <c r="M4692" s="25">
        <v>20</v>
      </c>
      <c r="N4692" s="25">
        <v>14.61</v>
      </c>
      <c r="O4692" s="53">
        <v>213.54</v>
      </c>
    </row>
    <row r="4693" spans="3:15" x14ac:dyDescent="0.25">
      <c r="C4693" s="125"/>
      <c r="D4693" s="122"/>
      <c r="E4693" s="4" t="s">
        <v>18</v>
      </c>
      <c r="F4693" s="5"/>
      <c r="G4693" s="55">
        <v>1</v>
      </c>
      <c r="H4693" s="56">
        <v>1</v>
      </c>
      <c r="I4693" s="25">
        <v>6</v>
      </c>
      <c r="J4693" s="25">
        <v>6</v>
      </c>
      <c r="K4693" s="25">
        <v>6</v>
      </c>
      <c r="L4693" s="25">
        <v>6</v>
      </c>
      <c r="M4693" s="25">
        <v>6</v>
      </c>
      <c r="N4693" s="25">
        <v>0</v>
      </c>
      <c r="O4693" s="53">
        <v>0</v>
      </c>
    </row>
    <row r="4694" spans="3:15" ht="25.2" x14ac:dyDescent="0.25">
      <c r="C4694" s="121" t="s">
        <v>41</v>
      </c>
      <c r="D4694" s="119" t="s">
        <v>20</v>
      </c>
      <c r="E4694" s="18" t="s">
        <v>42</v>
      </c>
      <c r="F4694" s="17"/>
      <c r="G4694" s="52">
        <v>94</v>
      </c>
      <c r="H4694" s="51">
        <v>79</v>
      </c>
      <c r="I4694" s="24">
        <v>2083.4499999999998</v>
      </c>
      <c r="J4694" s="24">
        <v>26.37</v>
      </c>
      <c r="K4694" s="24">
        <v>0</v>
      </c>
      <c r="L4694" s="24">
        <v>60</v>
      </c>
      <c r="M4694" s="24">
        <v>28</v>
      </c>
      <c r="N4694" s="24">
        <v>14.75</v>
      </c>
      <c r="O4694" s="54">
        <v>217.63</v>
      </c>
    </row>
    <row r="4695" spans="3:15" ht="25.2" x14ac:dyDescent="0.25">
      <c r="C4695" s="125"/>
      <c r="D4695" s="120"/>
      <c r="E4695" s="4" t="s">
        <v>43</v>
      </c>
      <c r="F4695" s="5"/>
      <c r="G4695" s="55">
        <v>495</v>
      </c>
      <c r="H4695" s="56">
        <v>441</v>
      </c>
      <c r="I4695" s="25">
        <v>11609.5</v>
      </c>
      <c r="J4695" s="25">
        <v>26.33</v>
      </c>
      <c r="K4695" s="25">
        <v>0</v>
      </c>
      <c r="L4695" s="25">
        <v>110</v>
      </c>
      <c r="M4695" s="25">
        <v>24</v>
      </c>
      <c r="N4695" s="25">
        <v>16.93</v>
      </c>
      <c r="O4695" s="53">
        <v>286.77</v>
      </c>
    </row>
    <row r="4696" spans="3:15" ht="25.2" x14ac:dyDescent="0.25">
      <c r="C4696" s="125"/>
      <c r="D4696" s="120"/>
      <c r="E4696" s="4" t="s">
        <v>44</v>
      </c>
      <c r="F4696" s="5"/>
      <c r="G4696" s="55">
        <v>41</v>
      </c>
      <c r="H4696" s="56">
        <v>37</v>
      </c>
      <c r="I4696" s="25">
        <v>996</v>
      </c>
      <c r="J4696" s="25">
        <v>26.92</v>
      </c>
      <c r="K4696" s="25">
        <v>0</v>
      </c>
      <c r="L4696" s="25">
        <v>60</v>
      </c>
      <c r="M4696" s="25">
        <v>25</v>
      </c>
      <c r="N4696" s="25">
        <v>15.58</v>
      </c>
      <c r="O4696" s="53">
        <v>242.72</v>
      </c>
    </row>
    <row r="4697" spans="3:15" ht="25.2" x14ac:dyDescent="0.25">
      <c r="C4697" s="125"/>
      <c r="D4697" s="120"/>
      <c r="E4697" s="4" t="s">
        <v>45</v>
      </c>
      <c r="F4697" s="5"/>
      <c r="G4697" s="55">
        <v>276</v>
      </c>
      <c r="H4697" s="56">
        <v>247</v>
      </c>
      <c r="I4697" s="25">
        <v>6391.5</v>
      </c>
      <c r="J4697" s="25">
        <v>25.88</v>
      </c>
      <c r="K4697" s="25">
        <v>0</v>
      </c>
      <c r="L4697" s="25">
        <v>110</v>
      </c>
      <c r="M4697" s="25">
        <v>22.5</v>
      </c>
      <c r="N4697" s="25">
        <v>17.91</v>
      </c>
      <c r="O4697" s="53">
        <v>320.85000000000002</v>
      </c>
    </row>
    <row r="4698" spans="3:15" ht="25.2" x14ac:dyDescent="0.25">
      <c r="C4698" s="125"/>
      <c r="D4698" s="120"/>
      <c r="E4698" s="4" t="s">
        <v>46</v>
      </c>
      <c r="F4698" s="5"/>
      <c r="G4698" s="55">
        <v>18</v>
      </c>
      <c r="H4698" s="56">
        <v>17</v>
      </c>
      <c r="I4698" s="25">
        <v>300</v>
      </c>
      <c r="J4698" s="25">
        <v>17.649999999999999</v>
      </c>
      <c r="K4698" s="25">
        <v>1</v>
      </c>
      <c r="L4698" s="25">
        <v>48</v>
      </c>
      <c r="M4698" s="25">
        <v>20</v>
      </c>
      <c r="N4698" s="25">
        <v>12.62</v>
      </c>
      <c r="O4698" s="53">
        <v>159.16999999999999</v>
      </c>
    </row>
    <row r="4699" spans="3:15" x14ac:dyDescent="0.25">
      <c r="C4699" s="125"/>
      <c r="D4699" s="120"/>
      <c r="E4699" s="4" t="s">
        <v>18</v>
      </c>
      <c r="F4699" s="5"/>
      <c r="G4699" s="55">
        <v>5</v>
      </c>
      <c r="H4699" s="56">
        <v>5</v>
      </c>
      <c r="I4699" s="25">
        <v>243</v>
      </c>
      <c r="J4699" s="25">
        <v>48.6</v>
      </c>
      <c r="K4699" s="25">
        <v>6</v>
      </c>
      <c r="L4699" s="25">
        <v>100</v>
      </c>
      <c r="M4699" s="25">
        <v>50</v>
      </c>
      <c r="N4699" s="25">
        <v>37.880000000000003</v>
      </c>
      <c r="O4699" s="53">
        <v>1435.04</v>
      </c>
    </row>
    <row r="4700" spans="3:15" x14ac:dyDescent="0.25">
      <c r="C4700" s="121" t="s">
        <v>47</v>
      </c>
      <c r="D4700" s="119" t="s">
        <v>20</v>
      </c>
      <c r="E4700" s="18" t="s">
        <v>48</v>
      </c>
      <c r="F4700" s="17"/>
      <c r="G4700" s="52">
        <v>94</v>
      </c>
      <c r="H4700" s="51">
        <v>79</v>
      </c>
      <c r="I4700" s="24">
        <v>2083.4499999999998</v>
      </c>
      <c r="J4700" s="24">
        <v>26.37</v>
      </c>
      <c r="K4700" s="24">
        <v>0</v>
      </c>
      <c r="L4700" s="24">
        <v>60</v>
      </c>
      <c r="M4700" s="24">
        <v>28</v>
      </c>
      <c r="N4700" s="24">
        <v>14.75</v>
      </c>
      <c r="O4700" s="54">
        <v>217.63</v>
      </c>
    </row>
    <row r="4701" spans="3:15" x14ac:dyDescent="0.25">
      <c r="C4701" s="125"/>
      <c r="D4701" s="120"/>
      <c r="E4701" s="4" t="s">
        <v>49</v>
      </c>
      <c r="F4701" s="5"/>
      <c r="G4701" s="55">
        <v>332</v>
      </c>
      <c r="H4701" s="56">
        <v>293</v>
      </c>
      <c r="I4701" s="25">
        <v>7511.5</v>
      </c>
      <c r="J4701" s="25">
        <v>25.64</v>
      </c>
      <c r="K4701" s="25">
        <v>0</v>
      </c>
      <c r="L4701" s="25">
        <v>80</v>
      </c>
      <c r="M4701" s="25">
        <v>24</v>
      </c>
      <c r="N4701" s="25">
        <v>15.33</v>
      </c>
      <c r="O4701" s="53">
        <v>235.04</v>
      </c>
    </row>
    <row r="4702" spans="3:15" x14ac:dyDescent="0.25">
      <c r="C4702" s="125"/>
      <c r="D4702" s="120"/>
      <c r="E4702" s="4" t="s">
        <v>50</v>
      </c>
      <c r="F4702" s="5"/>
      <c r="G4702" s="55">
        <v>139</v>
      </c>
      <c r="H4702" s="56">
        <v>124</v>
      </c>
      <c r="I4702" s="25">
        <v>3331</v>
      </c>
      <c r="J4702" s="25">
        <v>26.86</v>
      </c>
      <c r="K4702" s="25">
        <v>0</v>
      </c>
      <c r="L4702" s="25">
        <v>110</v>
      </c>
      <c r="M4702" s="25">
        <v>24</v>
      </c>
      <c r="N4702" s="25">
        <v>20.02</v>
      </c>
      <c r="O4702" s="53">
        <v>400.72</v>
      </c>
    </row>
    <row r="4703" spans="3:15" x14ac:dyDescent="0.25">
      <c r="C4703" s="125"/>
      <c r="D4703" s="120"/>
      <c r="E4703" s="4" t="s">
        <v>51</v>
      </c>
      <c r="F4703" s="5"/>
      <c r="G4703" s="55">
        <v>60</v>
      </c>
      <c r="H4703" s="56">
        <v>55</v>
      </c>
      <c r="I4703" s="25">
        <v>1512.5</v>
      </c>
      <c r="J4703" s="25">
        <v>27.5</v>
      </c>
      <c r="K4703" s="25">
        <v>5</v>
      </c>
      <c r="L4703" s="25">
        <v>75</v>
      </c>
      <c r="M4703" s="25">
        <v>25</v>
      </c>
      <c r="N4703" s="25">
        <v>15.95</v>
      </c>
      <c r="O4703" s="53">
        <v>254.39</v>
      </c>
    </row>
    <row r="4704" spans="3:15" x14ac:dyDescent="0.25">
      <c r="C4704" s="125"/>
      <c r="D4704" s="120"/>
      <c r="E4704" s="4" t="s">
        <v>52</v>
      </c>
      <c r="F4704" s="5"/>
      <c r="G4704" s="55">
        <v>62</v>
      </c>
      <c r="H4704" s="56">
        <v>57</v>
      </c>
      <c r="I4704" s="25">
        <v>1484.5</v>
      </c>
      <c r="J4704" s="25">
        <v>26.04</v>
      </c>
      <c r="K4704" s="25">
        <v>1</v>
      </c>
      <c r="L4704" s="25">
        <v>60</v>
      </c>
      <c r="M4704" s="25">
        <v>20</v>
      </c>
      <c r="N4704" s="25">
        <v>16.8</v>
      </c>
      <c r="O4704" s="53">
        <v>282.23</v>
      </c>
    </row>
    <row r="4705" spans="3:15" x14ac:dyDescent="0.25">
      <c r="C4705" s="125"/>
      <c r="D4705" s="120"/>
      <c r="E4705" s="4" t="s">
        <v>18</v>
      </c>
      <c r="F4705" s="5"/>
      <c r="G4705" s="55">
        <v>6</v>
      </c>
      <c r="H4705" s="56">
        <v>4</v>
      </c>
      <c r="I4705" s="25">
        <v>118</v>
      </c>
      <c r="J4705" s="25">
        <v>29.5</v>
      </c>
      <c r="K4705" s="25">
        <v>5</v>
      </c>
      <c r="L4705" s="25">
        <v>100</v>
      </c>
      <c r="M4705" s="25">
        <v>6.5</v>
      </c>
      <c r="N4705" s="25">
        <v>40.71</v>
      </c>
      <c r="O4705" s="53">
        <v>1657.25</v>
      </c>
    </row>
    <row r="4706" spans="3:15" x14ac:dyDescent="0.25">
      <c r="C4706" s="121" t="s">
        <v>53</v>
      </c>
      <c r="D4706" s="119" t="s">
        <v>20</v>
      </c>
      <c r="E4706" s="18" t="s">
        <v>54</v>
      </c>
      <c r="F4706" s="17"/>
      <c r="G4706" s="52">
        <v>85</v>
      </c>
      <c r="H4706" s="51">
        <v>71</v>
      </c>
      <c r="I4706" s="24">
        <v>1901</v>
      </c>
      <c r="J4706" s="24">
        <v>26.77</v>
      </c>
      <c r="K4706" s="24">
        <v>2</v>
      </c>
      <c r="L4706" s="24">
        <v>110</v>
      </c>
      <c r="M4706" s="24">
        <v>22.5</v>
      </c>
      <c r="N4706" s="24">
        <v>21.02</v>
      </c>
      <c r="O4706" s="54">
        <v>442.01</v>
      </c>
    </row>
    <row r="4707" spans="3:15" x14ac:dyDescent="0.25">
      <c r="C4707" s="125"/>
      <c r="D4707" s="120"/>
      <c r="E4707" s="4" t="s">
        <v>55</v>
      </c>
      <c r="F4707" s="5"/>
      <c r="G4707" s="55">
        <v>340</v>
      </c>
      <c r="H4707" s="56">
        <v>299</v>
      </c>
      <c r="I4707" s="25">
        <v>7653</v>
      </c>
      <c r="J4707" s="25">
        <v>25.6</v>
      </c>
      <c r="K4707" s="25">
        <v>0</v>
      </c>
      <c r="L4707" s="25">
        <v>80</v>
      </c>
      <c r="M4707" s="25">
        <v>25</v>
      </c>
      <c r="N4707" s="25">
        <v>15.35</v>
      </c>
      <c r="O4707" s="53">
        <v>235.6</v>
      </c>
    </row>
    <row r="4708" spans="3:15" ht="25.2" x14ac:dyDescent="0.25">
      <c r="C4708" s="125"/>
      <c r="D4708" s="120"/>
      <c r="E4708" s="4" t="s">
        <v>56</v>
      </c>
      <c r="F4708" s="5"/>
      <c r="G4708" s="55">
        <v>190</v>
      </c>
      <c r="H4708" s="56">
        <v>175</v>
      </c>
      <c r="I4708" s="25">
        <v>4465.5</v>
      </c>
      <c r="J4708" s="25">
        <v>25.52</v>
      </c>
      <c r="K4708" s="25">
        <v>0</v>
      </c>
      <c r="L4708" s="25">
        <v>75</v>
      </c>
      <c r="M4708" s="25">
        <v>22</v>
      </c>
      <c r="N4708" s="25">
        <v>16.52</v>
      </c>
      <c r="O4708" s="53">
        <v>273.06</v>
      </c>
    </row>
    <row r="4709" spans="3:15" x14ac:dyDescent="0.25">
      <c r="C4709" s="125"/>
      <c r="D4709" s="120"/>
      <c r="E4709" s="4" t="s">
        <v>57</v>
      </c>
      <c r="F4709" s="5"/>
      <c r="G4709" s="55">
        <v>72</v>
      </c>
      <c r="H4709" s="56">
        <v>61</v>
      </c>
      <c r="I4709" s="25">
        <v>1830.45</v>
      </c>
      <c r="J4709" s="25">
        <v>30.01</v>
      </c>
      <c r="K4709" s="25">
        <v>0</v>
      </c>
      <c r="L4709" s="25">
        <v>80</v>
      </c>
      <c r="M4709" s="25">
        <v>30</v>
      </c>
      <c r="N4709" s="25">
        <v>15.65</v>
      </c>
      <c r="O4709" s="53">
        <v>244.88</v>
      </c>
    </row>
    <row r="4710" spans="3:15" x14ac:dyDescent="0.25">
      <c r="C4710" s="125"/>
      <c r="D4710" s="120"/>
      <c r="E4710" s="4" t="s">
        <v>18</v>
      </c>
      <c r="F4710" s="5"/>
      <c r="G4710" s="55">
        <v>6</v>
      </c>
      <c r="H4710" s="56">
        <v>6</v>
      </c>
      <c r="I4710" s="25">
        <v>191</v>
      </c>
      <c r="J4710" s="25">
        <v>31.83</v>
      </c>
      <c r="K4710" s="25">
        <v>6</v>
      </c>
      <c r="L4710" s="25">
        <v>100</v>
      </c>
      <c r="M4710" s="25">
        <v>14</v>
      </c>
      <c r="N4710" s="25">
        <v>33.92</v>
      </c>
      <c r="O4710" s="53">
        <v>1150.81</v>
      </c>
    </row>
    <row r="4711" spans="3:15" x14ac:dyDescent="0.25">
      <c r="C4711" s="121" t="s">
        <v>58</v>
      </c>
      <c r="D4711" s="119" t="s">
        <v>20</v>
      </c>
      <c r="E4711" s="18" t="s">
        <v>59</v>
      </c>
      <c r="F4711" s="17"/>
      <c r="G4711" s="52">
        <v>104</v>
      </c>
      <c r="H4711" s="51">
        <v>86</v>
      </c>
      <c r="I4711" s="24">
        <v>2365</v>
      </c>
      <c r="J4711" s="24">
        <v>27.5</v>
      </c>
      <c r="K4711" s="24">
        <v>2</v>
      </c>
      <c r="L4711" s="24">
        <v>80</v>
      </c>
      <c r="M4711" s="24">
        <v>24.5</v>
      </c>
      <c r="N4711" s="24">
        <v>16.21</v>
      </c>
      <c r="O4711" s="54">
        <v>262.64999999999998</v>
      </c>
    </row>
    <row r="4712" spans="3:15" x14ac:dyDescent="0.25">
      <c r="C4712" s="125"/>
      <c r="D4712" s="120"/>
      <c r="E4712" s="4" t="s">
        <v>60</v>
      </c>
      <c r="F4712" s="5"/>
      <c r="G4712" s="55">
        <v>294</v>
      </c>
      <c r="H4712" s="56">
        <v>264</v>
      </c>
      <c r="I4712" s="25">
        <v>6904.5</v>
      </c>
      <c r="J4712" s="25">
        <v>26.15</v>
      </c>
      <c r="K4712" s="25">
        <v>0</v>
      </c>
      <c r="L4712" s="25">
        <v>110</v>
      </c>
      <c r="M4712" s="25">
        <v>24</v>
      </c>
      <c r="N4712" s="25">
        <v>16.95</v>
      </c>
      <c r="O4712" s="53">
        <v>287.3</v>
      </c>
    </row>
    <row r="4713" spans="3:15" ht="25.2" x14ac:dyDescent="0.25">
      <c r="C4713" s="125"/>
      <c r="D4713" s="120"/>
      <c r="E4713" s="4" t="s">
        <v>61</v>
      </c>
      <c r="F4713" s="5"/>
      <c r="G4713" s="55">
        <v>101</v>
      </c>
      <c r="H4713" s="56">
        <v>88</v>
      </c>
      <c r="I4713" s="25">
        <v>2300.5</v>
      </c>
      <c r="J4713" s="25">
        <v>26.14</v>
      </c>
      <c r="K4713" s="25">
        <v>0</v>
      </c>
      <c r="L4713" s="25">
        <v>63</v>
      </c>
      <c r="M4713" s="25">
        <v>25</v>
      </c>
      <c r="N4713" s="25">
        <v>14.82</v>
      </c>
      <c r="O4713" s="53">
        <v>219.55</v>
      </c>
    </row>
    <row r="4714" spans="3:15" x14ac:dyDescent="0.25">
      <c r="C4714" s="125"/>
      <c r="D4714" s="120"/>
      <c r="E4714" s="4" t="s">
        <v>62</v>
      </c>
      <c r="F4714" s="5"/>
      <c r="G4714" s="55">
        <v>183</v>
      </c>
      <c r="H4714" s="56">
        <v>164</v>
      </c>
      <c r="I4714" s="25">
        <v>4107.95</v>
      </c>
      <c r="J4714" s="25">
        <v>25.05</v>
      </c>
      <c r="K4714" s="25">
        <v>0</v>
      </c>
      <c r="L4714" s="25">
        <v>80</v>
      </c>
      <c r="M4714" s="25">
        <v>24</v>
      </c>
      <c r="N4714" s="25">
        <v>16.309999999999999</v>
      </c>
      <c r="O4714" s="53">
        <v>266.14999999999998</v>
      </c>
    </row>
    <row r="4715" spans="3:15" x14ac:dyDescent="0.25">
      <c r="C4715" s="125"/>
      <c r="D4715" s="120"/>
      <c r="E4715" s="4" t="s">
        <v>63</v>
      </c>
      <c r="F4715" s="5"/>
      <c r="G4715" s="55">
        <v>7</v>
      </c>
      <c r="H4715" s="56">
        <v>6</v>
      </c>
      <c r="I4715" s="25">
        <v>180</v>
      </c>
      <c r="J4715" s="25">
        <v>30</v>
      </c>
      <c r="K4715" s="25">
        <v>10</v>
      </c>
      <c r="L4715" s="25">
        <v>75</v>
      </c>
      <c r="M4715" s="25">
        <v>25</v>
      </c>
      <c r="N4715" s="25">
        <v>21.41</v>
      </c>
      <c r="O4715" s="53">
        <v>458.33</v>
      </c>
    </row>
    <row r="4716" spans="3:15" x14ac:dyDescent="0.25">
      <c r="C4716" s="125"/>
      <c r="D4716" s="120"/>
      <c r="E4716" s="4" t="s">
        <v>18</v>
      </c>
      <c r="F4716" s="5"/>
      <c r="G4716" s="55">
        <v>4</v>
      </c>
      <c r="H4716" s="56">
        <v>4</v>
      </c>
      <c r="I4716" s="25">
        <v>183</v>
      </c>
      <c r="J4716" s="25">
        <v>45.75</v>
      </c>
      <c r="K4716" s="25">
        <v>6</v>
      </c>
      <c r="L4716" s="25">
        <v>100</v>
      </c>
      <c r="M4716" s="25">
        <v>38.5</v>
      </c>
      <c r="N4716" s="25">
        <v>40.659999999999997</v>
      </c>
      <c r="O4716" s="53">
        <v>1653.19</v>
      </c>
    </row>
    <row r="4717" spans="3:15" ht="25.2" x14ac:dyDescent="0.25">
      <c r="C4717" s="121" t="s">
        <v>64</v>
      </c>
      <c r="D4717" s="119" t="s">
        <v>20</v>
      </c>
      <c r="E4717" s="18" t="s">
        <v>65</v>
      </c>
      <c r="F4717" s="17"/>
      <c r="G4717" s="52">
        <v>8</v>
      </c>
      <c r="H4717" s="51">
        <v>7</v>
      </c>
      <c r="I4717" s="24">
        <v>239</v>
      </c>
      <c r="J4717" s="24">
        <v>34.14</v>
      </c>
      <c r="K4717" s="24">
        <v>3</v>
      </c>
      <c r="L4717" s="24">
        <v>80</v>
      </c>
      <c r="M4717" s="24">
        <v>40</v>
      </c>
      <c r="N4717" s="24">
        <v>23.2</v>
      </c>
      <c r="O4717" s="54">
        <v>538.41</v>
      </c>
    </row>
    <row r="4718" spans="3:15" ht="37.799999999999997" x14ac:dyDescent="0.25">
      <c r="C4718" s="125"/>
      <c r="D4718" s="120"/>
      <c r="E4718" s="4" t="s">
        <v>66</v>
      </c>
      <c r="F4718" s="5"/>
      <c r="G4718" s="55">
        <v>28</v>
      </c>
      <c r="H4718" s="56">
        <v>22</v>
      </c>
      <c r="I4718" s="25">
        <v>541</v>
      </c>
      <c r="J4718" s="25">
        <v>24.59</v>
      </c>
      <c r="K4718" s="25">
        <v>5</v>
      </c>
      <c r="L4718" s="25">
        <v>60</v>
      </c>
      <c r="M4718" s="25">
        <v>20.5</v>
      </c>
      <c r="N4718" s="25">
        <v>13.78</v>
      </c>
      <c r="O4718" s="53">
        <v>189.79</v>
      </c>
    </row>
    <row r="4719" spans="3:15" ht="37.799999999999997" x14ac:dyDescent="0.25">
      <c r="C4719" s="125"/>
      <c r="D4719" s="120"/>
      <c r="E4719" s="4" t="s">
        <v>67</v>
      </c>
      <c r="F4719" s="5"/>
      <c r="G4719" s="55">
        <v>47</v>
      </c>
      <c r="H4719" s="56">
        <v>43</v>
      </c>
      <c r="I4719" s="25">
        <v>1172</v>
      </c>
      <c r="J4719" s="25">
        <v>27.26</v>
      </c>
      <c r="K4719" s="25">
        <v>0</v>
      </c>
      <c r="L4719" s="25">
        <v>70</v>
      </c>
      <c r="M4719" s="25">
        <v>25</v>
      </c>
      <c r="N4719" s="25">
        <v>16.63</v>
      </c>
      <c r="O4719" s="53">
        <v>276.7</v>
      </c>
    </row>
    <row r="4720" spans="3:15" ht="37.799999999999997" x14ac:dyDescent="0.25">
      <c r="C4720" s="125"/>
      <c r="D4720" s="120"/>
      <c r="E4720" s="4" t="s">
        <v>68</v>
      </c>
      <c r="F4720" s="5"/>
      <c r="G4720" s="55">
        <v>71</v>
      </c>
      <c r="H4720" s="56">
        <v>61</v>
      </c>
      <c r="I4720" s="25">
        <v>1492.5</v>
      </c>
      <c r="J4720" s="25">
        <v>24.47</v>
      </c>
      <c r="K4720" s="25">
        <v>2</v>
      </c>
      <c r="L4720" s="25">
        <v>110</v>
      </c>
      <c r="M4720" s="25">
        <v>20</v>
      </c>
      <c r="N4720" s="25">
        <v>17.73</v>
      </c>
      <c r="O4720" s="53">
        <v>314.24</v>
      </c>
    </row>
    <row r="4721" spans="3:15" ht="37.799999999999997" x14ac:dyDescent="0.25">
      <c r="C4721" s="125"/>
      <c r="D4721" s="120"/>
      <c r="E4721" s="4" t="s">
        <v>69</v>
      </c>
      <c r="F4721" s="5"/>
      <c r="G4721" s="55">
        <v>80</v>
      </c>
      <c r="H4721" s="56">
        <v>71</v>
      </c>
      <c r="I4721" s="25">
        <v>1606.5</v>
      </c>
      <c r="J4721" s="25">
        <v>22.63</v>
      </c>
      <c r="K4721" s="25">
        <v>3</v>
      </c>
      <c r="L4721" s="25">
        <v>60</v>
      </c>
      <c r="M4721" s="25">
        <v>20</v>
      </c>
      <c r="N4721" s="25">
        <v>14.07</v>
      </c>
      <c r="O4721" s="53">
        <v>198.08</v>
      </c>
    </row>
    <row r="4722" spans="3:15" ht="37.799999999999997" x14ac:dyDescent="0.25">
      <c r="C4722" s="125"/>
      <c r="D4722" s="120"/>
      <c r="E4722" s="4" t="s">
        <v>70</v>
      </c>
      <c r="F4722" s="5"/>
      <c r="G4722" s="55">
        <v>93</v>
      </c>
      <c r="H4722" s="56">
        <v>81</v>
      </c>
      <c r="I4722" s="25">
        <v>1889.45</v>
      </c>
      <c r="J4722" s="25">
        <v>23.33</v>
      </c>
      <c r="K4722" s="25">
        <v>1.5</v>
      </c>
      <c r="L4722" s="25">
        <v>56</v>
      </c>
      <c r="M4722" s="25">
        <v>21</v>
      </c>
      <c r="N4722" s="25">
        <v>13.31</v>
      </c>
      <c r="O4722" s="53">
        <v>177.13</v>
      </c>
    </row>
    <row r="4723" spans="3:15" ht="37.799999999999997" x14ac:dyDescent="0.25">
      <c r="C4723" s="125"/>
      <c r="D4723" s="120"/>
      <c r="E4723" s="4" t="s">
        <v>71</v>
      </c>
      <c r="F4723" s="5"/>
      <c r="G4723" s="55">
        <v>105</v>
      </c>
      <c r="H4723" s="56">
        <v>101</v>
      </c>
      <c r="I4723" s="25">
        <v>2746</v>
      </c>
      <c r="J4723" s="25">
        <v>27.19</v>
      </c>
      <c r="K4723" s="25">
        <v>0</v>
      </c>
      <c r="L4723" s="25">
        <v>75</v>
      </c>
      <c r="M4723" s="25">
        <v>24</v>
      </c>
      <c r="N4723" s="25">
        <v>17.399999999999999</v>
      </c>
      <c r="O4723" s="53">
        <v>302.83</v>
      </c>
    </row>
    <row r="4724" spans="3:15" ht="37.799999999999997" x14ac:dyDescent="0.25">
      <c r="C4724" s="125"/>
      <c r="D4724" s="120"/>
      <c r="E4724" s="4" t="s">
        <v>72</v>
      </c>
      <c r="F4724" s="5"/>
      <c r="G4724" s="55">
        <v>129</v>
      </c>
      <c r="H4724" s="56">
        <v>109</v>
      </c>
      <c r="I4724" s="25">
        <v>2729</v>
      </c>
      <c r="J4724" s="25">
        <v>25.04</v>
      </c>
      <c r="K4724" s="25">
        <v>1</v>
      </c>
      <c r="L4724" s="25">
        <v>80</v>
      </c>
      <c r="M4724" s="25">
        <v>24</v>
      </c>
      <c r="N4724" s="25">
        <v>16.29</v>
      </c>
      <c r="O4724" s="53">
        <v>265.5</v>
      </c>
    </row>
    <row r="4725" spans="3:15" ht="37.799999999999997" x14ac:dyDescent="0.25">
      <c r="C4725" s="125"/>
      <c r="D4725" s="120"/>
      <c r="E4725" s="4" t="s">
        <v>73</v>
      </c>
      <c r="F4725" s="5"/>
      <c r="G4725" s="55">
        <v>50</v>
      </c>
      <c r="H4725" s="56">
        <v>47</v>
      </c>
      <c r="I4725" s="25">
        <v>1316.5</v>
      </c>
      <c r="J4725" s="25">
        <v>28.01</v>
      </c>
      <c r="K4725" s="25">
        <v>2</v>
      </c>
      <c r="L4725" s="25">
        <v>60</v>
      </c>
      <c r="M4725" s="25">
        <v>26</v>
      </c>
      <c r="N4725" s="25">
        <v>16.78</v>
      </c>
      <c r="O4725" s="53">
        <v>281.69</v>
      </c>
    </row>
    <row r="4726" spans="3:15" ht="25.2" x14ac:dyDescent="0.25">
      <c r="C4726" s="125"/>
      <c r="D4726" s="120"/>
      <c r="E4726" s="4" t="s">
        <v>74</v>
      </c>
      <c r="F4726" s="5"/>
      <c r="G4726" s="55">
        <v>52</v>
      </c>
      <c r="H4726" s="56">
        <v>47</v>
      </c>
      <c r="I4726" s="25">
        <v>1655</v>
      </c>
      <c r="J4726" s="25">
        <v>35.21</v>
      </c>
      <c r="K4726" s="25">
        <v>0</v>
      </c>
      <c r="L4726" s="25">
        <v>100</v>
      </c>
      <c r="M4726" s="25">
        <v>40</v>
      </c>
      <c r="N4726" s="25">
        <v>18.82</v>
      </c>
      <c r="O4726" s="53">
        <v>354.21</v>
      </c>
    </row>
    <row r="4727" spans="3:15" x14ac:dyDescent="0.25">
      <c r="C4727" s="125"/>
      <c r="D4727" s="120"/>
      <c r="E4727" s="4" t="s">
        <v>75</v>
      </c>
      <c r="F4727" s="5"/>
      <c r="G4727" s="55">
        <v>0</v>
      </c>
      <c r="H4727" s="56">
        <v>0</v>
      </c>
      <c r="I4727" s="25">
        <v>0</v>
      </c>
      <c r="J4727" s="25">
        <v>0</v>
      </c>
      <c r="K4727" s="25">
        <v>0</v>
      </c>
      <c r="L4727" s="25">
        <v>0</v>
      </c>
      <c r="M4727" s="25">
        <v>0</v>
      </c>
      <c r="N4727" s="25">
        <v>0</v>
      </c>
      <c r="O4727" s="53">
        <v>0</v>
      </c>
    </row>
    <row r="4728" spans="3:15" x14ac:dyDescent="0.25">
      <c r="C4728" s="125"/>
      <c r="D4728" s="120"/>
      <c r="E4728" s="4" t="s">
        <v>18</v>
      </c>
      <c r="F4728" s="5"/>
      <c r="G4728" s="55">
        <v>30</v>
      </c>
      <c r="H4728" s="56">
        <v>23</v>
      </c>
      <c r="I4728" s="25">
        <v>654</v>
      </c>
      <c r="J4728" s="25">
        <v>28.43</v>
      </c>
      <c r="K4728" s="25">
        <v>5</v>
      </c>
      <c r="L4728" s="25">
        <v>100</v>
      </c>
      <c r="M4728" s="25">
        <v>30</v>
      </c>
      <c r="N4728" s="25">
        <v>20.079999999999998</v>
      </c>
      <c r="O4728" s="53">
        <v>403.12</v>
      </c>
    </row>
    <row r="4729" spans="3:15" x14ac:dyDescent="0.25">
      <c r="C4729" s="121" t="s">
        <v>76</v>
      </c>
      <c r="D4729" s="119" t="s">
        <v>20</v>
      </c>
      <c r="E4729" s="18" t="s">
        <v>77</v>
      </c>
      <c r="F4729" s="17"/>
      <c r="G4729" s="52">
        <v>190</v>
      </c>
      <c r="H4729" s="51">
        <v>173</v>
      </c>
      <c r="I4729" s="24">
        <v>4187.45</v>
      </c>
      <c r="J4729" s="24">
        <v>24.2</v>
      </c>
      <c r="K4729" s="24">
        <v>0</v>
      </c>
      <c r="L4729" s="24">
        <v>100</v>
      </c>
      <c r="M4729" s="24">
        <v>22</v>
      </c>
      <c r="N4729" s="24">
        <v>16.670000000000002</v>
      </c>
      <c r="O4729" s="54">
        <v>277.79000000000002</v>
      </c>
    </row>
    <row r="4730" spans="3:15" x14ac:dyDescent="0.25">
      <c r="C4730" s="125"/>
      <c r="D4730" s="120"/>
      <c r="E4730" s="4" t="s">
        <v>78</v>
      </c>
      <c r="F4730" s="5"/>
      <c r="G4730" s="55">
        <v>258</v>
      </c>
      <c r="H4730" s="56">
        <v>223</v>
      </c>
      <c r="I4730" s="25">
        <v>5974.5</v>
      </c>
      <c r="J4730" s="25">
        <v>26.79</v>
      </c>
      <c r="K4730" s="25">
        <v>0</v>
      </c>
      <c r="L4730" s="25">
        <v>100</v>
      </c>
      <c r="M4730" s="25">
        <v>25</v>
      </c>
      <c r="N4730" s="25">
        <v>16.16</v>
      </c>
      <c r="O4730" s="53">
        <v>261.3</v>
      </c>
    </row>
    <row r="4731" spans="3:15" x14ac:dyDescent="0.25">
      <c r="C4731" s="125"/>
      <c r="D4731" s="120"/>
      <c r="E4731" s="4" t="s">
        <v>79</v>
      </c>
      <c r="F4731" s="5"/>
      <c r="G4731" s="55">
        <v>180</v>
      </c>
      <c r="H4731" s="56">
        <v>164</v>
      </c>
      <c r="I4731" s="25">
        <v>4472.5</v>
      </c>
      <c r="J4731" s="25">
        <v>27.27</v>
      </c>
      <c r="K4731" s="25">
        <v>0</v>
      </c>
      <c r="L4731" s="25">
        <v>110</v>
      </c>
      <c r="M4731" s="25">
        <v>24</v>
      </c>
      <c r="N4731" s="25">
        <v>17.489999999999998</v>
      </c>
      <c r="O4731" s="53">
        <v>305.83999999999997</v>
      </c>
    </row>
    <row r="4732" spans="3:15" x14ac:dyDescent="0.25">
      <c r="C4732" s="125"/>
      <c r="D4732" s="120"/>
      <c r="E4732" s="4" t="s">
        <v>80</v>
      </c>
      <c r="F4732" s="5"/>
      <c r="G4732" s="55">
        <v>65</v>
      </c>
      <c r="H4732" s="56">
        <v>52</v>
      </c>
      <c r="I4732" s="25">
        <v>1406.5</v>
      </c>
      <c r="J4732" s="25">
        <v>27.05</v>
      </c>
      <c r="K4732" s="25">
        <v>0</v>
      </c>
      <c r="L4732" s="25">
        <v>60</v>
      </c>
      <c r="M4732" s="25">
        <v>24</v>
      </c>
      <c r="N4732" s="25">
        <v>17.14</v>
      </c>
      <c r="O4732" s="53">
        <v>293.63</v>
      </c>
    </row>
    <row r="4733" spans="3:15" x14ac:dyDescent="0.25">
      <c r="C4733" s="121" t="s">
        <v>81</v>
      </c>
      <c r="D4733" s="119" t="s">
        <v>20</v>
      </c>
      <c r="E4733" s="18" t="s">
        <v>82</v>
      </c>
      <c r="F4733" s="17"/>
      <c r="G4733" s="52">
        <v>81</v>
      </c>
      <c r="H4733" s="51">
        <v>68</v>
      </c>
      <c r="I4733" s="24">
        <v>1947.45</v>
      </c>
      <c r="J4733" s="24">
        <v>28.64</v>
      </c>
      <c r="K4733" s="24">
        <v>0</v>
      </c>
      <c r="L4733" s="24">
        <v>70</v>
      </c>
      <c r="M4733" s="24">
        <v>25</v>
      </c>
      <c r="N4733" s="24">
        <v>16.43</v>
      </c>
      <c r="O4733" s="54">
        <v>269.8</v>
      </c>
    </row>
    <row r="4734" spans="3:15" x14ac:dyDescent="0.25">
      <c r="C4734" s="125"/>
      <c r="D4734" s="120"/>
      <c r="E4734" s="4" t="s">
        <v>83</v>
      </c>
      <c r="F4734" s="5"/>
      <c r="G4734" s="55">
        <v>212</v>
      </c>
      <c r="H4734" s="56">
        <v>189</v>
      </c>
      <c r="I4734" s="25">
        <v>5066</v>
      </c>
      <c r="J4734" s="25">
        <v>26.8</v>
      </c>
      <c r="K4734" s="25">
        <v>0</v>
      </c>
      <c r="L4734" s="25">
        <v>100</v>
      </c>
      <c r="M4734" s="25">
        <v>25</v>
      </c>
      <c r="N4734" s="25">
        <v>17.64</v>
      </c>
      <c r="O4734" s="53">
        <v>311.33</v>
      </c>
    </row>
    <row r="4735" spans="3:15" x14ac:dyDescent="0.25">
      <c r="C4735" s="125"/>
      <c r="D4735" s="120"/>
      <c r="E4735" s="4" t="s">
        <v>84</v>
      </c>
      <c r="F4735" s="5"/>
      <c r="G4735" s="55">
        <v>150</v>
      </c>
      <c r="H4735" s="56">
        <v>131</v>
      </c>
      <c r="I4735" s="25">
        <v>3266.5</v>
      </c>
      <c r="J4735" s="25">
        <v>24.94</v>
      </c>
      <c r="K4735" s="25">
        <v>0</v>
      </c>
      <c r="L4735" s="25">
        <v>60</v>
      </c>
      <c r="M4735" s="25">
        <v>22</v>
      </c>
      <c r="N4735" s="25">
        <v>15.32</v>
      </c>
      <c r="O4735" s="53">
        <v>234.58</v>
      </c>
    </row>
    <row r="4736" spans="3:15" x14ac:dyDescent="0.25">
      <c r="C4736" s="125"/>
      <c r="D4736" s="120"/>
      <c r="E4736" s="4" t="s">
        <v>85</v>
      </c>
      <c r="F4736" s="5"/>
      <c r="G4736" s="55">
        <v>104</v>
      </c>
      <c r="H4736" s="56">
        <v>95</v>
      </c>
      <c r="I4736" s="25">
        <v>2060</v>
      </c>
      <c r="J4736" s="25">
        <v>21.68</v>
      </c>
      <c r="K4736" s="25">
        <v>0</v>
      </c>
      <c r="L4736" s="25">
        <v>52</v>
      </c>
      <c r="M4736" s="25">
        <v>20</v>
      </c>
      <c r="N4736" s="25">
        <v>14.14</v>
      </c>
      <c r="O4736" s="53">
        <v>200.05</v>
      </c>
    </row>
    <row r="4737" spans="2:15" x14ac:dyDescent="0.25">
      <c r="C4737" s="125"/>
      <c r="D4737" s="120"/>
      <c r="E4737" s="4" t="s">
        <v>86</v>
      </c>
      <c r="F4737" s="5"/>
      <c r="G4737" s="55">
        <v>56</v>
      </c>
      <c r="H4737" s="56">
        <v>50</v>
      </c>
      <c r="I4737" s="25">
        <v>1324</v>
      </c>
      <c r="J4737" s="25">
        <v>26.48</v>
      </c>
      <c r="K4737" s="25">
        <v>3</v>
      </c>
      <c r="L4737" s="25">
        <v>80</v>
      </c>
      <c r="M4737" s="25">
        <v>22</v>
      </c>
      <c r="N4737" s="25">
        <v>18.190000000000001</v>
      </c>
      <c r="O4737" s="53">
        <v>330.97</v>
      </c>
    </row>
    <row r="4738" spans="2:15" x14ac:dyDescent="0.25">
      <c r="C4738" s="125"/>
      <c r="D4738" s="120"/>
      <c r="E4738" s="4" t="s">
        <v>87</v>
      </c>
      <c r="F4738" s="5"/>
      <c r="G4738" s="55">
        <v>90</v>
      </c>
      <c r="H4738" s="56">
        <v>79</v>
      </c>
      <c r="I4738" s="25">
        <v>2377</v>
      </c>
      <c r="J4738" s="25">
        <v>30.09</v>
      </c>
      <c r="K4738" s="25">
        <v>2</v>
      </c>
      <c r="L4738" s="25">
        <v>110</v>
      </c>
      <c r="M4738" s="25">
        <v>28</v>
      </c>
      <c r="N4738" s="25">
        <v>17.95</v>
      </c>
      <c r="O4738" s="53">
        <v>322.20999999999998</v>
      </c>
    </row>
    <row r="4739" spans="2:15" x14ac:dyDescent="0.25">
      <c r="C4739" s="121" t="s">
        <v>88</v>
      </c>
      <c r="D4739" s="119" t="s">
        <v>20</v>
      </c>
      <c r="E4739" s="18" t="s">
        <v>89</v>
      </c>
      <c r="F4739" s="17"/>
      <c r="G4739" s="52">
        <v>34</v>
      </c>
      <c r="H4739" s="51">
        <v>26</v>
      </c>
      <c r="I4739" s="24">
        <v>629.45000000000005</v>
      </c>
      <c r="J4739" s="24">
        <v>24.21</v>
      </c>
      <c r="K4739" s="24">
        <v>2</v>
      </c>
      <c r="L4739" s="24">
        <v>60</v>
      </c>
      <c r="M4739" s="24">
        <v>20</v>
      </c>
      <c r="N4739" s="24">
        <v>16.43</v>
      </c>
      <c r="O4739" s="54">
        <v>270.02999999999997</v>
      </c>
    </row>
    <row r="4740" spans="2:15" x14ac:dyDescent="0.25">
      <c r="C4740" s="122"/>
      <c r="D4740" s="120"/>
      <c r="E4740" s="4" t="s">
        <v>90</v>
      </c>
      <c r="F4740" s="5"/>
      <c r="G4740" s="55">
        <v>47</v>
      </c>
      <c r="H4740" s="56">
        <v>42</v>
      </c>
      <c r="I4740" s="25">
        <v>1318</v>
      </c>
      <c r="J4740" s="25">
        <v>31.38</v>
      </c>
      <c r="K4740" s="25">
        <v>0</v>
      </c>
      <c r="L4740" s="25">
        <v>70</v>
      </c>
      <c r="M4740" s="25">
        <v>29.5</v>
      </c>
      <c r="N4740" s="25">
        <v>15.81</v>
      </c>
      <c r="O4740" s="53">
        <v>250</v>
      </c>
    </row>
    <row r="4741" spans="2:15" x14ac:dyDescent="0.25">
      <c r="C4741" s="122"/>
      <c r="D4741" s="120"/>
      <c r="E4741" s="4" t="s">
        <v>83</v>
      </c>
      <c r="F4741" s="5"/>
      <c r="G4741" s="55">
        <v>212</v>
      </c>
      <c r="H4741" s="56">
        <v>189</v>
      </c>
      <c r="I4741" s="25">
        <v>5066</v>
      </c>
      <c r="J4741" s="25">
        <v>26.8</v>
      </c>
      <c r="K4741" s="25">
        <v>0</v>
      </c>
      <c r="L4741" s="25">
        <v>100</v>
      </c>
      <c r="M4741" s="25">
        <v>25</v>
      </c>
      <c r="N4741" s="25">
        <v>17.64</v>
      </c>
      <c r="O4741" s="53">
        <v>311.33</v>
      </c>
    </row>
    <row r="4742" spans="2:15" x14ac:dyDescent="0.25">
      <c r="C4742" s="122"/>
      <c r="D4742" s="120"/>
      <c r="E4742" s="4" t="s">
        <v>91</v>
      </c>
      <c r="F4742" s="5"/>
      <c r="G4742" s="55">
        <v>41</v>
      </c>
      <c r="H4742" s="56">
        <v>33</v>
      </c>
      <c r="I4742" s="25">
        <v>790</v>
      </c>
      <c r="J4742" s="25">
        <v>23.94</v>
      </c>
      <c r="K4742" s="25">
        <v>0</v>
      </c>
      <c r="L4742" s="25">
        <v>60</v>
      </c>
      <c r="M4742" s="25">
        <v>20</v>
      </c>
      <c r="N4742" s="25">
        <v>16.48</v>
      </c>
      <c r="O4742" s="53">
        <v>271.45</v>
      </c>
    </row>
    <row r="4743" spans="2:15" x14ac:dyDescent="0.25">
      <c r="C4743" s="122"/>
      <c r="D4743" s="120"/>
      <c r="E4743" s="4" t="s">
        <v>92</v>
      </c>
      <c r="F4743" s="5"/>
      <c r="G4743" s="55">
        <v>37</v>
      </c>
      <c r="H4743" s="56">
        <v>32</v>
      </c>
      <c r="I4743" s="25">
        <v>894</v>
      </c>
      <c r="J4743" s="25">
        <v>27.94</v>
      </c>
      <c r="K4743" s="25">
        <v>2</v>
      </c>
      <c r="L4743" s="25">
        <v>50</v>
      </c>
      <c r="M4743" s="25">
        <v>30</v>
      </c>
      <c r="N4743" s="25">
        <v>14.95</v>
      </c>
      <c r="O4743" s="53">
        <v>223.37</v>
      </c>
    </row>
    <row r="4744" spans="2:15" x14ac:dyDescent="0.25">
      <c r="C4744" s="122"/>
      <c r="D4744" s="120"/>
      <c r="E4744" s="4" t="s">
        <v>93</v>
      </c>
      <c r="F4744" s="5"/>
      <c r="G4744" s="55">
        <v>72</v>
      </c>
      <c r="H4744" s="56">
        <v>66</v>
      </c>
      <c r="I4744" s="25">
        <v>1582.5</v>
      </c>
      <c r="J4744" s="25">
        <v>23.98</v>
      </c>
      <c r="K4744" s="25">
        <v>1</v>
      </c>
      <c r="L4744" s="25">
        <v>60</v>
      </c>
      <c r="M4744" s="25">
        <v>20.5</v>
      </c>
      <c r="N4744" s="25">
        <v>14.69</v>
      </c>
      <c r="O4744" s="53">
        <v>215.79</v>
      </c>
    </row>
    <row r="4745" spans="2:15" x14ac:dyDescent="0.25">
      <c r="C4745" s="122"/>
      <c r="D4745" s="120"/>
      <c r="E4745" s="4" t="s">
        <v>85</v>
      </c>
      <c r="F4745" s="5"/>
      <c r="G4745" s="55">
        <v>104</v>
      </c>
      <c r="H4745" s="56">
        <v>95</v>
      </c>
      <c r="I4745" s="25">
        <v>2060</v>
      </c>
      <c r="J4745" s="25">
        <v>21.68</v>
      </c>
      <c r="K4745" s="25">
        <v>0</v>
      </c>
      <c r="L4745" s="25">
        <v>52</v>
      </c>
      <c r="M4745" s="25">
        <v>20</v>
      </c>
      <c r="N4745" s="25">
        <v>14.14</v>
      </c>
      <c r="O4745" s="53">
        <v>200.05</v>
      </c>
    </row>
    <row r="4746" spans="2:15" x14ac:dyDescent="0.25">
      <c r="C4746" s="122"/>
      <c r="D4746" s="120"/>
      <c r="E4746" s="4" t="s">
        <v>94</v>
      </c>
      <c r="F4746" s="5"/>
      <c r="G4746" s="55">
        <v>41</v>
      </c>
      <c r="H4746" s="56">
        <v>38</v>
      </c>
      <c r="I4746" s="25">
        <v>1010</v>
      </c>
      <c r="J4746" s="25">
        <v>26.58</v>
      </c>
      <c r="K4746" s="25">
        <v>3</v>
      </c>
      <c r="L4746" s="25">
        <v>80</v>
      </c>
      <c r="M4746" s="25">
        <v>22</v>
      </c>
      <c r="N4746" s="25">
        <v>18.079999999999998</v>
      </c>
      <c r="O4746" s="53">
        <v>326.88</v>
      </c>
    </row>
    <row r="4747" spans="2:15" x14ac:dyDescent="0.25">
      <c r="C4747" s="122"/>
      <c r="D4747" s="120"/>
      <c r="E4747" s="4" t="s">
        <v>95</v>
      </c>
      <c r="F4747" s="5"/>
      <c r="G4747" s="55">
        <v>15</v>
      </c>
      <c r="H4747" s="56">
        <v>12</v>
      </c>
      <c r="I4747" s="25">
        <v>314</v>
      </c>
      <c r="J4747" s="25">
        <v>26.17</v>
      </c>
      <c r="K4747" s="25">
        <v>5</v>
      </c>
      <c r="L4747" s="25">
        <v>63</v>
      </c>
      <c r="M4747" s="25">
        <v>20</v>
      </c>
      <c r="N4747" s="25">
        <v>18.54</v>
      </c>
      <c r="O4747" s="53">
        <v>343.81</v>
      </c>
    </row>
    <row r="4748" spans="2:15" x14ac:dyDescent="0.25">
      <c r="C4748" s="126"/>
      <c r="D4748" s="123"/>
      <c r="E4748" s="64" t="s">
        <v>87</v>
      </c>
      <c r="F4748" s="59"/>
      <c r="G4748" s="96">
        <v>90</v>
      </c>
      <c r="H4748" s="94">
        <v>79</v>
      </c>
      <c r="I4748" s="70">
        <v>2377</v>
      </c>
      <c r="J4748" s="70">
        <v>30.09</v>
      </c>
      <c r="K4748" s="70">
        <v>2</v>
      </c>
      <c r="L4748" s="70">
        <v>110</v>
      </c>
      <c r="M4748" s="70">
        <v>28</v>
      </c>
      <c r="N4748" s="70">
        <v>17.95</v>
      </c>
      <c r="O4748" s="92">
        <v>322.20999999999998</v>
      </c>
    </row>
    <row r="4750" spans="2:15" x14ac:dyDescent="0.25">
      <c r="B4750" s="48" t="str">
        <f xml:space="preserve"> HYPERLINK("#'目次'!B49", "[43]")</f>
        <v>[43]</v>
      </c>
      <c r="C4750" s="35" t="s">
        <v>400</v>
      </c>
    </row>
    <row r="4751" spans="2:15" x14ac:dyDescent="0.25">
      <c r="C4751" s="99" t="s">
        <v>388</v>
      </c>
    </row>
    <row r="4753" spans="3:18" x14ac:dyDescent="0.25">
      <c r="C4753" s="35" t="s">
        <v>14</v>
      </c>
    </row>
    <row r="4754" spans="3:18" ht="25.2" x14ac:dyDescent="0.25">
      <c r="C4754" s="115"/>
      <c r="D4754" s="116"/>
      <c r="E4754" s="116"/>
      <c r="F4754" s="116"/>
      <c r="G4754" s="44" t="s">
        <v>15</v>
      </c>
      <c r="H4754" s="43" t="s">
        <v>401</v>
      </c>
      <c r="I4754" s="26" t="s">
        <v>402</v>
      </c>
      <c r="J4754" s="26" t="s">
        <v>403</v>
      </c>
      <c r="K4754" s="26" t="s">
        <v>404</v>
      </c>
      <c r="L4754" s="26" t="s">
        <v>405</v>
      </c>
      <c r="M4754" s="26" t="s">
        <v>406</v>
      </c>
      <c r="N4754" s="26" t="s">
        <v>407</v>
      </c>
      <c r="O4754" s="26" t="s">
        <v>408</v>
      </c>
      <c r="P4754" s="26" t="s">
        <v>409</v>
      </c>
      <c r="Q4754" s="26" t="s">
        <v>18</v>
      </c>
      <c r="R4754" s="49" t="s">
        <v>105</v>
      </c>
    </row>
    <row r="4755" spans="3:18" x14ac:dyDescent="0.25">
      <c r="C4755" s="117"/>
      <c r="D4755" s="118"/>
      <c r="E4755" s="118"/>
      <c r="F4755" s="118"/>
      <c r="G4755" s="46"/>
      <c r="H4755" s="47"/>
      <c r="I4755" s="27"/>
      <c r="J4755" s="27"/>
      <c r="K4755" s="27"/>
      <c r="L4755" s="27"/>
      <c r="M4755" s="27"/>
      <c r="N4755" s="27"/>
      <c r="O4755" s="27"/>
      <c r="P4755" s="27"/>
      <c r="Q4755" s="27"/>
      <c r="R4755" s="45"/>
    </row>
    <row r="4756" spans="3:18" x14ac:dyDescent="0.25">
      <c r="C4756" s="61"/>
      <c r="D4756" s="62"/>
      <c r="E4756" s="60" t="s">
        <v>15</v>
      </c>
      <c r="F4756" s="63"/>
      <c r="G4756" s="57">
        <v>693</v>
      </c>
      <c r="H4756" s="31">
        <v>217</v>
      </c>
      <c r="I4756" s="31">
        <v>96</v>
      </c>
      <c r="J4756" s="31">
        <v>38</v>
      </c>
      <c r="K4756" s="31">
        <v>54</v>
      </c>
      <c r="L4756" s="31">
        <v>44</v>
      </c>
      <c r="M4756" s="31">
        <v>85</v>
      </c>
      <c r="N4756" s="31">
        <v>26</v>
      </c>
      <c r="O4756" s="31">
        <v>21</v>
      </c>
      <c r="P4756" s="31">
        <v>31</v>
      </c>
      <c r="Q4756" s="31">
        <v>81</v>
      </c>
      <c r="R4756" s="79">
        <v>26.210702614378999</v>
      </c>
    </row>
    <row r="4757" spans="3:18" x14ac:dyDescent="0.25">
      <c r="C4757" s="124" t="s">
        <v>19</v>
      </c>
      <c r="D4757" s="119" t="s">
        <v>20</v>
      </c>
      <c r="E4757" s="18" t="s">
        <v>21</v>
      </c>
      <c r="F4757" s="17"/>
      <c r="G4757" s="19">
        <v>407</v>
      </c>
      <c r="H4757" s="21">
        <v>100</v>
      </c>
      <c r="I4757" s="3">
        <v>57</v>
      </c>
      <c r="J4757" s="3">
        <v>18</v>
      </c>
      <c r="K4757" s="3">
        <v>37</v>
      </c>
      <c r="L4757" s="3">
        <v>28</v>
      </c>
      <c r="M4757" s="3">
        <v>59</v>
      </c>
      <c r="N4757" s="3">
        <v>19</v>
      </c>
      <c r="O4757" s="3">
        <v>18</v>
      </c>
      <c r="P4757" s="3">
        <v>19</v>
      </c>
      <c r="Q4757" s="3">
        <v>52</v>
      </c>
      <c r="R4757" s="30">
        <v>28.774647887324001</v>
      </c>
    </row>
    <row r="4758" spans="3:18" x14ac:dyDescent="0.25">
      <c r="C4758" s="125"/>
      <c r="D4758" s="120"/>
      <c r="E4758" s="4" t="s">
        <v>22</v>
      </c>
      <c r="F4758" s="5"/>
      <c r="G4758" s="6">
        <v>286</v>
      </c>
      <c r="H4758" s="7">
        <v>117</v>
      </c>
      <c r="I4758" s="1">
        <v>39</v>
      </c>
      <c r="J4758" s="1">
        <v>20</v>
      </c>
      <c r="K4758" s="1">
        <v>17</v>
      </c>
      <c r="L4758" s="1">
        <v>16</v>
      </c>
      <c r="M4758" s="1">
        <v>26</v>
      </c>
      <c r="N4758" s="1">
        <v>7</v>
      </c>
      <c r="O4758" s="1">
        <v>3</v>
      </c>
      <c r="P4758" s="1">
        <v>12</v>
      </c>
      <c r="Q4758" s="1">
        <v>29</v>
      </c>
      <c r="R4758" s="23">
        <v>22.669066147860001</v>
      </c>
    </row>
    <row r="4759" spans="3:18" x14ac:dyDescent="0.25">
      <c r="C4759" s="121" t="s">
        <v>23</v>
      </c>
      <c r="D4759" s="121" t="s">
        <v>24</v>
      </c>
      <c r="E4759" s="18" t="s">
        <v>25</v>
      </c>
      <c r="F4759" s="17"/>
      <c r="G4759" s="19">
        <v>265</v>
      </c>
      <c r="H4759" s="21">
        <v>67</v>
      </c>
      <c r="I4759" s="3">
        <v>40</v>
      </c>
      <c r="J4759" s="3">
        <v>14</v>
      </c>
      <c r="K4759" s="3">
        <v>14</v>
      </c>
      <c r="L4759" s="3">
        <v>21</v>
      </c>
      <c r="M4759" s="3">
        <v>47</v>
      </c>
      <c r="N4759" s="3">
        <v>12</v>
      </c>
      <c r="O4759" s="3">
        <v>9</v>
      </c>
      <c r="P4759" s="3">
        <v>15</v>
      </c>
      <c r="Q4759" s="3">
        <v>26</v>
      </c>
      <c r="R4759" s="30">
        <v>28.805439330544001</v>
      </c>
    </row>
    <row r="4760" spans="3:18" x14ac:dyDescent="0.25">
      <c r="C4760" s="125"/>
      <c r="D4760" s="122"/>
      <c r="E4760" s="4" t="s">
        <v>26</v>
      </c>
      <c r="F4760" s="5"/>
      <c r="G4760" s="6">
        <v>270</v>
      </c>
      <c r="H4760" s="7">
        <v>91</v>
      </c>
      <c r="I4760" s="1">
        <v>34</v>
      </c>
      <c r="J4760" s="1">
        <v>15</v>
      </c>
      <c r="K4760" s="1">
        <v>31</v>
      </c>
      <c r="L4760" s="1">
        <v>14</v>
      </c>
      <c r="M4760" s="1">
        <v>31</v>
      </c>
      <c r="N4760" s="1">
        <v>8</v>
      </c>
      <c r="O4760" s="1">
        <v>8</v>
      </c>
      <c r="P4760" s="1">
        <v>12</v>
      </c>
      <c r="Q4760" s="1">
        <v>26</v>
      </c>
      <c r="R4760" s="23">
        <v>25.608401639343999</v>
      </c>
    </row>
    <row r="4761" spans="3:18" x14ac:dyDescent="0.25">
      <c r="C4761" s="125"/>
      <c r="D4761" s="122"/>
      <c r="E4761" s="4" t="s">
        <v>27</v>
      </c>
      <c r="F4761" s="5"/>
      <c r="G4761" s="6">
        <v>105</v>
      </c>
      <c r="H4761" s="7">
        <v>33</v>
      </c>
      <c r="I4761" s="1">
        <v>17</v>
      </c>
      <c r="J4761" s="1">
        <v>8</v>
      </c>
      <c r="K4761" s="1">
        <v>5</v>
      </c>
      <c r="L4761" s="1">
        <v>8</v>
      </c>
      <c r="M4761" s="1">
        <v>5</v>
      </c>
      <c r="N4761" s="1">
        <v>5</v>
      </c>
      <c r="O4761" s="1">
        <v>4</v>
      </c>
      <c r="P4761" s="1">
        <v>3</v>
      </c>
      <c r="Q4761" s="1">
        <v>17</v>
      </c>
      <c r="R4761" s="23">
        <v>25.022727272727</v>
      </c>
    </row>
    <row r="4762" spans="3:18" x14ac:dyDescent="0.25">
      <c r="C4762" s="125"/>
      <c r="D4762" s="122"/>
      <c r="E4762" s="4" t="s">
        <v>28</v>
      </c>
      <c r="F4762" s="5"/>
      <c r="G4762" s="6">
        <v>38</v>
      </c>
      <c r="H4762" s="7">
        <v>18</v>
      </c>
      <c r="I4762" s="1">
        <v>4</v>
      </c>
      <c r="J4762" s="1">
        <v>1</v>
      </c>
      <c r="K4762" s="1">
        <v>3</v>
      </c>
      <c r="L4762" s="1">
        <v>1</v>
      </c>
      <c r="M4762" s="1">
        <v>2</v>
      </c>
      <c r="N4762" s="1">
        <v>0</v>
      </c>
      <c r="O4762" s="1">
        <v>0</v>
      </c>
      <c r="P4762" s="1">
        <v>1</v>
      </c>
      <c r="Q4762" s="1">
        <v>8</v>
      </c>
      <c r="R4762" s="23">
        <v>18.333333333333002</v>
      </c>
    </row>
    <row r="4763" spans="3:18" x14ac:dyDescent="0.25">
      <c r="C4763" s="125"/>
      <c r="D4763" s="122"/>
      <c r="E4763" s="4" t="s">
        <v>29</v>
      </c>
      <c r="F4763" s="5"/>
      <c r="G4763" s="6">
        <v>12</v>
      </c>
      <c r="H4763" s="7">
        <v>8</v>
      </c>
      <c r="I4763" s="1">
        <v>1</v>
      </c>
      <c r="J4763" s="1">
        <v>0</v>
      </c>
      <c r="K4763" s="1">
        <v>1</v>
      </c>
      <c r="L4763" s="1">
        <v>0</v>
      </c>
      <c r="M4763" s="1">
        <v>0</v>
      </c>
      <c r="N4763" s="1">
        <v>1</v>
      </c>
      <c r="O4763" s="1">
        <v>0</v>
      </c>
      <c r="P4763" s="1">
        <v>0</v>
      </c>
      <c r="Q4763" s="1">
        <v>1</v>
      </c>
      <c r="R4763" s="23">
        <v>14.181818181818</v>
      </c>
    </row>
    <row r="4764" spans="3:18" x14ac:dyDescent="0.25">
      <c r="C4764" s="125"/>
      <c r="D4764" s="122"/>
      <c r="E4764" s="4" t="s">
        <v>30</v>
      </c>
      <c r="F4764" s="5"/>
      <c r="G4764" s="6">
        <v>2</v>
      </c>
      <c r="H4764" s="7">
        <v>0</v>
      </c>
      <c r="I4764" s="1">
        <v>0</v>
      </c>
      <c r="J4764" s="1">
        <v>0</v>
      </c>
      <c r="K4764" s="1">
        <v>0</v>
      </c>
      <c r="L4764" s="1">
        <v>0</v>
      </c>
      <c r="M4764" s="1">
        <v>0</v>
      </c>
      <c r="N4764" s="1">
        <v>0</v>
      </c>
      <c r="O4764" s="1">
        <v>0</v>
      </c>
      <c r="P4764" s="1">
        <v>0</v>
      </c>
      <c r="Q4764" s="1">
        <v>2</v>
      </c>
      <c r="R4764" s="23">
        <v>0</v>
      </c>
    </row>
    <row r="4765" spans="3:18" x14ac:dyDescent="0.25">
      <c r="C4765" s="125"/>
      <c r="D4765" s="122"/>
      <c r="E4765" s="4" t="s">
        <v>31</v>
      </c>
      <c r="F4765" s="5"/>
      <c r="G4765" s="6">
        <v>1</v>
      </c>
      <c r="H4765" s="7">
        <v>0</v>
      </c>
      <c r="I4765" s="1">
        <v>0</v>
      </c>
      <c r="J4765" s="1">
        <v>0</v>
      </c>
      <c r="K4765" s="1">
        <v>0</v>
      </c>
      <c r="L4765" s="1">
        <v>0</v>
      </c>
      <c r="M4765" s="1">
        <v>0</v>
      </c>
      <c r="N4765" s="1">
        <v>0</v>
      </c>
      <c r="O4765" s="1">
        <v>0</v>
      </c>
      <c r="P4765" s="1">
        <v>0</v>
      </c>
      <c r="Q4765" s="1">
        <v>1</v>
      </c>
      <c r="R4765" s="23">
        <v>0</v>
      </c>
    </row>
    <row r="4766" spans="3:18" x14ac:dyDescent="0.25">
      <c r="C4766" s="125"/>
      <c r="D4766" s="122"/>
      <c r="E4766" s="4" t="s">
        <v>32</v>
      </c>
      <c r="F4766" s="5"/>
      <c r="G4766" s="6">
        <v>535</v>
      </c>
      <c r="H4766" s="7">
        <v>158</v>
      </c>
      <c r="I4766" s="1">
        <v>74</v>
      </c>
      <c r="J4766" s="1">
        <v>29</v>
      </c>
      <c r="K4766" s="1">
        <v>45</v>
      </c>
      <c r="L4766" s="1">
        <v>35</v>
      </c>
      <c r="M4766" s="1">
        <v>78</v>
      </c>
      <c r="N4766" s="1">
        <v>20</v>
      </c>
      <c r="O4766" s="1">
        <v>17</v>
      </c>
      <c r="P4766" s="1">
        <v>27</v>
      </c>
      <c r="Q4766" s="1">
        <v>52</v>
      </c>
      <c r="R4766" s="23">
        <v>27.190372670807001</v>
      </c>
    </row>
    <row r="4767" spans="3:18" x14ac:dyDescent="0.25">
      <c r="C4767" s="125"/>
      <c r="D4767" s="122"/>
      <c r="E4767" s="4" t="s">
        <v>33</v>
      </c>
      <c r="F4767" s="5"/>
      <c r="G4767" s="6">
        <v>143</v>
      </c>
      <c r="H4767" s="7">
        <v>51</v>
      </c>
      <c r="I4767" s="1">
        <v>21</v>
      </c>
      <c r="J4767" s="1">
        <v>9</v>
      </c>
      <c r="K4767" s="1">
        <v>8</v>
      </c>
      <c r="L4767" s="1">
        <v>9</v>
      </c>
      <c r="M4767" s="1">
        <v>7</v>
      </c>
      <c r="N4767" s="1">
        <v>5</v>
      </c>
      <c r="O4767" s="1">
        <v>4</v>
      </c>
      <c r="P4767" s="1">
        <v>4</v>
      </c>
      <c r="Q4767" s="1">
        <v>25</v>
      </c>
      <c r="R4767" s="23">
        <v>23.322033898305001</v>
      </c>
    </row>
    <row r="4768" spans="3:18" x14ac:dyDescent="0.25">
      <c r="C4768" s="125"/>
      <c r="D4768" s="122"/>
      <c r="E4768" s="4" t="s">
        <v>34</v>
      </c>
      <c r="F4768" s="5"/>
      <c r="G4768" s="6">
        <v>15</v>
      </c>
      <c r="H4768" s="7">
        <v>8</v>
      </c>
      <c r="I4768" s="1">
        <v>1</v>
      </c>
      <c r="J4768" s="1">
        <v>0</v>
      </c>
      <c r="K4768" s="1">
        <v>1</v>
      </c>
      <c r="L4768" s="1">
        <v>0</v>
      </c>
      <c r="M4768" s="1">
        <v>0</v>
      </c>
      <c r="N4768" s="1">
        <v>1</v>
      </c>
      <c r="O4768" s="1">
        <v>0</v>
      </c>
      <c r="P4768" s="1">
        <v>0</v>
      </c>
      <c r="Q4768" s="1">
        <v>4</v>
      </c>
      <c r="R4768" s="23">
        <v>14.181818181818</v>
      </c>
    </row>
    <row r="4769" spans="3:18" x14ac:dyDescent="0.25">
      <c r="C4769" s="125"/>
      <c r="D4769" s="122"/>
      <c r="E4769" s="4" t="s">
        <v>35</v>
      </c>
      <c r="F4769" s="5"/>
      <c r="G4769" s="6">
        <v>158</v>
      </c>
      <c r="H4769" s="7">
        <v>59</v>
      </c>
      <c r="I4769" s="1">
        <v>22</v>
      </c>
      <c r="J4769" s="1">
        <v>9</v>
      </c>
      <c r="K4769" s="1">
        <v>9</v>
      </c>
      <c r="L4769" s="1">
        <v>9</v>
      </c>
      <c r="M4769" s="1">
        <v>7</v>
      </c>
      <c r="N4769" s="1">
        <v>6</v>
      </c>
      <c r="O4769" s="1">
        <v>4</v>
      </c>
      <c r="P4769" s="1">
        <v>4</v>
      </c>
      <c r="Q4769" s="1">
        <v>29</v>
      </c>
      <c r="R4769" s="23">
        <v>22.542635658915</v>
      </c>
    </row>
    <row r="4770" spans="3:18" x14ac:dyDescent="0.25">
      <c r="C4770" s="125"/>
      <c r="D4770" s="121" t="s">
        <v>21</v>
      </c>
      <c r="E4770" s="18" t="s">
        <v>25</v>
      </c>
      <c r="F4770" s="17"/>
      <c r="G4770" s="19">
        <v>156</v>
      </c>
      <c r="H4770" s="21">
        <v>26</v>
      </c>
      <c r="I4770" s="3">
        <v>24</v>
      </c>
      <c r="J4770" s="3">
        <v>5</v>
      </c>
      <c r="K4770" s="3">
        <v>10</v>
      </c>
      <c r="L4770" s="3">
        <v>15</v>
      </c>
      <c r="M4770" s="3">
        <v>34</v>
      </c>
      <c r="N4770" s="3">
        <v>8</v>
      </c>
      <c r="O4770" s="3">
        <v>7</v>
      </c>
      <c r="P4770" s="3">
        <v>10</v>
      </c>
      <c r="Q4770" s="3">
        <v>17</v>
      </c>
      <c r="R4770" s="30">
        <v>31.856115107914</v>
      </c>
    </row>
    <row r="4771" spans="3:18" x14ac:dyDescent="0.25">
      <c r="C4771" s="125"/>
      <c r="D4771" s="122"/>
      <c r="E4771" s="4" t="s">
        <v>26</v>
      </c>
      <c r="F4771" s="5"/>
      <c r="G4771" s="6">
        <v>157</v>
      </c>
      <c r="H4771" s="7">
        <v>50</v>
      </c>
      <c r="I4771" s="1">
        <v>18</v>
      </c>
      <c r="J4771" s="1">
        <v>7</v>
      </c>
      <c r="K4771" s="1">
        <v>21</v>
      </c>
      <c r="L4771" s="1">
        <v>7</v>
      </c>
      <c r="M4771" s="1">
        <v>20</v>
      </c>
      <c r="N4771" s="1">
        <v>6</v>
      </c>
      <c r="O4771" s="1">
        <v>7</v>
      </c>
      <c r="P4771" s="1">
        <v>6</v>
      </c>
      <c r="Q4771" s="1">
        <v>15</v>
      </c>
      <c r="R4771" s="23">
        <v>26.545774647887001</v>
      </c>
    </row>
    <row r="4772" spans="3:18" x14ac:dyDescent="0.25">
      <c r="C4772" s="125"/>
      <c r="D4772" s="122"/>
      <c r="E4772" s="4" t="s">
        <v>27</v>
      </c>
      <c r="F4772" s="5"/>
      <c r="G4772" s="6">
        <v>68</v>
      </c>
      <c r="H4772" s="7">
        <v>16</v>
      </c>
      <c r="I4772" s="1">
        <v>10</v>
      </c>
      <c r="J4772" s="1">
        <v>6</v>
      </c>
      <c r="K4772" s="1">
        <v>5</v>
      </c>
      <c r="L4772" s="1">
        <v>6</v>
      </c>
      <c r="M4772" s="1">
        <v>4</v>
      </c>
      <c r="N4772" s="1">
        <v>4</v>
      </c>
      <c r="O4772" s="1">
        <v>4</v>
      </c>
      <c r="P4772" s="1">
        <v>2</v>
      </c>
      <c r="Q4772" s="1">
        <v>11</v>
      </c>
      <c r="R4772" s="23">
        <v>28.728070175439001</v>
      </c>
    </row>
    <row r="4773" spans="3:18" x14ac:dyDescent="0.25">
      <c r="C4773" s="125"/>
      <c r="D4773" s="122"/>
      <c r="E4773" s="4" t="s">
        <v>28</v>
      </c>
      <c r="F4773" s="5"/>
      <c r="G4773" s="6">
        <v>18</v>
      </c>
      <c r="H4773" s="7">
        <v>6</v>
      </c>
      <c r="I4773" s="1">
        <v>4</v>
      </c>
      <c r="J4773" s="1">
        <v>0</v>
      </c>
      <c r="K4773" s="1">
        <v>0</v>
      </c>
      <c r="L4773" s="1">
        <v>0</v>
      </c>
      <c r="M4773" s="1">
        <v>1</v>
      </c>
      <c r="N4773" s="1">
        <v>0</v>
      </c>
      <c r="O4773" s="1">
        <v>0</v>
      </c>
      <c r="P4773" s="1">
        <v>1</v>
      </c>
      <c r="Q4773" s="1">
        <v>6</v>
      </c>
      <c r="R4773" s="23">
        <v>21.5</v>
      </c>
    </row>
    <row r="4774" spans="3:18" x14ac:dyDescent="0.25">
      <c r="C4774" s="125"/>
      <c r="D4774" s="122"/>
      <c r="E4774" s="4" t="s">
        <v>29</v>
      </c>
      <c r="F4774" s="5"/>
      <c r="G4774" s="6">
        <v>6</v>
      </c>
      <c r="H4774" s="7">
        <v>2</v>
      </c>
      <c r="I4774" s="1">
        <v>1</v>
      </c>
      <c r="J4774" s="1">
        <v>0</v>
      </c>
      <c r="K4774" s="1">
        <v>1</v>
      </c>
      <c r="L4774" s="1">
        <v>0</v>
      </c>
      <c r="M4774" s="1">
        <v>0</v>
      </c>
      <c r="N4774" s="1">
        <v>1</v>
      </c>
      <c r="O4774" s="1">
        <v>0</v>
      </c>
      <c r="P4774" s="1">
        <v>0</v>
      </c>
      <c r="Q4774" s="1">
        <v>1</v>
      </c>
      <c r="R4774" s="23">
        <v>24.4</v>
      </c>
    </row>
    <row r="4775" spans="3:18" x14ac:dyDescent="0.25">
      <c r="C4775" s="125"/>
      <c r="D4775" s="122"/>
      <c r="E4775" s="4" t="s">
        <v>30</v>
      </c>
      <c r="F4775" s="5"/>
      <c r="G4775" s="6">
        <v>1</v>
      </c>
      <c r="H4775" s="7">
        <v>0</v>
      </c>
      <c r="I4775" s="1">
        <v>0</v>
      </c>
      <c r="J4775" s="1">
        <v>0</v>
      </c>
      <c r="K4775" s="1">
        <v>0</v>
      </c>
      <c r="L4775" s="1">
        <v>0</v>
      </c>
      <c r="M4775" s="1">
        <v>0</v>
      </c>
      <c r="N4775" s="1">
        <v>0</v>
      </c>
      <c r="O4775" s="1">
        <v>0</v>
      </c>
      <c r="P4775" s="1">
        <v>0</v>
      </c>
      <c r="Q4775" s="1">
        <v>1</v>
      </c>
      <c r="R4775" s="23">
        <v>0</v>
      </c>
    </row>
    <row r="4776" spans="3:18" x14ac:dyDescent="0.25">
      <c r="C4776" s="125"/>
      <c r="D4776" s="122"/>
      <c r="E4776" s="4" t="s">
        <v>31</v>
      </c>
      <c r="F4776" s="5"/>
      <c r="G4776" s="6">
        <v>1</v>
      </c>
      <c r="H4776" s="7">
        <v>0</v>
      </c>
      <c r="I4776" s="1">
        <v>0</v>
      </c>
      <c r="J4776" s="1">
        <v>0</v>
      </c>
      <c r="K4776" s="1">
        <v>0</v>
      </c>
      <c r="L4776" s="1">
        <v>0</v>
      </c>
      <c r="M4776" s="1">
        <v>0</v>
      </c>
      <c r="N4776" s="1">
        <v>0</v>
      </c>
      <c r="O4776" s="1">
        <v>0</v>
      </c>
      <c r="P4776" s="1">
        <v>0</v>
      </c>
      <c r="Q4776" s="1">
        <v>1</v>
      </c>
      <c r="R4776" s="23">
        <v>0</v>
      </c>
    </row>
    <row r="4777" spans="3:18" x14ac:dyDescent="0.25">
      <c r="C4777" s="125"/>
      <c r="D4777" s="122"/>
      <c r="E4777" s="4" t="s">
        <v>32</v>
      </c>
      <c r="F4777" s="5"/>
      <c r="G4777" s="6">
        <v>313</v>
      </c>
      <c r="H4777" s="7">
        <v>76</v>
      </c>
      <c r="I4777" s="1">
        <v>42</v>
      </c>
      <c r="J4777" s="1">
        <v>12</v>
      </c>
      <c r="K4777" s="1">
        <v>31</v>
      </c>
      <c r="L4777" s="1">
        <v>22</v>
      </c>
      <c r="M4777" s="1">
        <v>54</v>
      </c>
      <c r="N4777" s="1">
        <v>14</v>
      </c>
      <c r="O4777" s="1">
        <v>14</v>
      </c>
      <c r="P4777" s="1">
        <v>16</v>
      </c>
      <c r="Q4777" s="1">
        <v>32</v>
      </c>
      <c r="R4777" s="23">
        <v>29.172597864768999</v>
      </c>
    </row>
    <row r="4778" spans="3:18" x14ac:dyDescent="0.25">
      <c r="C4778" s="125"/>
      <c r="D4778" s="122"/>
      <c r="E4778" s="4" t="s">
        <v>33</v>
      </c>
      <c r="F4778" s="5"/>
      <c r="G4778" s="6">
        <v>86</v>
      </c>
      <c r="H4778" s="7">
        <v>22</v>
      </c>
      <c r="I4778" s="1">
        <v>14</v>
      </c>
      <c r="J4778" s="1">
        <v>6</v>
      </c>
      <c r="K4778" s="1">
        <v>5</v>
      </c>
      <c r="L4778" s="1">
        <v>6</v>
      </c>
      <c r="M4778" s="1">
        <v>5</v>
      </c>
      <c r="N4778" s="1">
        <v>4</v>
      </c>
      <c r="O4778" s="1">
        <v>4</v>
      </c>
      <c r="P4778" s="1">
        <v>3</v>
      </c>
      <c r="Q4778" s="1">
        <v>17</v>
      </c>
      <c r="R4778" s="23">
        <v>27.471014492754001</v>
      </c>
    </row>
    <row r="4779" spans="3:18" x14ac:dyDescent="0.25">
      <c r="C4779" s="125"/>
      <c r="D4779" s="122"/>
      <c r="E4779" s="4" t="s">
        <v>34</v>
      </c>
      <c r="F4779" s="5"/>
      <c r="G4779" s="6">
        <v>8</v>
      </c>
      <c r="H4779" s="7">
        <v>2</v>
      </c>
      <c r="I4779" s="1">
        <v>1</v>
      </c>
      <c r="J4779" s="1">
        <v>0</v>
      </c>
      <c r="K4779" s="1">
        <v>1</v>
      </c>
      <c r="L4779" s="1">
        <v>0</v>
      </c>
      <c r="M4779" s="1">
        <v>0</v>
      </c>
      <c r="N4779" s="1">
        <v>1</v>
      </c>
      <c r="O4779" s="1">
        <v>0</v>
      </c>
      <c r="P4779" s="1">
        <v>0</v>
      </c>
      <c r="Q4779" s="1">
        <v>3</v>
      </c>
      <c r="R4779" s="23">
        <v>24.4</v>
      </c>
    </row>
    <row r="4780" spans="3:18" x14ac:dyDescent="0.25">
      <c r="C4780" s="125"/>
      <c r="D4780" s="122"/>
      <c r="E4780" s="4" t="s">
        <v>35</v>
      </c>
      <c r="F4780" s="5"/>
      <c r="G4780" s="6">
        <v>94</v>
      </c>
      <c r="H4780" s="7">
        <v>24</v>
      </c>
      <c r="I4780" s="1">
        <v>15</v>
      </c>
      <c r="J4780" s="1">
        <v>6</v>
      </c>
      <c r="K4780" s="1">
        <v>6</v>
      </c>
      <c r="L4780" s="1">
        <v>6</v>
      </c>
      <c r="M4780" s="1">
        <v>5</v>
      </c>
      <c r="N4780" s="1">
        <v>5</v>
      </c>
      <c r="O4780" s="1">
        <v>4</v>
      </c>
      <c r="P4780" s="1">
        <v>3</v>
      </c>
      <c r="Q4780" s="1">
        <v>20</v>
      </c>
      <c r="R4780" s="23">
        <v>27.263513513513999</v>
      </c>
    </row>
    <row r="4781" spans="3:18" x14ac:dyDescent="0.25">
      <c r="C4781" s="125"/>
      <c r="D4781" s="121" t="s">
        <v>22</v>
      </c>
      <c r="E4781" s="18" t="s">
        <v>25</v>
      </c>
      <c r="F4781" s="17"/>
      <c r="G4781" s="19">
        <v>109</v>
      </c>
      <c r="H4781" s="21">
        <v>41</v>
      </c>
      <c r="I4781" s="3">
        <v>16</v>
      </c>
      <c r="J4781" s="3">
        <v>9</v>
      </c>
      <c r="K4781" s="3">
        <v>4</v>
      </c>
      <c r="L4781" s="3">
        <v>6</v>
      </c>
      <c r="M4781" s="3">
        <v>13</v>
      </c>
      <c r="N4781" s="3">
        <v>4</v>
      </c>
      <c r="O4781" s="3">
        <v>2</v>
      </c>
      <c r="P4781" s="3">
        <v>5</v>
      </c>
      <c r="Q4781" s="3">
        <v>9</v>
      </c>
      <c r="R4781" s="30">
        <v>24.565000000000001</v>
      </c>
    </row>
    <row r="4782" spans="3:18" x14ac:dyDescent="0.25">
      <c r="C4782" s="125"/>
      <c r="D4782" s="122"/>
      <c r="E4782" s="4" t="s">
        <v>26</v>
      </c>
      <c r="F4782" s="5"/>
      <c r="G4782" s="6">
        <v>113</v>
      </c>
      <c r="H4782" s="7">
        <v>41</v>
      </c>
      <c r="I4782" s="1">
        <v>16</v>
      </c>
      <c r="J4782" s="1">
        <v>8</v>
      </c>
      <c r="K4782" s="1">
        <v>10</v>
      </c>
      <c r="L4782" s="1">
        <v>7</v>
      </c>
      <c r="M4782" s="1">
        <v>11</v>
      </c>
      <c r="N4782" s="1">
        <v>2</v>
      </c>
      <c r="O4782" s="1">
        <v>1</v>
      </c>
      <c r="P4782" s="1">
        <v>6</v>
      </c>
      <c r="Q4782" s="1">
        <v>11</v>
      </c>
      <c r="R4782" s="23">
        <v>24.303431372548999</v>
      </c>
    </row>
    <row r="4783" spans="3:18" x14ac:dyDescent="0.25">
      <c r="C4783" s="125"/>
      <c r="D4783" s="122"/>
      <c r="E4783" s="4" t="s">
        <v>27</v>
      </c>
      <c r="F4783" s="5"/>
      <c r="G4783" s="6">
        <v>37</v>
      </c>
      <c r="H4783" s="7">
        <v>17</v>
      </c>
      <c r="I4783" s="1">
        <v>7</v>
      </c>
      <c r="J4783" s="1">
        <v>2</v>
      </c>
      <c r="K4783" s="1">
        <v>0</v>
      </c>
      <c r="L4783" s="1">
        <v>2</v>
      </c>
      <c r="M4783" s="1">
        <v>1</v>
      </c>
      <c r="N4783" s="1">
        <v>1</v>
      </c>
      <c r="O4783" s="1">
        <v>0</v>
      </c>
      <c r="P4783" s="1">
        <v>1</v>
      </c>
      <c r="Q4783" s="1">
        <v>6</v>
      </c>
      <c r="R4783" s="23">
        <v>18.209677419355</v>
      </c>
    </row>
    <row r="4784" spans="3:18" x14ac:dyDescent="0.25">
      <c r="C4784" s="125"/>
      <c r="D4784" s="122"/>
      <c r="E4784" s="4" t="s">
        <v>28</v>
      </c>
      <c r="F4784" s="5"/>
      <c r="G4784" s="6">
        <v>20</v>
      </c>
      <c r="H4784" s="7">
        <v>12</v>
      </c>
      <c r="I4784" s="1">
        <v>0</v>
      </c>
      <c r="J4784" s="1">
        <v>1</v>
      </c>
      <c r="K4784" s="1">
        <v>3</v>
      </c>
      <c r="L4784" s="1">
        <v>1</v>
      </c>
      <c r="M4784" s="1">
        <v>1</v>
      </c>
      <c r="N4784" s="1">
        <v>0</v>
      </c>
      <c r="O4784" s="1">
        <v>0</v>
      </c>
      <c r="P4784" s="1">
        <v>0</v>
      </c>
      <c r="Q4784" s="1">
        <v>2</v>
      </c>
      <c r="R4784" s="23">
        <v>16.222222222222001</v>
      </c>
    </row>
    <row r="4785" spans="3:18" x14ac:dyDescent="0.25">
      <c r="C4785" s="125"/>
      <c r="D4785" s="122"/>
      <c r="E4785" s="4" t="s">
        <v>29</v>
      </c>
      <c r="F4785" s="5"/>
      <c r="G4785" s="6">
        <v>6</v>
      </c>
      <c r="H4785" s="7">
        <v>6</v>
      </c>
      <c r="I4785" s="1">
        <v>0</v>
      </c>
      <c r="J4785" s="1">
        <v>0</v>
      </c>
      <c r="K4785" s="1">
        <v>0</v>
      </c>
      <c r="L4785" s="1">
        <v>0</v>
      </c>
      <c r="M4785" s="1">
        <v>0</v>
      </c>
      <c r="N4785" s="1">
        <v>0</v>
      </c>
      <c r="O4785" s="1">
        <v>0</v>
      </c>
      <c r="P4785" s="1">
        <v>0</v>
      </c>
      <c r="Q4785" s="1">
        <v>0</v>
      </c>
      <c r="R4785" s="23">
        <v>5.666666666667</v>
      </c>
    </row>
    <row r="4786" spans="3:18" x14ac:dyDescent="0.25">
      <c r="C4786" s="125"/>
      <c r="D4786" s="122"/>
      <c r="E4786" s="4" t="s">
        <v>30</v>
      </c>
      <c r="F4786" s="5"/>
      <c r="G4786" s="6">
        <v>1</v>
      </c>
      <c r="H4786" s="7">
        <v>0</v>
      </c>
      <c r="I4786" s="1">
        <v>0</v>
      </c>
      <c r="J4786" s="1">
        <v>0</v>
      </c>
      <c r="K4786" s="1">
        <v>0</v>
      </c>
      <c r="L4786" s="1">
        <v>0</v>
      </c>
      <c r="M4786" s="1">
        <v>0</v>
      </c>
      <c r="N4786" s="1">
        <v>0</v>
      </c>
      <c r="O4786" s="1">
        <v>0</v>
      </c>
      <c r="P4786" s="1">
        <v>0</v>
      </c>
      <c r="Q4786" s="1">
        <v>1</v>
      </c>
      <c r="R4786" s="23">
        <v>0</v>
      </c>
    </row>
    <row r="4787" spans="3:18" x14ac:dyDescent="0.25">
      <c r="C4787" s="125"/>
      <c r="D4787" s="122"/>
      <c r="E4787" s="4" t="s">
        <v>31</v>
      </c>
      <c r="F4787" s="5"/>
      <c r="G4787" s="6">
        <v>0</v>
      </c>
      <c r="H4787" s="7">
        <v>0</v>
      </c>
      <c r="I4787" s="1">
        <v>0</v>
      </c>
      <c r="J4787" s="1">
        <v>0</v>
      </c>
      <c r="K4787" s="1">
        <v>0</v>
      </c>
      <c r="L4787" s="1">
        <v>0</v>
      </c>
      <c r="M4787" s="1">
        <v>0</v>
      </c>
      <c r="N4787" s="1">
        <v>0</v>
      </c>
      <c r="O4787" s="1">
        <v>0</v>
      </c>
      <c r="P4787" s="1">
        <v>0</v>
      </c>
      <c r="Q4787" s="1">
        <v>0</v>
      </c>
      <c r="R4787" s="37">
        <v>0</v>
      </c>
    </row>
    <row r="4788" spans="3:18" x14ac:dyDescent="0.25">
      <c r="C4788" s="125"/>
      <c r="D4788" s="122"/>
      <c r="E4788" s="4" t="s">
        <v>32</v>
      </c>
      <c r="F4788" s="5"/>
      <c r="G4788" s="6">
        <v>222</v>
      </c>
      <c r="H4788" s="7">
        <v>82</v>
      </c>
      <c r="I4788" s="1">
        <v>32</v>
      </c>
      <c r="J4788" s="1">
        <v>17</v>
      </c>
      <c r="K4788" s="1">
        <v>14</v>
      </c>
      <c r="L4788" s="1">
        <v>13</v>
      </c>
      <c r="M4788" s="1">
        <v>24</v>
      </c>
      <c r="N4788" s="1">
        <v>6</v>
      </c>
      <c r="O4788" s="1">
        <v>3</v>
      </c>
      <c r="P4788" s="1">
        <v>11</v>
      </c>
      <c r="Q4788" s="1">
        <v>20</v>
      </c>
      <c r="R4788" s="23">
        <v>24.432920792078999</v>
      </c>
    </row>
    <row r="4789" spans="3:18" x14ac:dyDescent="0.25">
      <c r="C4789" s="125"/>
      <c r="D4789" s="122"/>
      <c r="E4789" s="4" t="s">
        <v>33</v>
      </c>
      <c r="F4789" s="5"/>
      <c r="G4789" s="6">
        <v>57</v>
      </c>
      <c r="H4789" s="7">
        <v>29</v>
      </c>
      <c r="I4789" s="1">
        <v>7</v>
      </c>
      <c r="J4789" s="1">
        <v>3</v>
      </c>
      <c r="K4789" s="1">
        <v>3</v>
      </c>
      <c r="L4789" s="1">
        <v>3</v>
      </c>
      <c r="M4789" s="1">
        <v>2</v>
      </c>
      <c r="N4789" s="1">
        <v>1</v>
      </c>
      <c r="O4789" s="1">
        <v>0</v>
      </c>
      <c r="P4789" s="1">
        <v>1</v>
      </c>
      <c r="Q4789" s="1">
        <v>8</v>
      </c>
      <c r="R4789" s="23">
        <v>17.479591836735</v>
      </c>
    </row>
    <row r="4790" spans="3:18" x14ac:dyDescent="0.25">
      <c r="C4790" s="125"/>
      <c r="D4790" s="122"/>
      <c r="E4790" s="4" t="s">
        <v>34</v>
      </c>
      <c r="F4790" s="5"/>
      <c r="G4790" s="6">
        <v>7</v>
      </c>
      <c r="H4790" s="7">
        <v>6</v>
      </c>
      <c r="I4790" s="1">
        <v>0</v>
      </c>
      <c r="J4790" s="1">
        <v>0</v>
      </c>
      <c r="K4790" s="1">
        <v>0</v>
      </c>
      <c r="L4790" s="1">
        <v>0</v>
      </c>
      <c r="M4790" s="1">
        <v>0</v>
      </c>
      <c r="N4790" s="1">
        <v>0</v>
      </c>
      <c r="O4790" s="1">
        <v>0</v>
      </c>
      <c r="P4790" s="1">
        <v>0</v>
      </c>
      <c r="Q4790" s="1">
        <v>1</v>
      </c>
      <c r="R4790" s="23">
        <v>5.666666666667</v>
      </c>
    </row>
    <row r="4791" spans="3:18" x14ac:dyDescent="0.25">
      <c r="C4791" s="125"/>
      <c r="D4791" s="122"/>
      <c r="E4791" s="4" t="s">
        <v>35</v>
      </c>
      <c r="F4791" s="5"/>
      <c r="G4791" s="6">
        <v>64</v>
      </c>
      <c r="H4791" s="7">
        <v>35</v>
      </c>
      <c r="I4791" s="1">
        <v>7</v>
      </c>
      <c r="J4791" s="1">
        <v>3</v>
      </c>
      <c r="K4791" s="1">
        <v>3</v>
      </c>
      <c r="L4791" s="1">
        <v>3</v>
      </c>
      <c r="M4791" s="1">
        <v>2</v>
      </c>
      <c r="N4791" s="1">
        <v>1</v>
      </c>
      <c r="O4791" s="1">
        <v>0</v>
      </c>
      <c r="P4791" s="1">
        <v>1</v>
      </c>
      <c r="Q4791" s="1">
        <v>9</v>
      </c>
      <c r="R4791" s="23">
        <v>16.190909090908999</v>
      </c>
    </row>
    <row r="4792" spans="3:18" x14ac:dyDescent="0.25">
      <c r="C4792" s="121" t="s">
        <v>36</v>
      </c>
      <c r="D4792" s="121" t="s">
        <v>24</v>
      </c>
      <c r="E4792" s="18" t="s">
        <v>37</v>
      </c>
      <c r="F4792" s="17"/>
      <c r="G4792" s="19">
        <v>31</v>
      </c>
      <c r="H4792" s="21">
        <v>10</v>
      </c>
      <c r="I4792" s="3">
        <v>3</v>
      </c>
      <c r="J4792" s="3">
        <v>0</v>
      </c>
      <c r="K4792" s="3">
        <v>1</v>
      </c>
      <c r="L4792" s="3">
        <v>4</v>
      </c>
      <c r="M4792" s="3">
        <v>5</v>
      </c>
      <c r="N4792" s="3">
        <v>0</v>
      </c>
      <c r="O4792" s="3">
        <v>0</v>
      </c>
      <c r="P4792" s="3">
        <v>1</v>
      </c>
      <c r="Q4792" s="3">
        <v>7</v>
      </c>
      <c r="R4792" s="30">
        <v>25.435416666666999</v>
      </c>
    </row>
    <row r="4793" spans="3:18" ht="25.2" x14ac:dyDescent="0.25">
      <c r="C4793" s="125"/>
      <c r="D4793" s="122"/>
      <c r="E4793" s="4" t="s">
        <v>38</v>
      </c>
      <c r="F4793" s="5"/>
      <c r="G4793" s="6">
        <v>526</v>
      </c>
      <c r="H4793" s="7">
        <v>167</v>
      </c>
      <c r="I4793" s="1">
        <v>70</v>
      </c>
      <c r="J4793" s="1">
        <v>29</v>
      </c>
      <c r="K4793" s="1">
        <v>41</v>
      </c>
      <c r="L4793" s="1">
        <v>30</v>
      </c>
      <c r="M4793" s="1">
        <v>64</v>
      </c>
      <c r="N4793" s="1">
        <v>24</v>
      </c>
      <c r="O4793" s="1">
        <v>17</v>
      </c>
      <c r="P4793" s="1">
        <v>26</v>
      </c>
      <c r="Q4793" s="1">
        <v>58</v>
      </c>
      <c r="R4793" s="23">
        <v>26.557692307692001</v>
      </c>
    </row>
    <row r="4794" spans="3:18" ht="25.2" x14ac:dyDescent="0.25">
      <c r="C4794" s="125"/>
      <c r="D4794" s="122"/>
      <c r="E4794" s="4" t="s">
        <v>39</v>
      </c>
      <c r="F4794" s="5"/>
      <c r="G4794" s="6">
        <v>39</v>
      </c>
      <c r="H4794" s="7">
        <v>7</v>
      </c>
      <c r="I4794" s="1">
        <v>4</v>
      </c>
      <c r="J4794" s="1">
        <v>4</v>
      </c>
      <c r="K4794" s="1">
        <v>3</v>
      </c>
      <c r="L4794" s="1">
        <v>6</v>
      </c>
      <c r="M4794" s="1">
        <v>8</v>
      </c>
      <c r="N4794" s="1">
        <v>0</v>
      </c>
      <c r="O4794" s="1">
        <v>2</v>
      </c>
      <c r="P4794" s="1">
        <v>0</v>
      </c>
      <c r="Q4794" s="1">
        <v>5</v>
      </c>
      <c r="R4794" s="23">
        <v>29.205882352941</v>
      </c>
    </row>
    <row r="4795" spans="3:18" ht="25.2" x14ac:dyDescent="0.25">
      <c r="C4795" s="125"/>
      <c r="D4795" s="122"/>
      <c r="E4795" s="4" t="s">
        <v>40</v>
      </c>
      <c r="F4795" s="5"/>
      <c r="G4795" s="6">
        <v>94</v>
      </c>
      <c r="H4795" s="7">
        <v>31</v>
      </c>
      <c r="I4795" s="1">
        <v>19</v>
      </c>
      <c r="J4795" s="1">
        <v>5</v>
      </c>
      <c r="K4795" s="1">
        <v>9</v>
      </c>
      <c r="L4795" s="1">
        <v>4</v>
      </c>
      <c r="M4795" s="1">
        <v>8</v>
      </c>
      <c r="N4795" s="1">
        <v>2</v>
      </c>
      <c r="O4795" s="1">
        <v>2</v>
      </c>
      <c r="P4795" s="1">
        <v>3</v>
      </c>
      <c r="Q4795" s="1">
        <v>11</v>
      </c>
      <c r="R4795" s="23">
        <v>22.83734939759</v>
      </c>
    </row>
    <row r="4796" spans="3:18" x14ac:dyDescent="0.25">
      <c r="C4796" s="125"/>
      <c r="D4796" s="122"/>
      <c r="E4796" s="4" t="s">
        <v>18</v>
      </c>
      <c r="F4796" s="5"/>
      <c r="G4796" s="6">
        <v>3</v>
      </c>
      <c r="H4796" s="7">
        <v>2</v>
      </c>
      <c r="I4796" s="1">
        <v>0</v>
      </c>
      <c r="J4796" s="1">
        <v>0</v>
      </c>
      <c r="K4796" s="1">
        <v>0</v>
      </c>
      <c r="L4796" s="1">
        <v>0</v>
      </c>
      <c r="M4796" s="1">
        <v>0</v>
      </c>
      <c r="N4796" s="1">
        <v>0</v>
      </c>
      <c r="O4796" s="1">
        <v>0</v>
      </c>
      <c r="P4796" s="1">
        <v>1</v>
      </c>
      <c r="Q4796" s="1">
        <v>0</v>
      </c>
      <c r="R4796" s="23">
        <v>37.666666666666998</v>
      </c>
    </row>
    <row r="4797" spans="3:18" x14ac:dyDescent="0.25">
      <c r="C4797" s="125"/>
      <c r="D4797" s="121" t="s">
        <v>21</v>
      </c>
      <c r="E4797" s="18" t="s">
        <v>37</v>
      </c>
      <c r="F4797" s="17"/>
      <c r="G4797" s="19">
        <v>20</v>
      </c>
      <c r="H4797" s="21">
        <v>6</v>
      </c>
      <c r="I4797" s="3">
        <v>1</v>
      </c>
      <c r="J4797" s="3">
        <v>0</v>
      </c>
      <c r="K4797" s="3">
        <v>1</v>
      </c>
      <c r="L4797" s="3">
        <v>3</v>
      </c>
      <c r="M4797" s="3">
        <v>4</v>
      </c>
      <c r="N4797" s="3">
        <v>0</v>
      </c>
      <c r="O4797" s="3">
        <v>0</v>
      </c>
      <c r="P4797" s="3">
        <v>1</v>
      </c>
      <c r="Q4797" s="3">
        <v>4</v>
      </c>
      <c r="R4797" s="30">
        <v>27.5</v>
      </c>
    </row>
    <row r="4798" spans="3:18" ht="25.2" x14ac:dyDescent="0.25">
      <c r="C4798" s="125"/>
      <c r="D4798" s="122"/>
      <c r="E4798" s="4" t="s">
        <v>38</v>
      </c>
      <c r="F4798" s="5"/>
      <c r="G4798" s="6">
        <v>348</v>
      </c>
      <c r="H4798" s="7">
        <v>88</v>
      </c>
      <c r="I4798" s="1">
        <v>50</v>
      </c>
      <c r="J4798" s="1">
        <v>15</v>
      </c>
      <c r="K4798" s="1">
        <v>32</v>
      </c>
      <c r="L4798" s="1">
        <v>23</v>
      </c>
      <c r="M4798" s="1">
        <v>50</v>
      </c>
      <c r="N4798" s="1">
        <v>18</v>
      </c>
      <c r="O4798" s="1">
        <v>15</v>
      </c>
      <c r="P4798" s="1">
        <v>17</v>
      </c>
      <c r="Q4798" s="1">
        <v>40</v>
      </c>
      <c r="R4798" s="23">
        <v>28.636363636363999</v>
      </c>
    </row>
    <row r="4799" spans="3:18" ht="25.2" x14ac:dyDescent="0.25">
      <c r="C4799" s="125"/>
      <c r="D4799" s="122"/>
      <c r="E4799" s="4" t="s">
        <v>39</v>
      </c>
      <c r="F4799" s="5"/>
      <c r="G4799" s="6">
        <v>17</v>
      </c>
      <c r="H4799" s="7">
        <v>2</v>
      </c>
      <c r="I4799" s="1">
        <v>2</v>
      </c>
      <c r="J4799" s="1">
        <v>2</v>
      </c>
      <c r="K4799" s="1">
        <v>1</v>
      </c>
      <c r="L4799" s="1">
        <v>1</v>
      </c>
      <c r="M4799" s="1">
        <v>4</v>
      </c>
      <c r="N4799" s="1">
        <v>0</v>
      </c>
      <c r="O4799" s="1">
        <v>1</v>
      </c>
      <c r="P4799" s="1">
        <v>0</v>
      </c>
      <c r="Q4799" s="1">
        <v>4</v>
      </c>
      <c r="R4799" s="23">
        <v>29.846153846153999</v>
      </c>
    </row>
    <row r="4800" spans="3:18" ht="25.2" x14ac:dyDescent="0.25">
      <c r="C4800" s="125"/>
      <c r="D4800" s="122"/>
      <c r="E4800" s="4" t="s">
        <v>40</v>
      </c>
      <c r="F4800" s="5"/>
      <c r="G4800" s="6">
        <v>20</v>
      </c>
      <c r="H4800" s="7">
        <v>3</v>
      </c>
      <c r="I4800" s="1">
        <v>4</v>
      </c>
      <c r="J4800" s="1">
        <v>1</v>
      </c>
      <c r="K4800" s="1">
        <v>3</v>
      </c>
      <c r="L4800" s="1">
        <v>1</v>
      </c>
      <c r="M4800" s="1">
        <v>1</v>
      </c>
      <c r="N4800" s="1">
        <v>1</v>
      </c>
      <c r="O4800" s="1">
        <v>2</v>
      </c>
      <c r="P4800" s="1">
        <v>0</v>
      </c>
      <c r="Q4800" s="1">
        <v>4</v>
      </c>
      <c r="R4800" s="23">
        <v>28.75</v>
      </c>
    </row>
    <row r="4801" spans="3:18" x14ac:dyDescent="0.25">
      <c r="C4801" s="125"/>
      <c r="D4801" s="122"/>
      <c r="E4801" s="4" t="s">
        <v>18</v>
      </c>
      <c r="F4801" s="5"/>
      <c r="G4801" s="6">
        <v>2</v>
      </c>
      <c r="H4801" s="7">
        <v>1</v>
      </c>
      <c r="I4801" s="1">
        <v>0</v>
      </c>
      <c r="J4801" s="1">
        <v>0</v>
      </c>
      <c r="K4801" s="1">
        <v>0</v>
      </c>
      <c r="L4801" s="1">
        <v>0</v>
      </c>
      <c r="M4801" s="1">
        <v>0</v>
      </c>
      <c r="N4801" s="1">
        <v>0</v>
      </c>
      <c r="O4801" s="1">
        <v>0</v>
      </c>
      <c r="P4801" s="1">
        <v>1</v>
      </c>
      <c r="Q4801" s="1">
        <v>0</v>
      </c>
      <c r="R4801" s="23">
        <v>53.5</v>
      </c>
    </row>
    <row r="4802" spans="3:18" x14ac:dyDescent="0.25">
      <c r="C4802" s="125"/>
      <c r="D4802" s="121" t="s">
        <v>22</v>
      </c>
      <c r="E4802" s="18" t="s">
        <v>37</v>
      </c>
      <c r="F4802" s="17"/>
      <c r="G4802" s="19">
        <v>11</v>
      </c>
      <c r="H4802" s="21">
        <v>4</v>
      </c>
      <c r="I4802" s="3">
        <v>2</v>
      </c>
      <c r="J4802" s="3">
        <v>0</v>
      </c>
      <c r="K4802" s="3">
        <v>0</v>
      </c>
      <c r="L4802" s="3">
        <v>1</v>
      </c>
      <c r="M4802" s="3">
        <v>1</v>
      </c>
      <c r="N4802" s="3">
        <v>0</v>
      </c>
      <c r="O4802" s="3">
        <v>0</v>
      </c>
      <c r="P4802" s="3">
        <v>0</v>
      </c>
      <c r="Q4802" s="3">
        <v>3</v>
      </c>
      <c r="R4802" s="30">
        <v>21.306249999999999</v>
      </c>
    </row>
    <row r="4803" spans="3:18" ht="25.2" x14ac:dyDescent="0.25">
      <c r="C4803" s="125"/>
      <c r="D4803" s="122"/>
      <c r="E4803" s="4" t="s">
        <v>38</v>
      </c>
      <c r="F4803" s="5"/>
      <c r="G4803" s="6">
        <v>178</v>
      </c>
      <c r="H4803" s="7">
        <v>79</v>
      </c>
      <c r="I4803" s="1">
        <v>20</v>
      </c>
      <c r="J4803" s="1">
        <v>14</v>
      </c>
      <c r="K4803" s="1">
        <v>9</v>
      </c>
      <c r="L4803" s="1">
        <v>7</v>
      </c>
      <c r="M4803" s="1">
        <v>14</v>
      </c>
      <c r="N4803" s="1">
        <v>6</v>
      </c>
      <c r="O4803" s="1">
        <v>2</v>
      </c>
      <c r="P4803" s="1">
        <v>9</v>
      </c>
      <c r="Q4803" s="1">
        <v>18</v>
      </c>
      <c r="R4803" s="23">
        <v>22.556249999999999</v>
      </c>
    </row>
    <row r="4804" spans="3:18" ht="25.2" x14ac:dyDescent="0.25">
      <c r="C4804" s="125"/>
      <c r="D4804" s="122"/>
      <c r="E4804" s="4" t="s">
        <v>39</v>
      </c>
      <c r="F4804" s="5"/>
      <c r="G4804" s="6">
        <v>22</v>
      </c>
      <c r="H4804" s="7">
        <v>5</v>
      </c>
      <c r="I4804" s="1">
        <v>2</v>
      </c>
      <c r="J4804" s="1">
        <v>2</v>
      </c>
      <c r="K4804" s="1">
        <v>2</v>
      </c>
      <c r="L4804" s="1">
        <v>5</v>
      </c>
      <c r="M4804" s="1">
        <v>4</v>
      </c>
      <c r="N4804" s="1">
        <v>0</v>
      </c>
      <c r="O4804" s="1">
        <v>1</v>
      </c>
      <c r="P4804" s="1">
        <v>0</v>
      </c>
      <c r="Q4804" s="1">
        <v>1</v>
      </c>
      <c r="R4804" s="23">
        <v>28.809523809523998</v>
      </c>
    </row>
    <row r="4805" spans="3:18" ht="25.2" x14ac:dyDescent="0.25">
      <c r="C4805" s="125"/>
      <c r="D4805" s="122"/>
      <c r="E4805" s="4" t="s">
        <v>40</v>
      </c>
      <c r="F4805" s="5"/>
      <c r="G4805" s="6">
        <v>74</v>
      </c>
      <c r="H4805" s="7">
        <v>28</v>
      </c>
      <c r="I4805" s="1">
        <v>15</v>
      </c>
      <c r="J4805" s="1">
        <v>4</v>
      </c>
      <c r="K4805" s="1">
        <v>6</v>
      </c>
      <c r="L4805" s="1">
        <v>3</v>
      </c>
      <c r="M4805" s="1">
        <v>7</v>
      </c>
      <c r="N4805" s="1">
        <v>1</v>
      </c>
      <c r="O4805" s="1">
        <v>0</v>
      </c>
      <c r="P4805" s="1">
        <v>3</v>
      </c>
      <c r="Q4805" s="1">
        <v>7</v>
      </c>
      <c r="R4805" s="23">
        <v>21.425373134328002</v>
      </c>
    </row>
    <row r="4806" spans="3:18" x14ac:dyDescent="0.25">
      <c r="C4806" s="125"/>
      <c r="D4806" s="122"/>
      <c r="E4806" s="4" t="s">
        <v>18</v>
      </c>
      <c r="F4806" s="5"/>
      <c r="G4806" s="6">
        <v>1</v>
      </c>
      <c r="H4806" s="7">
        <v>1</v>
      </c>
      <c r="I4806" s="1">
        <v>0</v>
      </c>
      <c r="J4806" s="1">
        <v>0</v>
      </c>
      <c r="K4806" s="1">
        <v>0</v>
      </c>
      <c r="L4806" s="1">
        <v>0</v>
      </c>
      <c r="M4806" s="1">
        <v>0</v>
      </c>
      <c r="N4806" s="1">
        <v>0</v>
      </c>
      <c r="O4806" s="1">
        <v>0</v>
      </c>
      <c r="P4806" s="1">
        <v>0</v>
      </c>
      <c r="Q4806" s="1">
        <v>0</v>
      </c>
      <c r="R4806" s="23">
        <v>6</v>
      </c>
    </row>
    <row r="4807" spans="3:18" ht="25.2" x14ac:dyDescent="0.25">
      <c r="C4807" s="121" t="s">
        <v>41</v>
      </c>
      <c r="D4807" s="119" t="s">
        <v>20</v>
      </c>
      <c r="E4807" s="18" t="s">
        <v>42</v>
      </c>
      <c r="F4807" s="17"/>
      <c r="G4807" s="19">
        <v>94</v>
      </c>
      <c r="H4807" s="21">
        <v>26</v>
      </c>
      <c r="I4807" s="3">
        <v>11</v>
      </c>
      <c r="J4807" s="3">
        <v>5</v>
      </c>
      <c r="K4807" s="3">
        <v>6</v>
      </c>
      <c r="L4807" s="3">
        <v>12</v>
      </c>
      <c r="M4807" s="3">
        <v>12</v>
      </c>
      <c r="N4807" s="3">
        <v>2</v>
      </c>
      <c r="O4807" s="3">
        <v>2</v>
      </c>
      <c r="P4807" s="3">
        <v>3</v>
      </c>
      <c r="Q4807" s="3">
        <v>15</v>
      </c>
      <c r="R4807" s="30">
        <v>26.372784810127001</v>
      </c>
    </row>
    <row r="4808" spans="3:18" ht="25.2" x14ac:dyDescent="0.25">
      <c r="C4808" s="125"/>
      <c r="D4808" s="120"/>
      <c r="E4808" s="4" t="s">
        <v>43</v>
      </c>
      <c r="F4808" s="5"/>
      <c r="G4808" s="6">
        <v>495</v>
      </c>
      <c r="H4808" s="7">
        <v>158</v>
      </c>
      <c r="I4808" s="1">
        <v>66</v>
      </c>
      <c r="J4808" s="1">
        <v>29</v>
      </c>
      <c r="K4808" s="1">
        <v>39</v>
      </c>
      <c r="L4808" s="1">
        <v>29</v>
      </c>
      <c r="M4808" s="1">
        <v>58</v>
      </c>
      <c r="N4808" s="1">
        <v>22</v>
      </c>
      <c r="O4808" s="1">
        <v>16</v>
      </c>
      <c r="P4808" s="1">
        <v>24</v>
      </c>
      <c r="Q4808" s="1">
        <v>54</v>
      </c>
      <c r="R4808" s="23">
        <v>26.325396825397</v>
      </c>
    </row>
    <row r="4809" spans="3:18" ht="25.2" x14ac:dyDescent="0.25">
      <c r="C4809" s="125"/>
      <c r="D4809" s="120"/>
      <c r="E4809" s="4" t="s">
        <v>44</v>
      </c>
      <c r="F4809" s="5"/>
      <c r="G4809" s="6">
        <v>41</v>
      </c>
      <c r="H4809" s="7">
        <v>13</v>
      </c>
      <c r="I4809" s="1">
        <v>5</v>
      </c>
      <c r="J4809" s="1">
        <v>1</v>
      </c>
      <c r="K4809" s="1">
        <v>1</v>
      </c>
      <c r="L4809" s="1">
        <v>4</v>
      </c>
      <c r="M4809" s="1">
        <v>10</v>
      </c>
      <c r="N4809" s="1">
        <v>1</v>
      </c>
      <c r="O4809" s="1">
        <v>0</v>
      </c>
      <c r="P4809" s="1">
        <v>2</v>
      </c>
      <c r="Q4809" s="1">
        <v>4</v>
      </c>
      <c r="R4809" s="23">
        <v>26.918918918919001</v>
      </c>
    </row>
    <row r="4810" spans="3:18" ht="25.2" x14ac:dyDescent="0.25">
      <c r="C4810" s="125"/>
      <c r="D4810" s="120"/>
      <c r="E4810" s="4" t="s">
        <v>45</v>
      </c>
      <c r="F4810" s="5"/>
      <c r="G4810" s="6">
        <v>276</v>
      </c>
      <c r="H4810" s="7">
        <v>96</v>
      </c>
      <c r="I4810" s="1">
        <v>37</v>
      </c>
      <c r="J4810" s="1">
        <v>13</v>
      </c>
      <c r="K4810" s="1">
        <v>20</v>
      </c>
      <c r="L4810" s="1">
        <v>17</v>
      </c>
      <c r="M4810" s="1">
        <v>30</v>
      </c>
      <c r="N4810" s="1">
        <v>10</v>
      </c>
      <c r="O4810" s="1">
        <v>8</v>
      </c>
      <c r="P4810" s="1">
        <v>16</v>
      </c>
      <c r="Q4810" s="1">
        <v>29</v>
      </c>
      <c r="R4810" s="23">
        <v>25.876518218623001</v>
      </c>
    </row>
    <row r="4811" spans="3:18" ht="25.2" x14ac:dyDescent="0.25">
      <c r="C4811" s="125"/>
      <c r="D4811" s="120"/>
      <c r="E4811" s="4" t="s">
        <v>46</v>
      </c>
      <c r="F4811" s="5"/>
      <c r="G4811" s="6">
        <v>18</v>
      </c>
      <c r="H4811" s="7">
        <v>8</v>
      </c>
      <c r="I4811" s="1">
        <v>6</v>
      </c>
      <c r="J4811" s="1">
        <v>0</v>
      </c>
      <c r="K4811" s="1">
        <v>1</v>
      </c>
      <c r="L4811" s="1">
        <v>0</v>
      </c>
      <c r="M4811" s="1">
        <v>1</v>
      </c>
      <c r="N4811" s="1">
        <v>1</v>
      </c>
      <c r="O4811" s="1">
        <v>0</v>
      </c>
      <c r="P4811" s="1">
        <v>0</v>
      </c>
      <c r="Q4811" s="1">
        <v>1</v>
      </c>
      <c r="R4811" s="23">
        <v>17.647058823529001</v>
      </c>
    </row>
    <row r="4812" spans="3:18" x14ac:dyDescent="0.25">
      <c r="C4812" s="125"/>
      <c r="D4812" s="120"/>
      <c r="E4812" s="4" t="s">
        <v>18</v>
      </c>
      <c r="F4812" s="5"/>
      <c r="G4812" s="6">
        <v>5</v>
      </c>
      <c r="H4812" s="7">
        <v>2</v>
      </c>
      <c r="I4812" s="1">
        <v>0</v>
      </c>
      <c r="J4812" s="1">
        <v>0</v>
      </c>
      <c r="K4812" s="1">
        <v>0</v>
      </c>
      <c r="L4812" s="1">
        <v>0</v>
      </c>
      <c r="M4812" s="1">
        <v>0</v>
      </c>
      <c r="N4812" s="1">
        <v>0</v>
      </c>
      <c r="O4812" s="1">
        <v>1</v>
      </c>
      <c r="P4812" s="1">
        <v>2</v>
      </c>
      <c r="Q4812" s="1">
        <v>0</v>
      </c>
      <c r="R4812" s="23">
        <v>48.6</v>
      </c>
    </row>
    <row r="4813" spans="3:18" x14ac:dyDescent="0.25">
      <c r="C4813" s="121" t="s">
        <v>47</v>
      </c>
      <c r="D4813" s="119" t="s">
        <v>20</v>
      </c>
      <c r="E4813" s="18" t="s">
        <v>48</v>
      </c>
      <c r="F4813" s="17"/>
      <c r="G4813" s="19">
        <v>94</v>
      </c>
      <c r="H4813" s="21">
        <v>26</v>
      </c>
      <c r="I4813" s="3">
        <v>11</v>
      </c>
      <c r="J4813" s="3">
        <v>5</v>
      </c>
      <c r="K4813" s="3">
        <v>6</v>
      </c>
      <c r="L4813" s="3">
        <v>12</v>
      </c>
      <c r="M4813" s="3">
        <v>12</v>
      </c>
      <c r="N4813" s="3">
        <v>2</v>
      </c>
      <c r="O4813" s="3">
        <v>2</v>
      </c>
      <c r="P4813" s="3">
        <v>3</v>
      </c>
      <c r="Q4813" s="3">
        <v>15</v>
      </c>
      <c r="R4813" s="30">
        <v>26.372784810127001</v>
      </c>
    </row>
    <row r="4814" spans="3:18" x14ac:dyDescent="0.25">
      <c r="C4814" s="125"/>
      <c r="D4814" s="120"/>
      <c r="E4814" s="4" t="s">
        <v>49</v>
      </c>
      <c r="F4814" s="5"/>
      <c r="G4814" s="6">
        <v>332</v>
      </c>
      <c r="H4814" s="7">
        <v>102</v>
      </c>
      <c r="I4814" s="1">
        <v>49</v>
      </c>
      <c r="J4814" s="1">
        <v>21</v>
      </c>
      <c r="K4814" s="1">
        <v>29</v>
      </c>
      <c r="L4814" s="1">
        <v>15</v>
      </c>
      <c r="M4814" s="1">
        <v>42</v>
      </c>
      <c r="N4814" s="1">
        <v>14</v>
      </c>
      <c r="O4814" s="1">
        <v>12</v>
      </c>
      <c r="P4814" s="1">
        <v>9</v>
      </c>
      <c r="Q4814" s="1">
        <v>39</v>
      </c>
      <c r="R4814" s="23">
        <v>25.636518771331001</v>
      </c>
    </row>
    <row r="4815" spans="3:18" x14ac:dyDescent="0.25">
      <c r="C4815" s="125"/>
      <c r="D4815" s="120"/>
      <c r="E4815" s="4" t="s">
        <v>50</v>
      </c>
      <c r="F4815" s="5"/>
      <c r="G4815" s="6">
        <v>139</v>
      </c>
      <c r="H4815" s="7">
        <v>49</v>
      </c>
      <c r="I4815" s="1">
        <v>16</v>
      </c>
      <c r="J4815" s="1">
        <v>4</v>
      </c>
      <c r="K4815" s="1">
        <v>9</v>
      </c>
      <c r="L4815" s="1">
        <v>9</v>
      </c>
      <c r="M4815" s="1">
        <v>21</v>
      </c>
      <c r="N4815" s="1">
        <v>3</v>
      </c>
      <c r="O4815" s="1">
        <v>3</v>
      </c>
      <c r="P4815" s="1">
        <v>10</v>
      </c>
      <c r="Q4815" s="1">
        <v>15</v>
      </c>
      <c r="R4815" s="23">
        <v>26.862903225806001</v>
      </c>
    </row>
    <row r="4816" spans="3:18" x14ac:dyDescent="0.25">
      <c r="C4816" s="125"/>
      <c r="D4816" s="120"/>
      <c r="E4816" s="4" t="s">
        <v>51</v>
      </c>
      <c r="F4816" s="5"/>
      <c r="G4816" s="6">
        <v>60</v>
      </c>
      <c r="H4816" s="7">
        <v>18</v>
      </c>
      <c r="I4816" s="1">
        <v>8</v>
      </c>
      <c r="J4816" s="1">
        <v>6</v>
      </c>
      <c r="K4816" s="1">
        <v>4</v>
      </c>
      <c r="L4816" s="1">
        <v>4</v>
      </c>
      <c r="M4816" s="1">
        <v>7</v>
      </c>
      <c r="N4816" s="1">
        <v>3</v>
      </c>
      <c r="O4816" s="1">
        <v>1</v>
      </c>
      <c r="P4816" s="1">
        <v>4</v>
      </c>
      <c r="Q4816" s="1">
        <v>5</v>
      </c>
      <c r="R4816" s="23">
        <v>27.5</v>
      </c>
    </row>
    <row r="4817" spans="3:18" x14ac:dyDescent="0.25">
      <c r="C4817" s="125"/>
      <c r="D4817" s="120"/>
      <c r="E4817" s="4" t="s">
        <v>52</v>
      </c>
      <c r="F4817" s="5"/>
      <c r="G4817" s="6">
        <v>62</v>
      </c>
      <c r="H4817" s="7">
        <v>19</v>
      </c>
      <c r="I4817" s="1">
        <v>12</v>
      </c>
      <c r="J4817" s="1">
        <v>2</v>
      </c>
      <c r="K4817" s="1">
        <v>6</v>
      </c>
      <c r="L4817" s="1">
        <v>4</v>
      </c>
      <c r="M4817" s="1">
        <v>3</v>
      </c>
      <c r="N4817" s="1">
        <v>4</v>
      </c>
      <c r="O4817" s="1">
        <v>3</v>
      </c>
      <c r="P4817" s="1">
        <v>4</v>
      </c>
      <c r="Q4817" s="1">
        <v>5</v>
      </c>
      <c r="R4817" s="23">
        <v>26.043859649123</v>
      </c>
    </row>
    <row r="4818" spans="3:18" x14ac:dyDescent="0.25">
      <c r="C4818" s="125"/>
      <c r="D4818" s="120"/>
      <c r="E4818" s="4" t="s">
        <v>18</v>
      </c>
      <c r="F4818" s="5"/>
      <c r="G4818" s="6">
        <v>6</v>
      </c>
      <c r="H4818" s="7">
        <v>3</v>
      </c>
      <c r="I4818" s="1">
        <v>0</v>
      </c>
      <c r="J4818" s="1">
        <v>0</v>
      </c>
      <c r="K4818" s="1">
        <v>0</v>
      </c>
      <c r="L4818" s="1">
        <v>0</v>
      </c>
      <c r="M4818" s="1">
        <v>0</v>
      </c>
      <c r="N4818" s="1">
        <v>0</v>
      </c>
      <c r="O4818" s="1">
        <v>0</v>
      </c>
      <c r="P4818" s="1">
        <v>1</v>
      </c>
      <c r="Q4818" s="1">
        <v>2</v>
      </c>
      <c r="R4818" s="23">
        <v>29.5</v>
      </c>
    </row>
    <row r="4819" spans="3:18" x14ac:dyDescent="0.25">
      <c r="C4819" s="121" t="s">
        <v>53</v>
      </c>
      <c r="D4819" s="119" t="s">
        <v>20</v>
      </c>
      <c r="E4819" s="18" t="s">
        <v>54</v>
      </c>
      <c r="F4819" s="17"/>
      <c r="G4819" s="19">
        <v>85</v>
      </c>
      <c r="H4819" s="21">
        <v>31</v>
      </c>
      <c r="I4819" s="3">
        <v>8</v>
      </c>
      <c r="J4819" s="3">
        <v>3</v>
      </c>
      <c r="K4819" s="3">
        <v>4</v>
      </c>
      <c r="L4819" s="3">
        <v>8</v>
      </c>
      <c r="M4819" s="3">
        <v>6</v>
      </c>
      <c r="N4819" s="3">
        <v>3</v>
      </c>
      <c r="O4819" s="3">
        <v>3</v>
      </c>
      <c r="P4819" s="3">
        <v>5</v>
      </c>
      <c r="Q4819" s="3">
        <v>14</v>
      </c>
      <c r="R4819" s="30">
        <v>26.774647887324001</v>
      </c>
    </row>
    <row r="4820" spans="3:18" x14ac:dyDescent="0.25">
      <c r="C4820" s="125"/>
      <c r="D4820" s="120"/>
      <c r="E4820" s="4" t="s">
        <v>55</v>
      </c>
      <c r="F4820" s="5"/>
      <c r="G4820" s="6">
        <v>340</v>
      </c>
      <c r="H4820" s="7">
        <v>102</v>
      </c>
      <c r="I4820" s="1">
        <v>47</v>
      </c>
      <c r="J4820" s="1">
        <v>24</v>
      </c>
      <c r="K4820" s="1">
        <v>29</v>
      </c>
      <c r="L4820" s="1">
        <v>21</v>
      </c>
      <c r="M4820" s="1">
        <v>43</v>
      </c>
      <c r="N4820" s="1">
        <v>13</v>
      </c>
      <c r="O4820" s="1">
        <v>10</v>
      </c>
      <c r="P4820" s="1">
        <v>10</v>
      </c>
      <c r="Q4820" s="1">
        <v>41</v>
      </c>
      <c r="R4820" s="23">
        <v>25.595317725752999</v>
      </c>
    </row>
    <row r="4821" spans="3:18" ht="25.2" x14ac:dyDescent="0.25">
      <c r="C4821" s="125"/>
      <c r="D4821" s="120"/>
      <c r="E4821" s="4" t="s">
        <v>56</v>
      </c>
      <c r="F4821" s="5"/>
      <c r="G4821" s="6">
        <v>190</v>
      </c>
      <c r="H4821" s="7">
        <v>65</v>
      </c>
      <c r="I4821" s="1">
        <v>29</v>
      </c>
      <c r="J4821" s="1">
        <v>9</v>
      </c>
      <c r="K4821" s="1">
        <v>16</v>
      </c>
      <c r="L4821" s="1">
        <v>9</v>
      </c>
      <c r="M4821" s="1">
        <v>24</v>
      </c>
      <c r="N4821" s="1">
        <v>7</v>
      </c>
      <c r="O4821" s="1">
        <v>5</v>
      </c>
      <c r="P4821" s="1">
        <v>11</v>
      </c>
      <c r="Q4821" s="1">
        <v>15</v>
      </c>
      <c r="R4821" s="23">
        <v>25.517142857143</v>
      </c>
    </row>
    <row r="4822" spans="3:18" x14ac:dyDescent="0.25">
      <c r="C4822" s="125"/>
      <c r="D4822" s="120"/>
      <c r="E4822" s="4" t="s">
        <v>57</v>
      </c>
      <c r="F4822" s="5"/>
      <c r="G4822" s="6">
        <v>72</v>
      </c>
      <c r="H4822" s="7">
        <v>15</v>
      </c>
      <c r="I4822" s="1">
        <v>12</v>
      </c>
      <c r="J4822" s="1">
        <v>2</v>
      </c>
      <c r="K4822" s="1">
        <v>5</v>
      </c>
      <c r="L4822" s="1">
        <v>6</v>
      </c>
      <c r="M4822" s="1">
        <v>12</v>
      </c>
      <c r="N4822" s="1">
        <v>3</v>
      </c>
      <c r="O4822" s="1">
        <v>2</v>
      </c>
      <c r="P4822" s="1">
        <v>4</v>
      </c>
      <c r="Q4822" s="1">
        <v>11</v>
      </c>
      <c r="R4822" s="23">
        <v>30.00737704918</v>
      </c>
    </row>
    <row r="4823" spans="3:18" x14ac:dyDescent="0.25">
      <c r="C4823" s="125"/>
      <c r="D4823" s="120"/>
      <c r="E4823" s="4" t="s">
        <v>18</v>
      </c>
      <c r="F4823" s="5"/>
      <c r="G4823" s="6">
        <v>6</v>
      </c>
      <c r="H4823" s="7">
        <v>4</v>
      </c>
      <c r="I4823" s="1">
        <v>0</v>
      </c>
      <c r="J4823" s="1">
        <v>0</v>
      </c>
      <c r="K4823" s="1">
        <v>0</v>
      </c>
      <c r="L4823" s="1">
        <v>0</v>
      </c>
      <c r="M4823" s="1">
        <v>0</v>
      </c>
      <c r="N4823" s="1">
        <v>0</v>
      </c>
      <c r="O4823" s="1">
        <v>1</v>
      </c>
      <c r="P4823" s="1">
        <v>1</v>
      </c>
      <c r="Q4823" s="1">
        <v>0</v>
      </c>
      <c r="R4823" s="23">
        <v>31.833333333333002</v>
      </c>
    </row>
    <row r="4824" spans="3:18" x14ac:dyDescent="0.25">
      <c r="C4824" s="121" t="s">
        <v>58</v>
      </c>
      <c r="D4824" s="119" t="s">
        <v>20</v>
      </c>
      <c r="E4824" s="18" t="s">
        <v>59</v>
      </c>
      <c r="F4824" s="17"/>
      <c r="G4824" s="19">
        <v>104</v>
      </c>
      <c r="H4824" s="21">
        <v>27</v>
      </c>
      <c r="I4824" s="3">
        <v>16</v>
      </c>
      <c r="J4824" s="3">
        <v>9</v>
      </c>
      <c r="K4824" s="3">
        <v>6</v>
      </c>
      <c r="L4824" s="3">
        <v>7</v>
      </c>
      <c r="M4824" s="3">
        <v>7</v>
      </c>
      <c r="N4824" s="3">
        <v>4</v>
      </c>
      <c r="O4824" s="3">
        <v>4</v>
      </c>
      <c r="P4824" s="3">
        <v>6</v>
      </c>
      <c r="Q4824" s="3">
        <v>18</v>
      </c>
      <c r="R4824" s="30">
        <v>27.5</v>
      </c>
    </row>
    <row r="4825" spans="3:18" x14ac:dyDescent="0.25">
      <c r="C4825" s="125"/>
      <c r="D4825" s="120"/>
      <c r="E4825" s="4" t="s">
        <v>60</v>
      </c>
      <c r="F4825" s="5"/>
      <c r="G4825" s="6">
        <v>294</v>
      </c>
      <c r="H4825" s="7">
        <v>96</v>
      </c>
      <c r="I4825" s="1">
        <v>41</v>
      </c>
      <c r="J4825" s="1">
        <v>18</v>
      </c>
      <c r="K4825" s="1">
        <v>21</v>
      </c>
      <c r="L4825" s="1">
        <v>14</v>
      </c>
      <c r="M4825" s="1">
        <v>36</v>
      </c>
      <c r="N4825" s="1">
        <v>16</v>
      </c>
      <c r="O4825" s="1">
        <v>9</v>
      </c>
      <c r="P4825" s="1">
        <v>13</v>
      </c>
      <c r="Q4825" s="1">
        <v>30</v>
      </c>
      <c r="R4825" s="23">
        <v>26.153409090909001</v>
      </c>
    </row>
    <row r="4826" spans="3:18" ht="25.2" x14ac:dyDescent="0.25">
      <c r="C4826" s="125"/>
      <c r="D4826" s="120"/>
      <c r="E4826" s="4" t="s">
        <v>61</v>
      </c>
      <c r="F4826" s="5"/>
      <c r="G4826" s="6">
        <v>101</v>
      </c>
      <c r="H4826" s="7">
        <v>32</v>
      </c>
      <c r="I4826" s="1">
        <v>11</v>
      </c>
      <c r="J4826" s="1">
        <v>2</v>
      </c>
      <c r="K4826" s="1">
        <v>10</v>
      </c>
      <c r="L4826" s="1">
        <v>10</v>
      </c>
      <c r="M4826" s="1">
        <v>14</v>
      </c>
      <c r="N4826" s="1">
        <v>3</v>
      </c>
      <c r="O4826" s="1">
        <v>4</v>
      </c>
      <c r="P4826" s="1">
        <v>2</v>
      </c>
      <c r="Q4826" s="1">
        <v>13</v>
      </c>
      <c r="R4826" s="23">
        <v>26.142045454544999</v>
      </c>
    </row>
    <row r="4827" spans="3:18" x14ac:dyDescent="0.25">
      <c r="C4827" s="125"/>
      <c r="D4827" s="120"/>
      <c r="E4827" s="4" t="s">
        <v>62</v>
      </c>
      <c r="F4827" s="5"/>
      <c r="G4827" s="6">
        <v>183</v>
      </c>
      <c r="H4827" s="7">
        <v>58</v>
      </c>
      <c r="I4827" s="1">
        <v>27</v>
      </c>
      <c r="J4827" s="1">
        <v>9</v>
      </c>
      <c r="K4827" s="1">
        <v>15</v>
      </c>
      <c r="L4827" s="1">
        <v>13</v>
      </c>
      <c r="M4827" s="1">
        <v>28</v>
      </c>
      <c r="N4827" s="1">
        <v>3</v>
      </c>
      <c r="O4827" s="1">
        <v>4</v>
      </c>
      <c r="P4827" s="1">
        <v>7</v>
      </c>
      <c r="Q4827" s="1">
        <v>19</v>
      </c>
      <c r="R4827" s="23">
        <v>25.048475609756</v>
      </c>
    </row>
    <row r="4828" spans="3:18" x14ac:dyDescent="0.25">
      <c r="C4828" s="125"/>
      <c r="D4828" s="120"/>
      <c r="E4828" s="4" t="s">
        <v>63</v>
      </c>
      <c r="F4828" s="5"/>
      <c r="G4828" s="6">
        <v>7</v>
      </c>
      <c r="H4828" s="7">
        <v>2</v>
      </c>
      <c r="I4828" s="1">
        <v>1</v>
      </c>
      <c r="J4828" s="1">
        <v>0</v>
      </c>
      <c r="K4828" s="1">
        <v>2</v>
      </c>
      <c r="L4828" s="1">
        <v>0</v>
      </c>
      <c r="M4828" s="1">
        <v>0</v>
      </c>
      <c r="N4828" s="1">
        <v>0</v>
      </c>
      <c r="O4828" s="1">
        <v>0</v>
      </c>
      <c r="P4828" s="1">
        <v>1</v>
      </c>
      <c r="Q4828" s="1">
        <v>1</v>
      </c>
      <c r="R4828" s="23">
        <v>30</v>
      </c>
    </row>
    <row r="4829" spans="3:18" x14ac:dyDescent="0.25">
      <c r="C4829" s="125"/>
      <c r="D4829" s="120"/>
      <c r="E4829" s="4" t="s">
        <v>18</v>
      </c>
      <c r="F4829" s="5"/>
      <c r="G4829" s="6">
        <v>4</v>
      </c>
      <c r="H4829" s="7">
        <v>2</v>
      </c>
      <c r="I4829" s="1">
        <v>0</v>
      </c>
      <c r="J4829" s="1">
        <v>0</v>
      </c>
      <c r="K4829" s="1">
        <v>0</v>
      </c>
      <c r="L4829" s="1">
        <v>0</v>
      </c>
      <c r="M4829" s="1">
        <v>0</v>
      </c>
      <c r="N4829" s="1">
        <v>0</v>
      </c>
      <c r="O4829" s="1">
        <v>0</v>
      </c>
      <c r="P4829" s="1">
        <v>2</v>
      </c>
      <c r="Q4829" s="1">
        <v>0</v>
      </c>
      <c r="R4829" s="23">
        <v>45.75</v>
      </c>
    </row>
    <row r="4830" spans="3:18" ht="25.2" x14ac:dyDescent="0.25">
      <c r="C4830" s="121" t="s">
        <v>64</v>
      </c>
      <c r="D4830" s="119" t="s">
        <v>20</v>
      </c>
      <c r="E4830" s="18" t="s">
        <v>65</v>
      </c>
      <c r="F4830" s="17"/>
      <c r="G4830" s="19">
        <v>8</v>
      </c>
      <c r="H4830" s="21">
        <v>2</v>
      </c>
      <c r="I4830" s="3">
        <v>1</v>
      </c>
      <c r="J4830" s="3">
        <v>0</v>
      </c>
      <c r="K4830" s="3">
        <v>0</v>
      </c>
      <c r="L4830" s="3">
        <v>0</v>
      </c>
      <c r="M4830" s="3">
        <v>3</v>
      </c>
      <c r="N4830" s="3">
        <v>0</v>
      </c>
      <c r="O4830" s="3">
        <v>0</v>
      </c>
      <c r="P4830" s="3">
        <v>1</v>
      </c>
      <c r="Q4830" s="3">
        <v>1</v>
      </c>
      <c r="R4830" s="30">
        <v>34.142857142856997</v>
      </c>
    </row>
    <row r="4831" spans="3:18" ht="37.799999999999997" x14ac:dyDescent="0.25">
      <c r="C4831" s="125"/>
      <c r="D4831" s="120"/>
      <c r="E4831" s="4" t="s">
        <v>66</v>
      </c>
      <c r="F4831" s="5"/>
      <c r="G4831" s="6">
        <v>28</v>
      </c>
      <c r="H4831" s="7">
        <v>8</v>
      </c>
      <c r="I4831" s="1">
        <v>5</v>
      </c>
      <c r="J4831" s="1">
        <v>2</v>
      </c>
      <c r="K4831" s="1">
        <v>2</v>
      </c>
      <c r="L4831" s="1">
        <v>2</v>
      </c>
      <c r="M4831" s="1">
        <v>1</v>
      </c>
      <c r="N4831" s="1">
        <v>0</v>
      </c>
      <c r="O4831" s="1">
        <v>1</v>
      </c>
      <c r="P4831" s="1">
        <v>1</v>
      </c>
      <c r="Q4831" s="1">
        <v>6</v>
      </c>
      <c r="R4831" s="23">
        <v>24.590909090909001</v>
      </c>
    </row>
    <row r="4832" spans="3:18" ht="37.799999999999997" x14ac:dyDescent="0.25">
      <c r="C4832" s="125"/>
      <c r="D4832" s="120"/>
      <c r="E4832" s="4" t="s">
        <v>67</v>
      </c>
      <c r="F4832" s="5"/>
      <c r="G4832" s="6">
        <v>47</v>
      </c>
      <c r="H4832" s="7">
        <v>15</v>
      </c>
      <c r="I4832" s="1">
        <v>6</v>
      </c>
      <c r="J4832" s="1">
        <v>4</v>
      </c>
      <c r="K4832" s="1">
        <v>4</v>
      </c>
      <c r="L4832" s="1">
        <v>3</v>
      </c>
      <c r="M4832" s="1">
        <v>3</v>
      </c>
      <c r="N4832" s="1">
        <v>1</v>
      </c>
      <c r="O4832" s="1">
        <v>4</v>
      </c>
      <c r="P4832" s="1">
        <v>3</v>
      </c>
      <c r="Q4832" s="1">
        <v>4</v>
      </c>
      <c r="R4832" s="23">
        <v>27.255813953488001</v>
      </c>
    </row>
    <row r="4833" spans="3:18" ht="37.799999999999997" x14ac:dyDescent="0.25">
      <c r="C4833" s="125"/>
      <c r="D4833" s="120"/>
      <c r="E4833" s="4" t="s">
        <v>68</v>
      </c>
      <c r="F4833" s="5"/>
      <c r="G4833" s="6">
        <v>71</v>
      </c>
      <c r="H4833" s="7">
        <v>24</v>
      </c>
      <c r="I4833" s="1">
        <v>15</v>
      </c>
      <c r="J4833" s="1">
        <v>2</v>
      </c>
      <c r="K4833" s="1">
        <v>3</v>
      </c>
      <c r="L4833" s="1">
        <v>6</v>
      </c>
      <c r="M4833" s="1">
        <v>6</v>
      </c>
      <c r="N4833" s="1">
        <v>1</v>
      </c>
      <c r="O4833" s="1">
        <v>1</v>
      </c>
      <c r="P4833" s="1">
        <v>3</v>
      </c>
      <c r="Q4833" s="1">
        <v>10</v>
      </c>
      <c r="R4833" s="23">
        <v>24.467213114753999</v>
      </c>
    </row>
    <row r="4834" spans="3:18" ht="37.799999999999997" x14ac:dyDescent="0.25">
      <c r="C4834" s="125"/>
      <c r="D4834" s="120"/>
      <c r="E4834" s="4" t="s">
        <v>69</v>
      </c>
      <c r="F4834" s="5"/>
      <c r="G4834" s="6">
        <v>80</v>
      </c>
      <c r="H4834" s="7">
        <v>30</v>
      </c>
      <c r="I4834" s="1">
        <v>13</v>
      </c>
      <c r="J4834" s="1">
        <v>3</v>
      </c>
      <c r="K4834" s="1">
        <v>6</v>
      </c>
      <c r="L4834" s="1">
        <v>6</v>
      </c>
      <c r="M4834" s="1">
        <v>7</v>
      </c>
      <c r="N4834" s="1">
        <v>3</v>
      </c>
      <c r="O4834" s="1">
        <v>2</v>
      </c>
      <c r="P4834" s="1">
        <v>1</v>
      </c>
      <c r="Q4834" s="1">
        <v>9</v>
      </c>
      <c r="R4834" s="23">
        <v>22.62676056338</v>
      </c>
    </row>
    <row r="4835" spans="3:18" ht="37.799999999999997" x14ac:dyDescent="0.25">
      <c r="C4835" s="125"/>
      <c r="D4835" s="120"/>
      <c r="E4835" s="4" t="s">
        <v>70</v>
      </c>
      <c r="F4835" s="5"/>
      <c r="G4835" s="6">
        <v>93</v>
      </c>
      <c r="H4835" s="7">
        <v>33</v>
      </c>
      <c r="I4835" s="1">
        <v>12</v>
      </c>
      <c r="J4835" s="1">
        <v>8</v>
      </c>
      <c r="K4835" s="1">
        <v>6</v>
      </c>
      <c r="L4835" s="1">
        <v>7</v>
      </c>
      <c r="M4835" s="1">
        <v>10</v>
      </c>
      <c r="N4835" s="1">
        <v>2</v>
      </c>
      <c r="O4835" s="1">
        <v>2</v>
      </c>
      <c r="P4835" s="1">
        <v>1</v>
      </c>
      <c r="Q4835" s="1">
        <v>12</v>
      </c>
      <c r="R4835" s="23">
        <v>23.326543209876998</v>
      </c>
    </row>
    <row r="4836" spans="3:18" ht="37.799999999999997" x14ac:dyDescent="0.25">
      <c r="C4836" s="125"/>
      <c r="D4836" s="120"/>
      <c r="E4836" s="4" t="s">
        <v>71</v>
      </c>
      <c r="F4836" s="5"/>
      <c r="G4836" s="6">
        <v>105</v>
      </c>
      <c r="H4836" s="7">
        <v>35</v>
      </c>
      <c r="I4836" s="1">
        <v>17</v>
      </c>
      <c r="J4836" s="1">
        <v>5</v>
      </c>
      <c r="K4836" s="1">
        <v>9</v>
      </c>
      <c r="L4836" s="1">
        <v>3</v>
      </c>
      <c r="M4836" s="1">
        <v>18</v>
      </c>
      <c r="N4836" s="1">
        <v>2</v>
      </c>
      <c r="O4836" s="1">
        <v>4</v>
      </c>
      <c r="P4836" s="1">
        <v>8</v>
      </c>
      <c r="Q4836" s="1">
        <v>4</v>
      </c>
      <c r="R4836" s="23">
        <v>27.188118811881001</v>
      </c>
    </row>
    <row r="4837" spans="3:18" ht="37.799999999999997" x14ac:dyDescent="0.25">
      <c r="C4837" s="125"/>
      <c r="D4837" s="120"/>
      <c r="E4837" s="4" t="s">
        <v>72</v>
      </c>
      <c r="F4837" s="5"/>
      <c r="G4837" s="6">
        <v>129</v>
      </c>
      <c r="H4837" s="7">
        <v>39</v>
      </c>
      <c r="I4837" s="1">
        <v>17</v>
      </c>
      <c r="J4837" s="1">
        <v>6</v>
      </c>
      <c r="K4837" s="1">
        <v>12</v>
      </c>
      <c r="L4837" s="1">
        <v>8</v>
      </c>
      <c r="M4837" s="1">
        <v>16</v>
      </c>
      <c r="N4837" s="1">
        <v>4</v>
      </c>
      <c r="O4837" s="1">
        <v>2</v>
      </c>
      <c r="P4837" s="1">
        <v>5</v>
      </c>
      <c r="Q4837" s="1">
        <v>20</v>
      </c>
      <c r="R4837" s="23">
        <v>25.036697247706002</v>
      </c>
    </row>
    <row r="4838" spans="3:18" ht="37.799999999999997" x14ac:dyDescent="0.25">
      <c r="C4838" s="125"/>
      <c r="D4838" s="120"/>
      <c r="E4838" s="4" t="s">
        <v>73</v>
      </c>
      <c r="F4838" s="5"/>
      <c r="G4838" s="6">
        <v>50</v>
      </c>
      <c r="H4838" s="7">
        <v>16</v>
      </c>
      <c r="I4838" s="1">
        <v>6</v>
      </c>
      <c r="J4838" s="1">
        <v>2</v>
      </c>
      <c r="K4838" s="1">
        <v>4</v>
      </c>
      <c r="L4838" s="1">
        <v>1</v>
      </c>
      <c r="M4838" s="1">
        <v>7</v>
      </c>
      <c r="N4838" s="1">
        <v>6</v>
      </c>
      <c r="O4838" s="1">
        <v>3</v>
      </c>
      <c r="P4838" s="1">
        <v>2</v>
      </c>
      <c r="Q4838" s="1">
        <v>3</v>
      </c>
      <c r="R4838" s="23">
        <v>28.010638297871999</v>
      </c>
    </row>
    <row r="4839" spans="3:18" ht="25.2" x14ac:dyDescent="0.25">
      <c r="C4839" s="125"/>
      <c r="D4839" s="120"/>
      <c r="E4839" s="4" t="s">
        <v>74</v>
      </c>
      <c r="F4839" s="5"/>
      <c r="G4839" s="6">
        <v>52</v>
      </c>
      <c r="H4839" s="7">
        <v>8</v>
      </c>
      <c r="I4839" s="1">
        <v>2</v>
      </c>
      <c r="J4839" s="1">
        <v>4</v>
      </c>
      <c r="K4839" s="1">
        <v>3</v>
      </c>
      <c r="L4839" s="1">
        <v>6</v>
      </c>
      <c r="M4839" s="1">
        <v>12</v>
      </c>
      <c r="N4839" s="1">
        <v>5</v>
      </c>
      <c r="O4839" s="1">
        <v>2</v>
      </c>
      <c r="P4839" s="1">
        <v>5</v>
      </c>
      <c r="Q4839" s="1">
        <v>5</v>
      </c>
      <c r="R4839" s="23">
        <v>35.212765957446997</v>
      </c>
    </row>
    <row r="4840" spans="3:18" x14ac:dyDescent="0.25">
      <c r="C4840" s="125"/>
      <c r="D4840" s="120"/>
      <c r="E4840" s="4" t="s">
        <v>75</v>
      </c>
      <c r="F4840" s="5"/>
      <c r="G4840" s="6">
        <v>0</v>
      </c>
      <c r="H4840" s="7">
        <v>0</v>
      </c>
      <c r="I4840" s="1">
        <v>0</v>
      </c>
      <c r="J4840" s="1">
        <v>0</v>
      </c>
      <c r="K4840" s="1">
        <v>0</v>
      </c>
      <c r="L4840" s="1">
        <v>0</v>
      </c>
      <c r="M4840" s="1">
        <v>0</v>
      </c>
      <c r="N4840" s="1">
        <v>0</v>
      </c>
      <c r="O4840" s="1">
        <v>0</v>
      </c>
      <c r="P4840" s="1">
        <v>0</v>
      </c>
      <c r="Q4840" s="1">
        <v>0</v>
      </c>
      <c r="R4840" s="37">
        <v>0</v>
      </c>
    </row>
    <row r="4841" spans="3:18" x14ac:dyDescent="0.25">
      <c r="C4841" s="125"/>
      <c r="D4841" s="120"/>
      <c r="E4841" s="4" t="s">
        <v>18</v>
      </c>
      <c r="F4841" s="5"/>
      <c r="G4841" s="6">
        <v>30</v>
      </c>
      <c r="H4841" s="7">
        <v>7</v>
      </c>
      <c r="I4841" s="1">
        <v>2</v>
      </c>
      <c r="J4841" s="1">
        <v>2</v>
      </c>
      <c r="K4841" s="1">
        <v>5</v>
      </c>
      <c r="L4841" s="1">
        <v>2</v>
      </c>
      <c r="M4841" s="1">
        <v>2</v>
      </c>
      <c r="N4841" s="1">
        <v>2</v>
      </c>
      <c r="O4841" s="1">
        <v>0</v>
      </c>
      <c r="P4841" s="1">
        <v>1</v>
      </c>
      <c r="Q4841" s="1">
        <v>7</v>
      </c>
      <c r="R4841" s="23">
        <v>28.434782608696</v>
      </c>
    </row>
    <row r="4842" spans="3:18" x14ac:dyDescent="0.25">
      <c r="C4842" s="121" t="s">
        <v>76</v>
      </c>
      <c r="D4842" s="119" t="s">
        <v>20</v>
      </c>
      <c r="E4842" s="18" t="s">
        <v>77</v>
      </c>
      <c r="F4842" s="17"/>
      <c r="G4842" s="19">
        <v>190</v>
      </c>
      <c r="H4842" s="21">
        <v>67</v>
      </c>
      <c r="I4842" s="3">
        <v>29</v>
      </c>
      <c r="J4842" s="3">
        <v>9</v>
      </c>
      <c r="K4842" s="3">
        <v>15</v>
      </c>
      <c r="L4842" s="3">
        <v>16</v>
      </c>
      <c r="M4842" s="3">
        <v>22</v>
      </c>
      <c r="N4842" s="3">
        <v>4</v>
      </c>
      <c r="O4842" s="3">
        <v>4</v>
      </c>
      <c r="P4842" s="3">
        <v>7</v>
      </c>
      <c r="Q4842" s="3">
        <v>17</v>
      </c>
      <c r="R4842" s="30">
        <v>24.204913294798001</v>
      </c>
    </row>
    <row r="4843" spans="3:18" x14ac:dyDescent="0.25">
      <c r="C4843" s="125"/>
      <c r="D4843" s="120"/>
      <c r="E4843" s="4" t="s">
        <v>78</v>
      </c>
      <c r="F4843" s="5"/>
      <c r="G4843" s="6">
        <v>258</v>
      </c>
      <c r="H4843" s="7">
        <v>77</v>
      </c>
      <c r="I4843" s="1">
        <v>30</v>
      </c>
      <c r="J4843" s="1">
        <v>13</v>
      </c>
      <c r="K4843" s="1">
        <v>24</v>
      </c>
      <c r="L4843" s="1">
        <v>17</v>
      </c>
      <c r="M4843" s="1">
        <v>32</v>
      </c>
      <c r="N4843" s="1">
        <v>14</v>
      </c>
      <c r="O4843" s="1">
        <v>6</v>
      </c>
      <c r="P4843" s="1">
        <v>10</v>
      </c>
      <c r="Q4843" s="1">
        <v>35</v>
      </c>
      <c r="R4843" s="23">
        <v>26.791479820627998</v>
      </c>
    </row>
    <row r="4844" spans="3:18" x14ac:dyDescent="0.25">
      <c r="C4844" s="125"/>
      <c r="D4844" s="120"/>
      <c r="E4844" s="4" t="s">
        <v>79</v>
      </c>
      <c r="F4844" s="5"/>
      <c r="G4844" s="6">
        <v>180</v>
      </c>
      <c r="H4844" s="7">
        <v>54</v>
      </c>
      <c r="I4844" s="1">
        <v>29</v>
      </c>
      <c r="J4844" s="1">
        <v>13</v>
      </c>
      <c r="K4844" s="1">
        <v>12</v>
      </c>
      <c r="L4844" s="1">
        <v>8</v>
      </c>
      <c r="M4844" s="1">
        <v>25</v>
      </c>
      <c r="N4844" s="1">
        <v>6</v>
      </c>
      <c r="O4844" s="1">
        <v>7</v>
      </c>
      <c r="P4844" s="1">
        <v>10</v>
      </c>
      <c r="Q4844" s="1">
        <v>16</v>
      </c>
      <c r="R4844" s="23">
        <v>27.271341463414998</v>
      </c>
    </row>
    <row r="4845" spans="3:18" x14ac:dyDescent="0.25">
      <c r="C4845" s="125"/>
      <c r="D4845" s="120"/>
      <c r="E4845" s="4" t="s">
        <v>80</v>
      </c>
      <c r="F4845" s="5"/>
      <c r="G4845" s="6">
        <v>65</v>
      </c>
      <c r="H4845" s="7">
        <v>19</v>
      </c>
      <c r="I4845" s="1">
        <v>8</v>
      </c>
      <c r="J4845" s="1">
        <v>3</v>
      </c>
      <c r="K4845" s="1">
        <v>3</v>
      </c>
      <c r="L4845" s="1">
        <v>3</v>
      </c>
      <c r="M4845" s="1">
        <v>6</v>
      </c>
      <c r="N4845" s="1">
        <v>2</v>
      </c>
      <c r="O4845" s="1">
        <v>4</v>
      </c>
      <c r="P4845" s="1">
        <v>4</v>
      </c>
      <c r="Q4845" s="1">
        <v>13</v>
      </c>
      <c r="R4845" s="23">
        <v>27.048076923077002</v>
      </c>
    </row>
    <row r="4846" spans="3:18" x14ac:dyDescent="0.25">
      <c r="C4846" s="121" t="s">
        <v>81</v>
      </c>
      <c r="D4846" s="119" t="s">
        <v>20</v>
      </c>
      <c r="E4846" s="18" t="s">
        <v>82</v>
      </c>
      <c r="F4846" s="17"/>
      <c r="G4846" s="19">
        <v>81</v>
      </c>
      <c r="H4846" s="21">
        <v>17</v>
      </c>
      <c r="I4846" s="3">
        <v>15</v>
      </c>
      <c r="J4846" s="3">
        <v>6</v>
      </c>
      <c r="K4846" s="3">
        <v>5</v>
      </c>
      <c r="L4846" s="3">
        <v>6</v>
      </c>
      <c r="M4846" s="3">
        <v>6</v>
      </c>
      <c r="N4846" s="3">
        <v>3</v>
      </c>
      <c r="O4846" s="3">
        <v>4</v>
      </c>
      <c r="P4846" s="3">
        <v>6</v>
      </c>
      <c r="Q4846" s="3">
        <v>13</v>
      </c>
      <c r="R4846" s="30">
        <v>28.638970588235001</v>
      </c>
    </row>
    <row r="4847" spans="3:18" x14ac:dyDescent="0.25">
      <c r="C4847" s="125"/>
      <c r="D4847" s="120"/>
      <c r="E4847" s="4" t="s">
        <v>83</v>
      </c>
      <c r="F4847" s="5"/>
      <c r="G4847" s="6">
        <v>212</v>
      </c>
      <c r="H4847" s="7">
        <v>67</v>
      </c>
      <c r="I4847" s="1">
        <v>27</v>
      </c>
      <c r="J4847" s="1">
        <v>8</v>
      </c>
      <c r="K4847" s="1">
        <v>19</v>
      </c>
      <c r="L4847" s="1">
        <v>16</v>
      </c>
      <c r="M4847" s="1">
        <v>27</v>
      </c>
      <c r="N4847" s="1">
        <v>9</v>
      </c>
      <c r="O4847" s="1">
        <v>6</v>
      </c>
      <c r="P4847" s="1">
        <v>10</v>
      </c>
      <c r="Q4847" s="1">
        <v>23</v>
      </c>
      <c r="R4847" s="23">
        <v>26.804232804232999</v>
      </c>
    </row>
    <row r="4848" spans="3:18" x14ac:dyDescent="0.25">
      <c r="C4848" s="125"/>
      <c r="D4848" s="120"/>
      <c r="E4848" s="4" t="s">
        <v>84</v>
      </c>
      <c r="F4848" s="5"/>
      <c r="G4848" s="6">
        <v>150</v>
      </c>
      <c r="H4848" s="7">
        <v>48</v>
      </c>
      <c r="I4848" s="1">
        <v>23</v>
      </c>
      <c r="J4848" s="1">
        <v>8</v>
      </c>
      <c r="K4848" s="1">
        <v>9</v>
      </c>
      <c r="L4848" s="1">
        <v>9</v>
      </c>
      <c r="M4848" s="1">
        <v>18</v>
      </c>
      <c r="N4848" s="1">
        <v>7</v>
      </c>
      <c r="O4848" s="1">
        <v>6</v>
      </c>
      <c r="P4848" s="1">
        <v>3</v>
      </c>
      <c r="Q4848" s="1">
        <v>19</v>
      </c>
      <c r="R4848" s="23">
        <v>24.935114503817001</v>
      </c>
    </row>
    <row r="4849" spans="2:18" x14ac:dyDescent="0.25">
      <c r="C4849" s="125"/>
      <c r="D4849" s="120"/>
      <c r="E4849" s="4" t="s">
        <v>85</v>
      </c>
      <c r="F4849" s="5"/>
      <c r="G4849" s="6">
        <v>104</v>
      </c>
      <c r="H4849" s="7">
        <v>44</v>
      </c>
      <c r="I4849" s="1">
        <v>12</v>
      </c>
      <c r="J4849" s="1">
        <v>5</v>
      </c>
      <c r="K4849" s="1">
        <v>10</v>
      </c>
      <c r="L4849" s="1">
        <v>6</v>
      </c>
      <c r="M4849" s="1">
        <v>13</v>
      </c>
      <c r="N4849" s="1">
        <v>1</v>
      </c>
      <c r="O4849" s="1">
        <v>4</v>
      </c>
      <c r="P4849" s="1">
        <v>0</v>
      </c>
      <c r="Q4849" s="1">
        <v>9</v>
      </c>
      <c r="R4849" s="23">
        <v>21.684210526316001</v>
      </c>
    </row>
    <row r="4850" spans="2:18" x14ac:dyDescent="0.25">
      <c r="C4850" s="125"/>
      <c r="D4850" s="120"/>
      <c r="E4850" s="4" t="s">
        <v>86</v>
      </c>
      <c r="F4850" s="5"/>
      <c r="G4850" s="6">
        <v>56</v>
      </c>
      <c r="H4850" s="7">
        <v>20</v>
      </c>
      <c r="I4850" s="1">
        <v>7</v>
      </c>
      <c r="J4850" s="1">
        <v>3</v>
      </c>
      <c r="K4850" s="1">
        <v>4</v>
      </c>
      <c r="L4850" s="1">
        <v>1</v>
      </c>
      <c r="M4850" s="1">
        <v>8</v>
      </c>
      <c r="N4850" s="1">
        <v>2</v>
      </c>
      <c r="O4850" s="1">
        <v>0</v>
      </c>
      <c r="P4850" s="1">
        <v>5</v>
      </c>
      <c r="Q4850" s="1">
        <v>6</v>
      </c>
      <c r="R4850" s="23">
        <v>26.48</v>
      </c>
    </row>
    <row r="4851" spans="2:18" x14ac:dyDescent="0.25">
      <c r="C4851" s="125"/>
      <c r="D4851" s="120"/>
      <c r="E4851" s="4" t="s">
        <v>87</v>
      </c>
      <c r="F4851" s="5"/>
      <c r="G4851" s="6">
        <v>90</v>
      </c>
      <c r="H4851" s="7">
        <v>21</v>
      </c>
      <c r="I4851" s="1">
        <v>12</v>
      </c>
      <c r="J4851" s="1">
        <v>8</v>
      </c>
      <c r="K4851" s="1">
        <v>7</v>
      </c>
      <c r="L4851" s="1">
        <v>6</v>
      </c>
      <c r="M4851" s="1">
        <v>13</v>
      </c>
      <c r="N4851" s="1">
        <v>4</v>
      </c>
      <c r="O4851" s="1">
        <v>1</v>
      </c>
      <c r="P4851" s="1">
        <v>7</v>
      </c>
      <c r="Q4851" s="1">
        <v>11</v>
      </c>
      <c r="R4851" s="23">
        <v>30.088607594936999</v>
      </c>
    </row>
    <row r="4852" spans="2:18" x14ac:dyDescent="0.25">
      <c r="C4852" s="121" t="s">
        <v>88</v>
      </c>
      <c r="D4852" s="119" t="s">
        <v>20</v>
      </c>
      <c r="E4852" s="18" t="s">
        <v>89</v>
      </c>
      <c r="F4852" s="17"/>
      <c r="G4852" s="19">
        <v>34</v>
      </c>
      <c r="H4852" s="21">
        <v>11</v>
      </c>
      <c r="I4852" s="3">
        <v>6</v>
      </c>
      <c r="J4852" s="3">
        <v>0</v>
      </c>
      <c r="K4852" s="3">
        <v>0</v>
      </c>
      <c r="L4852" s="3">
        <v>3</v>
      </c>
      <c r="M4852" s="3">
        <v>3</v>
      </c>
      <c r="N4852" s="3">
        <v>1</v>
      </c>
      <c r="O4852" s="3">
        <v>0</v>
      </c>
      <c r="P4852" s="3">
        <v>2</v>
      </c>
      <c r="Q4852" s="3">
        <v>8</v>
      </c>
      <c r="R4852" s="30">
        <v>24.209615384614999</v>
      </c>
    </row>
    <row r="4853" spans="2:18" x14ac:dyDescent="0.25">
      <c r="C4853" s="122"/>
      <c r="D4853" s="120"/>
      <c r="E4853" s="4" t="s">
        <v>90</v>
      </c>
      <c r="F4853" s="5"/>
      <c r="G4853" s="6">
        <v>47</v>
      </c>
      <c r="H4853" s="7">
        <v>6</v>
      </c>
      <c r="I4853" s="1">
        <v>9</v>
      </c>
      <c r="J4853" s="1">
        <v>6</v>
      </c>
      <c r="K4853" s="1">
        <v>5</v>
      </c>
      <c r="L4853" s="1">
        <v>3</v>
      </c>
      <c r="M4853" s="1">
        <v>3</v>
      </c>
      <c r="N4853" s="1">
        <v>2</v>
      </c>
      <c r="O4853" s="1">
        <v>4</v>
      </c>
      <c r="P4853" s="1">
        <v>4</v>
      </c>
      <c r="Q4853" s="1">
        <v>5</v>
      </c>
      <c r="R4853" s="23">
        <v>31.380952380951999</v>
      </c>
    </row>
    <row r="4854" spans="2:18" x14ac:dyDescent="0.25">
      <c r="C4854" s="122"/>
      <c r="D4854" s="120"/>
      <c r="E4854" s="4" t="s">
        <v>83</v>
      </c>
      <c r="F4854" s="5"/>
      <c r="G4854" s="6">
        <v>212</v>
      </c>
      <c r="H4854" s="7">
        <v>67</v>
      </c>
      <c r="I4854" s="1">
        <v>27</v>
      </c>
      <c r="J4854" s="1">
        <v>8</v>
      </c>
      <c r="K4854" s="1">
        <v>19</v>
      </c>
      <c r="L4854" s="1">
        <v>16</v>
      </c>
      <c r="M4854" s="1">
        <v>27</v>
      </c>
      <c r="N4854" s="1">
        <v>9</v>
      </c>
      <c r="O4854" s="1">
        <v>6</v>
      </c>
      <c r="P4854" s="1">
        <v>10</v>
      </c>
      <c r="Q4854" s="1">
        <v>23</v>
      </c>
      <c r="R4854" s="23">
        <v>26.804232804232999</v>
      </c>
    </row>
    <row r="4855" spans="2:18" x14ac:dyDescent="0.25">
      <c r="C4855" s="122"/>
      <c r="D4855" s="120"/>
      <c r="E4855" s="4" t="s">
        <v>91</v>
      </c>
      <c r="F4855" s="5"/>
      <c r="G4855" s="6">
        <v>41</v>
      </c>
      <c r="H4855" s="7">
        <v>14</v>
      </c>
      <c r="I4855" s="1">
        <v>5</v>
      </c>
      <c r="J4855" s="1">
        <v>2</v>
      </c>
      <c r="K4855" s="1">
        <v>2</v>
      </c>
      <c r="L4855" s="1">
        <v>1</v>
      </c>
      <c r="M4855" s="1">
        <v>4</v>
      </c>
      <c r="N4855" s="1">
        <v>2</v>
      </c>
      <c r="O4855" s="1">
        <v>2</v>
      </c>
      <c r="P4855" s="1">
        <v>1</v>
      </c>
      <c r="Q4855" s="1">
        <v>8</v>
      </c>
      <c r="R4855" s="23">
        <v>23.939393939394002</v>
      </c>
    </row>
    <row r="4856" spans="2:18" x14ac:dyDescent="0.25">
      <c r="C4856" s="122"/>
      <c r="D4856" s="120"/>
      <c r="E4856" s="4" t="s">
        <v>92</v>
      </c>
      <c r="F4856" s="5"/>
      <c r="G4856" s="6">
        <v>37</v>
      </c>
      <c r="H4856" s="7">
        <v>10</v>
      </c>
      <c r="I4856" s="1">
        <v>3</v>
      </c>
      <c r="J4856" s="1">
        <v>2</v>
      </c>
      <c r="K4856" s="1">
        <v>2</v>
      </c>
      <c r="L4856" s="1">
        <v>4</v>
      </c>
      <c r="M4856" s="1">
        <v>7</v>
      </c>
      <c r="N4856" s="1">
        <v>1</v>
      </c>
      <c r="O4856" s="1">
        <v>3</v>
      </c>
      <c r="P4856" s="1">
        <v>0</v>
      </c>
      <c r="Q4856" s="1">
        <v>5</v>
      </c>
      <c r="R4856" s="23">
        <v>27.9375</v>
      </c>
    </row>
    <row r="4857" spans="2:18" x14ac:dyDescent="0.25">
      <c r="C4857" s="122"/>
      <c r="D4857" s="120"/>
      <c r="E4857" s="4" t="s">
        <v>93</v>
      </c>
      <c r="F4857" s="5"/>
      <c r="G4857" s="6">
        <v>72</v>
      </c>
      <c r="H4857" s="7">
        <v>24</v>
      </c>
      <c r="I4857" s="1">
        <v>15</v>
      </c>
      <c r="J4857" s="1">
        <v>4</v>
      </c>
      <c r="K4857" s="1">
        <v>5</v>
      </c>
      <c r="L4857" s="1">
        <v>4</v>
      </c>
      <c r="M4857" s="1">
        <v>7</v>
      </c>
      <c r="N4857" s="1">
        <v>4</v>
      </c>
      <c r="O4857" s="1">
        <v>1</v>
      </c>
      <c r="P4857" s="1">
        <v>2</v>
      </c>
      <c r="Q4857" s="1">
        <v>6</v>
      </c>
      <c r="R4857" s="23">
        <v>23.977272727273</v>
      </c>
    </row>
    <row r="4858" spans="2:18" x14ac:dyDescent="0.25">
      <c r="C4858" s="122"/>
      <c r="D4858" s="120"/>
      <c r="E4858" s="4" t="s">
        <v>85</v>
      </c>
      <c r="F4858" s="5"/>
      <c r="G4858" s="6">
        <v>104</v>
      </c>
      <c r="H4858" s="7">
        <v>44</v>
      </c>
      <c r="I4858" s="1">
        <v>12</v>
      </c>
      <c r="J4858" s="1">
        <v>5</v>
      </c>
      <c r="K4858" s="1">
        <v>10</v>
      </c>
      <c r="L4858" s="1">
        <v>6</v>
      </c>
      <c r="M4858" s="1">
        <v>13</v>
      </c>
      <c r="N4858" s="1">
        <v>1</v>
      </c>
      <c r="O4858" s="1">
        <v>4</v>
      </c>
      <c r="P4858" s="1">
        <v>0</v>
      </c>
      <c r="Q4858" s="1">
        <v>9</v>
      </c>
      <c r="R4858" s="23">
        <v>21.684210526316001</v>
      </c>
    </row>
    <row r="4859" spans="2:18" x14ac:dyDescent="0.25">
      <c r="C4859" s="122"/>
      <c r="D4859" s="120"/>
      <c r="E4859" s="4" t="s">
        <v>94</v>
      </c>
      <c r="F4859" s="5"/>
      <c r="G4859" s="6">
        <v>41</v>
      </c>
      <c r="H4859" s="7">
        <v>14</v>
      </c>
      <c r="I4859" s="1">
        <v>7</v>
      </c>
      <c r="J4859" s="1">
        <v>2</v>
      </c>
      <c r="K4859" s="1">
        <v>4</v>
      </c>
      <c r="L4859" s="1">
        <v>1</v>
      </c>
      <c r="M4859" s="1">
        <v>5</v>
      </c>
      <c r="N4859" s="1">
        <v>1</v>
      </c>
      <c r="O4859" s="1">
        <v>0</v>
      </c>
      <c r="P4859" s="1">
        <v>4</v>
      </c>
      <c r="Q4859" s="1">
        <v>3</v>
      </c>
      <c r="R4859" s="23">
        <v>26.578947368421002</v>
      </c>
    </row>
    <row r="4860" spans="2:18" x14ac:dyDescent="0.25">
      <c r="C4860" s="122"/>
      <c r="D4860" s="120"/>
      <c r="E4860" s="4" t="s">
        <v>95</v>
      </c>
      <c r="F4860" s="5"/>
      <c r="G4860" s="6">
        <v>15</v>
      </c>
      <c r="H4860" s="7">
        <v>6</v>
      </c>
      <c r="I4860" s="1">
        <v>0</v>
      </c>
      <c r="J4860" s="1">
        <v>1</v>
      </c>
      <c r="K4860" s="1">
        <v>0</v>
      </c>
      <c r="L4860" s="1">
        <v>0</v>
      </c>
      <c r="M4860" s="1">
        <v>3</v>
      </c>
      <c r="N4860" s="1">
        <v>1</v>
      </c>
      <c r="O4860" s="1">
        <v>0</v>
      </c>
      <c r="P4860" s="1">
        <v>1</v>
      </c>
      <c r="Q4860" s="1">
        <v>3</v>
      </c>
      <c r="R4860" s="23">
        <v>26.166666666666998</v>
      </c>
    </row>
    <row r="4861" spans="2:18" x14ac:dyDescent="0.25">
      <c r="C4861" s="126"/>
      <c r="D4861" s="123"/>
      <c r="E4861" s="64" t="s">
        <v>87</v>
      </c>
      <c r="F4861" s="59"/>
      <c r="G4861" s="66">
        <v>90</v>
      </c>
      <c r="H4861" s="74">
        <v>21</v>
      </c>
      <c r="I4861" s="39">
        <v>12</v>
      </c>
      <c r="J4861" s="39">
        <v>8</v>
      </c>
      <c r="K4861" s="39">
        <v>7</v>
      </c>
      <c r="L4861" s="39">
        <v>6</v>
      </c>
      <c r="M4861" s="39">
        <v>13</v>
      </c>
      <c r="N4861" s="39">
        <v>4</v>
      </c>
      <c r="O4861" s="39">
        <v>1</v>
      </c>
      <c r="P4861" s="39">
        <v>7</v>
      </c>
      <c r="Q4861" s="39">
        <v>11</v>
      </c>
      <c r="R4861" s="80">
        <v>30.088607594936999</v>
      </c>
    </row>
    <row r="4863" spans="2:18" x14ac:dyDescent="0.25">
      <c r="B4863" s="48" t="str">
        <f xml:space="preserve"> HYPERLINK("#'目次'!B50", "[44]")</f>
        <v>[44]</v>
      </c>
      <c r="C4863" s="35" t="s">
        <v>412</v>
      </c>
    </row>
    <row r="4864" spans="2:18" x14ac:dyDescent="0.25">
      <c r="C4864" s="99" t="s">
        <v>388</v>
      </c>
    </row>
    <row r="4866" spans="3:13" x14ac:dyDescent="0.25">
      <c r="C4866" s="35" t="s">
        <v>14</v>
      </c>
    </row>
    <row r="4867" spans="3:13" ht="50.4" x14ac:dyDescent="0.25">
      <c r="C4867" s="115"/>
      <c r="D4867" s="116"/>
      <c r="E4867" s="116"/>
      <c r="F4867" s="116"/>
      <c r="G4867" s="44" t="s">
        <v>15</v>
      </c>
      <c r="H4867" s="43" t="s">
        <v>413</v>
      </c>
      <c r="I4867" s="26" t="s">
        <v>414</v>
      </c>
      <c r="J4867" s="26" t="s">
        <v>415</v>
      </c>
      <c r="K4867" s="26" t="s">
        <v>416</v>
      </c>
      <c r="L4867" s="26" t="s">
        <v>63</v>
      </c>
      <c r="M4867" s="49" t="s">
        <v>18</v>
      </c>
    </row>
    <row r="4868" spans="3:13" x14ac:dyDescent="0.25">
      <c r="C4868" s="117"/>
      <c r="D4868" s="118"/>
      <c r="E4868" s="118"/>
      <c r="F4868" s="118"/>
      <c r="G4868" s="46"/>
      <c r="H4868" s="47"/>
      <c r="I4868" s="27"/>
      <c r="J4868" s="27"/>
      <c r="K4868" s="27"/>
      <c r="L4868" s="27"/>
      <c r="M4868" s="45"/>
    </row>
    <row r="4869" spans="3:13" x14ac:dyDescent="0.25">
      <c r="C4869" s="61"/>
      <c r="D4869" s="62"/>
      <c r="E4869" s="60" t="s">
        <v>15</v>
      </c>
      <c r="F4869" s="63"/>
      <c r="G4869" s="57">
        <v>693</v>
      </c>
      <c r="H4869" s="31">
        <v>288</v>
      </c>
      <c r="I4869" s="31">
        <v>118</v>
      </c>
      <c r="J4869" s="31">
        <v>28</v>
      </c>
      <c r="K4869" s="31">
        <v>140</v>
      </c>
      <c r="L4869" s="31">
        <v>62</v>
      </c>
      <c r="M4869" s="68">
        <v>57</v>
      </c>
    </row>
    <row r="4870" spans="3:13" x14ac:dyDescent="0.25">
      <c r="C4870" s="124" t="s">
        <v>19</v>
      </c>
      <c r="D4870" s="119" t="s">
        <v>20</v>
      </c>
      <c r="E4870" s="18" t="s">
        <v>21</v>
      </c>
      <c r="F4870" s="17"/>
      <c r="G4870" s="19">
        <v>407</v>
      </c>
      <c r="H4870" s="21">
        <v>178</v>
      </c>
      <c r="I4870" s="3">
        <v>59</v>
      </c>
      <c r="J4870" s="3">
        <v>12</v>
      </c>
      <c r="K4870" s="3">
        <v>97</v>
      </c>
      <c r="L4870" s="3">
        <v>24</v>
      </c>
      <c r="M4870" s="22">
        <v>37</v>
      </c>
    </row>
    <row r="4871" spans="3:13" x14ac:dyDescent="0.25">
      <c r="C4871" s="125"/>
      <c r="D4871" s="120"/>
      <c r="E4871" s="4" t="s">
        <v>22</v>
      </c>
      <c r="F4871" s="5"/>
      <c r="G4871" s="6">
        <v>286</v>
      </c>
      <c r="H4871" s="7">
        <v>110</v>
      </c>
      <c r="I4871" s="1">
        <v>59</v>
      </c>
      <c r="J4871" s="1">
        <v>16</v>
      </c>
      <c r="K4871" s="1">
        <v>43</v>
      </c>
      <c r="L4871" s="1">
        <v>38</v>
      </c>
      <c r="M4871" s="11">
        <v>20</v>
      </c>
    </row>
    <row r="4872" spans="3:13" x14ac:dyDescent="0.25">
      <c r="C4872" s="121" t="s">
        <v>23</v>
      </c>
      <c r="D4872" s="121" t="s">
        <v>24</v>
      </c>
      <c r="E4872" s="18" t="s">
        <v>25</v>
      </c>
      <c r="F4872" s="17"/>
      <c r="G4872" s="19">
        <v>265</v>
      </c>
      <c r="H4872" s="21">
        <v>134</v>
      </c>
      <c r="I4872" s="3">
        <v>40</v>
      </c>
      <c r="J4872" s="3">
        <v>8</v>
      </c>
      <c r="K4872" s="3">
        <v>41</v>
      </c>
      <c r="L4872" s="3">
        <v>24</v>
      </c>
      <c r="M4872" s="22">
        <v>18</v>
      </c>
    </row>
    <row r="4873" spans="3:13" x14ac:dyDescent="0.25">
      <c r="C4873" s="125"/>
      <c r="D4873" s="122"/>
      <c r="E4873" s="4" t="s">
        <v>26</v>
      </c>
      <c r="F4873" s="5"/>
      <c r="G4873" s="6">
        <v>270</v>
      </c>
      <c r="H4873" s="7">
        <v>116</v>
      </c>
      <c r="I4873" s="1">
        <v>46</v>
      </c>
      <c r="J4873" s="1">
        <v>11</v>
      </c>
      <c r="K4873" s="1">
        <v>57</v>
      </c>
      <c r="L4873" s="1">
        <v>18</v>
      </c>
      <c r="M4873" s="11">
        <v>22</v>
      </c>
    </row>
    <row r="4874" spans="3:13" x14ac:dyDescent="0.25">
      <c r="C4874" s="125"/>
      <c r="D4874" s="122"/>
      <c r="E4874" s="4" t="s">
        <v>27</v>
      </c>
      <c r="F4874" s="5"/>
      <c r="G4874" s="6">
        <v>105</v>
      </c>
      <c r="H4874" s="7">
        <v>29</v>
      </c>
      <c r="I4874" s="1">
        <v>18</v>
      </c>
      <c r="J4874" s="1">
        <v>4</v>
      </c>
      <c r="K4874" s="1">
        <v>32</v>
      </c>
      <c r="L4874" s="1">
        <v>13</v>
      </c>
      <c r="M4874" s="11">
        <v>9</v>
      </c>
    </row>
    <row r="4875" spans="3:13" x14ac:dyDescent="0.25">
      <c r="C4875" s="125"/>
      <c r="D4875" s="122"/>
      <c r="E4875" s="4" t="s">
        <v>28</v>
      </c>
      <c r="F4875" s="5"/>
      <c r="G4875" s="6">
        <v>38</v>
      </c>
      <c r="H4875" s="7">
        <v>8</v>
      </c>
      <c r="I4875" s="1">
        <v>13</v>
      </c>
      <c r="J4875" s="1">
        <v>4</v>
      </c>
      <c r="K4875" s="1">
        <v>6</v>
      </c>
      <c r="L4875" s="1">
        <v>2</v>
      </c>
      <c r="M4875" s="11">
        <v>5</v>
      </c>
    </row>
    <row r="4876" spans="3:13" x14ac:dyDescent="0.25">
      <c r="C4876" s="125"/>
      <c r="D4876" s="122"/>
      <c r="E4876" s="4" t="s">
        <v>29</v>
      </c>
      <c r="F4876" s="5"/>
      <c r="G4876" s="6">
        <v>12</v>
      </c>
      <c r="H4876" s="7">
        <v>1</v>
      </c>
      <c r="I4876" s="1">
        <v>1</v>
      </c>
      <c r="J4876" s="1">
        <v>1</v>
      </c>
      <c r="K4876" s="1">
        <v>4</v>
      </c>
      <c r="L4876" s="1">
        <v>4</v>
      </c>
      <c r="M4876" s="11">
        <v>1</v>
      </c>
    </row>
    <row r="4877" spans="3:13" x14ac:dyDescent="0.25">
      <c r="C4877" s="125"/>
      <c r="D4877" s="122"/>
      <c r="E4877" s="4" t="s">
        <v>30</v>
      </c>
      <c r="F4877" s="5"/>
      <c r="G4877" s="6">
        <v>2</v>
      </c>
      <c r="H4877" s="7">
        <v>0</v>
      </c>
      <c r="I4877" s="1">
        <v>0</v>
      </c>
      <c r="J4877" s="1">
        <v>0</v>
      </c>
      <c r="K4877" s="1">
        <v>0</v>
      </c>
      <c r="L4877" s="1">
        <v>1</v>
      </c>
      <c r="M4877" s="11">
        <v>1</v>
      </c>
    </row>
    <row r="4878" spans="3:13" x14ac:dyDescent="0.25">
      <c r="C4878" s="125"/>
      <c r="D4878" s="122"/>
      <c r="E4878" s="4" t="s">
        <v>31</v>
      </c>
      <c r="F4878" s="5"/>
      <c r="G4878" s="6">
        <v>1</v>
      </c>
      <c r="H4878" s="7">
        <v>0</v>
      </c>
      <c r="I4878" s="1">
        <v>0</v>
      </c>
      <c r="J4878" s="1">
        <v>0</v>
      </c>
      <c r="K4878" s="1">
        <v>0</v>
      </c>
      <c r="L4878" s="1">
        <v>0</v>
      </c>
      <c r="M4878" s="11">
        <v>1</v>
      </c>
    </row>
    <row r="4879" spans="3:13" x14ac:dyDescent="0.25">
      <c r="C4879" s="125"/>
      <c r="D4879" s="122"/>
      <c r="E4879" s="4" t="s">
        <v>32</v>
      </c>
      <c r="F4879" s="5"/>
      <c r="G4879" s="6">
        <v>535</v>
      </c>
      <c r="H4879" s="7">
        <v>250</v>
      </c>
      <c r="I4879" s="1">
        <v>86</v>
      </c>
      <c r="J4879" s="1">
        <v>19</v>
      </c>
      <c r="K4879" s="1">
        <v>98</v>
      </c>
      <c r="L4879" s="1">
        <v>42</v>
      </c>
      <c r="M4879" s="11">
        <v>40</v>
      </c>
    </row>
    <row r="4880" spans="3:13" x14ac:dyDescent="0.25">
      <c r="C4880" s="125"/>
      <c r="D4880" s="122"/>
      <c r="E4880" s="4" t="s">
        <v>33</v>
      </c>
      <c r="F4880" s="5"/>
      <c r="G4880" s="6">
        <v>143</v>
      </c>
      <c r="H4880" s="7">
        <v>37</v>
      </c>
      <c r="I4880" s="1">
        <v>31</v>
      </c>
      <c r="J4880" s="1">
        <v>8</v>
      </c>
      <c r="K4880" s="1">
        <v>38</v>
      </c>
      <c r="L4880" s="1">
        <v>15</v>
      </c>
      <c r="M4880" s="11">
        <v>14</v>
      </c>
    </row>
    <row r="4881" spans="3:13" x14ac:dyDescent="0.25">
      <c r="C4881" s="125"/>
      <c r="D4881" s="122"/>
      <c r="E4881" s="4" t="s">
        <v>34</v>
      </c>
      <c r="F4881" s="5"/>
      <c r="G4881" s="6">
        <v>15</v>
      </c>
      <c r="H4881" s="7">
        <v>1</v>
      </c>
      <c r="I4881" s="1">
        <v>1</v>
      </c>
      <c r="J4881" s="1">
        <v>1</v>
      </c>
      <c r="K4881" s="1">
        <v>4</v>
      </c>
      <c r="L4881" s="1">
        <v>5</v>
      </c>
      <c r="M4881" s="11">
        <v>3</v>
      </c>
    </row>
    <row r="4882" spans="3:13" x14ac:dyDescent="0.25">
      <c r="C4882" s="125"/>
      <c r="D4882" s="122"/>
      <c r="E4882" s="4" t="s">
        <v>35</v>
      </c>
      <c r="F4882" s="5"/>
      <c r="G4882" s="6">
        <v>158</v>
      </c>
      <c r="H4882" s="7">
        <v>38</v>
      </c>
      <c r="I4882" s="1">
        <v>32</v>
      </c>
      <c r="J4882" s="1">
        <v>9</v>
      </c>
      <c r="K4882" s="1">
        <v>42</v>
      </c>
      <c r="L4882" s="1">
        <v>20</v>
      </c>
      <c r="M4882" s="11">
        <v>17</v>
      </c>
    </row>
    <row r="4883" spans="3:13" x14ac:dyDescent="0.25">
      <c r="C4883" s="125"/>
      <c r="D4883" s="121" t="s">
        <v>21</v>
      </c>
      <c r="E4883" s="18" t="s">
        <v>25</v>
      </c>
      <c r="F4883" s="17"/>
      <c r="G4883" s="19">
        <v>156</v>
      </c>
      <c r="H4883" s="21">
        <v>82</v>
      </c>
      <c r="I4883" s="3">
        <v>22</v>
      </c>
      <c r="J4883" s="3">
        <v>2</v>
      </c>
      <c r="K4883" s="3">
        <v>30</v>
      </c>
      <c r="L4883" s="3">
        <v>9</v>
      </c>
      <c r="M4883" s="22">
        <v>11</v>
      </c>
    </row>
    <row r="4884" spans="3:13" x14ac:dyDescent="0.25">
      <c r="C4884" s="125"/>
      <c r="D4884" s="122"/>
      <c r="E4884" s="4" t="s">
        <v>26</v>
      </c>
      <c r="F4884" s="5"/>
      <c r="G4884" s="6">
        <v>157</v>
      </c>
      <c r="H4884" s="7">
        <v>72</v>
      </c>
      <c r="I4884" s="1">
        <v>21</v>
      </c>
      <c r="J4884" s="1">
        <v>5</v>
      </c>
      <c r="K4884" s="1">
        <v>37</v>
      </c>
      <c r="L4884" s="1">
        <v>9</v>
      </c>
      <c r="M4884" s="11">
        <v>13</v>
      </c>
    </row>
    <row r="4885" spans="3:13" x14ac:dyDescent="0.25">
      <c r="C4885" s="125"/>
      <c r="D4885" s="122"/>
      <c r="E4885" s="4" t="s">
        <v>27</v>
      </c>
      <c r="F4885" s="5"/>
      <c r="G4885" s="6">
        <v>68</v>
      </c>
      <c r="H4885" s="7">
        <v>21</v>
      </c>
      <c r="I4885" s="1">
        <v>12</v>
      </c>
      <c r="J4885" s="1">
        <v>2</v>
      </c>
      <c r="K4885" s="1">
        <v>22</v>
      </c>
      <c r="L4885" s="1">
        <v>5</v>
      </c>
      <c r="M4885" s="11">
        <v>6</v>
      </c>
    </row>
    <row r="4886" spans="3:13" x14ac:dyDescent="0.25">
      <c r="C4886" s="125"/>
      <c r="D4886" s="122"/>
      <c r="E4886" s="4" t="s">
        <v>28</v>
      </c>
      <c r="F4886" s="5"/>
      <c r="G4886" s="6">
        <v>18</v>
      </c>
      <c r="H4886" s="7">
        <v>3</v>
      </c>
      <c r="I4886" s="1">
        <v>3</v>
      </c>
      <c r="J4886" s="1">
        <v>2</v>
      </c>
      <c r="K4886" s="1">
        <v>5</v>
      </c>
      <c r="L4886" s="1">
        <v>0</v>
      </c>
      <c r="M4886" s="11">
        <v>5</v>
      </c>
    </row>
    <row r="4887" spans="3:13" x14ac:dyDescent="0.25">
      <c r="C4887" s="125"/>
      <c r="D4887" s="122"/>
      <c r="E4887" s="4" t="s">
        <v>29</v>
      </c>
      <c r="F4887" s="5"/>
      <c r="G4887" s="6">
        <v>6</v>
      </c>
      <c r="H4887" s="7">
        <v>0</v>
      </c>
      <c r="I4887" s="1">
        <v>1</v>
      </c>
      <c r="J4887" s="1">
        <v>1</v>
      </c>
      <c r="K4887" s="1">
        <v>3</v>
      </c>
      <c r="L4887" s="1">
        <v>0</v>
      </c>
      <c r="M4887" s="11">
        <v>1</v>
      </c>
    </row>
    <row r="4888" spans="3:13" x14ac:dyDescent="0.25">
      <c r="C4888" s="125"/>
      <c r="D4888" s="122"/>
      <c r="E4888" s="4" t="s">
        <v>30</v>
      </c>
      <c r="F4888" s="5"/>
      <c r="G4888" s="6">
        <v>1</v>
      </c>
      <c r="H4888" s="7">
        <v>0</v>
      </c>
      <c r="I4888" s="1">
        <v>0</v>
      </c>
      <c r="J4888" s="1">
        <v>0</v>
      </c>
      <c r="K4888" s="1">
        <v>0</v>
      </c>
      <c r="L4888" s="1">
        <v>1</v>
      </c>
      <c r="M4888" s="11">
        <v>0</v>
      </c>
    </row>
    <row r="4889" spans="3:13" x14ac:dyDescent="0.25">
      <c r="C4889" s="125"/>
      <c r="D4889" s="122"/>
      <c r="E4889" s="4" t="s">
        <v>31</v>
      </c>
      <c r="F4889" s="5"/>
      <c r="G4889" s="6">
        <v>1</v>
      </c>
      <c r="H4889" s="7">
        <v>0</v>
      </c>
      <c r="I4889" s="1">
        <v>0</v>
      </c>
      <c r="J4889" s="1">
        <v>0</v>
      </c>
      <c r="K4889" s="1">
        <v>0</v>
      </c>
      <c r="L4889" s="1">
        <v>0</v>
      </c>
      <c r="M4889" s="11">
        <v>1</v>
      </c>
    </row>
    <row r="4890" spans="3:13" x14ac:dyDescent="0.25">
      <c r="C4890" s="125"/>
      <c r="D4890" s="122"/>
      <c r="E4890" s="4" t="s">
        <v>32</v>
      </c>
      <c r="F4890" s="5"/>
      <c r="G4890" s="6">
        <v>313</v>
      </c>
      <c r="H4890" s="7">
        <v>154</v>
      </c>
      <c r="I4890" s="1">
        <v>43</v>
      </c>
      <c r="J4890" s="1">
        <v>7</v>
      </c>
      <c r="K4890" s="1">
        <v>67</v>
      </c>
      <c r="L4890" s="1">
        <v>18</v>
      </c>
      <c r="M4890" s="11">
        <v>24</v>
      </c>
    </row>
    <row r="4891" spans="3:13" x14ac:dyDescent="0.25">
      <c r="C4891" s="125"/>
      <c r="D4891" s="122"/>
      <c r="E4891" s="4" t="s">
        <v>33</v>
      </c>
      <c r="F4891" s="5"/>
      <c r="G4891" s="6">
        <v>86</v>
      </c>
      <c r="H4891" s="7">
        <v>24</v>
      </c>
      <c r="I4891" s="1">
        <v>15</v>
      </c>
      <c r="J4891" s="1">
        <v>4</v>
      </c>
      <c r="K4891" s="1">
        <v>27</v>
      </c>
      <c r="L4891" s="1">
        <v>5</v>
      </c>
      <c r="M4891" s="11">
        <v>11</v>
      </c>
    </row>
    <row r="4892" spans="3:13" x14ac:dyDescent="0.25">
      <c r="C4892" s="125"/>
      <c r="D4892" s="122"/>
      <c r="E4892" s="4" t="s">
        <v>34</v>
      </c>
      <c r="F4892" s="5"/>
      <c r="G4892" s="6">
        <v>8</v>
      </c>
      <c r="H4892" s="7">
        <v>0</v>
      </c>
      <c r="I4892" s="1">
        <v>1</v>
      </c>
      <c r="J4892" s="1">
        <v>1</v>
      </c>
      <c r="K4892" s="1">
        <v>3</v>
      </c>
      <c r="L4892" s="1">
        <v>1</v>
      </c>
      <c r="M4892" s="11">
        <v>2</v>
      </c>
    </row>
    <row r="4893" spans="3:13" x14ac:dyDescent="0.25">
      <c r="C4893" s="125"/>
      <c r="D4893" s="122"/>
      <c r="E4893" s="4" t="s">
        <v>35</v>
      </c>
      <c r="F4893" s="5"/>
      <c r="G4893" s="6">
        <v>94</v>
      </c>
      <c r="H4893" s="7">
        <v>24</v>
      </c>
      <c r="I4893" s="1">
        <v>16</v>
      </c>
      <c r="J4893" s="1">
        <v>5</v>
      </c>
      <c r="K4893" s="1">
        <v>30</v>
      </c>
      <c r="L4893" s="1">
        <v>6</v>
      </c>
      <c r="M4893" s="11">
        <v>13</v>
      </c>
    </row>
    <row r="4894" spans="3:13" x14ac:dyDescent="0.25">
      <c r="C4894" s="125"/>
      <c r="D4894" s="121" t="s">
        <v>22</v>
      </c>
      <c r="E4894" s="18" t="s">
        <v>25</v>
      </c>
      <c r="F4894" s="17"/>
      <c r="G4894" s="19">
        <v>109</v>
      </c>
      <c r="H4894" s="21">
        <v>52</v>
      </c>
      <c r="I4894" s="3">
        <v>18</v>
      </c>
      <c r="J4894" s="3">
        <v>6</v>
      </c>
      <c r="K4894" s="3">
        <v>11</v>
      </c>
      <c r="L4894" s="3">
        <v>15</v>
      </c>
      <c r="M4894" s="22">
        <v>7</v>
      </c>
    </row>
    <row r="4895" spans="3:13" x14ac:dyDescent="0.25">
      <c r="C4895" s="125"/>
      <c r="D4895" s="122"/>
      <c r="E4895" s="4" t="s">
        <v>26</v>
      </c>
      <c r="F4895" s="5"/>
      <c r="G4895" s="6">
        <v>113</v>
      </c>
      <c r="H4895" s="7">
        <v>44</v>
      </c>
      <c r="I4895" s="1">
        <v>25</v>
      </c>
      <c r="J4895" s="1">
        <v>6</v>
      </c>
      <c r="K4895" s="1">
        <v>20</v>
      </c>
      <c r="L4895" s="1">
        <v>9</v>
      </c>
      <c r="M4895" s="11">
        <v>9</v>
      </c>
    </row>
    <row r="4896" spans="3:13" x14ac:dyDescent="0.25">
      <c r="C4896" s="125"/>
      <c r="D4896" s="122"/>
      <c r="E4896" s="4" t="s">
        <v>27</v>
      </c>
      <c r="F4896" s="5"/>
      <c r="G4896" s="6">
        <v>37</v>
      </c>
      <c r="H4896" s="7">
        <v>8</v>
      </c>
      <c r="I4896" s="1">
        <v>6</v>
      </c>
      <c r="J4896" s="1">
        <v>2</v>
      </c>
      <c r="K4896" s="1">
        <v>10</v>
      </c>
      <c r="L4896" s="1">
        <v>8</v>
      </c>
      <c r="M4896" s="11">
        <v>3</v>
      </c>
    </row>
    <row r="4897" spans="3:13" x14ac:dyDescent="0.25">
      <c r="C4897" s="125"/>
      <c r="D4897" s="122"/>
      <c r="E4897" s="4" t="s">
        <v>28</v>
      </c>
      <c r="F4897" s="5"/>
      <c r="G4897" s="6">
        <v>20</v>
      </c>
      <c r="H4897" s="7">
        <v>5</v>
      </c>
      <c r="I4897" s="1">
        <v>10</v>
      </c>
      <c r="J4897" s="1">
        <v>2</v>
      </c>
      <c r="K4897" s="1">
        <v>1</v>
      </c>
      <c r="L4897" s="1">
        <v>2</v>
      </c>
      <c r="M4897" s="11">
        <v>0</v>
      </c>
    </row>
    <row r="4898" spans="3:13" x14ac:dyDescent="0.25">
      <c r="C4898" s="125"/>
      <c r="D4898" s="122"/>
      <c r="E4898" s="4" t="s">
        <v>29</v>
      </c>
      <c r="F4898" s="5"/>
      <c r="G4898" s="6">
        <v>6</v>
      </c>
      <c r="H4898" s="7">
        <v>1</v>
      </c>
      <c r="I4898" s="1">
        <v>0</v>
      </c>
      <c r="J4898" s="1">
        <v>0</v>
      </c>
      <c r="K4898" s="1">
        <v>1</v>
      </c>
      <c r="L4898" s="1">
        <v>4</v>
      </c>
      <c r="M4898" s="11">
        <v>0</v>
      </c>
    </row>
    <row r="4899" spans="3:13" x14ac:dyDescent="0.25">
      <c r="C4899" s="125"/>
      <c r="D4899" s="122"/>
      <c r="E4899" s="4" t="s">
        <v>30</v>
      </c>
      <c r="F4899" s="5"/>
      <c r="G4899" s="6">
        <v>1</v>
      </c>
      <c r="H4899" s="7">
        <v>0</v>
      </c>
      <c r="I4899" s="1">
        <v>0</v>
      </c>
      <c r="J4899" s="1">
        <v>0</v>
      </c>
      <c r="K4899" s="1">
        <v>0</v>
      </c>
      <c r="L4899" s="1">
        <v>0</v>
      </c>
      <c r="M4899" s="11">
        <v>1</v>
      </c>
    </row>
    <row r="4900" spans="3:13" x14ac:dyDescent="0.25">
      <c r="C4900" s="125"/>
      <c r="D4900" s="122"/>
      <c r="E4900" s="4" t="s">
        <v>31</v>
      </c>
      <c r="F4900" s="5"/>
      <c r="G4900" s="6">
        <v>0</v>
      </c>
      <c r="H4900" s="7">
        <v>0</v>
      </c>
      <c r="I4900" s="1">
        <v>0</v>
      </c>
      <c r="J4900" s="1">
        <v>0</v>
      </c>
      <c r="K4900" s="1">
        <v>0</v>
      </c>
      <c r="L4900" s="1">
        <v>0</v>
      </c>
      <c r="M4900" s="11">
        <v>0</v>
      </c>
    </row>
    <row r="4901" spans="3:13" x14ac:dyDescent="0.25">
      <c r="C4901" s="125"/>
      <c r="D4901" s="122"/>
      <c r="E4901" s="4" t="s">
        <v>32</v>
      </c>
      <c r="F4901" s="5"/>
      <c r="G4901" s="6">
        <v>222</v>
      </c>
      <c r="H4901" s="7">
        <v>96</v>
      </c>
      <c r="I4901" s="1">
        <v>43</v>
      </c>
      <c r="J4901" s="1">
        <v>12</v>
      </c>
      <c r="K4901" s="1">
        <v>31</v>
      </c>
      <c r="L4901" s="1">
        <v>24</v>
      </c>
      <c r="M4901" s="11">
        <v>16</v>
      </c>
    </row>
    <row r="4902" spans="3:13" x14ac:dyDescent="0.25">
      <c r="C4902" s="125"/>
      <c r="D4902" s="122"/>
      <c r="E4902" s="4" t="s">
        <v>33</v>
      </c>
      <c r="F4902" s="5"/>
      <c r="G4902" s="6">
        <v>57</v>
      </c>
      <c r="H4902" s="7">
        <v>13</v>
      </c>
      <c r="I4902" s="1">
        <v>16</v>
      </c>
      <c r="J4902" s="1">
        <v>4</v>
      </c>
      <c r="K4902" s="1">
        <v>11</v>
      </c>
      <c r="L4902" s="1">
        <v>10</v>
      </c>
      <c r="M4902" s="11">
        <v>3</v>
      </c>
    </row>
    <row r="4903" spans="3:13" x14ac:dyDescent="0.25">
      <c r="C4903" s="125"/>
      <c r="D4903" s="122"/>
      <c r="E4903" s="4" t="s">
        <v>34</v>
      </c>
      <c r="F4903" s="5"/>
      <c r="G4903" s="6">
        <v>7</v>
      </c>
      <c r="H4903" s="7">
        <v>1</v>
      </c>
      <c r="I4903" s="1">
        <v>0</v>
      </c>
      <c r="J4903" s="1">
        <v>0</v>
      </c>
      <c r="K4903" s="1">
        <v>1</v>
      </c>
      <c r="L4903" s="1">
        <v>4</v>
      </c>
      <c r="M4903" s="11">
        <v>1</v>
      </c>
    </row>
    <row r="4904" spans="3:13" x14ac:dyDescent="0.25">
      <c r="C4904" s="125"/>
      <c r="D4904" s="122"/>
      <c r="E4904" s="4" t="s">
        <v>35</v>
      </c>
      <c r="F4904" s="5"/>
      <c r="G4904" s="6">
        <v>64</v>
      </c>
      <c r="H4904" s="7">
        <v>14</v>
      </c>
      <c r="I4904" s="1">
        <v>16</v>
      </c>
      <c r="J4904" s="1">
        <v>4</v>
      </c>
      <c r="K4904" s="1">
        <v>12</v>
      </c>
      <c r="L4904" s="1">
        <v>14</v>
      </c>
      <c r="M4904" s="11">
        <v>4</v>
      </c>
    </row>
    <row r="4905" spans="3:13" x14ac:dyDescent="0.25">
      <c r="C4905" s="121" t="s">
        <v>36</v>
      </c>
      <c r="D4905" s="121" t="s">
        <v>24</v>
      </c>
      <c r="E4905" s="18" t="s">
        <v>37</v>
      </c>
      <c r="F4905" s="17"/>
      <c r="G4905" s="19">
        <v>31</v>
      </c>
      <c r="H4905" s="21">
        <v>19</v>
      </c>
      <c r="I4905" s="3">
        <v>2</v>
      </c>
      <c r="J4905" s="3">
        <v>2</v>
      </c>
      <c r="K4905" s="3">
        <v>3</v>
      </c>
      <c r="L4905" s="3">
        <v>1</v>
      </c>
      <c r="M4905" s="22">
        <v>4</v>
      </c>
    </row>
    <row r="4906" spans="3:13" ht="25.2" x14ac:dyDescent="0.25">
      <c r="C4906" s="125"/>
      <c r="D4906" s="122"/>
      <c r="E4906" s="4" t="s">
        <v>38</v>
      </c>
      <c r="F4906" s="5"/>
      <c r="G4906" s="6">
        <v>526</v>
      </c>
      <c r="H4906" s="7">
        <v>203</v>
      </c>
      <c r="I4906" s="1">
        <v>98</v>
      </c>
      <c r="J4906" s="1">
        <v>19</v>
      </c>
      <c r="K4906" s="1">
        <v>111</v>
      </c>
      <c r="L4906" s="1">
        <v>49</v>
      </c>
      <c r="M4906" s="11">
        <v>46</v>
      </c>
    </row>
    <row r="4907" spans="3:13" ht="25.2" x14ac:dyDescent="0.25">
      <c r="C4907" s="125"/>
      <c r="D4907" s="122"/>
      <c r="E4907" s="4" t="s">
        <v>39</v>
      </c>
      <c r="F4907" s="5"/>
      <c r="G4907" s="6">
        <v>39</v>
      </c>
      <c r="H4907" s="7">
        <v>27</v>
      </c>
      <c r="I4907" s="1">
        <v>2</v>
      </c>
      <c r="J4907" s="1">
        <v>0</v>
      </c>
      <c r="K4907" s="1">
        <v>5</v>
      </c>
      <c r="L4907" s="1">
        <v>3</v>
      </c>
      <c r="M4907" s="11">
        <v>2</v>
      </c>
    </row>
    <row r="4908" spans="3:13" ht="25.2" x14ac:dyDescent="0.25">
      <c r="C4908" s="125"/>
      <c r="D4908" s="122"/>
      <c r="E4908" s="4" t="s">
        <v>40</v>
      </c>
      <c r="F4908" s="5"/>
      <c r="G4908" s="6">
        <v>94</v>
      </c>
      <c r="H4908" s="7">
        <v>37</v>
      </c>
      <c r="I4908" s="1">
        <v>16</v>
      </c>
      <c r="J4908" s="1">
        <v>7</v>
      </c>
      <c r="K4908" s="1">
        <v>20</v>
      </c>
      <c r="L4908" s="1">
        <v>9</v>
      </c>
      <c r="M4908" s="11">
        <v>5</v>
      </c>
    </row>
    <row r="4909" spans="3:13" x14ac:dyDescent="0.25">
      <c r="C4909" s="125"/>
      <c r="D4909" s="122"/>
      <c r="E4909" s="4" t="s">
        <v>18</v>
      </c>
      <c r="F4909" s="5"/>
      <c r="G4909" s="6">
        <v>3</v>
      </c>
      <c r="H4909" s="7">
        <v>2</v>
      </c>
      <c r="I4909" s="1">
        <v>0</v>
      </c>
      <c r="J4909" s="1">
        <v>0</v>
      </c>
      <c r="K4909" s="1">
        <v>1</v>
      </c>
      <c r="L4909" s="1">
        <v>0</v>
      </c>
      <c r="M4909" s="11">
        <v>0</v>
      </c>
    </row>
    <row r="4910" spans="3:13" x14ac:dyDescent="0.25">
      <c r="C4910" s="125"/>
      <c r="D4910" s="121" t="s">
        <v>21</v>
      </c>
      <c r="E4910" s="18" t="s">
        <v>37</v>
      </c>
      <c r="F4910" s="17"/>
      <c r="G4910" s="19">
        <v>20</v>
      </c>
      <c r="H4910" s="21">
        <v>13</v>
      </c>
      <c r="I4910" s="3">
        <v>1</v>
      </c>
      <c r="J4910" s="3">
        <v>1</v>
      </c>
      <c r="K4910" s="3">
        <v>3</v>
      </c>
      <c r="L4910" s="3">
        <v>0</v>
      </c>
      <c r="M4910" s="22">
        <v>2</v>
      </c>
    </row>
    <row r="4911" spans="3:13" ht="25.2" x14ac:dyDescent="0.25">
      <c r="C4911" s="125"/>
      <c r="D4911" s="122"/>
      <c r="E4911" s="4" t="s">
        <v>38</v>
      </c>
      <c r="F4911" s="5"/>
      <c r="G4911" s="6">
        <v>348</v>
      </c>
      <c r="H4911" s="7">
        <v>144</v>
      </c>
      <c r="I4911" s="1">
        <v>57</v>
      </c>
      <c r="J4911" s="1">
        <v>10</v>
      </c>
      <c r="K4911" s="1">
        <v>83</v>
      </c>
      <c r="L4911" s="1">
        <v>22</v>
      </c>
      <c r="M4911" s="11">
        <v>32</v>
      </c>
    </row>
    <row r="4912" spans="3:13" ht="25.2" x14ac:dyDescent="0.25">
      <c r="C4912" s="125"/>
      <c r="D4912" s="122"/>
      <c r="E4912" s="4" t="s">
        <v>39</v>
      </c>
      <c r="F4912" s="5"/>
      <c r="G4912" s="6">
        <v>17</v>
      </c>
      <c r="H4912" s="7">
        <v>12</v>
      </c>
      <c r="I4912" s="1">
        <v>0</v>
      </c>
      <c r="J4912" s="1">
        <v>0</v>
      </c>
      <c r="K4912" s="1">
        <v>2</v>
      </c>
      <c r="L4912" s="1">
        <v>1</v>
      </c>
      <c r="M4912" s="11">
        <v>2</v>
      </c>
    </row>
    <row r="4913" spans="3:13" ht="25.2" x14ac:dyDescent="0.25">
      <c r="C4913" s="125"/>
      <c r="D4913" s="122"/>
      <c r="E4913" s="4" t="s">
        <v>40</v>
      </c>
      <c r="F4913" s="5"/>
      <c r="G4913" s="6">
        <v>20</v>
      </c>
      <c r="H4913" s="7">
        <v>7</v>
      </c>
      <c r="I4913" s="1">
        <v>1</v>
      </c>
      <c r="J4913" s="1">
        <v>1</v>
      </c>
      <c r="K4913" s="1">
        <v>9</v>
      </c>
      <c r="L4913" s="1">
        <v>1</v>
      </c>
      <c r="M4913" s="11">
        <v>1</v>
      </c>
    </row>
    <row r="4914" spans="3:13" x14ac:dyDescent="0.25">
      <c r="C4914" s="125"/>
      <c r="D4914" s="122"/>
      <c r="E4914" s="4" t="s">
        <v>18</v>
      </c>
      <c r="F4914" s="5"/>
      <c r="G4914" s="6">
        <v>2</v>
      </c>
      <c r="H4914" s="7">
        <v>2</v>
      </c>
      <c r="I4914" s="1">
        <v>0</v>
      </c>
      <c r="J4914" s="1">
        <v>0</v>
      </c>
      <c r="K4914" s="1">
        <v>0</v>
      </c>
      <c r="L4914" s="1">
        <v>0</v>
      </c>
      <c r="M4914" s="11">
        <v>0</v>
      </c>
    </row>
    <row r="4915" spans="3:13" x14ac:dyDescent="0.25">
      <c r="C4915" s="125"/>
      <c r="D4915" s="121" t="s">
        <v>22</v>
      </c>
      <c r="E4915" s="18" t="s">
        <v>37</v>
      </c>
      <c r="F4915" s="17"/>
      <c r="G4915" s="19">
        <v>11</v>
      </c>
      <c r="H4915" s="21">
        <v>6</v>
      </c>
      <c r="I4915" s="3">
        <v>1</v>
      </c>
      <c r="J4915" s="3">
        <v>1</v>
      </c>
      <c r="K4915" s="3">
        <v>0</v>
      </c>
      <c r="L4915" s="3">
        <v>1</v>
      </c>
      <c r="M4915" s="22">
        <v>2</v>
      </c>
    </row>
    <row r="4916" spans="3:13" ht="25.2" x14ac:dyDescent="0.25">
      <c r="C4916" s="125"/>
      <c r="D4916" s="122"/>
      <c r="E4916" s="4" t="s">
        <v>38</v>
      </c>
      <c r="F4916" s="5"/>
      <c r="G4916" s="6">
        <v>178</v>
      </c>
      <c r="H4916" s="7">
        <v>59</v>
      </c>
      <c r="I4916" s="1">
        <v>41</v>
      </c>
      <c r="J4916" s="1">
        <v>9</v>
      </c>
      <c r="K4916" s="1">
        <v>28</v>
      </c>
      <c r="L4916" s="1">
        <v>27</v>
      </c>
      <c r="M4916" s="11">
        <v>14</v>
      </c>
    </row>
    <row r="4917" spans="3:13" ht="25.2" x14ac:dyDescent="0.25">
      <c r="C4917" s="125"/>
      <c r="D4917" s="122"/>
      <c r="E4917" s="4" t="s">
        <v>39</v>
      </c>
      <c r="F4917" s="5"/>
      <c r="G4917" s="6">
        <v>22</v>
      </c>
      <c r="H4917" s="7">
        <v>15</v>
      </c>
      <c r="I4917" s="1">
        <v>2</v>
      </c>
      <c r="J4917" s="1">
        <v>0</v>
      </c>
      <c r="K4917" s="1">
        <v>3</v>
      </c>
      <c r="L4917" s="1">
        <v>2</v>
      </c>
      <c r="M4917" s="11">
        <v>0</v>
      </c>
    </row>
    <row r="4918" spans="3:13" ht="25.2" x14ac:dyDescent="0.25">
      <c r="C4918" s="125"/>
      <c r="D4918" s="122"/>
      <c r="E4918" s="4" t="s">
        <v>40</v>
      </c>
      <c r="F4918" s="5"/>
      <c r="G4918" s="6">
        <v>74</v>
      </c>
      <c r="H4918" s="7">
        <v>30</v>
      </c>
      <c r="I4918" s="1">
        <v>15</v>
      </c>
      <c r="J4918" s="1">
        <v>6</v>
      </c>
      <c r="K4918" s="1">
        <v>11</v>
      </c>
      <c r="L4918" s="1">
        <v>8</v>
      </c>
      <c r="M4918" s="11">
        <v>4</v>
      </c>
    </row>
    <row r="4919" spans="3:13" x14ac:dyDescent="0.25">
      <c r="C4919" s="125"/>
      <c r="D4919" s="122"/>
      <c r="E4919" s="4" t="s">
        <v>18</v>
      </c>
      <c r="F4919" s="5"/>
      <c r="G4919" s="6">
        <v>1</v>
      </c>
      <c r="H4919" s="7">
        <v>0</v>
      </c>
      <c r="I4919" s="1">
        <v>0</v>
      </c>
      <c r="J4919" s="1">
        <v>0</v>
      </c>
      <c r="K4919" s="1">
        <v>1</v>
      </c>
      <c r="L4919" s="1">
        <v>0</v>
      </c>
      <c r="M4919" s="11">
        <v>0</v>
      </c>
    </row>
    <row r="4920" spans="3:13" ht="25.2" x14ac:dyDescent="0.25">
      <c r="C4920" s="121" t="s">
        <v>41</v>
      </c>
      <c r="D4920" s="119" t="s">
        <v>20</v>
      </c>
      <c r="E4920" s="18" t="s">
        <v>42</v>
      </c>
      <c r="F4920" s="17"/>
      <c r="G4920" s="19">
        <v>94</v>
      </c>
      <c r="H4920" s="21">
        <v>46</v>
      </c>
      <c r="I4920" s="3">
        <v>11</v>
      </c>
      <c r="J4920" s="3">
        <v>7</v>
      </c>
      <c r="K4920" s="3">
        <v>16</v>
      </c>
      <c r="L4920" s="3">
        <v>6</v>
      </c>
      <c r="M4920" s="22">
        <v>8</v>
      </c>
    </row>
    <row r="4921" spans="3:13" ht="25.2" x14ac:dyDescent="0.25">
      <c r="C4921" s="125"/>
      <c r="D4921" s="120"/>
      <c r="E4921" s="4" t="s">
        <v>43</v>
      </c>
      <c r="F4921" s="5"/>
      <c r="G4921" s="6">
        <v>495</v>
      </c>
      <c r="H4921" s="7">
        <v>192</v>
      </c>
      <c r="I4921" s="1">
        <v>91</v>
      </c>
      <c r="J4921" s="1">
        <v>19</v>
      </c>
      <c r="K4921" s="1">
        <v>105</v>
      </c>
      <c r="L4921" s="1">
        <v>47</v>
      </c>
      <c r="M4921" s="11">
        <v>41</v>
      </c>
    </row>
    <row r="4922" spans="3:13" ht="25.2" x14ac:dyDescent="0.25">
      <c r="C4922" s="125"/>
      <c r="D4922" s="120"/>
      <c r="E4922" s="4" t="s">
        <v>44</v>
      </c>
      <c r="F4922" s="5"/>
      <c r="G4922" s="6">
        <v>41</v>
      </c>
      <c r="H4922" s="7">
        <v>22</v>
      </c>
      <c r="I4922" s="1">
        <v>5</v>
      </c>
      <c r="J4922" s="1">
        <v>1</v>
      </c>
      <c r="K4922" s="1">
        <v>7</v>
      </c>
      <c r="L4922" s="1">
        <v>2</v>
      </c>
      <c r="M4922" s="11">
        <v>4</v>
      </c>
    </row>
    <row r="4923" spans="3:13" ht="25.2" x14ac:dyDescent="0.25">
      <c r="C4923" s="125"/>
      <c r="D4923" s="120"/>
      <c r="E4923" s="4" t="s">
        <v>45</v>
      </c>
      <c r="F4923" s="5"/>
      <c r="G4923" s="6">
        <v>276</v>
      </c>
      <c r="H4923" s="7">
        <v>106</v>
      </c>
      <c r="I4923" s="1">
        <v>42</v>
      </c>
      <c r="J4923" s="1">
        <v>10</v>
      </c>
      <c r="K4923" s="1">
        <v>67</v>
      </c>
      <c r="L4923" s="1">
        <v>28</v>
      </c>
      <c r="M4923" s="11">
        <v>23</v>
      </c>
    </row>
    <row r="4924" spans="3:13" ht="25.2" x14ac:dyDescent="0.25">
      <c r="C4924" s="125"/>
      <c r="D4924" s="120"/>
      <c r="E4924" s="4" t="s">
        <v>46</v>
      </c>
      <c r="F4924" s="5"/>
      <c r="G4924" s="6">
        <v>18</v>
      </c>
      <c r="H4924" s="7">
        <v>7</v>
      </c>
      <c r="I4924" s="1">
        <v>3</v>
      </c>
      <c r="J4924" s="1">
        <v>0</v>
      </c>
      <c r="K4924" s="1">
        <v>4</v>
      </c>
      <c r="L4924" s="1">
        <v>4</v>
      </c>
      <c r="M4924" s="11">
        <v>0</v>
      </c>
    </row>
    <row r="4925" spans="3:13" x14ac:dyDescent="0.25">
      <c r="C4925" s="125"/>
      <c r="D4925" s="120"/>
      <c r="E4925" s="4" t="s">
        <v>18</v>
      </c>
      <c r="F4925" s="5"/>
      <c r="G4925" s="6">
        <v>5</v>
      </c>
      <c r="H4925" s="7">
        <v>2</v>
      </c>
      <c r="I4925" s="1">
        <v>1</v>
      </c>
      <c r="J4925" s="1">
        <v>0</v>
      </c>
      <c r="K4925" s="1">
        <v>2</v>
      </c>
      <c r="L4925" s="1">
        <v>0</v>
      </c>
      <c r="M4925" s="11">
        <v>0</v>
      </c>
    </row>
    <row r="4926" spans="3:13" x14ac:dyDescent="0.25">
      <c r="C4926" s="121" t="s">
        <v>47</v>
      </c>
      <c r="D4926" s="119" t="s">
        <v>20</v>
      </c>
      <c r="E4926" s="18" t="s">
        <v>48</v>
      </c>
      <c r="F4926" s="17"/>
      <c r="G4926" s="19">
        <v>94</v>
      </c>
      <c r="H4926" s="21">
        <v>46</v>
      </c>
      <c r="I4926" s="3">
        <v>11</v>
      </c>
      <c r="J4926" s="3">
        <v>7</v>
      </c>
      <c r="K4926" s="3">
        <v>16</v>
      </c>
      <c r="L4926" s="3">
        <v>6</v>
      </c>
      <c r="M4926" s="22">
        <v>8</v>
      </c>
    </row>
    <row r="4927" spans="3:13" x14ac:dyDescent="0.25">
      <c r="C4927" s="125"/>
      <c r="D4927" s="120"/>
      <c r="E4927" s="4" t="s">
        <v>49</v>
      </c>
      <c r="F4927" s="5"/>
      <c r="G4927" s="6">
        <v>332</v>
      </c>
      <c r="H4927" s="7">
        <v>136</v>
      </c>
      <c r="I4927" s="1">
        <v>67</v>
      </c>
      <c r="J4927" s="1">
        <v>11</v>
      </c>
      <c r="K4927" s="1">
        <v>61</v>
      </c>
      <c r="L4927" s="1">
        <v>30</v>
      </c>
      <c r="M4927" s="11">
        <v>27</v>
      </c>
    </row>
    <row r="4928" spans="3:13" x14ac:dyDescent="0.25">
      <c r="C4928" s="125"/>
      <c r="D4928" s="120"/>
      <c r="E4928" s="4" t="s">
        <v>50</v>
      </c>
      <c r="F4928" s="5"/>
      <c r="G4928" s="6">
        <v>139</v>
      </c>
      <c r="H4928" s="7">
        <v>57</v>
      </c>
      <c r="I4928" s="1">
        <v>25</v>
      </c>
      <c r="J4928" s="1">
        <v>5</v>
      </c>
      <c r="K4928" s="1">
        <v>29</v>
      </c>
      <c r="L4928" s="1">
        <v>11</v>
      </c>
      <c r="M4928" s="11">
        <v>12</v>
      </c>
    </row>
    <row r="4929" spans="3:13" x14ac:dyDescent="0.25">
      <c r="C4929" s="125"/>
      <c r="D4929" s="120"/>
      <c r="E4929" s="4" t="s">
        <v>51</v>
      </c>
      <c r="F4929" s="5"/>
      <c r="G4929" s="6">
        <v>60</v>
      </c>
      <c r="H4929" s="7">
        <v>23</v>
      </c>
      <c r="I4929" s="1">
        <v>9</v>
      </c>
      <c r="J4929" s="1">
        <v>1</v>
      </c>
      <c r="K4929" s="1">
        <v>14</v>
      </c>
      <c r="L4929" s="1">
        <v>8</v>
      </c>
      <c r="M4929" s="11">
        <v>5</v>
      </c>
    </row>
    <row r="4930" spans="3:13" x14ac:dyDescent="0.25">
      <c r="C4930" s="125"/>
      <c r="D4930" s="120"/>
      <c r="E4930" s="4" t="s">
        <v>52</v>
      </c>
      <c r="F4930" s="5"/>
      <c r="G4930" s="6">
        <v>62</v>
      </c>
      <c r="H4930" s="7">
        <v>24</v>
      </c>
      <c r="I4930" s="1">
        <v>6</v>
      </c>
      <c r="J4930" s="1">
        <v>4</v>
      </c>
      <c r="K4930" s="1">
        <v>19</v>
      </c>
      <c r="L4930" s="1">
        <v>5</v>
      </c>
      <c r="M4930" s="11">
        <v>4</v>
      </c>
    </row>
    <row r="4931" spans="3:13" x14ac:dyDescent="0.25">
      <c r="C4931" s="125"/>
      <c r="D4931" s="120"/>
      <c r="E4931" s="4" t="s">
        <v>18</v>
      </c>
      <c r="F4931" s="5"/>
      <c r="G4931" s="6">
        <v>6</v>
      </c>
      <c r="H4931" s="7">
        <v>2</v>
      </c>
      <c r="I4931" s="1">
        <v>0</v>
      </c>
      <c r="J4931" s="1">
        <v>0</v>
      </c>
      <c r="K4931" s="1">
        <v>1</v>
      </c>
      <c r="L4931" s="1">
        <v>2</v>
      </c>
      <c r="M4931" s="11">
        <v>1</v>
      </c>
    </row>
    <row r="4932" spans="3:13" x14ac:dyDescent="0.25">
      <c r="C4932" s="121" t="s">
        <v>53</v>
      </c>
      <c r="D4932" s="119" t="s">
        <v>20</v>
      </c>
      <c r="E4932" s="18" t="s">
        <v>54</v>
      </c>
      <c r="F4932" s="17"/>
      <c r="G4932" s="19">
        <v>85</v>
      </c>
      <c r="H4932" s="21">
        <v>34</v>
      </c>
      <c r="I4932" s="3">
        <v>12</v>
      </c>
      <c r="J4932" s="3">
        <v>1</v>
      </c>
      <c r="K4932" s="3">
        <v>22</v>
      </c>
      <c r="L4932" s="3">
        <v>4</v>
      </c>
      <c r="M4932" s="22">
        <v>12</v>
      </c>
    </row>
    <row r="4933" spans="3:13" x14ac:dyDescent="0.25">
      <c r="C4933" s="125"/>
      <c r="D4933" s="120"/>
      <c r="E4933" s="4" t="s">
        <v>55</v>
      </c>
      <c r="F4933" s="5"/>
      <c r="G4933" s="6">
        <v>340</v>
      </c>
      <c r="H4933" s="7">
        <v>135</v>
      </c>
      <c r="I4933" s="1">
        <v>66</v>
      </c>
      <c r="J4933" s="1">
        <v>14</v>
      </c>
      <c r="K4933" s="1">
        <v>65</v>
      </c>
      <c r="L4933" s="1">
        <v>33</v>
      </c>
      <c r="M4933" s="11">
        <v>27</v>
      </c>
    </row>
    <row r="4934" spans="3:13" ht="25.2" x14ac:dyDescent="0.25">
      <c r="C4934" s="125"/>
      <c r="D4934" s="120"/>
      <c r="E4934" s="4" t="s">
        <v>56</v>
      </c>
      <c r="F4934" s="5"/>
      <c r="G4934" s="6">
        <v>190</v>
      </c>
      <c r="H4934" s="7">
        <v>71</v>
      </c>
      <c r="I4934" s="1">
        <v>30</v>
      </c>
      <c r="J4934" s="1">
        <v>9</v>
      </c>
      <c r="K4934" s="1">
        <v>45</v>
      </c>
      <c r="L4934" s="1">
        <v>24</v>
      </c>
      <c r="M4934" s="11">
        <v>11</v>
      </c>
    </row>
    <row r="4935" spans="3:13" x14ac:dyDescent="0.25">
      <c r="C4935" s="125"/>
      <c r="D4935" s="120"/>
      <c r="E4935" s="4" t="s">
        <v>57</v>
      </c>
      <c r="F4935" s="5"/>
      <c r="G4935" s="6">
        <v>72</v>
      </c>
      <c r="H4935" s="7">
        <v>43</v>
      </c>
      <c r="I4935" s="1">
        <v>10</v>
      </c>
      <c r="J4935" s="1">
        <v>4</v>
      </c>
      <c r="K4935" s="1">
        <v>7</v>
      </c>
      <c r="L4935" s="1">
        <v>1</v>
      </c>
      <c r="M4935" s="11">
        <v>7</v>
      </c>
    </row>
    <row r="4936" spans="3:13" x14ac:dyDescent="0.25">
      <c r="C4936" s="125"/>
      <c r="D4936" s="120"/>
      <c r="E4936" s="4" t="s">
        <v>18</v>
      </c>
      <c r="F4936" s="5"/>
      <c r="G4936" s="6">
        <v>6</v>
      </c>
      <c r="H4936" s="7">
        <v>5</v>
      </c>
      <c r="I4936" s="1">
        <v>0</v>
      </c>
      <c r="J4936" s="1">
        <v>0</v>
      </c>
      <c r="K4936" s="1">
        <v>1</v>
      </c>
      <c r="L4936" s="1">
        <v>0</v>
      </c>
      <c r="M4936" s="11">
        <v>0</v>
      </c>
    </row>
    <row r="4937" spans="3:13" x14ac:dyDescent="0.25">
      <c r="C4937" s="121" t="s">
        <v>58</v>
      </c>
      <c r="D4937" s="119" t="s">
        <v>20</v>
      </c>
      <c r="E4937" s="18" t="s">
        <v>59</v>
      </c>
      <c r="F4937" s="17"/>
      <c r="G4937" s="19">
        <v>104</v>
      </c>
      <c r="H4937" s="21">
        <v>49</v>
      </c>
      <c r="I4937" s="3">
        <v>17</v>
      </c>
      <c r="J4937" s="3">
        <v>4</v>
      </c>
      <c r="K4937" s="3">
        <v>18</v>
      </c>
      <c r="L4937" s="3">
        <v>4</v>
      </c>
      <c r="M4937" s="22">
        <v>12</v>
      </c>
    </row>
    <row r="4938" spans="3:13" x14ac:dyDescent="0.25">
      <c r="C4938" s="125"/>
      <c r="D4938" s="120"/>
      <c r="E4938" s="4" t="s">
        <v>60</v>
      </c>
      <c r="F4938" s="5"/>
      <c r="G4938" s="6">
        <v>294</v>
      </c>
      <c r="H4938" s="7">
        <v>129</v>
      </c>
      <c r="I4938" s="1">
        <v>33</v>
      </c>
      <c r="J4938" s="1">
        <v>12</v>
      </c>
      <c r="K4938" s="1">
        <v>74</v>
      </c>
      <c r="L4938" s="1">
        <v>26</v>
      </c>
      <c r="M4938" s="11">
        <v>20</v>
      </c>
    </row>
    <row r="4939" spans="3:13" ht="25.2" x14ac:dyDescent="0.25">
      <c r="C4939" s="125"/>
      <c r="D4939" s="120"/>
      <c r="E4939" s="4" t="s">
        <v>61</v>
      </c>
      <c r="F4939" s="5"/>
      <c r="G4939" s="6">
        <v>101</v>
      </c>
      <c r="H4939" s="7">
        <v>41</v>
      </c>
      <c r="I4939" s="1">
        <v>19</v>
      </c>
      <c r="J4939" s="1">
        <v>3</v>
      </c>
      <c r="K4939" s="1">
        <v>15</v>
      </c>
      <c r="L4939" s="1">
        <v>11</v>
      </c>
      <c r="M4939" s="11">
        <v>12</v>
      </c>
    </row>
    <row r="4940" spans="3:13" x14ac:dyDescent="0.25">
      <c r="C4940" s="125"/>
      <c r="D4940" s="120"/>
      <c r="E4940" s="4" t="s">
        <v>62</v>
      </c>
      <c r="F4940" s="5"/>
      <c r="G4940" s="6">
        <v>183</v>
      </c>
      <c r="H4940" s="7">
        <v>62</v>
      </c>
      <c r="I4940" s="1">
        <v>49</v>
      </c>
      <c r="J4940" s="1">
        <v>9</v>
      </c>
      <c r="K4940" s="1">
        <v>31</v>
      </c>
      <c r="L4940" s="1">
        <v>19</v>
      </c>
      <c r="M4940" s="11">
        <v>13</v>
      </c>
    </row>
    <row r="4941" spans="3:13" x14ac:dyDescent="0.25">
      <c r="C4941" s="125"/>
      <c r="D4941" s="120"/>
      <c r="E4941" s="4" t="s">
        <v>63</v>
      </c>
      <c r="F4941" s="5"/>
      <c r="G4941" s="6">
        <v>7</v>
      </c>
      <c r="H4941" s="7">
        <v>4</v>
      </c>
      <c r="I4941" s="1">
        <v>0</v>
      </c>
      <c r="J4941" s="1">
        <v>0</v>
      </c>
      <c r="K4941" s="1">
        <v>1</v>
      </c>
      <c r="L4941" s="1">
        <v>2</v>
      </c>
      <c r="M4941" s="11">
        <v>0</v>
      </c>
    </row>
    <row r="4942" spans="3:13" x14ac:dyDescent="0.25">
      <c r="C4942" s="125"/>
      <c r="D4942" s="120"/>
      <c r="E4942" s="4" t="s">
        <v>18</v>
      </c>
      <c r="F4942" s="5"/>
      <c r="G4942" s="6">
        <v>4</v>
      </c>
      <c r="H4942" s="7">
        <v>3</v>
      </c>
      <c r="I4942" s="1">
        <v>0</v>
      </c>
      <c r="J4942" s="1">
        <v>0</v>
      </c>
      <c r="K4942" s="1">
        <v>1</v>
      </c>
      <c r="L4942" s="1">
        <v>0</v>
      </c>
      <c r="M4942" s="11">
        <v>0</v>
      </c>
    </row>
    <row r="4943" spans="3:13" ht="25.2" x14ac:dyDescent="0.25">
      <c r="C4943" s="121" t="s">
        <v>64</v>
      </c>
      <c r="D4943" s="119" t="s">
        <v>20</v>
      </c>
      <c r="E4943" s="18" t="s">
        <v>65</v>
      </c>
      <c r="F4943" s="17"/>
      <c r="G4943" s="19">
        <v>8</v>
      </c>
      <c r="H4943" s="21">
        <v>5</v>
      </c>
      <c r="I4943" s="3">
        <v>1</v>
      </c>
      <c r="J4943" s="3">
        <v>0</v>
      </c>
      <c r="K4943" s="3">
        <v>1</v>
      </c>
      <c r="L4943" s="3">
        <v>1</v>
      </c>
      <c r="M4943" s="22">
        <v>0</v>
      </c>
    </row>
    <row r="4944" spans="3:13" ht="37.799999999999997" x14ac:dyDescent="0.25">
      <c r="C4944" s="125"/>
      <c r="D4944" s="120"/>
      <c r="E4944" s="4" t="s">
        <v>66</v>
      </c>
      <c r="F4944" s="5"/>
      <c r="G4944" s="6">
        <v>28</v>
      </c>
      <c r="H4944" s="7">
        <v>13</v>
      </c>
      <c r="I4944" s="1">
        <v>2</v>
      </c>
      <c r="J4944" s="1">
        <v>2</v>
      </c>
      <c r="K4944" s="1">
        <v>3</v>
      </c>
      <c r="L4944" s="1">
        <v>3</v>
      </c>
      <c r="M4944" s="11">
        <v>5</v>
      </c>
    </row>
    <row r="4945" spans="3:13" ht="37.799999999999997" x14ac:dyDescent="0.25">
      <c r="C4945" s="125"/>
      <c r="D4945" s="120"/>
      <c r="E4945" s="4" t="s">
        <v>67</v>
      </c>
      <c r="F4945" s="5"/>
      <c r="G4945" s="6">
        <v>47</v>
      </c>
      <c r="H4945" s="7">
        <v>25</v>
      </c>
      <c r="I4945" s="1">
        <v>4</v>
      </c>
      <c r="J4945" s="1">
        <v>3</v>
      </c>
      <c r="K4945" s="1">
        <v>11</v>
      </c>
      <c r="L4945" s="1">
        <v>2</v>
      </c>
      <c r="M4945" s="11">
        <v>2</v>
      </c>
    </row>
    <row r="4946" spans="3:13" ht="37.799999999999997" x14ac:dyDescent="0.25">
      <c r="C4946" s="125"/>
      <c r="D4946" s="120"/>
      <c r="E4946" s="4" t="s">
        <v>68</v>
      </c>
      <c r="F4946" s="5"/>
      <c r="G4946" s="6">
        <v>71</v>
      </c>
      <c r="H4946" s="7">
        <v>35</v>
      </c>
      <c r="I4946" s="1">
        <v>12</v>
      </c>
      <c r="J4946" s="1">
        <v>2</v>
      </c>
      <c r="K4946" s="1">
        <v>13</v>
      </c>
      <c r="L4946" s="1">
        <v>3</v>
      </c>
      <c r="M4946" s="11">
        <v>6</v>
      </c>
    </row>
    <row r="4947" spans="3:13" ht="37.799999999999997" x14ac:dyDescent="0.25">
      <c r="C4947" s="125"/>
      <c r="D4947" s="120"/>
      <c r="E4947" s="4" t="s">
        <v>69</v>
      </c>
      <c r="F4947" s="5"/>
      <c r="G4947" s="6">
        <v>80</v>
      </c>
      <c r="H4947" s="7">
        <v>39</v>
      </c>
      <c r="I4947" s="1">
        <v>12</v>
      </c>
      <c r="J4947" s="1">
        <v>5</v>
      </c>
      <c r="K4947" s="1">
        <v>14</v>
      </c>
      <c r="L4947" s="1">
        <v>4</v>
      </c>
      <c r="M4947" s="11">
        <v>6</v>
      </c>
    </row>
    <row r="4948" spans="3:13" ht="37.799999999999997" x14ac:dyDescent="0.25">
      <c r="C4948" s="125"/>
      <c r="D4948" s="120"/>
      <c r="E4948" s="4" t="s">
        <v>70</v>
      </c>
      <c r="F4948" s="5"/>
      <c r="G4948" s="6">
        <v>93</v>
      </c>
      <c r="H4948" s="7">
        <v>44</v>
      </c>
      <c r="I4948" s="1">
        <v>16</v>
      </c>
      <c r="J4948" s="1">
        <v>1</v>
      </c>
      <c r="K4948" s="1">
        <v>19</v>
      </c>
      <c r="L4948" s="1">
        <v>6</v>
      </c>
      <c r="M4948" s="11">
        <v>7</v>
      </c>
    </row>
    <row r="4949" spans="3:13" ht="37.799999999999997" x14ac:dyDescent="0.25">
      <c r="C4949" s="125"/>
      <c r="D4949" s="120"/>
      <c r="E4949" s="4" t="s">
        <v>71</v>
      </c>
      <c r="F4949" s="5"/>
      <c r="G4949" s="6">
        <v>105</v>
      </c>
      <c r="H4949" s="7">
        <v>38</v>
      </c>
      <c r="I4949" s="1">
        <v>21</v>
      </c>
      <c r="J4949" s="1">
        <v>8</v>
      </c>
      <c r="K4949" s="1">
        <v>27</v>
      </c>
      <c r="L4949" s="1">
        <v>7</v>
      </c>
      <c r="M4949" s="11">
        <v>4</v>
      </c>
    </row>
    <row r="4950" spans="3:13" ht="37.799999999999997" x14ac:dyDescent="0.25">
      <c r="C4950" s="125"/>
      <c r="D4950" s="120"/>
      <c r="E4950" s="4" t="s">
        <v>72</v>
      </c>
      <c r="F4950" s="5"/>
      <c r="G4950" s="6">
        <v>129</v>
      </c>
      <c r="H4950" s="7">
        <v>46</v>
      </c>
      <c r="I4950" s="1">
        <v>28</v>
      </c>
      <c r="J4950" s="1">
        <v>5</v>
      </c>
      <c r="K4950" s="1">
        <v>23</v>
      </c>
      <c r="L4950" s="1">
        <v>13</v>
      </c>
      <c r="M4950" s="11">
        <v>14</v>
      </c>
    </row>
    <row r="4951" spans="3:13" ht="37.799999999999997" x14ac:dyDescent="0.25">
      <c r="C4951" s="125"/>
      <c r="D4951" s="120"/>
      <c r="E4951" s="4" t="s">
        <v>73</v>
      </c>
      <c r="F4951" s="5"/>
      <c r="G4951" s="6">
        <v>50</v>
      </c>
      <c r="H4951" s="7">
        <v>19</v>
      </c>
      <c r="I4951" s="1">
        <v>6</v>
      </c>
      <c r="J4951" s="1">
        <v>1</v>
      </c>
      <c r="K4951" s="1">
        <v>13</v>
      </c>
      <c r="L4951" s="1">
        <v>7</v>
      </c>
      <c r="M4951" s="11">
        <v>4</v>
      </c>
    </row>
    <row r="4952" spans="3:13" ht="25.2" x14ac:dyDescent="0.25">
      <c r="C4952" s="125"/>
      <c r="D4952" s="120"/>
      <c r="E4952" s="4" t="s">
        <v>74</v>
      </c>
      <c r="F4952" s="5"/>
      <c r="G4952" s="6">
        <v>52</v>
      </c>
      <c r="H4952" s="7">
        <v>11</v>
      </c>
      <c r="I4952" s="1">
        <v>13</v>
      </c>
      <c r="J4952" s="1">
        <v>1</v>
      </c>
      <c r="K4952" s="1">
        <v>8</v>
      </c>
      <c r="L4952" s="1">
        <v>14</v>
      </c>
      <c r="M4952" s="11">
        <v>5</v>
      </c>
    </row>
    <row r="4953" spans="3:13" x14ac:dyDescent="0.25">
      <c r="C4953" s="125"/>
      <c r="D4953" s="120"/>
      <c r="E4953" s="4" t="s">
        <v>75</v>
      </c>
      <c r="F4953" s="5"/>
      <c r="G4953" s="6">
        <v>0</v>
      </c>
      <c r="H4953" s="7">
        <v>0</v>
      </c>
      <c r="I4953" s="1">
        <v>0</v>
      </c>
      <c r="J4953" s="1">
        <v>0</v>
      </c>
      <c r="K4953" s="1">
        <v>0</v>
      </c>
      <c r="L4953" s="1">
        <v>0</v>
      </c>
      <c r="M4953" s="11">
        <v>0</v>
      </c>
    </row>
    <row r="4954" spans="3:13" x14ac:dyDescent="0.25">
      <c r="C4954" s="125"/>
      <c r="D4954" s="120"/>
      <c r="E4954" s="4" t="s">
        <v>18</v>
      </c>
      <c r="F4954" s="5"/>
      <c r="G4954" s="6">
        <v>30</v>
      </c>
      <c r="H4954" s="7">
        <v>13</v>
      </c>
      <c r="I4954" s="1">
        <v>3</v>
      </c>
      <c r="J4954" s="1">
        <v>0</v>
      </c>
      <c r="K4954" s="1">
        <v>8</v>
      </c>
      <c r="L4954" s="1">
        <v>2</v>
      </c>
      <c r="M4954" s="11">
        <v>4</v>
      </c>
    </row>
    <row r="4955" spans="3:13" x14ac:dyDescent="0.25">
      <c r="C4955" s="121" t="s">
        <v>76</v>
      </c>
      <c r="D4955" s="119" t="s">
        <v>20</v>
      </c>
      <c r="E4955" s="18" t="s">
        <v>77</v>
      </c>
      <c r="F4955" s="17"/>
      <c r="G4955" s="19">
        <v>190</v>
      </c>
      <c r="H4955" s="21">
        <v>82</v>
      </c>
      <c r="I4955" s="3">
        <v>35</v>
      </c>
      <c r="J4955" s="3">
        <v>6</v>
      </c>
      <c r="K4955" s="3">
        <v>32</v>
      </c>
      <c r="L4955" s="3">
        <v>26</v>
      </c>
      <c r="M4955" s="22">
        <v>9</v>
      </c>
    </row>
    <row r="4956" spans="3:13" x14ac:dyDescent="0.25">
      <c r="C4956" s="125"/>
      <c r="D4956" s="120"/>
      <c r="E4956" s="4" t="s">
        <v>78</v>
      </c>
      <c r="F4956" s="5"/>
      <c r="G4956" s="6">
        <v>258</v>
      </c>
      <c r="H4956" s="7">
        <v>108</v>
      </c>
      <c r="I4956" s="1">
        <v>42</v>
      </c>
      <c r="J4956" s="1">
        <v>11</v>
      </c>
      <c r="K4956" s="1">
        <v>58</v>
      </c>
      <c r="L4956" s="1">
        <v>15</v>
      </c>
      <c r="M4956" s="11">
        <v>24</v>
      </c>
    </row>
    <row r="4957" spans="3:13" x14ac:dyDescent="0.25">
      <c r="C4957" s="125"/>
      <c r="D4957" s="120"/>
      <c r="E4957" s="4" t="s">
        <v>79</v>
      </c>
      <c r="F4957" s="5"/>
      <c r="G4957" s="6">
        <v>180</v>
      </c>
      <c r="H4957" s="7">
        <v>74</v>
      </c>
      <c r="I4957" s="1">
        <v>32</v>
      </c>
      <c r="J4957" s="1">
        <v>7</v>
      </c>
      <c r="K4957" s="1">
        <v>35</v>
      </c>
      <c r="L4957" s="1">
        <v>18</v>
      </c>
      <c r="M4957" s="11">
        <v>14</v>
      </c>
    </row>
    <row r="4958" spans="3:13" x14ac:dyDescent="0.25">
      <c r="C4958" s="125"/>
      <c r="D4958" s="120"/>
      <c r="E4958" s="4" t="s">
        <v>80</v>
      </c>
      <c r="F4958" s="5"/>
      <c r="G4958" s="6">
        <v>65</v>
      </c>
      <c r="H4958" s="7">
        <v>24</v>
      </c>
      <c r="I4958" s="1">
        <v>9</v>
      </c>
      <c r="J4958" s="1">
        <v>4</v>
      </c>
      <c r="K4958" s="1">
        <v>15</v>
      </c>
      <c r="L4958" s="1">
        <v>3</v>
      </c>
      <c r="M4958" s="11">
        <v>10</v>
      </c>
    </row>
    <row r="4959" spans="3:13" x14ac:dyDescent="0.25">
      <c r="C4959" s="121" t="s">
        <v>81</v>
      </c>
      <c r="D4959" s="119" t="s">
        <v>20</v>
      </c>
      <c r="E4959" s="18" t="s">
        <v>82</v>
      </c>
      <c r="F4959" s="17"/>
      <c r="G4959" s="19">
        <v>81</v>
      </c>
      <c r="H4959" s="21">
        <v>40</v>
      </c>
      <c r="I4959" s="3">
        <v>11</v>
      </c>
      <c r="J4959" s="3">
        <v>5</v>
      </c>
      <c r="K4959" s="3">
        <v>10</v>
      </c>
      <c r="L4959" s="3">
        <v>5</v>
      </c>
      <c r="M4959" s="22">
        <v>10</v>
      </c>
    </row>
    <row r="4960" spans="3:13" x14ac:dyDescent="0.25">
      <c r="C4960" s="125"/>
      <c r="D4960" s="120"/>
      <c r="E4960" s="4" t="s">
        <v>83</v>
      </c>
      <c r="F4960" s="5"/>
      <c r="G4960" s="6">
        <v>212</v>
      </c>
      <c r="H4960" s="7">
        <v>82</v>
      </c>
      <c r="I4960" s="1">
        <v>40</v>
      </c>
      <c r="J4960" s="1">
        <v>7</v>
      </c>
      <c r="K4960" s="1">
        <v>46</v>
      </c>
      <c r="L4960" s="1">
        <v>21</v>
      </c>
      <c r="M4960" s="11">
        <v>16</v>
      </c>
    </row>
    <row r="4961" spans="2:13" x14ac:dyDescent="0.25">
      <c r="C4961" s="125"/>
      <c r="D4961" s="120"/>
      <c r="E4961" s="4" t="s">
        <v>84</v>
      </c>
      <c r="F4961" s="5"/>
      <c r="G4961" s="6">
        <v>150</v>
      </c>
      <c r="H4961" s="7">
        <v>66</v>
      </c>
      <c r="I4961" s="1">
        <v>17</v>
      </c>
      <c r="J4961" s="1">
        <v>7</v>
      </c>
      <c r="K4961" s="1">
        <v>30</v>
      </c>
      <c r="L4961" s="1">
        <v>15</v>
      </c>
      <c r="M4961" s="11">
        <v>15</v>
      </c>
    </row>
    <row r="4962" spans="2:13" x14ac:dyDescent="0.25">
      <c r="C4962" s="125"/>
      <c r="D4962" s="120"/>
      <c r="E4962" s="4" t="s">
        <v>85</v>
      </c>
      <c r="F4962" s="5"/>
      <c r="G4962" s="6">
        <v>104</v>
      </c>
      <c r="H4962" s="7">
        <v>38</v>
      </c>
      <c r="I4962" s="1">
        <v>23</v>
      </c>
      <c r="J4962" s="1">
        <v>5</v>
      </c>
      <c r="K4962" s="1">
        <v>26</v>
      </c>
      <c r="L4962" s="1">
        <v>8</v>
      </c>
      <c r="M4962" s="11">
        <v>4</v>
      </c>
    </row>
    <row r="4963" spans="2:13" x14ac:dyDescent="0.25">
      <c r="C4963" s="125"/>
      <c r="D4963" s="120"/>
      <c r="E4963" s="4" t="s">
        <v>86</v>
      </c>
      <c r="F4963" s="5"/>
      <c r="G4963" s="6">
        <v>56</v>
      </c>
      <c r="H4963" s="7">
        <v>25</v>
      </c>
      <c r="I4963" s="1">
        <v>9</v>
      </c>
      <c r="J4963" s="1">
        <v>2</v>
      </c>
      <c r="K4963" s="1">
        <v>9</v>
      </c>
      <c r="L4963" s="1">
        <v>6</v>
      </c>
      <c r="M4963" s="11">
        <v>5</v>
      </c>
    </row>
    <row r="4964" spans="2:13" x14ac:dyDescent="0.25">
      <c r="C4964" s="125"/>
      <c r="D4964" s="120"/>
      <c r="E4964" s="4" t="s">
        <v>87</v>
      </c>
      <c r="F4964" s="5"/>
      <c r="G4964" s="6">
        <v>90</v>
      </c>
      <c r="H4964" s="7">
        <v>37</v>
      </c>
      <c r="I4964" s="1">
        <v>18</v>
      </c>
      <c r="J4964" s="1">
        <v>2</v>
      </c>
      <c r="K4964" s="1">
        <v>19</v>
      </c>
      <c r="L4964" s="1">
        <v>7</v>
      </c>
      <c r="M4964" s="11">
        <v>7</v>
      </c>
    </row>
    <row r="4965" spans="2:13" x14ac:dyDescent="0.25">
      <c r="C4965" s="121" t="s">
        <v>88</v>
      </c>
      <c r="D4965" s="119" t="s">
        <v>20</v>
      </c>
      <c r="E4965" s="18" t="s">
        <v>89</v>
      </c>
      <c r="F4965" s="17"/>
      <c r="G4965" s="19">
        <v>34</v>
      </c>
      <c r="H4965" s="21">
        <v>14</v>
      </c>
      <c r="I4965" s="3">
        <v>4</v>
      </c>
      <c r="J4965" s="3">
        <v>2</v>
      </c>
      <c r="K4965" s="3">
        <v>4</v>
      </c>
      <c r="L4965" s="3">
        <v>4</v>
      </c>
      <c r="M4965" s="22">
        <v>6</v>
      </c>
    </row>
    <row r="4966" spans="2:13" x14ac:dyDescent="0.25">
      <c r="C4966" s="122"/>
      <c r="D4966" s="120"/>
      <c r="E4966" s="4" t="s">
        <v>90</v>
      </c>
      <c r="F4966" s="5"/>
      <c r="G4966" s="6">
        <v>47</v>
      </c>
      <c r="H4966" s="7">
        <v>26</v>
      </c>
      <c r="I4966" s="1">
        <v>7</v>
      </c>
      <c r="J4966" s="1">
        <v>3</v>
      </c>
      <c r="K4966" s="1">
        <v>6</v>
      </c>
      <c r="L4966" s="1">
        <v>1</v>
      </c>
      <c r="M4966" s="11">
        <v>4</v>
      </c>
    </row>
    <row r="4967" spans="2:13" x14ac:dyDescent="0.25">
      <c r="C4967" s="122"/>
      <c r="D4967" s="120"/>
      <c r="E4967" s="4" t="s">
        <v>83</v>
      </c>
      <c r="F4967" s="5"/>
      <c r="G4967" s="6">
        <v>212</v>
      </c>
      <c r="H4967" s="7">
        <v>82</v>
      </c>
      <c r="I4967" s="1">
        <v>40</v>
      </c>
      <c r="J4967" s="1">
        <v>7</v>
      </c>
      <c r="K4967" s="1">
        <v>46</v>
      </c>
      <c r="L4967" s="1">
        <v>21</v>
      </c>
      <c r="M4967" s="11">
        <v>16</v>
      </c>
    </row>
    <row r="4968" spans="2:13" x14ac:dyDescent="0.25">
      <c r="C4968" s="122"/>
      <c r="D4968" s="120"/>
      <c r="E4968" s="4" t="s">
        <v>91</v>
      </c>
      <c r="F4968" s="5"/>
      <c r="G4968" s="6">
        <v>41</v>
      </c>
      <c r="H4968" s="7">
        <v>12</v>
      </c>
      <c r="I4968" s="1">
        <v>4</v>
      </c>
      <c r="J4968" s="1">
        <v>1</v>
      </c>
      <c r="K4968" s="1">
        <v>11</v>
      </c>
      <c r="L4968" s="1">
        <v>5</v>
      </c>
      <c r="M4968" s="11">
        <v>8</v>
      </c>
    </row>
    <row r="4969" spans="2:13" x14ac:dyDescent="0.25">
      <c r="C4969" s="122"/>
      <c r="D4969" s="120"/>
      <c r="E4969" s="4" t="s">
        <v>92</v>
      </c>
      <c r="F4969" s="5"/>
      <c r="G4969" s="6">
        <v>37</v>
      </c>
      <c r="H4969" s="7">
        <v>18</v>
      </c>
      <c r="I4969" s="1">
        <v>5</v>
      </c>
      <c r="J4969" s="1">
        <v>1</v>
      </c>
      <c r="K4969" s="1">
        <v>6</v>
      </c>
      <c r="L4969" s="1">
        <v>4</v>
      </c>
      <c r="M4969" s="11">
        <v>3</v>
      </c>
    </row>
    <row r="4970" spans="2:13" x14ac:dyDescent="0.25">
      <c r="C4970" s="122"/>
      <c r="D4970" s="120"/>
      <c r="E4970" s="4" t="s">
        <v>93</v>
      </c>
      <c r="F4970" s="5"/>
      <c r="G4970" s="6">
        <v>72</v>
      </c>
      <c r="H4970" s="7">
        <v>36</v>
      </c>
      <c r="I4970" s="1">
        <v>8</v>
      </c>
      <c r="J4970" s="1">
        <v>5</v>
      </c>
      <c r="K4970" s="1">
        <v>13</v>
      </c>
      <c r="L4970" s="1">
        <v>6</v>
      </c>
      <c r="M4970" s="11">
        <v>4</v>
      </c>
    </row>
    <row r="4971" spans="2:13" x14ac:dyDescent="0.25">
      <c r="C4971" s="122"/>
      <c r="D4971" s="120"/>
      <c r="E4971" s="4" t="s">
        <v>85</v>
      </c>
      <c r="F4971" s="5"/>
      <c r="G4971" s="6">
        <v>104</v>
      </c>
      <c r="H4971" s="7">
        <v>38</v>
      </c>
      <c r="I4971" s="1">
        <v>23</v>
      </c>
      <c r="J4971" s="1">
        <v>5</v>
      </c>
      <c r="K4971" s="1">
        <v>26</v>
      </c>
      <c r="L4971" s="1">
        <v>8</v>
      </c>
      <c r="M4971" s="11">
        <v>4</v>
      </c>
    </row>
    <row r="4972" spans="2:13" x14ac:dyDescent="0.25">
      <c r="C4972" s="122"/>
      <c r="D4972" s="120"/>
      <c r="E4972" s="4" t="s">
        <v>94</v>
      </c>
      <c r="F4972" s="5"/>
      <c r="G4972" s="6">
        <v>41</v>
      </c>
      <c r="H4972" s="7">
        <v>18</v>
      </c>
      <c r="I4972" s="1">
        <v>8</v>
      </c>
      <c r="J4972" s="1">
        <v>2</v>
      </c>
      <c r="K4972" s="1">
        <v>8</v>
      </c>
      <c r="L4972" s="1">
        <v>2</v>
      </c>
      <c r="M4972" s="11">
        <v>3</v>
      </c>
    </row>
    <row r="4973" spans="2:13" x14ac:dyDescent="0.25">
      <c r="C4973" s="122"/>
      <c r="D4973" s="120"/>
      <c r="E4973" s="4" t="s">
        <v>95</v>
      </c>
      <c r="F4973" s="5"/>
      <c r="G4973" s="6">
        <v>15</v>
      </c>
      <c r="H4973" s="7">
        <v>7</v>
      </c>
      <c r="I4973" s="1">
        <v>1</v>
      </c>
      <c r="J4973" s="1">
        <v>0</v>
      </c>
      <c r="K4973" s="1">
        <v>1</v>
      </c>
      <c r="L4973" s="1">
        <v>4</v>
      </c>
      <c r="M4973" s="11">
        <v>2</v>
      </c>
    </row>
    <row r="4974" spans="2:13" x14ac:dyDescent="0.25">
      <c r="C4974" s="126"/>
      <c r="D4974" s="123"/>
      <c r="E4974" s="64" t="s">
        <v>87</v>
      </c>
      <c r="F4974" s="59"/>
      <c r="G4974" s="66">
        <v>90</v>
      </c>
      <c r="H4974" s="74">
        <v>37</v>
      </c>
      <c r="I4974" s="39">
        <v>18</v>
      </c>
      <c r="J4974" s="39">
        <v>2</v>
      </c>
      <c r="K4974" s="39">
        <v>19</v>
      </c>
      <c r="L4974" s="39">
        <v>7</v>
      </c>
      <c r="M4974" s="81">
        <v>7</v>
      </c>
    </row>
    <row r="4976" spans="2:13" x14ac:dyDescent="0.25">
      <c r="B4976" s="48" t="str">
        <f xml:space="preserve"> HYPERLINK("#'目次'!B51", "[45]")</f>
        <v>[45]</v>
      </c>
      <c r="C4976" s="35" t="s">
        <v>419</v>
      </c>
    </row>
    <row r="4977" spans="3:17" x14ac:dyDescent="0.25">
      <c r="C4977" s="99" t="s">
        <v>420</v>
      </c>
    </row>
    <row r="4979" spans="3:17" x14ac:dyDescent="0.25">
      <c r="C4979" s="35" t="s">
        <v>14</v>
      </c>
    </row>
    <row r="4980" spans="3:17" ht="50.4" x14ac:dyDescent="0.25">
      <c r="C4980" s="115"/>
      <c r="D4980" s="116"/>
      <c r="E4980" s="116"/>
      <c r="F4980" s="116"/>
      <c r="G4980" s="44" t="s">
        <v>15</v>
      </c>
      <c r="H4980" s="43" t="s">
        <v>421</v>
      </c>
      <c r="I4980" s="26" t="s">
        <v>422</v>
      </c>
      <c r="J4980" s="26" t="s">
        <v>423</v>
      </c>
      <c r="K4980" s="26" t="s">
        <v>424</v>
      </c>
      <c r="L4980" s="26" t="s">
        <v>425</v>
      </c>
      <c r="M4980" s="26" t="s">
        <v>426</v>
      </c>
      <c r="N4980" s="26" t="s">
        <v>427</v>
      </c>
      <c r="O4980" s="26" t="s">
        <v>63</v>
      </c>
      <c r="P4980" s="26" t="s">
        <v>428</v>
      </c>
      <c r="Q4980" s="49" t="s">
        <v>18</v>
      </c>
    </row>
    <row r="4981" spans="3:17" x14ac:dyDescent="0.25">
      <c r="C4981" s="117"/>
      <c r="D4981" s="118"/>
      <c r="E4981" s="118"/>
      <c r="F4981" s="118"/>
      <c r="G4981" s="46"/>
      <c r="H4981" s="47"/>
      <c r="I4981" s="27"/>
      <c r="J4981" s="27"/>
      <c r="K4981" s="27"/>
      <c r="L4981" s="27"/>
      <c r="M4981" s="27"/>
      <c r="N4981" s="27"/>
      <c r="O4981" s="27"/>
      <c r="P4981" s="27"/>
      <c r="Q4981" s="45"/>
    </row>
    <row r="4982" spans="3:17" x14ac:dyDescent="0.25">
      <c r="C4982" s="61"/>
      <c r="D4982" s="62"/>
      <c r="E4982" s="60" t="s">
        <v>15</v>
      </c>
      <c r="F4982" s="63"/>
      <c r="G4982" s="57">
        <v>1559</v>
      </c>
      <c r="H4982" s="31">
        <v>50</v>
      </c>
      <c r="I4982" s="31">
        <v>139</v>
      </c>
      <c r="J4982" s="31">
        <v>66</v>
      </c>
      <c r="K4982" s="31">
        <v>434</v>
      </c>
      <c r="L4982" s="31">
        <v>76</v>
      </c>
      <c r="M4982" s="31">
        <v>137</v>
      </c>
      <c r="N4982" s="31">
        <v>548</v>
      </c>
      <c r="O4982" s="31">
        <v>195</v>
      </c>
      <c r="P4982" s="31">
        <v>267</v>
      </c>
      <c r="Q4982" s="68">
        <v>85</v>
      </c>
    </row>
    <row r="4983" spans="3:17" x14ac:dyDescent="0.25">
      <c r="C4983" s="124" t="s">
        <v>19</v>
      </c>
      <c r="D4983" s="119" t="s">
        <v>20</v>
      </c>
      <c r="E4983" s="18" t="s">
        <v>21</v>
      </c>
      <c r="F4983" s="17"/>
      <c r="G4983" s="19">
        <v>663</v>
      </c>
      <c r="H4983" s="21">
        <v>36</v>
      </c>
      <c r="I4983" s="3">
        <v>88</v>
      </c>
      <c r="J4983" s="3">
        <v>42</v>
      </c>
      <c r="K4983" s="3">
        <v>203</v>
      </c>
      <c r="L4983" s="3">
        <v>18</v>
      </c>
      <c r="M4983" s="3">
        <v>72</v>
      </c>
      <c r="N4983" s="3">
        <v>251</v>
      </c>
      <c r="O4983" s="3">
        <v>57</v>
      </c>
      <c r="P4983" s="3">
        <v>100</v>
      </c>
      <c r="Q4983" s="22">
        <v>30</v>
      </c>
    </row>
    <row r="4984" spans="3:17" x14ac:dyDescent="0.25">
      <c r="C4984" s="125"/>
      <c r="D4984" s="120"/>
      <c r="E4984" s="4" t="s">
        <v>22</v>
      </c>
      <c r="F4984" s="5"/>
      <c r="G4984" s="6">
        <v>896</v>
      </c>
      <c r="H4984" s="7">
        <v>14</v>
      </c>
      <c r="I4984" s="1">
        <v>51</v>
      </c>
      <c r="J4984" s="1">
        <v>24</v>
      </c>
      <c r="K4984" s="1">
        <v>231</v>
      </c>
      <c r="L4984" s="1">
        <v>58</v>
      </c>
      <c r="M4984" s="1">
        <v>65</v>
      </c>
      <c r="N4984" s="1">
        <v>297</v>
      </c>
      <c r="O4984" s="1">
        <v>138</v>
      </c>
      <c r="P4984" s="1">
        <v>167</v>
      </c>
      <c r="Q4984" s="11">
        <v>55</v>
      </c>
    </row>
    <row r="4985" spans="3:17" x14ac:dyDescent="0.25">
      <c r="C4985" s="121" t="s">
        <v>23</v>
      </c>
      <c r="D4985" s="121" t="s">
        <v>24</v>
      </c>
      <c r="E4985" s="18" t="s">
        <v>25</v>
      </c>
      <c r="F4985" s="17"/>
      <c r="G4985" s="19">
        <v>232</v>
      </c>
      <c r="H4985" s="21">
        <v>13</v>
      </c>
      <c r="I4985" s="3">
        <v>36</v>
      </c>
      <c r="J4985" s="3">
        <v>13</v>
      </c>
      <c r="K4985" s="3">
        <v>62</v>
      </c>
      <c r="L4985" s="3">
        <v>21</v>
      </c>
      <c r="M4985" s="3">
        <v>27</v>
      </c>
      <c r="N4985" s="3">
        <v>77</v>
      </c>
      <c r="O4985" s="3">
        <v>29</v>
      </c>
      <c r="P4985" s="3">
        <v>37</v>
      </c>
      <c r="Q4985" s="22">
        <v>5</v>
      </c>
    </row>
    <row r="4986" spans="3:17" x14ac:dyDescent="0.25">
      <c r="C4986" s="125"/>
      <c r="D4986" s="122"/>
      <c r="E4986" s="4" t="s">
        <v>26</v>
      </c>
      <c r="F4986" s="5"/>
      <c r="G4986" s="6">
        <v>418</v>
      </c>
      <c r="H4986" s="7">
        <v>15</v>
      </c>
      <c r="I4986" s="1">
        <v>47</v>
      </c>
      <c r="J4986" s="1">
        <v>21</v>
      </c>
      <c r="K4986" s="1">
        <v>120</v>
      </c>
      <c r="L4986" s="1">
        <v>28</v>
      </c>
      <c r="M4986" s="1">
        <v>53</v>
      </c>
      <c r="N4986" s="1">
        <v>141</v>
      </c>
      <c r="O4986" s="1">
        <v>38</v>
      </c>
      <c r="P4986" s="1">
        <v>75</v>
      </c>
      <c r="Q4986" s="11">
        <v>10</v>
      </c>
    </row>
    <row r="4987" spans="3:17" x14ac:dyDescent="0.25">
      <c r="C4987" s="125"/>
      <c r="D4987" s="122"/>
      <c r="E4987" s="4" t="s">
        <v>27</v>
      </c>
      <c r="F4987" s="5"/>
      <c r="G4987" s="6">
        <v>358</v>
      </c>
      <c r="H4987" s="7">
        <v>11</v>
      </c>
      <c r="I4987" s="1">
        <v>29</v>
      </c>
      <c r="J4987" s="1">
        <v>19</v>
      </c>
      <c r="K4987" s="1">
        <v>97</v>
      </c>
      <c r="L4987" s="1">
        <v>12</v>
      </c>
      <c r="M4987" s="1">
        <v>36</v>
      </c>
      <c r="N4987" s="1">
        <v>140</v>
      </c>
      <c r="O4987" s="1">
        <v>27</v>
      </c>
      <c r="P4987" s="1">
        <v>71</v>
      </c>
      <c r="Q4987" s="11">
        <v>12</v>
      </c>
    </row>
    <row r="4988" spans="3:17" x14ac:dyDescent="0.25">
      <c r="C4988" s="125"/>
      <c r="D4988" s="122"/>
      <c r="E4988" s="4" t="s">
        <v>28</v>
      </c>
      <c r="F4988" s="5"/>
      <c r="G4988" s="6">
        <v>306</v>
      </c>
      <c r="H4988" s="7">
        <v>7</v>
      </c>
      <c r="I4988" s="1">
        <v>19</v>
      </c>
      <c r="J4988" s="1">
        <v>8</v>
      </c>
      <c r="K4988" s="1">
        <v>78</v>
      </c>
      <c r="L4988" s="1">
        <v>8</v>
      </c>
      <c r="M4988" s="1">
        <v>17</v>
      </c>
      <c r="N4988" s="1">
        <v>105</v>
      </c>
      <c r="O4988" s="1">
        <v>44</v>
      </c>
      <c r="P4988" s="1">
        <v>56</v>
      </c>
      <c r="Q4988" s="11">
        <v>30</v>
      </c>
    </row>
    <row r="4989" spans="3:17" x14ac:dyDescent="0.25">
      <c r="C4989" s="125"/>
      <c r="D4989" s="122"/>
      <c r="E4989" s="4" t="s">
        <v>29</v>
      </c>
      <c r="F4989" s="5"/>
      <c r="G4989" s="6">
        <v>171</v>
      </c>
      <c r="H4989" s="7">
        <v>4</v>
      </c>
      <c r="I4989" s="1">
        <v>6</v>
      </c>
      <c r="J4989" s="1">
        <v>4</v>
      </c>
      <c r="K4989" s="1">
        <v>58</v>
      </c>
      <c r="L4989" s="1">
        <v>6</v>
      </c>
      <c r="M4989" s="1">
        <v>4</v>
      </c>
      <c r="N4989" s="1">
        <v>56</v>
      </c>
      <c r="O4989" s="1">
        <v>36</v>
      </c>
      <c r="P4989" s="1">
        <v>19</v>
      </c>
      <c r="Q4989" s="11">
        <v>21</v>
      </c>
    </row>
    <row r="4990" spans="3:17" x14ac:dyDescent="0.25">
      <c r="C4990" s="125"/>
      <c r="D4990" s="122"/>
      <c r="E4990" s="4" t="s">
        <v>30</v>
      </c>
      <c r="F4990" s="5"/>
      <c r="G4990" s="6">
        <v>61</v>
      </c>
      <c r="H4990" s="7">
        <v>0</v>
      </c>
      <c r="I4990" s="1">
        <v>2</v>
      </c>
      <c r="J4990" s="1">
        <v>1</v>
      </c>
      <c r="K4990" s="1">
        <v>16</v>
      </c>
      <c r="L4990" s="1">
        <v>0</v>
      </c>
      <c r="M4990" s="1">
        <v>0</v>
      </c>
      <c r="N4990" s="1">
        <v>27</v>
      </c>
      <c r="O4990" s="1">
        <v>15</v>
      </c>
      <c r="P4990" s="1">
        <v>8</v>
      </c>
      <c r="Q4990" s="11">
        <v>5</v>
      </c>
    </row>
    <row r="4991" spans="3:17" x14ac:dyDescent="0.25">
      <c r="C4991" s="125"/>
      <c r="D4991" s="122"/>
      <c r="E4991" s="4" t="s">
        <v>31</v>
      </c>
      <c r="F4991" s="5"/>
      <c r="G4991" s="6">
        <v>13</v>
      </c>
      <c r="H4991" s="7">
        <v>0</v>
      </c>
      <c r="I4991" s="1">
        <v>0</v>
      </c>
      <c r="J4991" s="1">
        <v>0</v>
      </c>
      <c r="K4991" s="1">
        <v>3</v>
      </c>
      <c r="L4991" s="1">
        <v>1</v>
      </c>
      <c r="M4991" s="1">
        <v>0</v>
      </c>
      <c r="N4991" s="1">
        <v>2</v>
      </c>
      <c r="O4991" s="1">
        <v>6</v>
      </c>
      <c r="P4991" s="1">
        <v>1</v>
      </c>
      <c r="Q4991" s="11">
        <v>2</v>
      </c>
    </row>
    <row r="4992" spans="3:17" x14ac:dyDescent="0.25">
      <c r="C4992" s="125"/>
      <c r="D4992" s="122"/>
      <c r="E4992" s="4" t="s">
        <v>32</v>
      </c>
      <c r="F4992" s="5"/>
      <c r="G4992" s="6">
        <v>650</v>
      </c>
      <c r="H4992" s="7">
        <v>28</v>
      </c>
      <c r="I4992" s="1">
        <v>83</v>
      </c>
      <c r="J4992" s="1">
        <v>34</v>
      </c>
      <c r="K4992" s="1">
        <v>182</v>
      </c>
      <c r="L4992" s="1">
        <v>49</v>
      </c>
      <c r="M4992" s="1">
        <v>80</v>
      </c>
      <c r="N4992" s="1">
        <v>218</v>
      </c>
      <c r="O4992" s="1">
        <v>67</v>
      </c>
      <c r="P4992" s="1">
        <v>112</v>
      </c>
      <c r="Q4992" s="11">
        <v>15</v>
      </c>
    </row>
    <row r="4993" spans="3:17" x14ac:dyDescent="0.25">
      <c r="C4993" s="125"/>
      <c r="D4993" s="122"/>
      <c r="E4993" s="4" t="s">
        <v>33</v>
      </c>
      <c r="F4993" s="5"/>
      <c r="G4993" s="6">
        <v>664</v>
      </c>
      <c r="H4993" s="7">
        <v>18</v>
      </c>
      <c r="I4993" s="1">
        <v>48</v>
      </c>
      <c r="J4993" s="1">
        <v>27</v>
      </c>
      <c r="K4993" s="1">
        <v>175</v>
      </c>
      <c r="L4993" s="1">
        <v>20</v>
      </c>
      <c r="M4993" s="1">
        <v>53</v>
      </c>
      <c r="N4993" s="1">
        <v>245</v>
      </c>
      <c r="O4993" s="1">
        <v>71</v>
      </c>
      <c r="P4993" s="1">
        <v>127</v>
      </c>
      <c r="Q4993" s="11">
        <v>42</v>
      </c>
    </row>
    <row r="4994" spans="3:17" x14ac:dyDescent="0.25">
      <c r="C4994" s="125"/>
      <c r="D4994" s="122"/>
      <c r="E4994" s="4" t="s">
        <v>34</v>
      </c>
      <c r="F4994" s="5"/>
      <c r="G4994" s="6">
        <v>245</v>
      </c>
      <c r="H4994" s="7">
        <v>4</v>
      </c>
      <c r="I4994" s="1">
        <v>8</v>
      </c>
      <c r="J4994" s="1">
        <v>5</v>
      </c>
      <c r="K4994" s="1">
        <v>77</v>
      </c>
      <c r="L4994" s="1">
        <v>7</v>
      </c>
      <c r="M4994" s="1">
        <v>4</v>
      </c>
      <c r="N4994" s="1">
        <v>85</v>
      </c>
      <c r="O4994" s="1">
        <v>57</v>
      </c>
      <c r="P4994" s="1">
        <v>28</v>
      </c>
      <c r="Q4994" s="11">
        <v>28</v>
      </c>
    </row>
    <row r="4995" spans="3:17" x14ac:dyDescent="0.25">
      <c r="C4995" s="125"/>
      <c r="D4995" s="122"/>
      <c r="E4995" s="4" t="s">
        <v>35</v>
      </c>
      <c r="F4995" s="5"/>
      <c r="G4995" s="6">
        <v>909</v>
      </c>
      <c r="H4995" s="7">
        <v>22</v>
      </c>
      <c r="I4995" s="1">
        <v>56</v>
      </c>
      <c r="J4995" s="1">
        <v>32</v>
      </c>
      <c r="K4995" s="1">
        <v>252</v>
      </c>
      <c r="L4995" s="1">
        <v>27</v>
      </c>
      <c r="M4995" s="1">
        <v>57</v>
      </c>
      <c r="N4995" s="1">
        <v>330</v>
      </c>
      <c r="O4995" s="1">
        <v>128</v>
      </c>
      <c r="P4995" s="1">
        <v>155</v>
      </c>
      <c r="Q4995" s="11">
        <v>70</v>
      </c>
    </row>
    <row r="4996" spans="3:17" x14ac:dyDescent="0.25">
      <c r="C4996" s="125"/>
      <c r="D4996" s="121" t="s">
        <v>21</v>
      </c>
      <c r="E4996" s="18" t="s">
        <v>25</v>
      </c>
      <c r="F4996" s="17"/>
      <c r="G4996" s="19">
        <v>104</v>
      </c>
      <c r="H4996" s="21">
        <v>10</v>
      </c>
      <c r="I4996" s="3">
        <v>24</v>
      </c>
      <c r="J4996" s="3">
        <v>9</v>
      </c>
      <c r="K4996" s="3">
        <v>32</v>
      </c>
      <c r="L4996" s="3">
        <v>7</v>
      </c>
      <c r="M4996" s="3">
        <v>12</v>
      </c>
      <c r="N4996" s="3">
        <v>41</v>
      </c>
      <c r="O4996" s="3">
        <v>7</v>
      </c>
      <c r="P4996" s="3">
        <v>13</v>
      </c>
      <c r="Q4996" s="22">
        <v>3</v>
      </c>
    </row>
    <row r="4997" spans="3:17" x14ac:dyDescent="0.25">
      <c r="C4997" s="125"/>
      <c r="D4997" s="122"/>
      <c r="E4997" s="4" t="s">
        <v>26</v>
      </c>
      <c r="F4997" s="5"/>
      <c r="G4997" s="6">
        <v>171</v>
      </c>
      <c r="H4997" s="7">
        <v>10</v>
      </c>
      <c r="I4997" s="1">
        <v>27</v>
      </c>
      <c r="J4997" s="1">
        <v>10</v>
      </c>
      <c r="K4997" s="1">
        <v>56</v>
      </c>
      <c r="L4997" s="1">
        <v>5</v>
      </c>
      <c r="M4997" s="1">
        <v>28</v>
      </c>
      <c r="N4997" s="1">
        <v>63</v>
      </c>
      <c r="O4997" s="1">
        <v>10</v>
      </c>
      <c r="P4997" s="1">
        <v>23</v>
      </c>
      <c r="Q4997" s="11">
        <v>3</v>
      </c>
    </row>
    <row r="4998" spans="3:17" x14ac:dyDescent="0.25">
      <c r="C4998" s="125"/>
      <c r="D4998" s="122"/>
      <c r="E4998" s="4" t="s">
        <v>27</v>
      </c>
      <c r="F4998" s="5"/>
      <c r="G4998" s="6">
        <v>160</v>
      </c>
      <c r="H4998" s="7">
        <v>9</v>
      </c>
      <c r="I4998" s="1">
        <v>17</v>
      </c>
      <c r="J4998" s="1">
        <v>13</v>
      </c>
      <c r="K4998" s="1">
        <v>51</v>
      </c>
      <c r="L4998" s="1">
        <v>4</v>
      </c>
      <c r="M4998" s="1">
        <v>17</v>
      </c>
      <c r="N4998" s="1">
        <v>59</v>
      </c>
      <c r="O4998" s="1">
        <v>7</v>
      </c>
      <c r="P4998" s="1">
        <v>29</v>
      </c>
      <c r="Q4998" s="11">
        <v>2</v>
      </c>
    </row>
    <row r="4999" spans="3:17" x14ac:dyDescent="0.25">
      <c r="C4999" s="125"/>
      <c r="D4999" s="122"/>
      <c r="E4999" s="4" t="s">
        <v>28</v>
      </c>
      <c r="F4999" s="5"/>
      <c r="G4999" s="6">
        <v>142</v>
      </c>
      <c r="H4999" s="7">
        <v>3</v>
      </c>
      <c r="I4999" s="1">
        <v>13</v>
      </c>
      <c r="J4999" s="1">
        <v>5</v>
      </c>
      <c r="K4999" s="1">
        <v>35</v>
      </c>
      <c r="L4999" s="1">
        <v>1</v>
      </c>
      <c r="M4999" s="1">
        <v>12</v>
      </c>
      <c r="N4999" s="1">
        <v>51</v>
      </c>
      <c r="O4999" s="1">
        <v>22</v>
      </c>
      <c r="P4999" s="1">
        <v>24</v>
      </c>
      <c r="Q4999" s="11">
        <v>13</v>
      </c>
    </row>
    <row r="5000" spans="3:17" x14ac:dyDescent="0.25">
      <c r="C5000" s="125"/>
      <c r="D5000" s="122"/>
      <c r="E5000" s="4" t="s">
        <v>29</v>
      </c>
      <c r="F5000" s="5"/>
      <c r="G5000" s="6">
        <v>66</v>
      </c>
      <c r="H5000" s="7">
        <v>4</v>
      </c>
      <c r="I5000" s="1">
        <v>5</v>
      </c>
      <c r="J5000" s="1">
        <v>4</v>
      </c>
      <c r="K5000" s="1">
        <v>24</v>
      </c>
      <c r="L5000" s="1">
        <v>1</v>
      </c>
      <c r="M5000" s="1">
        <v>3</v>
      </c>
      <c r="N5000" s="1">
        <v>27</v>
      </c>
      <c r="O5000" s="1">
        <v>6</v>
      </c>
      <c r="P5000" s="1">
        <v>8</v>
      </c>
      <c r="Q5000" s="11">
        <v>8</v>
      </c>
    </row>
    <row r="5001" spans="3:17" x14ac:dyDescent="0.25">
      <c r="C5001" s="125"/>
      <c r="D5001" s="122"/>
      <c r="E5001" s="4" t="s">
        <v>30</v>
      </c>
      <c r="F5001" s="5"/>
      <c r="G5001" s="6">
        <v>19</v>
      </c>
      <c r="H5001" s="7">
        <v>0</v>
      </c>
      <c r="I5001" s="1">
        <v>2</v>
      </c>
      <c r="J5001" s="1">
        <v>1</v>
      </c>
      <c r="K5001" s="1">
        <v>4</v>
      </c>
      <c r="L5001" s="1">
        <v>0</v>
      </c>
      <c r="M5001" s="1">
        <v>0</v>
      </c>
      <c r="N5001" s="1">
        <v>9</v>
      </c>
      <c r="O5001" s="1">
        <v>5</v>
      </c>
      <c r="P5001" s="1">
        <v>3</v>
      </c>
      <c r="Q5001" s="11">
        <v>1</v>
      </c>
    </row>
    <row r="5002" spans="3:17" x14ac:dyDescent="0.25">
      <c r="C5002" s="125"/>
      <c r="D5002" s="122"/>
      <c r="E5002" s="4" t="s">
        <v>31</v>
      </c>
      <c r="F5002" s="5"/>
      <c r="G5002" s="6">
        <v>1</v>
      </c>
      <c r="H5002" s="7">
        <v>0</v>
      </c>
      <c r="I5002" s="1">
        <v>0</v>
      </c>
      <c r="J5002" s="1">
        <v>0</v>
      </c>
      <c r="K5002" s="1">
        <v>1</v>
      </c>
      <c r="L5002" s="1">
        <v>0</v>
      </c>
      <c r="M5002" s="1">
        <v>0</v>
      </c>
      <c r="N5002" s="1">
        <v>1</v>
      </c>
      <c r="O5002" s="1">
        <v>0</v>
      </c>
      <c r="P5002" s="1">
        <v>0</v>
      </c>
      <c r="Q5002" s="11">
        <v>0</v>
      </c>
    </row>
    <row r="5003" spans="3:17" x14ac:dyDescent="0.25">
      <c r="C5003" s="125"/>
      <c r="D5003" s="122"/>
      <c r="E5003" s="4" t="s">
        <v>32</v>
      </c>
      <c r="F5003" s="5"/>
      <c r="G5003" s="6">
        <v>275</v>
      </c>
      <c r="H5003" s="7">
        <v>20</v>
      </c>
      <c r="I5003" s="1">
        <v>51</v>
      </c>
      <c r="J5003" s="1">
        <v>19</v>
      </c>
      <c r="K5003" s="1">
        <v>88</v>
      </c>
      <c r="L5003" s="1">
        <v>12</v>
      </c>
      <c r="M5003" s="1">
        <v>40</v>
      </c>
      <c r="N5003" s="1">
        <v>104</v>
      </c>
      <c r="O5003" s="1">
        <v>17</v>
      </c>
      <c r="P5003" s="1">
        <v>36</v>
      </c>
      <c r="Q5003" s="11">
        <v>6</v>
      </c>
    </row>
    <row r="5004" spans="3:17" x14ac:dyDescent="0.25">
      <c r="C5004" s="125"/>
      <c r="D5004" s="122"/>
      <c r="E5004" s="4" t="s">
        <v>33</v>
      </c>
      <c r="F5004" s="5"/>
      <c r="G5004" s="6">
        <v>302</v>
      </c>
      <c r="H5004" s="7">
        <v>12</v>
      </c>
      <c r="I5004" s="1">
        <v>30</v>
      </c>
      <c r="J5004" s="1">
        <v>18</v>
      </c>
      <c r="K5004" s="1">
        <v>86</v>
      </c>
      <c r="L5004" s="1">
        <v>5</v>
      </c>
      <c r="M5004" s="1">
        <v>29</v>
      </c>
      <c r="N5004" s="1">
        <v>110</v>
      </c>
      <c r="O5004" s="1">
        <v>29</v>
      </c>
      <c r="P5004" s="1">
        <v>53</v>
      </c>
      <c r="Q5004" s="11">
        <v>15</v>
      </c>
    </row>
    <row r="5005" spans="3:17" x14ac:dyDescent="0.25">
      <c r="C5005" s="125"/>
      <c r="D5005" s="122"/>
      <c r="E5005" s="4" t="s">
        <v>34</v>
      </c>
      <c r="F5005" s="5"/>
      <c r="G5005" s="6">
        <v>86</v>
      </c>
      <c r="H5005" s="7">
        <v>4</v>
      </c>
      <c r="I5005" s="1">
        <v>7</v>
      </c>
      <c r="J5005" s="1">
        <v>5</v>
      </c>
      <c r="K5005" s="1">
        <v>29</v>
      </c>
      <c r="L5005" s="1">
        <v>1</v>
      </c>
      <c r="M5005" s="1">
        <v>3</v>
      </c>
      <c r="N5005" s="1">
        <v>37</v>
      </c>
      <c r="O5005" s="1">
        <v>11</v>
      </c>
      <c r="P5005" s="1">
        <v>11</v>
      </c>
      <c r="Q5005" s="11">
        <v>9</v>
      </c>
    </row>
    <row r="5006" spans="3:17" x14ac:dyDescent="0.25">
      <c r="C5006" s="125"/>
      <c r="D5006" s="122"/>
      <c r="E5006" s="4" t="s">
        <v>35</v>
      </c>
      <c r="F5006" s="5"/>
      <c r="G5006" s="6">
        <v>388</v>
      </c>
      <c r="H5006" s="7">
        <v>16</v>
      </c>
      <c r="I5006" s="1">
        <v>37</v>
      </c>
      <c r="J5006" s="1">
        <v>23</v>
      </c>
      <c r="K5006" s="1">
        <v>115</v>
      </c>
      <c r="L5006" s="1">
        <v>6</v>
      </c>
      <c r="M5006" s="1">
        <v>32</v>
      </c>
      <c r="N5006" s="1">
        <v>147</v>
      </c>
      <c r="O5006" s="1">
        <v>40</v>
      </c>
      <c r="P5006" s="1">
        <v>64</v>
      </c>
      <c r="Q5006" s="11">
        <v>24</v>
      </c>
    </row>
    <row r="5007" spans="3:17" x14ac:dyDescent="0.25">
      <c r="C5007" s="125"/>
      <c r="D5007" s="121" t="s">
        <v>22</v>
      </c>
      <c r="E5007" s="18" t="s">
        <v>25</v>
      </c>
      <c r="F5007" s="17"/>
      <c r="G5007" s="19">
        <v>128</v>
      </c>
      <c r="H5007" s="21">
        <v>3</v>
      </c>
      <c r="I5007" s="3">
        <v>12</v>
      </c>
      <c r="J5007" s="3">
        <v>4</v>
      </c>
      <c r="K5007" s="3">
        <v>30</v>
      </c>
      <c r="L5007" s="3">
        <v>14</v>
      </c>
      <c r="M5007" s="3">
        <v>15</v>
      </c>
      <c r="N5007" s="3">
        <v>36</v>
      </c>
      <c r="O5007" s="3">
        <v>22</v>
      </c>
      <c r="P5007" s="3">
        <v>24</v>
      </c>
      <c r="Q5007" s="22">
        <v>2</v>
      </c>
    </row>
    <row r="5008" spans="3:17" x14ac:dyDescent="0.25">
      <c r="C5008" s="125"/>
      <c r="D5008" s="122"/>
      <c r="E5008" s="4" t="s">
        <v>26</v>
      </c>
      <c r="F5008" s="5"/>
      <c r="G5008" s="6">
        <v>247</v>
      </c>
      <c r="H5008" s="7">
        <v>5</v>
      </c>
      <c r="I5008" s="1">
        <v>20</v>
      </c>
      <c r="J5008" s="1">
        <v>11</v>
      </c>
      <c r="K5008" s="1">
        <v>64</v>
      </c>
      <c r="L5008" s="1">
        <v>23</v>
      </c>
      <c r="M5008" s="1">
        <v>25</v>
      </c>
      <c r="N5008" s="1">
        <v>78</v>
      </c>
      <c r="O5008" s="1">
        <v>28</v>
      </c>
      <c r="P5008" s="1">
        <v>52</v>
      </c>
      <c r="Q5008" s="11">
        <v>7</v>
      </c>
    </row>
    <row r="5009" spans="3:17" x14ac:dyDescent="0.25">
      <c r="C5009" s="125"/>
      <c r="D5009" s="122"/>
      <c r="E5009" s="4" t="s">
        <v>27</v>
      </c>
      <c r="F5009" s="5"/>
      <c r="G5009" s="6">
        <v>198</v>
      </c>
      <c r="H5009" s="7">
        <v>2</v>
      </c>
      <c r="I5009" s="1">
        <v>12</v>
      </c>
      <c r="J5009" s="1">
        <v>6</v>
      </c>
      <c r="K5009" s="1">
        <v>46</v>
      </c>
      <c r="L5009" s="1">
        <v>8</v>
      </c>
      <c r="M5009" s="1">
        <v>19</v>
      </c>
      <c r="N5009" s="1">
        <v>81</v>
      </c>
      <c r="O5009" s="1">
        <v>20</v>
      </c>
      <c r="P5009" s="1">
        <v>42</v>
      </c>
      <c r="Q5009" s="11">
        <v>10</v>
      </c>
    </row>
    <row r="5010" spans="3:17" x14ac:dyDescent="0.25">
      <c r="C5010" s="125"/>
      <c r="D5010" s="122"/>
      <c r="E5010" s="4" t="s">
        <v>28</v>
      </c>
      <c r="F5010" s="5"/>
      <c r="G5010" s="6">
        <v>164</v>
      </c>
      <c r="H5010" s="7">
        <v>4</v>
      </c>
      <c r="I5010" s="1">
        <v>6</v>
      </c>
      <c r="J5010" s="1">
        <v>3</v>
      </c>
      <c r="K5010" s="1">
        <v>43</v>
      </c>
      <c r="L5010" s="1">
        <v>7</v>
      </c>
      <c r="M5010" s="1">
        <v>5</v>
      </c>
      <c r="N5010" s="1">
        <v>54</v>
      </c>
      <c r="O5010" s="1">
        <v>22</v>
      </c>
      <c r="P5010" s="1">
        <v>32</v>
      </c>
      <c r="Q5010" s="11">
        <v>17</v>
      </c>
    </row>
    <row r="5011" spans="3:17" x14ac:dyDescent="0.25">
      <c r="C5011" s="125"/>
      <c r="D5011" s="122"/>
      <c r="E5011" s="4" t="s">
        <v>29</v>
      </c>
      <c r="F5011" s="5"/>
      <c r="G5011" s="6">
        <v>105</v>
      </c>
      <c r="H5011" s="7">
        <v>0</v>
      </c>
      <c r="I5011" s="1">
        <v>1</v>
      </c>
      <c r="J5011" s="1">
        <v>0</v>
      </c>
      <c r="K5011" s="1">
        <v>34</v>
      </c>
      <c r="L5011" s="1">
        <v>5</v>
      </c>
      <c r="M5011" s="1">
        <v>1</v>
      </c>
      <c r="N5011" s="1">
        <v>29</v>
      </c>
      <c r="O5011" s="1">
        <v>30</v>
      </c>
      <c r="P5011" s="1">
        <v>11</v>
      </c>
      <c r="Q5011" s="11">
        <v>13</v>
      </c>
    </row>
    <row r="5012" spans="3:17" x14ac:dyDescent="0.25">
      <c r="C5012" s="125"/>
      <c r="D5012" s="122"/>
      <c r="E5012" s="4" t="s">
        <v>30</v>
      </c>
      <c r="F5012" s="5"/>
      <c r="G5012" s="6">
        <v>42</v>
      </c>
      <c r="H5012" s="7">
        <v>0</v>
      </c>
      <c r="I5012" s="1">
        <v>0</v>
      </c>
      <c r="J5012" s="1">
        <v>0</v>
      </c>
      <c r="K5012" s="1">
        <v>12</v>
      </c>
      <c r="L5012" s="1">
        <v>0</v>
      </c>
      <c r="M5012" s="1">
        <v>0</v>
      </c>
      <c r="N5012" s="1">
        <v>18</v>
      </c>
      <c r="O5012" s="1">
        <v>10</v>
      </c>
      <c r="P5012" s="1">
        <v>5</v>
      </c>
      <c r="Q5012" s="11">
        <v>4</v>
      </c>
    </row>
    <row r="5013" spans="3:17" x14ac:dyDescent="0.25">
      <c r="C5013" s="125"/>
      <c r="D5013" s="122"/>
      <c r="E5013" s="4" t="s">
        <v>31</v>
      </c>
      <c r="F5013" s="5"/>
      <c r="G5013" s="6">
        <v>12</v>
      </c>
      <c r="H5013" s="7">
        <v>0</v>
      </c>
      <c r="I5013" s="1">
        <v>0</v>
      </c>
      <c r="J5013" s="1">
        <v>0</v>
      </c>
      <c r="K5013" s="1">
        <v>2</v>
      </c>
      <c r="L5013" s="1">
        <v>1</v>
      </c>
      <c r="M5013" s="1">
        <v>0</v>
      </c>
      <c r="N5013" s="1">
        <v>1</v>
      </c>
      <c r="O5013" s="1">
        <v>6</v>
      </c>
      <c r="P5013" s="1">
        <v>1</v>
      </c>
      <c r="Q5013" s="11">
        <v>2</v>
      </c>
    </row>
    <row r="5014" spans="3:17" x14ac:dyDescent="0.25">
      <c r="C5014" s="125"/>
      <c r="D5014" s="122"/>
      <c r="E5014" s="4" t="s">
        <v>32</v>
      </c>
      <c r="F5014" s="5"/>
      <c r="G5014" s="6">
        <v>375</v>
      </c>
      <c r="H5014" s="7">
        <v>8</v>
      </c>
      <c r="I5014" s="1">
        <v>32</v>
      </c>
      <c r="J5014" s="1">
        <v>15</v>
      </c>
      <c r="K5014" s="1">
        <v>94</v>
      </c>
      <c r="L5014" s="1">
        <v>37</v>
      </c>
      <c r="M5014" s="1">
        <v>40</v>
      </c>
      <c r="N5014" s="1">
        <v>114</v>
      </c>
      <c r="O5014" s="1">
        <v>50</v>
      </c>
      <c r="P5014" s="1">
        <v>76</v>
      </c>
      <c r="Q5014" s="11">
        <v>9</v>
      </c>
    </row>
    <row r="5015" spans="3:17" x14ac:dyDescent="0.25">
      <c r="C5015" s="125"/>
      <c r="D5015" s="122"/>
      <c r="E5015" s="4" t="s">
        <v>33</v>
      </c>
      <c r="F5015" s="5"/>
      <c r="G5015" s="6">
        <v>362</v>
      </c>
      <c r="H5015" s="7">
        <v>6</v>
      </c>
      <c r="I5015" s="1">
        <v>18</v>
      </c>
      <c r="J5015" s="1">
        <v>9</v>
      </c>
      <c r="K5015" s="1">
        <v>89</v>
      </c>
      <c r="L5015" s="1">
        <v>15</v>
      </c>
      <c r="M5015" s="1">
        <v>24</v>
      </c>
      <c r="N5015" s="1">
        <v>135</v>
      </c>
      <c r="O5015" s="1">
        <v>42</v>
      </c>
      <c r="P5015" s="1">
        <v>74</v>
      </c>
      <c r="Q5015" s="11">
        <v>27</v>
      </c>
    </row>
    <row r="5016" spans="3:17" x14ac:dyDescent="0.25">
      <c r="C5016" s="125"/>
      <c r="D5016" s="122"/>
      <c r="E5016" s="4" t="s">
        <v>34</v>
      </c>
      <c r="F5016" s="5"/>
      <c r="G5016" s="6">
        <v>159</v>
      </c>
      <c r="H5016" s="7">
        <v>0</v>
      </c>
      <c r="I5016" s="1">
        <v>1</v>
      </c>
      <c r="J5016" s="1">
        <v>0</v>
      </c>
      <c r="K5016" s="1">
        <v>48</v>
      </c>
      <c r="L5016" s="1">
        <v>6</v>
      </c>
      <c r="M5016" s="1">
        <v>1</v>
      </c>
      <c r="N5016" s="1">
        <v>48</v>
      </c>
      <c r="O5016" s="1">
        <v>46</v>
      </c>
      <c r="P5016" s="1">
        <v>17</v>
      </c>
      <c r="Q5016" s="11">
        <v>19</v>
      </c>
    </row>
    <row r="5017" spans="3:17" x14ac:dyDescent="0.25">
      <c r="C5017" s="125"/>
      <c r="D5017" s="122"/>
      <c r="E5017" s="4" t="s">
        <v>35</v>
      </c>
      <c r="F5017" s="5"/>
      <c r="G5017" s="6">
        <v>521</v>
      </c>
      <c r="H5017" s="7">
        <v>6</v>
      </c>
      <c r="I5017" s="1">
        <v>19</v>
      </c>
      <c r="J5017" s="1">
        <v>9</v>
      </c>
      <c r="K5017" s="1">
        <v>137</v>
      </c>
      <c r="L5017" s="1">
        <v>21</v>
      </c>
      <c r="M5017" s="1">
        <v>25</v>
      </c>
      <c r="N5017" s="1">
        <v>183</v>
      </c>
      <c r="O5017" s="1">
        <v>88</v>
      </c>
      <c r="P5017" s="1">
        <v>91</v>
      </c>
      <c r="Q5017" s="11">
        <v>46</v>
      </c>
    </row>
    <row r="5018" spans="3:17" x14ac:dyDescent="0.25">
      <c r="C5018" s="121" t="s">
        <v>36</v>
      </c>
      <c r="D5018" s="121" t="s">
        <v>24</v>
      </c>
      <c r="E5018" s="18" t="s">
        <v>37</v>
      </c>
      <c r="F5018" s="17"/>
      <c r="G5018" s="19">
        <v>67</v>
      </c>
      <c r="H5018" s="21">
        <v>3</v>
      </c>
      <c r="I5018" s="3">
        <v>9</v>
      </c>
      <c r="J5018" s="3">
        <v>3</v>
      </c>
      <c r="K5018" s="3">
        <v>26</v>
      </c>
      <c r="L5018" s="3">
        <v>3</v>
      </c>
      <c r="M5018" s="3">
        <v>6</v>
      </c>
      <c r="N5018" s="3">
        <v>24</v>
      </c>
      <c r="O5018" s="3">
        <v>7</v>
      </c>
      <c r="P5018" s="3">
        <v>10</v>
      </c>
      <c r="Q5018" s="22">
        <v>0</v>
      </c>
    </row>
    <row r="5019" spans="3:17" ht="25.2" x14ac:dyDescent="0.25">
      <c r="C5019" s="125"/>
      <c r="D5019" s="122"/>
      <c r="E5019" s="4" t="s">
        <v>38</v>
      </c>
      <c r="F5019" s="5"/>
      <c r="G5019" s="6">
        <v>1031</v>
      </c>
      <c r="H5019" s="7">
        <v>38</v>
      </c>
      <c r="I5019" s="1">
        <v>108</v>
      </c>
      <c r="J5019" s="1">
        <v>54</v>
      </c>
      <c r="K5019" s="1">
        <v>278</v>
      </c>
      <c r="L5019" s="1">
        <v>65</v>
      </c>
      <c r="M5019" s="1">
        <v>104</v>
      </c>
      <c r="N5019" s="1">
        <v>369</v>
      </c>
      <c r="O5019" s="1">
        <v>110</v>
      </c>
      <c r="P5019" s="1">
        <v>187</v>
      </c>
      <c r="Q5019" s="11">
        <v>49</v>
      </c>
    </row>
    <row r="5020" spans="3:17" ht="25.2" x14ac:dyDescent="0.25">
      <c r="C5020" s="125"/>
      <c r="D5020" s="122"/>
      <c r="E5020" s="4" t="s">
        <v>39</v>
      </c>
      <c r="F5020" s="5"/>
      <c r="G5020" s="6">
        <v>74</v>
      </c>
      <c r="H5020" s="7">
        <v>0</v>
      </c>
      <c r="I5020" s="1">
        <v>5</v>
      </c>
      <c r="J5020" s="1">
        <v>4</v>
      </c>
      <c r="K5020" s="1">
        <v>33</v>
      </c>
      <c r="L5020" s="1">
        <v>2</v>
      </c>
      <c r="M5020" s="1">
        <v>4</v>
      </c>
      <c r="N5020" s="1">
        <v>18</v>
      </c>
      <c r="O5020" s="1">
        <v>7</v>
      </c>
      <c r="P5020" s="1">
        <v>10</v>
      </c>
      <c r="Q5020" s="11">
        <v>4</v>
      </c>
    </row>
    <row r="5021" spans="3:17" ht="25.2" x14ac:dyDescent="0.25">
      <c r="C5021" s="125"/>
      <c r="D5021" s="122"/>
      <c r="E5021" s="4" t="s">
        <v>40</v>
      </c>
      <c r="F5021" s="5"/>
      <c r="G5021" s="6">
        <v>370</v>
      </c>
      <c r="H5021" s="7">
        <v>8</v>
      </c>
      <c r="I5021" s="1">
        <v>15</v>
      </c>
      <c r="J5021" s="1">
        <v>5</v>
      </c>
      <c r="K5021" s="1">
        <v>92</v>
      </c>
      <c r="L5021" s="1">
        <v>6</v>
      </c>
      <c r="M5021" s="1">
        <v>22</v>
      </c>
      <c r="N5021" s="1">
        <v>133</v>
      </c>
      <c r="O5021" s="1">
        <v>71</v>
      </c>
      <c r="P5021" s="1">
        <v>57</v>
      </c>
      <c r="Q5021" s="11">
        <v>29</v>
      </c>
    </row>
    <row r="5022" spans="3:17" x14ac:dyDescent="0.25">
      <c r="C5022" s="125"/>
      <c r="D5022" s="122"/>
      <c r="E5022" s="4" t="s">
        <v>18</v>
      </c>
      <c r="F5022" s="5"/>
      <c r="G5022" s="6">
        <v>17</v>
      </c>
      <c r="H5022" s="7">
        <v>1</v>
      </c>
      <c r="I5022" s="1">
        <v>2</v>
      </c>
      <c r="J5022" s="1">
        <v>0</v>
      </c>
      <c r="K5022" s="1">
        <v>5</v>
      </c>
      <c r="L5022" s="1">
        <v>0</v>
      </c>
      <c r="M5022" s="1">
        <v>1</v>
      </c>
      <c r="N5022" s="1">
        <v>4</v>
      </c>
      <c r="O5022" s="1">
        <v>0</v>
      </c>
      <c r="P5022" s="1">
        <v>3</v>
      </c>
      <c r="Q5022" s="11">
        <v>3</v>
      </c>
    </row>
    <row r="5023" spans="3:17" x14ac:dyDescent="0.25">
      <c r="C5023" s="125"/>
      <c r="D5023" s="121" t="s">
        <v>21</v>
      </c>
      <c r="E5023" s="18" t="s">
        <v>37</v>
      </c>
      <c r="F5023" s="17"/>
      <c r="G5023" s="19">
        <v>41</v>
      </c>
      <c r="H5023" s="21">
        <v>3</v>
      </c>
      <c r="I5023" s="3">
        <v>6</v>
      </c>
      <c r="J5023" s="3">
        <v>3</v>
      </c>
      <c r="K5023" s="3">
        <v>16</v>
      </c>
      <c r="L5023" s="3">
        <v>0</v>
      </c>
      <c r="M5023" s="3">
        <v>3</v>
      </c>
      <c r="N5023" s="3">
        <v>13</v>
      </c>
      <c r="O5023" s="3">
        <v>3</v>
      </c>
      <c r="P5023" s="3">
        <v>8</v>
      </c>
      <c r="Q5023" s="22">
        <v>0</v>
      </c>
    </row>
    <row r="5024" spans="3:17" ht="25.2" x14ac:dyDescent="0.25">
      <c r="C5024" s="125"/>
      <c r="D5024" s="122"/>
      <c r="E5024" s="4" t="s">
        <v>38</v>
      </c>
      <c r="F5024" s="5"/>
      <c r="G5024" s="6">
        <v>543</v>
      </c>
      <c r="H5024" s="7">
        <v>30</v>
      </c>
      <c r="I5024" s="1">
        <v>75</v>
      </c>
      <c r="J5024" s="1">
        <v>37</v>
      </c>
      <c r="K5024" s="1">
        <v>158</v>
      </c>
      <c r="L5024" s="1">
        <v>18</v>
      </c>
      <c r="M5024" s="1">
        <v>62</v>
      </c>
      <c r="N5024" s="1">
        <v>209</v>
      </c>
      <c r="O5024" s="1">
        <v>45</v>
      </c>
      <c r="P5024" s="1">
        <v>85</v>
      </c>
      <c r="Q5024" s="11">
        <v>25</v>
      </c>
    </row>
    <row r="5025" spans="3:17" ht="25.2" x14ac:dyDescent="0.25">
      <c r="C5025" s="125"/>
      <c r="D5025" s="122"/>
      <c r="E5025" s="4" t="s">
        <v>39</v>
      </c>
      <c r="F5025" s="5"/>
      <c r="G5025" s="6">
        <v>25</v>
      </c>
      <c r="H5025" s="7">
        <v>0</v>
      </c>
      <c r="I5025" s="1">
        <v>1</v>
      </c>
      <c r="J5025" s="1">
        <v>1</v>
      </c>
      <c r="K5025" s="1">
        <v>15</v>
      </c>
      <c r="L5025" s="1">
        <v>0</v>
      </c>
      <c r="M5025" s="1">
        <v>3</v>
      </c>
      <c r="N5025" s="1">
        <v>6</v>
      </c>
      <c r="O5025" s="1">
        <v>3</v>
      </c>
      <c r="P5025" s="1">
        <v>1</v>
      </c>
      <c r="Q5025" s="11">
        <v>1</v>
      </c>
    </row>
    <row r="5026" spans="3:17" ht="25.2" x14ac:dyDescent="0.25">
      <c r="C5026" s="125"/>
      <c r="D5026" s="122"/>
      <c r="E5026" s="4" t="s">
        <v>40</v>
      </c>
      <c r="F5026" s="5"/>
      <c r="G5026" s="6">
        <v>46</v>
      </c>
      <c r="H5026" s="7">
        <v>2</v>
      </c>
      <c r="I5026" s="1">
        <v>5</v>
      </c>
      <c r="J5026" s="1">
        <v>1</v>
      </c>
      <c r="K5026" s="1">
        <v>11</v>
      </c>
      <c r="L5026" s="1">
        <v>0</v>
      </c>
      <c r="M5026" s="1">
        <v>3</v>
      </c>
      <c r="N5026" s="1">
        <v>21</v>
      </c>
      <c r="O5026" s="1">
        <v>6</v>
      </c>
      <c r="P5026" s="1">
        <v>6</v>
      </c>
      <c r="Q5026" s="11">
        <v>2</v>
      </c>
    </row>
    <row r="5027" spans="3:17" x14ac:dyDescent="0.25">
      <c r="C5027" s="125"/>
      <c r="D5027" s="122"/>
      <c r="E5027" s="4" t="s">
        <v>18</v>
      </c>
      <c r="F5027" s="5"/>
      <c r="G5027" s="6">
        <v>8</v>
      </c>
      <c r="H5027" s="7">
        <v>1</v>
      </c>
      <c r="I5027" s="1">
        <v>1</v>
      </c>
      <c r="J5027" s="1">
        <v>0</v>
      </c>
      <c r="K5027" s="1">
        <v>3</v>
      </c>
      <c r="L5027" s="1">
        <v>0</v>
      </c>
      <c r="M5027" s="1">
        <v>1</v>
      </c>
      <c r="N5027" s="1">
        <v>2</v>
      </c>
      <c r="O5027" s="1">
        <v>0</v>
      </c>
      <c r="P5027" s="1">
        <v>0</v>
      </c>
      <c r="Q5027" s="11">
        <v>2</v>
      </c>
    </row>
    <row r="5028" spans="3:17" x14ac:dyDescent="0.25">
      <c r="C5028" s="125"/>
      <c r="D5028" s="121" t="s">
        <v>22</v>
      </c>
      <c r="E5028" s="18" t="s">
        <v>37</v>
      </c>
      <c r="F5028" s="17"/>
      <c r="G5028" s="19">
        <v>26</v>
      </c>
      <c r="H5028" s="21">
        <v>0</v>
      </c>
      <c r="I5028" s="3">
        <v>3</v>
      </c>
      <c r="J5028" s="3">
        <v>0</v>
      </c>
      <c r="K5028" s="3">
        <v>10</v>
      </c>
      <c r="L5028" s="3">
        <v>3</v>
      </c>
      <c r="M5028" s="3">
        <v>3</v>
      </c>
      <c r="N5028" s="3">
        <v>11</v>
      </c>
      <c r="O5028" s="3">
        <v>4</v>
      </c>
      <c r="P5028" s="3">
        <v>2</v>
      </c>
      <c r="Q5028" s="22">
        <v>0</v>
      </c>
    </row>
    <row r="5029" spans="3:17" ht="25.2" x14ac:dyDescent="0.25">
      <c r="C5029" s="125"/>
      <c r="D5029" s="122"/>
      <c r="E5029" s="4" t="s">
        <v>38</v>
      </c>
      <c r="F5029" s="5"/>
      <c r="G5029" s="6">
        <v>488</v>
      </c>
      <c r="H5029" s="7">
        <v>8</v>
      </c>
      <c r="I5029" s="1">
        <v>33</v>
      </c>
      <c r="J5029" s="1">
        <v>17</v>
      </c>
      <c r="K5029" s="1">
        <v>120</v>
      </c>
      <c r="L5029" s="1">
        <v>47</v>
      </c>
      <c r="M5029" s="1">
        <v>42</v>
      </c>
      <c r="N5029" s="1">
        <v>160</v>
      </c>
      <c r="O5029" s="1">
        <v>65</v>
      </c>
      <c r="P5029" s="1">
        <v>102</v>
      </c>
      <c r="Q5029" s="11">
        <v>24</v>
      </c>
    </row>
    <row r="5030" spans="3:17" ht="25.2" x14ac:dyDescent="0.25">
      <c r="C5030" s="125"/>
      <c r="D5030" s="122"/>
      <c r="E5030" s="4" t="s">
        <v>39</v>
      </c>
      <c r="F5030" s="5"/>
      <c r="G5030" s="6">
        <v>49</v>
      </c>
      <c r="H5030" s="7">
        <v>0</v>
      </c>
      <c r="I5030" s="1">
        <v>4</v>
      </c>
      <c r="J5030" s="1">
        <v>3</v>
      </c>
      <c r="K5030" s="1">
        <v>18</v>
      </c>
      <c r="L5030" s="1">
        <v>2</v>
      </c>
      <c r="M5030" s="1">
        <v>1</v>
      </c>
      <c r="N5030" s="1">
        <v>12</v>
      </c>
      <c r="O5030" s="1">
        <v>4</v>
      </c>
      <c r="P5030" s="1">
        <v>9</v>
      </c>
      <c r="Q5030" s="11">
        <v>3</v>
      </c>
    </row>
    <row r="5031" spans="3:17" ht="25.2" x14ac:dyDescent="0.25">
      <c r="C5031" s="125"/>
      <c r="D5031" s="122"/>
      <c r="E5031" s="4" t="s">
        <v>40</v>
      </c>
      <c r="F5031" s="5"/>
      <c r="G5031" s="6">
        <v>324</v>
      </c>
      <c r="H5031" s="7">
        <v>6</v>
      </c>
      <c r="I5031" s="1">
        <v>10</v>
      </c>
      <c r="J5031" s="1">
        <v>4</v>
      </c>
      <c r="K5031" s="1">
        <v>81</v>
      </c>
      <c r="L5031" s="1">
        <v>6</v>
      </c>
      <c r="M5031" s="1">
        <v>19</v>
      </c>
      <c r="N5031" s="1">
        <v>112</v>
      </c>
      <c r="O5031" s="1">
        <v>65</v>
      </c>
      <c r="P5031" s="1">
        <v>51</v>
      </c>
      <c r="Q5031" s="11">
        <v>27</v>
      </c>
    </row>
    <row r="5032" spans="3:17" x14ac:dyDescent="0.25">
      <c r="C5032" s="125"/>
      <c r="D5032" s="122"/>
      <c r="E5032" s="4" t="s">
        <v>18</v>
      </c>
      <c r="F5032" s="5"/>
      <c r="G5032" s="6">
        <v>9</v>
      </c>
      <c r="H5032" s="7">
        <v>0</v>
      </c>
      <c r="I5032" s="1">
        <v>1</v>
      </c>
      <c r="J5032" s="1">
        <v>0</v>
      </c>
      <c r="K5032" s="1">
        <v>2</v>
      </c>
      <c r="L5032" s="1">
        <v>0</v>
      </c>
      <c r="M5032" s="1">
        <v>0</v>
      </c>
      <c r="N5032" s="1">
        <v>2</v>
      </c>
      <c r="O5032" s="1">
        <v>0</v>
      </c>
      <c r="P5032" s="1">
        <v>3</v>
      </c>
      <c r="Q5032" s="11">
        <v>1</v>
      </c>
    </row>
    <row r="5033" spans="3:17" ht="25.2" x14ac:dyDescent="0.25">
      <c r="C5033" s="121" t="s">
        <v>41</v>
      </c>
      <c r="D5033" s="119" t="s">
        <v>20</v>
      </c>
      <c r="E5033" s="18" t="s">
        <v>42</v>
      </c>
      <c r="F5033" s="17"/>
      <c r="G5033" s="19">
        <v>253</v>
      </c>
      <c r="H5033" s="21">
        <v>7</v>
      </c>
      <c r="I5033" s="3">
        <v>16</v>
      </c>
      <c r="J5033" s="3">
        <v>9</v>
      </c>
      <c r="K5033" s="3">
        <v>79</v>
      </c>
      <c r="L5033" s="3">
        <v>3</v>
      </c>
      <c r="M5033" s="3">
        <v>20</v>
      </c>
      <c r="N5033" s="3">
        <v>96</v>
      </c>
      <c r="O5033" s="3">
        <v>38</v>
      </c>
      <c r="P5033" s="3">
        <v>29</v>
      </c>
      <c r="Q5033" s="22">
        <v>18</v>
      </c>
    </row>
    <row r="5034" spans="3:17" ht="25.2" x14ac:dyDescent="0.25">
      <c r="C5034" s="125"/>
      <c r="D5034" s="120"/>
      <c r="E5034" s="4" t="s">
        <v>43</v>
      </c>
      <c r="F5034" s="5"/>
      <c r="G5034" s="6">
        <v>989</v>
      </c>
      <c r="H5034" s="7">
        <v>38</v>
      </c>
      <c r="I5034" s="1">
        <v>105</v>
      </c>
      <c r="J5034" s="1">
        <v>53</v>
      </c>
      <c r="K5034" s="1">
        <v>266</v>
      </c>
      <c r="L5034" s="1">
        <v>62</v>
      </c>
      <c r="M5034" s="1">
        <v>102</v>
      </c>
      <c r="N5034" s="1">
        <v>361</v>
      </c>
      <c r="O5034" s="1">
        <v>102</v>
      </c>
      <c r="P5034" s="1">
        <v>180</v>
      </c>
      <c r="Q5034" s="11">
        <v>42</v>
      </c>
    </row>
    <row r="5035" spans="3:17" ht="25.2" x14ac:dyDescent="0.25">
      <c r="C5035" s="125"/>
      <c r="D5035" s="120"/>
      <c r="E5035" s="4" t="s">
        <v>44</v>
      </c>
      <c r="F5035" s="5"/>
      <c r="G5035" s="6">
        <v>44</v>
      </c>
      <c r="H5035" s="7">
        <v>2</v>
      </c>
      <c r="I5035" s="1">
        <v>6</v>
      </c>
      <c r="J5035" s="1">
        <v>4</v>
      </c>
      <c r="K5035" s="1">
        <v>8</v>
      </c>
      <c r="L5035" s="1">
        <v>20</v>
      </c>
      <c r="M5035" s="1">
        <v>3</v>
      </c>
      <c r="N5035" s="1">
        <v>14</v>
      </c>
      <c r="O5035" s="1">
        <v>3</v>
      </c>
      <c r="P5035" s="1">
        <v>6</v>
      </c>
      <c r="Q5035" s="11">
        <v>2</v>
      </c>
    </row>
    <row r="5036" spans="3:17" ht="25.2" x14ac:dyDescent="0.25">
      <c r="C5036" s="125"/>
      <c r="D5036" s="120"/>
      <c r="E5036" s="4" t="s">
        <v>45</v>
      </c>
      <c r="F5036" s="5"/>
      <c r="G5036" s="6">
        <v>625</v>
      </c>
      <c r="H5036" s="7">
        <v>16</v>
      </c>
      <c r="I5036" s="1">
        <v>58</v>
      </c>
      <c r="J5036" s="1">
        <v>26</v>
      </c>
      <c r="K5036" s="1">
        <v>179</v>
      </c>
      <c r="L5036" s="1">
        <v>29</v>
      </c>
      <c r="M5036" s="1">
        <v>50</v>
      </c>
      <c r="N5036" s="1">
        <v>180</v>
      </c>
      <c r="O5036" s="1">
        <v>84</v>
      </c>
      <c r="P5036" s="1">
        <v>120</v>
      </c>
      <c r="Q5036" s="11">
        <v>35</v>
      </c>
    </row>
    <row r="5037" spans="3:17" ht="25.2" x14ac:dyDescent="0.25">
      <c r="C5037" s="125"/>
      <c r="D5037" s="120"/>
      <c r="E5037" s="4" t="s">
        <v>46</v>
      </c>
      <c r="F5037" s="5"/>
      <c r="G5037" s="6">
        <v>62</v>
      </c>
      <c r="H5037" s="7">
        <v>2</v>
      </c>
      <c r="I5037" s="1">
        <v>3</v>
      </c>
      <c r="J5037" s="1">
        <v>0</v>
      </c>
      <c r="K5037" s="1">
        <v>21</v>
      </c>
      <c r="L5037" s="1">
        <v>2</v>
      </c>
      <c r="M5037" s="1">
        <v>4</v>
      </c>
      <c r="N5037" s="1">
        <v>23</v>
      </c>
      <c r="O5037" s="1">
        <v>13</v>
      </c>
      <c r="P5037" s="1">
        <v>8</v>
      </c>
      <c r="Q5037" s="11">
        <v>3</v>
      </c>
    </row>
    <row r="5038" spans="3:17" x14ac:dyDescent="0.25">
      <c r="C5038" s="125"/>
      <c r="D5038" s="120"/>
      <c r="E5038" s="4" t="s">
        <v>18</v>
      </c>
      <c r="F5038" s="5"/>
      <c r="G5038" s="6">
        <v>9</v>
      </c>
      <c r="H5038" s="7">
        <v>0</v>
      </c>
      <c r="I5038" s="1">
        <v>0</v>
      </c>
      <c r="J5038" s="1">
        <v>0</v>
      </c>
      <c r="K5038" s="1">
        <v>4</v>
      </c>
      <c r="L5038" s="1">
        <v>0</v>
      </c>
      <c r="M5038" s="1">
        <v>2</v>
      </c>
      <c r="N5038" s="1">
        <v>4</v>
      </c>
      <c r="O5038" s="1">
        <v>0</v>
      </c>
      <c r="P5038" s="1">
        <v>0</v>
      </c>
      <c r="Q5038" s="11">
        <v>1</v>
      </c>
    </row>
    <row r="5039" spans="3:17" x14ac:dyDescent="0.25">
      <c r="C5039" s="121" t="s">
        <v>47</v>
      </c>
      <c r="D5039" s="119" t="s">
        <v>20</v>
      </c>
      <c r="E5039" s="18" t="s">
        <v>48</v>
      </c>
      <c r="F5039" s="17"/>
      <c r="G5039" s="19">
        <v>253</v>
      </c>
      <c r="H5039" s="21">
        <v>7</v>
      </c>
      <c r="I5039" s="3">
        <v>16</v>
      </c>
      <c r="J5039" s="3">
        <v>9</v>
      </c>
      <c r="K5039" s="3">
        <v>79</v>
      </c>
      <c r="L5039" s="3">
        <v>3</v>
      </c>
      <c r="M5039" s="3">
        <v>20</v>
      </c>
      <c r="N5039" s="3">
        <v>96</v>
      </c>
      <c r="O5039" s="3">
        <v>38</v>
      </c>
      <c r="P5039" s="3">
        <v>29</v>
      </c>
      <c r="Q5039" s="22">
        <v>18</v>
      </c>
    </row>
    <row r="5040" spans="3:17" x14ac:dyDescent="0.25">
      <c r="C5040" s="125"/>
      <c r="D5040" s="120"/>
      <c r="E5040" s="4" t="s">
        <v>49</v>
      </c>
      <c r="F5040" s="5"/>
      <c r="G5040" s="6">
        <v>754</v>
      </c>
      <c r="H5040" s="7">
        <v>25</v>
      </c>
      <c r="I5040" s="1">
        <v>67</v>
      </c>
      <c r="J5040" s="1">
        <v>32</v>
      </c>
      <c r="K5040" s="1">
        <v>200</v>
      </c>
      <c r="L5040" s="1">
        <v>35</v>
      </c>
      <c r="M5040" s="1">
        <v>70</v>
      </c>
      <c r="N5040" s="1">
        <v>293</v>
      </c>
      <c r="O5040" s="1">
        <v>86</v>
      </c>
      <c r="P5040" s="1">
        <v>134</v>
      </c>
      <c r="Q5040" s="11">
        <v>36</v>
      </c>
    </row>
    <row r="5041" spans="3:17" x14ac:dyDescent="0.25">
      <c r="C5041" s="125"/>
      <c r="D5041" s="120"/>
      <c r="E5041" s="4" t="s">
        <v>50</v>
      </c>
      <c r="F5041" s="5"/>
      <c r="G5041" s="6">
        <v>301</v>
      </c>
      <c r="H5041" s="7">
        <v>9</v>
      </c>
      <c r="I5041" s="1">
        <v>33</v>
      </c>
      <c r="J5041" s="1">
        <v>15</v>
      </c>
      <c r="K5041" s="1">
        <v>81</v>
      </c>
      <c r="L5041" s="1">
        <v>25</v>
      </c>
      <c r="M5041" s="1">
        <v>30</v>
      </c>
      <c r="N5041" s="1">
        <v>89</v>
      </c>
      <c r="O5041" s="1">
        <v>41</v>
      </c>
      <c r="P5041" s="1">
        <v>61</v>
      </c>
      <c r="Q5041" s="11">
        <v>10</v>
      </c>
    </row>
    <row r="5042" spans="3:17" x14ac:dyDescent="0.25">
      <c r="C5042" s="125"/>
      <c r="D5042" s="120"/>
      <c r="E5042" s="4" t="s">
        <v>51</v>
      </c>
      <c r="F5042" s="5"/>
      <c r="G5042" s="6">
        <v>121</v>
      </c>
      <c r="H5042" s="7">
        <v>7</v>
      </c>
      <c r="I5042" s="1">
        <v>15</v>
      </c>
      <c r="J5042" s="1">
        <v>6</v>
      </c>
      <c r="K5042" s="1">
        <v>42</v>
      </c>
      <c r="L5042" s="1">
        <v>9</v>
      </c>
      <c r="M5042" s="1">
        <v>8</v>
      </c>
      <c r="N5042" s="1">
        <v>31</v>
      </c>
      <c r="O5042" s="1">
        <v>11</v>
      </c>
      <c r="P5042" s="1">
        <v>17</v>
      </c>
      <c r="Q5042" s="11">
        <v>8</v>
      </c>
    </row>
    <row r="5043" spans="3:17" x14ac:dyDescent="0.25">
      <c r="C5043" s="125"/>
      <c r="D5043" s="120"/>
      <c r="E5043" s="4" t="s">
        <v>52</v>
      </c>
      <c r="F5043" s="5"/>
      <c r="G5043" s="6">
        <v>107</v>
      </c>
      <c r="H5043" s="7">
        <v>2</v>
      </c>
      <c r="I5043" s="1">
        <v>8</v>
      </c>
      <c r="J5043" s="1">
        <v>3</v>
      </c>
      <c r="K5043" s="1">
        <v>24</v>
      </c>
      <c r="L5043" s="1">
        <v>4</v>
      </c>
      <c r="M5043" s="1">
        <v>7</v>
      </c>
      <c r="N5043" s="1">
        <v>32</v>
      </c>
      <c r="O5043" s="1">
        <v>18</v>
      </c>
      <c r="P5043" s="1">
        <v>22</v>
      </c>
      <c r="Q5043" s="11">
        <v>9</v>
      </c>
    </row>
    <row r="5044" spans="3:17" x14ac:dyDescent="0.25">
      <c r="C5044" s="125"/>
      <c r="D5044" s="120"/>
      <c r="E5044" s="4" t="s">
        <v>18</v>
      </c>
      <c r="F5044" s="5"/>
      <c r="G5044" s="6">
        <v>23</v>
      </c>
      <c r="H5044" s="7">
        <v>0</v>
      </c>
      <c r="I5044" s="1">
        <v>0</v>
      </c>
      <c r="J5044" s="1">
        <v>1</v>
      </c>
      <c r="K5044" s="1">
        <v>8</v>
      </c>
      <c r="L5044" s="1">
        <v>0</v>
      </c>
      <c r="M5044" s="1">
        <v>2</v>
      </c>
      <c r="N5044" s="1">
        <v>7</v>
      </c>
      <c r="O5044" s="1">
        <v>1</v>
      </c>
      <c r="P5044" s="1">
        <v>4</v>
      </c>
      <c r="Q5044" s="11">
        <v>4</v>
      </c>
    </row>
    <row r="5045" spans="3:17" x14ac:dyDescent="0.25">
      <c r="C5045" s="121" t="s">
        <v>53</v>
      </c>
      <c r="D5045" s="119" t="s">
        <v>20</v>
      </c>
      <c r="E5045" s="18" t="s">
        <v>54</v>
      </c>
      <c r="F5045" s="17"/>
      <c r="G5045" s="19">
        <v>222</v>
      </c>
      <c r="H5045" s="21">
        <v>5</v>
      </c>
      <c r="I5045" s="3">
        <v>17</v>
      </c>
      <c r="J5045" s="3">
        <v>4</v>
      </c>
      <c r="K5045" s="3">
        <v>68</v>
      </c>
      <c r="L5045" s="3">
        <v>11</v>
      </c>
      <c r="M5045" s="3">
        <v>15</v>
      </c>
      <c r="N5045" s="3">
        <v>51</v>
      </c>
      <c r="O5045" s="3">
        <v>20</v>
      </c>
      <c r="P5045" s="3">
        <v>46</v>
      </c>
      <c r="Q5045" s="22">
        <v>20</v>
      </c>
    </row>
    <row r="5046" spans="3:17" x14ac:dyDescent="0.25">
      <c r="C5046" s="125"/>
      <c r="D5046" s="120"/>
      <c r="E5046" s="4" t="s">
        <v>55</v>
      </c>
      <c r="F5046" s="5"/>
      <c r="G5046" s="6">
        <v>788</v>
      </c>
      <c r="H5046" s="7">
        <v>27</v>
      </c>
      <c r="I5046" s="1">
        <v>67</v>
      </c>
      <c r="J5046" s="1">
        <v>35</v>
      </c>
      <c r="K5046" s="1">
        <v>201</v>
      </c>
      <c r="L5046" s="1">
        <v>40</v>
      </c>
      <c r="M5046" s="1">
        <v>72</v>
      </c>
      <c r="N5046" s="1">
        <v>318</v>
      </c>
      <c r="O5046" s="1">
        <v>99</v>
      </c>
      <c r="P5046" s="1">
        <v>126</v>
      </c>
      <c r="Q5046" s="11">
        <v>46</v>
      </c>
    </row>
    <row r="5047" spans="3:17" ht="25.2" x14ac:dyDescent="0.25">
      <c r="C5047" s="125"/>
      <c r="D5047" s="120"/>
      <c r="E5047" s="4" t="s">
        <v>56</v>
      </c>
      <c r="F5047" s="5"/>
      <c r="G5047" s="6">
        <v>398</v>
      </c>
      <c r="H5047" s="7">
        <v>11</v>
      </c>
      <c r="I5047" s="1">
        <v>40</v>
      </c>
      <c r="J5047" s="1">
        <v>21</v>
      </c>
      <c r="K5047" s="1">
        <v>111</v>
      </c>
      <c r="L5047" s="1">
        <v>18</v>
      </c>
      <c r="M5047" s="1">
        <v>35</v>
      </c>
      <c r="N5047" s="1">
        <v>128</v>
      </c>
      <c r="O5047" s="1">
        <v>64</v>
      </c>
      <c r="P5047" s="1">
        <v>72</v>
      </c>
      <c r="Q5047" s="11">
        <v>14</v>
      </c>
    </row>
    <row r="5048" spans="3:17" x14ac:dyDescent="0.25">
      <c r="C5048" s="125"/>
      <c r="D5048" s="120"/>
      <c r="E5048" s="4" t="s">
        <v>57</v>
      </c>
      <c r="F5048" s="5"/>
      <c r="G5048" s="6">
        <v>143</v>
      </c>
      <c r="H5048" s="7">
        <v>7</v>
      </c>
      <c r="I5048" s="1">
        <v>15</v>
      </c>
      <c r="J5048" s="1">
        <v>6</v>
      </c>
      <c r="K5048" s="1">
        <v>51</v>
      </c>
      <c r="L5048" s="1">
        <v>7</v>
      </c>
      <c r="M5048" s="1">
        <v>14</v>
      </c>
      <c r="N5048" s="1">
        <v>48</v>
      </c>
      <c r="O5048" s="1">
        <v>12</v>
      </c>
      <c r="P5048" s="1">
        <v>22</v>
      </c>
      <c r="Q5048" s="11">
        <v>4</v>
      </c>
    </row>
    <row r="5049" spans="3:17" x14ac:dyDescent="0.25">
      <c r="C5049" s="125"/>
      <c r="D5049" s="120"/>
      <c r="E5049" s="4" t="s">
        <v>18</v>
      </c>
      <c r="F5049" s="5"/>
      <c r="G5049" s="6">
        <v>8</v>
      </c>
      <c r="H5049" s="7">
        <v>0</v>
      </c>
      <c r="I5049" s="1">
        <v>0</v>
      </c>
      <c r="J5049" s="1">
        <v>0</v>
      </c>
      <c r="K5049" s="1">
        <v>3</v>
      </c>
      <c r="L5049" s="1">
        <v>0</v>
      </c>
      <c r="M5049" s="1">
        <v>1</v>
      </c>
      <c r="N5049" s="1">
        <v>3</v>
      </c>
      <c r="O5049" s="1">
        <v>0</v>
      </c>
      <c r="P5049" s="1">
        <v>1</v>
      </c>
      <c r="Q5049" s="11">
        <v>1</v>
      </c>
    </row>
    <row r="5050" spans="3:17" x14ac:dyDescent="0.25">
      <c r="C5050" s="121" t="s">
        <v>58</v>
      </c>
      <c r="D5050" s="119" t="s">
        <v>20</v>
      </c>
      <c r="E5050" s="18" t="s">
        <v>59</v>
      </c>
      <c r="F5050" s="17"/>
      <c r="G5050" s="19">
        <v>362</v>
      </c>
      <c r="H5050" s="21">
        <v>6</v>
      </c>
      <c r="I5050" s="3">
        <v>18</v>
      </c>
      <c r="J5050" s="3">
        <v>9</v>
      </c>
      <c r="K5050" s="3">
        <v>125</v>
      </c>
      <c r="L5050" s="3">
        <v>11</v>
      </c>
      <c r="M5050" s="3">
        <v>11</v>
      </c>
      <c r="N5050" s="3">
        <v>80</v>
      </c>
      <c r="O5050" s="3">
        <v>50</v>
      </c>
      <c r="P5050" s="3">
        <v>70</v>
      </c>
      <c r="Q5050" s="22">
        <v>39</v>
      </c>
    </row>
    <row r="5051" spans="3:17" x14ac:dyDescent="0.25">
      <c r="C5051" s="125"/>
      <c r="D5051" s="120"/>
      <c r="E5051" s="4" t="s">
        <v>60</v>
      </c>
      <c r="F5051" s="5"/>
      <c r="G5051" s="6">
        <v>718</v>
      </c>
      <c r="H5051" s="7">
        <v>26</v>
      </c>
      <c r="I5051" s="1">
        <v>68</v>
      </c>
      <c r="J5051" s="1">
        <v>35</v>
      </c>
      <c r="K5051" s="1">
        <v>205</v>
      </c>
      <c r="L5051" s="1">
        <v>38</v>
      </c>
      <c r="M5051" s="1">
        <v>59</v>
      </c>
      <c r="N5051" s="1">
        <v>245</v>
      </c>
      <c r="O5051" s="1">
        <v>92</v>
      </c>
      <c r="P5051" s="1">
        <v>137</v>
      </c>
      <c r="Q5051" s="11">
        <v>34</v>
      </c>
    </row>
    <row r="5052" spans="3:17" ht="25.2" x14ac:dyDescent="0.25">
      <c r="C5052" s="125"/>
      <c r="D5052" s="120"/>
      <c r="E5052" s="4" t="s">
        <v>61</v>
      </c>
      <c r="F5052" s="5"/>
      <c r="G5052" s="6">
        <v>213</v>
      </c>
      <c r="H5052" s="7">
        <v>8</v>
      </c>
      <c r="I5052" s="1">
        <v>19</v>
      </c>
      <c r="J5052" s="1">
        <v>8</v>
      </c>
      <c r="K5052" s="1">
        <v>41</v>
      </c>
      <c r="L5052" s="1">
        <v>21</v>
      </c>
      <c r="M5052" s="1">
        <v>24</v>
      </c>
      <c r="N5052" s="1">
        <v>88</v>
      </c>
      <c r="O5052" s="1">
        <v>28</v>
      </c>
      <c r="P5052" s="1">
        <v>33</v>
      </c>
      <c r="Q5052" s="11">
        <v>6</v>
      </c>
    </row>
    <row r="5053" spans="3:17" x14ac:dyDescent="0.25">
      <c r="C5053" s="125"/>
      <c r="D5053" s="120"/>
      <c r="E5053" s="4" t="s">
        <v>62</v>
      </c>
      <c r="F5053" s="5"/>
      <c r="G5053" s="6">
        <v>236</v>
      </c>
      <c r="H5053" s="7">
        <v>10</v>
      </c>
      <c r="I5053" s="1">
        <v>32</v>
      </c>
      <c r="J5053" s="1">
        <v>12</v>
      </c>
      <c r="K5053" s="1">
        <v>54</v>
      </c>
      <c r="L5053" s="1">
        <v>6</v>
      </c>
      <c r="M5053" s="1">
        <v>41</v>
      </c>
      <c r="N5053" s="1">
        <v>125</v>
      </c>
      <c r="O5053" s="1">
        <v>17</v>
      </c>
      <c r="P5053" s="1">
        <v>25</v>
      </c>
      <c r="Q5053" s="11">
        <v>3</v>
      </c>
    </row>
    <row r="5054" spans="3:17" x14ac:dyDescent="0.25">
      <c r="C5054" s="125"/>
      <c r="D5054" s="120"/>
      <c r="E5054" s="4" t="s">
        <v>63</v>
      </c>
      <c r="F5054" s="5"/>
      <c r="G5054" s="6">
        <v>17</v>
      </c>
      <c r="H5054" s="7">
        <v>0</v>
      </c>
      <c r="I5054" s="1">
        <v>2</v>
      </c>
      <c r="J5054" s="1">
        <v>1</v>
      </c>
      <c r="K5054" s="1">
        <v>4</v>
      </c>
      <c r="L5054" s="1">
        <v>0</v>
      </c>
      <c r="M5054" s="1">
        <v>1</v>
      </c>
      <c r="N5054" s="1">
        <v>4</v>
      </c>
      <c r="O5054" s="1">
        <v>6</v>
      </c>
      <c r="P5054" s="1">
        <v>1</v>
      </c>
      <c r="Q5054" s="11">
        <v>2</v>
      </c>
    </row>
    <row r="5055" spans="3:17" x14ac:dyDescent="0.25">
      <c r="C5055" s="125"/>
      <c r="D5055" s="120"/>
      <c r="E5055" s="4" t="s">
        <v>18</v>
      </c>
      <c r="F5055" s="5"/>
      <c r="G5055" s="6">
        <v>13</v>
      </c>
      <c r="H5055" s="7">
        <v>0</v>
      </c>
      <c r="I5055" s="1">
        <v>0</v>
      </c>
      <c r="J5055" s="1">
        <v>1</v>
      </c>
      <c r="K5055" s="1">
        <v>5</v>
      </c>
      <c r="L5055" s="1">
        <v>0</v>
      </c>
      <c r="M5055" s="1">
        <v>1</v>
      </c>
      <c r="N5055" s="1">
        <v>6</v>
      </c>
      <c r="O5055" s="1">
        <v>2</v>
      </c>
      <c r="P5055" s="1">
        <v>1</v>
      </c>
      <c r="Q5055" s="11">
        <v>1</v>
      </c>
    </row>
    <row r="5056" spans="3:17" ht="25.2" x14ac:dyDescent="0.25">
      <c r="C5056" s="121" t="s">
        <v>64</v>
      </c>
      <c r="D5056" s="119" t="s">
        <v>20</v>
      </c>
      <c r="E5056" s="18" t="s">
        <v>65</v>
      </c>
      <c r="F5056" s="17"/>
      <c r="G5056" s="19">
        <v>25</v>
      </c>
      <c r="H5056" s="21">
        <v>0</v>
      </c>
      <c r="I5056" s="3">
        <v>2</v>
      </c>
      <c r="J5056" s="3">
        <v>0</v>
      </c>
      <c r="K5056" s="3">
        <v>13</v>
      </c>
      <c r="L5056" s="3">
        <v>0</v>
      </c>
      <c r="M5056" s="3">
        <v>1</v>
      </c>
      <c r="N5056" s="3">
        <v>4</v>
      </c>
      <c r="O5056" s="3">
        <v>4</v>
      </c>
      <c r="P5056" s="3">
        <v>2</v>
      </c>
      <c r="Q5056" s="22">
        <v>2</v>
      </c>
    </row>
    <row r="5057" spans="3:17" ht="37.799999999999997" x14ac:dyDescent="0.25">
      <c r="C5057" s="125"/>
      <c r="D5057" s="120"/>
      <c r="E5057" s="4" t="s">
        <v>66</v>
      </c>
      <c r="F5057" s="5"/>
      <c r="G5057" s="6">
        <v>123</v>
      </c>
      <c r="H5057" s="7">
        <v>6</v>
      </c>
      <c r="I5057" s="1">
        <v>14</v>
      </c>
      <c r="J5057" s="1">
        <v>11</v>
      </c>
      <c r="K5057" s="1">
        <v>40</v>
      </c>
      <c r="L5057" s="1">
        <v>8</v>
      </c>
      <c r="M5057" s="1">
        <v>9</v>
      </c>
      <c r="N5057" s="1">
        <v>20</v>
      </c>
      <c r="O5057" s="1">
        <v>12</v>
      </c>
      <c r="P5057" s="1">
        <v>25</v>
      </c>
      <c r="Q5057" s="11">
        <v>14</v>
      </c>
    </row>
    <row r="5058" spans="3:17" ht="37.799999999999997" x14ac:dyDescent="0.25">
      <c r="C5058" s="125"/>
      <c r="D5058" s="120"/>
      <c r="E5058" s="4" t="s">
        <v>67</v>
      </c>
      <c r="F5058" s="5"/>
      <c r="G5058" s="6">
        <v>161</v>
      </c>
      <c r="H5058" s="7">
        <v>2</v>
      </c>
      <c r="I5058" s="1">
        <v>12</v>
      </c>
      <c r="J5058" s="1">
        <v>6</v>
      </c>
      <c r="K5058" s="1">
        <v>59</v>
      </c>
      <c r="L5058" s="1">
        <v>5</v>
      </c>
      <c r="M5058" s="1">
        <v>10</v>
      </c>
      <c r="N5058" s="1">
        <v>41</v>
      </c>
      <c r="O5058" s="1">
        <v>22</v>
      </c>
      <c r="P5058" s="1">
        <v>24</v>
      </c>
      <c r="Q5058" s="11">
        <v>16</v>
      </c>
    </row>
    <row r="5059" spans="3:17" ht="37.799999999999997" x14ac:dyDescent="0.25">
      <c r="C5059" s="125"/>
      <c r="D5059" s="120"/>
      <c r="E5059" s="4" t="s">
        <v>68</v>
      </c>
      <c r="F5059" s="5"/>
      <c r="G5059" s="6">
        <v>237</v>
      </c>
      <c r="H5059" s="7">
        <v>12</v>
      </c>
      <c r="I5059" s="1">
        <v>23</v>
      </c>
      <c r="J5059" s="1">
        <v>10</v>
      </c>
      <c r="K5059" s="1">
        <v>56</v>
      </c>
      <c r="L5059" s="1">
        <v>12</v>
      </c>
      <c r="M5059" s="1">
        <v>17</v>
      </c>
      <c r="N5059" s="1">
        <v>71</v>
      </c>
      <c r="O5059" s="1">
        <v>22</v>
      </c>
      <c r="P5059" s="1">
        <v>53</v>
      </c>
      <c r="Q5059" s="11">
        <v>15</v>
      </c>
    </row>
    <row r="5060" spans="3:17" ht="37.799999999999997" x14ac:dyDescent="0.25">
      <c r="C5060" s="125"/>
      <c r="D5060" s="120"/>
      <c r="E5060" s="4" t="s">
        <v>69</v>
      </c>
      <c r="F5060" s="5"/>
      <c r="G5060" s="6">
        <v>264</v>
      </c>
      <c r="H5060" s="7">
        <v>13</v>
      </c>
      <c r="I5060" s="1">
        <v>31</v>
      </c>
      <c r="J5060" s="1">
        <v>13</v>
      </c>
      <c r="K5060" s="1">
        <v>70</v>
      </c>
      <c r="L5060" s="1">
        <v>14</v>
      </c>
      <c r="M5060" s="1">
        <v>23</v>
      </c>
      <c r="N5060" s="1">
        <v>85</v>
      </c>
      <c r="O5060" s="1">
        <v>39</v>
      </c>
      <c r="P5060" s="1">
        <v>44</v>
      </c>
      <c r="Q5060" s="11">
        <v>6</v>
      </c>
    </row>
    <row r="5061" spans="3:17" ht="37.799999999999997" x14ac:dyDescent="0.25">
      <c r="C5061" s="125"/>
      <c r="D5061" s="120"/>
      <c r="E5061" s="4" t="s">
        <v>70</v>
      </c>
      <c r="F5061" s="5"/>
      <c r="G5061" s="6">
        <v>188</v>
      </c>
      <c r="H5061" s="7">
        <v>4</v>
      </c>
      <c r="I5061" s="1">
        <v>15</v>
      </c>
      <c r="J5061" s="1">
        <v>6</v>
      </c>
      <c r="K5061" s="1">
        <v>53</v>
      </c>
      <c r="L5061" s="1">
        <v>9</v>
      </c>
      <c r="M5061" s="1">
        <v>25</v>
      </c>
      <c r="N5061" s="1">
        <v>91</v>
      </c>
      <c r="O5061" s="1">
        <v>16</v>
      </c>
      <c r="P5061" s="1">
        <v>32</v>
      </c>
      <c r="Q5061" s="11">
        <v>6</v>
      </c>
    </row>
    <row r="5062" spans="3:17" ht="37.799999999999997" x14ac:dyDescent="0.25">
      <c r="C5062" s="125"/>
      <c r="D5062" s="120"/>
      <c r="E5062" s="4" t="s">
        <v>71</v>
      </c>
      <c r="F5062" s="5"/>
      <c r="G5062" s="6">
        <v>190</v>
      </c>
      <c r="H5062" s="7">
        <v>5</v>
      </c>
      <c r="I5062" s="1">
        <v>14</v>
      </c>
      <c r="J5062" s="1">
        <v>4</v>
      </c>
      <c r="K5062" s="1">
        <v>54</v>
      </c>
      <c r="L5062" s="1">
        <v>12</v>
      </c>
      <c r="M5062" s="1">
        <v>24</v>
      </c>
      <c r="N5062" s="1">
        <v>89</v>
      </c>
      <c r="O5062" s="1">
        <v>24</v>
      </c>
      <c r="P5062" s="1">
        <v>27</v>
      </c>
      <c r="Q5062" s="11">
        <v>6</v>
      </c>
    </row>
    <row r="5063" spans="3:17" ht="37.799999999999997" x14ac:dyDescent="0.25">
      <c r="C5063" s="125"/>
      <c r="D5063" s="120"/>
      <c r="E5063" s="4" t="s">
        <v>72</v>
      </c>
      <c r="F5063" s="5"/>
      <c r="G5063" s="6">
        <v>171</v>
      </c>
      <c r="H5063" s="7">
        <v>5</v>
      </c>
      <c r="I5063" s="1">
        <v>13</v>
      </c>
      <c r="J5063" s="1">
        <v>3</v>
      </c>
      <c r="K5063" s="1">
        <v>37</v>
      </c>
      <c r="L5063" s="1">
        <v>12</v>
      </c>
      <c r="M5063" s="1">
        <v>18</v>
      </c>
      <c r="N5063" s="1">
        <v>70</v>
      </c>
      <c r="O5063" s="1">
        <v>19</v>
      </c>
      <c r="P5063" s="1">
        <v>32</v>
      </c>
      <c r="Q5063" s="11">
        <v>7</v>
      </c>
    </row>
    <row r="5064" spans="3:17" ht="37.799999999999997" x14ac:dyDescent="0.25">
      <c r="C5064" s="125"/>
      <c r="D5064" s="120"/>
      <c r="E5064" s="4" t="s">
        <v>73</v>
      </c>
      <c r="F5064" s="5"/>
      <c r="G5064" s="6">
        <v>61</v>
      </c>
      <c r="H5064" s="7">
        <v>2</v>
      </c>
      <c r="I5064" s="1">
        <v>6</v>
      </c>
      <c r="J5064" s="1">
        <v>4</v>
      </c>
      <c r="K5064" s="1">
        <v>14</v>
      </c>
      <c r="L5064" s="1">
        <v>3</v>
      </c>
      <c r="M5064" s="1">
        <v>4</v>
      </c>
      <c r="N5064" s="1">
        <v>28</v>
      </c>
      <c r="O5064" s="1">
        <v>15</v>
      </c>
      <c r="P5064" s="1">
        <v>8</v>
      </c>
      <c r="Q5064" s="11">
        <v>1</v>
      </c>
    </row>
    <row r="5065" spans="3:17" ht="25.2" x14ac:dyDescent="0.25">
      <c r="C5065" s="125"/>
      <c r="D5065" s="120"/>
      <c r="E5065" s="4" t="s">
        <v>74</v>
      </c>
      <c r="F5065" s="5"/>
      <c r="G5065" s="6">
        <v>40</v>
      </c>
      <c r="H5065" s="7">
        <v>0</v>
      </c>
      <c r="I5065" s="1">
        <v>3</v>
      </c>
      <c r="J5065" s="1">
        <v>1</v>
      </c>
      <c r="K5065" s="1">
        <v>8</v>
      </c>
      <c r="L5065" s="1">
        <v>1</v>
      </c>
      <c r="M5065" s="1">
        <v>2</v>
      </c>
      <c r="N5065" s="1">
        <v>19</v>
      </c>
      <c r="O5065" s="1">
        <v>5</v>
      </c>
      <c r="P5065" s="1">
        <v>4</v>
      </c>
      <c r="Q5065" s="11">
        <v>2</v>
      </c>
    </row>
    <row r="5066" spans="3:17" x14ac:dyDescent="0.25">
      <c r="C5066" s="125"/>
      <c r="D5066" s="120"/>
      <c r="E5066" s="4" t="s">
        <v>75</v>
      </c>
      <c r="F5066" s="5"/>
      <c r="G5066" s="6">
        <v>26</v>
      </c>
      <c r="H5066" s="7">
        <v>0</v>
      </c>
      <c r="I5066" s="1">
        <v>1</v>
      </c>
      <c r="J5066" s="1">
        <v>2</v>
      </c>
      <c r="K5066" s="1">
        <v>10</v>
      </c>
      <c r="L5066" s="1">
        <v>0</v>
      </c>
      <c r="M5066" s="1">
        <v>1</v>
      </c>
      <c r="N5066" s="1">
        <v>5</v>
      </c>
      <c r="O5066" s="1">
        <v>7</v>
      </c>
      <c r="P5066" s="1">
        <v>3</v>
      </c>
      <c r="Q5066" s="11">
        <v>1</v>
      </c>
    </row>
    <row r="5067" spans="3:17" x14ac:dyDescent="0.25">
      <c r="C5067" s="125"/>
      <c r="D5067" s="120"/>
      <c r="E5067" s="4" t="s">
        <v>18</v>
      </c>
      <c r="F5067" s="5"/>
      <c r="G5067" s="6">
        <v>73</v>
      </c>
      <c r="H5067" s="7">
        <v>1</v>
      </c>
      <c r="I5067" s="1">
        <v>5</v>
      </c>
      <c r="J5067" s="1">
        <v>6</v>
      </c>
      <c r="K5067" s="1">
        <v>20</v>
      </c>
      <c r="L5067" s="1">
        <v>0</v>
      </c>
      <c r="M5067" s="1">
        <v>3</v>
      </c>
      <c r="N5067" s="1">
        <v>25</v>
      </c>
      <c r="O5067" s="1">
        <v>10</v>
      </c>
      <c r="P5067" s="1">
        <v>13</v>
      </c>
      <c r="Q5067" s="11">
        <v>9</v>
      </c>
    </row>
    <row r="5068" spans="3:17" x14ac:dyDescent="0.25">
      <c r="C5068" s="121" t="s">
        <v>76</v>
      </c>
      <c r="D5068" s="119" t="s">
        <v>20</v>
      </c>
      <c r="E5068" s="18" t="s">
        <v>77</v>
      </c>
      <c r="F5068" s="17"/>
      <c r="G5068" s="19">
        <v>387</v>
      </c>
      <c r="H5068" s="21">
        <v>16</v>
      </c>
      <c r="I5068" s="3">
        <v>38</v>
      </c>
      <c r="J5068" s="3">
        <v>14</v>
      </c>
      <c r="K5068" s="3">
        <v>115</v>
      </c>
      <c r="L5068" s="3">
        <v>19</v>
      </c>
      <c r="M5068" s="3">
        <v>30</v>
      </c>
      <c r="N5068" s="3">
        <v>139</v>
      </c>
      <c r="O5068" s="3">
        <v>48</v>
      </c>
      <c r="P5068" s="3">
        <v>59</v>
      </c>
      <c r="Q5068" s="22">
        <v>20</v>
      </c>
    </row>
    <row r="5069" spans="3:17" x14ac:dyDescent="0.25">
      <c r="C5069" s="125"/>
      <c r="D5069" s="120"/>
      <c r="E5069" s="4" t="s">
        <v>78</v>
      </c>
      <c r="F5069" s="5"/>
      <c r="G5069" s="6">
        <v>654</v>
      </c>
      <c r="H5069" s="7">
        <v>17</v>
      </c>
      <c r="I5069" s="1">
        <v>55</v>
      </c>
      <c r="J5069" s="1">
        <v>25</v>
      </c>
      <c r="K5069" s="1">
        <v>183</v>
      </c>
      <c r="L5069" s="1">
        <v>30</v>
      </c>
      <c r="M5069" s="1">
        <v>68</v>
      </c>
      <c r="N5069" s="1">
        <v>235</v>
      </c>
      <c r="O5069" s="1">
        <v>90</v>
      </c>
      <c r="P5069" s="1">
        <v>105</v>
      </c>
      <c r="Q5069" s="11">
        <v>36</v>
      </c>
    </row>
    <row r="5070" spans="3:17" x14ac:dyDescent="0.25">
      <c r="C5070" s="125"/>
      <c r="D5070" s="120"/>
      <c r="E5070" s="4" t="s">
        <v>79</v>
      </c>
      <c r="F5070" s="5"/>
      <c r="G5070" s="6">
        <v>374</v>
      </c>
      <c r="H5070" s="7">
        <v>14</v>
      </c>
      <c r="I5070" s="1">
        <v>33</v>
      </c>
      <c r="J5070" s="1">
        <v>19</v>
      </c>
      <c r="K5070" s="1">
        <v>92</v>
      </c>
      <c r="L5070" s="1">
        <v>20</v>
      </c>
      <c r="M5070" s="1">
        <v>27</v>
      </c>
      <c r="N5070" s="1">
        <v>126</v>
      </c>
      <c r="O5070" s="1">
        <v>45</v>
      </c>
      <c r="P5070" s="1">
        <v>74</v>
      </c>
      <c r="Q5070" s="11">
        <v>22</v>
      </c>
    </row>
    <row r="5071" spans="3:17" x14ac:dyDescent="0.25">
      <c r="C5071" s="125"/>
      <c r="D5071" s="120"/>
      <c r="E5071" s="4" t="s">
        <v>80</v>
      </c>
      <c r="F5071" s="5"/>
      <c r="G5071" s="6">
        <v>144</v>
      </c>
      <c r="H5071" s="7">
        <v>3</v>
      </c>
      <c r="I5071" s="1">
        <v>13</v>
      </c>
      <c r="J5071" s="1">
        <v>8</v>
      </c>
      <c r="K5071" s="1">
        <v>44</v>
      </c>
      <c r="L5071" s="1">
        <v>7</v>
      </c>
      <c r="M5071" s="1">
        <v>12</v>
      </c>
      <c r="N5071" s="1">
        <v>48</v>
      </c>
      <c r="O5071" s="1">
        <v>12</v>
      </c>
      <c r="P5071" s="1">
        <v>29</v>
      </c>
      <c r="Q5071" s="11">
        <v>7</v>
      </c>
    </row>
    <row r="5072" spans="3:17" x14ac:dyDescent="0.25">
      <c r="C5072" s="121" t="s">
        <v>81</v>
      </c>
      <c r="D5072" s="119" t="s">
        <v>20</v>
      </c>
      <c r="E5072" s="18" t="s">
        <v>82</v>
      </c>
      <c r="F5072" s="17"/>
      <c r="G5072" s="19">
        <v>198</v>
      </c>
      <c r="H5072" s="21">
        <v>8</v>
      </c>
      <c r="I5072" s="3">
        <v>19</v>
      </c>
      <c r="J5072" s="3">
        <v>9</v>
      </c>
      <c r="K5072" s="3">
        <v>59</v>
      </c>
      <c r="L5072" s="3">
        <v>12</v>
      </c>
      <c r="M5072" s="3">
        <v>23</v>
      </c>
      <c r="N5072" s="3">
        <v>68</v>
      </c>
      <c r="O5072" s="3">
        <v>23</v>
      </c>
      <c r="P5072" s="3">
        <v>31</v>
      </c>
      <c r="Q5072" s="22">
        <v>10</v>
      </c>
    </row>
    <row r="5073" spans="3:17" x14ac:dyDescent="0.25">
      <c r="C5073" s="125"/>
      <c r="D5073" s="120"/>
      <c r="E5073" s="4" t="s">
        <v>83</v>
      </c>
      <c r="F5073" s="5"/>
      <c r="G5073" s="6">
        <v>458</v>
      </c>
      <c r="H5073" s="7">
        <v>16</v>
      </c>
      <c r="I5073" s="1">
        <v>45</v>
      </c>
      <c r="J5073" s="1">
        <v>25</v>
      </c>
      <c r="K5073" s="1">
        <v>131</v>
      </c>
      <c r="L5073" s="1">
        <v>13</v>
      </c>
      <c r="M5073" s="1">
        <v>40</v>
      </c>
      <c r="N5073" s="1">
        <v>175</v>
      </c>
      <c r="O5073" s="1">
        <v>49</v>
      </c>
      <c r="P5073" s="1">
        <v>76</v>
      </c>
      <c r="Q5073" s="11">
        <v>19</v>
      </c>
    </row>
    <row r="5074" spans="3:17" x14ac:dyDescent="0.25">
      <c r="C5074" s="125"/>
      <c r="D5074" s="120"/>
      <c r="E5074" s="4" t="s">
        <v>84</v>
      </c>
      <c r="F5074" s="5"/>
      <c r="G5074" s="6">
        <v>298</v>
      </c>
      <c r="H5074" s="7">
        <v>8</v>
      </c>
      <c r="I5074" s="1">
        <v>20</v>
      </c>
      <c r="J5074" s="1">
        <v>12</v>
      </c>
      <c r="K5074" s="1">
        <v>83</v>
      </c>
      <c r="L5074" s="1">
        <v>13</v>
      </c>
      <c r="M5074" s="1">
        <v>24</v>
      </c>
      <c r="N5074" s="1">
        <v>102</v>
      </c>
      <c r="O5074" s="1">
        <v>37</v>
      </c>
      <c r="P5074" s="1">
        <v>52</v>
      </c>
      <c r="Q5074" s="11">
        <v>16</v>
      </c>
    </row>
    <row r="5075" spans="3:17" x14ac:dyDescent="0.25">
      <c r="C5075" s="125"/>
      <c r="D5075" s="120"/>
      <c r="E5075" s="4" t="s">
        <v>85</v>
      </c>
      <c r="F5075" s="5"/>
      <c r="G5075" s="6">
        <v>269</v>
      </c>
      <c r="H5075" s="7">
        <v>6</v>
      </c>
      <c r="I5075" s="1">
        <v>31</v>
      </c>
      <c r="J5075" s="1">
        <v>13</v>
      </c>
      <c r="K5075" s="1">
        <v>74</v>
      </c>
      <c r="L5075" s="1">
        <v>21</v>
      </c>
      <c r="M5075" s="1">
        <v>17</v>
      </c>
      <c r="N5075" s="1">
        <v>88</v>
      </c>
      <c r="O5075" s="1">
        <v>43</v>
      </c>
      <c r="P5075" s="1">
        <v>46</v>
      </c>
      <c r="Q5075" s="11">
        <v>14</v>
      </c>
    </row>
    <row r="5076" spans="3:17" x14ac:dyDescent="0.25">
      <c r="C5076" s="125"/>
      <c r="D5076" s="120"/>
      <c r="E5076" s="4" t="s">
        <v>86</v>
      </c>
      <c r="F5076" s="5"/>
      <c r="G5076" s="6">
        <v>159</v>
      </c>
      <c r="H5076" s="7">
        <v>2</v>
      </c>
      <c r="I5076" s="1">
        <v>12</v>
      </c>
      <c r="J5076" s="1">
        <v>3</v>
      </c>
      <c r="K5076" s="1">
        <v>44</v>
      </c>
      <c r="L5076" s="1">
        <v>7</v>
      </c>
      <c r="M5076" s="1">
        <v>12</v>
      </c>
      <c r="N5076" s="1">
        <v>50</v>
      </c>
      <c r="O5076" s="1">
        <v>21</v>
      </c>
      <c r="P5076" s="1">
        <v>31</v>
      </c>
      <c r="Q5076" s="11">
        <v>13</v>
      </c>
    </row>
    <row r="5077" spans="3:17" x14ac:dyDescent="0.25">
      <c r="C5077" s="125"/>
      <c r="D5077" s="120"/>
      <c r="E5077" s="4" t="s">
        <v>87</v>
      </c>
      <c r="F5077" s="5"/>
      <c r="G5077" s="6">
        <v>177</v>
      </c>
      <c r="H5077" s="7">
        <v>10</v>
      </c>
      <c r="I5077" s="1">
        <v>12</v>
      </c>
      <c r="J5077" s="1">
        <v>4</v>
      </c>
      <c r="K5077" s="1">
        <v>43</v>
      </c>
      <c r="L5077" s="1">
        <v>10</v>
      </c>
      <c r="M5077" s="1">
        <v>21</v>
      </c>
      <c r="N5077" s="1">
        <v>65</v>
      </c>
      <c r="O5077" s="1">
        <v>22</v>
      </c>
      <c r="P5077" s="1">
        <v>31</v>
      </c>
      <c r="Q5077" s="11">
        <v>13</v>
      </c>
    </row>
    <row r="5078" spans="3:17" x14ac:dyDescent="0.25">
      <c r="C5078" s="121" t="s">
        <v>88</v>
      </c>
      <c r="D5078" s="119" t="s">
        <v>20</v>
      </c>
      <c r="E5078" s="18" t="s">
        <v>89</v>
      </c>
      <c r="F5078" s="17"/>
      <c r="G5078" s="19">
        <v>68</v>
      </c>
      <c r="H5078" s="21">
        <v>2</v>
      </c>
      <c r="I5078" s="3">
        <v>8</v>
      </c>
      <c r="J5078" s="3">
        <v>6</v>
      </c>
      <c r="K5078" s="3">
        <v>21</v>
      </c>
      <c r="L5078" s="3">
        <v>3</v>
      </c>
      <c r="M5078" s="3">
        <v>11</v>
      </c>
      <c r="N5078" s="3">
        <v>29</v>
      </c>
      <c r="O5078" s="3">
        <v>6</v>
      </c>
      <c r="P5078" s="3">
        <v>8</v>
      </c>
      <c r="Q5078" s="22">
        <v>1</v>
      </c>
    </row>
    <row r="5079" spans="3:17" x14ac:dyDescent="0.25">
      <c r="C5079" s="122"/>
      <c r="D5079" s="120"/>
      <c r="E5079" s="4" t="s">
        <v>90</v>
      </c>
      <c r="F5079" s="5"/>
      <c r="G5079" s="6">
        <v>130</v>
      </c>
      <c r="H5079" s="7">
        <v>6</v>
      </c>
      <c r="I5079" s="1">
        <v>11</v>
      </c>
      <c r="J5079" s="1">
        <v>3</v>
      </c>
      <c r="K5079" s="1">
        <v>38</v>
      </c>
      <c r="L5079" s="1">
        <v>9</v>
      </c>
      <c r="M5079" s="1">
        <v>12</v>
      </c>
      <c r="N5079" s="1">
        <v>39</v>
      </c>
      <c r="O5079" s="1">
        <v>17</v>
      </c>
      <c r="P5079" s="1">
        <v>23</v>
      </c>
      <c r="Q5079" s="11">
        <v>9</v>
      </c>
    </row>
    <row r="5080" spans="3:17" x14ac:dyDescent="0.25">
      <c r="C5080" s="122"/>
      <c r="D5080" s="120"/>
      <c r="E5080" s="4" t="s">
        <v>83</v>
      </c>
      <c r="F5080" s="5"/>
      <c r="G5080" s="6">
        <v>458</v>
      </c>
      <c r="H5080" s="7">
        <v>16</v>
      </c>
      <c r="I5080" s="1">
        <v>45</v>
      </c>
      <c r="J5080" s="1">
        <v>25</v>
      </c>
      <c r="K5080" s="1">
        <v>131</v>
      </c>
      <c r="L5080" s="1">
        <v>13</v>
      </c>
      <c r="M5080" s="1">
        <v>40</v>
      </c>
      <c r="N5080" s="1">
        <v>175</v>
      </c>
      <c r="O5080" s="1">
        <v>49</v>
      </c>
      <c r="P5080" s="1">
        <v>76</v>
      </c>
      <c r="Q5080" s="11">
        <v>19</v>
      </c>
    </row>
    <row r="5081" spans="3:17" x14ac:dyDescent="0.25">
      <c r="C5081" s="122"/>
      <c r="D5081" s="120"/>
      <c r="E5081" s="4" t="s">
        <v>91</v>
      </c>
      <c r="F5081" s="5"/>
      <c r="G5081" s="6">
        <v>64</v>
      </c>
      <c r="H5081" s="7">
        <v>1</v>
      </c>
      <c r="I5081" s="1">
        <v>1</v>
      </c>
      <c r="J5081" s="1">
        <v>0</v>
      </c>
      <c r="K5081" s="1">
        <v>22</v>
      </c>
      <c r="L5081" s="1">
        <v>3</v>
      </c>
      <c r="M5081" s="1">
        <v>4</v>
      </c>
      <c r="N5081" s="1">
        <v>21</v>
      </c>
      <c r="O5081" s="1">
        <v>11</v>
      </c>
      <c r="P5081" s="1">
        <v>9</v>
      </c>
      <c r="Q5081" s="11">
        <v>3</v>
      </c>
    </row>
    <row r="5082" spans="3:17" x14ac:dyDescent="0.25">
      <c r="C5082" s="122"/>
      <c r="D5082" s="120"/>
      <c r="E5082" s="4" t="s">
        <v>92</v>
      </c>
      <c r="F5082" s="5"/>
      <c r="G5082" s="6">
        <v>78</v>
      </c>
      <c r="H5082" s="7">
        <v>2</v>
      </c>
      <c r="I5082" s="1">
        <v>4</v>
      </c>
      <c r="J5082" s="1">
        <v>2</v>
      </c>
      <c r="K5082" s="1">
        <v>19</v>
      </c>
      <c r="L5082" s="1">
        <v>5</v>
      </c>
      <c r="M5082" s="1">
        <v>3</v>
      </c>
      <c r="N5082" s="1">
        <v>26</v>
      </c>
      <c r="O5082" s="1">
        <v>10</v>
      </c>
      <c r="P5082" s="1">
        <v>15</v>
      </c>
      <c r="Q5082" s="11">
        <v>3</v>
      </c>
    </row>
    <row r="5083" spans="3:17" x14ac:dyDescent="0.25">
      <c r="C5083" s="122"/>
      <c r="D5083" s="120"/>
      <c r="E5083" s="4" t="s">
        <v>93</v>
      </c>
      <c r="F5083" s="5"/>
      <c r="G5083" s="6">
        <v>156</v>
      </c>
      <c r="H5083" s="7">
        <v>5</v>
      </c>
      <c r="I5083" s="1">
        <v>15</v>
      </c>
      <c r="J5083" s="1">
        <v>10</v>
      </c>
      <c r="K5083" s="1">
        <v>42</v>
      </c>
      <c r="L5083" s="1">
        <v>5</v>
      </c>
      <c r="M5083" s="1">
        <v>17</v>
      </c>
      <c r="N5083" s="1">
        <v>55</v>
      </c>
      <c r="O5083" s="1">
        <v>16</v>
      </c>
      <c r="P5083" s="1">
        <v>28</v>
      </c>
      <c r="Q5083" s="11">
        <v>10</v>
      </c>
    </row>
    <row r="5084" spans="3:17" x14ac:dyDescent="0.25">
      <c r="C5084" s="122"/>
      <c r="D5084" s="120"/>
      <c r="E5084" s="4" t="s">
        <v>85</v>
      </c>
      <c r="F5084" s="5"/>
      <c r="G5084" s="6">
        <v>269</v>
      </c>
      <c r="H5084" s="7">
        <v>6</v>
      </c>
      <c r="I5084" s="1">
        <v>31</v>
      </c>
      <c r="J5084" s="1">
        <v>13</v>
      </c>
      <c r="K5084" s="1">
        <v>74</v>
      </c>
      <c r="L5084" s="1">
        <v>21</v>
      </c>
      <c r="M5084" s="1">
        <v>17</v>
      </c>
      <c r="N5084" s="1">
        <v>88</v>
      </c>
      <c r="O5084" s="1">
        <v>43</v>
      </c>
      <c r="P5084" s="1">
        <v>46</v>
      </c>
      <c r="Q5084" s="11">
        <v>14</v>
      </c>
    </row>
    <row r="5085" spans="3:17" x14ac:dyDescent="0.25">
      <c r="C5085" s="122"/>
      <c r="D5085" s="120"/>
      <c r="E5085" s="4" t="s">
        <v>94</v>
      </c>
      <c r="F5085" s="5"/>
      <c r="G5085" s="6">
        <v>110</v>
      </c>
      <c r="H5085" s="7">
        <v>2</v>
      </c>
      <c r="I5085" s="1">
        <v>9</v>
      </c>
      <c r="J5085" s="1">
        <v>2</v>
      </c>
      <c r="K5085" s="1">
        <v>31</v>
      </c>
      <c r="L5085" s="1">
        <v>7</v>
      </c>
      <c r="M5085" s="1">
        <v>8</v>
      </c>
      <c r="N5085" s="1">
        <v>33</v>
      </c>
      <c r="O5085" s="1">
        <v>18</v>
      </c>
      <c r="P5085" s="1">
        <v>20</v>
      </c>
      <c r="Q5085" s="11">
        <v>9</v>
      </c>
    </row>
    <row r="5086" spans="3:17" x14ac:dyDescent="0.25">
      <c r="C5086" s="122"/>
      <c r="D5086" s="120"/>
      <c r="E5086" s="4" t="s">
        <v>95</v>
      </c>
      <c r="F5086" s="5"/>
      <c r="G5086" s="6">
        <v>49</v>
      </c>
      <c r="H5086" s="7">
        <v>0</v>
      </c>
      <c r="I5086" s="1">
        <v>3</v>
      </c>
      <c r="J5086" s="1">
        <v>1</v>
      </c>
      <c r="K5086" s="1">
        <v>13</v>
      </c>
      <c r="L5086" s="1">
        <v>0</v>
      </c>
      <c r="M5086" s="1">
        <v>4</v>
      </c>
      <c r="N5086" s="1">
        <v>17</v>
      </c>
      <c r="O5086" s="1">
        <v>3</v>
      </c>
      <c r="P5086" s="1">
        <v>11</v>
      </c>
      <c r="Q5086" s="11">
        <v>4</v>
      </c>
    </row>
    <row r="5087" spans="3:17" x14ac:dyDescent="0.25">
      <c r="C5087" s="126"/>
      <c r="D5087" s="123"/>
      <c r="E5087" s="64" t="s">
        <v>87</v>
      </c>
      <c r="F5087" s="59"/>
      <c r="G5087" s="66">
        <v>177</v>
      </c>
      <c r="H5087" s="74">
        <v>10</v>
      </c>
      <c r="I5087" s="39">
        <v>12</v>
      </c>
      <c r="J5087" s="39">
        <v>4</v>
      </c>
      <c r="K5087" s="39">
        <v>43</v>
      </c>
      <c r="L5087" s="39">
        <v>10</v>
      </c>
      <c r="M5087" s="39">
        <v>21</v>
      </c>
      <c r="N5087" s="39">
        <v>65</v>
      </c>
      <c r="O5087" s="39">
        <v>22</v>
      </c>
      <c r="P5087" s="39">
        <v>31</v>
      </c>
      <c r="Q5087" s="81">
        <v>13</v>
      </c>
    </row>
    <row r="5089" spans="2:20" x14ac:dyDescent="0.25">
      <c r="B5089" s="48" t="str">
        <f xml:space="preserve"> HYPERLINK("#'目次'!B52", "[46]")</f>
        <v>[46]</v>
      </c>
      <c r="C5089" s="35" t="s">
        <v>432</v>
      </c>
    </row>
    <row r="5092" spans="2:20" x14ac:dyDescent="0.25">
      <c r="C5092" s="35" t="s">
        <v>14</v>
      </c>
    </row>
    <row r="5093" spans="2:20" ht="88.2" x14ac:dyDescent="0.25">
      <c r="C5093" s="115"/>
      <c r="D5093" s="116"/>
      <c r="E5093" s="116"/>
      <c r="F5093" s="116"/>
      <c r="G5093" s="44" t="s">
        <v>15</v>
      </c>
      <c r="H5093" s="43" t="s">
        <v>433</v>
      </c>
      <c r="I5093" s="26" t="s">
        <v>434</v>
      </c>
      <c r="J5093" s="26" t="s">
        <v>435</v>
      </c>
      <c r="K5093" s="26" t="s">
        <v>436</v>
      </c>
      <c r="L5093" s="26" t="s">
        <v>437</v>
      </c>
      <c r="M5093" s="26" t="s">
        <v>438</v>
      </c>
      <c r="N5093" s="26" t="s">
        <v>439</v>
      </c>
      <c r="O5093" s="26" t="s">
        <v>440</v>
      </c>
      <c r="P5093" s="26" t="s">
        <v>441</v>
      </c>
      <c r="Q5093" s="26" t="s">
        <v>63</v>
      </c>
      <c r="R5093" s="26" t="s">
        <v>442</v>
      </c>
      <c r="S5093" s="26" t="s">
        <v>443</v>
      </c>
      <c r="T5093" s="49" t="s">
        <v>18</v>
      </c>
    </row>
    <row r="5094" spans="2:20" x14ac:dyDescent="0.25">
      <c r="C5094" s="117"/>
      <c r="D5094" s="118"/>
      <c r="E5094" s="118"/>
      <c r="F5094" s="118"/>
      <c r="G5094" s="46"/>
      <c r="H5094" s="47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45"/>
    </row>
    <row r="5095" spans="2:20" x14ac:dyDescent="0.25">
      <c r="C5095" s="61"/>
      <c r="D5095" s="62"/>
      <c r="E5095" s="60" t="s">
        <v>15</v>
      </c>
      <c r="F5095" s="63"/>
      <c r="G5095" s="57">
        <v>2414</v>
      </c>
      <c r="H5095" s="31">
        <v>360</v>
      </c>
      <c r="I5095" s="31">
        <v>623</v>
      </c>
      <c r="J5095" s="31">
        <v>160</v>
      </c>
      <c r="K5095" s="31">
        <v>112</v>
      </c>
      <c r="L5095" s="31">
        <v>217</v>
      </c>
      <c r="M5095" s="31">
        <v>113</v>
      </c>
      <c r="N5095" s="31">
        <v>68</v>
      </c>
      <c r="O5095" s="31">
        <v>64</v>
      </c>
      <c r="P5095" s="31">
        <v>309</v>
      </c>
      <c r="Q5095" s="31">
        <v>153</v>
      </c>
      <c r="R5095" s="31">
        <v>1245</v>
      </c>
      <c r="S5095" s="31">
        <v>1042</v>
      </c>
      <c r="T5095" s="68">
        <v>127</v>
      </c>
    </row>
    <row r="5096" spans="2:20" x14ac:dyDescent="0.25">
      <c r="C5096" s="124" t="s">
        <v>19</v>
      </c>
      <c r="D5096" s="119" t="s">
        <v>20</v>
      </c>
      <c r="E5096" s="18" t="s">
        <v>21</v>
      </c>
      <c r="F5096" s="17"/>
      <c r="G5096" s="19">
        <v>1139</v>
      </c>
      <c r="H5096" s="21">
        <v>135</v>
      </c>
      <c r="I5096" s="3">
        <v>293</v>
      </c>
      <c r="J5096" s="3">
        <v>94</v>
      </c>
      <c r="K5096" s="3">
        <v>60</v>
      </c>
      <c r="L5096" s="3">
        <v>127</v>
      </c>
      <c r="M5096" s="3">
        <v>80</v>
      </c>
      <c r="N5096" s="3">
        <v>27</v>
      </c>
      <c r="O5096" s="3">
        <v>23</v>
      </c>
      <c r="P5096" s="3">
        <v>197</v>
      </c>
      <c r="Q5096" s="3">
        <v>70</v>
      </c>
      <c r="R5096" s="3">
        <v>607</v>
      </c>
      <c r="S5096" s="3">
        <v>479</v>
      </c>
      <c r="T5096" s="22">
        <v>53</v>
      </c>
    </row>
    <row r="5097" spans="2:20" x14ac:dyDescent="0.25">
      <c r="C5097" s="125"/>
      <c r="D5097" s="120"/>
      <c r="E5097" s="4" t="s">
        <v>22</v>
      </c>
      <c r="F5097" s="5"/>
      <c r="G5097" s="6">
        <v>1275</v>
      </c>
      <c r="H5097" s="7">
        <v>225</v>
      </c>
      <c r="I5097" s="1">
        <v>330</v>
      </c>
      <c r="J5097" s="1">
        <v>66</v>
      </c>
      <c r="K5097" s="1">
        <v>52</v>
      </c>
      <c r="L5097" s="1">
        <v>90</v>
      </c>
      <c r="M5097" s="1">
        <v>33</v>
      </c>
      <c r="N5097" s="1">
        <v>41</v>
      </c>
      <c r="O5097" s="1">
        <v>41</v>
      </c>
      <c r="P5097" s="1">
        <v>112</v>
      </c>
      <c r="Q5097" s="1">
        <v>83</v>
      </c>
      <c r="R5097" s="1">
        <v>638</v>
      </c>
      <c r="S5097" s="1">
        <v>563</v>
      </c>
      <c r="T5097" s="11">
        <v>74</v>
      </c>
    </row>
    <row r="5098" spans="2:20" x14ac:dyDescent="0.25">
      <c r="C5098" s="121" t="s">
        <v>23</v>
      </c>
      <c r="D5098" s="121" t="s">
        <v>24</v>
      </c>
      <c r="E5098" s="18" t="s">
        <v>25</v>
      </c>
      <c r="F5098" s="17"/>
      <c r="G5098" s="19">
        <v>515</v>
      </c>
      <c r="H5098" s="21">
        <v>83</v>
      </c>
      <c r="I5098" s="3">
        <v>128</v>
      </c>
      <c r="J5098" s="3">
        <v>32</v>
      </c>
      <c r="K5098" s="3">
        <v>30</v>
      </c>
      <c r="L5098" s="3">
        <v>70</v>
      </c>
      <c r="M5098" s="3">
        <v>25</v>
      </c>
      <c r="N5098" s="3">
        <v>23</v>
      </c>
      <c r="O5098" s="3">
        <v>23</v>
      </c>
      <c r="P5098" s="3">
        <v>82</v>
      </c>
      <c r="Q5098" s="3">
        <v>27</v>
      </c>
      <c r="R5098" s="3">
        <v>287</v>
      </c>
      <c r="S5098" s="3">
        <v>220</v>
      </c>
      <c r="T5098" s="22">
        <v>8</v>
      </c>
    </row>
    <row r="5099" spans="2:20" x14ac:dyDescent="0.25">
      <c r="C5099" s="125"/>
      <c r="D5099" s="122"/>
      <c r="E5099" s="4" t="s">
        <v>26</v>
      </c>
      <c r="F5099" s="5"/>
      <c r="G5099" s="6">
        <v>718</v>
      </c>
      <c r="H5099" s="7">
        <v>128</v>
      </c>
      <c r="I5099" s="1">
        <v>192</v>
      </c>
      <c r="J5099" s="1">
        <v>54</v>
      </c>
      <c r="K5099" s="1">
        <v>43</v>
      </c>
      <c r="L5099" s="1">
        <v>69</v>
      </c>
      <c r="M5099" s="1">
        <v>38</v>
      </c>
      <c r="N5099" s="1">
        <v>26</v>
      </c>
      <c r="O5099" s="1">
        <v>28</v>
      </c>
      <c r="P5099" s="1">
        <v>98</v>
      </c>
      <c r="Q5099" s="1">
        <v>46</v>
      </c>
      <c r="R5099" s="1">
        <v>405</v>
      </c>
      <c r="S5099" s="1">
        <v>291</v>
      </c>
      <c r="T5099" s="11">
        <v>22</v>
      </c>
    </row>
    <row r="5100" spans="2:20" x14ac:dyDescent="0.25">
      <c r="C5100" s="125"/>
      <c r="D5100" s="122"/>
      <c r="E5100" s="4" t="s">
        <v>27</v>
      </c>
      <c r="F5100" s="5"/>
      <c r="G5100" s="6">
        <v>492</v>
      </c>
      <c r="H5100" s="7">
        <v>71</v>
      </c>
      <c r="I5100" s="1">
        <v>150</v>
      </c>
      <c r="J5100" s="1">
        <v>42</v>
      </c>
      <c r="K5100" s="1">
        <v>19</v>
      </c>
      <c r="L5100" s="1">
        <v>48</v>
      </c>
      <c r="M5100" s="1">
        <v>26</v>
      </c>
      <c r="N5100" s="1">
        <v>10</v>
      </c>
      <c r="O5100" s="1">
        <v>8</v>
      </c>
      <c r="P5100" s="1">
        <v>74</v>
      </c>
      <c r="Q5100" s="1">
        <v>42</v>
      </c>
      <c r="R5100" s="1">
        <v>275</v>
      </c>
      <c r="S5100" s="1">
        <v>183</v>
      </c>
      <c r="T5100" s="11">
        <v>34</v>
      </c>
    </row>
    <row r="5101" spans="2:20" x14ac:dyDescent="0.25">
      <c r="C5101" s="125"/>
      <c r="D5101" s="122"/>
      <c r="E5101" s="4" t="s">
        <v>28</v>
      </c>
      <c r="F5101" s="5"/>
      <c r="G5101" s="6">
        <v>390</v>
      </c>
      <c r="H5101" s="7">
        <v>55</v>
      </c>
      <c r="I5101" s="1">
        <v>107</v>
      </c>
      <c r="J5101" s="1">
        <v>25</v>
      </c>
      <c r="K5101" s="1">
        <v>15</v>
      </c>
      <c r="L5101" s="1">
        <v>22</v>
      </c>
      <c r="M5101" s="1">
        <v>21</v>
      </c>
      <c r="N5101" s="1">
        <v>7</v>
      </c>
      <c r="O5101" s="1">
        <v>5</v>
      </c>
      <c r="P5101" s="1">
        <v>42</v>
      </c>
      <c r="Q5101" s="1">
        <v>21</v>
      </c>
      <c r="R5101" s="1">
        <v>189</v>
      </c>
      <c r="S5101" s="1">
        <v>167</v>
      </c>
      <c r="T5101" s="11">
        <v>34</v>
      </c>
    </row>
    <row r="5102" spans="2:20" x14ac:dyDescent="0.25">
      <c r="C5102" s="125"/>
      <c r="D5102" s="122"/>
      <c r="E5102" s="4" t="s">
        <v>29</v>
      </c>
      <c r="F5102" s="5"/>
      <c r="G5102" s="6">
        <v>206</v>
      </c>
      <c r="H5102" s="7">
        <v>18</v>
      </c>
      <c r="I5102" s="1">
        <v>36</v>
      </c>
      <c r="J5102" s="1">
        <v>6</v>
      </c>
      <c r="K5102" s="1">
        <v>3</v>
      </c>
      <c r="L5102" s="1">
        <v>8</v>
      </c>
      <c r="M5102" s="1">
        <v>3</v>
      </c>
      <c r="N5102" s="1">
        <v>0</v>
      </c>
      <c r="O5102" s="1">
        <v>0</v>
      </c>
      <c r="P5102" s="1">
        <v>10</v>
      </c>
      <c r="Q5102" s="1">
        <v>12</v>
      </c>
      <c r="R5102" s="1">
        <v>68</v>
      </c>
      <c r="S5102" s="1">
        <v>119</v>
      </c>
      <c r="T5102" s="11">
        <v>19</v>
      </c>
    </row>
    <row r="5103" spans="2:20" x14ac:dyDescent="0.25">
      <c r="C5103" s="125"/>
      <c r="D5103" s="122"/>
      <c r="E5103" s="4" t="s">
        <v>30</v>
      </c>
      <c r="F5103" s="5"/>
      <c r="G5103" s="6">
        <v>76</v>
      </c>
      <c r="H5103" s="7">
        <v>4</v>
      </c>
      <c r="I5103" s="1">
        <v>10</v>
      </c>
      <c r="J5103" s="1">
        <v>1</v>
      </c>
      <c r="K5103" s="1">
        <v>1</v>
      </c>
      <c r="L5103" s="1">
        <v>0</v>
      </c>
      <c r="M5103" s="1">
        <v>0</v>
      </c>
      <c r="N5103" s="1">
        <v>2</v>
      </c>
      <c r="O5103" s="1">
        <v>0</v>
      </c>
      <c r="P5103" s="1">
        <v>3</v>
      </c>
      <c r="Q5103" s="1">
        <v>4</v>
      </c>
      <c r="R5103" s="1">
        <v>18</v>
      </c>
      <c r="S5103" s="1">
        <v>50</v>
      </c>
      <c r="T5103" s="11">
        <v>8</v>
      </c>
    </row>
    <row r="5104" spans="2:20" x14ac:dyDescent="0.25">
      <c r="C5104" s="125"/>
      <c r="D5104" s="122"/>
      <c r="E5104" s="4" t="s">
        <v>31</v>
      </c>
      <c r="F5104" s="5"/>
      <c r="G5104" s="6">
        <v>17</v>
      </c>
      <c r="H5104" s="7">
        <v>1</v>
      </c>
      <c r="I5104" s="1">
        <v>0</v>
      </c>
      <c r="J5104" s="1">
        <v>0</v>
      </c>
      <c r="K5104" s="1">
        <v>1</v>
      </c>
      <c r="L5104" s="1">
        <v>0</v>
      </c>
      <c r="M5104" s="1">
        <v>0</v>
      </c>
      <c r="N5104" s="1">
        <v>0</v>
      </c>
      <c r="O5104" s="1">
        <v>0</v>
      </c>
      <c r="P5104" s="1">
        <v>0</v>
      </c>
      <c r="Q5104" s="1">
        <v>1</v>
      </c>
      <c r="R5104" s="1">
        <v>3</v>
      </c>
      <c r="S5104" s="1">
        <v>12</v>
      </c>
      <c r="T5104" s="11">
        <v>2</v>
      </c>
    </row>
    <row r="5105" spans="3:20" x14ac:dyDescent="0.25">
      <c r="C5105" s="125"/>
      <c r="D5105" s="122"/>
      <c r="E5105" s="4" t="s">
        <v>32</v>
      </c>
      <c r="F5105" s="5"/>
      <c r="G5105" s="6">
        <v>1233</v>
      </c>
      <c r="H5105" s="7">
        <v>211</v>
      </c>
      <c r="I5105" s="1">
        <v>320</v>
      </c>
      <c r="J5105" s="1">
        <v>86</v>
      </c>
      <c r="K5105" s="1">
        <v>73</v>
      </c>
      <c r="L5105" s="1">
        <v>139</v>
      </c>
      <c r="M5105" s="1">
        <v>63</v>
      </c>
      <c r="N5105" s="1">
        <v>49</v>
      </c>
      <c r="O5105" s="1">
        <v>51</v>
      </c>
      <c r="P5105" s="1">
        <v>180</v>
      </c>
      <c r="Q5105" s="1">
        <v>73</v>
      </c>
      <c r="R5105" s="1">
        <v>692</v>
      </c>
      <c r="S5105" s="1">
        <v>511</v>
      </c>
      <c r="T5105" s="11">
        <v>30</v>
      </c>
    </row>
    <row r="5106" spans="3:20" x14ac:dyDescent="0.25">
      <c r="C5106" s="125"/>
      <c r="D5106" s="122"/>
      <c r="E5106" s="4" t="s">
        <v>33</v>
      </c>
      <c r="F5106" s="5"/>
      <c r="G5106" s="6">
        <v>882</v>
      </c>
      <c r="H5106" s="7">
        <v>126</v>
      </c>
      <c r="I5106" s="1">
        <v>257</v>
      </c>
      <c r="J5106" s="1">
        <v>67</v>
      </c>
      <c r="K5106" s="1">
        <v>34</v>
      </c>
      <c r="L5106" s="1">
        <v>70</v>
      </c>
      <c r="M5106" s="1">
        <v>47</v>
      </c>
      <c r="N5106" s="1">
        <v>17</v>
      </c>
      <c r="O5106" s="1">
        <v>13</v>
      </c>
      <c r="P5106" s="1">
        <v>116</v>
      </c>
      <c r="Q5106" s="1">
        <v>63</v>
      </c>
      <c r="R5106" s="1">
        <v>464</v>
      </c>
      <c r="S5106" s="1">
        <v>350</v>
      </c>
      <c r="T5106" s="11">
        <v>68</v>
      </c>
    </row>
    <row r="5107" spans="3:20" x14ac:dyDescent="0.25">
      <c r="C5107" s="125"/>
      <c r="D5107" s="122"/>
      <c r="E5107" s="4" t="s">
        <v>34</v>
      </c>
      <c r="F5107" s="5"/>
      <c r="G5107" s="6">
        <v>299</v>
      </c>
      <c r="H5107" s="7">
        <v>23</v>
      </c>
      <c r="I5107" s="1">
        <v>46</v>
      </c>
      <c r="J5107" s="1">
        <v>7</v>
      </c>
      <c r="K5107" s="1">
        <v>5</v>
      </c>
      <c r="L5107" s="1">
        <v>8</v>
      </c>
      <c r="M5107" s="1">
        <v>3</v>
      </c>
      <c r="N5107" s="1">
        <v>2</v>
      </c>
      <c r="O5107" s="1">
        <v>0</v>
      </c>
      <c r="P5107" s="1">
        <v>13</v>
      </c>
      <c r="Q5107" s="1">
        <v>17</v>
      </c>
      <c r="R5107" s="1">
        <v>89</v>
      </c>
      <c r="S5107" s="1">
        <v>181</v>
      </c>
      <c r="T5107" s="11">
        <v>29</v>
      </c>
    </row>
    <row r="5108" spans="3:20" x14ac:dyDescent="0.25">
      <c r="C5108" s="125"/>
      <c r="D5108" s="122"/>
      <c r="E5108" s="4" t="s">
        <v>35</v>
      </c>
      <c r="F5108" s="5"/>
      <c r="G5108" s="6">
        <v>1181</v>
      </c>
      <c r="H5108" s="7">
        <v>149</v>
      </c>
      <c r="I5108" s="1">
        <v>303</v>
      </c>
      <c r="J5108" s="1">
        <v>74</v>
      </c>
      <c r="K5108" s="1">
        <v>39</v>
      </c>
      <c r="L5108" s="1">
        <v>78</v>
      </c>
      <c r="M5108" s="1">
        <v>50</v>
      </c>
      <c r="N5108" s="1">
        <v>19</v>
      </c>
      <c r="O5108" s="1">
        <v>13</v>
      </c>
      <c r="P5108" s="1">
        <v>129</v>
      </c>
      <c r="Q5108" s="1">
        <v>80</v>
      </c>
      <c r="R5108" s="1">
        <v>553</v>
      </c>
      <c r="S5108" s="1">
        <v>531</v>
      </c>
      <c r="T5108" s="11">
        <v>97</v>
      </c>
    </row>
    <row r="5109" spans="3:20" x14ac:dyDescent="0.25">
      <c r="C5109" s="125"/>
      <c r="D5109" s="121" t="s">
        <v>21</v>
      </c>
      <c r="E5109" s="18" t="s">
        <v>25</v>
      </c>
      <c r="F5109" s="17"/>
      <c r="G5109" s="19">
        <v>268</v>
      </c>
      <c r="H5109" s="21">
        <v>25</v>
      </c>
      <c r="I5109" s="3">
        <v>56</v>
      </c>
      <c r="J5109" s="3">
        <v>13</v>
      </c>
      <c r="K5109" s="3">
        <v>17</v>
      </c>
      <c r="L5109" s="3">
        <v>42</v>
      </c>
      <c r="M5109" s="3">
        <v>16</v>
      </c>
      <c r="N5109" s="3">
        <v>8</v>
      </c>
      <c r="O5109" s="3">
        <v>6</v>
      </c>
      <c r="P5109" s="3">
        <v>53</v>
      </c>
      <c r="Q5109" s="3">
        <v>9</v>
      </c>
      <c r="R5109" s="3">
        <v>134</v>
      </c>
      <c r="S5109" s="3">
        <v>128</v>
      </c>
      <c r="T5109" s="22">
        <v>6</v>
      </c>
    </row>
    <row r="5110" spans="3:20" x14ac:dyDescent="0.25">
      <c r="C5110" s="125"/>
      <c r="D5110" s="122"/>
      <c r="E5110" s="4" t="s">
        <v>26</v>
      </c>
      <c r="F5110" s="5"/>
      <c r="G5110" s="6">
        <v>338</v>
      </c>
      <c r="H5110" s="7">
        <v>47</v>
      </c>
      <c r="I5110" s="1">
        <v>96</v>
      </c>
      <c r="J5110" s="1">
        <v>38</v>
      </c>
      <c r="K5110" s="1">
        <v>24</v>
      </c>
      <c r="L5110" s="1">
        <v>39</v>
      </c>
      <c r="M5110" s="1">
        <v>25</v>
      </c>
      <c r="N5110" s="1">
        <v>9</v>
      </c>
      <c r="O5110" s="1">
        <v>12</v>
      </c>
      <c r="P5110" s="1">
        <v>59</v>
      </c>
      <c r="Q5110" s="1">
        <v>22</v>
      </c>
      <c r="R5110" s="1">
        <v>199</v>
      </c>
      <c r="S5110" s="1">
        <v>130</v>
      </c>
      <c r="T5110" s="11">
        <v>9</v>
      </c>
    </row>
    <row r="5111" spans="3:20" x14ac:dyDescent="0.25">
      <c r="C5111" s="125"/>
      <c r="D5111" s="122"/>
      <c r="E5111" s="4" t="s">
        <v>27</v>
      </c>
      <c r="F5111" s="5"/>
      <c r="G5111" s="6">
        <v>241</v>
      </c>
      <c r="H5111" s="7">
        <v>28</v>
      </c>
      <c r="I5111" s="1">
        <v>70</v>
      </c>
      <c r="J5111" s="1">
        <v>24</v>
      </c>
      <c r="K5111" s="1">
        <v>10</v>
      </c>
      <c r="L5111" s="1">
        <v>27</v>
      </c>
      <c r="M5111" s="1">
        <v>21</v>
      </c>
      <c r="N5111" s="1">
        <v>5</v>
      </c>
      <c r="O5111" s="1">
        <v>3</v>
      </c>
      <c r="P5111" s="1">
        <v>45</v>
      </c>
      <c r="Q5111" s="1">
        <v>21</v>
      </c>
      <c r="R5111" s="1">
        <v>136</v>
      </c>
      <c r="S5111" s="1">
        <v>90</v>
      </c>
      <c r="T5111" s="11">
        <v>15</v>
      </c>
    </row>
    <row r="5112" spans="3:20" x14ac:dyDescent="0.25">
      <c r="C5112" s="125"/>
      <c r="D5112" s="122"/>
      <c r="E5112" s="4" t="s">
        <v>28</v>
      </c>
      <c r="F5112" s="5"/>
      <c r="G5112" s="6">
        <v>180</v>
      </c>
      <c r="H5112" s="7">
        <v>27</v>
      </c>
      <c r="I5112" s="1">
        <v>50</v>
      </c>
      <c r="J5112" s="1">
        <v>16</v>
      </c>
      <c r="K5112" s="1">
        <v>6</v>
      </c>
      <c r="L5112" s="1">
        <v>13</v>
      </c>
      <c r="M5112" s="1">
        <v>15</v>
      </c>
      <c r="N5112" s="1">
        <v>4</v>
      </c>
      <c r="O5112" s="1">
        <v>2</v>
      </c>
      <c r="P5112" s="1">
        <v>31</v>
      </c>
      <c r="Q5112" s="1">
        <v>11</v>
      </c>
      <c r="R5112" s="1">
        <v>97</v>
      </c>
      <c r="S5112" s="1">
        <v>73</v>
      </c>
      <c r="T5112" s="11">
        <v>10</v>
      </c>
    </row>
    <row r="5113" spans="3:20" x14ac:dyDescent="0.25">
      <c r="C5113" s="125"/>
      <c r="D5113" s="122"/>
      <c r="E5113" s="4" t="s">
        <v>29</v>
      </c>
      <c r="F5113" s="5"/>
      <c r="G5113" s="6">
        <v>83</v>
      </c>
      <c r="H5113" s="7">
        <v>6</v>
      </c>
      <c r="I5113" s="1">
        <v>19</v>
      </c>
      <c r="J5113" s="1">
        <v>2</v>
      </c>
      <c r="K5113" s="1">
        <v>1</v>
      </c>
      <c r="L5113" s="1">
        <v>6</v>
      </c>
      <c r="M5113" s="1">
        <v>3</v>
      </c>
      <c r="N5113" s="1">
        <v>0</v>
      </c>
      <c r="O5113" s="1">
        <v>0</v>
      </c>
      <c r="P5113" s="1">
        <v>7</v>
      </c>
      <c r="Q5113" s="1">
        <v>5</v>
      </c>
      <c r="R5113" s="1">
        <v>32</v>
      </c>
      <c r="S5113" s="1">
        <v>43</v>
      </c>
      <c r="T5113" s="11">
        <v>8</v>
      </c>
    </row>
    <row r="5114" spans="3:20" x14ac:dyDescent="0.25">
      <c r="C5114" s="125"/>
      <c r="D5114" s="122"/>
      <c r="E5114" s="4" t="s">
        <v>30</v>
      </c>
      <c r="F5114" s="5"/>
      <c r="G5114" s="6">
        <v>26</v>
      </c>
      <c r="H5114" s="7">
        <v>2</v>
      </c>
      <c r="I5114" s="1">
        <v>2</v>
      </c>
      <c r="J5114" s="1">
        <v>1</v>
      </c>
      <c r="K5114" s="1">
        <v>1</v>
      </c>
      <c r="L5114" s="1">
        <v>0</v>
      </c>
      <c r="M5114" s="1">
        <v>0</v>
      </c>
      <c r="N5114" s="1">
        <v>1</v>
      </c>
      <c r="O5114" s="1">
        <v>0</v>
      </c>
      <c r="P5114" s="1">
        <v>2</v>
      </c>
      <c r="Q5114" s="1">
        <v>2</v>
      </c>
      <c r="R5114" s="1">
        <v>8</v>
      </c>
      <c r="S5114" s="1">
        <v>13</v>
      </c>
      <c r="T5114" s="11">
        <v>5</v>
      </c>
    </row>
    <row r="5115" spans="3:20" x14ac:dyDescent="0.25">
      <c r="C5115" s="125"/>
      <c r="D5115" s="122"/>
      <c r="E5115" s="4" t="s">
        <v>31</v>
      </c>
      <c r="F5115" s="5"/>
      <c r="G5115" s="6">
        <v>3</v>
      </c>
      <c r="H5115" s="7">
        <v>0</v>
      </c>
      <c r="I5115" s="1">
        <v>0</v>
      </c>
      <c r="J5115" s="1">
        <v>0</v>
      </c>
      <c r="K5115" s="1">
        <v>1</v>
      </c>
      <c r="L5115" s="1">
        <v>0</v>
      </c>
      <c r="M5115" s="1">
        <v>0</v>
      </c>
      <c r="N5115" s="1">
        <v>0</v>
      </c>
      <c r="O5115" s="1">
        <v>0</v>
      </c>
      <c r="P5115" s="1">
        <v>0</v>
      </c>
      <c r="Q5115" s="1">
        <v>0</v>
      </c>
      <c r="R5115" s="1">
        <v>1</v>
      </c>
      <c r="S5115" s="1">
        <v>2</v>
      </c>
      <c r="T5115" s="11">
        <v>0</v>
      </c>
    </row>
    <row r="5116" spans="3:20" x14ac:dyDescent="0.25">
      <c r="C5116" s="125"/>
      <c r="D5116" s="122"/>
      <c r="E5116" s="4" t="s">
        <v>32</v>
      </c>
      <c r="F5116" s="5"/>
      <c r="G5116" s="6">
        <v>606</v>
      </c>
      <c r="H5116" s="7">
        <v>72</v>
      </c>
      <c r="I5116" s="1">
        <v>152</v>
      </c>
      <c r="J5116" s="1">
        <v>51</v>
      </c>
      <c r="K5116" s="1">
        <v>41</v>
      </c>
      <c r="L5116" s="1">
        <v>81</v>
      </c>
      <c r="M5116" s="1">
        <v>41</v>
      </c>
      <c r="N5116" s="1">
        <v>17</v>
      </c>
      <c r="O5116" s="1">
        <v>18</v>
      </c>
      <c r="P5116" s="1">
        <v>112</v>
      </c>
      <c r="Q5116" s="1">
        <v>31</v>
      </c>
      <c r="R5116" s="1">
        <v>333</v>
      </c>
      <c r="S5116" s="1">
        <v>258</v>
      </c>
      <c r="T5116" s="11">
        <v>15</v>
      </c>
    </row>
    <row r="5117" spans="3:20" x14ac:dyDescent="0.25">
      <c r="C5117" s="125"/>
      <c r="D5117" s="122"/>
      <c r="E5117" s="4" t="s">
        <v>33</v>
      </c>
      <c r="F5117" s="5"/>
      <c r="G5117" s="6">
        <v>421</v>
      </c>
      <c r="H5117" s="7">
        <v>55</v>
      </c>
      <c r="I5117" s="1">
        <v>120</v>
      </c>
      <c r="J5117" s="1">
        <v>40</v>
      </c>
      <c r="K5117" s="1">
        <v>16</v>
      </c>
      <c r="L5117" s="1">
        <v>40</v>
      </c>
      <c r="M5117" s="1">
        <v>36</v>
      </c>
      <c r="N5117" s="1">
        <v>9</v>
      </c>
      <c r="O5117" s="1">
        <v>5</v>
      </c>
      <c r="P5117" s="1">
        <v>76</v>
      </c>
      <c r="Q5117" s="1">
        <v>32</v>
      </c>
      <c r="R5117" s="1">
        <v>233</v>
      </c>
      <c r="S5117" s="1">
        <v>163</v>
      </c>
      <c r="T5117" s="11">
        <v>25</v>
      </c>
    </row>
    <row r="5118" spans="3:20" x14ac:dyDescent="0.25">
      <c r="C5118" s="125"/>
      <c r="D5118" s="122"/>
      <c r="E5118" s="4" t="s">
        <v>34</v>
      </c>
      <c r="F5118" s="5"/>
      <c r="G5118" s="6">
        <v>112</v>
      </c>
      <c r="H5118" s="7">
        <v>8</v>
      </c>
      <c r="I5118" s="1">
        <v>21</v>
      </c>
      <c r="J5118" s="1">
        <v>3</v>
      </c>
      <c r="K5118" s="1">
        <v>3</v>
      </c>
      <c r="L5118" s="1">
        <v>6</v>
      </c>
      <c r="M5118" s="1">
        <v>3</v>
      </c>
      <c r="N5118" s="1">
        <v>1</v>
      </c>
      <c r="O5118" s="1">
        <v>0</v>
      </c>
      <c r="P5118" s="1">
        <v>9</v>
      </c>
      <c r="Q5118" s="1">
        <v>7</v>
      </c>
      <c r="R5118" s="1">
        <v>41</v>
      </c>
      <c r="S5118" s="1">
        <v>58</v>
      </c>
      <c r="T5118" s="11">
        <v>13</v>
      </c>
    </row>
    <row r="5119" spans="3:20" x14ac:dyDescent="0.25">
      <c r="C5119" s="125"/>
      <c r="D5119" s="122"/>
      <c r="E5119" s="4" t="s">
        <v>35</v>
      </c>
      <c r="F5119" s="5"/>
      <c r="G5119" s="6">
        <v>533</v>
      </c>
      <c r="H5119" s="7">
        <v>63</v>
      </c>
      <c r="I5119" s="1">
        <v>141</v>
      </c>
      <c r="J5119" s="1">
        <v>43</v>
      </c>
      <c r="K5119" s="1">
        <v>19</v>
      </c>
      <c r="L5119" s="1">
        <v>46</v>
      </c>
      <c r="M5119" s="1">
        <v>39</v>
      </c>
      <c r="N5119" s="1">
        <v>10</v>
      </c>
      <c r="O5119" s="1">
        <v>5</v>
      </c>
      <c r="P5119" s="1">
        <v>85</v>
      </c>
      <c r="Q5119" s="1">
        <v>39</v>
      </c>
      <c r="R5119" s="1">
        <v>274</v>
      </c>
      <c r="S5119" s="1">
        <v>221</v>
      </c>
      <c r="T5119" s="11">
        <v>38</v>
      </c>
    </row>
    <row r="5120" spans="3:20" x14ac:dyDescent="0.25">
      <c r="C5120" s="125"/>
      <c r="D5120" s="121" t="s">
        <v>22</v>
      </c>
      <c r="E5120" s="18" t="s">
        <v>25</v>
      </c>
      <c r="F5120" s="17"/>
      <c r="G5120" s="19">
        <v>247</v>
      </c>
      <c r="H5120" s="21">
        <v>58</v>
      </c>
      <c r="I5120" s="3">
        <v>72</v>
      </c>
      <c r="J5120" s="3">
        <v>19</v>
      </c>
      <c r="K5120" s="3">
        <v>13</v>
      </c>
      <c r="L5120" s="3">
        <v>28</v>
      </c>
      <c r="M5120" s="3">
        <v>9</v>
      </c>
      <c r="N5120" s="3">
        <v>15</v>
      </c>
      <c r="O5120" s="3">
        <v>17</v>
      </c>
      <c r="P5120" s="3">
        <v>29</v>
      </c>
      <c r="Q5120" s="3">
        <v>18</v>
      </c>
      <c r="R5120" s="3">
        <v>153</v>
      </c>
      <c r="S5120" s="3">
        <v>92</v>
      </c>
      <c r="T5120" s="22">
        <v>2</v>
      </c>
    </row>
    <row r="5121" spans="3:20" x14ac:dyDescent="0.25">
      <c r="C5121" s="125"/>
      <c r="D5121" s="122"/>
      <c r="E5121" s="4" t="s">
        <v>26</v>
      </c>
      <c r="F5121" s="5"/>
      <c r="G5121" s="6">
        <v>380</v>
      </c>
      <c r="H5121" s="7">
        <v>81</v>
      </c>
      <c r="I5121" s="1">
        <v>96</v>
      </c>
      <c r="J5121" s="1">
        <v>16</v>
      </c>
      <c r="K5121" s="1">
        <v>19</v>
      </c>
      <c r="L5121" s="1">
        <v>30</v>
      </c>
      <c r="M5121" s="1">
        <v>13</v>
      </c>
      <c r="N5121" s="1">
        <v>17</v>
      </c>
      <c r="O5121" s="1">
        <v>16</v>
      </c>
      <c r="P5121" s="1">
        <v>39</v>
      </c>
      <c r="Q5121" s="1">
        <v>24</v>
      </c>
      <c r="R5121" s="1">
        <v>206</v>
      </c>
      <c r="S5121" s="1">
        <v>161</v>
      </c>
      <c r="T5121" s="11">
        <v>13</v>
      </c>
    </row>
    <row r="5122" spans="3:20" x14ac:dyDescent="0.25">
      <c r="C5122" s="125"/>
      <c r="D5122" s="122"/>
      <c r="E5122" s="4" t="s">
        <v>27</v>
      </c>
      <c r="F5122" s="5"/>
      <c r="G5122" s="6">
        <v>251</v>
      </c>
      <c r="H5122" s="7">
        <v>43</v>
      </c>
      <c r="I5122" s="1">
        <v>80</v>
      </c>
      <c r="J5122" s="1">
        <v>18</v>
      </c>
      <c r="K5122" s="1">
        <v>9</v>
      </c>
      <c r="L5122" s="1">
        <v>21</v>
      </c>
      <c r="M5122" s="1">
        <v>5</v>
      </c>
      <c r="N5122" s="1">
        <v>5</v>
      </c>
      <c r="O5122" s="1">
        <v>5</v>
      </c>
      <c r="P5122" s="1">
        <v>29</v>
      </c>
      <c r="Q5122" s="1">
        <v>21</v>
      </c>
      <c r="R5122" s="1">
        <v>139</v>
      </c>
      <c r="S5122" s="1">
        <v>93</v>
      </c>
      <c r="T5122" s="11">
        <v>19</v>
      </c>
    </row>
    <row r="5123" spans="3:20" x14ac:dyDescent="0.25">
      <c r="C5123" s="125"/>
      <c r="D5123" s="122"/>
      <c r="E5123" s="4" t="s">
        <v>28</v>
      </c>
      <c r="F5123" s="5"/>
      <c r="G5123" s="6">
        <v>210</v>
      </c>
      <c r="H5123" s="7">
        <v>28</v>
      </c>
      <c r="I5123" s="1">
        <v>57</v>
      </c>
      <c r="J5123" s="1">
        <v>9</v>
      </c>
      <c r="K5123" s="1">
        <v>9</v>
      </c>
      <c r="L5123" s="1">
        <v>9</v>
      </c>
      <c r="M5123" s="1">
        <v>6</v>
      </c>
      <c r="N5123" s="1">
        <v>3</v>
      </c>
      <c r="O5123" s="1">
        <v>3</v>
      </c>
      <c r="P5123" s="1">
        <v>11</v>
      </c>
      <c r="Q5123" s="1">
        <v>10</v>
      </c>
      <c r="R5123" s="1">
        <v>92</v>
      </c>
      <c r="S5123" s="1">
        <v>94</v>
      </c>
      <c r="T5123" s="11">
        <v>24</v>
      </c>
    </row>
    <row r="5124" spans="3:20" x14ac:dyDescent="0.25">
      <c r="C5124" s="125"/>
      <c r="D5124" s="122"/>
      <c r="E5124" s="4" t="s">
        <v>29</v>
      </c>
      <c r="F5124" s="5"/>
      <c r="G5124" s="6">
        <v>123</v>
      </c>
      <c r="H5124" s="7">
        <v>12</v>
      </c>
      <c r="I5124" s="1">
        <v>17</v>
      </c>
      <c r="J5124" s="1">
        <v>4</v>
      </c>
      <c r="K5124" s="1">
        <v>2</v>
      </c>
      <c r="L5124" s="1">
        <v>2</v>
      </c>
      <c r="M5124" s="1">
        <v>0</v>
      </c>
      <c r="N5124" s="1">
        <v>0</v>
      </c>
      <c r="O5124" s="1">
        <v>0</v>
      </c>
      <c r="P5124" s="1">
        <v>3</v>
      </c>
      <c r="Q5124" s="1">
        <v>7</v>
      </c>
      <c r="R5124" s="1">
        <v>36</v>
      </c>
      <c r="S5124" s="1">
        <v>76</v>
      </c>
      <c r="T5124" s="11">
        <v>11</v>
      </c>
    </row>
    <row r="5125" spans="3:20" x14ac:dyDescent="0.25">
      <c r="C5125" s="125"/>
      <c r="D5125" s="122"/>
      <c r="E5125" s="4" t="s">
        <v>30</v>
      </c>
      <c r="F5125" s="5"/>
      <c r="G5125" s="6">
        <v>50</v>
      </c>
      <c r="H5125" s="7">
        <v>2</v>
      </c>
      <c r="I5125" s="1">
        <v>8</v>
      </c>
      <c r="J5125" s="1">
        <v>0</v>
      </c>
      <c r="K5125" s="1">
        <v>0</v>
      </c>
      <c r="L5125" s="1">
        <v>0</v>
      </c>
      <c r="M5125" s="1">
        <v>0</v>
      </c>
      <c r="N5125" s="1">
        <v>1</v>
      </c>
      <c r="O5125" s="1">
        <v>0</v>
      </c>
      <c r="P5125" s="1">
        <v>1</v>
      </c>
      <c r="Q5125" s="1">
        <v>2</v>
      </c>
      <c r="R5125" s="1">
        <v>10</v>
      </c>
      <c r="S5125" s="1">
        <v>37</v>
      </c>
      <c r="T5125" s="11">
        <v>3</v>
      </c>
    </row>
    <row r="5126" spans="3:20" x14ac:dyDescent="0.25">
      <c r="C5126" s="125"/>
      <c r="D5126" s="122"/>
      <c r="E5126" s="4" t="s">
        <v>31</v>
      </c>
      <c r="F5126" s="5"/>
      <c r="G5126" s="6">
        <v>14</v>
      </c>
      <c r="H5126" s="7">
        <v>1</v>
      </c>
      <c r="I5126" s="1">
        <v>0</v>
      </c>
      <c r="J5126" s="1">
        <v>0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0</v>
      </c>
      <c r="Q5126" s="1">
        <v>1</v>
      </c>
      <c r="R5126" s="1">
        <v>2</v>
      </c>
      <c r="S5126" s="1">
        <v>10</v>
      </c>
      <c r="T5126" s="11">
        <v>2</v>
      </c>
    </row>
    <row r="5127" spans="3:20" x14ac:dyDescent="0.25">
      <c r="C5127" s="125"/>
      <c r="D5127" s="122"/>
      <c r="E5127" s="4" t="s">
        <v>32</v>
      </c>
      <c r="F5127" s="5"/>
      <c r="G5127" s="6">
        <v>627</v>
      </c>
      <c r="H5127" s="7">
        <v>139</v>
      </c>
      <c r="I5127" s="1">
        <v>168</v>
      </c>
      <c r="J5127" s="1">
        <v>35</v>
      </c>
      <c r="K5127" s="1">
        <v>32</v>
      </c>
      <c r="L5127" s="1">
        <v>58</v>
      </c>
      <c r="M5127" s="1">
        <v>22</v>
      </c>
      <c r="N5127" s="1">
        <v>32</v>
      </c>
      <c r="O5127" s="1">
        <v>33</v>
      </c>
      <c r="P5127" s="1">
        <v>68</v>
      </c>
      <c r="Q5127" s="1">
        <v>42</v>
      </c>
      <c r="R5127" s="1">
        <v>359</v>
      </c>
      <c r="S5127" s="1">
        <v>253</v>
      </c>
      <c r="T5127" s="11">
        <v>15</v>
      </c>
    </row>
    <row r="5128" spans="3:20" x14ac:dyDescent="0.25">
      <c r="C5128" s="125"/>
      <c r="D5128" s="122"/>
      <c r="E5128" s="4" t="s">
        <v>33</v>
      </c>
      <c r="F5128" s="5"/>
      <c r="G5128" s="6">
        <v>461</v>
      </c>
      <c r="H5128" s="7">
        <v>71</v>
      </c>
      <c r="I5128" s="1">
        <v>137</v>
      </c>
      <c r="J5128" s="1">
        <v>27</v>
      </c>
      <c r="K5128" s="1">
        <v>18</v>
      </c>
      <c r="L5128" s="1">
        <v>30</v>
      </c>
      <c r="M5128" s="1">
        <v>11</v>
      </c>
      <c r="N5128" s="1">
        <v>8</v>
      </c>
      <c r="O5128" s="1">
        <v>8</v>
      </c>
      <c r="P5128" s="1">
        <v>40</v>
      </c>
      <c r="Q5128" s="1">
        <v>31</v>
      </c>
      <c r="R5128" s="1">
        <v>231</v>
      </c>
      <c r="S5128" s="1">
        <v>187</v>
      </c>
      <c r="T5128" s="11">
        <v>43</v>
      </c>
    </row>
    <row r="5129" spans="3:20" x14ac:dyDescent="0.25">
      <c r="C5129" s="125"/>
      <c r="D5129" s="122"/>
      <c r="E5129" s="4" t="s">
        <v>34</v>
      </c>
      <c r="F5129" s="5"/>
      <c r="G5129" s="6">
        <v>187</v>
      </c>
      <c r="H5129" s="7">
        <v>15</v>
      </c>
      <c r="I5129" s="1">
        <v>25</v>
      </c>
      <c r="J5129" s="1">
        <v>4</v>
      </c>
      <c r="K5129" s="1">
        <v>2</v>
      </c>
      <c r="L5129" s="1">
        <v>2</v>
      </c>
      <c r="M5129" s="1">
        <v>0</v>
      </c>
      <c r="N5129" s="1">
        <v>1</v>
      </c>
      <c r="O5129" s="1">
        <v>0</v>
      </c>
      <c r="P5129" s="1">
        <v>4</v>
      </c>
      <c r="Q5129" s="1">
        <v>10</v>
      </c>
      <c r="R5129" s="1">
        <v>48</v>
      </c>
      <c r="S5129" s="1">
        <v>123</v>
      </c>
      <c r="T5129" s="11">
        <v>16</v>
      </c>
    </row>
    <row r="5130" spans="3:20" x14ac:dyDescent="0.25">
      <c r="C5130" s="125"/>
      <c r="D5130" s="122"/>
      <c r="E5130" s="4" t="s">
        <v>35</v>
      </c>
      <c r="F5130" s="5"/>
      <c r="G5130" s="6">
        <v>648</v>
      </c>
      <c r="H5130" s="7">
        <v>86</v>
      </c>
      <c r="I5130" s="1">
        <v>162</v>
      </c>
      <c r="J5130" s="1">
        <v>31</v>
      </c>
      <c r="K5130" s="1">
        <v>20</v>
      </c>
      <c r="L5130" s="1">
        <v>32</v>
      </c>
      <c r="M5130" s="1">
        <v>11</v>
      </c>
      <c r="N5130" s="1">
        <v>9</v>
      </c>
      <c r="O5130" s="1">
        <v>8</v>
      </c>
      <c r="P5130" s="1">
        <v>44</v>
      </c>
      <c r="Q5130" s="1">
        <v>41</v>
      </c>
      <c r="R5130" s="1">
        <v>279</v>
      </c>
      <c r="S5130" s="1">
        <v>310</v>
      </c>
      <c r="T5130" s="11">
        <v>59</v>
      </c>
    </row>
    <row r="5131" spans="3:20" x14ac:dyDescent="0.25">
      <c r="C5131" s="121" t="s">
        <v>36</v>
      </c>
      <c r="D5131" s="121" t="s">
        <v>24</v>
      </c>
      <c r="E5131" s="18" t="s">
        <v>37</v>
      </c>
      <c r="F5131" s="17"/>
      <c r="G5131" s="19">
        <v>106</v>
      </c>
      <c r="H5131" s="21">
        <v>16</v>
      </c>
      <c r="I5131" s="3">
        <v>18</v>
      </c>
      <c r="J5131" s="3">
        <v>5</v>
      </c>
      <c r="K5131" s="3">
        <v>1</v>
      </c>
      <c r="L5131" s="3">
        <v>4</v>
      </c>
      <c r="M5131" s="3">
        <v>1</v>
      </c>
      <c r="N5131" s="3">
        <v>1</v>
      </c>
      <c r="O5131" s="3">
        <v>2</v>
      </c>
      <c r="P5131" s="3">
        <v>7</v>
      </c>
      <c r="Q5131" s="3">
        <v>7</v>
      </c>
      <c r="R5131" s="3">
        <v>44</v>
      </c>
      <c r="S5131" s="3">
        <v>55</v>
      </c>
      <c r="T5131" s="22">
        <v>7</v>
      </c>
    </row>
    <row r="5132" spans="3:20" ht="25.2" x14ac:dyDescent="0.25">
      <c r="C5132" s="125"/>
      <c r="D5132" s="122"/>
      <c r="E5132" s="4" t="s">
        <v>38</v>
      </c>
      <c r="F5132" s="5"/>
      <c r="G5132" s="6">
        <v>1653</v>
      </c>
      <c r="H5132" s="7">
        <v>259</v>
      </c>
      <c r="I5132" s="1">
        <v>461</v>
      </c>
      <c r="J5132" s="1">
        <v>129</v>
      </c>
      <c r="K5132" s="1">
        <v>86</v>
      </c>
      <c r="L5132" s="1">
        <v>170</v>
      </c>
      <c r="M5132" s="1">
        <v>96</v>
      </c>
      <c r="N5132" s="1">
        <v>49</v>
      </c>
      <c r="O5132" s="1">
        <v>54</v>
      </c>
      <c r="P5132" s="1">
        <v>245</v>
      </c>
      <c r="Q5132" s="1">
        <v>103</v>
      </c>
      <c r="R5132" s="1">
        <v>909</v>
      </c>
      <c r="S5132" s="1">
        <v>669</v>
      </c>
      <c r="T5132" s="11">
        <v>75</v>
      </c>
    </row>
    <row r="5133" spans="3:20" ht="25.2" x14ac:dyDescent="0.25">
      <c r="C5133" s="125"/>
      <c r="D5133" s="122"/>
      <c r="E5133" s="4" t="s">
        <v>39</v>
      </c>
      <c r="F5133" s="5"/>
      <c r="G5133" s="6">
        <v>116</v>
      </c>
      <c r="H5133" s="7">
        <v>17</v>
      </c>
      <c r="I5133" s="1">
        <v>20</v>
      </c>
      <c r="J5133" s="1">
        <v>4</v>
      </c>
      <c r="K5133" s="1">
        <v>4</v>
      </c>
      <c r="L5133" s="1">
        <v>5</v>
      </c>
      <c r="M5133" s="1">
        <v>3</v>
      </c>
      <c r="N5133" s="1">
        <v>2</v>
      </c>
      <c r="O5133" s="1">
        <v>1</v>
      </c>
      <c r="P5133" s="1">
        <v>11</v>
      </c>
      <c r="Q5133" s="1">
        <v>4</v>
      </c>
      <c r="R5133" s="1">
        <v>46</v>
      </c>
      <c r="S5133" s="1">
        <v>65</v>
      </c>
      <c r="T5133" s="11">
        <v>5</v>
      </c>
    </row>
    <row r="5134" spans="3:20" ht="25.2" x14ac:dyDescent="0.25">
      <c r="C5134" s="125"/>
      <c r="D5134" s="122"/>
      <c r="E5134" s="4" t="s">
        <v>40</v>
      </c>
      <c r="F5134" s="5"/>
      <c r="G5134" s="6">
        <v>513</v>
      </c>
      <c r="H5134" s="7">
        <v>67</v>
      </c>
      <c r="I5134" s="1">
        <v>117</v>
      </c>
      <c r="J5134" s="1">
        <v>21</v>
      </c>
      <c r="K5134" s="1">
        <v>20</v>
      </c>
      <c r="L5134" s="1">
        <v>36</v>
      </c>
      <c r="M5134" s="1">
        <v>13</v>
      </c>
      <c r="N5134" s="1">
        <v>16</v>
      </c>
      <c r="O5134" s="1">
        <v>7</v>
      </c>
      <c r="P5134" s="1">
        <v>42</v>
      </c>
      <c r="Q5134" s="1">
        <v>38</v>
      </c>
      <c r="R5134" s="1">
        <v>233</v>
      </c>
      <c r="S5134" s="1">
        <v>244</v>
      </c>
      <c r="T5134" s="11">
        <v>36</v>
      </c>
    </row>
    <row r="5135" spans="3:20" x14ac:dyDescent="0.25">
      <c r="C5135" s="125"/>
      <c r="D5135" s="122"/>
      <c r="E5135" s="4" t="s">
        <v>18</v>
      </c>
      <c r="F5135" s="5"/>
      <c r="G5135" s="6">
        <v>26</v>
      </c>
      <c r="H5135" s="7">
        <v>1</v>
      </c>
      <c r="I5135" s="1">
        <v>7</v>
      </c>
      <c r="J5135" s="1">
        <v>1</v>
      </c>
      <c r="K5135" s="1">
        <v>1</v>
      </c>
      <c r="L5135" s="1">
        <v>2</v>
      </c>
      <c r="M5135" s="1">
        <v>0</v>
      </c>
      <c r="N5135" s="1">
        <v>0</v>
      </c>
      <c r="O5135" s="1">
        <v>0</v>
      </c>
      <c r="P5135" s="1">
        <v>4</v>
      </c>
      <c r="Q5135" s="1">
        <v>1</v>
      </c>
      <c r="R5135" s="1">
        <v>13</v>
      </c>
      <c r="S5135" s="1">
        <v>9</v>
      </c>
      <c r="T5135" s="11">
        <v>4</v>
      </c>
    </row>
    <row r="5136" spans="3:20" x14ac:dyDescent="0.25">
      <c r="C5136" s="125"/>
      <c r="D5136" s="121" t="s">
        <v>21</v>
      </c>
      <c r="E5136" s="18" t="s">
        <v>37</v>
      </c>
      <c r="F5136" s="17"/>
      <c r="G5136" s="19">
        <v>66</v>
      </c>
      <c r="H5136" s="21">
        <v>6</v>
      </c>
      <c r="I5136" s="3">
        <v>6</v>
      </c>
      <c r="J5136" s="3">
        <v>4</v>
      </c>
      <c r="K5136" s="3">
        <v>0</v>
      </c>
      <c r="L5136" s="3">
        <v>3</v>
      </c>
      <c r="M5136" s="3">
        <v>1</v>
      </c>
      <c r="N5136" s="3">
        <v>0</v>
      </c>
      <c r="O5136" s="3">
        <v>0</v>
      </c>
      <c r="P5136" s="3">
        <v>7</v>
      </c>
      <c r="Q5136" s="3">
        <v>2</v>
      </c>
      <c r="R5136" s="3">
        <v>22</v>
      </c>
      <c r="S5136" s="3">
        <v>40</v>
      </c>
      <c r="T5136" s="22">
        <v>4</v>
      </c>
    </row>
    <row r="5137" spans="3:20" ht="25.2" x14ac:dyDescent="0.25">
      <c r="C5137" s="125"/>
      <c r="D5137" s="122"/>
      <c r="E5137" s="4" t="s">
        <v>38</v>
      </c>
      <c r="F5137" s="5"/>
      <c r="G5137" s="6">
        <v>938</v>
      </c>
      <c r="H5137" s="7">
        <v>120</v>
      </c>
      <c r="I5137" s="1">
        <v>260</v>
      </c>
      <c r="J5137" s="1">
        <v>84</v>
      </c>
      <c r="K5137" s="1">
        <v>55</v>
      </c>
      <c r="L5137" s="1">
        <v>112</v>
      </c>
      <c r="M5137" s="1">
        <v>76</v>
      </c>
      <c r="N5137" s="1">
        <v>22</v>
      </c>
      <c r="O5137" s="1">
        <v>20</v>
      </c>
      <c r="P5137" s="1">
        <v>175</v>
      </c>
      <c r="Q5137" s="1">
        <v>58</v>
      </c>
      <c r="R5137" s="1">
        <v>523</v>
      </c>
      <c r="S5137" s="1">
        <v>376</v>
      </c>
      <c r="T5137" s="11">
        <v>39</v>
      </c>
    </row>
    <row r="5138" spans="3:20" ht="25.2" x14ac:dyDescent="0.25">
      <c r="C5138" s="125"/>
      <c r="D5138" s="122"/>
      <c r="E5138" s="4" t="s">
        <v>39</v>
      </c>
      <c r="F5138" s="5"/>
      <c r="G5138" s="6">
        <v>43</v>
      </c>
      <c r="H5138" s="7">
        <v>3</v>
      </c>
      <c r="I5138" s="1">
        <v>8</v>
      </c>
      <c r="J5138" s="1">
        <v>1</v>
      </c>
      <c r="K5138" s="1">
        <v>1</v>
      </c>
      <c r="L5138" s="1">
        <v>4</v>
      </c>
      <c r="M5138" s="1">
        <v>2</v>
      </c>
      <c r="N5138" s="1">
        <v>2</v>
      </c>
      <c r="O5138" s="1">
        <v>1</v>
      </c>
      <c r="P5138" s="1">
        <v>8</v>
      </c>
      <c r="Q5138" s="1">
        <v>1</v>
      </c>
      <c r="R5138" s="1">
        <v>18</v>
      </c>
      <c r="S5138" s="1">
        <v>24</v>
      </c>
      <c r="T5138" s="11">
        <v>1</v>
      </c>
    </row>
    <row r="5139" spans="3:20" ht="25.2" x14ac:dyDescent="0.25">
      <c r="C5139" s="125"/>
      <c r="D5139" s="122"/>
      <c r="E5139" s="4" t="s">
        <v>40</v>
      </c>
      <c r="F5139" s="5"/>
      <c r="G5139" s="6">
        <v>77</v>
      </c>
      <c r="H5139" s="7">
        <v>6</v>
      </c>
      <c r="I5139" s="1">
        <v>16</v>
      </c>
      <c r="J5139" s="1">
        <v>4</v>
      </c>
      <c r="K5139" s="1">
        <v>3</v>
      </c>
      <c r="L5139" s="1">
        <v>6</v>
      </c>
      <c r="M5139" s="1">
        <v>1</v>
      </c>
      <c r="N5139" s="1">
        <v>3</v>
      </c>
      <c r="O5139" s="1">
        <v>2</v>
      </c>
      <c r="P5139" s="1">
        <v>3</v>
      </c>
      <c r="Q5139" s="1">
        <v>9</v>
      </c>
      <c r="R5139" s="1">
        <v>37</v>
      </c>
      <c r="S5139" s="1">
        <v>34</v>
      </c>
      <c r="T5139" s="11">
        <v>6</v>
      </c>
    </row>
    <row r="5140" spans="3:20" x14ac:dyDescent="0.25">
      <c r="C5140" s="125"/>
      <c r="D5140" s="122"/>
      <c r="E5140" s="4" t="s">
        <v>18</v>
      </c>
      <c r="F5140" s="5"/>
      <c r="G5140" s="6">
        <v>15</v>
      </c>
      <c r="H5140" s="7">
        <v>0</v>
      </c>
      <c r="I5140" s="1">
        <v>3</v>
      </c>
      <c r="J5140" s="1">
        <v>1</v>
      </c>
      <c r="K5140" s="1">
        <v>1</v>
      </c>
      <c r="L5140" s="1">
        <v>2</v>
      </c>
      <c r="M5140" s="1">
        <v>0</v>
      </c>
      <c r="N5140" s="1">
        <v>0</v>
      </c>
      <c r="O5140" s="1">
        <v>0</v>
      </c>
      <c r="P5140" s="1">
        <v>4</v>
      </c>
      <c r="Q5140" s="1">
        <v>0</v>
      </c>
      <c r="R5140" s="1">
        <v>7</v>
      </c>
      <c r="S5140" s="1">
        <v>5</v>
      </c>
      <c r="T5140" s="11">
        <v>3</v>
      </c>
    </row>
    <row r="5141" spans="3:20" x14ac:dyDescent="0.25">
      <c r="C5141" s="125"/>
      <c r="D5141" s="121" t="s">
        <v>22</v>
      </c>
      <c r="E5141" s="18" t="s">
        <v>37</v>
      </c>
      <c r="F5141" s="17"/>
      <c r="G5141" s="19">
        <v>40</v>
      </c>
      <c r="H5141" s="21">
        <v>10</v>
      </c>
      <c r="I5141" s="3">
        <v>12</v>
      </c>
      <c r="J5141" s="3">
        <v>1</v>
      </c>
      <c r="K5141" s="3">
        <v>1</v>
      </c>
      <c r="L5141" s="3">
        <v>1</v>
      </c>
      <c r="M5141" s="3">
        <v>0</v>
      </c>
      <c r="N5141" s="3">
        <v>1</v>
      </c>
      <c r="O5141" s="3">
        <v>2</v>
      </c>
      <c r="P5141" s="3">
        <v>0</v>
      </c>
      <c r="Q5141" s="3">
        <v>5</v>
      </c>
      <c r="R5141" s="3">
        <v>22</v>
      </c>
      <c r="S5141" s="3">
        <v>15</v>
      </c>
      <c r="T5141" s="22">
        <v>3</v>
      </c>
    </row>
    <row r="5142" spans="3:20" ht="25.2" x14ac:dyDescent="0.25">
      <c r="C5142" s="125"/>
      <c r="D5142" s="122"/>
      <c r="E5142" s="4" t="s">
        <v>38</v>
      </c>
      <c r="F5142" s="5"/>
      <c r="G5142" s="6">
        <v>715</v>
      </c>
      <c r="H5142" s="7">
        <v>139</v>
      </c>
      <c r="I5142" s="1">
        <v>201</v>
      </c>
      <c r="J5142" s="1">
        <v>45</v>
      </c>
      <c r="K5142" s="1">
        <v>31</v>
      </c>
      <c r="L5142" s="1">
        <v>58</v>
      </c>
      <c r="M5142" s="1">
        <v>20</v>
      </c>
      <c r="N5142" s="1">
        <v>27</v>
      </c>
      <c r="O5142" s="1">
        <v>34</v>
      </c>
      <c r="P5142" s="1">
        <v>70</v>
      </c>
      <c r="Q5142" s="1">
        <v>45</v>
      </c>
      <c r="R5142" s="1">
        <v>386</v>
      </c>
      <c r="S5142" s="1">
        <v>293</v>
      </c>
      <c r="T5142" s="11">
        <v>36</v>
      </c>
    </row>
    <row r="5143" spans="3:20" ht="25.2" x14ac:dyDescent="0.25">
      <c r="C5143" s="125"/>
      <c r="D5143" s="122"/>
      <c r="E5143" s="4" t="s">
        <v>39</v>
      </c>
      <c r="F5143" s="5"/>
      <c r="G5143" s="6">
        <v>73</v>
      </c>
      <c r="H5143" s="7">
        <v>14</v>
      </c>
      <c r="I5143" s="1">
        <v>12</v>
      </c>
      <c r="J5143" s="1">
        <v>3</v>
      </c>
      <c r="K5143" s="1">
        <v>3</v>
      </c>
      <c r="L5143" s="1">
        <v>1</v>
      </c>
      <c r="M5143" s="1">
        <v>1</v>
      </c>
      <c r="N5143" s="1">
        <v>0</v>
      </c>
      <c r="O5143" s="1">
        <v>0</v>
      </c>
      <c r="P5143" s="1">
        <v>3</v>
      </c>
      <c r="Q5143" s="1">
        <v>3</v>
      </c>
      <c r="R5143" s="1">
        <v>28</v>
      </c>
      <c r="S5143" s="1">
        <v>41</v>
      </c>
      <c r="T5143" s="11">
        <v>4</v>
      </c>
    </row>
    <row r="5144" spans="3:20" ht="25.2" x14ac:dyDescent="0.25">
      <c r="C5144" s="125"/>
      <c r="D5144" s="122"/>
      <c r="E5144" s="4" t="s">
        <v>40</v>
      </c>
      <c r="F5144" s="5"/>
      <c r="G5144" s="6">
        <v>436</v>
      </c>
      <c r="H5144" s="7">
        <v>61</v>
      </c>
      <c r="I5144" s="1">
        <v>101</v>
      </c>
      <c r="J5144" s="1">
        <v>17</v>
      </c>
      <c r="K5144" s="1">
        <v>17</v>
      </c>
      <c r="L5144" s="1">
        <v>30</v>
      </c>
      <c r="M5144" s="1">
        <v>12</v>
      </c>
      <c r="N5144" s="1">
        <v>13</v>
      </c>
      <c r="O5144" s="1">
        <v>5</v>
      </c>
      <c r="P5144" s="1">
        <v>39</v>
      </c>
      <c r="Q5144" s="1">
        <v>29</v>
      </c>
      <c r="R5144" s="1">
        <v>196</v>
      </c>
      <c r="S5144" s="1">
        <v>210</v>
      </c>
      <c r="T5144" s="11">
        <v>30</v>
      </c>
    </row>
    <row r="5145" spans="3:20" x14ac:dyDescent="0.25">
      <c r="C5145" s="125"/>
      <c r="D5145" s="122"/>
      <c r="E5145" s="4" t="s">
        <v>18</v>
      </c>
      <c r="F5145" s="5"/>
      <c r="G5145" s="6">
        <v>11</v>
      </c>
      <c r="H5145" s="7">
        <v>1</v>
      </c>
      <c r="I5145" s="1">
        <v>4</v>
      </c>
      <c r="J5145" s="1">
        <v>0</v>
      </c>
      <c r="K5145" s="1">
        <v>0</v>
      </c>
      <c r="L5145" s="1">
        <v>0</v>
      </c>
      <c r="M5145" s="1">
        <v>0</v>
      </c>
      <c r="N5145" s="1">
        <v>0</v>
      </c>
      <c r="O5145" s="1">
        <v>0</v>
      </c>
      <c r="P5145" s="1">
        <v>0</v>
      </c>
      <c r="Q5145" s="1">
        <v>1</v>
      </c>
      <c r="R5145" s="1">
        <v>6</v>
      </c>
      <c r="S5145" s="1">
        <v>4</v>
      </c>
      <c r="T5145" s="11">
        <v>1</v>
      </c>
    </row>
    <row r="5146" spans="3:20" ht="25.2" x14ac:dyDescent="0.25">
      <c r="C5146" s="121" t="s">
        <v>41</v>
      </c>
      <c r="D5146" s="119" t="s">
        <v>20</v>
      </c>
      <c r="E5146" s="18" t="s">
        <v>42</v>
      </c>
      <c r="F5146" s="17"/>
      <c r="G5146" s="19">
        <v>385</v>
      </c>
      <c r="H5146" s="21">
        <v>57</v>
      </c>
      <c r="I5146" s="3">
        <v>86</v>
      </c>
      <c r="J5146" s="3">
        <v>12</v>
      </c>
      <c r="K5146" s="3">
        <v>13</v>
      </c>
      <c r="L5146" s="3">
        <v>15</v>
      </c>
      <c r="M5146" s="3">
        <v>6</v>
      </c>
      <c r="N5146" s="3">
        <v>9</v>
      </c>
      <c r="O5146" s="3">
        <v>2</v>
      </c>
      <c r="P5146" s="3">
        <v>31</v>
      </c>
      <c r="Q5146" s="3">
        <v>30</v>
      </c>
      <c r="R5146" s="3">
        <v>177</v>
      </c>
      <c r="S5146" s="3">
        <v>186</v>
      </c>
      <c r="T5146" s="22">
        <v>22</v>
      </c>
    </row>
    <row r="5147" spans="3:20" ht="25.2" x14ac:dyDescent="0.25">
      <c r="C5147" s="125"/>
      <c r="D5147" s="120"/>
      <c r="E5147" s="4" t="s">
        <v>43</v>
      </c>
      <c r="F5147" s="5"/>
      <c r="G5147" s="6">
        <v>1574</v>
      </c>
      <c r="H5147" s="7">
        <v>250</v>
      </c>
      <c r="I5147" s="1">
        <v>444</v>
      </c>
      <c r="J5147" s="1">
        <v>119</v>
      </c>
      <c r="K5147" s="1">
        <v>81</v>
      </c>
      <c r="L5147" s="1">
        <v>166</v>
      </c>
      <c r="M5147" s="1">
        <v>93</v>
      </c>
      <c r="N5147" s="1">
        <v>46</v>
      </c>
      <c r="O5147" s="1">
        <v>52</v>
      </c>
      <c r="P5147" s="1">
        <v>236</v>
      </c>
      <c r="Q5147" s="1">
        <v>95</v>
      </c>
      <c r="R5147" s="1">
        <v>867</v>
      </c>
      <c r="S5147" s="1">
        <v>638</v>
      </c>
      <c r="T5147" s="11">
        <v>69</v>
      </c>
    </row>
    <row r="5148" spans="3:20" ht="25.2" x14ac:dyDescent="0.25">
      <c r="C5148" s="125"/>
      <c r="D5148" s="120"/>
      <c r="E5148" s="4" t="s">
        <v>44</v>
      </c>
      <c r="F5148" s="5"/>
      <c r="G5148" s="6">
        <v>89</v>
      </c>
      <c r="H5148" s="7">
        <v>18</v>
      </c>
      <c r="I5148" s="1">
        <v>29</v>
      </c>
      <c r="J5148" s="1">
        <v>6</v>
      </c>
      <c r="K5148" s="1">
        <v>9</v>
      </c>
      <c r="L5148" s="1">
        <v>15</v>
      </c>
      <c r="M5148" s="1">
        <v>6</v>
      </c>
      <c r="N5148" s="1">
        <v>12</v>
      </c>
      <c r="O5148" s="1">
        <v>3</v>
      </c>
      <c r="P5148" s="1">
        <v>18</v>
      </c>
      <c r="Q5148" s="1">
        <v>8</v>
      </c>
      <c r="R5148" s="1">
        <v>58</v>
      </c>
      <c r="S5148" s="1">
        <v>29</v>
      </c>
      <c r="T5148" s="11">
        <v>2</v>
      </c>
    </row>
    <row r="5149" spans="3:20" ht="25.2" x14ac:dyDescent="0.25">
      <c r="C5149" s="125"/>
      <c r="D5149" s="120"/>
      <c r="E5149" s="4" t="s">
        <v>45</v>
      </c>
      <c r="F5149" s="5"/>
      <c r="G5149" s="6">
        <v>956</v>
      </c>
      <c r="H5149" s="7">
        <v>132</v>
      </c>
      <c r="I5149" s="1">
        <v>226</v>
      </c>
      <c r="J5149" s="1">
        <v>77</v>
      </c>
      <c r="K5149" s="1">
        <v>46</v>
      </c>
      <c r="L5149" s="1">
        <v>98</v>
      </c>
      <c r="M5149" s="1">
        <v>46</v>
      </c>
      <c r="N5149" s="1">
        <v>30</v>
      </c>
      <c r="O5149" s="1">
        <v>26</v>
      </c>
      <c r="P5149" s="1">
        <v>123</v>
      </c>
      <c r="Q5149" s="1">
        <v>54</v>
      </c>
      <c r="R5149" s="1">
        <v>486</v>
      </c>
      <c r="S5149" s="1">
        <v>413</v>
      </c>
      <c r="T5149" s="11">
        <v>57</v>
      </c>
    </row>
    <row r="5150" spans="3:20" ht="25.2" x14ac:dyDescent="0.25">
      <c r="C5150" s="125"/>
      <c r="D5150" s="120"/>
      <c r="E5150" s="4" t="s">
        <v>46</v>
      </c>
      <c r="F5150" s="5"/>
      <c r="G5150" s="6">
        <v>85</v>
      </c>
      <c r="H5150" s="7">
        <v>8</v>
      </c>
      <c r="I5150" s="1">
        <v>20</v>
      </c>
      <c r="J5150" s="1">
        <v>7</v>
      </c>
      <c r="K5150" s="1">
        <v>3</v>
      </c>
      <c r="L5150" s="1">
        <v>14</v>
      </c>
      <c r="M5150" s="1">
        <v>4</v>
      </c>
      <c r="N5150" s="1">
        <v>3</v>
      </c>
      <c r="O5150" s="1">
        <v>8</v>
      </c>
      <c r="P5150" s="1">
        <v>13</v>
      </c>
      <c r="Q5150" s="1">
        <v>3</v>
      </c>
      <c r="R5150" s="1">
        <v>39</v>
      </c>
      <c r="S5150" s="1">
        <v>39</v>
      </c>
      <c r="T5150" s="11">
        <v>7</v>
      </c>
    </row>
    <row r="5151" spans="3:20" x14ac:dyDescent="0.25">
      <c r="C5151" s="125"/>
      <c r="D5151" s="120"/>
      <c r="E5151" s="4" t="s">
        <v>18</v>
      </c>
      <c r="F5151" s="5"/>
      <c r="G5151" s="6">
        <v>17</v>
      </c>
      <c r="H5151" s="7">
        <v>1</v>
      </c>
      <c r="I5151" s="1">
        <v>3</v>
      </c>
      <c r="J5151" s="1">
        <v>0</v>
      </c>
      <c r="K5151" s="1">
        <v>1</v>
      </c>
      <c r="L5151" s="1">
        <v>2</v>
      </c>
      <c r="M5151" s="1">
        <v>0</v>
      </c>
      <c r="N5151" s="1">
        <v>0</v>
      </c>
      <c r="O5151" s="1">
        <v>0</v>
      </c>
      <c r="P5151" s="1">
        <v>3</v>
      </c>
      <c r="Q5151" s="1">
        <v>1</v>
      </c>
      <c r="R5151" s="1">
        <v>8</v>
      </c>
      <c r="S5151" s="1">
        <v>7</v>
      </c>
      <c r="T5151" s="11">
        <v>2</v>
      </c>
    </row>
    <row r="5152" spans="3:20" x14ac:dyDescent="0.25">
      <c r="C5152" s="121" t="s">
        <v>47</v>
      </c>
      <c r="D5152" s="119" t="s">
        <v>20</v>
      </c>
      <c r="E5152" s="18" t="s">
        <v>48</v>
      </c>
      <c r="F5152" s="17"/>
      <c r="G5152" s="19">
        <v>385</v>
      </c>
      <c r="H5152" s="21">
        <v>57</v>
      </c>
      <c r="I5152" s="3">
        <v>86</v>
      </c>
      <c r="J5152" s="3">
        <v>12</v>
      </c>
      <c r="K5152" s="3">
        <v>13</v>
      </c>
      <c r="L5152" s="3">
        <v>15</v>
      </c>
      <c r="M5152" s="3">
        <v>6</v>
      </c>
      <c r="N5152" s="3">
        <v>9</v>
      </c>
      <c r="O5152" s="3">
        <v>2</v>
      </c>
      <c r="P5152" s="3">
        <v>31</v>
      </c>
      <c r="Q5152" s="3">
        <v>30</v>
      </c>
      <c r="R5152" s="3">
        <v>177</v>
      </c>
      <c r="S5152" s="3">
        <v>186</v>
      </c>
      <c r="T5152" s="22">
        <v>22</v>
      </c>
    </row>
    <row r="5153" spans="3:20" x14ac:dyDescent="0.25">
      <c r="C5153" s="125"/>
      <c r="D5153" s="120"/>
      <c r="E5153" s="4" t="s">
        <v>49</v>
      </c>
      <c r="F5153" s="5"/>
      <c r="G5153" s="6">
        <v>1156</v>
      </c>
      <c r="H5153" s="7">
        <v>185</v>
      </c>
      <c r="I5153" s="1">
        <v>329</v>
      </c>
      <c r="J5153" s="1">
        <v>79</v>
      </c>
      <c r="K5153" s="1">
        <v>51</v>
      </c>
      <c r="L5153" s="1">
        <v>106</v>
      </c>
      <c r="M5153" s="1">
        <v>62</v>
      </c>
      <c r="N5153" s="1">
        <v>29</v>
      </c>
      <c r="O5153" s="1">
        <v>35</v>
      </c>
      <c r="P5153" s="1">
        <v>155</v>
      </c>
      <c r="Q5153" s="1">
        <v>73</v>
      </c>
      <c r="R5153" s="1">
        <v>614</v>
      </c>
      <c r="S5153" s="1">
        <v>492</v>
      </c>
      <c r="T5153" s="11">
        <v>50</v>
      </c>
    </row>
    <row r="5154" spans="3:20" x14ac:dyDescent="0.25">
      <c r="C5154" s="125"/>
      <c r="D5154" s="120"/>
      <c r="E5154" s="4" t="s">
        <v>50</v>
      </c>
      <c r="F5154" s="5"/>
      <c r="G5154" s="6">
        <v>466</v>
      </c>
      <c r="H5154" s="7">
        <v>57</v>
      </c>
      <c r="I5154" s="1">
        <v>104</v>
      </c>
      <c r="J5154" s="1">
        <v>32</v>
      </c>
      <c r="K5154" s="1">
        <v>29</v>
      </c>
      <c r="L5154" s="1">
        <v>57</v>
      </c>
      <c r="M5154" s="1">
        <v>22</v>
      </c>
      <c r="N5154" s="1">
        <v>19</v>
      </c>
      <c r="O5154" s="1">
        <v>16</v>
      </c>
      <c r="P5154" s="1">
        <v>71</v>
      </c>
      <c r="Q5154" s="1">
        <v>22</v>
      </c>
      <c r="R5154" s="1">
        <v>241</v>
      </c>
      <c r="S5154" s="1">
        <v>200</v>
      </c>
      <c r="T5154" s="11">
        <v>25</v>
      </c>
    </row>
    <row r="5155" spans="3:20" x14ac:dyDescent="0.25">
      <c r="C5155" s="125"/>
      <c r="D5155" s="120"/>
      <c r="E5155" s="4" t="s">
        <v>51</v>
      </c>
      <c r="F5155" s="5"/>
      <c r="G5155" s="6">
        <v>191</v>
      </c>
      <c r="H5155" s="7">
        <v>27</v>
      </c>
      <c r="I5155" s="1">
        <v>47</v>
      </c>
      <c r="J5155" s="1">
        <v>17</v>
      </c>
      <c r="K5155" s="1">
        <v>5</v>
      </c>
      <c r="L5155" s="1">
        <v>22</v>
      </c>
      <c r="M5155" s="1">
        <v>11</v>
      </c>
      <c r="N5155" s="1">
        <v>6</v>
      </c>
      <c r="O5155" s="1">
        <v>2</v>
      </c>
      <c r="P5155" s="1">
        <v>23</v>
      </c>
      <c r="Q5155" s="1">
        <v>13</v>
      </c>
      <c r="R5155" s="1">
        <v>98</v>
      </c>
      <c r="S5155" s="1">
        <v>84</v>
      </c>
      <c r="T5155" s="11">
        <v>9</v>
      </c>
    </row>
    <row r="5156" spans="3:20" x14ac:dyDescent="0.25">
      <c r="C5156" s="125"/>
      <c r="D5156" s="120"/>
      <c r="E5156" s="4" t="s">
        <v>52</v>
      </c>
      <c r="F5156" s="5"/>
      <c r="G5156" s="6">
        <v>181</v>
      </c>
      <c r="H5156" s="7">
        <v>30</v>
      </c>
      <c r="I5156" s="1">
        <v>50</v>
      </c>
      <c r="J5156" s="1">
        <v>19</v>
      </c>
      <c r="K5156" s="1">
        <v>13</v>
      </c>
      <c r="L5156" s="1">
        <v>15</v>
      </c>
      <c r="M5156" s="1">
        <v>12</v>
      </c>
      <c r="N5156" s="1">
        <v>5</v>
      </c>
      <c r="O5156" s="1">
        <v>8</v>
      </c>
      <c r="P5156" s="1">
        <v>25</v>
      </c>
      <c r="Q5156" s="1">
        <v>13</v>
      </c>
      <c r="R5156" s="1">
        <v>99</v>
      </c>
      <c r="S5156" s="1">
        <v>68</v>
      </c>
      <c r="T5156" s="11">
        <v>14</v>
      </c>
    </row>
    <row r="5157" spans="3:20" x14ac:dyDescent="0.25">
      <c r="C5157" s="125"/>
      <c r="D5157" s="120"/>
      <c r="E5157" s="4" t="s">
        <v>18</v>
      </c>
      <c r="F5157" s="5"/>
      <c r="G5157" s="6">
        <v>35</v>
      </c>
      <c r="H5157" s="7">
        <v>4</v>
      </c>
      <c r="I5157" s="1">
        <v>7</v>
      </c>
      <c r="J5157" s="1">
        <v>1</v>
      </c>
      <c r="K5157" s="1">
        <v>1</v>
      </c>
      <c r="L5157" s="1">
        <v>2</v>
      </c>
      <c r="M5157" s="1">
        <v>0</v>
      </c>
      <c r="N5157" s="1">
        <v>0</v>
      </c>
      <c r="O5157" s="1">
        <v>1</v>
      </c>
      <c r="P5157" s="1">
        <v>4</v>
      </c>
      <c r="Q5157" s="1">
        <v>2</v>
      </c>
      <c r="R5157" s="1">
        <v>16</v>
      </c>
      <c r="S5157" s="1">
        <v>12</v>
      </c>
      <c r="T5157" s="11">
        <v>7</v>
      </c>
    </row>
    <row r="5158" spans="3:20" x14ac:dyDescent="0.25">
      <c r="C5158" s="121" t="s">
        <v>53</v>
      </c>
      <c r="D5158" s="119" t="s">
        <v>20</v>
      </c>
      <c r="E5158" s="18" t="s">
        <v>54</v>
      </c>
      <c r="F5158" s="17"/>
      <c r="G5158" s="19">
        <v>331</v>
      </c>
      <c r="H5158" s="21">
        <v>40</v>
      </c>
      <c r="I5158" s="3">
        <v>63</v>
      </c>
      <c r="J5158" s="3">
        <v>31</v>
      </c>
      <c r="K5158" s="3">
        <v>7</v>
      </c>
      <c r="L5158" s="3">
        <v>26</v>
      </c>
      <c r="M5158" s="3">
        <v>14</v>
      </c>
      <c r="N5158" s="3">
        <v>5</v>
      </c>
      <c r="O5158" s="3">
        <v>5</v>
      </c>
      <c r="P5158" s="3">
        <v>30</v>
      </c>
      <c r="Q5158" s="3">
        <v>19</v>
      </c>
      <c r="R5158" s="3">
        <v>149</v>
      </c>
      <c r="S5158" s="3">
        <v>151</v>
      </c>
      <c r="T5158" s="22">
        <v>31</v>
      </c>
    </row>
    <row r="5159" spans="3:20" x14ac:dyDescent="0.25">
      <c r="C5159" s="125"/>
      <c r="D5159" s="120"/>
      <c r="E5159" s="4" t="s">
        <v>55</v>
      </c>
      <c r="F5159" s="5"/>
      <c r="G5159" s="6">
        <v>1212</v>
      </c>
      <c r="H5159" s="7">
        <v>193</v>
      </c>
      <c r="I5159" s="1">
        <v>343</v>
      </c>
      <c r="J5159" s="1">
        <v>74</v>
      </c>
      <c r="K5159" s="1">
        <v>60</v>
      </c>
      <c r="L5159" s="1">
        <v>110</v>
      </c>
      <c r="M5159" s="1">
        <v>62</v>
      </c>
      <c r="N5159" s="1">
        <v>34</v>
      </c>
      <c r="O5159" s="1">
        <v>35</v>
      </c>
      <c r="P5159" s="1">
        <v>165</v>
      </c>
      <c r="Q5159" s="1">
        <v>85</v>
      </c>
      <c r="R5159" s="1">
        <v>651</v>
      </c>
      <c r="S5159" s="1">
        <v>504</v>
      </c>
      <c r="T5159" s="11">
        <v>57</v>
      </c>
    </row>
    <row r="5160" spans="3:20" ht="25.2" x14ac:dyDescent="0.25">
      <c r="C5160" s="125"/>
      <c r="D5160" s="120"/>
      <c r="E5160" s="4" t="s">
        <v>56</v>
      </c>
      <c r="F5160" s="5"/>
      <c r="G5160" s="6">
        <v>615</v>
      </c>
      <c r="H5160" s="7">
        <v>91</v>
      </c>
      <c r="I5160" s="1">
        <v>160</v>
      </c>
      <c r="J5160" s="1">
        <v>46</v>
      </c>
      <c r="K5160" s="1">
        <v>39</v>
      </c>
      <c r="L5160" s="1">
        <v>70</v>
      </c>
      <c r="M5160" s="1">
        <v>30</v>
      </c>
      <c r="N5160" s="1">
        <v>25</v>
      </c>
      <c r="O5160" s="1">
        <v>21</v>
      </c>
      <c r="P5160" s="1">
        <v>92</v>
      </c>
      <c r="Q5160" s="1">
        <v>35</v>
      </c>
      <c r="R5160" s="1">
        <v>333</v>
      </c>
      <c r="S5160" s="1">
        <v>257</v>
      </c>
      <c r="T5160" s="11">
        <v>25</v>
      </c>
    </row>
    <row r="5161" spans="3:20" x14ac:dyDescent="0.25">
      <c r="C5161" s="125"/>
      <c r="D5161" s="120"/>
      <c r="E5161" s="4" t="s">
        <v>57</v>
      </c>
      <c r="F5161" s="5"/>
      <c r="G5161" s="6">
        <v>234</v>
      </c>
      <c r="H5161" s="7">
        <v>35</v>
      </c>
      <c r="I5161" s="1">
        <v>51</v>
      </c>
      <c r="J5161" s="1">
        <v>9</v>
      </c>
      <c r="K5161" s="1">
        <v>4</v>
      </c>
      <c r="L5161" s="1">
        <v>9</v>
      </c>
      <c r="M5161" s="1">
        <v>7</v>
      </c>
      <c r="N5161" s="1">
        <v>4</v>
      </c>
      <c r="O5161" s="1">
        <v>3</v>
      </c>
      <c r="P5161" s="1">
        <v>20</v>
      </c>
      <c r="Q5161" s="1">
        <v>12</v>
      </c>
      <c r="R5161" s="1">
        <v>100</v>
      </c>
      <c r="S5161" s="1">
        <v>122</v>
      </c>
      <c r="T5161" s="11">
        <v>12</v>
      </c>
    </row>
    <row r="5162" spans="3:20" x14ac:dyDescent="0.25">
      <c r="C5162" s="125"/>
      <c r="D5162" s="120"/>
      <c r="E5162" s="4" t="s">
        <v>18</v>
      </c>
      <c r="F5162" s="5"/>
      <c r="G5162" s="6">
        <v>22</v>
      </c>
      <c r="H5162" s="7">
        <v>1</v>
      </c>
      <c r="I5162" s="1">
        <v>6</v>
      </c>
      <c r="J5162" s="1">
        <v>0</v>
      </c>
      <c r="K5162" s="1">
        <v>2</v>
      </c>
      <c r="L5162" s="1">
        <v>2</v>
      </c>
      <c r="M5162" s="1">
        <v>0</v>
      </c>
      <c r="N5162" s="1">
        <v>0</v>
      </c>
      <c r="O5162" s="1">
        <v>0</v>
      </c>
      <c r="P5162" s="1">
        <v>2</v>
      </c>
      <c r="Q5162" s="1">
        <v>2</v>
      </c>
      <c r="R5162" s="1">
        <v>12</v>
      </c>
      <c r="S5162" s="1">
        <v>8</v>
      </c>
      <c r="T5162" s="11">
        <v>2</v>
      </c>
    </row>
    <row r="5163" spans="3:20" x14ac:dyDescent="0.25">
      <c r="C5163" s="121" t="s">
        <v>58</v>
      </c>
      <c r="D5163" s="119" t="s">
        <v>20</v>
      </c>
      <c r="E5163" s="18" t="s">
        <v>59</v>
      </c>
      <c r="F5163" s="17"/>
      <c r="G5163" s="19">
        <v>522</v>
      </c>
      <c r="H5163" s="21">
        <v>32</v>
      </c>
      <c r="I5163" s="3">
        <v>82</v>
      </c>
      <c r="J5163" s="3">
        <v>23</v>
      </c>
      <c r="K5163" s="3">
        <v>9</v>
      </c>
      <c r="L5163" s="3">
        <v>21</v>
      </c>
      <c r="M5163" s="3">
        <v>11</v>
      </c>
      <c r="N5163" s="3">
        <v>3</v>
      </c>
      <c r="O5163" s="3">
        <v>4</v>
      </c>
      <c r="P5163" s="3">
        <v>48</v>
      </c>
      <c r="Q5163" s="3">
        <v>35</v>
      </c>
      <c r="R5163" s="3">
        <v>179</v>
      </c>
      <c r="S5163" s="3">
        <v>297</v>
      </c>
      <c r="T5163" s="22">
        <v>46</v>
      </c>
    </row>
    <row r="5164" spans="3:20" x14ac:dyDescent="0.25">
      <c r="C5164" s="125"/>
      <c r="D5164" s="120"/>
      <c r="E5164" s="4" t="s">
        <v>60</v>
      </c>
      <c r="F5164" s="5"/>
      <c r="G5164" s="6">
        <v>1090</v>
      </c>
      <c r="H5164" s="7">
        <v>170</v>
      </c>
      <c r="I5164" s="1">
        <v>302</v>
      </c>
      <c r="J5164" s="1">
        <v>78</v>
      </c>
      <c r="K5164" s="1">
        <v>38</v>
      </c>
      <c r="L5164" s="1">
        <v>106</v>
      </c>
      <c r="M5164" s="1">
        <v>59</v>
      </c>
      <c r="N5164" s="1">
        <v>33</v>
      </c>
      <c r="O5164" s="1">
        <v>31</v>
      </c>
      <c r="P5164" s="1">
        <v>141</v>
      </c>
      <c r="Q5164" s="1">
        <v>64</v>
      </c>
      <c r="R5164" s="1">
        <v>585</v>
      </c>
      <c r="S5164" s="1">
        <v>446</v>
      </c>
      <c r="T5164" s="11">
        <v>59</v>
      </c>
    </row>
    <row r="5165" spans="3:20" ht="25.2" x14ac:dyDescent="0.25">
      <c r="C5165" s="125"/>
      <c r="D5165" s="120"/>
      <c r="E5165" s="4" t="s">
        <v>61</v>
      </c>
      <c r="F5165" s="5"/>
      <c r="G5165" s="6">
        <v>327</v>
      </c>
      <c r="H5165" s="7">
        <v>76</v>
      </c>
      <c r="I5165" s="1">
        <v>89</v>
      </c>
      <c r="J5165" s="1">
        <v>21</v>
      </c>
      <c r="K5165" s="1">
        <v>16</v>
      </c>
      <c r="L5165" s="1">
        <v>30</v>
      </c>
      <c r="M5165" s="1">
        <v>16</v>
      </c>
      <c r="N5165" s="1">
        <v>16</v>
      </c>
      <c r="O5165" s="1">
        <v>18</v>
      </c>
      <c r="P5165" s="1">
        <v>36</v>
      </c>
      <c r="Q5165" s="1">
        <v>16</v>
      </c>
      <c r="R5165" s="1">
        <v>187</v>
      </c>
      <c r="S5165" s="1">
        <v>131</v>
      </c>
      <c r="T5165" s="11">
        <v>9</v>
      </c>
    </row>
    <row r="5166" spans="3:20" x14ac:dyDescent="0.25">
      <c r="C5166" s="125"/>
      <c r="D5166" s="120"/>
      <c r="E5166" s="4" t="s">
        <v>62</v>
      </c>
      <c r="F5166" s="5"/>
      <c r="G5166" s="6">
        <v>428</v>
      </c>
      <c r="H5166" s="7">
        <v>81</v>
      </c>
      <c r="I5166" s="1">
        <v>142</v>
      </c>
      <c r="J5166" s="1">
        <v>35</v>
      </c>
      <c r="K5166" s="1">
        <v>47</v>
      </c>
      <c r="L5166" s="1">
        <v>56</v>
      </c>
      <c r="M5166" s="1">
        <v>25</v>
      </c>
      <c r="N5166" s="1">
        <v>16</v>
      </c>
      <c r="O5166" s="1">
        <v>11</v>
      </c>
      <c r="P5166" s="1">
        <v>79</v>
      </c>
      <c r="Q5166" s="1">
        <v>35</v>
      </c>
      <c r="R5166" s="1">
        <v>276</v>
      </c>
      <c r="S5166" s="1">
        <v>145</v>
      </c>
      <c r="T5166" s="11">
        <v>7</v>
      </c>
    </row>
    <row r="5167" spans="3:20" x14ac:dyDescent="0.25">
      <c r="C5167" s="125"/>
      <c r="D5167" s="120"/>
      <c r="E5167" s="4" t="s">
        <v>63</v>
      </c>
      <c r="F5167" s="5"/>
      <c r="G5167" s="6">
        <v>25</v>
      </c>
      <c r="H5167" s="7">
        <v>0</v>
      </c>
      <c r="I5167" s="1">
        <v>4</v>
      </c>
      <c r="J5167" s="1">
        <v>1</v>
      </c>
      <c r="K5167" s="1">
        <v>1</v>
      </c>
      <c r="L5167" s="1">
        <v>1</v>
      </c>
      <c r="M5167" s="1">
        <v>1</v>
      </c>
      <c r="N5167" s="1">
        <v>0</v>
      </c>
      <c r="O5167" s="1">
        <v>0</v>
      </c>
      <c r="P5167" s="1">
        <v>2</v>
      </c>
      <c r="Q5167" s="1">
        <v>1</v>
      </c>
      <c r="R5167" s="1">
        <v>7</v>
      </c>
      <c r="S5167" s="1">
        <v>15</v>
      </c>
      <c r="T5167" s="11">
        <v>3</v>
      </c>
    </row>
    <row r="5168" spans="3:20" x14ac:dyDescent="0.25">
      <c r="C5168" s="125"/>
      <c r="D5168" s="120"/>
      <c r="E5168" s="4" t="s">
        <v>18</v>
      </c>
      <c r="F5168" s="5"/>
      <c r="G5168" s="6">
        <v>22</v>
      </c>
      <c r="H5168" s="7">
        <v>1</v>
      </c>
      <c r="I5168" s="1">
        <v>4</v>
      </c>
      <c r="J5168" s="1">
        <v>2</v>
      </c>
      <c r="K5168" s="1">
        <v>1</v>
      </c>
      <c r="L5168" s="1">
        <v>3</v>
      </c>
      <c r="M5168" s="1">
        <v>1</v>
      </c>
      <c r="N5168" s="1">
        <v>0</v>
      </c>
      <c r="O5168" s="1">
        <v>0</v>
      </c>
      <c r="P5168" s="1">
        <v>3</v>
      </c>
      <c r="Q5168" s="1">
        <v>2</v>
      </c>
      <c r="R5168" s="1">
        <v>11</v>
      </c>
      <c r="S5168" s="1">
        <v>8</v>
      </c>
      <c r="T5168" s="11">
        <v>3</v>
      </c>
    </row>
    <row r="5169" spans="3:20" ht="25.2" x14ac:dyDescent="0.25">
      <c r="C5169" s="121" t="s">
        <v>64</v>
      </c>
      <c r="D5169" s="119" t="s">
        <v>20</v>
      </c>
      <c r="E5169" s="18" t="s">
        <v>65</v>
      </c>
      <c r="F5169" s="17"/>
      <c r="G5169" s="19">
        <v>36</v>
      </c>
      <c r="H5169" s="21">
        <v>3</v>
      </c>
      <c r="I5169" s="3">
        <v>4</v>
      </c>
      <c r="J5169" s="3">
        <v>1</v>
      </c>
      <c r="K5169" s="3">
        <v>0</v>
      </c>
      <c r="L5169" s="3">
        <v>3</v>
      </c>
      <c r="M5169" s="3">
        <v>1</v>
      </c>
      <c r="N5169" s="3">
        <v>0</v>
      </c>
      <c r="O5169" s="3">
        <v>0</v>
      </c>
      <c r="P5169" s="3">
        <v>1</v>
      </c>
      <c r="Q5169" s="3">
        <v>1</v>
      </c>
      <c r="R5169" s="3">
        <v>10</v>
      </c>
      <c r="S5169" s="3">
        <v>21</v>
      </c>
      <c r="T5169" s="22">
        <v>5</v>
      </c>
    </row>
    <row r="5170" spans="3:20" ht="37.799999999999997" x14ac:dyDescent="0.25">
      <c r="C5170" s="125"/>
      <c r="D5170" s="120"/>
      <c r="E5170" s="4" t="s">
        <v>66</v>
      </c>
      <c r="F5170" s="5"/>
      <c r="G5170" s="6">
        <v>177</v>
      </c>
      <c r="H5170" s="7">
        <v>16</v>
      </c>
      <c r="I5170" s="1">
        <v>35</v>
      </c>
      <c r="J5170" s="1">
        <v>8</v>
      </c>
      <c r="K5170" s="1">
        <v>4</v>
      </c>
      <c r="L5170" s="1">
        <v>7</v>
      </c>
      <c r="M5170" s="1">
        <v>6</v>
      </c>
      <c r="N5170" s="1">
        <v>1</v>
      </c>
      <c r="O5170" s="1">
        <v>3</v>
      </c>
      <c r="P5170" s="1">
        <v>11</v>
      </c>
      <c r="Q5170" s="1">
        <v>8</v>
      </c>
      <c r="R5170" s="1">
        <v>65</v>
      </c>
      <c r="S5170" s="1">
        <v>94</v>
      </c>
      <c r="T5170" s="11">
        <v>18</v>
      </c>
    </row>
    <row r="5171" spans="3:20" ht="37.799999999999997" x14ac:dyDescent="0.25">
      <c r="C5171" s="125"/>
      <c r="D5171" s="120"/>
      <c r="E5171" s="4" t="s">
        <v>67</v>
      </c>
      <c r="F5171" s="5"/>
      <c r="G5171" s="6">
        <v>231</v>
      </c>
      <c r="H5171" s="7">
        <v>25</v>
      </c>
      <c r="I5171" s="1">
        <v>47</v>
      </c>
      <c r="J5171" s="1">
        <v>8</v>
      </c>
      <c r="K5171" s="1">
        <v>5</v>
      </c>
      <c r="L5171" s="1">
        <v>10</v>
      </c>
      <c r="M5171" s="1">
        <v>7</v>
      </c>
      <c r="N5171" s="1">
        <v>2</v>
      </c>
      <c r="O5171" s="1">
        <v>7</v>
      </c>
      <c r="P5171" s="1">
        <v>18</v>
      </c>
      <c r="Q5171" s="1">
        <v>18</v>
      </c>
      <c r="R5171" s="1">
        <v>99</v>
      </c>
      <c r="S5171" s="1">
        <v>115</v>
      </c>
      <c r="T5171" s="11">
        <v>17</v>
      </c>
    </row>
    <row r="5172" spans="3:20" ht="37.799999999999997" x14ac:dyDescent="0.25">
      <c r="C5172" s="125"/>
      <c r="D5172" s="120"/>
      <c r="E5172" s="4" t="s">
        <v>68</v>
      </c>
      <c r="F5172" s="5"/>
      <c r="G5172" s="6">
        <v>324</v>
      </c>
      <c r="H5172" s="7">
        <v>38</v>
      </c>
      <c r="I5172" s="1">
        <v>70</v>
      </c>
      <c r="J5172" s="1">
        <v>17</v>
      </c>
      <c r="K5172" s="1">
        <v>15</v>
      </c>
      <c r="L5172" s="1">
        <v>27</v>
      </c>
      <c r="M5172" s="1">
        <v>12</v>
      </c>
      <c r="N5172" s="1">
        <v>12</v>
      </c>
      <c r="O5172" s="1">
        <v>8</v>
      </c>
      <c r="P5172" s="1">
        <v>39</v>
      </c>
      <c r="Q5172" s="1">
        <v>11</v>
      </c>
      <c r="R5172" s="1">
        <v>146</v>
      </c>
      <c r="S5172" s="1">
        <v>161</v>
      </c>
      <c r="T5172" s="11">
        <v>17</v>
      </c>
    </row>
    <row r="5173" spans="3:20" ht="37.799999999999997" x14ac:dyDescent="0.25">
      <c r="C5173" s="125"/>
      <c r="D5173" s="120"/>
      <c r="E5173" s="4" t="s">
        <v>69</v>
      </c>
      <c r="F5173" s="5"/>
      <c r="G5173" s="6">
        <v>364</v>
      </c>
      <c r="H5173" s="7">
        <v>56</v>
      </c>
      <c r="I5173" s="1">
        <v>94</v>
      </c>
      <c r="J5173" s="1">
        <v>23</v>
      </c>
      <c r="K5173" s="1">
        <v>17</v>
      </c>
      <c r="L5173" s="1">
        <v>34</v>
      </c>
      <c r="M5173" s="1">
        <v>19</v>
      </c>
      <c r="N5173" s="1">
        <v>11</v>
      </c>
      <c r="O5173" s="1">
        <v>13</v>
      </c>
      <c r="P5173" s="1">
        <v>59</v>
      </c>
      <c r="Q5173" s="1">
        <v>23</v>
      </c>
      <c r="R5173" s="1">
        <v>187</v>
      </c>
      <c r="S5173" s="1">
        <v>161</v>
      </c>
      <c r="T5173" s="11">
        <v>16</v>
      </c>
    </row>
    <row r="5174" spans="3:20" ht="37.799999999999997" x14ac:dyDescent="0.25">
      <c r="C5174" s="125"/>
      <c r="D5174" s="120"/>
      <c r="E5174" s="4" t="s">
        <v>70</v>
      </c>
      <c r="F5174" s="5"/>
      <c r="G5174" s="6">
        <v>292</v>
      </c>
      <c r="H5174" s="7">
        <v>51</v>
      </c>
      <c r="I5174" s="1">
        <v>93</v>
      </c>
      <c r="J5174" s="1">
        <v>28</v>
      </c>
      <c r="K5174" s="1">
        <v>11</v>
      </c>
      <c r="L5174" s="1">
        <v>37</v>
      </c>
      <c r="M5174" s="1">
        <v>14</v>
      </c>
      <c r="N5174" s="1">
        <v>10</v>
      </c>
      <c r="O5174" s="1">
        <v>5</v>
      </c>
      <c r="P5174" s="1">
        <v>43</v>
      </c>
      <c r="Q5174" s="1">
        <v>18</v>
      </c>
      <c r="R5174" s="1">
        <v>180</v>
      </c>
      <c r="S5174" s="1">
        <v>105</v>
      </c>
      <c r="T5174" s="11">
        <v>7</v>
      </c>
    </row>
    <row r="5175" spans="3:20" ht="37.799999999999997" x14ac:dyDescent="0.25">
      <c r="C5175" s="125"/>
      <c r="D5175" s="120"/>
      <c r="E5175" s="4" t="s">
        <v>71</v>
      </c>
      <c r="F5175" s="5"/>
      <c r="G5175" s="6">
        <v>316</v>
      </c>
      <c r="H5175" s="7">
        <v>64</v>
      </c>
      <c r="I5175" s="1">
        <v>107</v>
      </c>
      <c r="J5175" s="1">
        <v>27</v>
      </c>
      <c r="K5175" s="1">
        <v>15</v>
      </c>
      <c r="L5175" s="1">
        <v>27</v>
      </c>
      <c r="M5175" s="1">
        <v>14</v>
      </c>
      <c r="N5175" s="1">
        <v>16</v>
      </c>
      <c r="O5175" s="1">
        <v>9</v>
      </c>
      <c r="P5175" s="1">
        <v>35</v>
      </c>
      <c r="Q5175" s="1">
        <v>21</v>
      </c>
      <c r="R5175" s="1">
        <v>188</v>
      </c>
      <c r="S5175" s="1">
        <v>119</v>
      </c>
      <c r="T5175" s="11">
        <v>9</v>
      </c>
    </row>
    <row r="5176" spans="3:20" ht="37.799999999999997" x14ac:dyDescent="0.25">
      <c r="C5176" s="125"/>
      <c r="D5176" s="120"/>
      <c r="E5176" s="4" t="s">
        <v>72</v>
      </c>
      <c r="F5176" s="5"/>
      <c r="G5176" s="6">
        <v>308</v>
      </c>
      <c r="H5176" s="7">
        <v>64</v>
      </c>
      <c r="I5176" s="1">
        <v>88</v>
      </c>
      <c r="J5176" s="1">
        <v>21</v>
      </c>
      <c r="K5176" s="1">
        <v>28</v>
      </c>
      <c r="L5176" s="1">
        <v>40</v>
      </c>
      <c r="M5176" s="1">
        <v>23</v>
      </c>
      <c r="N5176" s="1">
        <v>8</v>
      </c>
      <c r="O5176" s="1">
        <v>9</v>
      </c>
      <c r="P5176" s="1">
        <v>60</v>
      </c>
      <c r="Q5176" s="1">
        <v>29</v>
      </c>
      <c r="R5176" s="1">
        <v>189</v>
      </c>
      <c r="S5176" s="1">
        <v>109</v>
      </c>
      <c r="T5176" s="11">
        <v>10</v>
      </c>
    </row>
    <row r="5177" spans="3:20" ht="37.799999999999997" x14ac:dyDescent="0.25">
      <c r="C5177" s="125"/>
      <c r="D5177" s="120"/>
      <c r="E5177" s="4" t="s">
        <v>73</v>
      </c>
      <c r="F5177" s="5"/>
      <c r="G5177" s="6">
        <v>114</v>
      </c>
      <c r="H5177" s="7">
        <v>16</v>
      </c>
      <c r="I5177" s="1">
        <v>25</v>
      </c>
      <c r="J5177" s="1">
        <v>12</v>
      </c>
      <c r="K5177" s="1">
        <v>6</v>
      </c>
      <c r="L5177" s="1">
        <v>18</v>
      </c>
      <c r="M5177" s="1">
        <v>7</v>
      </c>
      <c r="N5177" s="1">
        <v>3</v>
      </c>
      <c r="O5177" s="1">
        <v>7</v>
      </c>
      <c r="P5177" s="1">
        <v>18</v>
      </c>
      <c r="Q5177" s="1">
        <v>7</v>
      </c>
      <c r="R5177" s="1">
        <v>62</v>
      </c>
      <c r="S5177" s="1">
        <v>49</v>
      </c>
      <c r="T5177" s="11">
        <v>3</v>
      </c>
    </row>
    <row r="5178" spans="3:20" ht="25.2" x14ac:dyDescent="0.25">
      <c r="C5178" s="125"/>
      <c r="D5178" s="120"/>
      <c r="E5178" s="4" t="s">
        <v>74</v>
      </c>
      <c r="F5178" s="5"/>
      <c r="G5178" s="6">
        <v>96</v>
      </c>
      <c r="H5178" s="7">
        <v>11</v>
      </c>
      <c r="I5178" s="1">
        <v>30</v>
      </c>
      <c r="J5178" s="1">
        <v>9</v>
      </c>
      <c r="K5178" s="1">
        <v>7</v>
      </c>
      <c r="L5178" s="1">
        <v>8</v>
      </c>
      <c r="M5178" s="1">
        <v>6</v>
      </c>
      <c r="N5178" s="1">
        <v>3</v>
      </c>
      <c r="O5178" s="1">
        <v>3</v>
      </c>
      <c r="P5178" s="1">
        <v>12</v>
      </c>
      <c r="Q5178" s="1">
        <v>5</v>
      </c>
      <c r="R5178" s="1">
        <v>53</v>
      </c>
      <c r="S5178" s="1">
        <v>42</v>
      </c>
      <c r="T5178" s="11">
        <v>1</v>
      </c>
    </row>
    <row r="5179" spans="3:20" x14ac:dyDescent="0.25">
      <c r="C5179" s="125"/>
      <c r="D5179" s="120"/>
      <c r="E5179" s="4" t="s">
        <v>75</v>
      </c>
      <c r="F5179" s="5"/>
      <c r="G5179" s="6">
        <v>29</v>
      </c>
      <c r="H5179" s="7">
        <v>3</v>
      </c>
      <c r="I5179" s="1">
        <v>0</v>
      </c>
      <c r="J5179" s="1">
        <v>1</v>
      </c>
      <c r="K5179" s="1">
        <v>0</v>
      </c>
      <c r="L5179" s="1">
        <v>0</v>
      </c>
      <c r="M5179" s="1">
        <v>0</v>
      </c>
      <c r="N5179" s="1">
        <v>0</v>
      </c>
      <c r="O5179" s="1">
        <v>0</v>
      </c>
      <c r="P5179" s="1">
        <v>1</v>
      </c>
      <c r="Q5179" s="1">
        <v>4</v>
      </c>
      <c r="R5179" s="1">
        <v>9</v>
      </c>
      <c r="S5179" s="1">
        <v>16</v>
      </c>
      <c r="T5179" s="11">
        <v>4</v>
      </c>
    </row>
    <row r="5180" spans="3:20" x14ac:dyDescent="0.25">
      <c r="C5180" s="125"/>
      <c r="D5180" s="120"/>
      <c r="E5180" s="4" t="s">
        <v>18</v>
      </c>
      <c r="F5180" s="5"/>
      <c r="G5180" s="6">
        <v>127</v>
      </c>
      <c r="H5180" s="7">
        <v>13</v>
      </c>
      <c r="I5180" s="1">
        <v>30</v>
      </c>
      <c r="J5180" s="1">
        <v>5</v>
      </c>
      <c r="K5180" s="1">
        <v>4</v>
      </c>
      <c r="L5180" s="1">
        <v>6</v>
      </c>
      <c r="M5180" s="1">
        <v>4</v>
      </c>
      <c r="N5180" s="1">
        <v>2</v>
      </c>
      <c r="O5180" s="1">
        <v>0</v>
      </c>
      <c r="P5180" s="1">
        <v>12</v>
      </c>
      <c r="Q5180" s="1">
        <v>8</v>
      </c>
      <c r="R5180" s="1">
        <v>57</v>
      </c>
      <c r="S5180" s="1">
        <v>50</v>
      </c>
      <c r="T5180" s="11">
        <v>20</v>
      </c>
    </row>
    <row r="5181" spans="3:20" x14ac:dyDescent="0.25">
      <c r="C5181" s="121" t="s">
        <v>76</v>
      </c>
      <c r="D5181" s="119" t="s">
        <v>20</v>
      </c>
      <c r="E5181" s="18" t="s">
        <v>77</v>
      </c>
      <c r="F5181" s="17"/>
      <c r="G5181" s="19">
        <v>626</v>
      </c>
      <c r="H5181" s="21">
        <v>89</v>
      </c>
      <c r="I5181" s="3">
        <v>160</v>
      </c>
      <c r="J5181" s="3">
        <v>31</v>
      </c>
      <c r="K5181" s="3">
        <v>31</v>
      </c>
      <c r="L5181" s="3">
        <v>47</v>
      </c>
      <c r="M5181" s="3">
        <v>28</v>
      </c>
      <c r="N5181" s="3">
        <v>24</v>
      </c>
      <c r="O5181" s="3">
        <v>20</v>
      </c>
      <c r="P5181" s="3">
        <v>69</v>
      </c>
      <c r="Q5181" s="3">
        <v>42</v>
      </c>
      <c r="R5181" s="3">
        <v>306</v>
      </c>
      <c r="S5181" s="3">
        <v>287</v>
      </c>
      <c r="T5181" s="22">
        <v>33</v>
      </c>
    </row>
    <row r="5182" spans="3:20" x14ac:dyDescent="0.25">
      <c r="C5182" s="125"/>
      <c r="D5182" s="120"/>
      <c r="E5182" s="4" t="s">
        <v>78</v>
      </c>
      <c r="F5182" s="5"/>
      <c r="G5182" s="6">
        <v>975</v>
      </c>
      <c r="H5182" s="7">
        <v>155</v>
      </c>
      <c r="I5182" s="1">
        <v>251</v>
      </c>
      <c r="J5182" s="1">
        <v>60</v>
      </c>
      <c r="K5182" s="1">
        <v>39</v>
      </c>
      <c r="L5182" s="1">
        <v>76</v>
      </c>
      <c r="M5182" s="1">
        <v>41</v>
      </c>
      <c r="N5182" s="1">
        <v>21</v>
      </c>
      <c r="O5182" s="1">
        <v>24</v>
      </c>
      <c r="P5182" s="1">
        <v>125</v>
      </c>
      <c r="Q5182" s="1">
        <v>69</v>
      </c>
      <c r="R5182" s="1">
        <v>491</v>
      </c>
      <c r="S5182" s="1">
        <v>431</v>
      </c>
      <c r="T5182" s="11">
        <v>53</v>
      </c>
    </row>
    <row r="5183" spans="3:20" x14ac:dyDescent="0.25">
      <c r="C5183" s="125"/>
      <c r="D5183" s="120"/>
      <c r="E5183" s="4" t="s">
        <v>79</v>
      </c>
      <c r="F5183" s="5"/>
      <c r="G5183" s="6">
        <v>589</v>
      </c>
      <c r="H5183" s="7">
        <v>87</v>
      </c>
      <c r="I5183" s="1">
        <v>151</v>
      </c>
      <c r="J5183" s="1">
        <v>52</v>
      </c>
      <c r="K5183" s="1">
        <v>35</v>
      </c>
      <c r="L5183" s="1">
        <v>70</v>
      </c>
      <c r="M5183" s="1">
        <v>32</v>
      </c>
      <c r="N5183" s="1">
        <v>16</v>
      </c>
      <c r="O5183" s="1">
        <v>18</v>
      </c>
      <c r="P5183" s="1">
        <v>86</v>
      </c>
      <c r="Q5183" s="1">
        <v>26</v>
      </c>
      <c r="R5183" s="1">
        <v>329</v>
      </c>
      <c r="S5183" s="1">
        <v>232</v>
      </c>
      <c r="T5183" s="11">
        <v>28</v>
      </c>
    </row>
    <row r="5184" spans="3:20" x14ac:dyDescent="0.25">
      <c r="C5184" s="125"/>
      <c r="D5184" s="120"/>
      <c r="E5184" s="4" t="s">
        <v>80</v>
      </c>
      <c r="F5184" s="5"/>
      <c r="G5184" s="6">
        <v>224</v>
      </c>
      <c r="H5184" s="7">
        <v>29</v>
      </c>
      <c r="I5184" s="1">
        <v>61</v>
      </c>
      <c r="J5184" s="1">
        <v>17</v>
      </c>
      <c r="K5184" s="1">
        <v>7</v>
      </c>
      <c r="L5184" s="1">
        <v>24</v>
      </c>
      <c r="M5184" s="1">
        <v>12</v>
      </c>
      <c r="N5184" s="1">
        <v>7</v>
      </c>
      <c r="O5184" s="1">
        <v>2</v>
      </c>
      <c r="P5184" s="1">
        <v>29</v>
      </c>
      <c r="Q5184" s="1">
        <v>16</v>
      </c>
      <c r="R5184" s="1">
        <v>119</v>
      </c>
      <c r="S5184" s="1">
        <v>92</v>
      </c>
      <c r="T5184" s="11">
        <v>13</v>
      </c>
    </row>
    <row r="5185" spans="3:20" x14ac:dyDescent="0.25">
      <c r="C5185" s="121" t="s">
        <v>81</v>
      </c>
      <c r="D5185" s="119" t="s">
        <v>20</v>
      </c>
      <c r="E5185" s="18" t="s">
        <v>82</v>
      </c>
      <c r="F5185" s="17"/>
      <c r="G5185" s="19">
        <v>300</v>
      </c>
      <c r="H5185" s="21">
        <v>44</v>
      </c>
      <c r="I5185" s="3">
        <v>67</v>
      </c>
      <c r="J5185" s="3">
        <v>21</v>
      </c>
      <c r="K5185" s="3">
        <v>9</v>
      </c>
      <c r="L5185" s="3">
        <v>28</v>
      </c>
      <c r="M5185" s="3">
        <v>13</v>
      </c>
      <c r="N5185" s="3">
        <v>11</v>
      </c>
      <c r="O5185" s="3">
        <v>10</v>
      </c>
      <c r="P5185" s="3">
        <v>37</v>
      </c>
      <c r="Q5185" s="3">
        <v>22</v>
      </c>
      <c r="R5185" s="3">
        <v>151</v>
      </c>
      <c r="S5185" s="3">
        <v>136</v>
      </c>
      <c r="T5185" s="22">
        <v>13</v>
      </c>
    </row>
    <row r="5186" spans="3:20" x14ac:dyDescent="0.25">
      <c r="C5186" s="125"/>
      <c r="D5186" s="120"/>
      <c r="E5186" s="4" t="s">
        <v>83</v>
      </c>
      <c r="F5186" s="5"/>
      <c r="G5186" s="6">
        <v>722</v>
      </c>
      <c r="H5186" s="7">
        <v>92</v>
      </c>
      <c r="I5186" s="1">
        <v>183</v>
      </c>
      <c r="J5186" s="1">
        <v>45</v>
      </c>
      <c r="K5186" s="1">
        <v>30</v>
      </c>
      <c r="L5186" s="1">
        <v>50</v>
      </c>
      <c r="M5186" s="1">
        <v>34</v>
      </c>
      <c r="N5186" s="1">
        <v>13</v>
      </c>
      <c r="O5186" s="1">
        <v>18</v>
      </c>
      <c r="P5186" s="1">
        <v>74</v>
      </c>
      <c r="Q5186" s="1">
        <v>43</v>
      </c>
      <c r="R5186" s="1">
        <v>347</v>
      </c>
      <c r="S5186" s="1">
        <v>332</v>
      </c>
      <c r="T5186" s="11">
        <v>43</v>
      </c>
    </row>
    <row r="5187" spans="3:20" x14ac:dyDescent="0.25">
      <c r="C5187" s="125"/>
      <c r="D5187" s="120"/>
      <c r="E5187" s="4" t="s">
        <v>84</v>
      </c>
      <c r="F5187" s="5"/>
      <c r="G5187" s="6">
        <v>483</v>
      </c>
      <c r="H5187" s="7">
        <v>81</v>
      </c>
      <c r="I5187" s="1">
        <v>137</v>
      </c>
      <c r="J5187" s="1">
        <v>39</v>
      </c>
      <c r="K5187" s="1">
        <v>27</v>
      </c>
      <c r="L5187" s="1">
        <v>52</v>
      </c>
      <c r="M5187" s="1">
        <v>23</v>
      </c>
      <c r="N5187" s="1">
        <v>15</v>
      </c>
      <c r="O5187" s="1">
        <v>10</v>
      </c>
      <c r="P5187" s="1">
        <v>85</v>
      </c>
      <c r="Q5187" s="1">
        <v>33</v>
      </c>
      <c r="R5187" s="1">
        <v>278</v>
      </c>
      <c r="S5187" s="1">
        <v>189</v>
      </c>
      <c r="T5187" s="11">
        <v>16</v>
      </c>
    </row>
    <row r="5188" spans="3:20" x14ac:dyDescent="0.25">
      <c r="C5188" s="125"/>
      <c r="D5188" s="120"/>
      <c r="E5188" s="4" t="s">
        <v>85</v>
      </c>
      <c r="F5188" s="5"/>
      <c r="G5188" s="6">
        <v>395</v>
      </c>
      <c r="H5188" s="7">
        <v>73</v>
      </c>
      <c r="I5188" s="1">
        <v>104</v>
      </c>
      <c r="J5188" s="1">
        <v>25</v>
      </c>
      <c r="K5188" s="1">
        <v>16</v>
      </c>
      <c r="L5188" s="1">
        <v>34</v>
      </c>
      <c r="M5188" s="1">
        <v>16</v>
      </c>
      <c r="N5188" s="1">
        <v>11</v>
      </c>
      <c r="O5188" s="1">
        <v>11</v>
      </c>
      <c r="P5188" s="1">
        <v>40</v>
      </c>
      <c r="Q5188" s="1">
        <v>27</v>
      </c>
      <c r="R5188" s="1">
        <v>206</v>
      </c>
      <c r="S5188" s="1">
        <v>171</v>
      </c>
      <c r="T5188" s="11">
        <v>18</v>
      </c>
    </row>
    <row r="5189" spans="3:20" x14ac:dyDescent="0.25">
      <c r="C5189" s="125"/>
      <c r="D5189" s="120"/>
      <c r="E5189" s="4" t="s">
        <v>86</v>
      </c>
      <c r="F5189" s="5"/>
      <c r="G5189" s="6">
        <v>236</v>
      </c>
      <c r="H5189" s="7">
        <v>37</v>
      </c>
      <c r="I5189" s="1">
        <v>55</v>
      </c>
      <c r="J5189" s="1">
        <v>11</v>
      </c>
      <c r="K5189" s="1">
        <v>14</v>
      </c>
      <c r="L5189" s="1">
        <v>23</v>
      </c>
      <c r="M5189" s="1">
        <v>12</v>
      </c>
      <c r="N5189" s="1">
        <v>9</v>
      </c>
      <c r="O5189" s="1">
        <v>6</v>
      </c>
      <c r="P5189" s="1">
        <v>39</v>
      </c>
      <c r="Q5189" s="1">
        <v>15</v>
      </c>
      <c r="R5189" s="1">
        <v>116</v>
      </c>
      <c r="S5189" s="1">
        <v>106</v>
      </c>
      <c r="T5189" s="11">
        <v>14</v>
      </c>
    </row>
    <row r="5190" spans="3:20" x14ac:dyDescent="0.25">
      <c r="C5190" s="125"/>
      <c r="D5190" s="120"/>
      <c r="E5190" s="4" t="s">
        <v>87</v>
      </c>
      <c r="F5190" s="5"/>
      <c r="G5190" s="6">
        <v>278</v>
      </c>
      <c r="H5190" s="7">
        <v>33</v>
      </c>
      <c r="I5190" s="1">
        <v>77</v>
      </c>
      <c r="J5190" s="1">
        <v>19</v>
      </c>
      <c r="K5190" s="1">
        <v>16</v>
      </c>
      <c r="L5190" s="1">
        <v>30</v>
      </c>
      <c r="M5190" s="1">
        <v>15</v>
      </c>
      <c r="N5190" s="1">
        <v>9</v>
      </c>
      <c r="O5190" s="1">
        <v>9</v>
      </c>
      <c r="P5190" s="1">
        <v>34</v>
      </c>
      <c r="Q5190" s="1">
        <v>13</v>
      </c>
      <c r="R5190" s="1">
        <v>147</v>
      </c>
      <c r="S5190" s="1">
        <v>108</v>
      </c>
      <c r="T5190" s="11">
        <v>23</v>
      </c>
    </row>
    <row r="5191" spans="3:20" x14ac:dyDescent="0.25">
      <c r="C5191" s="121" t="s">
        <v>88</v>
      </c>
      <c r="D5191" s="119" t="s">
        <v>20</v>
      </c>
      <c r="E5191" s="18" t="s">
        <v>89</v>
      </c>
      <c r="F5191" s="17"/>
      <c r="G5191" s="19">
        <v>110</v>
      </c>
      <c r="H5191" s="21">
        <v>15</v>
      </c>
      <c r="I5191" s="3">
        <v>29</v>
      </c>
      <c r="J5191" s="3">
        <v>7</v>
      </c>
      <c r="K5191" s="3">
        <v>6</v>
      </c>
      <c r="L5191" s="3">
        <v>5</v>
      </c>
      <c r="M5191" s="3">
        <v>3</v>
      </c>
      <c r="N5191" s="3">
        <v>2</v>
      </c>
      <c r="O5191" s="3">
        <v>1</v>
      </c>
      <c r="P5191" s="3">
        <v>16</v>
      </c>
      <c r="Q5191" s="3">
        <v>11</v>
      </c>
      <c r="R5191" s="3">
        <v>59</v>
      </c>
      <c r="S5191" s="3">
        <v>46</v>
      </c>
      <c r="T5191" s="22">
        <v>5</v>
      </c>
    </row>
    <row r="5192" spans="3:20" x14ac:dyDescent="0.25">
      <c r="C5192" s="122"/>
      <c r="D5192" s="120"/>
      <c r="E5192" s="4" t="s">
        <v>90</v>
      </c>
      <c r="F5192" s="5"/>
      <c r="G5192" s="6">
        <v>190</v>
      </c>
      <c r="H5192" s="7">
        <v>29</v>
      </c>
      <c r="I5192" s="1">
        <v>38</v>
      </c>
      <c r="J5192" s="1">
        <v>14</v>
      </c>
      <c r="K5192" s="1">
        <v>3</v>
      </c>
      <c r="L5192" s="1">
        <v>23</v>
      </c>
      <c r="M5192" s="1">
        <v>10</v>
      </c>
      <c r="N5192" s="1">
        <v>9</v>
      </c>
      <c r="O5192" s="1">
        <v>9</v>
      </c>
      <c r="P5192" s="1">
        <v>21</v>
      </c>
      <c r="Q5192" s="1">
        <v>11</v>
      </c>
      <c r="R5192" s="1">
        <v>92</v>
      </c>
      <c r="S5192" s="1">
        <v>90</v>
      </c>
      <c r="T5192" s="11">
        <v>8</v>
      </c>
    </row>
    <row r="5193" spans="3:20" x14ac:dyDescent="0.25">
      <c r="C5193" s="122"/>
      <c r="D5193" s="120"/>
      <c r="E5193" s="4" t="s">
        <v>83</v>
      </c>
      <c r="F5193" s="5"/>
      <c r="G5193" s="6">
        <v>722</v>
      </c>
      <c r="H5193" s="7">
        <v>92</v>
      </c>
      <c r="I5193" s="1">
        <v>183</v>
      </c>
      <c r="J5193" s="1">
        <v>45</v>
      </c>
      <c r="K5193" s="1">
        <v>30</v>
      </c>
      <c r="L5193" s="1">
        <v>50</v>
      </c>
      <c r="M5193" s="1">
        <v>34</v>
      </c>
      <c r="N5193" s="1">
        <v>13</v>
      </c>
      <c r="O5193" s="1">
        <v>18</v>
      </c>
      <c r="P5193" s="1">
        <v>74</v>
      </c>
      <c r="Q5193" s="1">
        <v>43</v>
      </c>
      <c r="R5193" s="1">
        <v>347</v>
      </c>
      <c r="S5193" s="1">
        <v>332</v>
      </c>
      <c r="T5193" s="11">
        <v>43</v>
      </c>
    </row>
    <row r="5194" spans="3:20" x14ac:dyDescent="0.25">
      <c r="C5194" s="122"/>
      <c r="D5194" s="120"/>
      <c r="E5194" s="4" t="s">
        <v>91</v>
      </c>
      <c r="F5194" s="5"/>
      <c r="G5194" s="6">
        <v>117</v>
      </c>
      <c r="H5194" s="7">
        <v>16</v>
      </c>
      <c r="I5194" s="1">
        <v>30</v>
      </c>
      <c r="J5194" s="1">
        <v>13</v>
      </c>
      <c r="K5194" s="1">
        <v>9</v>
      </c>
      <c r="L5194" s="1">
        <v>19</v>
      </c>
      <c r="M5194" s="1">
        <v>7</v>
      </c>
      <c r="N5194" s="1">
        <v>5</v>
      </c>
      <c r="O5194" s="1">
        <v>3</v>
      </c>
      <c r="P5194" s="1">
        <v>26</v>
      </c>
      <c r="Q5194" s="1">
        <v>6</v>
      </c>
      <c r="R5194" s="1">
        <v>71</v>
      </c>
      <c r="S5194" s="1">
        <v>40</v>
      </c>
      <c r="T5194" s="11">
        <v>6</v>
      </c>
    </row>
    <row r="5195" spans="3:20" x14ac:dyDescent="0.25">
      <c r="C5195" s="122"/>
      <c r="D5195" s="120"/>
      <c r="E5195" s="4" t="s">
        <v>92</v>
      </c>
      <c r="F5195" s="5"/>
      <c r="G5195" s="6">
        <v>123</v>
      </c>
      <c r="H5195" s="7">
        <v>24</v>
      </c>
      <c r="I5195" s="1">
        <v>40</v>
      </c>
      <c r="J5195" s="1">
        <v>9</v>
      </c>
      <c r="K5195" s="1">
        <v>8</v>
      </c>
      <c r="L5195" s="1">
        <v>14</v>
      </c>
      <c r="M5195" s="1">
        <v>5</v>
      </c>
      <c r="N5195" s="1">
        <v>3</v>
      </c>
      <c r="O5195" s="1">
        <v>1</v>
      </c>
      <c r="P5195" s="1">
        <v>18</v>
      </c>
      <c r="Q5195" s="1">
        <v>9</v>
      </c>
      <c r="R5195" s="1">
        <v>77</v>
      </c>
      <c r="S5195" s="1">
        <v>41</v>
      </c>
      <c r="T5195" s="11">
        <v>5</v>
      </c>
    </row>
    <row r="5196" spans="3:20" x14ac:dyDescent="0.25">
      <c r="C5196" s="122"/>
      <c r="D5196" s="120"/>
      <c r="E5196" s="4" t="s">
        <v>93</v>
      </c>
      <c r="F5196" s="5"/>
      <c r="G5196" s="6">
        <v>243</v>
      </c>
      <c r="H5196" s="7">
        <v>41</v>
      </c>
      <c r="I5196" s="1">
        <v>67</v>
      </c>
      <c r="J5196" s="1">
        <v>17</v>
      </c>
      <c r="K5196" s="1">
        <v>10</v>
      </c>
      <c r="L5196" s="1">
        <v>19</v>
      </c>
      <c r="M5196" s="1">
        <v>11</v>
      </c>
      <c r="N5196" s="1">
        <v>7</v>
      </c>
      <c r="O5196" s="1">
        <v>6</v>
      </c>
      <c r="P5196" s="1">
        <v>41</v>
      </c>
      <c r="Q5196" s="1">
        <v>18</v>
      </c>
      <c r="R5196" s="1">
        <v>130</v>
      </c>
      <c r="S5196" s="1">
        <v>108</v>
      </c>
      <c r="T5196" s="11">
        <v>5</v>
      </c>
    </row>
    <row r="5197" spans="3:20" x14ac:dyDescent="0.25">
      <c r="C5197" s="122"/>
      <c r="D5197" s="120"/>
      <c r="E5197" s="4" t="s">
        <v>85</v>
      </c>
      <c r="F5197" s="5"/>
      <c r="G5197" s="6">
        <v>395</v>
      </c>
      <c r="H5197" s="7">
        <v>73</v>
      </c>
      <c r="I5197" s="1">
        <v>104</v>
      </c>
      <c r="J5197" s="1">
        <v>25</v>
      </c>
      <c r="K5197" s="1">
        <v>16</v>
      </c>
      <c r="L5197" s="1">
        <v>34</v>
      </c>
      <c r="M5197" s="1">
        <v>16</v>
      </c>
      <c r="N5197" s="1">
        <v>11</v>
      </c>
      <c r="O5197" s="1">
        <v>11</v>
      </c>
      <c r="P5197" s="1">
        <v>40</v>
      </c>
      <c r="Q5197" s="1">
        <v>27</v>
      </c>
      <c r="R5197" s="1">
        <v>206</v>
      </c>
      <c r="S5197" s="1">
        <v>171</v>
      </c>
      <c r="T5197" s="11">
        <v>18</v>
      </c>
    </row>
    <row r="5198" spans="3:20" x14ac:dyDescent="0.25">
      <c r="C5198" s="122"/>
      <c r="D5198" s="120"/>
      <c r="E5198" s="4" t="s">
        <v>94</v>
      </c>
      <c r="F5198" s="5"/>
      <c r="G5198" s="6">
        <v>168</v>
      </c>
      <c r="H5198" s="7">
        <v>28</v>
      </c>
      <c r="I5198" s="1">
        <v>41</v>
      </c>
      <c r="J5198" s="1">
        <v>9</v>
      </c>
      <c r="K5198" s="1">
        <v>10</v>
      </c>
      <c r="L5198" s="1">
        <v>18</v>
      </c>
      <c r="M5198" s="1">
        <v>8</v>
      </c>
      <c r="N5198" s="1">
        <v>8</v>
      </c>
      <c r="O5198" s="1">
        <v>5</v>
      </c>
      <c r="P5198" s="1">
        <v>30</v>
      </c>
      <c r="Q5198" s="1">
        <v>10</v>
      </c>
      <c r="R5198" s="1">
        <v>86</v>
      </c>
      <c r="S5198" s="1">
        <v>73</v>
      </c>
      <c r="T5198" s="11">
        <v>9</v>
      </c>
    </row>
    <row r="5199" spans="3:20" x14ac:dyDescent="0.25">
      <c r="C5199" s="122"/>
      <c r="D5199" s="120"/>
      <c r="E5199" s="4" t="s">
        <v>95</v>
      </c>
      <c r="F5199" s="5"/>
      <c r="G5199" s="6">
        <v>68</v>
      </c>
      <c r="H5199" s="7">
        <v>9</v>
      </c>
      <c r="I5199" s="1">
        <v>14</v>
      </c>
      <c r="J5199" s="1">
        <v>2</v>
      </c>
      <c r="K5199" s="1">
        <v>4</v>
      </c>
      <c r="L5199" s="1">
        <v>5</v>
      </c>
      <c r="M5199" s="1">
        <v>4</v>
      </c>
      <c r="N5199" s="1">
        <v>1</v>
      </c>
      <c r="O5199" s="1">
        <v>1</v>
      </c>
      <c r="P5199" s="1">
        <v>9</v>
      </c>
      <c r="Q5199" s="1">
        <v>5</v>
      </c>
      <c r="R5199" s="1">
        <v>30</v>
      </c>
      <c r="S5199" s="1">
        <v>33</v>
      </c>
      <c r="T5199" s="11">
        <v>5</v>
      </c>
    </row>
    <row r="5200" spans="3:20" x14ac:dyDescent="0.25">
      <c r="C5200" s="126"/>
      <c r="D5200" s="123"/>
      <c r="E5200" s="64" t="s">
        <v>87</v>
      </c>
      <c r="F5200" s="59"/>
      <c r="G5200" s="66">
        <v>278</v>
      </c>
      <c r="H5200" s="74">
        <v>33</v>
      </c>
      <c r="I5200" s="39">
        <v>77</v>
      </c>
      <c r="J5200" s="39">
        <v>19</v>
      </c>
      <c r="K5200" s="39">
        <v>16</v>
      </c>
      <c r="L5200" s="39">
        <v>30</v>
      </c>
      <c r="M5200" s="39">
        <v>15</v>
      </c>
      <c r="N5200" s="39">
        <v>9</v>
      </c>
      <c r="O5200" s="39">
        <v>9</v>
      </c>
      <c r="P5200" s="39">
        <v>34</v>
      </c>
      <c r="Q5200" s="39">
        <v>13</v>
      </c>
      <c r="R5200" s="39">
        <v>147</v>
      </c>
      <c r="S5200" s="39">
        <v>108</v>
      </c>
      <c r="T5200" s="81">
        <v>23</v>
      </c>
    </row>
    <row r="5202" spans="2:14" x14ac:dyDescent="0.25">
      <c r="B5202" s="48" t="str">
        <f xml:space="preserve"> HYPERLINK("#'目次'!B53", "[47]")</f>
        <v>[47]</v>
      </c>
      <c r="C5202" s="35" t="s">
        <v>446</v>
      </c>
    </row>
    <row r="5205" spans="2:14" x14ac:dyDescent="0.25">
      <c r="C5205" s="35" t="s">
        <v>14</v>
      </c>
    </row>
    <row r="5206" spans="2:14" ht="25.2" x14ac:dyDescent="0.25">
      <c r="C5206" s="115"/>
      <c r="D5206" s="116"/>
      <c r="E5206" s="116"/>
      <c r="F5206" s="116"/>
      <c r="G5206" s="44" t="s">
        <v>15</v>
      </c>
      <c r="H5206" s="43" t="s">
        <v>447</v>
      </c>
      <c r="I5206" s="26" t="s">
        <v>448</v>
      </c>
      <c r="J5206" s="26" t="s">
        <v>449</v>
      </c>
      <c r="K5206" s="26" t="s">
        <v>450</v>
      </c>
      <c r="L5206" s="26" t="s">
        <v>18</v>
      </c>
      <c r="M5206" s="26" t="s">
        <v>451</v>
      </c>
      <c r="N5206" s="49" t="s">
        <v>452</v>
      </c>
    </row>
    <row r="5207" spans="2:14" x14ac:dyDescent="0.25">
      <c r="C5207" s="117"/>
      <c r="D5207" s="118"/>
      <c r="E5207" s="118"/>
      <c r="F5207" s="118"/>
      <c r="G5207" s="46"/>
      <c r="H5207" s="47"/>
      <c r="I5207" s="27"/>
      <c r="J5207" s="27"/>
      <c r="K5207" s="27"/>
      <c r="L5207" s="27"/>
      <c r="M5207" s="27"/>
      <c r="N5207" s="45"/>
    </row>
    <row r="5208" spans="2:14" x14ac:dyDescent="0.25">
      <c r="C5208" s="61"/>
      <c r="D5208" s="62"/>
      <c r="E5208" s="60" t="s">
        <v>15</v>
      </c>
      <c r="F5208" s="63"/>
      <c r="G5208" s="57">
        <v>2414</v>
      </c>
      <c r="H5208" s="31">
        <v>738</v>
      </c>
      <c r="I5208" s="31">
        <v>1135</v>
      </c>
      <c r="J5208" s="31">
        <v>445</v>
      </c>
      <c r="K5208" s="31">
        <v>73</v>
      </c>
      <c r="L5208" s="31">
        <v>23</v>
      </c>
      <c r="M5208" s="31">
        <v>1873</v>
      </c>
      <c r="N5208" s="68">
        <v>518</v>
      </c>
    </row>
    <row r="5209" spans="2:14" x14ac:dyDescent="0.25">
      <c r="C5209" s="124" t="s">
        <v>19</v>
      </c>
      <c r="D5209" s="119" t="s">
        <v>20</v>
      </c>
      <c r="E5209" s="18" t="s">
        <v>21</v>
      </c>
      <c r="F5209" s="17"/>
      <c r="G5209" s="19">
        <v>1139</v>
      </c>
      <c r="H5209" s="21">
        <v>329</v>
      </c>
      <c r="I5209" s="3">
        <v>544</v>
      </c>
      <c r="J5209" s="3">
        <v>221</v>
      </c>
      <c r="K5209" s="3">
        <v>38</v>
      </c>
      <c r="L5209" s="3">
        <v>7</v>
      </c>
      <c r="M5209" s="3">
        <v>873</v>
      </c>
      <c r="N5209" s="22">
        <v>259</v>
      </c>
    </row>
    <row r="5210" spans="2:14" x14ac:dyDescent="0.25">
      <c r="C5210" s="125"/>
      <c r="D5210" s="120"/>
      <c r="E5210" s="4" t="s">
        <v>22</v>
      </c>
      <c r="F5210" s="5"/>
      <c r="G5210" s="6">
        <v>1275</v>
      </c>
      <c r="H5210" s="7">
        <v>409</v>
      </c>
      <c r="I5210" s="1">
        <v>591</v>
      </c>
      <c r="J5210" s="1">
        <v>224</v>
      </c>
      <c r="K5210" s="1">
        <v>35</v>
      </c>
      <c r="L5210" s="1">
        <v>16</v>
      </c>
      <c r="M5210" s="1">
        <v>1000</v>
      </c>
      <c r="N5210" s="11">
        <v>259</v>
      </c>
    </row>
    <row r="5211" spans="2:14" x14ac:dyDescent="0.25">
      <c r="C5211" s="121" t="s">
        <v>23</v>
      </c>
      <c r="D5211" s="121" t="s">
        <v>24</v>
      </c>
      <c r="E5211" s="18" t="s">
        <v>25</v>
      </c>
      <c r="F5211" s="17"/>
      <c r="G5211" s="19">
        <v>515</v>
      </c>
      <c r="H5211" s="21">
        <v>154</v>
      </c>
      <c r="I5211" s="3">
        <v>262</v>
      </c>
      <c r="J5211" s="3">
        <v>89</v>
      </c>
      <c r="K5211" s="3">
        <v>10</v>
      </c>
      <c r="L5211" s="3">
        <v>0</v>
      </c>
      <c r="M5211" s="3">
        <v>416</v>
      </c>
      <c r="N5211" s="22">
        <v>99</v>
      </c>
    </row>
    <row r="5212" spans="2:14" x14ac:dyDescent="0.25">
      <c r="C5212" s="125"/>
      <c r="D5212" s="122"/>
      <c r="E5212" s="4" t="s">
        <v>26</v>
      </c>
      <c r="F5212" s="5"/>
      <c r="G5212" s="6">
        <v>718</v>
      </c>
      <c r="H5212" s="7">
        <v>243</v>
      </c>
      <c r="I5212" s="1">
        <v>337</v>
      </c>
      <c r="J5212" s="1">
        <v>124</v>
      </c>
      <c r="K5212" s="1">
        <v>11</v>
      </c>
      <c r="L5212" s="1">
        <v>3</v>
      </c>
      <c r="M5212" s="1">
        <v>580</v>
      </c>
      <c r="N5212" s="11">
        <v>135</v>
      </c>
    </row>
    <row r="5213" spans="2:14" x14ac:dyDescent="0.25">
      <c r="C5213" s="125"/>
      <c r="D5213" s="122"/>
      <c r="E5213" s="4" t="s">
        <v>27</v>
      </c>
      <c r="F5213" s="5"/>
      <c r="G5213" s="6">
        <v>492</v>
      </c>
      <c r="H5213" s="7">
        <v>152</v>
      </c>
      <c r="I5213" s="1">
        <v>241</v>
      </c>
      <c r="J5213" s="1">
        <v>78</v>
      </c>
      <c r="K5213" s="1">
        <v>16</v>
      </c>
      <c r="L5213" s="1">
        <v>5</v>
      </c>
      <c r="M5213" s="1">
        <v>393</v>
      </c>
      <c r="N5213" s="11">
        <v>94</v>
      </c>
    </row>
    <row r="5214" spans="2:14" x14ac:dyDescent="0.25">
      <c r="C5214" s="125"/>
      <c r="D5214" s="122"/>
      <c r="E5214" s="4" t="s">
        <v>28</v>
      </c>
      <c r="F5214" s="5"/>
      <c r="G5214" s="6">
        <v>390</v>
      </c>
      <c r="H5214" s="7">
        <v>114</v>
      </c>
      <c r="I5214" s="1">
        <v>179</v>
      </c>
      <c r="J5214" s="1">
        <v>72</v>
      </c>
      <c r="K5214" s="1">
        <v>16</v>
      </c>
      <c r="L5214" s="1">
        <v>9</v>
      </c>
      <c r="M5214" s="1">
        <v>293</v>
      </c>
      <c r="N5214" s="11">
        <v>88</v>
      </c>
    </row>
    <row r="5215" spans="2:14" x14ac:dyDescent="0.25">
      <c r="C5215" s="125"/>
      <c r="D5215" s="122"/>
      <c r="E5215" s="4" t="s">
        <v>29</v>
      </c>
      <c r="F5215" s="5"/>
      <c r="G5215" s="6">
        <v>206</v>
      </c>
      <c r="H5215" s="7">
        <v>45</v>
      </c>
      <c r="I5215" s="1">
        <v>88</v>
      </c>
      <c r="J5215" s="1">
        <v>54</v>
      </c>
      <c r="K5215" s="1">
        <v>13</v>
      </c>
      <c r="L5215" s="1">
        <v>6</v>
      </c>
      <c r="M5215" s="1">
        <v>133</v>
      </c>
      <c r="N5215" s="11">
        <v>67</v>
      </c>
    </row>
    <row r="5216" spans="2:14" x14ac:dyDescent="0.25">
      <c r="C5216" s="125"/>
      <c r="D5216" s="122"/>
      <c r="E5216" s="4" t="s">
        <v>30</v>
      </c>
      <c r="F5216" s="5"/>
      <c r="G5216" s="6">
        <v>76</v>
      </c>
      <c r="H5216" s="7">
        <v>24</v>
      </c>
      <c r="I5216" s="1">
        <v>23</v>
      </c>
      <c r="J5216" s="1">
        <v>24</v>
      </c>
      <c r="K5216" s="1">
        <v>5</v>
      </c>
      <c r="L5216" s="1">
        <v>0</v>
      </c>
      <c r="M5216" s="1">
        <v>47</v>
      </c>
      <c r="N5216" s="11">
        <v>29</v>
      </c>
    </row>
    <row r="5217" spans="3:14" x14ac:dyDescent="0.25">
      <c r="C5217" s="125"/>
      <c r="D5217" s="122"/>
      <c r="E5217" s="4" t="s">
        <v>31</v>
      </c>
      <c r="F5217" s="5"/>
      <c r="G5217" s="6">
        <v>17</v>
      </c>
      <c r="H5217" s="7">
        <v>6</v>
      </c>
      <c r="I5217" s="1">
        <v>5</v>
      </c>
      <c r="J5217" s="1">
        <v>4</v>
      </c>
      <c r="K5217" s="1">
        <v>2</v>
      </c>
      <c r="L5217" s="1">
        <v>0</v>
      </c>
      <c r="M5217" s="1">
        <v>11</v>
      </c>
      <c r="N5217" s="11">
        <v>6</v>
      </c>
    </row>
    <row r="5218" spans="3:14" x14ac:dyDescent="0.25">
      <c r="C5218" s="125"/>
      <c r="D5218" s="122"/>
      <c r="E5218" s="4" t="s">
        <v>32</v>
      </c>
      <c r="F5218" s="5"/>
      <c r="G5218" s="6">
        <v>1233</v>
      </c>
      <c r="H5218" s="7">
        <v>397</v>
      </c>
      <c r="I5218" s="1">
        <v>599</v>
      </c>
      <c r="J5218" s="1">
        <v>213</v>
      </c>
      <c r="K5218" s="1">
        <v>21</v>
      </c>
      <c r="L5218" s="1">
        <v>3</v>
      </c>
      <c r="M5218" s="1">
        <v>996</v>
      </c>
      <c r="N5218" s="11">
        <v>234</v>
      </c>
    </row>
    <row r="5219" spans="3:14" x14ac:dyDescent="0.25">
      <c r="C5219" s="125"/>
      <c r="D5219" s="122"/>
      <c r="E5219" s="4" t="s">
        <v>33</v>
      </c>
      <c r="F5219" s="5"/>
      <c r="G5219" s="6">
        <v>882</v>
      </c>
      <c r="H5219" s="7">
        <v>266</v>
      </c>
      <c r="I5219" s="1">
        <v>420</v>
      </c>
      <c r="J5219" s="1">
        <v>150</v>
      </c>
      <c r="K5219" s="1">
        <v>32</v>
      </c>
      <c r="L5219" s="1">
        <v>14</v>
      </c>
      <c r="M5219" s="1">
        <v>686</v>
      </c>
      <c r="N5219" s="11">
        <v>182</v>
      </c>
    </row>
    <row r="5220" spans="3:14" x14ac:dyDescent="0.25">
      <c r="C5220" s="125"/>
      <c r="D5220" s="122"/>
      <c r="E5220" s="4" t="s">
        <v>34</v>
      </c>
      <c r="F5220" s="5"/>
      <c r="G5220" s="6">
        <v>299</v>
      </c>
      <c r="H5220" s="7">
        <v>75</v>
      </c>
      <c r="I5220" s="1">
        <v>116</v>
      </c>
      <c r="J5220" s="1">
        <v>82</v>
      </c>
      <c r="K5220" s="1">
        <v>20</v>
      </c>
      <c r="L5220" s="1">
        <v>6</v>
      </c>
      <c r="M5220" s="1">
        <v>191</v>
      </c>
      <c r="N5220" s="11">
        <v>102</v>
      </c>
    </row>
    <row r="5221" spans="3:14" x14ac:dyDescent="0.25">
      <c r="C5221" s="125"/>
      <c r="D5221" s="122"/>
      <c r="E5221" s="4" t="s">
        <v>35</v>
      </c>
      <c r="F5221" s="5"/>
      <c r="G5221" s="6">
        <v>1181</v>
      </c>
      <c r="H5221" s="7">
        <v>341</v>
      </c>
      <c r="I5221" s="1">
        <v>536</v>
      </c>
      <c r="J5221" s="1">
        <v>232</v>
      </c>
      <c r="K5221" s="1">
        <v>52</v>
      </c>
      <c r="L5221" s="1">
        <v>20</v>
      </c>
      <c r="M5221" s="1">
        <v>877</v>
      </c>
      <c r="N5221" s="11">
        <v>284</v>
      </c>
    </row>
    <row r="5222" spans="3:14" x14ac:dyDescent="0.25">
      <c r="C5222" s="125"/>
      <c r="D5222" s="121" t="s">
        <v>21</v>
      </c>
      <c r="E5222" s="18" t="s">
        <v>25</v>
      </c>
      <c r="F5222" s="17"/>
      <c r="G5222" s="19">
        <v>268</v>
      </c>
      <c r="H5222" s="21">
        <v>80</v>
      </c>
      <c r="I5222" s="3">
        <v>126</v>
      </c>
      <c r="J5222" s="3">
        <v>56</v>
      </c>
      <c r="K5222" s="3">
        <v>6</v>
      </c>
      <c r="L5222" s="3">
        <v>0</v>
      </c>
      <c r="M5222" s="3">
        <v>206</v>
      </c>
      <c r="N5222" s="22">
        <v>62</v>
      </c>
    </row>
    <row r="5223" spans="3:14" x14ac:dyDescent="0.25">
      <c r="C5223" s="125"/>
      <c r="D5223" s="122"/>
      <c r="E5223" s="4" t="s">
        <v>26</v>
      </c>
      <c r="F5223" s="5"/>
      <c r="G5223" s="6">
        <v>338</v>
      </c>
      <c r="H5223" s="7">
        <v>96</v>
      </c>
      <c r="I5223" s="1">
        <v>169</v>
      </c>
      <c r="J5223" s="1">
        <v>64</v>
      </c>
      <c r="K5223" s="1">
        <v>9</v>
      </c>
      <c r="L5223" s="1">
        <v>0</v>
      </c>
      <c r="M5223" s="1">
        <v>265</v>
      </c>
      <c r="N5223" s="11">
        <v>73</v>
      </c>
    </row>
    <row r="5224" spans="3:14" x14ac:dyDescent="0.25">
      <c r="C5224" s="125"/>
      <c r="D5224" s="122"/>
      <c r="E5224" s="4" t="s">
        <v>27</v>
      </c>
      <c r="F5224" s="5"/>
      <c r="G5224" s="6">
        <v>241</v>
      </c>
      <c r="H5224" s="7">
        <v>69</v>
      </c>
      <c r="I5224" s="1">
        <v>113</v>
      </c>
      <c r="J5224" s="1">
        <v>43</v>
      </c>
      <c r="K5224" s="1">
        <v>12</v>
      </c>
      <c r="L5224" s="1">
        <v>4</v>
      </c>
      <c r="M5224" s="1">
        <v>182</v>
      </c>
      <c r="N5224" s="11">
        <v>55</v>
      </c>
    </row>
    <row r="5225" spans="3:14" x14ac:dyDescent="0.25">
      <c r="C5225" s="125"/>
      <c r="D5225" s="122"/>
      <c r="E5225" s="4" t="s">
        <v>28</v>
      </c>
      <c r="F5225" s="5"/>
      <c r="G5225" s="6">
        <v>180</v>
      </c>
      <c r="H5225" s="7">
        <v>54</v>
      </c>
      <c r="I5225" s="1">
        <v>88</v>
      </c>
      <c r="J5225" s="1">
        <v>30</v>
      </c>
      <c r="K5225" s="1">
        <v>6</v>
      </c>
      <c r="L5225" s="1">
        <v>2</v>
      </c>
      <c r="M5225" s="1">
        <v>142</v>
      </c>
      <c r="N5225" s="11">
        <v>36</v>
      </c>
    </row>
    <row r="5226" spans="3:14" x14ac:dyDescent="0.25">
      <c r="C5226" s="125"/>
      <c r="D5226" s="122"/>
      <c r="E5226" s="4" t="s">
        <v>29</v>
      </c>
      <c r="F5226" s="5"/>
      <c r="G5226" s="6">
        <v>83</v>
      </c>
      <c r="H5226" s="7">
        <v>21</v>
      </c>
      <c r="I5226" s="1">
        <v>37</v>
      </c>
      <c r="J5226" s="1">
        <v>19</v>
      </c>
      <c r="K5226" s="1">
        <v>5</v>
      </c>
      <c r="L5226" s="1">
        <v>1</v>
      </c>
      <c r="M5226" s="1">
        <v>58</v>
      </c>
      <c r="N5226" s="11">
        <v>24</v>
      </c>
    </row>
    <row r="5227" spans="3:14" x14ac:dyDescent="0.25">
      <c r="C5227" s="125"/>
      <c r="D5227" s="122"/>
      <c r="E5227" s="4" t="s">
        <v>30</v>
      </c>
      <c r="F5227" s="5"/>
      <c r="G5227" s="6">
        <v>26</v>
      </c>
      <c r="H5227" s="7">
        <v>6</v>
      </c>
      <c r="I5227" s="1">
        <v>11</v>
      </c>
      <c r="J5227" s="1">
        <v>9</v>
      </c>
      <c r="K5227" s="1">
        <v>0</v>
      </c>
      <c r="L5227" s="1">
        <v>0</v>
      </c>
      <c r="M5227" s="1">
        <v>17</v>
      </c>
      <c r="N5227" s="11">
        <v>9</v>
      </c>
    </row>
    <row r="5228" spans="3:14" x14ac:dyDescent="0.25">
      <c r="C5228" s="125"/>
      <c r="D5228" s="122"/>
      <c r="E5228" s="4" t="s">
        <v>31</v>
      </c>
      <c r="F5228" s="5"/>
      <c r="G5228" s="6">
        <v>3</v>
      </c>
      <c r="H5228" s="7">
        <v>3</v>
      </c>
      <c r="I5228" s="1">
        <v>0</v>
      </c>
      <c r="J5228" s="1">
        <v>0</v>
      </c>
      <c r="K5228" s="1">
        <v>0</v>
      </c>
      <c r="L5228" s="1">
        <v>0</v>
      </c>
      <c r="M5228" s="1">
        <v>3</v>
      </c>
      <c r="N5228" s="11">
        <v>0</v>
      </c>
    </row>
    <row r="5229" spans="3:14" x14ac:dyDescent="0.25">
      <c r="C5229" s="125"/>
      <c r="D5229" s="122"/>
      <c r="E5229" s="4" t="s">
        <v>32</v>
      </c>
      <c r="F5229" s="5"/>
      <c r="G5229" s="6">
        <v>606</v>
      </c>
      <c r="H5229" s="7">
        <v>176</v>
      </c>
      <c r="I5229" s="1">
        <v>295</v>
      </c>
      <c r="J5229" s="1">
        <v>120</v>
      </c>
      <c r="K5229" s="1">
        <v>15</v>
      </c>
      <c r="L5229" s="1">
        <v>0</v>
      </c>
      <c r="M5229" s="1">
        <v>471</v>
      </c>
      <c r="N5229" s="11">
        <v>135</v>
      </c>
    </row>
    <row r="5230" spans="3:14" x14ac:dyDescent="0.25">
      <c r="C5230" s="125"/>
      <c r="D5230" s="122"/>
      <c r="E5230" s="4" t="s">
        <v>33</v>
      </c>
      <c r="F5230" s="5"/>
      <c r="G5230" s="6">
        <v>421</v>
      </c>
      <c r="H5230" s="7">
        <v>123</v>
      </c>
      <c r="I5230" s="1">
        <v>201</v>
      </c>
      <c r="J5230" s="1">
        <v>73</v>
      </c>
      <c r="K5230" s="1">
        <v>18</v>
      </c>
      <c r="L5230" s="1">
        <v>6</v>
      </c>
      <c r="M5230" s="1">
        <v>324</v>
      </c>
      <c r="N5230" s="11">
        <v>91</v>
      </c>
    </row>
    <row r="5231" spans="3:14" x14ac:dyDescent="0.25">
      <c r="C5231" s="125"/>
      <c r="D5231" s="122"/>
      <c r="E5231" s="4" t="s">
        <v>34</v>
      </c>
      <c r="F5231" s="5"/>
      <c r="G5231" s="6">
        <v>112</v>
      </c>
      <c r="H5231" s="7">
        <v>30</v>
      </c>
      <c r="I5231" s="1">
        <v>48</v>
      </c>
      <c r="J5231" s="1">
        <v>28</v>
      </c>
      <c r="K5231" s="1">
        <v>5</v>
      </c>
      <c r="L5231" s="1">
        <v>1</v>
      </c>
      <c r="M5231" s="1">
        <v>78</v>
      </c>
      <c r="N5231" s="11">
        <v>33</v>
      </c>
    </row>
    <row r="5232" spans="3:14" x14ac:dyDescent="0.25">
      <c r="C5232" s="125"/>
      <c r="D5232" s="122"/>
      <c r="E5232" s="4" t="s">
        <v>35</v>
      </c>
      <c r="F5232" s="5"/>
      <c r="G5232" s="6">
        <v>533</v>
      </c>
      <c r="H5232" s="7">
        <v>153</v>
      </c>
      <c r="I5232" s="1">
        <v>249</v>
      </c>
      <c r="J5232" s="1">
        <v>101</v>
      </c>
      <c r="K5232" s="1">
        <v>23</v>
      </c>
      <c r="L5232" s="1">
        <v>7</v>
      </c>
      <c r="M5232" s="1">
        <v>402</v>
      </c>
      <c r="N5232" s="11">
        <v>124</v>
      </c>
    </row>
    <row r="5233" spans="3:14" x14ac:dyDescent="0.25">
      <c r="C5233" s="125"/>
      <c r="D5233" s="121" t="s">
        <v>22</v>
      </c>
      <c r="E5233" s="18" t="s">
        <v>25</v>
      </c>
      <c r="F5233" s="17"/>
      <c r="G5233" s="19">
        <v>247</v>
      </c>
      <c r="H5233" s="21">
        <v>74</v>
      </c>
      <c r="I5233" s="3">
        <v>136</v>
      </c>
      <c r="J5233" s="3">
        <v>33</v>
      </c>
      <c r="K5233" s="3">
        <v>4</v>
      </c>
      <c r="L5233" s="3">
        <v>0</v>
      </c>
      <c r="M5233" s="3">
        <v>210</v>
      </c>
      <c r="N5233" s="22">
        <v>37</v>
      </c>
    </row>
    <row r="5234" spans="3:14" x14ac:dyDescent="0.25">
      <c r="C5234" s="125"/>
      <c r="D5234" s="122"/>
      <c r="E5234" s="4" t="s">
        <v>26</v>
      </c>
      <c r="F5234" s="5"/>
      <c r="G5234" s="6">
        <v>380</v>
      </c>
      <c r="H5234" s="7">
        <v>147</v>
      </c>
      <c r="I5234" s="1">
        <v>168</v>
      </c>
      <c r="J5234" s="1">
        <v>60</v>
      </c>
      <c r="K5234" s="1">
        <v>2</v>
      </c>
      <c r="L5234" s="1">
        <v>3</v>
      </c>
      <c r="M5234" s="1">
        <v>315</v>
      </c>
      <c r="N5234" s="11">
        <v>62</v>
      </c>
    </row>
    <row r="5235" spans="3:14" x14ac:dyDescent="0.25">
      <c r="C5235" s="125"/>
      <c r="D5235" s="122"/>
      <c r="E5235" s="4" t="s">
        <v>27</v>
      </c>
      <c r="F5235" s="5"/>
      <c r="G5235" s="6">
        <v>251</v>
      </c>
      <c r="H5235" s="7">
        <v>83</v>
      </c>
      <c r="I5235" s="1">
        <v>128</v>
      </c>
      <c r="J5235" s="1">
        <v>35</v>
      </c>
      <c r="K5235" s="1">
        <v>4</v>
      </c>
      <c r="L5235" s="1">
        <v>1</v>
      </c>
      <c r="M5235" s="1">
        <v>211</v>
      </c>
      <c r="N5235" s="11">
        <v>39</v>
      </c>
    </row>
    <row r="5236" spans="3:14" x14ac:dyDescent="0.25">
      <c r="C5236" s="125"/>
      <c r="D5236" s="122"/>
      <c r="E5236" s="4" t="s">
        <v>28</v>
      </c>
      <c r="F5236" s="5"/>
      <c r="G5236" s="6">
        <v>210</v>
      </c>
      <c r="H5236" s="7">
        <v>60</v>
      </c>
      <c r="I5236" s="1">
        <v>91</v>
      </c>
      <c r="J5236" s="1">
        <v>42</v>
      </c>
      <c r="K5236" s="1">
        <v>10</v>
      </c>
      <c r="L5236" s="1">
        <v>7</v>
      </c>
      <c r="M5236" s="1">
        <v>151</v>
      </c>
      <c r="N5236" s="11">
        <v>52</v>
      </c>
    </row>
    <row r="5237" spans="3:14" x14ac:dyDescent="0.25">
      <c r="C5237" s="125"/>
      <c r="D5237" s="122"/>
      <c r="E5237" s="4" t="s">
        <v>29</v>
      </c>
      <c r="F5237" s="5"/>
      <c r="G5237" s="6">
        <v>123</v>
      </c>
      <c r="H5237" s="7">
        <v>24</v>
      </c>
      <c r="I5237" s="1">
        <v>51</v>
      </c>
      <c r="J5237" s="1">
        <v>35</v>
      </c>
      <c r="K5237" s="1">
        <v>8</v>
      </c>
      <c r="L5237" s="1">
        <v>5</v>
      </c>
      <c r="M5237" s="1">
        <v>75</v>
      </c>
      <c r="N5237" s="11">
        <v>43</v>
      </c>
    </row>
    <row r="5238" spans="3:14" x14ac:dyDescent="0.25">
      <c r="C5238" s="125"/>
      <c r="D5238" s="122"/>
      <c r="E5238" s="4" t="s">
        <v>30</v>
      </c>
      <c r="F5238" s="5"/>
      <c r="G5238" s="6">
        <v>50</v>
      </c>
      <c r="H5238" s="7">
        <v>18</v>
      </c>
      <c r="I5238" s="1">
        <v>12</v>
      </c>
      <c r="J5238" s="1">
        <v>15</v>
      </c>
      <c r="K5238" s="1">
        <v>5</v>
      </c>
      <c r="L5238" s="1">
        <v>0</v>
      </c>
      <c r="M5238" s="1">
        <v>30</v>
      </c>
      <c r="N5238" s="11">
        <v>20</v>
      </c>
    </row>
    <row r="5239" spans="3:14" x14ac:dyDescent="0.25">
      <c r="C5239" s="125"/>
      <c r="D5239" s="122"/>
      <c r="E5239" s="4" t="s">
        <v>31</v>
      </c>
      <c r="F5239" s="5"/>
      <c r="G5239" s="6">
        <v>14</v>
      </c>
      <c r="H5239" s="7">
        <v>3</v>
      </c>
      <c r="I5239" s="1">
        <v>5</v>
      </c>
      <c r="J5239" s="1">
        <v>4</v>
      </c>
      <c r="K5239" s="1">
        <v>2</v>
      </c>
      <c r="L5239" s="1">
        <v>0</v>
      </c>
      <c r="M5239" s="1">
        <v>8</v>
      </c>
      <c r="N5239" s="11">
        <v>6</v>
      </c>
    </row>
    <row r="5240" spans="3:14" x14ac:dyDescent="0.25">
      <c r="C5240" s="125"/>
      <c r="D5240" s="122"/>
      <c r="E5240" s="4" t="s">
        <v>32</v>
      </c>
      <c r="F5240" s="5"/>
      <c r="G5240" s="6">
        <v>627</v>
      </c>
      <c r="H5240" s="7">
        <v>221</v>
      </c>
      <c r="I5240" s="1">
        <v>304</v>
      </c>
      <c r="J5240" s="1">
        <v>93</v>
      </c>
      <c r="K5240" s="1">
        <v>6</v>
      </c>
      <c r="L5240" s="1">
        <v>3</v>
      </c>
      <c r="M5240" s="1">
        <v>525</v>
      </c>
      <c r="N5240" s="11">
        <v>99</v>
      </c>
    </row>
    <row r="5241" spans="3:14" x14ac:dyDescent="0.25">
      <c r="C5241" s="125"/>
      <c r="D5241" s="122"/>
      <c r="E5241" s="4" t="s">
        <v>33</v>
      </c>
      <c r="F5241" s="5"/>
      <c r="G5241" s="6">
        <v>461</v>
      </c>
      <c r="H5241" s="7">
        <v>143</v>
      </c>
      <c r="I5241" s="1">
        <v>219</v>
      </c>
      <c r="J5241" s="1">
        <v>77</v>
      </c>
      <c r="K5241" s="1">
        <v>14</v>
      </c>
      <c r="L5241" s="1">
        <v>8</v>
      </c>
      <c r="M5241" s="1">
        <v>362</v>
      </c>
      <c r="N5241" s="11">
        <v>91</v>
      </c>
    </row>
    <row r="5242" spans="3:14" x14ac:dyDescent="0.25">
      <c r="C5242" s="125"/>
      <c r="D5242" s="122"/>
      <c r="E5242" s="4" t="s">
        <v>34</v>
      </c>
      <c r="F5242" s="5"/>
      <c r="G5242" s="6">
        <v>187</v>
      </c>
      <c r="H5242" s="7">
        <v>45</v>
      </c>
      <c r="I5242" s="1">
        <v>68</v>
      </c>
      <c r="J5242" s="1">
        <v>54</v>
      </c>
      <c r="K5242" s="1">
        <v>15</v>
      </c>
      <c r="L5242" s="1">
        <v>5</v>
      </c>
      <c r="M5242" s="1">
        <v>113</v>
      </c>
      <c r="N5242" s="11">
        <v>69</v>
      </c>
    </row>
    <row r="5243" spans="3:14" x14ac:dyDescent="0.25">
      <c r="C5243" s="125"/>
      <c r="D5243" s="122"/>
      <c r="E5243" s="4" t="s">
        <v>35</v>
      </c>
      <c r="F5243" s="5"/>
      <c r="G5243" s="6">
        <v>648</v>
      </c>
      <c r="H5243" s="7">
        <v>188</v>
      </c>
      <c r="I5243" s="1">
        <v>287</v>
      </c>
      <c r="J5243" s="1">
        <v>131</v>
      </c>
      <c r="K5243" s="1">
        <v>29</v>
      </c>
      <c r="L5243" s="1">
        <v>13</v>
      </c>
      <c r="M5243" s="1">
        <v>475</v>
      </c>
      <c r="N5243" s="11">
        <v>160</v>
      </c>
    </row>
    <row r="5244" spans="3:14" x14ac:dyDescent="0.25">
      <c r="C5244" s="121" t="s">
        <v>36</v>
      </c>
      <c r="D5244" s="121" t="s">
        <v>24</v>
      </c>
      <c r="E5244" s="18" t="s">
        <v>37</v>
      </c>
      <c r="F5244" s="17"/>
      <c r="G5244" s="19">
        <v>106</v>
      </c>
      <c r="H5244" s="21">
        <v>19</v>
      </c>
      <c r="I5244" s="3">
        <v>43</v>
      </c>
      <c r="J5244" s="3">
        <v>38</v>
      </c>
      <c r="K5244" s="3">
        <v>6</v>
      </c>
      <c r="L5244" s="3">
        <v>0</v>
      </c>
      <c r="M5244" s="3">
        <v>62</v>
      </c>
      <c r="N5244" s="22">
        <v>44</v>
      </c>
    </row>
    <row r="5245" spans="3:14" ht="25.2" x14ac:dyDescent="0.25">
      <c r="C5245" s="125"/>
      <c r="D5245" s="122"/>
      <c r="E5245" s="4" t="s">
        <v>38</v>
      </c>
      <c r="F5245" s="5"/>
      <c r="G5245" s="6">
        <v>1653</v>
      </c>
      <c r="H5245" s="7">
        <v>528</v>
      </c>
      <c r="I5245" s="1">
        <v>801</v>
      </c>
      <c r="J5245" s="1">
        <v>270</v>
      </c>
      <c r="K5245" s="1">
        <v>41</v>
      </c>
      <c r="L5245" s="1">
        <v>13</v>
      </c>
      <c r="M5245" s="1">
        <v>1329</v>
      </c>
      <c r="N5245" s="11">
        <v>311</v>
      </c>
    </row>
    <row r="5246" spans="3:14" ht="25.2" x14ac:dyDescent="0.25">
      <c r="C5246" s="125"/>
      <c r="D5246" s="122"/>
      <c r="E5246" s="4" t="s">
        <v>39</v>
      </c>
      <c r="F5246" s="5"/>
      <c r="G5246" s="6">
        <v>116</v>
      </c>
      <c r="H5246" s="7">
        <v>24</v>
      </c>
      <c r="I5246" s="1">
        <v>51</v>
      </c>
      <c r="J5246" s="1">
        <v>33</v>
      </c>
      <c r="K5246" s="1">
        <v>6</v>
      </c>
      <c r="L5246" s="1">
        <v>2</v>
      </c>
      <c r="M5246" s="1">
        <v>75</v>
      </c>
      <c r="N5246" s="11">
        <v>39</v>
      </c>
    </row>
    <row r="5247" spans="3:14" ht="25.2" x14ac:dyDescent="0.25">
      <c r="C5247" s="125"/>
      <c r="D5247" s="122"/>
      <c r="E5247" s="4" t="s">
        <v>40</v>
      </c>
      <c r="F5247" s="5"/>
      <c r="G5247" s="6">
        <v>513</v>
      </c>
      <c r="H5247" s="7">
        <v>159</v>
      </c>
      <c r="I5247" s="1">
        <v>228</v>
      </c>
      <c r="J5247" s="1">
        <v>101</v>
      </c>
      <c r="K5247" s="1">
        <v>18</v>
      </c>
      <c r="L5247" s="1">
        <v>7</v>
      </c>
      <c r="M5247" s="1">
        <v>387</v>
      </c>
      <c r="N5247" s="11">
        <v>119</v>
      </c>
    </row>
    <row r="5248" spans="3:14" x14ac:dyDescent="0.25">
      <c r="C5248" s="125"/>
      <c r="D5248" s="122"/>
      <c r="E5248" s="4" t="s">
        <v>18</v>
      </c>
      <c r="F5248" s="5"/>
      <c r="G5248" s="6">
        <v>26</v>
      </c>
      <c r="H5248" s="7">
        <v>8</v>
      </c>
      <c r="I5248" s="1">
        <v>12</v>
      </c>
      <c r="J5248" s="1">
        <v>3</v>
      </c>
      <c r="K5248" s="1">
        <v>2</v>
      </c>
      <c r="L5248" s="1">
        <v>1</v>
      </c>
      <c r="M5248" s="1">
        <v>20</v>
      </c>
      <c r="N5248" s="11">
        <v>5</v>
      </c>
    </row>
    <row r="5249" spans="3:14" x14ac:dyDescent="0.25">
      <c r="C5249" s="125"/>
      <c r="D5249" s="121" t="s">
        <v>21</v>
      </c>
      <c r="E5249" s="18" t="s">
        <v>37</v>
      </c>
      <c r="F5249" s="17"/>
      <c r="G5249" s="19">
        <v>66</v>
      </c>
      <c r="H5249" s="21">
        <v>7</v>
      </c>
      <c r="I5249" s="3">
        <v>28</v>
      </c>
      <c r="J5249" s="3">
        <v>27</v>
      </c>
      <c r="K5249" s="3">
        <v>4</v>
      </c>
      <c r="L5249" s="3">
        <v>0</v>
      </c>
      <c r="M5249" s="3">
        <v>35</v>
      </c>
      <c r="N5249" s="22">
        <v>31</v>
      </c>
    </row>
    <row r="5250" spans="3:14" ht="25.2" x14ac:dyDescent="0.25">
      <c r="C5250" s="125"/>
      <c r="D5250" s="122"/>
      <c r="E5250" s="4" t="s">
        <v>38</v>
      </c>
      <c r="F5250" s="5"/>
      <c r="G5250" s="6">
        <v>938</v>
      </c>
      <c r="H5250" s="7">
        <v>294</v>
      </c>
      <c r="I5250" s="1">
        <v>450</v>
      </c>
      <c r="J5250" s="1">
        <v>163</v>
      </c>
      <c r="K5250" s="1">
        <v>25</v>
      </c>
      <c r="L5250" s="1">
        <v>6</v>
      </c>
      <c r="M5250" s="1">
        <v>744</v>
      </c>
      <c r="N5250" s="11">
        <v>188</v>
      </c>
    </row>
    <row r="5251" spans="3:14" ht="25.2" x14ac:dyDescent="0.25">
      <c r="C5251" s="125"/>
      <c r="D5251" s="122"/>
      <c r="E5251" s="4" t="s">
        <v>39</v>
      </c>
      <c r="F5251" s="5"/>
      <c r="G5251" s="6">
        <v>43</v>
      </c>
      <c r="H5251" s="7">
        <v>3</v>
      </c>
      <c r="I5251" s="1">
        <v>20</v>
      </c>
      <c r="J5251" s="1">
        <v>15</v>
      </c>
      <c r="K5251" s="1">
        <v>5</v>
      </c>
      <c r="L5251" s="1">
        <v>0</v>
      </c>
      <c r="M5251" s="1">
        <v>23</v>
      </c>
      <c r="N5251" s="11">
        <v>20</v>
      </c>
    </row>
    <row r="5252" spans="3:14" ht="25.2" x14ac:dyDescent="0.25">
      <c r="C5252" s="125"/>
      <c r="D5252" s="122"/>
      <c r="E5252" s="4" t="s">
        <v>40</v>
      </c>
      <c r="F5252" s="5"/>
      <c r="G5252" s="6">
        <v>77</v>
      </c>
      <c r="H5252" s="7">
        <v>20</v>
      </c>
      <c r="I5252" s="1">
        <v>39</v>
      </c>
      <c r="J5252" s="1">
        <v>15</v>
      </c>
      <c r="K5252" s="1">
        <v>3</v>
      </c>
      <c r="L5252" s="1">
        <v>0</v>
      </c>
      <c r="M5252" s="1">
        <v>59</v>
      </c>
      <c r="N5252" s="11">
        <v>18</v>
      </c>
    </row>
    <row r="5253" spans="3:14" x14ac:dyDescent="0.25">
      <c r="C5253" s="125"/>
      <c r="D5253" s="122"/>
      <c r="E5253" s="4" t="s">
        <v>18</v>
      </c>
      <c r="F5253" s="5"/>
      <c r="G5253" s="6">
        <v>15</v>
      </c>
      <c r="H5253" s="7">
        <v>5</v>
      </c>
      <c r="I5253" s="1">
        <v>7</v>
      </c>
      <c r="J5253" s="1">
        <v>1</v>
      </c>
      <c r="K5253" s="1">
        <v>1</v>
      </c>
      <c r="L5253" s="1">
        <v>1</v>
      </c>
      <c r="M5253" s="1">
        <v>12</v>
      </c>
      <c r="N5253" s="11">
        <v>2</v>
      </c>
    </row>
    <row r="5254" spans="3:14" x14ac:dyDescent="0.25">
      <c r="C5254" s="125"/>
      <c r="D5254" s="121" t="s">
        <v>22</v>
      </c>
      <c r="E5254" s="18" t="s">
        <v>37</v>
      </c>
      <c r="F5254" s="17"/>
      <c r="G5254" s="19">
        <v>40</v>
      </c>
      <c r="H5254" s="21">
        <v>12</v>
      </c>
      <c r="I5254" s="3">
        <v>15</v>
      </c>
      <c r="J5254" s="3">
        <v>11</v>
      </c>
      <c r="K5254" s="3">
        <v>2</v>
      </c>
      <c r="L5254" s="3">
        <v>0</v>
      </c>
      <c r="M5254" s="3">
        <v>27</v>
      </c>
      <c r="N5254" s="22">
        <v>13</v>
      </c>
    </row>
    <row r="5255" spans="3:14" ht="25.2" x14ac:dyDescent="0.25">
      <c r="C5255" s="125"/>
      <c r="D5255" s="122"/>
      <c r="E5255" s="4" t="s">
        <v>38</v>
      </c>
      <c r="F5255" s="5"/>
      <c r="G5255" s="6">
        <v>715</v>
      </c>
      <c r="H5255" s="7">
        <v>234</v>
      </c>
      <c r="I5255" s="1">
        <v>351</v>
      </c>
      <c r="J5255" s="1">
        <v>107</v>
      </c>
      <c r="K5255" s="1">
        <v>16</v>
      </c>
      <c r="L5255" s="1">
        <v>7</v>
      </c>
      <c r="M5255" s="1">
        <v>585</v>
      </c>
      <c r="N5255" s="11">
        <v>123</v>
      </c>
    </row>
    <row r="5256" spans="3:14" ht="25.2" x14ac:dyDescent="0.25">
      <c r="C5256" s="125"/>
      <c r="D5256" s="122"/>
      <c r="E5256" s="4" t="s">
        <v>39</v>
      </c>
      <c r="F5256" s="5"/>
      <c r="G5256" s="6">
        <v>73</v>
      </c>
      <c r="H5256" s="7">
        <v>21</v>
      </c>
      <c r="I5256" s="1">
        <v>31</v>
      </c>
      <c r="J5256" s="1">
        <v>18</v>
      </c>
      <c r="K5256" s="1">
        <v>1</v>
      </c>
      <c r="L5256" s="1">
        <v>2</v>
      </c>
      <c r="M5256" s="1">
        <v>52</v>
      </c>
      <c r="N5256" s="11">
        <v>19</v>
      </c>
    </row>
    <row r="5257" spans="3:14" ht="25.2" x14ac:dyDescent="0.25">
      <c r="C5257" s="125"/>
      <c r="D5257" s="122"/>
      <c r="E5257" s="4" t="s">
        <v>40</v>
      </c>
      <c r="F5257" s="5"/>
      <c r="G5257" s="6">
        <v>436</v>
      </c>
      <c r="H5257" s="7">
        <v>139</v>
      </c>
      <c r="I5257" s="1">
        <v>189</v>
      </c>
      <c r="J5257" s="1">
        <v>86</v>
      </c>
      <c r="K5257" s="1">
        <v>15</v>
      </c>
      <c r="L5257" s="1">
        <v>7</v>
      </c>
      <c r="M5257" s="1">
        <v>328</v>
      </c>
      <c r="N5257" s="11">
        <v>101</v>
      </c>
    </row>
    <row r="5258" spans="3:14" x14ac:dyDescent="0.25">
      <c r="C5258" s="125"/>
      <c r="D5258" s="122"/>
      <c r="E5258" s="4" t="s">
        <v>18</v>
      </c>
      <c r="F5258" s="5"/>
      <c r="G5258" s="6">
        <v>11</v>
      </c>
      <c r="H5258" s="7">
        <v>3</v>
      </c>
      <c r="I5258" s="1">
        <v>5</v>
      </c>
      <c r="J5258" s="1">
        <v>2</v>
      </c>
      <c r="K5258" s="1">
        <v>1</v>
      </c>
      <c r="L5258" s="1">
        <v>0</v>
      </c>
      <c r="M5258" s="1">
        <v>8</v>
      </c>
      <c r="N5258" s="11">
        <v>3</v>
      </c>
    </row>
    <row r="5259" spans="3:14" ht="25.2" x14ac:dyDescent="0.25">
      <c r="C5259" s="121" t="s">
        <v>41</v>
      </c>
      <c r="D5259" s="119" t="s">
        <v>20</v>
      </c>
      <c r="E5259" s="18" t="s">
        <v>42</v>
      </c>
      <c r="F5259" s="17"/>
      <c r="G5259" s="19">
        <v>385</v>
      </c>
      <c r="H5259" s="21">
        <v>99</v>
      </c>
      <c r="I5259" s="3">
        <v>180</v>
      </c>
      <c r="J5259" s="3">
        <v>84</v>
      </c>
      <c r="K5259" s="3">
        <v>19</v>
      </c>
      <c r="L5259" s="3">
        <v>3</v>
      </c>
      <c r="M5259" s="3">
        <v>279</v>
      </c>
      <c r="N5259" s="22">
        <v>103</v>
      </c>
    </row>
    <row r="5260" spans="3:14" ht="25.2" x14ac:dyDescent="0.25">
      <c r="C5260" s="125"/>
      <c r="D5260" s="120"/>
      <c r="E5260" s="4" t="s">
        <v>43</v>
      </c>
      <c r="F5260" s="5"/>
      <c r="G5260" s="6">
        <v>1574</v>
      </c>
      <c r="H5260" s="7">
        <v>509</v>
      </c>
      <c r="I5260" s="1">
        <v>762</v>
      </c>
      <c r="J5260" s="1">
        <v>257</v>
      </c>
      <c r="K5260" s="1">
        <v>34</v>
      </c>
      <c r="L5260" s="1">
        <v>12</v>
      </c>
      <c r="M5260" s="1">
        <v>1271</v>
      </c>
      <c r="N5260" s="11">
        <v>291</v>
      </c>
    </row>
    <row r="5261" spans="3:14" ht="25.2" x14ac:dyDescent="0.25">
      <c r="C5261" s="125"/>
      <c r="D5261" s="120"/>
      <c r="E5261" s="4" t="s">
        <v>44</v>
      </c>
      <c r="F5261" s="5"/>
      <c r="G5261" s="6">
        <v>89</v>
      </c>
      <c r="H5261" s="7">
        <v>28</v>
      </c>
      <c r="I5261" s="1">
        <v>36</v>
      </c>
      <c r="J5261" s="1">
        <v>23</v>
      </c>
      <c r="K5261" s="1">
        <v>1</v>
      </c>
      <c r="L5261" s="1">
        <v>1</v>
      </c>
      <c r="M5261" s="1">
        <v>64</v>
      </c>
      <c r="N5261" s="11">
        <v>24</v>
      </c>
    </row>
    <row r="5262" spans="3:14" ht="25.2" x14ac:dyDescent="0.25">
      <c r="C5262" s="125"/>
      <c r="D5262" s="120"/>
      <c r="E5262" s="4" t="s">
        <v>45</v>
      </c>
      <c r="F5262" s="5"/>
      <c r="G5262" s="6">
        <v>956</v>
      </c>
      <c r="H5262" s="7">
        <v>285</v>
      </c>
      <c r="I5262" s="1">
        <v>440</v>
      </c>
      <c r="J5262" s="1">
        <v>197</v>
      </c>
      <c r="K5262" s="1">
        <v>25</v>
      </c>
      <c r="L5262" s="1">
        <v>9</v>
      </c>
      <c r="M5262" s="1">
        <v>725</v>
      </c>
      <c r="N5262" s="11">
        <v>222</v>
      </c>
    </row>
    <row r="5263" spans="3:14" ht="25.2" x14ac:dyDescent="0.25">
      <c r="C5263" s="125"/>
      <c r="D5263" s="120"/>
      <c r="E5263" s="4" t="s">
        <v>46</v>
      </c>
      <c r="F5263" s="5"/>
      <c r="G5263" s="6">
        <v>85</v>
      </c>
      <c r="H5263" s="7">
        <v>15</v>
      </c>
      <c r="I5263" s="1">
        <v>45</v>
      </c>
      <c r="J5263" s="1">
        <v>19</v>
      </c>
      <c r="K5263" s="1">
        <v>6</v>
      </c>
      <c r="L5263" s="1">
        <v>0</v>
      </c>
      <c r="M5263" s="1">
        <v>60</v>
      </c>
      <c r="N5263" s="11">
        <v>25</v>
      </c>
    </row>
    <row r="5264" spans="3:14" x14ac:dyDescent="0.25">
      <c r="C5264" s="125"/>
      <c r="D5264" s="120"/>
      <c r="E5264" s="4" t="s">
        <v>18</v>
      </c>
      <c r="F5264" s="5"/>
      <c r="G5264" s="6">
        <v>17</v>
      </c>
      <c r="H5264" s="7">
        <v>5</v>
      </c>
      <c r="I5264" s="1">
        <v>7</v>
      </c>
      <c r="J5264" s="1">
        <v>4</v>
      </c>
      <c r="K5264" s="1">
        <v>1</v>
      </c>
      <c r="L5264" s="1">
        <v>0</v>
      </c>
      <c r="M5264" s="1">
        <v>12</v>
      </c>
      <c r="N5264" s="11">
        <v>5</v>
      </c>
    </row>
    <row r="5265" spans="3:14" x14ac:dyDescent="0.25">
      <c r="C5265" s="121" t="s">
        <v>47</v>
      </c>
      <c r="D5265" s="119" t="s">
        <v>20</v>
      </c>
      <c r="E5265" s="18" t="s">
        <v>48</v>
      </c>
      <c r="F5265" s="17"/>
      <c r="G5265" s="19">
        <v>385</v>
      </c>
      <c r="H5265" s="21">
        <v>99</v>
      </c>
      <c r="I5265" s="3">
        <v>180</v>
      </c>
      <c r="J5265" s="3">
        <v>84</v>
      </c>
      <c r="K5265" s="3">
        <v>19</v>
      </c>
      <c r="L5265" s="3">
        <v>3</v>
      </c>
      <c r="M5265" s="3">
        <v>279</v>
      </c>
      <c r="N5265" s="22">
        <v>103</v>
      </c>
    </row>
    <row r="5266" spans="3:14" x14ac:dyDescent="0.25">
      <c r="C5266" s="125"/>
      <c r="D5266" s="120"/>
      <c r="E5266" s="4" t="s">
        <v>49</v>
      </c>
      <c r="F5266" s="5"/>
      <c r="G5266" s="6">
        <v>1156</v>
      </c>
      <c r="H5266" s="7">
        <v>386</v>
      </c>
      <c r="I5266" s="1">
        <v>545</v>
      </c>
      <c r="J5266" s="1">
        <v>181</v>
      </c>
      <c r="K5266" s="1">
        <v>31</v>
      </c>
      <c r="L5266" s="1">
        <v>13</v>
      </c>
      <c r="M5266" s="1">
        <v>931</v>
      </c>
      <c r="N5266" s="11">
        <v>212</v>
      </c>
    </row>
    <row r="5267" spans="3:14" x14ac:dyDescent="0.25">
      <c r="C5267" s="125"/>
      <c r="D5267" s="120"/>
      <c r="E5267" s="4" t="s">
        <v>50</v>
      </c>
      <c r="F5267" s="5"/>
      <c r="G5267" s="6">
        <v>466</v>
      </c>
      <c r="H5267" s="7">
        <v>124</v>
      </c>
      <c r="I5267" s="1">
        <v>225</v>
      </c>
      <c r="J5267" s="1">
        <v>100</v>
      </c>
      <c r="K5267" s="1">
        <v>13</v>
      </c>
      <c r="L5267" s="1">
        <v>4</v>
      </c>
      <c r="M5267" s="1">
        <v>349</v>
      </c>
      <c r="N5267" s="11">
        <v>113</v>
      </c>
    </row>
    <row r="5268" spans="3:14" x14ac:dyDescent="0.25">
      <c r="C5268" s="125"/>
      <c r="D5268" s="120"/>
      <c r="E5268" s="4" t="s">
        <v>51</v>
      </c>
      <c r="F5268" s="5"/>
      <c r="G5268" s="6">
        <v>191</v>
      </c>
      <c r="H5268" s="7">
        <v>54</v>
      </c>
      <c r="I5268" s="1">
        <v>90</v>
      </c>
      <c r="J5268" s="1">
        <v>43</v>
      </c>
      <c r="K5268" s="1">
        <v>4</v>
      </c>
      <c r="L5268" s="1">
        <v>0</v>
      </c>
      <c r="M5268" s="1">
        <v>144</v>
      </c>
      <c r="N5268" s="11">
        <v>47</v>
      </c>
    </row>
    <row r="5269" spans="3:14" x14ac:dyDescent="0.25">
      <c r="C5269" s="125"/>
      <c r="D5269" s="120"/>
      <c r="E5269" s="4" t="s">
        <v>52</v>
      </c>
      <c r="F5269" s="5"/>
      <c r="G5269" s="6">
        <v>181</v>
      </c>
      <c r="H5269" s="7">
        <v>67</v>
      </c>
      <c r="I5269" s="1">
        <v>82</v>
      </c>
      <c r="J5269" s="1">
        <v>25</v>
      </c>
      <c r="K5269" s="1">
        <v>4</v>
      </c>
      <c r="L5269" s="1">
        <v>3</v>
      </c>
      <c r="M5269" s="1">
        <v>149</v>
      </c>
      <c r="N5269" s="11">
        <v>29</v>
      </c>
    </row>
    <row r="5270" spans="3:14" x14ac:dyDescent="0.25">
      <c r="C5270" s="125"/>
      <c r="D5270" s="120"/>
      <c r="E5270" s="4" t="s">
        <v>18</v>
      </c>
      <c r="F5270" s="5"/>
      <c r="G5270" s="6">
        <v>35</v>
      </c>
      <c r="H5270" s="7">
        <v>8</v>
      </c>
      <c r="I5270" s="1">
        <v>13</v>
      </c>
      <c r="J5270" s="1">
        <v>12</v>
      </c>
      <c r="K5270" s="1">
        <v>2</v>
      </c>
      <c r="L5270" s="1">
        <v>0</v>
      </c>
      <c r="M5270" s="1">
        <v>21</v>
      </c>
      <c r="N5270" s="11">
        <v>14</v>
      </c>
    </row>
    <row r="5271" spans="3:14" x14ac:dyDescent="0.25">
      <c r="C5271" s="121" t="s">
        <v>53</v>
      </c>
      <c r="D5271" s="119" t="s">
        <v>20</v>
      </c>
      <c r="E5271" s="18" t="s">
        <v>54</v>
      </c>
      <c r="F5271" s="17"/>
      <c r="G5271" s="19">
        <v>331</v>
      </c>
      <c r="H5271" s="21">
        <v>90</v>
      </c>
      <c r="I5271" s="3">
        <v>153</v>
      </c>
      <c r="J5271" s="3">
        <v>75</v>
      </c>
      <c r="K5271" s="3">
        <v>8</v>
      </c>
      <c r="L5271" s="3">
        <v>5</v>
      </c>
      <c r="M5271" s="3">
        <v>243</v>
      </c>
      <c r="N5271" s="22">
        <v>83</v>
      </c>
    </row>
    <row r="5272" spans="3:14" x14ac:dyDescent="0.25">
      <c r="C5272" s="125"/>
      <c r="D5272" s="120"/>
      <c r="E5272" s="4" t="s">
        <v>55</v>
      </c>
      <c r="F5272" s="5"/>
      <c r="G5272" s="6">
        <v>1212</v>
      </c>
      <c r="H5272" s="7">
        <v>399</v>
      </c>
      <c r="I5272" s="1">
        <v>580</v>
      </c>
      <c r="J5272" s="1">
        <v>186</v>
      </c>
      <c r="K5272" s="1">
        <v>34</v>
      </c>
      <c r="L5272" s="1">
        <v>13</v>
      </c>
      <c r="M5272" s="1">
        <v>979</v>
      </c>
      <c r="N5272" s="11">
        <v>220</v>
      </c>
    </row>
    <row r="5273" spans="3:14" ht="25.2" x14ac:dyDescent="0.25">
      <c r="C5273" s="125"/>
      <c r="D5273" s="120"/>
      <c r="E5273" s="4" t="s">
        <v>56</v>
      </c>
      <c r="F5273" s="5"/>
      <c r="G5273" s="6">
        <v>615</v>
      </c>
      <c r="H5273" s="7">
        <v>193</v>
      </c>
      <c r="I5273" s="1">
        <v>282</v>
      </c>
      <c r="J5273" s="1">
        <v>119</v>
      </c>
      <c r="K5273" s="1">
        <v>17</v>
      </c>
      <c r="L5273" s="1">
        <v>4</v>
      </c>
      <c r="M5273" s="1">
        <v>475</v>
      </c>
      <c r="N5273" s="11">
        <v>136</v>
      </c>
    </row>
    <row r="5274" spans="3:14" x14ac:dyDescent="0.25">
      <c r="C5274" s="125"/>
      <c r="D5274" s="120"/>
      <c r="E5274" s="4" t="s">
        <v>57</v>
      </c>
      <c r="F5274" s="5"/>
      <c r="G5274" s="6">
        <v>234</v>
      </c>
      <c r="H5274" s="7">
        <v>51</v>
      </c>
      <c r="I5274" s="1">
        <v>110</v>
      </c>
      <c r="J5274" s="1">
        <v>60</v>
      </c>
      <c r="K5274" s="1">
        <v>12</v>
      </c>
      <c r="L5274" s="1">
        <v>1</v>
      </c>
      <c r="M5274" s="1">
        <v>161</v>
      </c>
      <c r="N5274" s="11">
        <v>72</v>
      </c>
    </row>
    <row r="5275" spans="3:14" x14ac:dyDescent="0.25">
      <c r="C5275" s="125"/>
      <c r="D5275" s="120"/>
      <c r="E5275" s="4" t="s">
        <v>18</v>
      </c>
      <c r="F5275" s="5"/>
      <c r="G5275" s="6">
        <v>22</v>
      </c>
      <c r="H5275" s="7">
        <v>5</v>
      </c>
      <c r="I5275" s="1">
        <v>10</v>
      </c>
      <c r="J5275" s="1">
        <v>5</v>
      </c>
      <c r="K5275" s="1">
        <v>2</v>
      </c>
      <c r="L5275" s="1">
        <v>0</v>
      </c>
      <c r="M5275" s="1">
        <v>15</v>
      </c>
      <c r="N5275" s="11">
        <v>7</v>
      </c>
    </row>
    <row r="5276" spans="3:14" x14ac:dyDescent="0.25">
      <c r="C5276" s="121" t="s">
        <v>58</v>
      </c>
      <c r="D5276" s="119" t="s">
        <v>20</v>
      </c>
      <c r="E5276" s="18" t="s">
        <v>59</v>
      </c>
      <c r="F5276" s="17"/>
      <c r="G5276" s="19">
        <v>522</v>
      </c>
      <c r="H5276" s="21">
        <v>130</v>
      </c>
      <c r="I5276" s="3">
        <v>231</v>
      </c>
      <c r="J5276" s="3">
        <v>119</v>
      </c>
      <c r="K5276" s="3">
        <v>30</v>
      </c>
      <c r="L5276" s="3">
        <v>12</v>
      </c>
      <c r="M5276" s="3">
        <v>361</v>
      </c>
      <c r="N5276" s="22">
        <v>149</v>
      </c>
    </row>
    <row r="5277" spans="3:14" x14ac:dyDescent="0.25">
      <c r="C5277" s="125"/>
      <c r="D5277" s="120"/>
      <c r="E5277" s="4" t="s">
        <v>60</v>
      </c>
      <c r="F5277" s="5"/>
      <c r="G5277" s="6">
        <v>1090</v>
      </c>
      <c r="H5277" s="7">
        <v>317</v>
      </c>
      <c r="I5277" s="1">
        <v>529</v>
      </c>
      <c r="J5277" s="1">
        <v>209</v>
      </c>
      <c r="K5277" s="1">
        <v>27</v>
      </c>
      <c r="L5277" s="1">
        <v>8</v>
      </c>
      <c r="M5277" s="1">
        <v>846</v>
      </c>
      <c r="N5277" s="11">
        <v>236</v>
      </c>
    </row>
    <row r="5278" spans="3:14" ht="25.2" x14ac:dyDescent="0.25">
      <c r="C5278" s="125"/>
      <c r="D5278" s="120"/>
      <c r="E5278" s="4" t="s">
        <v>61</v>
      </c>
      <c r="F5278" s="5"/>
      <c r="G5278" s="6">
        <v>327</v>
      </c>
      <c r="H5278" s="7">
        <v>124</v>
      </c>
      <c r="I5278" s="1">
        <v>146</v>
      </c>
      <c r="J5278" s="1">
        <v>48</v>
      </c>
      <c r="K5278" s="1">
        <v>6</v>
      </c>
      <c r="L5278" s="1">
        <v>3</v>
      </c>
      <c r="M5278" s="1">
        <v>270</v>
      </c>
      <c r="N5278" s="11">
        <v>54</v>
      </c>
    </row>
    <row r="5279" spans="3:14" x14ac:dyDescent="0.25">
      <c r="C5279" s="125"/>
      <c r="D5279" s="120"/>
      <c r="E5279" s="4" t="s">
        <v>62</v>
      </c>
      <c r="F5279" s="5"/>
      <c r="G5279" s="6">
        <v>428</v>
      </c>
      <c r="H5279" s="7">
        <v>156</v>
      </c>
      <c r="I5279" s="1">
        <v>206</v>
      </c>
      <c r="J5279" s="1">
        <v>60</v>
      </c>
      <c r="K5279" s="1">
        <v>6</v>
      </c>
      <c r="L5279" s="1">
        <v>0</v>
      </c>
      <c r="M5279" s="1">
        <v>362</v>
      </c>
      <c r="N5279" s="11">
        <v>66</v>
      </c>
    </row>
    <row r="5280" spans="3:14" x14ac:dyDescent="0.25">
      <c r="C5280" s="125"/>
      <c r="D5280" s="120"/>
      <c r="E5280" s="4" t="s">
        <v>63</v>
      </c>
      <c r="F5280" s="5"/>
      <c r="G5280" s="6">
        <v>25</v>
      </c>
      <c r="H5280" s="7">
        <v>4</v>
      </c>
      <c r="I5280" s="1">
        <v>14</v>
      </c>
      <c r="J5280" s="1">
        <v>5</v>
      </c>
      <c r="K5280" s="1">
        <v>2</v>
      </c>
      <c r="L5280" s="1">
        <v>0</v>
      </c>
      <c r="M5280" s="1">
        <v>18</v>
      </c>
      <c r="N5280" s="11">
        <v>7</v>
      </c>
    </row>
    <row r="5281" spans="3:14" x14ac:dyDescent="0.25">
      <c r="C5281" s="125"/>
      <c r="D5281" s="120"/>
      <c r="E5281" s="4" t="s">
        <v>18</v>
      </c>
      <c r="F5281" s="5"/>
      <c r="G5281" s="6">
        <v>22</v>
      </c>
      <c r="H5281" s="7">
        <v>7</v>
      </c>
      <c r="I5281" s="1">
        <v>9</v>
      </c>
      <c r="J5281" s="1">
        <v>4</v>
      </c>
      <c r="K5281" s="1">
        <v>2</v>
      </c>
      <c r="L5281" s="1">
        <v>0</v>
      </c>
      <c r="M5281" s="1">
        <v>16</v>
      </c>
      <c r="N5281" s="11">
        <v>6</v>
      </c>
    </row>
    <row r="5282" spans="3:14" ht="25.2" x14ac:dyDescent="0.25">
      <c r="C5282" s="121" t="s">
        <v>64</v>
      </c>
      <c r="D5282" s="119" t="s">
        <v>20</v>
      </c>
      <c r="E5282" s="18" t="s">
        <v>65</v>
      </c>
      <c r="F5282" s="17"/>
      <c r="G5282" s="19">
        <v>36</v>
      </c>
      <c r="H5282" s="21">
        <v>5</v>
      </c>
      <c r="I5282" s="3">
        <v>19</v>
      </c>
      <c r="J5282" s="3">
        <v>8</v>
      </c>
      <c r="K5282" s="3">
        <v>4</v>
      </c>
      <c r="L5282" s="3">
        <v>0</v>
      </c>
      <c r="M5282" s="3">
        <v>24</v>
      </c>
      <c r="N5282" s="22">
        <v>12</v>
      </c>
    </row>
    <row r="5283" spans="3:14" ht="37.799999999999997" x14ac:dyDescent="0.25">
      <c r="C5283" s="125"/>
      <c r="D5283" s="120"/>
      <c r="E5283" s="4" t="s">
        <v>66</v>
      </c>
      <c r="F5283" s="5"/>
      <c r="G5283" s="6">
        <v>177</v>
      </c>
      <c r="H5283" s="7">
        <v>38</v>
      </c>
      <c r="I5283" s="1">
        <v>75</v>
      </c>
      <c r="J5283" s="1">
        <v>46</v>
      </c>
      <c r="K5283" s="1">
        <v>14</v>
      </c>
      <c r="L5283" s="1">
        <v>4</v>
      </c>
      <c r="M5283" s="1">
        <v>113</v>
      </c>
      <c r="N5283" s="11">
        <v>60</v>
      </c>
    </row>
    <row r="5284" spans="3:14" ht="37.799999999999997" x14ac:dyDescent="0.25">
      <c r="C5284" s="125"/>
      <c r="D5284" s="120"/>
      <c r="E5284" s="4" t="s">
        <v>67</v>
      </c>
      <c r="F5284" s="5"/>
      <c r="G5284" s="6">
        <v>231</v>
      </c>
      <c r="H5284" s="7">
        <v>52</v>
      </c>
      <c r="I5284" s="1">
        <v>104</v>
      </c>
      <c r="J5284" s="1">
        <v>58</v>
      </c>
      <c r="K5284" s="1">
        <v>13</v>
      </c>
      <c r="L5284" s="1">
        <v>4</v>
      </c>
      <c r="M5284" s="1">
        <v>156</v>
      </c>
      <c r="N5284" s="11">
        <v>71</v>
      </c>
    </row>
    <row r="5285" spans="3:14" ht="37.799999999999997" x14ac:dyDescent="0.25">
      <c r="C5285" s="125"/>
      <c r="D5285" s="120"/>
      <c r="E5285" s="4" t="s">
        <v>68</v>
      </c>
      <c r="F5285" s="5"/>
      <c r="G5285" s="6">
        <v>324</v>
      </c>
      <c r="H5285" s="7">
        <v>89</v>
      </c>
      <c r="I5285" s="1">
        <v>150</v>
      </c>
      <c r="J5285" s="1">
        <v>66</v>
      </c>
      <c r="K5285" s="1">
        <v>16</v>
      </c>
      <c r="L5285" s="1">
        <v>3</v>
      </c>
      <c r="M5285" s="1">
        <v>239</v>
      </c>
      <c r="N5285" s="11">
        <v>82</v>
      </c>
    </row>
    <row r="5286" spans="3:14" ht="37.799999999999997" x14ac:dyDescent="0.25">
      <c r="C5286" s="125"/>
      <c r="D5286" s="120"/>
      <c r="E5286" s="4" t="s">
        <v>69</v>
      </c>
      <c r="F5286" s="5"/>
      <c r="G5286" s="6">
        <v>364</v>
      </c>
      <c r="H5286" s="7">
        <v>99</v>
      </c>
      <c r="I5286" s="1">
        <v>176</v>
      </c>
      <c r="J5286" s="1">
        <v>79</v>
      </c>
      <c r="K5286" s="1">
        <v>8</v>
      </c>
      <c r="L5286" s="1">
        <v>2</v>
      </c>
      <c r="M5286" s="1">
        <v>275</v>
      </c>
      <c r="N5286" s="11">
        <v>87</v>
      </c>
    </row>
    <row r="5287" spans="3:14" ht="37.799999999999997" x14ac:dyDescent="0.25">
      <c r="C5287" s="125"/>
      <c r="D5287" s="120"/>
      <c r="E5287" s="4" t="s">
        <v>70</v>
      </c>
      <c r="F5287" s="5"/>
      <c r="G5287" s="6">
        <v>292</v>
      </c>
      <c r="H5287" s="7">
        <v>86</v>
      </c>
      <c r="I5287" s="1">
        <v>149</v>
      </c>
      <c r="J5287" s="1">
        <v>52</v>
      </c>
      <c r="K5287" s="1">
        <v>4</v>
      </c>
      <c r="L5287" s="1">
        <v>1</v>
      </c>
      <c r="M5287" s="1">
        <v>235</v>
      </c>
      <c r="N5287" s="11">
        <v>56</v>
      </c>
    </row>
    <row r="5288" spans="3:14" ht="37.799999999999997" x14ac:dyDescent="0.25">
      <c r="C5288" s="125"/>
      <c r="D5288" s="120"/>
      <c r="E5288" s="4" t="s">
        <v>71</v>
      </c>
      <c r="F5288" s="5"/>
      <c r="G5288" s="6">
        <v>316</v>
      </c>
      <c r="H5288" s="7">
        <v>110</v>
      </c>
      <c r="I5288" s="1">
        <v>160</v>
      </c>
      <c r="J5288" s="1">
        <v>44</v>
      </c>
      <c r="K5288" s="1">
        <v>1</v>
      </c>
      <c r="L5288" s="1">
        <v>1</v>
      </c>
      <c r="M5288" s="1">
        <v>270</v>
      </c>
      <c r="N5288" s="11">
        <v>45</v>
      </c>
    </row>
    <row r="5289" spans="3:14" ht="37.799999999999997" x14ac:dyDescent="0.25">
      <c r="C5289" s="125"/>
      <c r="D5289" s="120"/>
      <c r="E5289" s="4" t="s">
        <v>72</v>
      </c>
      <c r="F5289" s="5"/>
      <c r="G5289" s="6">
        <v>308</v>
      </c>
      <c r="H5289" s="7">
        <v>125</v>
      </c>
      <c r="I5289" s="1">
        <v>143</v>
      </c>
      <c r="J5289" s="1">
        <v>34</v>
      </c>
      <c r="K5289" s="1">
        <v>3</v>
      </c>
      <c r="L5289" s="1">
        <v>3</v>
      </c>
      <c r="M5289" s="1">
        <v>268</v>
      </c>
      <c r="N5289" s="11">
        <v>37</v>
      </c>
    </row>
    <row r="5290" spans="3:14" ht="37.799999999999997" x14ac:dyDescent="0.25">
      <c r="C5290" s="125"/>
      <c r="D5290" s="120"/>
      <c r="E5290" s="4" t="s">
        <v>73</v>
      </c>
      <c r="F5290" s="5"/>
      <c r="G5290" s="6">
        <v>114</v>
      </c>
      <c r="H5290" s="7">
        <v>41</v>
      </c>
      <c r="I5290" s="1">
        <v>52</v>
      </c>
      <c r="J5290" s="1">
        <v>17</v>
      </c>
      <c r="K5290" s="1">
        <v>2</v>
      </c>
      <c r="L5290" s="1">
        <v>2</v>
      </c>
      <c r="M5290" s="1">
        <v>93</v>
      </c>
      <c r="N5290" s="11">
        <v>19</v>
      </c>
    </row>
    <row r="5291" spans="3:14" ht="25.2" x14ac:dyDescent="0.25">
      <c r="C5291" s="125"/>
      <c r="D5291" s="120"/>
      <c r="E5291" s="4" t="s">
        <v>74</v>
      </c>
      <c r="F5291" s="5"/>
      <c r="G5291" s="6">
        <v>96</v>
      </c>
      <c r="H5291" s="7">
        <v>47</v>
      </c>
      <c r="I5291" s="1">
        <v>39</v>
      </c>
      <c r="J5291" s="1">
        <v>8</v>
      </c>
      <c r="K5291" s="1">
        <v>2</v>
      </c>
      <c r="L5291" s="1">
        <v>0</v>
      </c>
      <c r="M5291" s="1">
        <v>86</v>
      </c>
      <c r="N5291" s="11">
        <v>10</v>
      </c>
    </row>
    <row r="5292" spans="3:14" x14ac:dyDescent="0.25">
      <c r="C5292" s="125"/>
      <c r="D5292" s="120"/>
      <c r="E5292" s="4" t="s">
        <v>75</v>
      </c>
      <c r="F5292" s="5"/>
      <c r="G5292" s="6">
        <v>29</v>
      </c>
      <c r="H5292" s="7">
        <v>10</v>
      </c>
      <c r="I5292" s="1">
        <v>12</v>
      </c>
      <c r="J5292" s="1">
        <v>6</v>
      </c>
      <c r="K5292" s="1">
        <v>1</v>
      </c>
      <c r="L5292" s="1">
        <v>0</v>
      </c>
      <c r="M5292" s="1">
        <v>22</v>
      </c>
      <c r="N5292" s="11">
        <v>7</v>
      </c>
    </row>
    <row r="5293" spans="3:14" x14ac:dyDescent="0.25">
      <c r="C5293" s="125"/>
      <c r="D5293" s="120"/>
      <c r="E5293" s="4" t="s">
        <v>18</v>
      </c>
      <c r="F5293" s="5"/>
      <c r="G5293" s="6">
        <v>127</v>
      </c>
      <c r="H5293" s="7">
        <v>36</v>
      </c>
      <c r="I5293" s="1">
        <v>56</v>
      </c>
      <c r="J5293" s="1">
        <v>27</v>
      </c>
      <c r="K5293" s="1">
        <v>5</v>
      </c>
      <c r="L5293" s="1">
        <v>3</v>
      </c>
      <c r="M5293" s="1">
        <v>92</v>
      </c>
      <c r="N5293" s="11">
        <v>32</v>
      </c>
    </row>
    <row r="5294" spans="3:14" x14ac:dyDescent="0.25">
      <c r="C5294" s="121" t="s">
        <v>76</v>
      </c>
      <c r="D5294" s="119" t="s">
        <v>20</v>
      </c>
      <c r="E5294" s="18" t="s">
        <v>77</v>
      </c>
      <c r="F5294" s="17"/>
      <c r="G5294" s="19">
        <v>626</v>
      </c>
      <c r="H5294" s="21">
        <v>173</v>
      </c>
      <c r="I5294" s="3">
        <v>309</v>
      </c>
      <c r="J5294" s="3">
        <v>118</v>
      </c>
      <c r="K5294" s="3">
        <v>21</v>
      </c>
      <c r="L5294" s="3">
        <v>5</v>
      </c>
      <c r="M5294" s="3">
        <v>482</v>
      </c>
      <c r="N5294" s="22">
        <v>139</v>
      </c>
    </row>
    <row r="5295" spans="3:14" x14ac:dyDescent="0.25">
      <c r="C5295" s="125"/>
      <c r="D5295" s="120"/>
      <c r="E5295" s="4" t="s">
        <v>78</v>
      </c>
      <c r="F5295" s="5"/>
      <c r="G5295" s="6">
        <v>975</v>
      </c>
      <c r="H5295" s="7">
        <v>316</v>
      </c>
      <c r="I5295" s="1">
        <v>444</v>
      </c>
      <c r="J5295" s="1">
        <v>174</v>
      </c>
      <c r="K5295" s="1">
        <v>33</v>
      </c>
      <c r="L5295" s="1">
        <v>8</v>
      </c>
      <c r="M5295" s="1">
        <v>760</v>
      </c>
      <c r="N5295" s="11">
        <v>207</v>
      </c>
    </row>
    <row r="5296" spans="3:14" x14ac:dyDescent="0.25">
      <c r="C5296" s="125"/>
      <c r="D5296" s="120"/>
      <c r="E5296" s="4" t="s">
        <v>79</v>
      </c>
      <c r="F5296" s="5"/>
      <c r="G5296" s="6">
        <v>589</v>
      </c>
      <c r="H5296" s="7">
        <v>178</v>
      </c>
      <c r="I5296" s="1">
        <v>275</v>
      </c>
      <c r="J5296" s="1">
        <v>115</v>
      </c>
      <c r="K5296" s="1">
        <v>14</v>
      </c>
      <c r="L5296" s="1">
        <v>7</v>
      </c>
      <c r="M5296" s="1">
        <v>453</v>
      </c>
      <c r="N5296" s="11">
        <v>129</v>
      </c>
    </row>
    <row r="5297" spans="3:14" x14ac:dyDescent="0.25">
      <c r="C5297" s="125"/>
      <c r="D5297" s="120"/>
      <c r="E5297" s="4" t="s">
        <v>80</v>
      </c>
      <c r="F5297" s="5"/>
      <c r="G5297" s="6">
        <v>224</v>
      </c>
      <c r="H5297" s="7">
        <v>71</v>
      </c>
      <c r="I5297" s="1">
        <v>107</v>
      </c>
      <c r="J5297" s="1">
        <v>38</v>
      </c>
      <c r="K5297" s="1">
        <v>5</v>
      </c>
      <c r="L5297" s="1">
        <v>3</v>
      </c>
      <c r="M5297" s="1">
        <v>178</v>
      </c>
      <c r="N5297" s="11">
        <v>43</v>
      </c>
    </row>
    <row r="5298" spans="3:14" x14ac:dyDescent="0.25">
      <c r="C5298" s="121" t="s">
        <v>81</v>
      </c>
      <c r="D5298" s="119" t="s">
        <v>20</v>
      </c>
      <c r="E5298" s="18" t="s">
        <v>82</v>
      </c>
      <c r="F5298" s="17"/>
      <c r="G5298" s="19">
        <v>300</v>
      </c>
      <c r="H5298" s="21">
        <v>78</v>
      </c>
      <c r="I5298" s="3">
        <v>161</v>
      </c>
      <c r="J5298" s="3">
        <v>46</v>
      </c>
      <c r="K5298" s="3">
        <v>11</v>
      </c>
      <c r="L5298" s="3">
        <v>4</v>
      </c>
      <c r="M5298" s="3">
        <v>239</v>
      </c>
      <c r="N5298" s="22">
        <v>57</v>
      </c>
    </row>
    <row r="5299" spans="3:14" x14ac:dyDescent="0.25">
      <c r="C5299" s="125"/>
      <c r="D5299" s="120"/>
      <c r="E5299" s="4" t="s">
        <v>83</v>
      </c>
      <c r="F5299" s="5"/>
      <c r="G5299" s="6">
        <v>722</v>
      </c>
      <c r="H5299" s="7">
        <v>223</v>
      </c>
      <c r="I5299" s="1">
        <v>344</v>
      </c>
      <c r="J5299" s="1">
        <v>129</v>
      </c>
      <c r="K5299" s="1">
        <v>20</v>
      </c>
      <c r="L5299" s="1">
        <v>6</v>
      </c>
      <c r="M5299" s="1">
        <v>567</v>
      </c>
      <c r="N5299" s="11">
        <v>149</v>
      </c>
    </row>
    <row r="5300" spans="3:14" x14ac:dyDescent="0.25">
      <c r="C5300" s="125"/>
      <c r="D5300" s="120"/>
      <c r="E5300" s="4" t="s">
        <v>84</v>
      </c>
      <c r="F5300" s="5"/>
      <c r="G5300" s="6">
        <v>483</v>
      </c>
      <c r="H5300" s="7">
        <v>148</v>
      </c>
      <c r="I5300" s="1">
        <v>233</v>
      </c>
      <c r="J5300" s="1">
        <v>89</v>
      </c>
      <c r="K5300" s="1">
        <v>12</v>
      </c>
      <c r="L5300" s="1">
        <v>1</v>
      </c>
      <c r="M5300" s="1">
        <v>381</v>
      </c>
      <c r="N5300" s="11">
        <v>101</v>
      </c>
    </row>
    <row r="5301" spans="3:14" x14ac:dyDescent="0.25">
      <c r="C5301" s="125"/>
      <c r="D5301" s="120"/>
      <c r="E5301" s="4" t="s">
        <v>85</v>
      </c>
      <c r="F5301" s="5"/>
      <c r="G5301" s="6">
        <v>395</v>
      </c>
      <c r="H5301" s="7">
        <v>121</v>
      </c>
      <c r="I5301" s="1">
        <v>166</v>
      </c>
      <c r="J5301" s="1">
        <v>85</v>
      </c>
      <c r="K5301" s="1">
        <v>16</v>
      </c>
      <c r="L5301" s="1">
        <v>7</v>
      </c>
      <c r="M5301" s="1">
        <v>287</v>
      </c>
      <c r="N5301" s="11">
        <v>101</v>
      </c>
    </row>
    <row r="5302" spans="3:14" x14ac:dyDescent="0.25">
      <c r="C5302" s="125"/>
      <c r="D5302" s="120"/>
      <c r="E5302" s="4" t="s">
        <v>86</v>
      </c>
      <c r="F5302" s="5"/>
      <c r="G5302" s="6">
        <v>236</v>
      </c>
      <c r="H5302" s="7">
        <v>81</v>
      </c>
      <c r="I5302" s="1">
        <v>99</v>
      </c>
      <c r="J5302" s="1">
        <v>47</v>
      </c>
      <c r="K5302" s="1">
        <v>7</v>
      </c>
      <c r="L5302" s="1">
        <v>2</v>
      </c>
      <c r="M5302" s="1">
        <v>180</v>
      </c>
      <c r="N5302" s="11">
        <v>54</v>
      </c>
    </row>
    <row r="5303" spans="3:14" x14ac:dyDescent="0.25">
      <c r="C5303" s="125"/>
      <c r="D5303" s="120"/>
      <c r="E5303" s="4" t="s">
        <v>87</v>
      </c>
      <c r="F5303" s="5"/>
      <c r="G5303" s="6">
        <v>278</v>
      </c>
      <c r="H5303" s="7">
        <v>87</v>
      </c>
      <c r="I5303" s="1">
        <v>132</v>
      </c>
      <c r="J5303" s="1">
        <v>49</v>
      </c>
      <c r="K5303" s="1">
        <v>7</v>
      </c>
      <c r="L5303" s="1">
        <v>3</v>
      </c>
      <c r="M5303" s="1">
        <v>219</v>
      </c>
      <c r="N5303" s="11">
        <v>56</v>
      </c>
    </row>
    <row r="5304" spans="3:14" x14ac:dyDescent="0.25">
      <c r="C5304" s="121" t="s">
        <v>88</v>
      </c>
      <c r="D5304" s="119" t="s">
        <v>20</v>
      </c>
      <c r="E5304" s="18" t="s">
        <v>89</v>
      </c>
      <c r="F5304" s="17"/>
      <c r="G5304" s="19">
        <v>110</v>
      </c>
      <c r="H5304" s="21">
        <v>31</v>
      </c>
      <c r="I5304" s="3">
        <v>56</v>
      </c>
      <c r="J5304" s="3">
        <v>19</v>
      </c>
      <c r="K5304" s="3">
        <v>3</v>
      </c>
      <c r="L5304" s="3">
        <v>1</v>
      </c>
      <c r="M5304" s="3">
        <v>87</v>
      </c>
      <c r="N5304" s="22">
        <v>22</v>
      </c>
    </row>
    <row r="5305" spans="3:14" x14ac:dyDescent="0.25">
      <c r="C5305" s="122"/>
      <c r="D5305" s="120"/>
      <c r="E5305" s="4" t="s">
        <v>90</v>
      </c>
      <c r="F5305" s="5"/>
      <c r="G5305" s="6">
        <v>190</v>
      </c>
      <c r="H5305" s="7">
        <v>47</v>
      </c>
      <c r="I5305" s="1">
        <v>105</v>
      </c>
      <c r="J5305" s="1">
        <v>27</v>
      </c>
      <c r="K5305" s="1">
        <v>8</v>
      </c>
      <c r="L5305" s="1">
        <v>3</v>
      </c>
      <c r="M5305" s="1">
        <v>152</v>
      </c>
      <c r="N5305" s="11">
        <v>35</v>
      </c>
    </row>
    <row r="5306" spans="3:14" x14ac:dyDescent="0.25">
      <c r="C5306" s="122"/>
      <c r="D5306" s="120"/>
      <c r="E5306" s="4" t="s">
        <v>83</v>
      </c>
      <c r="F5306" s="5"/>
      <c r="G5306" s="6">
        <v>722</v>
      </c>
      <c r="H5306" s="7">
        <v>223</v>
      </c>
      <c r="I5306" s="1">
        <v>344</v>
      </c>
      <c r="J5306" s="1">
        <v>129</v>
      </c>
      <c r="K5306" s="1">
        <v>20</v>
      </c>
      <c r="L5306" s="1">
        <v>6</v>
      </c>
      <c r="M5306" s="1">
        <v>567</v>
      </c>
      <c r="N5306" s="11">
        <v>149</v>
      </c>
    </row>
    <row r="5307" spans="3:14" x14ac:dyDescent="0.25">
      <c r="C5307" s="122"/>
      <c r="D5307" s="120"/>
      <c r="E5307" s="4" t="s">
        <v>91</v>
      </c>
      <c r="F5307" s="5"/>
      <c r="G5307" s="6">
        <v>117</v>
      </c>
      <c r="H5307" s="7">
        <v>34</v>
      </c>
      <c r="I5307" s="1">
        <v>59</v>
      </c>
      <c r="J5307" s="1">
        <v>23</v>
      </c>
      <c r="K5307" s="1">
        <v>0</v>
      </c>
      <c r="L5307" s="1">
        <v>1</v>
      </c>
      <c r="M5307" s="1">
        <v>93</v>
      </c>
      <c r="N5307" s="11">
        <v>23</v>
      </c>
    </row>
    <row r="5308" spans="3:14" x14ac:dyDescent="0.25">
      <c r="C5308" s="122"/>
      <c r="D5308" s="120"/>
      <c r="E5308" s="4" t="s">
        <v>92</v>
      </c>
      <c r="F5308" s="5"/>
      <c r="G5308" s="6">
        <v>123</v>
      </c>
      <c r="H5308" s="7">
        <v>34</v>
      </c>
      <c r="I5308" s="1">
        <v>65</v>
      </c>
      <c r="J5308" s="1">
        <v>22</v>
      </c>
      <c r="K5308" s="1">
        <v>2</v>
      </c>
      <c r="L5308" s="1">
        <v>0</v>
      </c>
      <c r="M5308" s="1">
        <v>99</v>
      </c>
      <c r="N5308" s="11">
        <v>24</v>
      </c>
    </row>
    <row r="5309" spans="3:14" x14ac:dyDescent="0.25">
      <c r="C5309" s="122"/>
      <c r="D5309" s="120"/>
      <c r="E5309" s="4" t="s">
        <v>93</v>
      </c>
      <c r="F5309" s="5"/>
      <c r="G5309" s="6">
        <v>243</v>
      </c>
      <c r="H5309" s="7">
        <v>80</v>
      </c>
      <c r="I5309" s="1">
        <v>109</v>
      </c>
      <c r="J5309" s="1">
        <v>44</v>
      </c>
      <c r="K5309" s="1">
        <v>10</v>
      </c>
      <c r="L5309" s="1">
        <v>0</v>
      </c>
      <c r="M5309" s="1">
        <v>189</v>
      </c>
      <c r="N5309" s="11">
        <v>54</v>
      </c>
    </row>
    <row r="5310" spans="3:14" x14ac:dyDescent="0.25">
      <c r="C5310" s="122"/>
      <c r="D5310" s="120"/>
      <c r="E5310" s="4" t="s">
        <v>85</v>
      </c>
      <c r="F5310" s="5"/>
      <c r="G5310" s="6">
        <v>395</v>
      </c>
      <c r="H5310" s="7">
        <v>121</v>
      </c>
      <c r="I5310" s="1">
        <v>166</v>
      </c>
      <c r="J5310" s="1">
        <v>85</v>
      </c>
      <c r="K5310" s="1">
        <v>16</v>
      </c>
      <c r="L5310" s="1">
        <v>7</v>
      </c>
      <c r="M5310" s="1">
        <v>287</v>
      </c>
      <c r="N5310" s="11">
        <v>101</v>
      </c>
    </row>
    <row r="5311" spans="3:14" x14ac:dyDescent="0.25">
      <c r="C5311" s="122"/>
      <c r="D5311" s="120"/>
      <c r="E5311" s="4" t="s">
        <v>94</v>
      </c>
      <c r="F5311" s="5"/>
      <c r="G5311" s="6">
        <v>168</v>
      </c>
      <c r="H5311" s="7">
        <v>56</v>
      </c>
      <c r="I5311" s="1">
        <v>70</v>
      </c>
      <c r="J5311" s="1">
        <v>35</v>
      </c>
      <c r="K5311" s="1">
        <v>5</v>
      </c>
      <c r="L5311" s="1">
        <v>2</v>
      </c>
      <c r="M5311" s="1">
        <v>126</v>
      </c>
      <c r="N5311" s="11">
        <v>40</v>
      </c>
    </row>
    <row r="5312" spans="3:14" x14ac:dyDescent="0.25">
      <c r="C5312" s="122"/>
      <c r="D5312" s="120"/>
      <c r="E5312" s="4" t="s">
        <v>95</v>
      </c>
      <c r="F5312" s="5"/>
      <c r="G5312" s="6">
        <v>68</v>
      </c>
      <c r="H5312" s="7">
        <v>25</v>
      </c>
      <c r="I5312" s="1">
        <v>29</v>
      </c>
      <c r="J5312" s="1">
        <v>12</v>
      </c>
      <c r="K5312" s="1">
        <v>2</v>
      </c>
      <c r="L5312" s="1">
        <v>0</v>
      </c>
      <c r="M5312" s="1">
        <v>54</v>
      </c>
      <c r="N5312" s="11">
        <v>14</v>
      </c>
    </row>
    <row r="5313" spans="3:14" x14ac:dyDescent="0.25">
      <c r="C5313" s="126"/>
      <c r="D5313" s="123"/>
      <c r="E5313" s="64" t="s">
        <v>87</v>
      </c>
      <c r="F5313" s="59"/>
      <c r="G5313" s="66">
        <v>278</v>
      </c>
      <c r="H5313" s="74">
        <v>87</v>
      </c>
      <c r="I5313" s="39">
        <v>132</v>
      </c>
      <c r="J5313" s="39">
        <v>49</v>
      </c>
      <c r="K5313" s="39">
        <v>7</v>
      </c>
      <c r="L5313" s="39">
        <v>3</v>
      </c>
      <c r="M5313" s="39">
        <v>219</v>
      </c>
      <c r="N5313" s="81">
        <v>56</v>
      </c>
    </row>
  </sheetData>
  <mergeCells count="1269">
    <mergeCell ref="C5206:F5207"/>
    <mergeCell ref="D5209:D5210"/>
    <mergeCell ref="D5211:D5221"/>
    <mergeCell ref="D5222:D5232"/>
    <mergeCell ref="D5233:D5243"/>
    <mergeCell ref="D5244:D5248"/>
    <mergeCell ref="D5249:D5253"/>
    <mergeCell ref="D5254:D5258"/>
    <mergeCell ref="D5259:D5264"/>
    <mergeCell ref="D5265:D5270"/>
    <mergeCell ref="D5271:D5275"/>
    <mergeCell ref="D5276:D5281"/>
    <mergeCell ref="D5282:D5293"/>
    <mergeCell ref="D5294:D5297"/>
    <mergeCell ref="D5298:D5303"/>
    <mergeCell ref="D5304:D5313"/>
    <mergeCell ref="C5209:C5210"/>
    <mergeCell ref="C5211:C5243"/>
    <mergeCell ref="C5244:C5258"/>
    <mergeCell ref="C5259:C5264"/>
    <mergeCell ref="C5265:C5270"/>
    <mergeCell ref="C5271:C5275"/>
    <mergeCell ref="C5276:C5281"/>
    <mergeCell ref="C5282:C5293"/>
    <mergeCell ref="C5294:C5297"/>
    <mergeCell ref="C5298:C5303"/>
    <mergeCell ref="C5304:C5313"/>
    <mergeCell ref="C5093:F5094"/>
    <mergeCell ref="D5096:D5097"/>
    <mergeCell ref="D5098:D5108"/>
    <mergeCell ref="D5109:D5119"/>
    <mergeCell ref="D5120:D5130"/>
    <mergeCell ref="D5131:D5135"/>
    <mergeCell ref="D5136:D5140"/>
    <mergeCell ref="D5141:D5145"/>
    <mergeCell ref="D5146:D5151"/>
    <mergeCell ref="D5152:D5157"/>
    <mergeCell ref="D5158:D5162"/>
    <mergeCell ref="D5163:D5168"/>
    <mergeCell ref="D5169:D5180"/>
    <mergeCell ref="D5181:D5184"/>
    <mergeCell ref="D5185:D5190"/>
    <mergeCell ref="D5191:D5200"/>
    <mergeCell ref="C5096:C5097"/>
    <mergeCell ref="C5098:C5130"/>
    <mergeCell ref="C5131:C5145"/>
    <mergeCell ref="C5146:C5151"/>
    <mergeCell ref="C5152:C5157"/>
    <mergeCell ref="C5158:C5162"/>
    <mergeCell ref="C5163:C5168"/>
    <mergeCell ref="C5169:C5180"/>
    <mergeCell ref="C5181:C5184"/>
    <mergeCell ref="C5185:C5190"/>
    <mergeCell ref="C5191:C5200"/>
    <mergeCell ref="C4980:F4981"/>
    <mergeCell ref="D4983:D4984"/>
    <mergeCell ref="D4985:D4995"/>
    <mergeCell ref="D4996:D5006"/>
    <mergeCell ref="D5007:D5017"/>
    <mergeCell ref="D5018:D5022"/>
    <mergeCell ref="D5023:D5027"/>
    <mergeCell ref="D5028:D5032"/>
    <mergeCell ref="D5033:D5038"/>
    <mergeCell ref="D5039:D5044"/>
    <mergeCell ref="D5045:D5049"/>
    <mergeCell ref="D5050:D5055"/>
    <mergeCell ref="D5056:D5067"/>
    <mergeCell ref="D5068:D5071"/>
    <mergeCell ref="D5072:D5077"/>
    <mergeCell ref="D5078:D5087"/>
    <mergeCell ref="C4983:C4984"/>
    <mergeCell ref="C4985:C5017"/>
    <mergeCell ref="C5018:C5032"/>
    <mergeCell ref="C5033:C5038"/>
    <mergeCell ref="C5039:C5044"/>
    <mergeCell ref="C5045:C5049"/>
    <mergeCell ref="C5050:C5055"/>
    <mergeCell ref="C5056:C5067"/>
    <mergeCell ref="C5068:C5071"/>
    <mergeCell ref="C5072:C5077"/>
    <mergeCell ref="C5078:C5087"/>
    <mergeCell ref="C4867:F4868"/>
    <mergeCell ref="D4870:D4871"/>
    <mergeCell ref="D4872:D4882"/>
    <mergeCell ref="D4883:D4893"/>
    <mergeCell ref="D4894:D4904"/>
    <mergeCell ref="D4905:D4909"/>
    <mergeCell ref="D4910:D4914"/>
    <mergeCell ref="D4915:D4919"/>
    <mergeCell ref="D4920:D4925"/>
    <mergeCell ref="D4926:D4931"/>
    <mergeCell ref="D4932:D4936"/>
    <mergeCell ref="D4937:D4942"/>
    <mergeCell ref="D4943:D4954"/>
    <mergeCell ref="D4955:D4958"/>
    <mergeCell ref="D4959:D4964"/>
    <mergeCell ref="D4965:D4974"/>
    <mergeCell ref="C4870:C4871"/>
    <mergeCell ref="C4872:C4904"/>
    <mergeCell ref="C4905:C4919"/>
    <mergeCell ref="C4920:C4925"/>
    <mergeCell ref="C4926:C4931"/>
    <mergeCell ref="C4932:C4936"/>
    <mergeCell ref="C4937:C4942"/>
    <mergeCell ref="C4943:C4954"/>
    <mergeCell ref="C4955:C4958"/>
    <mergeCell ref="C4959:C4964"/>
    <mergeCell ref="C4965:C4974"/>
    <mergeCell ref="C4754:F4755"/>
    <mergeCell ref="D4757:D4758"/>
    <mergeCell ref="D4759:D4769"/>
    <mergeCell ref="D4770:D4780"/>
    <mergeCell ref="D4781:D4791"/>
    <mergeCell ref="D4792:D4796"/>
    <mergeCell ref="D4797:D4801"/>
    <mergeCell ref="D4802:D4806"/>
    <mergeCell ref="D4807:D4812"/>
    <mergeCell ref="D4813:D4818"/>
    <mergeCell ref="D4819:D4823"/>
    <mergeCell ref="D4824:D4829"/>
    <mergeCell ref="D4830:D4841"/>
    <mergeCell ref="D4842:D4845"/>
    <mergeCell ref="D4846:D4851"/>
    <mergeCell ref="D4852:D4861"/>
    <mergeCell ref="C4757:C4758"/>
    <mergeCell ref="C4759:C4791"/>
    <mergeCell ref="C4792:C4806"/>
    <mergeCell ref="C4807:C4812"/>
    <mergeCell ref="C4813:C4818"/>
    <mergeCell ref="C4819:C4823"/>
    <mergeCell ref="C4824:C4829"/>
    <mergeCell ref="C4830:C4841"/>
    <mergeCell ref="C4842:C4845"/>
    <mergeCell ref="C4846:C4851"/>
    <mergeCell ref="C4852:C4861"/>
    <mergeCell ref="C4641:F4642"/>
    <mergeCell ref="D4644:D4645"/>
    <mergeCell ref="D4646:D4656"/>
    <mergeCell ref="D4657:D4667"/>
    <mergeCell ref="D4668:D4678"/>
    <mergeCell ref="D4679:D4683"/>
    <mergeCell ref="D4684:D4688"/>
    <mergeCell ref="D4689:D4693"/>
    <mergeCell ref="D4694:D4699"/>
    <mergeCell ref="D4700:D4705"/>
    <mergeCell ref="D4706:D4710"/>
    <mergeCell ref="D4711:D4716"/>
    <mergeCell ref="D4717:D4728"/>
    <mergeCell ref="D4729:D4732"/>
    <mergeCell ref="D4733:D4738"/>
    <mergeCell ref="D4739:D4748"/>
    <mergeCell ref="C4644:C4645"/>
    <mergeCell ref="C4646:C4678"/>
    <mergeCell ref="C4679:C4693"/>
    <mergeCell ref="C4694:C4699"/>
    <mergeCell ref="C4700:C4705"/>
    <mergeCell ref="C4706:C4710"/>
    <mergeCell ref="C4711:C4716"/>
    <mergeCell ref="C4717:C4728"/>
    <mergeCell ref="C4729:C4732"/>
    <mergeCell ref="C4733:C4738"/>
    <mergeCell ref="C4739:C4748"/>
    <mergeCell ref="C4528:F4529"/>
    <mergeCell ref="D4531:D4532"/>
    <mergeCell ref="D4533:D4543"/>
    <mergeCell ref="D4544:D4554"/>
    <mergeCell ref="D4555:D4565"/>
    <mergeCell ref="D4566:D4570"/>
    <mergeCell ref="D4571:D4575"/>
    <mergeCell ref="D4576:D4580"/>
    <mergeCell ref="D4581:D4586"/>
    <mergeCell ref="D4587:D4592"/>
    <mergeCell ref="D4593:D4597"/>
    <mergeCell ref="D4598:D4603"/>
    <mergeCell ref="D4604:D4615"/>
    <mergeCell ref="D4616:D4619"/>
    <mergeCell ref="D4620:D4625"/>
    <mergeCell ref="D4626:D4635"/>
    <mergeCell ref="C4531:C4532"/>
    <mergeCell ref="C4533:C4565"/>
    <mergeCell ref="C4566:C4580"/>
    <mergeCell ref="C4581:C4586"/>
    <mergeCell ref="C4587:C4592"/>
    <mergeCell ref="C4593:C4597"/>
    <mergeCell ref="C4598:C4603"/>
    <mergeCell ref="C4604:C4615"/>
    <mergeCell ref="C4616:C4619"/>
    <mergeCell ref="C4620:C4625"/>
    <mergeCell ref="C4626:C4635"/>
    <mergeCell ref="C4415:F4416"/>
    <mergeCell ref="D4418:D4419"/>
    <mergeCell ref="D4420:D4430"/>
    <mergeCell ref="D4431:D4441"/>
    <mergeCell ref="D4442:D4452"/>
    <mergeCell ref="D4453:D4457"/>
    <mergeCell ref="D4458:D4462"/>
    <mergeCell ref="D4463:D4467"/>
    <mergeCell ref="D4468:D4473"/>
    <mergeCell ref="D4474:D4479"/>
    <mergeCell ref="D4480:D4484"/>
    <mergeCell ref="D4485:D4490"/>
    <mergeCell ref="D4491:D4502"/>
    <mergeCell ref="D4503:D4506"/>
    <mergeCell ref="D4507:D4512"/>
    <mergeCell ref="D4513:D4522"/>
    <mergeCell ref="C4418:C4419"/>
    <mergeCell ref="C4420:C4452"/>
    <mergeCell ref="C4453:C4467"/>
    <mergeCell ref="C4468:C4473"/>
    <mergeCell ref="C4474:C4479"/>
    <mergeCell ref="C4480:C4484"/>
    <mergeCell ref="C4485:C4490"/>
    <mergeCell ref="C4491:C4502"/>
    <mergeCell ref="C4503:C4506"/>
    <mergeCell ref="C4507:C4512"/>
    <mergeCell ref="C4513:C4522"/>
    <mergeCell ref="C4302:F4303"/>
    <mergeCell ref="D4305:D4306"/>
    <mergeCell ref="D4307:D4317"/>
    <mergeCell ref="D4318:D4328"/>
    <mergeCell ref="D4329:D4339"/>
    <mergeCell ref="D4340:D4344"/>
    <mergeCell ref="D4345:D4349"/>
    <mergeCell ref="D4350:D4354"/>
    <mergeCell ref="D4355:D4360"/>
    <mergeCell ref="D4361:D4366"/>
    <mergeCell ref="D4367:D4371"/>
    <mergeCell ref="D4372:D4377"/>
    <mergeCell ref="D4378:D4389"/>
    <mergeCell ref="D4390:D4393"/>
    <mergeCell ref="D4394:D4399"/>
    <mergeCell ref="D4400:D4409"/>
    <mergeCell ref="C4305:C4306"/>
    <mergeCell ref="C4307:C4339"/>
    <mergeCell ref="C4340:C4354"/>
    <mergeCell ref="C4355:C4360"/>
    <mergeCell ref="C4361:C4366"/>
    <mergeCell ref="C4367:C4371"/>
    <mergeCell ref="C4372:C4377"/>
    <mergeCell ref="C4378:C4389"/>
    <mergeCell ref="C4390:C4393"/>
    <mergeCell ref="C4394:C4399"/>
    <mergeCell ref="C4400:C4409"/>
    <mergeCell ref="C4189:F4190"/>
    <mergeCell ref="D4192:D4193"/>
    <mergeCell ref="D4194:D4204"/>
    <mergeCell ref="D4205:D4215"/>
    <mergeCell ref="D4216:D4226"/>
    <mergeCell ref="D4227:D4231"/>
    <mergeCell ref="D4232:D4236"/>
    <mergeCell ref="D4237:D4241"/>
    <mergeCell ref="D4242:D4247"/>
    <mergeCell ref="D4248:D4253"/>
    <mergeCell ref="D4254:D4258"/>
    <mergeCell ref="D4259:D4264"/>
    <mergeCell ref="D4265:D4276"/>
    <mergeCell ref="D4277:D4280"/>
    <mergeCell ref="D4281:D4286"/>
    <mergeCell ref="D4287:D4296"/>
    <mergeCell ref="C4192:C4193"/>
    <mergeCell ref="C4194:C4226"/>
    <mergeCell ref="C4227:C4241"/>
    <mergeCell ref="C4242:C4247"/>
    <mergeCell ref="C4248:C4253"/>
    <mergeCell ref="C4254:C4258"/>
    <mergeCell ref="C4259:C4264"/>
    <mergeCell ref="C4265:C4276"/>
    <mergeCell ref="C4277:C4280"/>
    <mergeCell ref="C4281:C4286"/>
    <mergeCell ref="C4287:C4296"/>
    <mergeCell ref="C4076:F4077"/>
    <mergeCell ref="D4079:D4080"/>
    <mergeCell ref="D4081:D4091"/>
    <mergeCell ref="D4092:D4102"/>
    <mergeCell ref="D4103:D4113"/>
    <mergeCell ref="D4114:D4118"/>
    <mergeCell ref="D4119:D4123"/>
    <mergeCell ref="D4124:D4128"/>
    <mergeCell ref="D4129:D4134"/>
    <mergeCell ref="D4135:D4140"/>
    <mergeCell ref="D4141:D4145"/>
    <mergeCell ref="D4146:D4151"/>
    <mergeCell ref="D4152:D4163"/>
    <mergeCell ref="D4164:D4167"/>
    <mergeCell ref="D4168:D4173"/>
    <mergeCell ref="D4174:D4183"/>
    <mergeCell ref="C4079:C4080"/>
    <mergeCell ref="C4081:C4113"/>
    <mergeCell ref="C4114:C4128"/>
    <mergeCell ref="C4129:C4134"/>
    <mergeCell ref="C4135:C4140"/>
    <mergeCell ref="C4141:C4145"/>
    <mergeCell ref="C4146:C4151"/>
    <mergeCell ref="C4152:C4163"/>
    <mergeCell ref="C4164:C4167"/>
    <mergeCell ref="C4168:C4173"/>
    <mergeCell ref="C4174:C4183"/>
    <mergeCell ref="C3963:F3964"/>
    <mergeCell ref="D3966:D3967"/>
    <mergeCell ref="D3968:D3978"/>
    <mergeCell ref="D3979:D3989"/>
    <mergeCell ref="D3990:D4000"/>
    <mergeCell ref="D4001:D4005"/>
    <mergeCell ref="D4006:D4010"/>
    <mergeCell ref="D4011:D4015"/>
    <mergeCell ref="D4016:D4021"/>
    <mergeCell ref="D4022:D4027"/>
    <mergeCell ref="D4028:D4032"/>
    <mergeCell ref="D4033:D4038"/>
    <mergeCell ref="D4039:D4050"/>
    <mergeCell ref="D4051:D4054"/>
    <mergeCell ref="D4055:D4060"/>
    <mergeCell ref="D4061:D4070"/>
    <mergeCell ref="C3966:C3967"/>
    <mergeCell ref="C3968:C4000"/>
    <mergeCell ref="C4001:C4015"/>
    <mergeCell ref="C4016:C4021"/>
    <mergeCell ref="C4022:C4027"/>
    <mergeCell ref="C4028:C4032"/>
    <mergeCell ref="C4033:C4038"/>
    <mergeCell ref="C4039:C4050"/>
    <mergeCell ref="C4051:C4054"/>
    <mergeCell ref="C4055:C4060"/>
    <mergeCell ref="C4061:C4070"/>
    <mergeCell ref="C3850:F3851"/>
    <mergeCell ref="D3853:D3854"/>
    <mergeCell ref="D3855:D3865"/>
    <mergeCell ref="D3866:D3876"/>
    <mergeCell ref="D3877:D3887"/>
    <mergeCell ref="D3888:D3892"/>
    <mergeCell ref="D3893:D3897"/>
    <mergeCell ref="D3898:D3902"/>
    <mergeCell ref="D3903:D3908"/>
    <mergeCell ref="D3909:D3914"/>
    <mergeCell ref="D3915:D3919"/>
    <mergeCell ref="D3920:D3925"/>
    <mergeCell ref="D3926:D3937"/>
    <mergeCell ref="D3938:D3941"/>
    <mergeCell ref="D3942:D3947"/>
    <mergeCell ref="D3948:D3957"/>
    <mergeCell ref="C3853:C3854"/>
    <mergeCell ref="C3855:C3887"/>
    <mergeCell ref="C3888:C3902"/>
    <mergeCell ref="C3903:C3908"/>
    <mergeCell ref="C3909:C3914"/>
    <mergeCell ref="C3915:C3919"/>
    <mergeCell ref="C3920:C3925"/>
    <mergeCell ref="C3926:C3937"/>
    <mergeCell ref="C3938:C3941"/>
    <mergeCell ref="C3942:C3947"/>
    <mergeCell ref="C3948:C3957"/>
    <mergeCell ref="C3737:F3738"/>
    <mergeCell ref="D3740:D3741"/>
    <mergeCell ref="D3742:D3752"/>
    <mergeCell ref="D3753:D3763"/>
    <mergeCell ref="D3764:D3774"/>
    <mergeCell ref="D3775:D3779"/>
    <mergeCell ref="D3780:D3784"/>
    <mergeCell ref="D3785:D3789"/>
    <mergeCell ref="D3790:D3795"/>
    <mergeCell ref="D3796:D3801"/>
    <mergeCell ref="D3802:D3806"/>
    <mergeCell ref="D3807:D3812"/>
    <mergeCell ref="D3813:D3824"/>
    <mergeCell ref="D3825:D3828"/>
    <mergeCell ref="D3829:D3834"/>
    <mergeCell ref="D3835:D3844"/>
    <mergeCell ref="C3740:C3741"/>
    <mergeCell ref="C3742:C3774"/>
    <mergeCell ref="C3775:C3789"/>
    <mergeCell ref="C3790:C3795"/>
    <mergeCell ref="C3796:C3801"/>
    <mergeCell ref="C3802:C3806"/>
    <mergeCell ref="C3807:C3812"/>
    <mergeCell ref="C3813:C3824"/>
    <mergeCell ref="C3825:C3828"/>
    <mergeCell ref="C3829:C3834"/>
    <mergeCell ref="C3835:C3844"/>
    <mergeCell ref="C3624:F3625"/>
    <mergeCell ref="D3627:D3628"/>
    <mergeCell ref="D3629:D3639"/>
    <mergeCell ref="D3640:D3650"/>
    <mergeCell ref="D3651:D3661"/>
    <mergeCell ref="D3662:D3666"/>
    <mergeCell ref="D3667:D3671"/>
    <mergeCell ref="D3672:D3676"/>
    <mergeCell ref="D3677:D3682"/>
    <mergeCell ref="D3683:D3688"/>
    <mergeCell ref="D3689:D3693"/>
    <mergeCell ref="D3694:D3699"/>
    <mergeCell ref="D3700:D3711"/>
    <mergeCell ref="D3712:D3715"/>
    <mergeCell ref="D3716:D3721"/>
    <mergeCell ref="D3722:D3731"/>
    <mergeCell ref="C3627:C3628"/>
    <mergeCell ref="C3629:C3661"/>
    <mergeCell ref="C3662:C3676"/>
    <mergeCell ref="C3677:C3682"/>
    <mergeCell ref="C3683:C3688"/>
    <mergeCell ref="C3689:C3693"/>
    <mergeCell ref="C3694:C3699"/>
    <mergeCell ref="C3700:C3711"/>
    <mergeCell ref="C3712:C3715"/>
    <mergeCell ref="C3716:C3721"/>
    <mergeCell ref="C3722:C3731"/>
    <mergeCell ref="C3511:F3512"/>
    <mergeCell ref="D3514:D3515"/>
    <mergeCell ref="D3516:D3526"/>
    <mergeCell ref="D3527:D3537"/>
    <mergeCell ref="D3538:D3548"/>
    <mergeCell ref="D3549:D3553"/>
    <mergeCell ref="D3554:D3558"/>
    <mergeCell ref="D3559:D3563"/>
    <mergeCell ref="D3564:D3569"/>
    <mergeCell ref="D3570:D3575"/>
    <mergeCell ref="D3576:D3580"/>
    <mergeCell ref="D3581:D3586"/>
    <mergeCell ref="D3587:D3598"/>
    <mergeCell ref="D3599:D3602"/>
    <mergeCell ref="D3603:D3608"/>
    <mergeCell ref="D3609:D3618"/>
    <mergeCell ref="C3514:C3515"/>
    <mergeCell ref="C3516:C3548"/>
    <mergeCell ref="C3549:C3563"/>
    <mergeCell ref="C3564:C3569"/>
    <mergeCell ref="C3570:C3575"/>
    <mergeCell ref="C3576:C3580"/>
    <mergeCell ref="C3581:C3586"/>
    <mergeCell ref="C3587:C3598"/>
    <mergeCell ref="C3599:C3602"/>
    <mergeCell ref="C3603:C3608"/>
    <mergeCell ref="C3609:C3618"/>
    <mergeCell ref="C3398:F3399"/>
    <mergeCell ref="D3401:D3402"/>
    <mergeCell ref="D3403:D3413"/>
    <mergeCell ref="D3414:D3424"/>
    <mergeCell ref="D3425:D3435"/>
    <mergeCell ref="D3436:D3440"/>
    <mergeCell ref="D3441:D3445"/>
    <mergeCell ref="D3446:D3450"/>
    <mergeCell ref="D3451:D3456"/>
    <mergeCell ref="D3457:D3462"/>
    <mergeCell ref="D3463:D3467"/>
    <mergeCell ref="D3468:D3473"/>
    <mergeCell ref="D3474:D3485"/>
    <mergeCell ref="D3486:D3489"/>
    <mergeCell ref="D3490:D3495"/>
    <mergeCell ref="D3496:D3505"/>
    <mergeCell ref="C3401:C3402"/>
    <mergeCell ref="C3403:C3435"/>
    <mergeCell ref="C3436:C3450"/>
    <mergeCell ref="C3451:C3456"/>
    <mergeCell ref="C3457:C3462"/>
    <mergeCell ref="C3463:C3467"/>
    <mergeCell ref="C3468:C3473"/>
    <mergeCell ref="C3474:C3485"/>
    <mergeCell ref="C3486:C3489"/>
    <mergeCell ref="C3490:C3495"/>
    <mergeCell ref="C3496:C3505"/>
    <mergeCell ref="C3285:F3286"/>
    <mergeCell ref="D3288:D3289"/>
    <mergeCell ref="D3290:D3300"/>
    <mergeCell ref="D3301:D3311"/>
    <mergeCell ref="D3312:D3322"/>
    <mergeCell ref="D3323:D3327"/>
    <mergeCell ref="D3328:D3332"/>
    <mergeCell ref="D3333:D3337"/>
    <mergeCell ref="D3338:D3343"/>
    <mergeCell ref="D3344:D3349"/>
    <mergeCell ref="D3350:D3354"/>
    <mergeCell ref="D3355:D3360"/>
    <mergeCell ref="D3361:D3372"/>
    <mergeCell ref="D3373:D3376"/>
    <mergeCell ref="D3377:D3382"/>
    <mergeCell ref="D3383:D3392"/>
    <mergeCell ref="C3288:C3289"/>
    <mergeCell ref="C3290:C3322"/>
    <mergeCell ref="C3323:C3337"/>
    <mergeCell ref="C3338:C3343"/>
    <mergeCell ref="C3344:C3349"/>
    <mergeCell ref="C3350:C3354"/>
    <mergeCell ref="C3355:C3360"/>
    <mergeCell ref="C3361:C3372"/>
    <mergeCell ref="C3373:C3376"/>
    <mergeCell ref="C3377:C3382"/>
    <mergeCell ref="C3383:C3392"/>
    <mergeCell ref="C3172:F3173"/>
    <mergeCell ref="D3175:D3176"/>
    <mergeCell ref="D3177:D3187"/>
    <mergeCell ref="D3188:D3198"/>
    <mergeCell ref="D3199:D3209"/>
    <mergeCell ref="D3210:D3214"/>
    <mergeCell ref="D3215:D3219"/>
    <mergeCell ref="D3220:D3224"/>
    <mergeCell ref="D3225:D3230"/>
    <mergeCell ref="D3231:D3236"/>
    <mergeCell ref="D3237:D3241"/>
    <mergeCell ref="D3242:D3247"/>
    <mergeCell ref="D3248:D3259"/>
    <mergeCell ref="D3260:D3263"/>
    <mergeCell ref="D3264:D3269"/>
    <mergeCell ref="D3270:D3279"/>
    <mergeCell ref="C3175:C3176"/>
    <mergeCell ref="C3177:C3209"/>
    <mergeCell ref="C3210:C3224"/>
    <mergeCell ref="C3225:C3230"/>
    <mergeCell ref="C3231:C3236"/>
    <mergeCell ref="C3237:C3241"/>
    <mergeCell ref="C3242:C3247"/>
    <mergeCell ref="C3248:C3259"/>
    <mergeCell ref="C3260:C3263"/>
    <mergeCell ref="C3264:C3269"/>
    <mergeCell ref="C3270:C3279"/>
    <mergeCell ref="C3059:F3060"/>
    <mergeCell ref="D3062:D3063"/>
    <mergeCell ref="D3064:D3074"/>
    <mergeCell ref="D3075:D3085"/>
    <mergeCell ref="D3086:D3096"/>
    <mergeCell ref="D3097:D3101"/>
    <mergeCell ref="D3102:D3106"/>
    <mergeCell ref="D3107:D3111"/>
    <mergeCell ref="D3112:D3117"/>
    <mergeCell ref="D3118:D3123"/>
    <mergeCell ref="D3124:D3128"/>
    <mergeCell ref="D3129:D3134"/>
    <mergeCell ref="D3135:D3146"/>
    <mergeCell ref="D3147:D3150"/>
    <mergeCell ref="D3151:D3156"/>
    <mergeCell ref="D3157:D3166"/>
    <mergeCell ref="C3062:C3063"/>
    <mergeCell ref="C3064:C3096"/>
    <mergeCell ref="C3097:C3111"/>
    <mergeCell ref="C3112:C3117"/>
    <mergeCell ref="C3118:C3123"/>
    <mergeCell ref="C3124:C3128"/>
    <mergeCell ref="C3129:C3134"/>
    <mergeCell ref="C3135:C3146"/>
    <mergeCell ref="C3147:C3150"/>
    <mergeCell ref="C3151:C3156"/>
    <mergeCell ref="C3157:C3166"/>
    <mergeCell ref="C2946:F2947"/>
    <mergeCell ref="D2949:D2950"/>
    <mergeCell ref="D2951:D2961"/>
    <mergeCell ref="D2962:D2972"/>
    <mergeCell ref="D2973:D2983"/>
    <mergeCell ref="D2984:D2988"/>
    <mergeCell ref="D2989:D2993"/>
    <mergeCell ref="D2994:D2998"/>
    <mergeCell ref="D2999:D3004"/>
    <mergeCell ref="D3005:D3010"/>
    <mergeCell ref="D3011:D3015"/>
    <mergeCell ref="D3016:D3021"/>
    <mergeCell ref="D3022:D3033"/>
    <mergeCell ref="D3034:D3037"/>
    <mergeCell ref="D3038:D3043"/>
    <mergeCell ref="D3044:D3053"/>
    <mergeCell ref="C2949:C2950"/>
    <mergeCell ref="C2951:C2983"/>
    <mergeCell ref="C2984:C2998"/>
    <mergeCell ref="C2999:C3004"/>
    <mergeCell ref="C3005:C3010"/>
    <mergeCell ref="C3011:C3015"/>
    <mergeCell ref="C3016:C3021"/>
    <mergeCell ref="C3022:C3033"/>
    <mergeCell ref="C3034:C3037"/>
    <mergeCell ref="C3038:C3043"/>
    <mergeCell ref="C3044:C3053"/>
    <mergeCell ref="C2833:F2834"/>
    <mergeCell ref="D2836:D2837"/>
    <mergeCell ref="D2838:D2848"/>
    <mergeCell ref="D2849:D2859"/>
    <mergeCell ref="D2860:D2870"/>
    <mergeCell ref="D2871:D2875"/>
    <mergeCell ref="D2876:D2880"/>
    <mergeCell ref="D2881:D2885"/>
    <mergeCell ref="D2886:D2891"/>
    <mergeCell ref="D2892:D2897"/>
    <mergeCell ref="D2898:D2902"/>
    <mergeCell ref="D2903:D2908"/>
    <mergeCell ref="D2909:D2920"/>
    <mergeCell ref="D2921:D2924"/>
    <mergeCell ref="D2925:D2930"/>
    <mergeCell ref="D2931:D2940"/>
    <mergeCell ref="C2836:C2837"/>
    <mergeCell ref="C2838:C2870"/>
    <mergeCell ref="C2871:C2885"/>
    <mergeCell ref="C2886:C2891"/>
    <mergeCell ref="C2892:C2897"/>
    <mergeCell ref="C2898:C2902"/>
    <mergeCell ref="C2903:C2908"/>
    <mergeCell ref="C2909:C2920"/>
    <mergeCell ref="C2921:C2924"/>
    <mergeCell ref="C2925:C2930"/>
    <mergeCell ref="C2931:C2940"/>
    <mergeCell ref="C2720:F2721"/>
    <mergeCell ref="D2723:D2724"/>
    <mergeCell ref="D2725:D2735"/>
    <mergeCell ref="D2736:D2746"/>
    <mergeCell ref="D2747:D2757"/>
    <mergeCell ref="D2758:D2762"/>
    <mergeCell ref="D2763:D2767"/>
    <mergeCell ref="D2768:D2772"/>
    <mergeCell ref="D2773:D2778"/>
    <mergeCell ref="D2779:D2784"/>
    <mergeCell ref="D2785:D2789"/>
    <mergeCell ref="D2790:D2795"/>
    <mergeCell ref="D2796:D2807"/>
    <mergeCell ref="D2808:D2811"/>
    <mergeCell ref="D2812:D2817"/>
    <mergeCell ref="D2818:D2827"/>
    <mergeCell ref="C2723:C2724"/>
    <mergeCell ref="C2725:C2757"/>
    <mergeCell ref="C2758:C2772"/>
    <mergeCell ref="C2773:C2778"/>
    <mergeCell ref="C2779:C2784"/>
    <mergeCell ref="C2785:C2789"/>
    <mergeCell ref="C2790:C2795"/>
    <mergeCell ref="C2796:C2807"/>
    <mergeCell ref="C2808:C2811"/>
    <mergeCell ref="C2812:C2817"/>
    <mergeCell ref="C2818:C2827"/>
    <mergeCell ref="C2607:F2608"/>
    <mergeCell ref="D2610:D2611"/>
    <mergeCell ref="D2612:D2622"/>
    <mergeCell ref="D2623:D2633"/>
    <mergeCell ref="D2634:D2644"/>
    <mergeCell ref="D2645:D2649"/>
    <mergeCell ref="D2650:D2654"/>
    <mergeCell ref="D2655:D2659"/>
    <mergeCell ref="D2660:D2665"/>
    <mergeCell ref="D2666:D2671"/>
    <mergeCell ref="D2672:D2676"/>
    <mergeCell ref="D2677:D2682"/>
    <mergeCell ref="D2683:D2694"/>
    <mergeCell ref="D2695:D2698"/>
    <mergeCell ref="D2699:D2704"/>
    <mergeCell ref="D2705:D2714"/>
    <mergeCell ref="C2610:C2611"/>
    <mergeCell ref="C2612:C2644"/>
    <mergeCell ref="C2645:C2659"/>
    <mergeCell ref="C2660:C2665"/>
    <mergeCell ref="C2666:C2671"/>
    <mergeCell ref="C2672:C2676"/>
    <mergeCell ref="C2677:C2682"/>
    <mergeCell ref="C2683:C2694"/>
    <mergeCell ref="C2695:C2698"/>
    <mergeCell ref="C2699:C2704"/>
    <mergeCell ref="C2705:C2714"/>
    <mergeCell ref="C2494:F2495"/>
    <mergeCell ref="D2497:D2498"/>
    <mergeCell ref="D2499:D2509"/>
    <mergeCell ref="D2510:D2520"/>
    <mergeCell ref="D2521:D2531"/>
    <mergeCell ref="D2532:D2536"/>
    <mergeCell ref="D2537:D2541"/>
    <mergeCell ref="D2542:D2546"/>
    <mergeCell ref="D2547:D2552"/>
    <mergeCell ref="D2553:D2558"/>
    <mergeCell ref="D2559:D2563"/>
    <mergeCell ref="D2564:D2569"/>
    <mergeCell ref="D2570:D2581"/>
    <mergeCell ref="D2582:D2585"/>
    <mergeCell ref="D2586:D2591"/>
    <mergeCell ref="D2592:D2601"/>
    <mergeCell ref="C2497:C2498"/>
    <mergeCell ref="C2499:C2531"/>
    <mergeCell ref="C2532:C2546"/>
    <mergeCell ref="C2547:C2552"/>
    <mergeCell ref="C2553:C2558"/>
    <mergeCell ref="C2559:C2563"/>
    <mergeCell ref="C2564:C2569"/>
    <mergeCell ref="C2570:C2581"/>
    <mergeCell ref="C2582:C2585"/>
    <mergeCell ref="C2586:C2591"/>
    <mergeCell ref="C2592:C2601"/>
    <mergeCell ref="C2381:F2382"/>
    <mergeCell ref="D2384:D2385"/>
    <mergeCell ref="D2386:D2396"/>
    <mergeCell ref="D2397:D2407"/>
    <mergeCell ref="D2408:D2418"/>
    <mergeCell ref="D2419:D2423"/>
    <mergeCell ref="D2424:D2428"/>
    <mergeCell ref="D2429:D2433"/>
    <mergeCell ref="D2434:D2439"/>
    <mergeCell ref="D2440:D2445"/>
    <mergeCell ref="D2446:D2450"/>
    <mergeCell ref="D2451:D2456"/>
    <mergeCell ref="D2457:D2468"/>
    <mergeCell ref="D2469:D2472"/>
    <mergeCell ref="D2473:D2478"/>
    <mergeCell ref="D2479:D2488"/>
    <mergeCell ref="C2384:C2385"/>
    <mergeCell ref="C2386:C2418"/>
    <mergeCell ref="C2419:C2433"/>
    <mergeCell ref="C2434:C2439"/>
    <mergeCell ref="C2440:C2445"/>
    <mergeCell ref="C2446:C2450"/>
    <mergeCell ref="C2451:C2456"/>
    <mergeCell ref="C2457:C2468"/>
    <mergeCell ref="C2469:C2472"/>
    <mergeCell ref="C2473:C2478"/>
    <mergeCell ref="C2479:C2488"/>
    <mergeCell ref="C2268:F2269"/>
    <mergeCell ref="D2271:D2272"/>
    <mergeCell ref="D2273:D2283"/>
    <mergeCell ref="D2284:D2294"/>
    <mergeCell ref="D2295:D2305"/>
    <mergeCell ref="D2306:D2310"/>
    <mergeCell ref="D2311:D2315"/>
    <mergeCell ref="D2316:D2320"/>
    <mergeCell ref="D2321:D2326"/>
    <mergeCell ref="D2327:D2332"/>
    <mergeCell ref="D2333:D2337"/>
    <mergeCell ref="D2338:D2343"/>
    <mergeCell ref="D2344:D2355"/>
    <mergeCell ref="D2356:D2359"/>
    <mergeCell ref="D2360:D2365"/>
    <mergeCell ref="D2366:D2375"/>
    <mergeCell ref="C2271:C2272"/>
    <mergeCell ref="C2273:C2305"/>
    <mergeCell ref="C2306:C2320"/>
    <mergeCell ref="C2321:C2326"/>
    <mergeCell ref="C2327:C2332"/>
    <mergeCell ref="C2333:C2337"/>
    <mergeCell ref="C2338:C2343"/>
    <mergeCell ref="C2344:C2355"/>
    <mergeCell ref="C2356:C2359"/>
    <mergeCell ref="C2360:C2365"/>
    <mergeCell ref="C2366:C2375"/>
    <mergeCell ref="C2155:F2156"/>
    <mergeCell ref="D2158:D2159"/>
    <mergeCell ref="D2160:D2170"/>
    <mergeCell ref="D2171:D2181"/>
    <mergeCell ref="D2182:D2192"/>
    <mergeCell ref="D2193:D2197"/>
    <mergeCell ref="D2198:D2202"/>
    <mergeCell ref="D2203:D2207"/>
    <mergeCell ref="D2208:D2213"/>
    <mergeCell ref="D2214:D2219"/>
    <mergeCell ref="D2220:D2224"/>
    <mergeCell ref="D2225:D2230"/>
    <mergeCell ref="D2231:D2242"/>
    <mergeCell ref="D2243:D2246"/>
    <mergeCell ref="D2247:D2252"/>
    <mergeCell ref="D2253:D2262"/>
    <mergeCell ref="C2158:C2159"/>
    <mergeCell ref="C2160:C2192"/>
    <mergeCell ref="C2193:C2207"/>
    <mergeCell ref="C2208:C2213"/>
    <mergeCell ref="C2214:C2219"/>
    <mergeCell ref="C2220:C2224"/>
    <mergeCell ref="C2225:C2230"/>
    <mergeCell ref="C2231:C2242"/>
    <mergeCell ref="C2243:C2246"/>
    <mergeCell ref="C2247:C2252"/>
    <mergeCell ref="C2253:C2262"/>
    <mergeCell ref="C2042:F2043"/>
    <mergeCell ref="D2045:D2046"/>
    <mergeCell ref="D2047:D2057"/>
    <mergeCell ref="D2058:D2068"/>
    <mergeCell ref="D2069:D2079"/>
    <mergeCell ref="D2080:D2084"/>
    <mergeCell ref="D2085:D2089"/>
    <mergeCell ref="D2090:D2094"/>
    <mergeCell ref="D2095:D2100"/>
    <mergeCell ref="D2101:D2106"/>
    <mergeCell ref="D2107:D2111"/>
    <mergeCell ref="D2112:D2117"/>
    <mergeCell ref="D2118:D2129"/>
    <mergeCell ref="D2130:D2133"/>
    <mergeCell ref="D2134:D2139"/>
    <mergeCell ref="D2140:D2149"/>
    <mergeCell ref="C2045:C2046"/>
    <mergeCell ref="C2047:C2079"/>
    <mergeCell ref="C2080:C2094"/>
    <mergeCell ref="C2095:C2100"/>
    <mergeCell ref="C2101:C2106"/>
    <mergeCell ref="C2107:C2111"/>
    <mergeCell ref="C2112:C2117"/>
    <mergeCell ref="C2118:C2129"/>
    <mergeCell ref="C2130:C2133"/>
    <mergeCell ref="C2134:C2139"/>
    <mergeCell ref="C2140:C2149"/>
    <mergeCell ref="C1929:F1930"/>
    <mergeCell ref="D1932:D1933"/>
    <mergeCell ref="D1934:D1944"/>
    <mergeCell ref="D1945:D1955"/>
    <mergeCell ref="D1956:D1966"/>
    <mergeCell ref="D1967:D1971"/>
    <mergeCell ref="D1972:D1976"/>
    <mergeCell ref="D1977:D1981"/>
    <mergeCell ref="D1982:D1987"/>
    <mergeCell ref="D1988:D1993"/>
    <mergeCell ref="D1994:D1998"/>
    <mergeCell ref="D1999:D2004"/>
    <mergeCell ref="D2005:D2016"/>
    <mergeCell ref="D2017:D2020"/>
    <mergeCell ref="D2021:D2026"/>
    <mergeCell ref="D2027:D2036"/>
    <mergeCell ref="C1932:C1933"/>
    <mergeCell ref="C1934:C1966"/>
    <mergeCell ref="C1967:C1981"/>
    <mergeCell ref="C1982:C1987"/>
    <mergeCell ref="C1988:C1993"/>
    <mergeCell ref="C1994:C1998"/>
    <mergeCell ref="C1999:C2004"/>
    <mergeCell ref="C2005:C2016"/>
    <mergeCell ref="C2017:C2020"/>
    <mergeCell ref="C2021:C2026"/>
    <mergeCell ref="C2027:C2036"/>
    <mergeCell ref="C1816:F1817"/>
    <mergeCell ref="D1819:D1820"/>
    <mergeCell ref="D1821:D1831"/>
    <mergeCell ref="D1832:D1842"/>
    <mergeCell ref="D1843:D1853"/>
    <mergeCell ref="D1854:D1858"/>
    <mergeCell ref="D1859:D1863"/>
    <mergeCell ref="D1864:D1868"/>
    <mergeCell ref="D1869:D1874"/>
    <mergeCell ref="D1875:D1880"/>
    <mergeCell ref="D1881:D1885"/>
    <mergeCell ref="D1886:D1891"/>
    <mergeCell ref="D1892:D1903"/>
    <mergeCell ref="D1904:D1907"/>
    <mergeCell ref="D1908:D1913"/>
    <mergeCell ref="D1914:D1923"/>
    <mergeCell ref="C1819:C1820"/>
    <mergeCell ref="C1821:C1853"/>
    <mergeCell ref="C1854:C1868"/>
    <mergeCell ref="C1869:C1874"/>
    <mergeCell ref="C1875:C1880"/>
    <mergeCell ref="C1881:C1885"/>
    <mergeCell ref="C1886:C1891"/>
    <mergeCell ref="C1892:C1903"/>
    <mergeCell ref="C1904:C1907"/>
    <mergeCell ref="C1908:C1913"/>
    <mergeCell ref="C1914:C1923"/>
    <mergeCell ref="C1703:F1704"/>
    <mergeCell ref="D1706:D1707"/>
    <mergeCell ref="D1708:D1718"/>
    <mergeCell ref="D1719:D1729"/>
    <mergeCell ref="D1730:D1740"/>
    <mergeCell ref="D1741:D1745"/>
    <mergeCell ref="D1746:D1750"/>
    <mergeCell ref="D1751:D1755"/>
    <mergeCell ref="D1756:D1761"/>
    <mergeCell ref="D1762:D1767"/>
    <mergeCell ref="D1768:D1772"/>
    <mergeCell ref="D1773:D1778"/>
    <mergeCell ref="D1779:D1790"/>
    <mergeCell ref="D1791:D1794"/>
    <mergeCell ref="D1795:D1800"/>
    <mergeCell ref="D1801:D1810"/>
    <mergeCell ref="C1706:C1707"/>
    <mergeCell ref="C1708:C1740"/>
    <mergeCell ref="C1741:C1755"/>
    <mergeCell ref="C1756:C1761"/>
    <mergeCell ref="C1762:C1767"/>
    <mergeCell ref="C1768:C1772"/>
    <mergeCell ref="C1773:C1778"/>
    <mergeCell ref="C1779:C1790"/>
    <mergeCell ref="C1791:C1794"/>
    <mergeCell ref="C1795:C1800"/>
    <mergeCell ref="C1801:C1810"/>
    <mergeCell ref="C1590:F1591"/>
    <mergeCell ref="D1593:D1594"/>
    <mergeCell ref="D1595:D1605"/>
    <mergeCell ref="D1606:D1616"/>
    <mergeCell ref="D1617:D1627"/>
    <mergeCell ref="D1628:D1632"/>
    <mergeCell ref="D1633:D1637"/>
    <mergeCell ref="D1638:D1642"/>
    <mergeCell ref="D1643:D1648"/>
    <mergeCell ref="D1649:D1654"/>
    <mergeCell ref="D1655:D1659"/>
    <mergeCell ref="D1660:D1665"/>
    <mergeCell ref="D1666:D1677"/>
    <mergeCell ref="D1678:D1681"/>
    <mergeCell ref="D1682:D1687"/>
    <mergeCell ref="D1688:D1697"/>
    <mergeCell ref="C1593:C1594"/>
    <mergeCell ref="C1595:C1627"/>
    <mergeCell ref="C1628:C1642"/>
    <mergeCell ref="C1643:C1648"/>
    <mergeCell ref="C1649:C1654"/>
    <mergeCell ref="C1655:C1659"/>
    <mergeCell ref="C1660:C1665"/>
    <mergeCell ref="C1666:C1677"/>
    <mergeCell ref="C1678:C1681"/>
    <mergeCell ref="C1682:C1687"/>
    <mergeCell ref="C1688:C1697"/>
    <mergeCell ref="C1477:F1478"/>
    <mergeCell ref="D1480:D1481"/>
    <mergeCell ref="D1482:D1492"/>
    <mergeCell ref="D1493:D1503"/>
    <mergeCell ref="D1504:D1514"/>
    <mergeCell ref="D1515:D1519"/>
    <mergeCell ref="D1520:D1524"/>
    <mergeCell ref="D1525:D1529"/>
    <mergeCell ref="D1530:D1535"/>
    <mergeCell ref="D1536:D1541"/>
    <mergeCell ref="D1542:D1546"/>
    <mergeCell ref="D1547:D1552"/>
    <mergeCell ref="D1553:D1564"/>
    <mergeCell ref="D1565:D1568"/>
    <mergeCell ref="D1569:D1574"/>
    <mergeCell ref="D1575:D1584"/>
    <mergeCell ref="C1480:C1481"/>
    <mergeCell ref="C1482:C1514"/>
    <mergeCell ref="C1515:C1529"/>
    <mergeCell ref="C1530:C1535"/>
    <mergeCell ref="C1536:C1541"/>
    <mergeCell ref="C1542:C1546"/>
    <mergeCell ref="C1547:C1552"/>
    <mergeCell ref="C1553:C1564"/>
    <mergeCell ref="C1565:C1568"/>
    <mergeCell ref="C1569:C1574"/>
    <mergeCell ref="C1575:C1584"/>
    <mergeCell ref="C1364:F1365"/>
    <mergeCell ref="D1367:D1368"/>
    <mergeCell ref="D1369:D1379"/>
    <mergeCell ref="D1380:D1390"/>
    <mergeCell ref="D1391:D1401"/>
    <mergeCell ref="D1402:D1406"/>
    <mergeCell ref="D1407:D1411"/>
    <mergeCell ref="D1412:D1416"/>
    <mergeCell ref="D1417:D1422"/>
    <mergeCell ref="D1423:D1428"/>
    <mergeCell ref="D1429:D1433"/>
    <mergeCell ref="D1434:D1439"/>
    <mergeCell ref="D1440:D1451"/>
    <mergeCell ref="D1452:D1455"/>
    <mergeCell ref="D1456:D1461"/>
    <mergeCell ref="D1462:D1471"/>
    <mergeCell ref="C1367:C1368"/>
    <mergeCell ref="C1369:C1401"/>
    <mergeCell ref="C1402:C1416"/>
    <mergeCell ref="C1417:C1422"/>
    <mergeCell ref="C1423:C1428"/>
    <mergeCell ref="C1429:C1433"/>
    <mergeCell ref="C1434:C1439"/>
    <mergeCell ref="C1440:C1451"/>
    <mergeCell ref="C1452:C1455"/>
    <mergeCell ref="C1456:C1461"/>
    <mergeCell ref="C1462:C1471"/>
    <mergeCell ref="C1251:F1252"/>
    <mergeCell ref="D1254:D1255"/>
    <mergeCell ref="D1256:D1266"/>
    <mergeCell ref="D1267:D1277"/>
    <mergeCell ref="D1278:D1288"/>
    <mergeCell ref="D1289:D1293"/>
    <mergeCell ref="D1294:D1298"/>
    <mergeCell ref="D1299:D1303"/>
    <mergeCell ref="D1304:D1309"/>
    <mergeCell ref="D1310:D1315"/>
    <mergeCell ref="D1316:D1320"/>
    <mergeCell ref="D1321:D1326"/>
    <mergeCell ref="D1327:D1338"/>
    <mergeCell ref="D1339:D1342"/>
    <mergeCell ref="D1343:D1348"/>
    <mergeCell ref="D1349:D1358"/>
    <mergeCell ref="C1254:C1255"/>
    <mergeCell ref="C1256:C1288"/>
    <mergeCell ref="C1289:C1303"/>
    <mergeCell ref="C1304:C1309"/>
    <mergeCell ref="C1310:C1315"/>
    <mergeCell ref="C1316:C1320"/>
    <mergeCell ref="C1321:C1326"/>
    <mergeCell ref="C1327:C1338"/>
    <mergeCell ref="C1339:C1342"/>
    <mergeCell ref="C1343:C1348"/>
    <mergeCell ref="C1349:C1358"/>
    <mergeCell ref="C1138:F1139"/>
    <mergeCell ref="D1141:D1142"/>
    <mergeCell ref="D1143:D1153"/>
    <mergeCell ref="D1154:D1164"/>
    <mergeCell ref="D1165:D1175"/>
    <mergeCell ref="D1176:D1180"/>
    <mergeCell ref="D1181:D1185"/>
    <mergeCell ref="D1186:D1190"/>
    <mergeCell ref="D1191:D1196"/>
    <mergeCell ref="D1197:D1202"/>
    <mergeCell ref="D1203:D1207"/>
    <mergeCell ref="D1208:D1213"/>
    <mergeCell ref="D1214:D1225"/>
    <mergeCell ref="D1226:D1229"/>
    <mergeCell ref="D1230:D1235"/>
    <mergeCell ref="D1236:D1245"/>
    <mergeCell ref="C1141:C1142"/>
    <mergeCell ref="C1143:C1175"/>
    <mergeCell ref="C1176:C1190"/>
    <mergeCell ref="C1191:C1196"/>
    <mergeCell ref="C1197:C1202"/>
    <mergeCell ref="C1203:C1207"/>
    <mergeCell ref="C1208:C1213"/>
    <mergeCell ref="C1214:C1225"/>
    <mergeCell ref="C1226:C1229"/>
    <mergeCell ref="C1230:C1235"/>
    <mergeCell ref="C1236:C1245"/>
    <mergeCell ref="C1025:F1026"/>
    <mergeCell ref="D1028:D1029"/>
    <mergeCell ref="D1030:D1040"/>
    <mergeCell ref="D1041:D1051"/>
    <mergeCell ref="D1052:D1062"/>
    <mergeCell ref="D1063:D1067"/>
    <mergeCell ref="D1068:D1072"/>
    <mergeCell ref="D1073:D1077"/>
    <mergeCell ref="D1078:D1083"/>
    <mergeCell ref="D1084:D1089"/>
    <mergeCell ref="D1090:D1094"/>
    <mergeCell ref="D1095:D1100"/>
    <mergeCell ref="D1101:D1112"/>
    <mergeCell ref="D1113:D1116"/>
    <mergeCell ref="D1117:D1122"/>
    <mergeCell ref="D1123:D1132"/>
    <mergeCell ref="C1028:C1029"/>
    <mergeCell ref="C1030:C1062"/>
    <mergeCell ref="C1063:C1077"/>
    <mergeCell ref="C1078:C1083"/>
    <mergeCell ref="C1084:C1089"/>
    <mergeCell ref="C1090:C1094"/>
    <mergeCell ref="C1095:C1100"/>
    <mergeCell ref="C1101:C1112"/>
    <mergeCell ref="C1113:C1116"/>
    <mergeCell ref="C1117:C1122"/>
    <mergeCell ref="C1123:C1132"/>
    <mergeCell ref="C912:F913"/>
    <mergeCell ref="D915:D916"/>
    <mergeCell ref="D917:D927"/>
    <mergeCell ref="D928:D938"/>
    <mergeCell ref="D939:D949"/>
    <mergeCell ref="D950:D954"/>
    <mergeCell ref="D955:D959"/>
    <mergeCell ref="D960:D964"/>
    <mergeCell ref="D965:D970"/>
    <mergeCell ref="D971:D976"/>
    <mergeCell ref="D977:D981"/>
    <mergeCell ref="D982:D987"/>
    <mergeCell ref="D988:D999"/>
    <mergeCell ref="D1000:D1003"/>
    <mergeCell ref="D1004:D1009"/>
    <mergeCell ref="D1010:D1019"/>
    <mergeCell ref="C915:C916"/>
    <mergeCell ref="C917:C949"/>
    <mergeCell ref="C950:C964"/>
    <mergeCell ref="C965:C970"/>
    <mergeCell ref="C971:C976"/>
    <mergeCell ref="C977:C981"/>
    <mergeCell ref="C982:C987"/>
    <mergeCell ref="C988:C999"/>
    <mergeCell ref="C1000:C1003"/>
    <mergeCell ref="C1004:C1009"/>
    <mergeCell ref="C1010:C1019"/>
    <mergeCell ref="C799:F800"/>
    <mergeCell ref="D802:D803"/>
    <mergeCell ref="D804:D814"/>
    <mergeCell ref="D815:D825"/>
    <mergeCell ref="D826:D836"/>
    <mergeCell ref="D837:D841"/>
    <mergeCell ref="D842:D846"/>
    <mergeCell ref="D847:D851"/>
    <mergeCell ref="D852:D857"/>
    <mergeCell ref="D858:D863"/>
    <mergeCell ref="D864:D868"/>
    <mergeCell ref="D869:D874"/>
    <mergeCell ref="D875:D886"/>
    <mergeCell ref="D887:D890"/>
    <mergeCell ref="D891:D896"/>
    <mergeCell ref="D897:D906"/>
    <mergeCell ref="C802:C803"/>
    <mergeCell ref="C804:C836"/>
    <mergeCell ref="C837:C851"/>
    <mergeCell ref="C852:C857"/>
    <mergeCell ref="C858:C863"/>
    <mergeCell ref="C864:C868"/>
    <mergeCell ref="C869:C874"/>
    <mergeCell ref="C875:C886"/>
    <mergeCell ref="C887:C890"/>
    <mergeCell ref="C891:C896"/>
    <mergeCell ref="C897:C906"/>
    <mergeCell ref="C686:F687"/>
    <mergeCell ref="D689:D690"/>
    <mergeCell ref="D691:D701"/>
    <mergeCell ref="D702:D712"/>
    <mergeCell ref="D713:D723"/>
    <mergeCell ref="D724:D728"/>
    <mergeCell ref="D729:D733"/>
    <mergeCell ref="D734:D738"/>
    <mergeCell ref="D739:D744"/>
    <mergeCell ref="D745:D750"/>
    <mergeCell ref="D751:D755"/>
    <mergeCell ref="D756:D761"/>
    <mergeCell ref="D762:D773"/>
    <mergeCell ref="D774:D777"/>
    <mergeCell ref="D778:D783"/>
    <mergeCell ref="D784:D793"/>
    <mergeCell ref="C689:C690"/>
    <mergeCell ref="C691:C723"/>
    <mergeCell ref="C724:C738"/>
    <mergeCell ref="C739:C744"/>
    <mergeCell ref="C745:C750"/>
    <mergeCell ref="C751:C755"/>
    <mergeCell ref="C756:C761"/>
    <mergeCell ref="C762:C773"/>
    <mergeCell ref="C774:C777"/>
    <mergeCell ref="C778:C783"/>
    <mergeCell ref="C784:C793"/>
    <mergeCell ref="C573:F574"/>
    <mergeCell ref="D576:D577"/>
    <mergeCell ref="D578:D588"/>
    <mergeCell ref="D589:D599"/>
    <mergeCell ref="D600:D610"/>
    <mergeCell ref="D611:D615"/>
    <mergeCell ref="D616:D620"/>
    <mergeCell ref="D621:D625"/>
    <mergeCell ref="D626:D631"/>
    <mergeCell ref="D632:D637"/>
    <mergeCell ref="D638:D642"/>
    <mergeCell ref="D643:D648"/>
    <mergeCell ref="D649:D660"/>
    <mergeCell ref="D661:D664"/>
    <mergeCell ref="D665:D670"/>
    <mergeCell ref="D671:D680"/>
    <mergeCell ref="C576:C577"/>
    <mergeCell ref="C578:C610"/>
    <mergeCell ref="C611:C625"/>
    <mergeCell ref="C626:C631"/>
    <mergeCell ref="C632:C637"/>
    <mergeCell ref="C638:C642"/>
    <mergeCell ref="C643:C648"/>
    <mergeCell ref="C649:C660"/>
    <mergeCell ref="C661:C664"/>
    <mergeCell ref="C665:C670"/>
    <mergeCell ref="C671:C680"/>
    <mergeCell ref="C460:F461"/>
    <mergeCell ref="D463:D464"/>
    <mergeCell ref="D465:D475"/>
    <mergeCell ref="D476:D486"/>
    <mergeCell ref="D487:D497"/>
    <mergeCell ref="D498:D502"/>
    <mergeCell ref="D503:D507"/>
    <mergeCell ref="D508:D512"/>
    <mergeCell ref="D513:D518"/>
    <mergeCell ref="D519:D524"/>
    <mergeCell ref="D525:D529"/>
    <mergeCell ref="D530:D535"/>
    <mergeCell ref="D536:D547"/>
    <mergeCell ref="D548:D551"/>
    <mergeCell ref="D552:D557"/>
    <mergeCell ref="D558:D567"/>
    <mergeCell ref="C463:C464"/>
    <mergeCell ref="C465:C497"/>
    <mergeCell ref="C498:C512"/>
    <mergeCell ref="C513:C518"/>
    <mergeCell ref="C519:C524"/>
    <mergeCell ref="C525:C529"/>
    <mergeCell ref="C530:C535"/>
    <mergeCell ref="C536:C547"/>
    <mergeCell ref="C548:C551"/>
    <mergeCell ref="C552:C557"/>
    <mergeCell ref="C558:C567"/>
    <mergeCell ref="C347:F348"/>
    <mergeCell ref="D350:D351"/>
    <mergeCell ref="D352:D362"/>
    <mergeCell ref="D363:D373"/>
    <mergeCell ref="D374:D384"/>
    <mergeCell ref="D385:D389"/>
    <mergeCell ref="D390:D394"/>
    <mergeCell ref="D395:D399"/>
    <mergeCell ref="D400:D405"/>
    <mergeCell ref="D406:D411"/>
    <mergeCell ref="D412:D416"/>
    <mergeCell ref="D417:D422"/>
    <mergeCell ref="D423:D434"/>
    <mergeCell ref="D435:D438"/>
    <mergeCell ref="D439:D444"/>
    <mergeCell ref="D445:D454"/>
    <mergeCell ref="C350:C351"/>
    <mergeCell ref="C352:C384"/>
    <mergeCell ref="C385:C399"/>
    <mergeCell ref="C400:C405"/>
    <mergeCell ref="C406:C411"/>
    <mergeCell ref="C412:C416"/>
    <mergeCell ref="C417:C422"/>
    <mergeCell ref="C423:C434"/>
    <mergeCell ref="C435:C438"/>
    <mergeCell ref="C439:C444"/>
    <mergeCell ref="C445:C454"/>
    <mergeCell ref="C234:F235"/>
    <mergeCell ref="D237:D238"/>
    <mergeCell ref="D239:D249"/>
    <mergeCell ref="D250:D260"/>
    <mergeCell ref="D261:D271"/>
    <mergeCell ref="D272:D276"/>
    <mergeCell ref="D277:D281"/>
    <mergeCell ref="D282:D286"/>
    <mergeCell ref="D287:D292"/>
    <mergeCell ref="D293:D298"/>
    <mergeCell ref="D299:D303"/>
    <mergeCell ref="D304:D309"/>
    <mergeCell ref="D310:D321"/>
    <mergeCell ref="D322:D325"/>
    <mergeCell ref="D326:D331"/>
    <mergeCell ref="D332:D341"/>
    <mergeCell ref="C237:C238"/>
    <mergeCell ref="C239:C271"/>
    <mergeCell ref="C272:C286"/>
    <mergeCell ref="C287:C292"/>
    <mergeCell ref="C293:C298"/>
    <mergeCell ref="C299:C303"/>
    <mergeCell ref="C304:C309"/>
    <mergeCell ref="C310:C321"/>
    <mergeCell ref="C322:C325"/>
    <mergeCell ref="C326:C331"/>
    <mergeCell ref="C332:C341"/>
    <mergeCell ref="C121:F122"/>
    <mergeCell ref="D124:D125"/>
    <mergeCell ref="D126:D136"/>
    <mergeCell ref="D137:D147"/>
    <mergeCell ref="D148:D158"/>
    <mergeCell ref="D159:D163"/>
    <mergeCell ref="D164:D168"/>
    <mergeCell ref="D169:D173"/>
    <mergeCell ref="D174:D179"/>
    <mergeCell ref="D180:D185"/>
    <mergeCell ref="D186:D190"/>
    <mergeCell ref="D191:D196"/>
    <mergeCell ref="D197:D208"/>
    <mergeCell ref="D209:D212"/>
    <mergeCell ref="D213:D218"/>
    <mergeCell ref="D219:D228"/>
    <mergeCell ref="C124:C125"/>
    <mergeCell ref="C126:C158"/>
    <mergeCell ref="C159:C173"/>
    <mergeCell ref="C174:C179"/>
    <mergeCell ref="C180:C185"/>
    <mergeCell ref="C186:C190"/>
    <mergeCell ref="C191:C196"/>
    <mergeCell ref="C197:C208"/>
    <mergeCell ref="C209:C212"/>
    <mergeCell ref="C213:C218"/>
    <mergeCell ref="C219:C228"/>
    <mergeCell ref="C8:F9"/>
    <mergeCell ref="D11:D12"/>
    <mergeCell ref="D13:D23"/>
    <mergeCell ref="D24:D34"/>
    <mergeCell ref="D35:D45"/>
    <mergeCell ref="D46:D50"/>
    <mergeCell ref="D51:D55"/>
    <mergeCell ref="D56:D60"/>
    <mergeCell ref="D61:D66"/>
    <mergeCell ref="D67:D72"/>
    <mergeCell ref="D73:D77"/>
    <mergeCell ref="D78:D83"/>
    <mergeCell ref="D84:D95"/>
    <mergeCell ref="D96:D99"/>
    <mergeCell ref="D100:D105"/>
    <mergeCell ref="D106:D115"/>
    <mergeCell ref="C11:C12"/>
    <mergeCell ref="C13:C45"/>
    <mergeCell ref="C46:C60"/>
    <mergeCell ref="C61:C66"/>
    <mergeCell ref="C67:C72"/>
    <mergeCell ref="C73:C77"/>
    <mergeCell ref="C78:C83"/>
    <mergeCell ref="C84:C95"/>
    <mergeCell ref="C96:C99"/>
    <mergeCell ref="C100:C105"/>
    <mergeCell ref="C106:C115"/>
  </mergeCells>
  <phoneticPr fontId="5"/>
  <pageMargins left="0.7" right="0.7" top="0.75" bottom="0.75" header="0.3" footer="0.3"/>
  <pageSetup paperSize="9" scale="63" pageOrder="overThenDown" orientation="landscape"/>
  <headerFooter>
    <oddFooter>&amp;CN(1)</oddFooter>
  </headerFooter>
  <rowBreaks count="47" manualBreakCount="47">
    <brk id="115" max="16383" man="1"/>
    <brk id="228" max="16383" man="1"/>
    <brk id="341" max="16383" man="1"/>
    <brk id="454" max="16383" man="1"/>
    <brk id="567" max="16383" man="1"/>
    <brk id="680" max="16383" man="1"/>
    <brk id="793" max="16383" man="1"/>
    <brk id="906" max="16383" man="1"/>
    <brk id="1019" max="16383" man="1"/>
    <brk id="1132" max="16383" man="1"/>
    <brk id="1245" max="16383" man="1"/>
    <brk id="1358" max="16383" man="1"/>
    <brk id="1471" max="16383" man="1"/>
    <brk id="1584" max="16383" man="1"/>
    <brk id="1697" max="16383" man="1"/>
    <brk id="1810" max="16383" man="1"/>
    <brk id="1923" max="16383" man="1"/>
    <brk id="2036" max="16383" man="1"/>
    <brk id="2149" max="16383" man="1"/>
    <brk id="2262" max="16383" man="1"/>
    <brk id="2375" max="16383" man="1"/>
    <brk id="2488" max="16383" man="1"/>
    <brk id="2601" max="16383" man="1"/>
    <brk id="2714" max="16383" man="1"/>
    <brk id="2827" max="16383" man="1"/>
    <brk id="2940" max="16383" man="1"/>
    <brk id="3053" max="16383" man="1"/>
    <brk id="3166" max="16383" man="1"/>
    <brk id="3279" max="16383" man="1"/>
    <brk id="3392" max="16383" man="1"/>
    <brk id="3505" max="16383" man="1"/>
    <brk id="3618" max="16383" man="1"/>
    <brk id="3731" max="16383" man="1"/>
    <brk id="3844" max="16383" man="1"/>
    <brk id="3957" max="16383" man="1"/>
    <brk id="4070" max="16383" man="1"/>
    <brk id="4183" max="16383" man="1"/>
    <brk id="4296" max="16383" man="1"/>
    <brk id="4409" max="16383" man="1"/>
    <brk id="4522" max="16383" man="1"/>
    <brk id="4635" max="16383" man="1"/>
    <brk id="4748" max="16383" man="1"/>
    <brk id="4861" max="16383" man="1"/>
    <brk id="4974" max="16383" man="1"/>
    <brk id="5087" max="16383" man="1"/>
    <brk id="5200" max="16383" man="1"/>
    <brk id="53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5313"/>
  <sheetViews>
    <sheetView workbookViewId="0"/>
  </sheetViews>
  <sheetFormatPr defaultColWidth="8.8984375" defaultRowHeight="12.6" x14ac:dyDescent="0.25"/>
  <cols>
    <col min="1" max="1" width="3.59765625" style="99" customWidth="1"/>
    <col min="2" max="2" width="4.59765625" style="99" customWidth="1"/>
    <col min="3" max="4" width="7.59765625" style="99" customWidth="1"/>
    <col min="5" max="5" width="16.59765625" style="99" customWidth="1"/>
    <col min="6" max="6" width="5.59765625" style="99" customWidth="1"/>
    <col min="7" max="25" width="8.59765625" style="99" customWidth="1"/>
    <col min="26" max="16384" width="8.8984375" style="99"/>
  </cols>
  <sheetData>
    <row r="4" spans="2:10" x14ac:dyDescent="0.25">
      <c r="B4" s="48" t="str">
        <f xml:space="preserve"> HYPERLINK("#'目次'!B7", "[1]")</f>
        <v>[1]</v>
      </c>
      <c r="C4" s="35" t="s">
        <v>13</v>
      </c>
    </row>
    <row r="7" spans="2:10" x14ac:dyDescent="0.25">
      <c r="C7" s="35" t="s">
        <v>14</v>
      </c>
    </row>
    <row r="8" spans="2:10" ht="25.2" x14ac:dyDescent="0.25">
      <c r="C8" s="115"/>
      <c r="D8" s="116"/>
      <c r="E8" s="116"/>
      <c r="F8" s="116"/>
      <c r="G8" s="44" t="s">
        <v>15</v>
      </c>
      <c r="H8" s="43" t="s">
        <v>16</v>
      </c>
      <c r="I8" s="26" t="s">
        <v>17</v>
      </c>
      <c r="J8" s="49" t="s">
        <v>18</v>
      </c>
    </row>
    <row r="9" spans="2:10" x14ac:dyDescent="0.25">
      <c r="C9" s="117"/>
      <c r="D9" s="118"/>
      <c r="E9" s="118"/>
      <c r="F9" s="118"/>
      <c r="G9" s="46"/>
      <c r="H9" s="47"/>
      <c r="I9" s="27"/>
      <c r="J9" s="45"/>
    </row>
    <row r="10" spans="2:10" x14ac:dyDescent="0.25">
      <c r="C10" s="61"/>
      <c r="D10" s="62"/>
      <c r="E10" s="60" t="s">
        <v>15</v>
      </c>
      <c r="F10" s="63"/>
      <c r="G10" s="57">
        <v>2414</v>
      </c>
      <c r="H10" s="34">
        <v>47.183098591548998</v>
      </c>
      <c r="I10" s="34">
        <v>52.816901408451002</v>
      </c>
      <c r="J10" s="109">
        <v>0</v>
      </c>
    </row>
    <row r="11" spans="2:10" x14ac:dyDescent="0.25">
      <c r="C11" s="124" t="s">
        <v>19</v>
      </c>
      <c r="D11" s="119" t="s">
        <v>20</v>
      </c>
      <c r="E11" s="18" t="s">
        <v>21</v>
      </c>
      <c r="F11" s="17"/>
      <c r="G11" s="19">
        <v>1139</v>
      </c>
      <c r="H11" s="29">
        <v>100</v>
      </c>
      <c r="I11" s="38">
        <v>0</v>
      </c>
      <c r="J11" s="69">
        <v>0</v>
      </c>
    </row>
    <row r="12" spans="2:10" x14ac:dyDescent="0.25">
      <c r="C12" s="125"/>
      <c r="D12" s="120"/>
      <c r="E12" s="4" t="s">
        <v>22</v>
      </c>
      <c r="F12" s="5"/>
      <c r="G12" s="6">
        <v>1275</v>
      </c>
      <c r="H12" s="50">
        <v>0</v>
      </c>
      <c r="I12" s="12">
        <v>100</v>
      </c>
      <c r="J12" s="37">
        <v>0</v>
      </c>
    </row>
    <row r="13" spans="2:10" x14ac:dyDescent="0.25">
      <c r="C13" s="121" t="s">
        <v>23</v>
      </c>
      <c r="D13" s="121" t="s">
        <v>24</v>
      </c>
      <c r="E13" s="18" t="s">
        <v>25</v>
      </c>
      <c r="F13" s="17"/>
      <c r="G13" s="19">
        <v>515</v>
      </c>
      <c r="H13" s="29">
        <v>52.038834951456003</v>
      </c>
      <c r="I13" s="15">
        <v>47.961165048543997</v>
      </c>
      <c r="J13" s="69">
        <v>0</v>
      </c>
    </row>
    <row r="14" spans="2:10" x14ac:dyDescent="0.25">
      <c r="C14" s="125"/>
      <c r="D14" s="122"/>
      <c r="E14" s="4" t="s">
        <v>26</v>
      </c>
      <c r="F14" s="5"/>
      <c r="G14" s="6">
        <v>718</v>
      </c>
      <c r="H14" s="28">
        <v>47.075208913649</v>
      </c>
      <c r="I14" s="12">
        <v>52.924791086351</v>
      </c>
      <c r="J14" s="37">
        <v>0</v>
      </c>
    </row>
    <row r="15" spans="2:10" x14ac:dyDescent="0.25">
      <c r="C15" s="125"/>
      <c r="D15" s="122"/>
      <c r="E15" s="4" t="s">
        <v>27</v>
      </c>
      <c r="F15" s="5"/>
      <c r="G15" s="6">
        <v>492</v>
      </c>
      <c r="H15" s="28">
        <v>48.983739837397998</v>
      </c>
      <c r="I15" s="12">
        <v>51.016260162602002</v>
      </c>
      <c r="J15" s="37">
        <v>0</v>
      </c>
    </row>
    <row r="16" spans="2:10" x14ac:dyDescent="0.25">
      <c r="C16" s="125"/>
      <c r="D16" s="122"/>
      <c r="E16" s="4" t="s">
        <v>28</v>
      </c>
      <c r="F16" s="5"/>
      <c r="G16" s="6">
        <v>390</v>
      </c>
      <c r="H16" s="28">
        <v>46.153846153845997</v>
      </c>
      <c r="I16" s="12">
        <v>53.846153846154003</v>
      </c>
      <c r="J16" s="37">
        <v>0</v>
      </c>
    </row>
    <row r="17" spans="3:10" x14ac:dyDescent="0.25">
      <c r="C17" s="125"/>
      <c r="D17" s="122"/>
      <c r="E17" s="4" t="s">
        <v>29</v>
      </c>
      <c r="F17" s="5"/>
      <c r="G17" s="6">
        <v>206</v>
      </c>
      <c r="H17" s="28">
        <v>40.291262135921997</v>
      </c>
      <c r="I17" s="12">
        <v>59.708737864078003</v>
      </c>
      <c r="J17" s="37">
        <v>0</v>
      </c>
    </row>
    <row r="18" spans="3:10" x14ac:dyDescent="0.25">
      <c r="C18" s="125"/>
      <c r="D18" s="122"/>
      <c r="E18" s="4" t="s">
        <v>30</v>
      </c>
      <c r="F18" s="5"/>
      <c r="G18" s="6">
        <v>76</v>
      </c>
      <c r="H18" s="28">
        <v>34.210526315788996</v>
      </c>
      <c r="I18" s="12">
        <v>65.789473684211004</v>
      </c>
      <c r="J18" s="37">
        <v>0</v>
      </c>
    </row>
    <row r="19" spans="3:10" x14ac:dyDescent="0.25">
      <c r="C19" s="125"/>
      <c r="D19" s="122"/>
      <c r="E19" s="4" t="s">
        <v>31</v>
      </c>
      <c r="F19" s="5"/>
      <c r="G19" s="6">
        <v>17</v>
      </c>
      <c r="H19" s="28">
        <v>17.647058823529001</v>
      </c>
      <c r="I19" s="12">
        <v>82.352941176471006</v>
      </c>
      <c r="J19" s="37">
        <v>0</v>
      </c>
    </row>
    <row r="20" spans="3:10" x14ac:dyDescent="0.25">
      <c r="C20" s="125"/>
      <c r="D20" s="122"/>
      <c r="E20" s="4" t="s">
        <v>32</v>
      </c>
      <c r="F20" s="5"/>
      <c r="G20" s="6">
        <v>1233</v>
      </c>
      <c r="H20" s="28">
        <v>49.148418491484001</v>
      </c>
      <c r="I20" s="12">
        <v>50.851581508515999</v>
      </c>
      <c r="J20" s="37">
        <v>0</v>
      </c>
    </row>
    <row r="21" spans="3:10" x14ac:dyDescent="0.25">
      <c r="C21" s="125"/>
      <c r="D21" s="122"/>
      <c r="E21" s="4" t="s">
        <v>33</v>
      </c>
      <c r="F21" s="5"/>
      <c r="G21" s="6">
        <v>882</v>
      </c>
      <c r="H21" s="28">
        <v>47.732426303855</v>
      </c>
      <c r="I21" s="12">
        <v>52.267573696145</v>
      </c>
      <c r="J21" s="37">
        <v>0</v>
      </c>
    </row>
    <row r="22" spans="3:10" x14ac:dyDescent="0.25">
      <c r="C22" s="125"/>
      <c r="D22" s="122"/>
      <c r="E22" s="4" t="s">
        <v>34</v>
      </c>
      <c r="F22" s="5"/>
      <c r="G22" s="6">
        <v>299</v>
      </c>
      <c r="H22" s="28">
        <v>37.458193979933</v>
      </c>
      <c r="I22" s="12">
        <v>62.541806020067</v>
      </c>
      <c r="J22" s="37">
        <v>0</v>
      </c>
    </row>
    <row r="23" spans="3:10" x14ac:dyDescent="0.25">
      <c r="C23" s="125"/>
      <c r="D23" s="122"/>
      <c r="E23" s="4" t="s">
        <v>35</v>
      </c>
      <c r="F23" s="5"/>
      <c r="G23" s="6">
        <v>1181</v>
      </c>
      <c r="H23" s="28">
        <v>45.131244707874998</v>
      </c>
      <c r="I23" s="12">
        <v>54.868755292125002</v>
      </c>
      <c r="J23" s="37">
        <v>0</v>
      </c>
    </row>
    <row r="24" spans="3:10" x14ac:dyDescent="0.25">
      <c r="C24" s="125"/>
      <c r="D24" s="121" t="s">
        <v>21</v>
      </c>
      <c r="E24" s="18" t="s">
        <v>25</v>
      </c>
      <c r="F24" s="17"/>
      <c r="G24" s="19">
        <v>268</v>
      </c>
      <c r="H24" s="29">
        <v>100</v>
      </c>
      <c r="I24" s="38">
        <v>0</v>
      </c>
      <c r="J24" s="69">
        <v>0</v>
      </c>
    </row>
    <row r="25" spans="3:10" x14ac:dyDescent="0.25">
      <c r="C25" s="125"/>
      <c r="D25" s="122"/>
      <c r="E25" s="4" t="s">
        <v>26</v>
      </c>
      <c r="F25" s="5"/>
      <c r="G25" s="6">
        <v>338</v>
      </c>
      <c r="H25" s="28">
        <v>100</v>
      </c>
      <c r="I25" s="20">
        <v>0</v>
      </c>
      <c r="J25" s="37">
        <v>0</v>
      </c>
    </row>
    <row r="26" spans="3:10" x14ac:dyDescent="0.25">
      <c r="C26" s="125"/>
      <c r="D26" s="122"/>
      <c r="E26" s="4" t="s">
        <v>27</v>
      </c>
      <c r="F26" s="5"/>
      <c r="G26" s="6">
        <v>241</v>
      </c>
      <c r="H26" s="28">
        <v>100</v>
      </c>
      <c r="I26" s="20">
        <v>0</v>
      </c>
      <c r="J26" s="37">
        <v>0</v>
      </c>
    </row>
    <row r="27" spans="3:10" x14ac:dyDescent="0.25">
      <c r="C27" s="125"/>
      <c r="D27" s="122"/>
      <c r="E27" s="4" t="s">
        <v>28</v>
      </c>
      <c r="F27" s="5"/>
      <c r="G27" s="6">
        <v>180</v>
      </c>
      <c r="H27" s="28">
        <v>100</v>
      </c>
      <c r="I27" s="20">
        <v>0</v>
      </c>
      <c r="J27" s="37">
        <v>0</v>
      </c>
    </row>
    <row r="28" spans="3:10" x14ac:dyDescent="0.25">
      <c r="C28" s="125"/>
      <c r="D28" s="122"/>
      <c r="E28" s="4" t="s">
        <v>29</v>
      </c>
      <c r="F28" s="5"/>
      <c r="G28" s="6">
        <v>83</v>
      </c>
      <c r="H28" s="28">
        <v>100</v>
      </c>
      <c r="I28" s="20">
        <v>0</v>
      </c>
      <c r="J28" s="37">
        <v>0</v>
      </c>
    </row>
    <row r="29" spans="3:10" x14ac:dyDescent="0.25">
      <c r="C29" s="125"/>
      <c r="D29" s="122"/>
      <c r="E29" s="4" t="s">
        <v>30</v>
      </c>
      <c r="F29" s="5"/>
      <c r="G29" s="6">
        <v>26</v>
      </c>
      <c r="H29" s="28">
        <v>100</v>
      </c>
      <c r="I29" s="20">
        <v>0</v>
      </c>
      <c r="J29" s="37">
        <v>0</v>
      </c>
    </row>
    <row r="30" spans="3:10" x14ac:dyDescent="0.25">
      <c r="C30" s="125"/>
      <c r="D30" s="122"/>
      <c r="E30" s="4" t="s">
        <v>31</v>
      </c>
      <c r="F30" s="5"/>
      <c r="G30" s="6">
        <v>3</v>
      </c>
      <c r="H30" s="28">
        <v>100</v>
      </c>
      <c r="I30" s="20">
        <v>0</v>
      </c>
      <c r="J30" s="37">
        <v>0</v>
      </c>
    </row>
    <row r="31" spans="3:10" x14ac:dyDescent="0.25">
      <c r="C31" s="125"/>
      <c r="D31" s="122"/>
      <c r="E31" s="4" t="s">
        <v>32</v>
      </c>
      <c r="F31" s="5"/>
      <c r="G31" s="6">
        <v>606</v>
      </c>
      <c r="H31" s="28">
        <v>100</v>
      </c>
      <c r="I31" s="20">
        <v>0</v>
      </c>
      <c r="J31" s="37">
        <v>0</v>
      </c>
    </row>
    <row r="32" spans="3:10" x14ac:dyDescent="0.25">
      <c r="C32" s="125"/>
      <c r="D32" s="122"/>
      <c r="E32" s="4" t="s">
        <v>33</v>
      </c>
      <c r="F32" s="5"/>
      <c r="G32" s="6">
        <v>421</v>
      </c>
      <c r="H32" s="28">
        <v>100</v>
      </c>
      <c r="I32" s="20">
        <v>0</v>
      </c>
      <c r="J32" s="37">
        <v>0</v>
      </c>
    </row>
    <row r="33" spans="3:10" x14ac:dyDescent="0.25">
      <c r="C33" s="125"/>
      <c r="D33" s="122"/>
      <c r="E33" s="4" t="s">
        <v>34</v>
      </c>
      <c r="F33" s="5"/>
      <c r="G33" s="6">
        <v>112</v>
      </c>
      <c r="H33" s="28">
        <v>100</v>
      </c>
      <c r="I33" s="20">
        <v>0</v>
      </c>
      <c r="J33" s="37">
        <v>0</v>
      </c>
    </row>
    <row r="34" spans="3:10" x14ac:dyDescent="0.25">
      <c r="C34" s="125"/>
      <c r="D34" s="122"/>
      <c r="E34" s="4" t="s">
        <v>35</v>
      </c>
      <c r="F34" s="5"/>
      <c r="G34" s="6">
        <v>533</v>
      </c>
      <c r="H34" s="28">
        <v>100</v>
      </c>
      <c r="I34" s="20">
        <v>0</v>
      </c>
      <c r="J34" s="37">
        <v>0</v>
      </c>
    </row>
    <row r="35" spans="3:10" x14ac:dyDescent="0.25">
      <c r="C35" s="125"/>
      <c r="D35" s="121" t="s">
        <v>22</v>
      </c>
      <c r="E35" s="18" t="s">
        <v>25</v>
      </c>
      <c r="F35" s="17"/>
      <c r="G35" s="19">
        <v>247</v>
      </c>
      <c r="H35" s="86">
        <v>0</v>
      </c>
      <c r="I35" s="15">
        <v>100</v>
      </c>
      <c r="J35" s="69">
        <v>0</v>
      </c>
    </row>
    <row r="36" spans="3:10" x14ac:dyDescent="0.25">
      <c r="C36" s="125"/>
      <c r="D36" s="122"/>
      <c r="E36" s="4" t="s">
        <v>26</v>
      </c>
      <c r="F36" s="5"/>
      <c r="G36" s="6">
        <v>380</v>
      </c>
      <c r="H36" s="50">
        <v>0</v>
      </c>
      <c r="I36" s="12">
        <v>100</v>
      </c>
      <c r="J36" s="37">
        <v>0</v>
      </c>
    </row>
    <row r="37" spans="3:10" x14ac:dyDescent="0.25">
      <c r="C37" s="125"/>
      <c r="D37" s="122"/>
      <c r="E37" s="4" t="s">
        <v>27</v>
      </c>
      <c r="F37" s="5"/>
      <c r="G37" s="6">
        <v>251</v>
      </c>
      <c r="H37" s="50">
        <v>0</v>
      </c>
      <c r="I37" s="12">
        <v>100</v>
      </c>
      <c r="J37" s="37">
        <v>0</v>
      </c>
    </row>
    <row r="38" spans="3:10" x14ac:dyDescent="0.25">
      <c r="C38" s="125"/>
      <c r="D38" s="122"/>
      <c r="E38" s="4" t="s">
        <v>28</v>
      </c>
      <c r="F38" s="5"/>
      <c r="G38" s="6">
        <v>210</v>
      </c>
      <c r="H38" s="50">
        <v>0</v>
      </c>
      <c r="I38" s="12">
        <v>100</v>
      </c>
      <c r="J38" s="37">
        <v>0</v>
      </c>
    </row>
    <row r="39" spans="3:10" x14ac:dyDescent="0.25">
      <c r="C39" s="125"/>
      <c r="D39" s="122"/>
      <c r="E39" s="4" t="s">
        <v>29</v>
      </c>
      <c r="F39" s="5"/>
      <c r="G39" s="6">
        <v>123</v>
      </c>
      <c r="H39" s="50">
        <v>0</v>
      </c>
      <c r="I39" s="12">
        <v>100</v>
      </c>
      <c r="J39" s="37">
        <v>0</v>
      </c>
    </row>
    <row r="40" spans="3:10" x14ac:dyDescent="0.25">
      <c r="C40" s="125"/>
      <c r="D40" s="122"/>
      <c r="E40" s="4" t="s">
        <v>30</v>
      </c>
      <c r="F40" s="5"/>
      <c r="G40" s="6">
        <v>50</v>
      </c>
      <c r="H40" s="50">
        <v>0</v>
      </c>
      <c r="I40" s="12">
        <v>100</v>
      </c>
      <c r="J40" s="37">
        <v>0</v>
      </c>
    </row>
    <row r="41" spans="3:10" x14ac:dyDescent="0.25">
      <c r="C41" s="125"/>
      <c r="D41" s="122"/>
      <c r="E41" s="4" t="s">
        <v>31</v>
      </c>
      <c r="F41" s="5"/>
      <c r="G41" s="6">
        <v>14</v>
      </c>
      <c r="H41" s="50">
        <v>0</v>
      </c>
      <c r="I41" s="12">
        <v>100</v>
      </c>
      <c r="J41" s="37">
        <v>0</v>
      </c>
    </row>
    <row r="42" spans="3:10" x14ac:dyDescent="0.25">
      <c r="C42" s="125"/>
      <c r="D42" s="122"/>
      <c r="E42" s="4" t="s">
        <v>32</v>
      </c>
      <c r="F42" s="5"/>
      <c r="G42" s="6">
        <v>627</v>
      </c>
      <c r="H42" s="50">
        <v>0</v>
      </c>
      <c r="I42" s="12">
        <v>100</v>
      </c>
      <c r="J42" s="37">
        <v>0</v>
      </c>
    </row>
    <row r="43" spans="3:10" x14ac:dyDescent="0.25">
      <c r="C43" s="125"/>
      <c r="D43" s="122"/>
      <c r="E43" s="4" t="s">
        <v>33</v>
      </c>
      <c r="F43" s="5"/>
      <c r="G43" s="6">
        <v>461</v>
      </c>
      <c r="H43" s="50">
        <v>0</v>
      </c>
      <c r="I43" s="12">
        <v>100</v>
      </c>
      <c r="J43" s="37">
        <v>0</v>
      </c>
    </row>
    <row r="44" spans="3:10" x14ac:dyDescent="0.25">
      <c r="C44" s="125"/>
      <c r="D44" s="122"/>
      <c r="E44" s="4" t="s">
        <v>34</v>
      </c>
      <c r="F44" s="5"/>
      <c r="G44" s="6">
        <v>187</v>
      </c>
      <c r="H44" s="50">
        <v>0</v>
      </c>
      <c r="I44" s="12">
        <v>100</v>
      </c>
      <c r="J44" s="37">
        <v>0</v>
      </c>
    </row>
    <row r="45" spans="3:10" x14ac:dyDescent="0.25">
      <c r="C45" s="125"/>
      <c r="D45" s="122"/>
      <c r="E45" s="4" t="s">
        <v>35</v>
      </c>
      <c r="F45" s="5"/>
      <c r="G45" s="6">
        <v>648</v>
      </c>
      <c r="H45" s="50">
        <v>0</v>
      </c>
      <c r="I45" s="12">
        <v>100</v>
      </c>
      <c r="J45" s="37">
        <v>0</v>
      </c>
    </row>
    <row r="46" spans="3:10" x14ac:dyDescent="0.25">
      <c r="C46" s="121" t="s">
        <v>36</v>
      </c>
      <c r="D46" s="121" t="s">
        <v>24</v>
      </c>
      <c r="E46" s="18" t="s">
        <v>37</v>
      </c>
      <c r="F46" s="17"/>
      <c r="G46" s="19">
        <v>106</v>
      </c>
      <c r="H46" s="29">
        <v>62.264150943395997</v>
      </c>
      <c r="I46" s="15">
        <v>37.735849056604003</v>
      </c>
      <c r="J46" s="69">
        <v>0</v>
      </c>
    </row>
    <row r="47" spans="3:10" ht="25.2" x14ac:dyDescent="0.25">
      <c r="C47" s="125"/>
      <c r="D47" s="122"/>
      <c r="E47" s="4" t="s">
        <v>38</v>
      </c>
      <c r="F47" s="5"/>
      <c r="G47" s="6">
        <v>1653</v>
      </c>
      <c r="H47" s="28">
        <v>56.745311554749001</v>
      </c>
      <c r="I47" s="12">
        <v>43.254688445250999</v>
      </c>
      <c r="J47" s="37">
        <v>0</v>
      </c>
    </row>
    <row r="48" spans="3:10" ht="25.2" x14ac:dyDescent="0.25">
      <c r="C48" s="125"/>
      <c r="D48" s="122"/>
      <c r="E48" s="4" t="s">
        <v>39</v>
      </c>
      <c r="F48" s="5"/>
      <c r="G48" s="6">
        <v>116</v>
      </c>
      <c r="H48" s="28">
        <v>37.068965517240997</v>
      </c>
      <c r="I48" s="12">
        <v>62.931034482759003</v>
      </c>
      <c r="J48" s="37">
        <v>0</v>
      </c>
    </row>
    <row r="49" spans="3:10" ht="25.2" x14ac:dyDescent="0.25">
      <c r="C49" s="125"/>
      <c r="D49" s="122"/>
      <c r="E49" s="4" t="s">
        <v>40</v>
      </c>
      <c r="F49" s="5"/>
      <c r="G49" s="6">
        <v>513</v>
      </c>
      <c r="H49" s="28">
        <v>15.009746588694</v>
      </c>
      <c r="I49" s="12">
        <v>84.990253411306</v>
      </c>
      <c r="J49" s="37">
        <v>0</v>
      </c>
    </row>
    <row r="50" spans="3:10" x14ac:dyDescent="0.25">
      <c r="C50" s="125"/>
      <c r="D50" s="122"/>
      <c r="E50" s="4" t="s">
        <v>18</v>
      </c>
      <c r="F50" s="5"/>
      <c r="G50" s="6">
        <v>26</v>
      </c>
      <c r="H50" s="28">
        <v>57.692307692307999</v>
      </c>
      <c r="I50" s="12">
        <v>42.307692307692001</v>
      </c>
      <c r="J50" s="37">
        <v>0</v>
      </c>
    </row>
    <row r="51" spans="3:10" x14ac:dyDescent="0.25">
      <c r="C51" s="125"/>
      <c r="D51" s="121" t="s">
        <v>21</v>
      </c>
      <c r="E51" s="18" t="s">
        <v>37</v>
      </c>
      <c r="F51" s="17"/>
      <c r="G51" s="19">
        <v>66</v>
      </c>
      <c r="H51" s="29">
        <v>100</v>
      </c>
      <c r="I51" s="38">
        <v>0</v>
      </c>
      <c r="J51" s="69">
        <v>0</v>
      </c>
    </row>
    <row r="52" spans="3:10" ht="25.2" x14ac:dyDescent="0.25">
      <c r="C52" s="125"/>
      <c r="D52" s="122"/>
      <c r="E52" s="4" t="s">
        <v>38</v>
      </c>
      <c r="F52" s="5"/>
      <c r="G52" s="6">
        <v>938</v>
      </c>
      <c r="H52" s="28">
        <v>100</v>
      </c>
      <c r="I52" s="20">
        <v>0</v>
      </c>
      <c r="J52" s="37">
        <v>0</v>
      </c>
    </row>
    <row r="53" spans="3:10" ht="25.2" x14ac:dyDescent="0.25">
      <c r="C53" s="125"/>
      <c r="D53" s="122"/>
      <c r="E53" s="4" t="s">
        <v>39</v>
      </c>
      <c r="F53" s="5"/>
      <c r="G53" s="6">
        <v>43</v>
      </c>
      <c r="H53" s="28">
        <v>100</v>
      </c>
      <c r="I53" s="20">
        <v>0</v>
      </c>
      <c r="J53" s="37">
        <v>0</v>
      </c>
    </row>
    <row r="54" spans="3:10" ht="25.2" x14ac:dyDescent="0.25">
      <c r="C54" s="125"/>
      <c r="D54" s="122"/>
      <c r="E54" s="4" t="s">
        <v>40</v>
      </c>
      <c r="F54" s="5"/>
      <c r="G54" s="6">
        <v>77</v>
      </c>
      <c r="H54" s="28">
        <v>100</v>
      </c>
      <c r="I54" s="20">
        <v>0</v>
      </c>
      <c r="J54" s="37">
        <v>0</v>
      </c>
    </row>
    <row r="55" spans="3:10" x14ac:dyDescent="0.25">
      <c r="C55" s="125"/>
      <c r="D55" s="122"/>
      <c r="E55" s="4" t="s">
        <v>18</v>
      </c>
      <c r="F55" s="5"/>
      <c r="G55" s="6">
        <v>15</v>
      </c>
      <c r="H55" s="28">
        <v>100</v>
      </c>
      <c r="I55" s="20">
        <v>0</v>
      </c>
      <c r="J55" s="37">
        <v>0</v>
      </c>
    </row>
    <row r="56" spans="3:10" x14ac:dyDescent="0.25">
      <c r="C56" s="125"/>
      <c r="D56" s="121" t="s">
        <v>22</v>
      </c>
      <c r="E56" s="18" t="s">
        <v>37</v>
      </c>
      <c r="F56" s="17"/>
      <c r="G56" s="19">
        <v>40</v>
      </c>
      <c r="H56" s="86">
        <v>0</v>
      </c>
      <c r="I56" s="15">
        <v>100</v>
      </c>
      <c r="J56" s="69">
        <v>0</v>
      </c>
    </row>
    <row r="57" spans="3:10" ht="25.2" x14ac:dyDescent="0.25">
      <c r="C57" s="125"/>
      <c r="D57" s="122"/>
      <c r="E57" s="4" t="s">
        <v>38</v>
      </c>
      <c r="F57" s="5"/>
      <c r="G57" s="6">
        <v>715</v>
      </c>
      <c r="H57" s="50">
        <v>0</v>
      </c>
      <c r="I57" s="12">
        <v>100</v>
      </c>
      <c r="J57" s="37">
        <v>0</v>
      </c>
    </row>
    <row r="58" spans="3:10" ht="25.2" x14ac:dyDescent="0.25">
      <c r="C58" s="125"/>
      <c r="D58" s="122"/>
      <c r="E58" s="4" t="s">
        <v>39</v>
      </c>
      <c r="F58" s="5"/>
      <c r="G58" s="6">
        <v>73</v>
      </c>
      <c r="H58" s="50">
        <v>0</v>
      </c>
      <c r="I58" s="12">
        <v>100</v>
      </c>
      <c r="J58" s="37">
        <v>0</v>
      </c>
    </row>
    <row r="59" spans="3:10" ht="25.2" x14ac:dyDescent="0.25">
      <c r="C59" s="125"/>
      <c r="D59" s="122"/>
      <c r="E59" s="4" t="s">
        <v>40</v>
      </c>
      <c r="F59" s="5"/>
      <c r="G59" s="6">
        <v>436</v>
      </c>
      <c r="H59" s="50">
        <v>0</v>
      </c>
      <c r="I59" s="12">
        <v>100</v>
      </c>
      <c r="J59" s="37">
        <v>0</v>
      </c>
    </row>
    <row r="60" spans="3:10" x14ac:dyDescent="0.25">
      <c r="C60" s="125"/>
      <c r="D60" s="122"/>
      <c r="E60" s="4" t="s">
        <v>18</v>
      </c>
      <c r="F60" s="5"/>
      <c r="G60" s="6">
        <v>11</v>
      </c>
      <c r="H60" s="50">
        <v>0</v>
      </c>
      <c r="I60" s="12">
        <v>100</v>
      </c>
      <c r="J60" s="37">
        <v>0</v>
      </c>
    </row>
    <row r="61" spans="3:10" ht="25.2" x14ac:dyDescent="0.25">
      <c r="C61" s="121" t="s">
        <v>41</v>
      </c>
      <c r="D61" s="119" t="s">
        <v>20</v>
      </c>
      <c r="E61" s="18" t="s">
        <v>42</v>
      </c>
      <c r="F61" s="17"/>
      <c r="G61" s="19">
        <v>385</v>
      </c>
      <c r="H61" s="29">
        <v>34.805194805195001</v>
      </c>
      <c r="I61" s="15">
        <v>65.194805194804999</v>
      </c>
      <c r="J61" s="69">
        <v>0</v>
      </c>
    </row>
    <row r="62" spans="3:10" ht="25.2" x14ac:dyDescent="0.25">
      <c r="C62" s="125"/>
      <c r="D62" s="120"/>
      <c r="E62" s="4" t="s">
        <v>43</v>
      </c>
      <c r="F62" s="5"/>
      <c r="G62" s="6">
        <v>1574</v>
      </c>
      <c r="H62" s="28">
        <v>56.734434561626003</v>
      </c>
      <c r="I62" s="12">
        <v>43.265565438373997</v>
      </c>
      <c r="J62" s="37">
        <v>0</v>
      </c>
    </row>
    <row r="63" spans="3:10" ht="25.2" x14ac:dyDescent="0.25">
      <c r="C63" s="125"/>
      <c r="D63" s="120"/>
      <c r="E63" s="4" t="s">
        <v>44</v>
      </c>
      <c r="F63" s="5"/>
      <c r="G63" s="6">
        <v>89</v>
      </c>
      <c r="H63" s="28">
        <v>56.179775280899001</v>
      </c>
      <c r="I63" s="12">
        <v>43.820224719100999</v>
      </c>
      <c r="J63" s="37">
        <v>0</v>
      </c>
    </row>
    <row r="64" spans="3:10" ht="25.2" x14ac:dyDescent="0.25">
      <c r="C64" s="125"/>
      <c r="D64" s="120"/>
      <c r="E64" s="4" t="s">
        <v>45</v>
      </c>
      <c r="F64" s="5"/>
      <c r="G64" s="6">
        <v>956</v>
      </c>
      <c r="H64" s="28">
        <v>42.259414225941001</v>
      </c>
      <c r="I64" s="12">
        <v>57.740585774058999</v>
      </c>
      <c r="J64" s="37">
        <v>0</v>
      </c>
    </row>
    <row r="65" spans="3:10" ht="25.2" x14ac:dyDescent="0.25">
      <c r="C65" s="125"/>
      <c r="D65" s="120"/>
      <c r="E65" s="4" t="s">
        <v>46</v>
      </c>
      <c r="F65" s="5"/>
      <c r="G65" s="6">
        <v>85</v>
      </c>
      <c r="H65" s="28">
        <v>38.823529411765001</v>
      </c>
      <c r="I65" s="12">
        <v>61.176470588234999</v>
      </c>
      <c r="J65" s="37">
        <v>0</v>
      </c>
    </row>
    <row r="66" spans="3:10" x14ac:dyDescent="0.25">
      <c r="C66" s="125"/>
      <c r="D66" s="120"/>
      <c r="E66" s="4" t="s">
        <v>18</v>
      </c>
      <c r="F66" s="5"/>
      <c r="G66" s="6">
        <v>17</v>
      </c>
      <c r="H66" s="28">
        <v>64.705882352941003</v>
      </c>
      <c r="I66" s="12">
        <v>35.294117647058997</v>
      </c>
      <c r="J66" s="37">
        <v>0</v>
      </c>
    </row>
    <row r="67" spans="3:10" x14ac:dyDescent="0.25">
      <c r="C67" s="121" t="s">
        <v>47</v>
      </c>
      <c r="D67" s="119" t="s">
        <v>20</v>
      </c>
      <c r="E67" s="18" t="s">
        <v>48</v>
      </c>
      <c r="F67" s="17"/>
      <c r="G67" s="19">
        <v>385</v>
      </c>
      <c r="H67" s="29">
        <v>34.805194805195001</v>
      </c>
      <c r="I67" s="15">
        <v>65.194805194804999</v>
      </c>
      <c r="J67" s="69">
        <v>0</v>
      </c>
    </row>
    <row r="68" spans="3:10" x14ac:dyDescent="0.25">
      <c r="C68" s="125"/>
      <c r="D68" s="120"/>
      <c r="E68" s="4" t="s">
        <v>49</v>
      </c>
      <c r="F68" s="5"/>
      <c r="G68" s="6">
        <v>1156</v>
      </c>
      <c r="H68" s="28">
        <v>51.038062283736998</v>
      </c>
      <c r="I68" s="12">
        <v>48.961937716263002</v>
      </c>
      <c r="J68" s="37">
        <v>0</v>
      </c>
    </row>
    <row r="69" spans="3:10" x14ac:dyDescent="0.25">
      <c r="C69" s="125"/>
      <c r="D69" s="120"/>
      <c r="E69" s="4" t="s">
        <v>50</v>
      </c>
      <c r="F69" s="5"/>
      <c r="G69" s="6">
        <v>466</v>
      </c>
      <c r="H69" s="28">
        <v>47.639484978540999</v>
      </c>
      <c r="I69" s="12">
        <v>52.360515021459001</v>
      </c>
      <c r="J69" s="37">
        <v>0</v>
      </c>
    </row>
    <row r="70" spans="3:10" x14ac:dyDescent="0.25">
      <c r="C70" s="125"/>
      <c r="D70" s="120"/>
      <c r="E70" s="4" t="s">
        <v>51</v>
      </c>
      <c r="F70" s="5"/>
      <c r="G70" s="6">
        <v>191</v>
      </c>
      <c r="H70" s="28">
        <v>53.403141361256999</v>
      </c>
      <c r="I70" s="12">
        <v>46.596858638743001</v>
      </c>
      <c r="J70" s="37">
        <v>0</v>
      </c>
    </row>
    <row r="71" spans="3:10" x14ac:dyDescent="0.25">
      <c r="C71" s="125"/>
      <c r="D71" s="120"/>
      <c r="E71" s="4" t="s">
        <v>52</v>
      </c>
      <c r="F71" s="5"/>
      <c r="G71" s="6">
        <v>181</v>
      </c>
      <c r="H71" s="28">
        <v>43.646408839778999</v>
      </c>
      <c r="I71" s="12">
        <v>56.353591160221001</v>
      </c>
      <c r="J71" s="37">
        <v>0</v>
      </c>
    </row>
    <row r="72" spans="3:10" x14ac:dyDescent="0.25">
      <c r="C72" s="125"/>
      <c r="D72" s="120"/>
      <c r="E72" s="4" t="s">
        <v>18</v>
      </c>
      <c r="F72" s="5"/>
      <c r="G72" s="6">
        <v>35</v>
      </c>
      <c r="H72" s="28">
        <v>34.285714285714</v>
      </c>
      <c r="I72" s="12">
        <v>65.714285714286007</v>
      </c>
      <c r="J72" s="37">
        <v>0</v>
      </c>
    </row>
    <row r="73" spans="3:10" x14ac:dyDescent="0.25">
      <c r="C73" s="121" t="s">
        <v>53</v>
      </c>
      <c r="D73" s="119" t="s">
        <v>20</v>
      </c>
      <c r="E73" s="18" t="s">
        <v>54</v>
      </c>
      <c r="F73" s="17"/>
      <c r="G73" s="19">
        <v>331</v>
      </c>
      <c r="H73" s="29">
        <v>43.504531722053997</v>
      </c>
      <c r="I73" s="15">
        <v>56.495468277946003</v>
      </c>
      <c r="J73" s="69">
        <v>0</v>
      </c>
    </row>
    <row r="74" spans="3:10" x14ac:dyDescent="0.25">
      <c r="C74" s="125"/>
      <c r="D74" s="120"/>
      <c r="E74" s="4" t="s">
        <v>55</v>
      </c>
      <c r="F74" s="5"/>
      <c r="G74" s="6">
        <v>1212</v>
      </c>
      <c r="H74" s="28">
        <v>48.267326732672998</v>
      </c>
      <c r="I74" s="12">
        <v>51.732673267327002</v>
      </c>
      <c r="J74" s="37">
        <v>0</v>
      </c>
    </row>
    <row r="75" spans="3:10" ht="25.2" x14ac:dyDescent="0.25">
      <c r="C75" s="125"/>
      <c r="D75" s="120"/>
      <c r="E75" s="4" t="s">
        <v>56</v>
      </c>
      <c r="F75" s="5"/>
      <c r="G75" s="6">
        <v>615</v>
      </c>
      <c r="H75" s="28">
        <v>41.788617886178997</v>
      </c>
      <c r="I75" s="12">
        <v>58.211382113821003</v>
      </c>
      <c r="J75" s="37">
        <v>0</v>
      </c>
    </row>
    <row r="76" spans="3:10" x14ac:dyDescent="0.25">
      <c r="C76" s="125"/>
      <c r="D76" s="120"/>
      <c r="E76" s="4" t="s">
        <v>57</v>
      </c>
      <c r="F76" s="5"/>
      <c r="G76" s="6">
        <v>234</v>
      </c>
      <c r="H76" s="28">
        <v>60.25641025641</v>
      </c>
      <c r="I76" s="12">
        <v>39.74358974359</v>
      </c>
      <c r="J76" s="37">
        <v>0</v>
      </c>
    </row>
    <row r="77" spans="3:10" x14ac:dyDescent="0.25">
      <c r="C77" s="125"/>
      <c r="D77" s="120"/>
      <c r="E77" s="4" t="s">
        <v>18</v>
      </c>
      <c r="F77" s="5"/>
      <c r="G77" s="6">
        <v>22</v>
      </c>
      <c r="H77" s="28">
        <v>54.545454545455001</v>
      </c>
      <c r="I77" s="12">
        <v>45.454545454544999</v>
      </c>
      <c r="J77" s="37">
        <v>0</v>
      </c>
    </row>
    <row r="78" spans="3:10" x14ac:dyDescent="0.25">
      <c r="C78" s="121" t="s">
        <v>58</v>
      </c>
      <c r="D78" s="119" t="s">
        <v>20</v>
      </c>
      <c r="E78" s="18" t="s">
        <v>59</v>
      </c>
      <c r="F78" s="17"/>
      <c r="G78" s="19">
        <v>522</v>
      </c>
      <c r="H78" s="29">
        <v>43.486590038313999</v>
      </c>
      <c r="I78" s="15">
        <v>56.513409961686001</v>
      </c>
      <c r="J78" s="69">
        <v>0</v>
      </c>
    </row>
    <row r="79" spans="3:10" x14ac:dyDescent="0.25">
      <c r="C79" s="125"/>
      <c r="D79" s="120"/>
      <c r="E79" s="4" t="s">
        <v>60</v>
      </c>
      <c r="F79" s="5"/>
      <c r="G79" s="6">
        <v>1090</v>
      </c>
      <c r="H79" s="28">
        <v>43.486238532110001</v>
      </c>
      <c r="I79" s="12">
        <v>56.513761467889999</v>
      </c>
      <c r="J79" s="37">
        <v>0</v>
      </c>
    </row>
    <row r="80" spans="3:10" ht="25.2" x14ac:dyDescent="0.25">
      <c r="C80" s="125"/>
      <c r="D80" s="120"/>
      <c r="E80" s="4" t="s">
        <v>61</v>
      </c>
      <c r="F80" s="5"/>
      <c r="G80" s="6">
        <v>327</v>
      </c>
      <c r="H80" s="28">
        <v>23.241590214066999</v>
      </c>
      <c r="I80" s="12">
        <v>76.758409785932997</v>
      </c>
      <c r="J80" s="37">
        <v>0</v>
      </c>
    </row>
    <row r="81" spans="3:10" x14ac:dyDescent="0.25">
      <c r="C81" s="125"/>
      <c r="D81" s="120"/>
      <c r="E81" s="4" t="s">
        <v>62</v>
      </c>
      <c r="F81" s="5"/>
      <c r="G81" s="6">
        <v>428</v>
      </c>
      <c r="H81" s="28">
        <v>79.205607476636004</v>
      </c>
      <c r="I81" s="12">
        <v>20.794392523363999</v>
      </c>
      <c r="J81" s="37">
        <v>0</v>
      </c>
    </row>
    <row r="82" spans="3:10" x14ac:dyDescent="0.25">
      <c r="C82" s="125"/>
      <c r="D82" s="120"/>
      <c r="E82" s="4" t="s">
        <v>63</v>
      </c>
      <c r="F82" s="5"/>
      <c r="G82" s="6">
        <v>25</v>
      </c>
      <c r="H82" s="28">
        <v>52</v>
      </c>
      <c r="I82" s="12">
        <v>48</v>
      </c>
      <c r="J82" s="37">
        <v>0</v>
      </c>
    </row>
    <row r="83" spans="3:10" x14ac:dyDescent="0.25">
      <c r="C83" s="125"/>
      <c r="D83" s="120"/>
      <c r="E83" s="4" t="s">
        <v>18</v>
      </c>
      <c r="F83" s="5"/>
      <c r="G83" s="6">
        <v>22</v>
      </c>
      <c r="H83" s="28">
        <v>45.454545454544999</v>
      </c>
      <c r="I83" s="12">
        <v>54.545454545455001</v>
      </c>
      <c r="J83" s="37">
        <v>0</v>
      </c>
    </row>
    <row r="84" spans="3:10" ht="25.2" x14ac:dyDescent="0.25">
      <c r="C84" s="121" t="s">
        <v>64</v>
      </c>
      <c r="D84" s="119" t="s">
        <v>20</v>
      </c>
      <c r="E84" s="18" t="s">
        <v>65</v>
      </c>
      <c r="F84" s="17"/>
      <c r="G84" s="19">
        <v>36</v>
      </c>
      <c r="H84" s="29">
        <v>47.222222222222001</v>
      </c>
      <c r="I84" s="15">
        <v>52.777777777777999</v>
      </c>
      <c r="J84" s="69">
        <v>0</v>
      </c>
    </row>
    <row r="85" spans="3:10" ht="37.799999999999997" x14ac:dyDescent="0.25">
      <c r="C85" s="125"/>
      <c r="D85" s="120"/>
      <c r="E85" s="4" t="s">
        <v>66</v>
      </c>
      <c r="F85" s="5"/>
      <c r="G85" s="6">
        <v>177</v>
      </c>
      <c r="H85" s="28">
        <v>35.593220338983002</v>
      </c>
      <c r="I85" s="12">
        <v>64.406779661016998</v>
      </c>
      <c r="J85" s="37">
        <v>0</v>
      </c>
    </row>
    <row r="86" spans="3:10" ht="37.799999999999997" x14ac:dyDescent="0.25">
      <c r="C86" s="125"/>
      <c r="D86" s="120"/>
      <c r="E86" s="4" t="s">
        <v>67</v>
      </c>
      <c r="F86" s="5"/>
      <c r="G86" s="6">
        <v>231</v>
      </c>
      <c r="H86" s="28">
        <v>42.857142857143003</v>
      </c>
      <c r="I86" s="12">
        <v>57.142857142856997</v>
      </c>
      <c r="J86" s="37">
        <v>0</v>
      </c>
    </row>
    <row r="87" spans="3:10" ht="37.799999999999997" x14ac:dyDescent="0.25">
      <c r="C87" s="125"/>
      <c r="D87" s="120"/>
      <c r="E87" s="4" t="s">
        <v>68</v>
      </c>
      <c r="F87" s="5"/>
      <c r="G87" s="6">
        <v>324</v>
      </c>
      <c r="H87" s="28">
        <v>50.617283950617001</v>
      </c>
      <c r="I87" s="12">
        <v>49.382716049382999</v>
      </c>
      <c r="J87" s="37">
        <v>0</v>
      </c>
    </row>
    <row r="88" spans="3:10" ht="37.799999999999997" x14ac:dyDescent="0.25">
      <c r="C88" s="125"/>
      <c r="D88" s="120"/>
      <c r="E88" s="4" t="s">
        <v>69</v>
      </c>
      <c r="F88" s="5"/>
      <c r="G88" s="6">
        <v>364</v>
      </c>
      <c r="H88" s="28">
        <v>48.351648351648002</v>
      </c>
      <c r="I88" s="12">
        <v>51.648351648351998</v>
      </c>
      <c r="J88" s="37">
        <v>0</v>
      </c>
    </row>
    <row r="89" spans="3:10" ht="37.799999999999997" x14ac:dyDescent="0.25">
      <c r="C89" s="125"/>
      <c r="D89" s="120"/>
      <c r="E89" s="4" t="s">
        <v>70</v>
      </c>
      <c r="F89" s="5"/>
      <c r="G89" s="6">
        <v>292</v>
      </c>
      <c r="H89" s="28">
        <v>54.109589041096001</v>
      </c>
      <c r="I89" s="12">
        <v>45.890410958903999</v>
      </c>
      <c r="J89" s="37">
        <v>0</v>
      </c>
    </row>
    <row r="90" spans="3:10" ht="37.799999999999997" x14ac:dyDescent="0.25">
      <c r="C90" s="125"/>
      <c r="D90" s="120"/>
      <c r="E90" s="4" t="s">
        <v>71</v>
      </c>
      <c r="F90" s="5"/>
      <c r="G90" s="6">
        <v>316</v>
      </c>
      <c r="H90" s="28">
        <v>46.518987341771997</v>
      </c>
      <c r="I90" s="12">
        <v>53.481012658228003</v>
      </c>
      <c r="J90" s="37">
        <v>0</v>
      </c>
    </row>
    <row r="91" spans="3:10" ht="37.799999999999997" x14ac:dyDescent="0.25">
      <c r="C91" s="125"/>
      <c r="D91" s="120"/>
      <c r="E91" s="4" t="s">
        <v>72</v>
      </c>
      <c r="F91" s="5"/>
      <c r="G91" s="6">
        <v>308</v>
      </c>
      <c r="H91" s="28">
        <v>53.571428571429003</v>
      </c>
      <c r="I91" s="12">
        <v>46.428571428570997</v>
      </c>
      <c r="J91" s="37">
        <v>0</v>
      </c>
    </row>
    <row r="92" spans="3:10" ht="37.799999999999997" x14ac:dyDescent="0.25">
      <c r="C92" s="125"/>
      <c r="D92" s="120"/>
      <c r="E92" s="4" t="s">
        <v>73</v>
      </c>
      <c r="F92" s="5"/>
      <c r="G92" s="6">
        <v>114</v>
      </c>
      <c r="H92" s="28">
        <v>49.122807017543998</v>
      </c>
      <c r="I92" s="12">
        <v>50.877192982456002</v>
      </c>
      <c r="J92" s="37">
        <v>0</v>
      </c>
    </row>
    <row r="93" spans="3:10" ht="25.2" x14ac:dyDescent="0.25">
      <c r="C93" s="125"/>
      <c r="D93" s="120"/>
      <c r="E93" s="4" t="s">
        <v>74</v>
      </c>
      <c r="F93" s="5"/>
      <c r="G93" s="6">
        <v>96</v>
      </c>
      <c r="H93" s="28">
        <v>39.583333333333002</v>
      </c>
      <c r="I93" s="12">
        <v>60.416666666666998</v>
      </c>
      <c r="J93" s="37">
        <v>0</v>
      </c>
    </row>
    <row r="94" spans="3:10" x14ac:dyDescent="0.25">
      <c r="C94" s="125"/>
      <c r="D94" s="120"/>
      <c r="E94" s="4" t="s">
        <v>75</v>
      </c>
      <c r="F94" s="5"/>
      <c r="G94" s="6">
        <v>29</v>
      </c>
      <c r="H94" s="28">
        <v>51.724137931034001</v>
      </c>
      <c r="I94" s="12">
        <v>48.275862068965999</v>
      </c>
      <c r="J94" s="37">
        <v>0</v>
      </c>
    </row>
    <row r="95" spans="3:10" x14ac:dyDescent="0.25">
      <c r="C95" s="125"/>
      <c r="D95" s="120"/>
      <c r="E95" s="4" t="s">
        <v>18</v>
      </c>
      <c r="F95" s="5"/>
      <c r="G95" s="6">
        <v>127</v>
      </c>
      <c r="H95" s="28">
        <v>32.283464566928998</v>
      </c>
      <c r="I95" s="12">
        <v>67.716535433071002</v>
      </c>
      <c r="J95" s="37">
        <v>0</v>
      </c>
    </row>
    <row r="96" spans="3:10" x14ac:dyDescent="0.25">
      <c r="C96" s="121" t="s">
        <v>76</v>
      </c>
      <c r="D96" s="119" t="s">
        <v>20</v>
      </c>
      <c r="E96" s="18" t="s">
        <v>77</v>
      </c>
      <c r="F96" s="17"/>
      <c r="G96" s="19">
        <v>626</v>
      </c>
      <c r="H96" s="29">
        <v>48.722044728435002</v>
      </c>
      <c r="I96" s="15">
        <v>51.277955271564998</v>
      </c>
      <c r="J96" s="69">
        <v>0</v>
      </c>
    </row>
    <row r="97" spans="3:10" x14ac:dyDescent="0.25">
      <c r="C97" s="125"/>
      <c r="D97" s="120"/>
      <c r="E97" s="4" t="s">
        <v>78</v>
      </c>
      <c r="F97" s="5"/>
      <c r="G97" s="6">
        <v>975</v>
      </c>
      <c r="H97" s="28">
        <v>45.846153846154003</v>
      </c>
      <c r="I97" s="12">
        <v>54.153846153845997</v>
      </c>
      <c r="J97" s="37">
        <v>0</v>
      </c>
    </row>
    <row r="98" spans="3:10" x14ac:dyDescent="0.25">
      <c r="C98" s="125"/>
      <c r="D98" s="120"/>
      <c r="E98" s="4" t="s">
        <v>79</v>
      </c>
      <c r="F98" s="5"/>
      <c r="G98" s="6">
        <v>589</v>
      </c>
      <c r="H98" s="28">
        <v>47.368421052632002</v>
      </c>
      <c r="I98" s="12">
        <v>52.631578947367998</v>
      </c>
      <c r="J98" s="37">
        <v>0</v>
      </c>
    </row>
    <row r="99" spans="3:10" x14ac:dyDescent="0.25">
      <c r="C99" s="125"/>
      <c r="D99" s="120"/>
      <c r="E99" s="4" t="s">
        <v>80</v>
      </c>
      <c r="F99" s="5"/>
      <c r="G99" s="6">
        <v>224</v>
      </c>
      <c r="H99" s="28">
        <v>48.214285714286</v>
      </c>
      <c r="I99" s="12">
        <v>51.785714285714</v>
      </c>
      <c r="J99" s="37">
        <v>0</v>
      </c>
    </row>
    <row r="100" spans="3:10" x14ac:dyDescent="0.25">
      <c r="C100" s="121" t="s">
        <v>81</v>
      </c>
      <c r="D100" s="119" t="s">
        <v>20</v>
      </c>
      <c r="E100" s="18" t="s">
        <v>82</v>
      </c>
      <c r="F100" s="17"/>
      <c r="G100" s="19">
        <v>300</v>
      </c>
      <c r="H100" s="29">
        <v>44.666666666666998</v>
      </c>
      <c r="I100" s="15">
        <v>55.333333333333002</v>
      </c>
      <c r="J100" s="69">
        <v>0</v>
      </c>
    </row>
    <row r="101" spans="3:10" x14ac:dyDescent="0.25">
      <c r="C101" s="125"/>
      <c r="D101" s="120"/>
      <c r="E101" s="4" t="s">
        <v>83</v>
      </c>
      <c r="F101" s="5"/>
      <c r="G101" s="6">
        <v>722</v>
      </c>
      <c r="H101" s="28">
        <v>48.891966759002997</v>
      </c>
      <c r="I101" s="12">
        <v>51.108033240997003</v>
      </c>
      <c r="J101" s="37">
        <v>0</v>
      </c>
    </row>
    <row r="102" spans="3:10" x14ac:dyDescent="0.25">
      <c r="C102" s="125"/>
      <c r="D102" s="120"/>
      <c r="E102" s="4" t="s">
        <v>84</v>
      </c>
      <c r="F102" s="5"/>
      <c r="G102" s="6">
        <v>483</v>
      </c>
      <c r="H102" s="28">
        <v>48.033126293995998</v>
      </c>
      <c r="I102" s="12">
        <v>51.966873706004002</v>
      </c>
      <c r="J102" s="37">
        <v>0</v>
      </c>
    </row>
    <row r="103" spans="3:10" x14ac:dyDescent="0.25">
      <c r="C103" s="125"/>
      <c r="D103" s="120"/>
      <c r="E103" s="4" t="s">
        <v>85</v>
      </c>
      <c r="F103" s="5"/>
      <c r="G103" s="6">
        <v>395</v>
      </c>
      <c r="H103" s="28">
        <v>47.088607594937002</v>
      </c>
      <c r="I103" s="12">
        <v>52.911392405062998</v>
      </c>
      <c r="J103" s="37">
        <v>0</v>
      </c>
    </row>
    <row r="104" spans="3:10" x14ac:dyDescent="0.25">
      <c r="C104" s="125"/>
      <c r="D104" s="120"/>
      <c r="E104" s="4" t="s">
        <v>86</v>
      </c>
      <c r="F104" s="5"/>
      <c r="G104" s="6">
        <v>236</v>
      </c>
      <c r="H104" s="28">
        <v>40.677966101694999</v>
      </c>
      <c r="I104" s="12">
        <v>59.322033898305001</v>
      </c>
      <c r="J104" s="37">
        <v>0</v>
      </c>
    </row>
    <row r="105" spans="3:10" x14ac:dyDescent="0.25">
      <c r="C105" s="125"/>
      <c r="D105" s="120"/>
      <c r="E105" s="4" t="s">
        <v>87</v>
      </c>
      <c r="F105" s="5"/>
      <c r="G105" s="6">
        <v>278</v>
      </c>
      <c r="H105" s="28">
        <v>49.640287769784003</v>
      </c>
      <c r="I105" s="12">
        <v>50.359712230215997</v>
      </c>
      <c r="J105" s="37">
        <v>0</v>
      </c>
    </row>
    <row r="106" spans="3:10" x14ac:dyDescent="0.25">
      <c r="C106" s="121" t="s">
        <v>88</v>
      </c>
      <c r="D106" s="119" t="s">
        <v>20</v>
      </c>
      <c r="E106" s="18" t="s">
        <v>89</v>
      </c>
      <c r="F106" s="17"/>
      <c r="G106" s="19">
        <v>110</v>
      </c>
      <c r="H106" s="29">
        <v>49.090909090909001</v>
      </c>
      <c r="I106" s="15">
        <v>50.909090909090999</v>
      </c>
      <c r="J106" s="69">
        <v>0</v>
      </c>
    </row>
    <row r="107" spans="3:10" x14ac:dyDescent="0.25">
      <c r="C107" s="122"/>
      <c r="D107" s="120"/>
      <c r="E107" s="4" t="s">
        <v>90</v>
      </c>
      <c r="F107" s="5"/>
      <c r="G107" s="6">
        <v>190</v>
      </c>
      <c r="H107" s="28">
        <v>42.105263157895003</v>
      </c>
      <c r="I107" s="12">
        <v>57.894736842104997</v>
      </c>
      <c r="J107" s="37">
        <v>0</v>
      </c>
    </row>
    <row r="108" spans="3:10" x14ac:dyDescent="0.25">
      <c r="C108" s="122"/>
      <c r="D108" s="120"/>
      <c r="E108" s="4" t="s">
        <v>83</v>
      </c>
      <c r="F108" s="5"/>
      <c r="G108" s="6">
        <v>722</v>
      </c>
      <c r="H108" s="28">
        <v>48.891966759002997</v>
      </c>
      <c r="I108" s="12">
        <v>51.108033240997003</v>
      </c>
      <c r="J108" s="37">
        <v>0</v>
      </c>
    </row>
    <row r="109" spans="3:10" x14ac:dyDescent="0.25">
      <c r="C109" s="122"/>
      <c r="D109" s="120"/>
      <c r="E109" s="4" t="s">
        <v>91</v>
      </c>
      <c r="F109" s="5"/>
      <c r="G109" s="6">
        <v>117</v>
      </c>
      <c r="H109" s="28">
        <v>43.589743589744003</v>
      </c>
      <c r="I109" s="12">
        <v>56.410256410255997</v>
      </c>
      <c r="J109" s="37">
        <v>0</v>
      </c>
    </row>
    <row r="110" spans="3:10" x14ac:dyDescent="0.25">
      <c r="C110" s="122"/>
      <c r="D110" s="120"/>
      <c r="E110" s="4" t="s">
        <v>92</v>
      </c>
      <c r="F110" s="5"/>
      <c r="G110" s="6">
        <v>123</v>
      </c>
      <c r="H110" s="28">
        <v>48.780487804878</v>
      </c>
      <c r="I110" s="12">
        <v>51.219512195122</v>
      </c>
      <c r="J110" s="37">
        <v>0</v>
      </c>
    </row>
    <row r="111" spans="3:10" x14ac:dyDescent="0.25">
      <c r="C111" s="122"/>
      <c r="D111" s="120"/>
      <c r="E111" s="4" t="s">
        <v>93</v>
      </c>
      <c r="F111" s="5"/>
      <c r="G111" s="6">
        <v>243</v>
      </c>
      <c r="H111" s="28">
        <v>49.794238683128</v>
      </c>
      <c r="I111" s="12">
        <v>50.205761316872</v>
      </c>
      <c r="J111" s="37">
        <v>0</v>
      </c>
    </row>
    <row r="112" spans="3:10" x14ac:dyDescent="0.25">
      <c r="C112" s="122"/>
      <c r="D112" s="120"/>
      <c r="E112" s="4" t="s">
        <v>85</v>
      </c>
      <c r="F112" s="5"/>
      <c r="G112" s="6">
        <v>395</v>
      </c>
      <c r="H112" s="28">
        <v>47.088607594937002</v>
      </c>
      <c r="I112" s="12">
        <v>52.911392405062998</v>
      </c>
      <c r="J112" s="37">
        <v>0</v>
      </c>
    </row>
    <row r="113" spans="2:15" x14ac:dyDescent="0.25">
      <c r="C113" s="122"/>
      <c r="D113" s="120"/>
      <c r="E113" s="4" t="s">
        <v>94</v>
      </c>
      <c r="F113" s="5"/>
      <c r="G113" s="6">
        <v>168</v>
      </c>
      <c r="H113" s="28">
        <v>39.880952380952003</v>
      </c>
      <c r="I113" s="12">
        <v>60.119047619047997</v>
      </c>
      <c r="J113" s="37">
        <v>0</v>
      </c>
    </row>
    <row r="114" spans="2:15" x14ac:dyDescent="0.25">
      <c r="C114" s="122"/>
      <c r="D114" s="120"/>
      <c r="E114" s="4" t="s">
        <v>95</v>
      </c>
      <c r="F114" s="5"/>
      <c r="G114" s="6">
        <v>68</v>
      </c>
      <c r="H114" s="28">
        <v>42.647058823529001</v>
      </c>
      <c r="I114" s="12">
        <v>57.352941176470999</v>
      </c>
      <c r="J114" s="37">
        <v>0</v>
      </c>
    </row>
    <row r="115" spans="2:15" x14ac:dyDescent="0.25">
      <c r="C115" s="126"/>
      <c r="D115" s="123"/>
      <c r="E115" s="64" t="s">
        <v>87</v>
      </c>
      <c r="F115" s="59"/>
      <c r="G115" s="66">
        <v>278</v>
      </c>
      <c r="H115" s="82">
        <v>49.640287769784003</v>
      </c>
      <c r="I115" s="40">
        <v>50.359712230215997</v>
      </c>
      <c r="J115" s="110">
        <v>0</v>
      </c>
    </row>
    <row r="117" spans="2:15" x14ac:dyDescent="0.25">
      <c r="B117" s="48" t="str">
        <f xml:space="preserve"> HYPERLINK("#'目次'!B8", "[2]")</f>
        <v>[2]</v>
      </c>
      <c r="C117" s="35" t="s">
        <v>102</v>
      </c>
    </row>
    <row r="120" spans="2:15" x14ac:dyDescent="0.25">
      <c r="C120" s="35" t="s">
        <v>14</v>
      </c>
    </row>
    <row r="121" spans="2:15" x14ac:dyDescent="0.25">
      <c r="C121" s="115"/>
      <c r="D121" s="116"/>
      <c r="E121" s="116"/>
      <c r="F121" s="116"/>
      <c r="G121" s="44" t="s">
        <v>15</v>
      </c>
      <c r="H121" s="43" t="s">
        <v>103</v>
      </c>
      <c r="I121" s="26" t="s">
        <v>104</v>
      </c>
      <c r="J121" s="26" t="s">
        <v>105</v>
      </c>
      <c r="K121" s="26" t="s">
        <v>106</v>
      </c>
      <c r="L121" s="26" t="s">
        <v>107</v>
      </c>
      <c r="M121" s="26" t="s">
        <v>108</v>
      </c>
      <c r="N121" s="26" t="s">
        <v>109</v>
      </c>
      <c r="O121" s="49" t="s">
        <v>110</v>
      </c>
    </row>
    <row r="122" spans="2:15" x14ac:dyDescent="0.25">
      <c r="C122" s="117"/>
      <c r="D122" s="118"/>
      <c r="E122" s="118"/>
      <c r="F122" s="118"/>
      <c r="G122" s="46"/>
      <c r="H122" s="47"/>
      <c r="I122" s="27"/>
      <c r="J122" s="27"/>
      <c r="K122" s="27"/>
      <c r="L122" s="27"/>
      <c r="M122" s="27"/>
      <c r="N122" s="27"/>
      <c r="O122" s="45"/>
    </row>
    <row r="123" spans="2:15" x14ac:dyDescent="0.25">
      <c r="C123" s="61"/>
      <c r="D123" s="62"/>
      <c r="E123" s="60" t="s">
        <v>15</v>
      </c>
      <c r="F123" s="63"/>
      <c r="G123" s="93">
        <v>2414</v>
      </c>
      <c r="H123" s="95">
        <v>2414</v>
      </c>
      <c r="I123" s="71">
        <v>182525</v>
      </c>
      <c r="J123" s="71">
        <v>75.61</v>
      </c>
      <c r="K123" s="71">
        <v>65</v>
      </c>
      <c r="L123" s="71">
        <v>103</v>
      </c>
      <c r="M123" s="71">
        <v>74</v>
      </c>
      <c r="N123" s="71">
        <v>7.04</v>
      </c>
      <c r="O123" s="97">
        <v>49.51</v>
      </c>
    </row>
    <row r="124" spans="2:15" x14ac:dyDescent="0.25">
      <c r="C124" s="124" t="s">
        <v>19</v>
      </c>
      <c r="D124" s="119" t="s">
        <v>20</v>
      </c>
      <c r="E124" s="18" t="s">
        <v>21</v>
      </c>
      <c r="F124" s="17"/>
      <c r="G124" s="52">
        <v>1139</v>
      </c>
      <c r="H124" s="51">
        <v>1139</v>
      </c>
      <c r="I124" s="24">
        <v>85515</v>
      </c>
      <c r="J124" s="24">
        <v>75.08</v>
      </c>
      <c r="K124" s="24">
        <v>65</v>
      </c>
      <c r="L124" s="24">
        <v>97</v>
      </c>
      <c r="M124" s="24">
        <v>74</v>
      </c>
      <c r="N124" s="24">
        <v>6.64</v>
      </c>
      <c r="O124" s="54">
        <v>44.02</v>
      </c>
    </row>
    <row r="125" spans="2:15" x14ac:dyDescent="0.25">
      <c r="C125" s="125"/>
      <c r="D125" s="120"/>
      <c r="E125" s="4" t="s">
        <v>22</v>
      </c>
      <c r="F125" s="5"/>
      <c r="G125" s="55">
        <v>1275</v>
      </c>
      <c r="H125" s="56">
        <v>1275</v>
      </c>
      <c r="I125" s="25">
        <v>97010</v>
      </c>
      <c r="J125" s="25">
        <v>76.09</v>
      </c>
      <c r="K125" s="25">
        <v>65</v>
      </c>
      <c r="L125" s="25">
        <v>103</v>
      </c>
      <c r="M125" s="25">
        <v>75</v>
      </c>
      <c r="N125" s="25">
        <v>7.34</v>
      </c>
      <c r="O125" s="53">
        <v>53.93</v>
      </c>
    </row>
    <row r="126" spans="2:15" x14ac:dyDescent="0.25">
      <c r="C126" s="121" t="s">
        <v>23</v>
      </c>
      <c r="D126" s="121" t="s">
        <v>24</v>
      </c>
      <c r="E126" s="18" t="s">
        <v>25</v>
      </c>
      <c r="F126" s="17"/>
      <c r="G126" s="52">
        <v>515</v>
      </c>
      <c r="H126" s="51">
        <v>515</v>
      </c>
      <c r="I126" s="24">
        <v>34546</v>
      </c>
      <c r="J126" s="24">
        <v>67.08</v>
      </c>
      <c r="K126" s="24">
        <v>65</v>
      </c>
      <c r="L126" s="24">
        <v>69</v>
      </c>
      <c r="M126" s="24">
        <v>67</v>
      </c>
      <c r="N126" s="24">
        <v>1.36</v>
      </c>
      <c r="O126" s="54">
        <v>1.84</v>
      </c>
    </row>
    <row r="127" spans="2:15" x14ac:dyDescent="0.25">
      <c r="C127" s="125"/>
      <c r="D127" s="122"/>
      <c r="E127" s="4" t="s">
        <v>26</v>
      </c>
      <c r="F127" s="5"/>
      <c r="G127" s="55">
        <v>718</v>
      </c>
      <c r="H127" s="56">
        <v>718</v>
      </c>
      <c r="I127" s="25">
        <v>51801</v>
      </c>
      <c r="J127" s="25">
        <v>72.150000000000006</v>
      </c>
      <c r="K127" s="25">
        <v>70</v>
      </c>
      <c r="L127" s="25">
        <v>74</v>
      </c>
      <c r="M127" s="25">
        <v>72</v>
      </c>
      <c r="N127" s="25">
        <v>1.42</v>
      </c>
      <c r="O127" s="53">
        <v>2.0299999999999998</v>
      </c>
    </row>
    <row r="128" spans="2:15" x14ac:dyDescent="0.25">
      <c r="C128" s="125"/>
      <c r="D128" s="122"/>
      <c r="E128" s="4" t="s">
        <v>27</v>
      </c>
      <c r="F128" s="5"/>
      <c r="G128" s="55">
        <v>492</v>
      </c>
      <c r="H128" s="56">
        <v>492</v>
      </c>
      <c r="I128" s="25">
        <v>37816</v>
      </c>
      <c r="J128" s="25">
        <v>76.86</v>
      </c>
      <c r="K128" s="25">
        <v>75</v>
      </c>
      <c r="L128" s="25">
        <v>79</v>
      </c>
      <c r="M128" s="25">
        <v>77</v>
      </c>
      <c r="N128" s="25">
        <v>1.51</v>
      </c>
      <c r="O128" s="53">
        <v>2.27</v>
      </c>
    </row>
    <row r="129" spans="3:15" x14ac:dyDescent="0.25">
      <c r="C129" s="125"/>
      <c r="D129" s="122"/>
      <c r="E129" s="4" t="s">
        <v>28</v>
      </c>
      <c r="F129" s="5"/>
      <c r="G129" s="55">
        <v>390</v>
      </c>
      <c r="H129" s="56">
        <v>390</v>
      </c>
      <c r="I129" s="25">
        <v>31881</v>
      </c>
      <c r="J129" s="25">
        <v>81.75</v>
      </c>
      <c r="K129" s="25">
        <v>80</v>
      </c>
      <c r="L129" s="25">
        <v>84</v>
      </c>
      <c r="M129" s="25">
        <v>82</v>
      </c>
      <c r="N129" s="25">
        <v>1.39</v>
      </c>
      <c r="O129" s="53">
        <v>1.93</v>
      </c>
    </row>
    <row r="130" spans="3:15" x14ac:dyDescent="0.25">
      <c r="C130" s="125"/>
      <c r="D130" s="122"/>
      <c r="E130" s="4" t="s">
        <v>29</v>
      </c>
      <c r="F130" s="5"/>
      <c r="G130" s="55">
        <v>206</v>
      </c>
      <c r="H130" s="56">
        <v>206</v>
      </c>
      <c r="I130" s="25">
        <v>17865</v>
      </c>
      <c r="J130" s="25">
        <v>86.72</v>
      </c>
      <c r="K130" s="25">
        <v>85</v>
      </c>
      <c r="L130" s="25">
        <v>89</v>
      </c>
      <c r="M130" s="25">
        <v>87</v>
      </c>
      <c r="N130" s="25">
        <v>1.37</v>
      </c>
      <c r="O130" s="53">
        <v>1.87</v>
      </c>
    </row>
    <row r="131" spans="3:15" x14ac:dyDescent="0.25">
      <c r="C131" s="125"/>
      <c r="D131" s="122"/>
      <c r="E131" s="4" t="s">
        <v>30</v>
      </c>
      <c r="F131" s="5"/>
      <c r="G131" s="55">
        <v>76</v>
      </c>
      <c r="H131" s="56">
        <v>76</v>
      </c>
      <c r="I131" s="25">
        <v>6947</v>
      </c>
      <c r="J131" s="25">
        <v>91.41</v>
      </c>
      <c r="K131" s="25">
        <v>90</v>
      </c>
      <c r="L131" s="25">
        <v>94</v>
      </c>
      <c r="M131" s="25">
        <v>91</v>
      </c>
      <c r="N131" s="25">
        <v>1.3</v>
      </c>
      <c r="O131" s="53">
        <v>1.69</v>
      </c>
    </row>
    <row r="132" spans="3:15" x14ac:dyDescent="0.25">
      <c r="C132" s="125"/>
      <c r="D132" s="122"/>
      <c r="E132" s="4" t="s">
        <v>31</v>
      </c>
      <c r="F132" s="5"/>
      <c r="G132" s="55">
        <v>17</v>
      </c>
      <c r="H132" s="56">
        <v>17</v>
      </c>
      <c r="I132" s="25">
        <v>1669</v>
      </c>
      <c r="J132" s="25">
        <v>98.18</v>
      </c>
      <c r="K132" s="25">
        <v>95</v>
      </c>
      <c r="L132" s="25">
        <v>103</v>
      </c>
      <c r="M132" s="25">
        <v>97</v>
      </c>
      <c r="N132" s="25">
        <v>2.57</v>
      </c>
      <c r="O132" s="53">
        <v>6.62</v>
      </c>
    </row>
    <row r="133" spans="3:15" x14ac:dyDescent="0.25">
      <c r="C133" s="125"/>
      <c r="D133" s="122"/>
      <c r="E133" s="4" t="s">
        <v>32</v>
      </c>
      <c r="F133" s="5"/>
      <c r="G133" s="55">
        <v>1233</v>
      </c>
      <c r="H133" s="56">
        <v>1233</v>
      </c>
      <c r="I133" s="25">
        <v>86347</v>
      </c>
      <c r="J133" s="25">
        <v>70.03</v>
      </c>
      <c r="K133" s="25">
        <v>65</v>
      </c>
      <c r="L133" s="25">
        <v>74</v>
      </c>
      <c r="M133" s="25">
        <v>70</v>
      </c>
      <c r="N133" s="25">
        <v>2.86</v>
      </c>
      <c r="O133" s="53">
        <v>8.19</v>
      </c>
    </row>
    <row r="134" spans="3:15" x14ac:dyDescent="0.25">
      <c r="C134" s="125"/>
      <c r="D134" s="122"/>
      <c r="E134" s="4" t="s">
        <v>33</v>
      </c>
      <c r="F134" s="5"/>
      <c r="G134" s="55">
        <v>882</v>
      </c>
      <c r="H134" s="56">
        <v>882</v>
      </c>
      <c r="I134" s="25">
        <v>69697</v>
      </c>
      <c r="J134" s="25">
        <v>79.02</v>
      </c>
      <c r="K134" s="25">
        <v>75</v>
      </c>
      <c r="L134" s="25">
        <v>84</v>
      </c>
      <c r="M134" s="25">
        <v>79</v>
      </c>
      <c r="N134" s="25">
        <v>2.83</v>
      </c>
      <c r="O134" s="53">
        <v>8.01</v>
      </c>
    </row>
    <row r="135" spans="3:15" x14ac:dyDescent="0.25">
      <c r="C135" s="125"/>
      <c r="D135" s="122"/>
      <c r="E135" s="4" t="s">
        <v>34</v>
      </c>
      <c r="F135" s="5"/>
      <c r="G135" s="55">
        <v>299</v>
      </c>
      <c r="H135" s="56">
        <v>299</v>
      </c>
      <c r="I135" s="25">
        <v>26481</v>
      </c>
      <c r="J135" s="25">
        <v>88.57</v>
      </c>
      <c r="K135" s="25">
        <v>85</v>
      </c>
      <c r="L135" s="25">
        <v>103</v>
      </c>
      <c r="M135" s="25">
        <v>88</v>
      </c>
      <c r="N135" s="25">
        <v>3.43</v>
      </c>
      <c r="O135" s="53">
        <v>11.74</v>
      </c>
    </row>
    <row r="136" spans="3:15" x14ac:dyDescent="0.25">
      <c r="C136" s="125"/>
      <c r="D136" s="122"/>
      <c r="E136" s="4" t="s">
        <v>35</v>
      </c>
      <c r="F136" s="5"/>
      <c r="G136" s="55">
        <v>1181</v>
      </c>
      <c r="H136" s="56">
        <v>1181</v>
      </c>
      <c r="I136" s="25">
        <v>96178</v>
      </c>
      <c r="J136" s="25">
        <v>81.44</v>
      </c>
      <c r="K136" s="25">
        <v>75</v>
      </c>
      <c r="L136" s="25">
        <v>103</v>
      </c>
      <c r="M136" s="25">
        <v>81</v>
      </c>
      <c r="N136" s="25">
        <v>5.12</v>
      </c>
      <c r="O136" s="53">
        <v>26.17</v>
      </c>
    </row>
    <row r="137" spans="3:15" x14ac:dyDescent="0.25">
      <c r="C137" s="125"/>
      <c r="D137" s="121" t="s">
        <v>21</v>
      </c>
      <c r="E137" s="18" t="s">
        <v>25</v>
      </c>
      <c r="F137" s="17"/>
      <c r="G137" s="52">
        <v>268</v>
      </c>
      <c r="H137" s="51">
        <v>268</v>
      </c>
      <c r="I137" s="24">
        <v>17994</v>
      </c>
      <c r="J137" s="24">
        <v>67.14</v>
      </c>
      <c r="K137" s="24">
        <v>65</v>
      </c>
      <c r="L137" s="24">
        <v>69</v>
      </c>
      <c r="M137" s="24">
        <v>67</v>
      </c>
      <c r="N137" s="24">
        <v>1.36</v>
      </c>
      <c r="O137" s="54">
        <v>1.85</v>
      </c>
    </row>
    <row r="138" spans="3:15" x14ac:dyDescent="0.25">
      <c r="C138" s="125"/>
      <c r="D138" s="122"/>
      <c r="E138" s="4" t="s">
        <v>26</v>
      </c>
      <c r="F138" s="5"/>
      <c r="G138" s="55">
        <v>338</v>
      </c>
      <c r="H138" s="56">
        <v>338</v>
      </c>
      <c r="I138" s="25">
        <v>24428</v>
      </c>
      <c r="J138" s="25">
        <v>72.27</v>
      </c>
      <c r="K138" s="25">
        <v>70</v>
      </c>
      <c r="L138" s="25">
        <v>74</v>
      </c>
      <c r="M138" s="25">
        <v>72</v>
      </c>
      <c r="N138" s="25">
        <v>1.42</v>
      </c>
      <c r="O138" s="53">
        <v>2.0099999999999998</v>
      </c>
    </row>
    <row r="139" spans="3:15" x14ac:dyDescent="0.25">
      <c r="C139" s="125"/>
      <c r="D139" s="122"/>
      <c r="E139" s="4" t="s">
        <v>27</v>
      </c>
      <c r="F139" s="5"/>
      <c r="G139" s="55">
        <v>241</v>
      </c>
      <c r="H139" s="56">
        <v>241</v>
      </c>
      <c r="I139" s="25">
        <v>18514</v>
      </c>
      <c r="J139" s="25">
        <v>76.819999999999993</v>
      </c>
      <c r="K139" s="25">
        <v>75</v>
      </c>
      <c r="L139" s="25">
        <v>79</v>
      </c>
      <c r="M139" s="25">
        <v>77</v>
      </c>
      <c r="N139" s="25">
        <v>1.52</v>
      </c>
      <c r="O139" s="53">
        <v>2.2999999999999998</v>
      </c>
    </row>
    <row r="140" spans="3:15" x14ac:dyDescent="0.25">
      <c r="C140" s="125"/>
      <c r="D140" s="122"/>
      <c r="E140" s="4" t="s">
        <v>28</v>
      </c>
      <c r="F140" s="5"/>
      <c r="G140" s="55">
        <v>180</v>
      </c>
      <c r="H140" s="56">
        <v>180</v>
      </c>
      <c r="I140" s="25">
        <v>14721</v>
      </c>
      <c r="J140" s="25">
        <v>81.78</v>
      </c>
      <c r="K140" s="25">
        <v>80</v>
      </c>
      <c r="L140" s="25">
        <v>84</v>
      </c>
      <c r="M140" s="25">
        <v>82</v>
      </c>
      <c r="N140" s="25">
        <v>1.43</v>
      </c>
      <c r="O140" s="53">
        <v>2.04</v>
      </c>
    </row>
    <row r="141" spans="3:15" x14ac:dyDescent="0.25">
      <c r="C141" s="125"/>
      <c r="D141" s="122"/>
      <c r="E141" s="4" t="s">
        <v>29</v>
      </c>
      <c r="F141" s="5"/>
      <c r="G141" s="55">
        <v>83</v>
      </c>
      <c r="H141" s="56">
        <v>83</v>
      </c>
      <c r="I141" s="25">
        <v>7186</v>
      </c>
      <c r="J141" s="25">
        <v>86.58</v>
      </c>
      <c r="K141" s="25">
        <v>85</v>
      </c>
      <c r="L141" s="25">
        <v>89</v>
      </c>
      <c r="M141" s="25">
        <v>86</v>
      </c>
      <c r="N141" s="25">
        <v>1.38</v>
      </c>
      <c r="O141" s="53">
        <v>1.91</v>
      </c>
    </row>
    <row r="142" spans="3:15" x14ac:dyDescent="0.25">
      <c r="C142" s="125"/>
      <c r="D142" s="122"/>
      <c r="E142" s="4" t="s">
        <v>30</v>
      </c>
      <c r="F142" s="5"/>
      <c r="G142" s="55">
        <v>26</v>
      </c>
      <c r="H142" s="56">
        <v>26</v>
      </c>
      <c r="I142" s="25">
        <v>2382</v>
      </c>
      <c r="J142" s="25">
        <v>91.62</v>
      </c>
      <c r="K142" s="25">
        <v>90</v>
      </c>
      <c r="L142" s="25">
        <v>94</v>
      </c>
      <c r="M142" s="25">
        <v>92</v>
      </c>
      <c r="N142" s="25">
        <v>1.1499999999999999</v>
      </c>
      <c r="O142" s="53">
        <v>1.31</v>
      </c>
    </row>
    <row r="143" spans="3:15" x14ac:dyDescent="0.25">
      <c r="C143" s="125"/>
      <c r="D143" s="122"/>
      <c r="E143" s="4" t="s">
        <v>31</v>
      </c>
      <c r="F143" s="5"/>
      <c r="G143" s="55">
        <v>3</v>
      </c>
      <c r="H143" s="56">
        <v>3</v>
      </c>
      <c r="I143" s="25">
        <v>290</v>
      </c>
      <c r="J143" s="25">
        <v>96.67</v>
      </c>
      <c r="K143" s="25">
        <v>96</v>
      </c>
      <c r="L143" s="25">
        <v>97</v>
      </c>
      <c r="M143" s="25">
        <v>97</v>
      </c>
      <c r="N143" s="25">
        <v>0.47</v>
      </c>
      <c r="O143" s="53">
        <v>0.22</v>
      </c>
    </row>
    <row r="144" spans="3:15" x14ac:dyDescent="0.25">
      <c r="C144" s="125"/>
      <c r="D144" s="122"/>
      <c r="E144" s="4" t="s">
        <v>32</v>
      </c>
      <c r="F144" s="5"/>
      <c r="G144" s="55">
        <v>606</v>
      </c>
      <c r="H144" s="56">
        <v>606</v>
      </c>
      <c r="I144" s="25">
        <v>42422</v>
      </c>
      <c r="J144" s="25">
        <v>70</v>
      </c>
      <c r="K144" s="25">
        <v>65</v>
      </c>
      <c r="L144" s="25">
        <v>74</v>
      </c>
      <c r="M144" s="25">
        <v>70</v>
      </c>
      <c r="N144" s="25">
        <v>2.9</v>
      </c>
      <c r="O144" s="53">
        <v>8.44</v>
      </c>
    </row>
    <row r="145" spans="3:15" x14ac:dyDescent="0.25">
      <c r="C145" s="125"/>
      <c r="D145" s="122"/>
      <c r="E145" s="4" t="s">
        <v>33</v>
      </c>
      <c r="F145" s="5"/>
      <c r="G145" s="55">
        <v>421</v>
      </c>
      <c r="H145" s="56">
        <v>421</v>
      </c>
      <c r="I145" s="25">
        <v>33235</v>
      </c>
      <c r="J145" s="25">
        <v>78.94</v>
      </c>
      <c r="K145" s="25">
        <v>75</v>
      </c>
      <c r="L145" s="25">
        <v>84</v>
      </c>
      <c r="M145" s="25">
        <v>79</v>
      </c>
      <c r="N145" s="25">
        <v>2.87</v>
      </c>
      <c r="O145" s="53">
        <v>8.2100000000000009</v>
      </c>
    </row>
    <row r="146" spans="3:15" x14ac:dyDescent="0.25">
      <c r="C146" s="125"/>
      <c r="D146" s="122"/>
      <c r="E146" s="4" t="s">
        <v>34</v>
      </c>
      <c r="F146" s="5"/>
      <c r="G146" s="55">
        <v>112</v>
      </c>
      <c r="H146" s="56">
        <v>112</v>
      </c>
      <c r="I146" s="25">
        <v>9858</v>
      </c>
      <c r="J146" s="25">
        <v>88.02</v>
      </c>
      <c r="K146" s="25">
        <v>85</v>
      </c>
      <c r="L146" s="25">
        <v>97</v>
      </c>
      <c r="M146" s="25">
        <v>87</v>
      </c>
      <c r="N146" s="25">
        <v>2.88</v>
      </c>
      <c r="O146" s="53">
        <v>8.27</v>
      </c>
    </row>
    <row r="147" spans="3:15" x14ac:dyDescent="0.25">
      <c r="C147" s="125"/>
      <c r="D147" s="122"/>
      <c r="E147" s="4" t="s">
        <v>35</v>
      </c>
      <c r="F147" s="5"/>
      <c r="G147" s="55">
        <v>533</v>
      </c>
      <c r="H147" s="56">
        <v>533</v>
      </c>
      <c r="I147" s="25">
        <v>43093</v>
      </c>
      <c r="J147" s="25">
        <v>80.849999999999994</v>
      </c>
      <c r="K147" s="25">
        <v>75</v>
      </c>
      <c r="L147" s="25">
        <v>97</v>
      </c>
      <c r="M147" s="25">
        <v>80</v>
      </c>
      <c r="N147" s="25">
        <v>4.68</v>
      </c>
      <c r="O147" s="53">
        <v>21.89</v>
      </c>
    </row>
    <row r="148" spans="3:15" x14ac:dyDescent="0.25">
      <c r="C148" s="125"/>
      <c r="D148" s="121" t="s">
        <v>22</v>
      </c>
      <c r="E148" s="18" t="s">
        <v>25</v>
      </c>
      <c r="F148" s="17"/>
      <c r="G148" s="52">
        <v>247</v>
      </c>
      <c r="H148" s="51">
        <v>247</v>
      </c>
      <c r="I148" s="24">
        <v>16552</v>
      </c>
      <c r="J148" s="24">
        <v>67.010000000000005</v>
      </c>
      <c r="K148" s="24">
        <v>65</v>
      </c>
      <c r="L148" s="24">
        <v>69</v>
      </c>
      <c r="M148" s="24">
        <v>67</v>
      </c>
      <c r="N148" s="24">
        <v>1.35</v>
      </c>
      <c r="O148" s="54">
        <v>1.82</v>
      </c>
    </row>
    <row r="149" spans="3:15" x14ac:dyDescent="0.25">
      <c r="C149" s="125"/>
      <c r="D149" s="122"/>
      <c r="E149" s="4" t="s">
        <v>26</v>
      </c>
      <c r="F149" s="5"/>
      <c r="G149" s="55">
        <v>380</v>
      </c>
      <c r="H149" s="56">
        <v>380</v>
      </c>
      <c r="I149" s="25">
        <v>27373</v>
      </c>
      <c r="J149" s="25">
        <v>72.03</v>
      </c>
      <c r="K149" s="25">
        <v>70</v>
      </c>
      <c r="L149" s="25">
        <v>74</v>
      </c>
      <c r="M149" s="25">
        <v>72</v>
      </c>
      <c r="N149" s="25">
        <v>1.42</v>
      </c>
      <c r="O149" s="53">
        <v>2.02</v>
      </c>
    </row>
    <row r="150" spans="3:15" x14ac:dyDescent="0.25">
      <c r="C150" s="125"/>
      <c r="D150" s="122"/>
      <c r="E150" s="4" t="s">
        <v>27</v>
      </c>
      <c r="F150" s="5"/>
      <c r="G150" s="55">
        <v>251</v>
      </c>
      <c r="H150" s="56">
        <v>251</v>
      </c>
      <c r="I150" s="25">
        <v>19302</v>
      </c>
      <c r="J150" s="25">
        <v>76.900000000000006</v>
      </c>
      <c r="K150" s="25">
        <v>75</v>
      </c>
      <c r="L150" s="25">
        <v>79</v>
      </c>
      <c r="M150" s="25">
        <v>77</v>
      </c>
      <c r="N150" s="25">
        <v>1.5</v>
      </c>
      <c r="O150" s="53">
        <v>2.2400000000000002</v>
      </c>
    </row>
    <row r="151" spans="3:15" x14ac:dyDescent="0.25">
      <c r="C151" s="125"/>
      <c r="D151" s="122"/>
      <c r="E151" s="4" t="s">
        <v>28</v>
      </c>
      <c r="F151" s="5"/>
      <c r="G151" s="55">
        <v>210</v>
      </c>
      <c r="H151" s="56">
        <v>210</v>
      </c>
      <c r="I151" s="25">
        <v>17160</v>
      </c>
      <c r="J151" s="25">
        <v>81.709999999999994</v>
      </c>
      <c r="K151" s="25">
        <v>80</v>
      </c>
      <c r="L151" s="25">
        <v>84</v>
      </c>
      <c r="M151" s="25">
        <v>82</v>
      </c>
      <c r="N151" s="25">
        <v>1.36</v>
      </c>
      <c r="O151" s="53">
        <v>1.84</v>
      </c>
    </row>
    <row r="152" spans="3:15" x14ac:dyDescent="0.25">
      <c r="C152" s="125"/>
      <c r="D152" s="122"/>
      <c r="E152" s="4" t="s">
        <v>29</v>
      </c>
      <c r="F152" s="5"/>
      <c r="G152" s="55">
        <v>123</v>
      </c>
      <c r="H152" s="56">
        <v>123</v>
      </c>
      <c r="I152" s="25">
        <v>10679</v>
      </c>
      <c r="J152" s="25">
        <v>86.82</v>
      </c>
      <c r="K152" s="25">
        <v>85</v>
      </c>
      <c r="L152" s="25">
        <v>89</v>
      </c>
      <c r="M152" s="25">
        <v>87</v>
      </c>
      <c r="N152" s="25">
        <v>1.35</v>
      </c>
      <c r="O152" s="53">
        <v>1.82</v>
      </c>
    </row>
    <row r="153" spans="3:15" x14ac:dyDescent="0.25">
      <c r="C153" s="125"/>
      <c r="D153" s="122"/>
      <c r="E153" s="4" t="s">
        <v>30</v>
      </c>
      <c r="F153" s="5"/>
      <c r="G153" s="55">
        <v>50</v>
      </c>
      <c r="H153" s="56">
        <v>50</v>
      </c>
      <c r="I153" s="25">
        <v>4565</v>
      </c>
      <c r="J153" s="25">
        <v>91.3</v>
      </c>
      <c r="K153" s="25">
        <v>90</v>
      </c>
      <c r="L153" s="25">
        <v>94</v>
      </c>
      <c r="M153" s="25">
        <v>91</v>
      </c>
      <c r="N153" s="25">
        <v>1.36</v>
      </c>
      <c r="O153" s="53">
        <v>1.85</v>
      </c>
    </row>
    <row r="154" spans="3:15" x14ac:dyDescent="0.25">
      <c r="C154" s="125"/>
      <c r="D154" s="122"/>
      <c r="E154" s="4" t="s">
        <v>31</v>
      </c>
      <c r="F154" s="5"/>
      <c r="G154" s="55">
        <v>14</v>
      </c>
      <c r="H154" s="56">
        <v>14</v>
      </c>
      <c r="I154" s="25">
        <v>1379</v>
      </c>
      <c r="J154" s="25">
        <v>98.5</v>
      </c>
      <c r="K154" s="25">
        <v>95</v>
      </c>
      <c r="L154" s="25">
        <v>103</v>
      </c>
      <c r="M154" s="25">
        <v>98</v>
      </c>
      <c r="N154" s="25">
        <v>2.72</v>
      </c>
      <c r="O154" s="53">
        <v>7.39</v>
      </c>
    </row>
    <row r="155" spans="3:15" x14ac:dyDescent="0.25">
      <c r="C155" s="125"/>
      <c r="D155" s="122"/>
      <c r="E155" s="4" t="s">
        <v>32</v>
      </c>
      <c r="F155" s="5"/>
      <c r="G155" s="55">
        <v>627</v>
      </c>
      <c r="H155" s="56">
        <v>627</v>
      </c>
      <c r="I155" s="25">
        <v>43925</v>
      </c>
      <c r="J155" s="25">
        <v>70.06</v>
      </c>
      <c r="K155" s="25">
        <v>65</v>
      </c>
      <c r="L155" s="25">
        <v>74</v>
      </c>
      <c r="M155" s="25">
        <v>70</v>
      </c>
      <c r="N155" s="25">
        <v>2.82</v>
      </c>
      <c r="O155" s="53">
        <v>7.96</v>
      </c>
    </row>
    <row r="156" spans="3:15" x14ac:dyDescent="0.25">
      <c r="C156" s="125"/>
      <c r="D156" s="122"/>
      <c r="E156" s="4" t="s">
        <v>33</v>
      </c>
      <c r="F156" s="5"/>
      <c r="G156" s="55">
        <v>461</v>
      </c>
      <c r="H156" s="56">
        <v>461</v>
      </c>
      <c r="I156" s="25">
        <v>36462</v>
      </c>
      <c r="J156" s="25">
        <v>79.09</v>
      </c>
      <c r="K156" s="25">
        <v>75</v>
      </c>
      <c r="L156" s="25">
        <v>84</v>
      </c>
      <c r="M156" s="25">
        <v>79</v>
      </c>
      <c r="N156" s="25">
        <v>2.79</v>
      </c>
      <c r="O156" s="53">
        <v>7.81</v>
      </c>
    </row>
    <row r="157" spans="3:15" x14ac:dyDescent="0.25">
      <c r="C157" s="125"/>
      <c r="D157" s="122"/>
      <c r="E157" s="4" t="s">
        <v>34</v>
      </c>
      <c r="F157" s="5"/>
      <c r="G157" s="55">
        <v>187</v>
      </c>
      <c r="H157" s="56">
        <v>187</v>
      </c>
      <c r="I157" s="25">
        <v>16623</v>
      </c>
      <c r="J157" s="25">
        <v>88.89</v>
      </c>
      <c r="K157" s="25">
        <v>85</v>
      </c>
      <c r="L157" s="25">
        <v>103</v>
      </c>
      <c r="M157" s="25">
        <v>88</v>
      </c>
      <c r="N157" s="25">
        <v>3.68</v>
      </c>
      <c r="O157" s="53">
        <v>13.53</v>
      </c>
    </row>
    <row r="158" spans="3:15" x14ac:dyDescent="0.25">
      <c r="C158" s="125"/>
      <c r="D158" s="122"/>
      <c r="E158" s="4" t="s">
        <v>35</v>
      </c>
      <c r="F158" s="5"/>
      <c r="G158" s="55">
        <v>648</v>
      </c>
      <c r="H158" s="56">
        <v>648</v>
      </c>
      <c r="I158" s="25">
        <v>53085</v>
      </c>
      <c r="J158" s="25">
        <v>81.92</v>
      </c>
      <c r="K158" s="25">
        <v>75</v>
      </c>
      <c r="L158" s="25">
        <v>103</v>
      </c>
      <c r="M158" s="25">
        <v>81</v>
      </c>
      <c r="N158" s="25">
        <v>5.4</v>
      </c>
      <c r="O158" s="53">
        <v>29.17</v>
      </c>
    </row>
    <row r="159" spans="3:15" x14ac:dyDescent="0.25">
      <c r="C159" s="121" t="s">
        <v>36</v>
      </c>
      <c r="D159" s="121" t="s">
        <v>24</v>
      </c>
      <c r="E159" s="18" t="s">
        <v>37</v>
      </c>
      <c r="F159" s="17"/>
      <c r="G159" s="52">
        <v>106</v>
      </c>
      <c r="H159" s="51">
        <v>106</v>
      </c>
      <c r="I159" s="24">
        <v>7727</v>
      </c>
      <c r="J159" s="24">
        <v>72.900000000000006</v>
      </c>
      <c r="K159" s="24">
        <v>65</v>
      </c>
      <c r="L159" s="24">
        <v>93</v>
      </c>
      <c r="M159" s="24">
        <v>72</v>
      </c>
      <c r="N159" s="24">
        <v>5.7</v>
      </c>
      <c r="O159" s="54">
        <v>32.49</v>
      </c>
    </row>
    <row r="160" spans="3:15" ht="25.2" x14ac:dyDescent="0.25">
      <c r="C160" s="125"/>
      <c r="D160" s="122"/>
      <c r="E160" s="4" t="s">
        <v>38</v>
      </c>
      <c r="F160" s="5"/>
      <c r="G160" s="55">
        <v>1653</v>
      </c>
      <c r="H160" s="56">
        <v>1653</v>
      </c>
      <c r="I160" s="25">
        <v>123045</v>
      </c>
      <c r="J160" s="25">
        <v>74.44</v>
      </c>
      <c r="K160" s="25">
        <v>65</v>
      </c>
      <c r="L160" s="25">
        <v>97</v>
      </c>
      <c r="M160" s="25">
        <v>74</v>
      </c>
      <c r="N160" s="25">
        <v>6.21</v>
      </c>
      <c r="O160" s="53">
        <v>38.61</v>
      </c>
    </row>
    <row r="161" spans="3:15" ht="25.2" x14ac:dyDescent="0.25">
      <c r="C161" s="125"/>
      <c r="D161" s="122"/>
      <c r="E161" s="4" t="s">
        <v>39</v>
      </c>
      <c r="F161" s="5"/>
      <c r="G161" s="55">
        <v>116</v>
      </c>
      <c r="H161" s="56">
        <v>116</v>
      </c>
      <c r="I161" s="25">
        <v>8451</v>
      </c>
      <c r="J161" s="25">
        <v>72.849999999999994</v>
      </c>
      <c r="K161" s="25">
        <v>65</v>
      </c>
      <c r="L161" s="25">
        <v>90</v>
      </c>
      <c r="M161" s="25">
        <v>72</v>
      </c>
      <c r="N161" s="25">
        <v>5.56</v>
      </c>
      <c r="O161" s="53">
        <v>30.87</v>
      </c>
    </row>
    <row r="162" spans="3:15" ht="25.2" x14ac:dyDescent="0.25">
      <c r="C162" s="125"/>
      <c r="D162" s="122"/>
      <c r="E162" s="4" t="s">
        <v>40</v>
      </c>
      <c r="F162" s="5"/>
      <c r="G162" s="55">
        <v>513</v>
      </c>
      <c r="H162" s="56">
        <v>513</v>
      </c>
      <c r="I162" s="25">
        <v>41271</v>
      </c>
      <c r="J162" s="25">
        <v>80.45</v>
      </c>
      <c r="K162" s="25">
        <v>65</v>
      </c>
      <c r="L162" s="25">
        <v>103</v>
      </c>
      <c r="M162" s="25">
        <v>81</v>
      </c>
      <c r="N162" s="25">
        <v>7.88</v>
      </c>
      <c r="O162" s="53">
        <v>62.03</v>
      </c>
    </row>
    <row r="163" spans="3:15" x14ac:dyDescent="0.25">
      <c r="C163" s="125"/>
      <c r="D163" s="122"/>
      <c r="E163" s="4" t="s">
        <v>18</v>
      </c>
      <c r="F163" s="5"/>
      <c r="G163" s="55">
        <v>26</v>
      </c>
      <c r="H163" s="56">
        <v>26</v>
      </c>
      <c r="I163" s="25">
        <v>2031</v>
      </c>
      <c r="J163" s="25">
        <v>78.12</v>
      </c>
      <c r="K163" s="25">
        <v>66</v>
      </c>
      <c r="L163" s="25">
        <v>91</v>
      </c>
      <c r="M163" s="25">
        <v>78.5</v>
      </c>
      <c r="N163" s="25">
        <v>5.28</v>
      </c>
      <c r="O163" s="53">
        <v>27.87</v>
      </c>
    </row>
    <row r="164" spans="3:15" x14ac:dyDescent="0.25">
      <c r="C164" s="125"/>
      <c r="D164" s="121" t="s">
        <v>21</v>
      </c>
      <c r="E164" s="18" t="s">
        <v>37</v>
      </c>
      <c r="F164" s="17"/>
      <c r="G164" s="52">
        <v>66</v>
      </c>
      <c r="H164" s="51">
        <v>66</v>
      </c>
      <c r="I164" s="24">
        <v>4758</v>
      </c>
      <c r="J164" s="24">
        <v>72.09</v>
      </c>
      <c r="K164" s="24">
        <v>65</v>
      </c>
      <c r="L164" s="24">
        <v>91</v>
      </c>
      <c r="M164" s="24">
        <v>71</v>
      </c>
      <c r="N164" s="24">
        <v>5.37</v>
      </c>
      <c r="O164" s="54">
        <v>28.87</v>
      </c>
    </row>
    <row r="165" spans="3:15" ht="25.2" x14ac:dyDescent="0.25">
      <c r="C165" s="125"/>
      <c r="D165" s="122"/>
      <c r="E165" s="4" t="s">
        <v>38</v>
      </c>
      <c r="F165" s="5"/>
      <c r="G165" s="55">
        <v>938</v>
      </c>
      <c r="H165" s="56">
        <v>938</v>
      </c>
      <c r="I165" s="25">
        <v>70342</v>
      </c>
      <c r="J165" s="25">
        <v>74.989999999999995</v>
      </c>
      <c r="K165" s="25">
        <v>65</v>
      </c>
      <c r="L165" s="25">
        <v>97</v>
      </c>
      <c r="M165" s="25">
        <v>74</v>
      </c>
      <c r="N165" s="25">
        <v>6.49</v>
      </c>
      <c r="O165" s="53">
        <v>42.09</v>
      </c>
    </row>
    <row r="166" spans="3:15" ht="25.2" x14ac:dyDescent="0.25">
      <c r="C166" s="125"/>
      <c r="D166" s="122"/>
      <c r="E166" s="4" t="s">
        <v>39</v>
      </c>
      <c r="F166" s="5"/>
      <c r="G166" s="55">
        <v>43</v>
      </c>
      <c r="H166" s="56">
        <v>43</v>
      </c>
      <c r="I166" s="25">
        <v>3098</v>
      </c>
      <c r="J166" s="25">
        <v>72.05</v>
      </c>
      <c r="K166" s="25">
        <v>65</v>
      </c>
      <c r="L166" s="25">
        <v>85</v>
      </c>
      <c r="M166" s="25">
        <v>71</v>
      </c>
      <c r="N166" s="25">
        <v>5.24</v>
      </c>
      <c r="O166" s="53">
        <v>27.44</v>
      </c>
    </row>
    <row r="167" spans="3:15" ht="25.2" x14ac:dyDescent="0.25">
      <c r="C167" s="125"/>
      <c r="D167" s="122"/>
      <c r="E167" s="4" t="s">
        <v>40</v>
      </c>
      <c r="F167" s="5"/>
      <c r="G167" s="55">
        <v>77</v>
      </c>
      <c r="H167" s="56">
        <v>77</v>
      </c>
      <c r="I167" s="25">
        <v>6147</v>
      </c>
      <c r="J167" s="25">
        <v>79.83</v>
      </c>
      <c r="K167" s="25">
        <v>66</v>
      </c>
      <c r="L167" s="25">
        <v>94</v>
      </c>
      <c r="M167" s="25">
        <v>79</v>
      </c>
      <c r="N167" s="25">
        <v>7.42</v>
      </c>
      <c r="O167" s="53">
        <v>55.1</v>
      </c>
    </row>
    <row r="168" spans="3:15" x14ac:dyDescent="0.25">
      <c r="C168" s="125"/>
      <c r="D168" s="122"/>
      <c r="E168" s="4" t="s">
        <v>18</v>
      </c>
      <c r="F168" s="5"/>
      <c r="G168" s="55">
        <v>15</v>
      </c>
      <c r="H168" s="56">
        <v>15</v>
      </c>
      <c r="I168" s="25">
        <v>1170</v>
      </c>
      <c r="J168" s="25">
        <v>78</v>
      </c>
      <c r="K168" s="25">
        <v>68</v>
      </c>
      <c r="L168" s="25">
        <v>91</v>
      </c>
      <c r="M168" s="25">
        <v>78</v>
      </c>
      <c r="N168" s="25">
        <v>5.66</v>
      </c>
      <c r="O168" s="53">
        <v>32</v>
      </c>
    </row>
    <row r="169" spans="3:15" x14ac:dyDescent="0.25">
      <c r="C169" s="125"/>
      <c r="D169" s="121" t="s">
        <v>22</v>
      </c>
      <c r="E169" s="18" t="s">
        <v>37</v>
      </c>
      <c r="F169" s="17"/>
      <c r="G169" s="52">
        <v>40</v>
      </c>
      <c r="H169" s="51">
        <v>40</v>
      </c>
      <c r="I169" s="24">
        <v>2969</v>
      </c>
      <c r="J169" s="24">
        <v>74.23</v>
      </c>
      <c r="K169" s="24">
        <v>65</v>
      </c>
      <c r="L169" s="24">
        <v>93</v>
      </c>
      <c r="M169" s="24">
        <v>73</v>
      </c>
      <c r="N169" s="24">
        <v>5.97</v>
      </c>
      <c r="O169" s="54">
        <v>35.619999999999997</v>
      </c>
    </row>
    <row r="170" spans="3:15" ht="25.2" x14ac:dyDescent="0.25">
      <c r="C170" s="125"/>
      <c r="D170" s="122"/>
      <c r="E170" s="4" t="s">
        <v>38</v>
      </c>
      <c r="F170" s="5"/>
      <c r="G170" s="55">
        <v>715</v>
      </c>
      <c r="H170" s="56">
        <v>715</v>
      </c>
      <c r="I170" s="25">
        <v>52703</v>
      </c>
      <c r="J170" s="25">
        <v>73.709999999999994</v>
      </c>
      <c r="K170" s="25">
        <v>65</v>
      </c>
      <c r="L170" s="25">
        <v>92</v>
      </c>
      <c r="M170" s="25">
        <v>73</v>
      </c>
      <c r="N170" s="25">
        <v>5.76</v>
      </c>
      <c r="O170" s="53">
        <v>33.130000000000003</v>
      </c>
    </row>
    <row r="171" spans="3:15" ht="25.2" x14ac:dyDescent="0.25">
      <c r="C171" s="125"/>
      <c r="D171" s="122"/>
      <c r="E171" s="4" t="s">
        <v>39</v>
      </c>
      <c r="F171" s="5"/>
      <c r="G171" s="55">
        <v>73</v>
      </c>
      <c r="H171" s="56">
        <v>73</v>
      </c>
      <c r="I171" s="25">
        <v>5353</v>
      </c>
      <c r="J171" s="25">
        <v>73.33</v>
      </c>
      <c r="K171" s="25">
        <v>65</v>
      </c>
      <c r="L171" s="25">
        <v>90</v>
      </c>
      <c r="M171" s="25">
        <v>72</v>
      </c>
      <c r="N171" s="25">
        <v>5.68</v>
      </c>
      <c r="O171" s="53">
        <v>32.28</v>
      </c>
    </row>
    <row r="172" spans="3:15" ht="25.2" x14ac:dyDescent="0.25">
      <c r="C172" s="125"/>
      <c r="D172" s="122"/>
      <c r="E172" s="4" t="s">
        <v>40</v>
      </c>
      <c r="F172" s="5"/>
      <c r="G172" s="55">
        <v>436</v>
      </c>
      <c r="H172" s="56">
        <v>436</v>
      </c>
      <c r="I172" s="25">
        <v>35124</v>
      </c>
      <c r="J172" s="25">
        <v>80.56</v>
      </c>
      <c r="K172" s="25">
        <v>65</v>
      </c>
      <c r="L172" s="25">
        <v>103</v>
      </c>
      <c r="M172" s="25">
        <v>81</v>
      </c>
      <c r="N172" s="25">
        <v>7.95</v>
      </c>
      <c r="O172" s="53">
        <v>63.17</v>
      </c>
    </row>
    <row r="173" spans="3:15" x14ac:dyDescent="0.25">
      <c r="C173" s="125"/>
      <c r="D173" s="122"/>
      <c r="E173" s="4" t="s">
        <v>18</v>
      </c>
      <c r="F173" s="5"/>
      <c r="G173" s="55">
        <v>11</v>
      </c>
      <c r="H173" s="56">
        <v>11</v>
      </c>
      <c r="I173" s="25">
        <v>861</v>
      </c>
      <c r="J173" s="25">
        <v>78.27</v>
      </c>
      <c r="K173" s="25">
        <v>66</v>
      </c>
      <c r="L173" s="25">
        <v>84</v>
      </c>
      <c r="M173" s="25">
        <v>80</v>
      </c>
      <c r="N173" s="25">
        <v>4.71</v>
      </c>
      <c r="O173" s="53">
        <v>22.2</v>
      </c>
    </row>
    <row r="174" spans="3:15" ht="25.2" x14ac:dyDescent="0.25">
      <c r="C174" s="121" t="s">
        <v>41</v>
      </c>
      <c r="D174" s="119" t="s">
        <v>20</v>
      </c>
      <c r="E174" s="18" t="s">
        <v>42</v>
      </c>
      <c r="F174" s="17"/>
      <c r="G174" s="52">
        <v>385</v>
      </c>
      <c r="H174" s="51">
        <v>385</v>
      </c>
      <c r="I174" s="24">
        <v>29645</v>
      </c>
      <c r="J174" s="24">
        <v>77</v>
      </c>
      <c r="K174" s="24">
        <v>65</v>
      </c>
      <c r="L174" s="24">
        <v>96</v>
      </c>
      <c r="M174" s="24">
        <v>77</v>
      </c>
      <c r="N174" s="24">
        <v>7.38</v>
      </c>
      <c r="O174" s="54">
        <v>54.51</v>
      </c>
    </row>
    <row r="175" spans="3:15" ht="25.2" x14ac:dyDescent="0.25">
      <c r="C175" s="125"/>
      <c r="D175" s="120"/>
      <c r="E175" s="4" t="s">
        <v>43</v>
      </c>
      <c r="F175" s="5"/>
      <c r="G175" s="55">
        <v>1574</v>
      </c>
      <c r="H175" s="56">
        <v>1574</v>
      </c>
      <c r="I175" s="25">
        <v>117076</v>
      </c>
      <c r="J175" s="25">
        <v>74.38</v>
      </c>
      <c r="K175" s="25">
        <v>65</v>
      </c>
      <c r="L175" s="25">
        <v>97</v>
      </c>
      <c r="M175" s="25">
        <v>74</v>
      </c>
      <c r="N175" s="25">
        <v>6.18</v>
      </c>
      <c r="O175" s="53">
        <v>38.14</v>
      </c>
    </row>
    <row r="176" spans="3:15" ht="25.2" x14ac:dyDescent="0.25">
      <c r="C176" s="125"/>
      <c r="D176" s="120"/>
      <c r="E176" s="4" t="s">
        <v>44</v>
      </c>
      <c r="F176" s="5"/>
      <c r="G176" s="55">
        <v>89</v>
      </c>
      <c r="H176" s="56">
        <v>89</v>
      </c>
      <c r="I176" s="25">
        <v>6172</v>
      </c>
      <c r="J176" s="25">
        <v>69.349999999999994</v>
      </c>
      <c r="K176" s="25">
        <v>65</v>
      </c>
      <c r="L176" s="25">
        <v>84</v>
      </c>
      <c r="M176" s="25">
        <v>69</v>
      </c>
      <c r="N176" s="25">
        <v>3.89</v>
      </c>
      <c r="O176" s="53">
        <v>15.17</v>
      </c>
    </row>
    <row r="177" spans="3:15" ht="25.2" x14ac:dyDescent="0.25">
      <c r="C177" s="125"/>
      <c r="D177" s="120"/>
      <c r="E177" s="4" t="s">
        <v>45</v>
      </c>
      <c r="F177" s="5"/>
      <c r="G177" s="55">
        <v>956</v>
      </c>
      <c r="H177" s="56">
        <v>956</v>
      </c>
      <c r="I177" s="25">
        <v>73048</v>
      </c>
      <c r="J177" s="25">
        <v>76.41</v>
      </c>
      <c r="K177" s="25">
        <v>65</v>
      </c>
      <c r="L177" s="25">
        <v>103</v>
      </c>
      <c r="M177" s="25">
        <v>75</v>
      </c>
      <c r="N177" s="25">
        <v>7.5</v>
      </c>
      <c r="O177" s="53">
        <v>56.19</v>
      </c>
    </row>
    <row r="178" spans="3:15" ht="25.2" x14ac:dyDescent="0.25">
      <c r="C178" s="125"/>
      <c r="D178" s="120"/>
      <c r="E178" s="4" t="s">
        <v>46</v>
      </c>
      <c r="F178" s="5"/>
      <c r="G178" s="55">
        <v>85</v>
      </c>
      <c r="H178" s="56">
        <v>85</v>
      </c>
      <c r="I178" s="25">
        <v>6554</v>
      </c>
      <c r="J178" s="25">
        <v>77.11</v>
      </c>
      <c r="K178" s="25">
        <v>65</v>
      </c>
      <c r="L178" s="25">
        <v>93</v>
      </c>
      <c r="M178" s="25">
        <v>75</v>
      </c>
      <c r="N178" s="25">
        <v>7.74</v>
      </c>
      <c r="O178" s="53">
        <v>59.86</v>
      </c>
    </row>
    <row r="179" spans="3:15" x14ac:dyDescent="0.25">
      <c r="C179" s="125"/>
      <c r="D179" s="120"/>
      <c r="E179" s="4" t="s">
        <v>18</v>
      </c>
      <c r="F179" s="5"/>
      <c r="G179" s="55">
        <v>17</v>
      </c>
      <c r="H179" s="56">
        <v>17</v>
      </c>
      <c r="I179" s="25">
        <v>1288</v>
      </c>
      <c r="J179" s="25">
        <v>75.760000000000005</v>
      </c>
      <c r="K179" s="25">
        <v>66</v>
      </c>
      <c r="L179" s="25">
        <v>87</v>
      </c>
      <c r="M179" s="25">
        <v>77</v>
      </c>
      <c r="N179" s="25">
        <v>5.32</v>
      </c>
      <c r="O179" s="53">
        <v>28.3</v>
      </c>
    </row>
    <row r="180" spans="3:15" x14ac:dyDescent="0.25">
      <c r="C180" s="121" t="s">
        <v>47</v>
      </c>
      <c r="D180" s="119" t="s">
        <v>20</v>
      </c>
      <c r="E180" s="18" t="s">
        <v>48</v>
      </c>
      <c r="F180" s="17"/>
      <c r="G180" s="52">
        <v>385</v>
      </c>
      <c r="H180" s="51">
        <v>385</v>
      </c>
      <c r="I180" s="24">
        <v>29645</v>
      </c>
      <c r="J180" s="24">
        <v>77</v>
      </c>
      <c r="K180" s="24">
        <v>65</v>
      </c>
      <c r="L180" s="24">
        <v>96</v>
      </c>
      <c r="M180" s="24">
        <v>77</v>
      </c>
      <c r="N180" s="24">
        <v>7.38</v>
      </c>
      <c r="O180" s="54">
        <v>54.51</v>
      </c>
    </row>
    <row r="181" spans="3:15" x14ac:dyDescent="0.25">
      <c r="C181" s="125"/>
      <c r="D181" s="120"/>
      <c r="E181" s="4" t="s">
        <v>49</v>
      </c>
      <c r="F181" s="5"/>
      <c r="G181" s="55">
        <v>1156</v>
      </c>
      <c r="H181" s="56">
        <v>1156</v>
      </c>
      <c r="I181" s="25">
        <v>86841</v>
      </c>
      <c r="J181" s="25">
        <v>75.12</v>
      </c>
      <c r="K181" s="25">
        <v>65</v>
      </c>
      <c r="L181" s="25">
        <v>99</v>
      </c>
      <c r="M181" s="25">
        <v>74</v>
      </c>
      <c r="N181" s="25">
        <v>6.67</v>
      </c>
      <c r="O181" s="53">
        <v>44.53</v>
      </c>
    </row>
    <row r="182" spans="3:15" x14ac:dyDescent="0.25">
      <c r="C182" s="125"/>
      <c r="D182" s="120"/>
      <c r="E182" s="4" t="s">
        <v>50</v>
      </c>
      <c r="F182" s="5"/>
      <c r="G182" s="55">
        <v>466</v>
      </c>
      <c r="H182" s="56">
        <v>466</v>
      </c>
      <c r="I182" s="25">
        <v>35213</v>
      </c>
      <c r="J182" s="25">
        <v>75.56</v>
      </c>
      <c r="K182" s="25">
        <v>65</v>
      </c>
      <c r="L182" s="25">
        <v>103</v>
      </c>
      <c r="M182" s="25">
        <v>74</v>
      </c>
      <c r="N182" s="25">
        <v>7.43</v>
      </c>
      <c r="O182" s="53">
        <v>55.26</v>
      </c>
    </row>
    <row r="183" spans="3:15" x14ac:dyDescent="0.25">
      <c r="C183" s="125"/>
      <c r="D183" s="120"/>
      <c r="E183" s="4" t="s">
        <v>51</v>
      </c>
      <c r="F183" s="5"/>
      <c r="G183" s="55">
        <v>191</v>
      </c>
      <c r="H183" s="56">
        <v>191</v>
      </c>
      <c r="I183" s="25">
        <v>14384</v>
      </c>
      <c r="J183" s="25">
        <v>75.31</v>
      </c>
      <c r="K183" s="25">
        <v>65</v>
      </c>
      <c r="L183" s="25">
        <v>97</v>
      </c>
      <c r="M183" s="25">
        <v>74</v>
      </c>
      <c r="N183" s="25">
        <v>7.14</v>
      </c>
      <c r="O183" s="53">
        <v>51.01</v>
      </c>
    </row>
    <row r="184" spans="3:15" x14ac:dyDescent="0.25">
      <c r="C184" s="125"/>
      <c r="D184" s="120"/>
      <c r="E184" s="4" t="s">
        <v>52</v>
      </c>
      <c r="F184" s="5"/>
      <c r="G184" s="55">
        <v>181</v>
      </c>
      <c r="H184" s="56">
        <v>181</v>
      </c>
      <c r="I184" s="25">
        <v>13661</v>
      </c>
      <c r="J184" s="25">
        <v>75.48</v>
      </c>
      <c r="K184" s="25">
        <v>65</v>
      </c>
      <c r="L184" s="25">
        <v>93</v>
      </c>
      <c r="M184" s="25">
        <v>74</v>
      </c>
      <c r="N184" s="25">
        <v>6.87</v>
      </c>
      <c r="O184" s="53">
        <v>47.17</v>
      </c>
    </row>
    <row r="185" spans="3:15" x14ac:dyDescent="0.25">
      <c r="C185" s="125"/>
      <c r="D185" s="120"/>
      <c r="E185" s="4" t="s">
        <v>18</v>
      </c>
      <c r="F185" s="5"/>
      <c r="G185" s="55">
        <v>35</v>
      </c>
      <c r="H185" s="56">
        <v>35</v>
      </c>
      <c r="I185" s="25">
        <v>2781</v>
      </c>
      <c r="J185" s="25">
        <v>79.459999999999994</v>
      </c>
      <c r="K185" s="25">
        <v>66</v>
      </c>
      <c r="L185" s="25">
        <v>92</v>
      </c>
      <c r="M185" s="25">
        <v>79</v>
      </c>
      <c r="N185" s="25">
        <v>6.44</v>
      </c>
      <c r="O185" s="53">
        <v>41.51</v>
      </c>
    </row>
    <row r="186" spans="3:15" x14ac:dyDescent="0.25">
      <c r="C186" s="121" t="s">
        <v>53</v>
      </c>
      <c r="D186" s="119" t="s">
        <v>20</v>
      </c>
      <c r="E186" s="18" t="s">
        <v>54</v>
      </c>
      <c r="F186" s="17"/>
      <c r="G186" s="52">
        <v>331</v>
      </c>
      <c r="H186" s="51">
        <v>331</v>
      </c>
      <c r="I186" s="24">
        <v>25716</v>
      </c>
      <c r="J186" s="24">
        <v>77.69</v>
      </c>
      <c r="K186" s="24">
        <v>65</v>
      </c>
      <c r="L186" s="24">
        <v>103</v>
      </c>
      <c r="M186" s="24">
        <v>77</v>
      </c>
      <c r="N186" s="24">
        <v>7.18</v>
      </c>
      <c r="O186" s="54">
        <v>51.51</v>
      </c>
    </row>
    <row r="187" spans="3:15" x14ac:dyDescent="0.25">
      <c r="C187" s="125"/>
      <c r="D187" s="120"/>
      <c r="E187" s="4" t="s">
        <v>55</v>
      </c>
      <c r="F187" s="5"/>
      <c r="G187" s="55">
        <v>1212</v>
      </c>
      <c r="H187" s="56">
        <v>1212</v>
      </c>
      <c r="I187" s="25">
        <v>91499</v>
      </c>
      <c r="J187" s="25">
        <v>75.489999999999995</v>
      </c>
      <c r="K187" s="25">
        <v>65</v>
      </c>
      <c r="L187" s="25">
        <v>97</v>
      </c>
      <c r="M187" s="25">
        <v>74</v>
      </c>
      <c r="N187" s="25">
        <v>6.81</v>
      </c>
      <c r="O187" s="53">
        <v>46.31</v>
      </c>
    </row>
    <row r="188" spans="3:15" ht="25.2" x14ac:dyDescent="0.25">
      <c r="C188" s="125"/>
      <c r="D188" s="120"/>
      <c r="E188" s="4" t="s">
        <v>56</v>
      </c>
      <c r="F188" s="5"/>
      <c r="G188" s="55">
        <v>615</v>
      </c>
      <c r="H188" s="56">
        <v>615</v>
      </c>
      <c r="I188" s="25">
        <v>46531</v>
      </c>
      <c r="J188" s="25">
        <v>75.66</v>
      </c>
      <c r="K188" s="25">
        <v>65</v>
      </c>
      <c r="L188" s="25">
        <v>102</v>
      </c>
      <c r="M188" s="25">
        <v>74</v>
      </c>
      <c r="N188" s="25">
        <v>7.56</v>
      </c>
      <c r="O188" s="53">
        <v>57.09</v>
      </c>
    </row>
    <row r="189" spans="3:15" x14ac:dyDescent="0.25">
      <c r="C189" s="125"/>
      <c r="D189" s="120"/>
      <c r="E189" s="4" t="s">
        <v>57</v>
      </c>
      <c r="F189" s="5"/>
      <c r="G189" s="55">
        <v>234</v>
      </c>
      <c r="H189" s="56">
        <v>234</v>
      </c>
      <c r="I189" s="25">
        <v>17107</v>
      </c>
      <c r="J189" s="25">
        <v>73.11</v>
      </c>
      <c r="K189" s="25">
        <v>65</v>
      </c>
      <c r="L189" s="25">
        <v>93</v>
      </c>
      <c r="M189" s="25">
        <v>73</v>
      </c>
      <c r="N189" s="25">
        <v>5.73</v>
      </c>
      <c r="O189" s="53">
        <v>32.79</v>
      </c>
    </row>
    <row r="190" spans="3:15" x14ac:dyDescent="0.25">
      <c r="C190" s="125"/>
      <c r="D190" s="120"/>
      <c r="E190" s="4" t="s">
        <v>18</v>
      </c>
      <c r="F190" s="5"/>
      <c r="G190" s="55">
        <v>22</v>
      </c>
      <c r="H190" s="56">
        <v>22</v>
      </c>
      <c r="I190" s="25">
        <v>1672</v>
      </c>
      <c r="J190" s="25">
        <v>76</v>
      </c>
      <c r="K190" s="25">
        <v>66</v>
      </c>
      <c r="L190" s="25">
        <v>87</v>
      </c>
      <c r="M190" s="25">
        <v>75.5</v>
      </c>
      <c r="N190" s="25">
        <v>5.36</v>
      </c>
      <c r="O190" s="53">
        <v>28.73</v>
      </c>
    </row>
    <row r="191" spans="3:15" x14ac:dyDescent="0.25">
      <c r="C191" s="121" t="s">
        <v>58</v>
      </c>
      <c r="D191" s="119" t="s">
        <v>20</v>
      </c>
      <c r="E191" s="18" t="s">
        <v>59</v>
      </c>
      <c r="F191" s="17"/>
      <c r="G191" s="52">
        <v>522</v>
      </c>
      <c r="H191" s="51">
        <v>522</v>
      </c>
      <c r="I191" s="24">
        <v>41286</v>
      </c>
      <c r="J191" s="24">
        <v>79.09</v>
      </c>
      <c r="K191" s="24">
        <v>65</v>
      </c>
      <c r="L191" s="24">
        <v>103</v>
      </c>
      <c r="M191" s="24">
        <v>79</v>
      </c>
      <c r="N191" s="24">
        <v>6.87</v>
      </c>
      <c r="O191" s="54">
        <v>47.18</v>
      </c>
    </row>
    <row r="192" spans="3:15" x14ac:dyDescent="0.25">
      <c r="C192" s="125"/>
      <c r="D192" s="120"/>
      <c r="E192" s="4" t="s">
        <v>60</v>
      </c>
      <c r="F192" s="5"/>
      <c r="G192" s="55">
        <v>1090</v>
      </c>
      <c r="H192" s="56">
        <v>1090</v>
      </c>
      <c r="I192" s="25">
        <v>82245</v>
      </c>
      <c r="J192" s="25">
        <v>75.45</v>
      </c>
      <c r="K192" s="25">
        <v>65</v>
      </c>
      <c r="L192" s="25">
        <v>99</v>
      </c>
      <c r="M192" s="25">
        <v>74</v>
      </c>
      <c r="N192" s="25">
        <v>6.74</v>
      </c>
      <c r="O192" s="53">
        <v>45.36</v>
      </c>
    </row>
    <row r="193" spans="3:15" ht="25.2" x14ac:dyDescent="0.25">
      <c r="C193" s="125"/>
      <c r="D193" s="120"/>
      <c r="E193" s="4" t="s">
        <v>61</v>
      </c>
      <c r="F193" s="5"/>
      <c r="G193" s="55">
        <v>327</v>
      </c>
      <c r="H193" s="56">
        <v>327</v>
      </c>
      <c r="I193" s="25">
        <v>23920</v>
      </c>
      <c r="J193" s="25">
        <v>73.150000000000006</v>
      </c>
      <c r="K193" s="25">
        <v>65</v>
      </c>
      <c r="L193" s="25">
        <v>100</v>
      </c>
      <c r="M193" s="25">
        <v>72</v>
      </c>
      <c r="N193" s="25">
        <v>6.27</v>
      </c>
      <c r="O193" s="53">
        <v>39.25</v>
      </c>
    </row>
    <row r="194" spans="3:15" x14ac:dyDescent="0.25">
      <c r="C194" s="125"/>
      <c r="D194" s="120"/>
      <c r="E194" s="4" t="s">
        <v>62</v>
      </c>
      <c r="F194" s="5"/>
      <c r="G194" s="55">
        <v>428</v>
      </c>
      <c r="H194" s="56">
        <v>428</v>
      </c>
      <c r="I194" s="25">
        <v>31330</v>
      </c>
      <c r="J194" s="25">
        <v>73.2</v>
      </c>
      <c r="K194" s="25">
        <v>65</v>
      </c>
      <c r="L194" s="25">
        <v>97</v>
      </c>
      <c r="M194" s="25">
        <v>72</v>
      </c>
      <c r="N194" s="25">
        <v>6.39</v>
      </c>
      <c r="O194" s="53">
        <v>40.81</v>
      </c>
    </row>
    <row r="195" spans="3:15" x14ac:dyDescent="0.25">
      <c r="C195" s="125"/>
      <c r="D195" s="120"/>
      <c r="E195" s="4" t="s">
        <v>63</v>
      </c>
      <c r="F195" s="5"/>
      <c r="G195" s="55">
        <v>25</v>
      </c>
      <c r="H195" s="56">
        <v>25</v>
      </c>
      <c r="I195" s="25">
        <v>2014</v>
      </c>
      <c r="J195" s="25">
        <v>80.56</v>
      </c>
      <c r="K195" s="25">
        <v>66</v>
      </c>
      <c r="L195" s="25">
        <v>101</v>
      </c>
      <c r="M195" s="25">
        <v>79</v>
      </c>
      <c r="N195" s="25">
        <v>10.27</v>
      </c>
      <c r="O195" s="53">
        <v>105.45</v>
      </c>
    </row>
    <row r="196" spans="3:15" x14ac:dyDescent="0.25">
      <c r="C196" s="125"/>
      <c r="D196" s="120"/>
      <c r="E196" s="4" t="s">
        <v>18</v>
      </c>
      <c r="F196" s="5"/>
      <c r="G196" s="55">
        <v>22</v>
      </c>
      <c r="H196" s="56">
        <v>22</v>
      </c>
      <c r="I196" s="25">
        <v>1730</v>
      </c>
      <c r="J196" s="25">
        <v>78.64</v>
      </c>
      <c r="K196" s="25">
        <v>66</v>
      </c>
      <c r="L196" s="25">
        <v>91</v>
      </c>
      <c r="M196" s="25">
        <v>79.5</v>
      </c>
      <c r="N196" s="25">
        <v>6.29</v>
      </c>
      <c r="O196" s="53">
        <v>39.6</v>
      </c>
    </row>
    <row r="197" spans="3:15" ht="25.2" x14ac:dyDescent="0.25">
      <c r="C197" s="121" t="s">
        <v>64</v>
      </c>
      <c r="D197" s="119" t="s">
        <v>20</v>
      </c>
      <c r="E197" s="18" t="s">
        <v>65</v>
      </c>
      <c r="F197" s="17"/>
      <c r="G197" s="52">
        <v>36</v>
      </c>
      <c r="H197" s="51">
        <v>36</v>
      </c>
      <c r="I197" s="24">
        <v>2779</v>
      </c>
      <c r="J197" s="24">
        <v>77.19</v>
      </c>
      <c r="K197" s="24">
        <v>66</v>
      </c>
      <c r="L197" s="24">
        <v>91</v>
      </c>
      <c r="M197" s="24">
        <v>77.5</v>
      </c>
      <c r="N197" s="24">
        <v>6.7</v>
      </c>
      <c r="O197" s="54">
        <v>44.93</v>
      </c>
    </row>
    <row r="198" spans="3:15" ht="37.799999999999997" x14ac:dyDescent="0.25">
      <c r="C198" s="125"/>
      <c r="D198" s="120"/>
      <c r="E198" s="4" t="s">
        <v>66</v>
      </c>
      <c r="F198" s="5"/>
      <c r="G198" s="55">
        <v>177</v>
      </c>
      <c r="H198" s="56">
        <v>177</v>
      </c>
      <c r="I198" s="25">
        <v>13569</v>
      </c>
      <c r="J198" s="25">
        <v>76.66</v>
      </c>
      <c r="K198" s="25">
        <v>65</v>
      </c>
      <c r="L198" s="25">
        <v>103</v>
      </c>
      <c r="M198" s="25">
        <v>75</v>
      </c>
      <c r="N198" s="25">
        <v>7.11</v>
      </c>
      <c r="O198" s="53">
        <v>50.6</v>
      </c>
    </row>
    <row r="199" spans="3:15" ht="37.799999999999997" x14ac:dyDescent="0.25">
      <c r="C199" s="125"/>
      <c r="D199" s="120"/>
      <c r="E199" s="4" t="s">
        <v>67</v>
      </c>
      <c r="F199" s="5"/>
      <c r="G199" s="55">
        <v>231</v>
      </c>
      <c r="H199" s="56">
        <v>231</v>
      </c>
      <c r="I199" s="25">
        <v>17829</v>
      </c>
      <c r="J199" s="25">
        <v>77.180000000000007</v>
      </c>
      <c r="K199" s="25">
        <v>65</v>
      </c>
      <c r="L199" s="25">
        <v>102</v>
      </c>
      <c r="M199" s="25">
        <v>77</v>
      </c>
      <c r="N199" s="25">
        <v>7.03</v>
      </c>
      <c r="O199" s="53">
        <v>49.35</v>
      </c>
    </row>
    <row r="200" spans="3:15" ht="37.799999999999997" x14ac:dyDescent="0.25">
      <c r="C200" s="125"/>
      <c r="D200" s="120"/>
      <c r="E200" s="4" t="s">
        <v>68</v>
      </c>
      <c r="F200" s="5"/>
      <c r="G200" s="55">
        <v>324</v>
      </c>
      <c r="H200" s="56">
        <v>324</v>
      </c>
      <c r="I200" s="25">
        <v>24662</v>
      </c>
      <c r="J200" s="25">
        <v>76.12</v>
      </c>
      <c r="K200" s="25">
        <v>65</v>
      </c>
      <c r="L200" s="25">
        <v>96</v>
      </c>
      <c r="M200" s="25">
        <v>75</v>
      </c>
      <c r="N200" s="25">
        <v>6.73</v>
      </c>
      <c r="O200" s="53">
        <v>45.29</v>
      </c>
    </row>
    <row r="201" spans="3:15" ht="37.799999999999997" x14ac:dyDescent="0.25">
      <c r="C201" s="125"/>
      <c r="D201" s="120"/>
      <c r="E201" s="4" t="s">
        <v>69</v>
      </c>
      <c r="F201" s="5"/>
      <c r="G201" s="55">
        <v>364</v>
      </c>
      <c r="H201" s="56">
        <v>364</v>
      </c>
      <c r="I201" s="25">
        <v>27548</v>
      </c>
      <c r="J201" s="25">
        <v>75.680000000000007</v>
      </c>
      <c r="K201" s="25">
        <v>65</v>
      </c>
      <c r="L201" s="25">
        <v>102</v>
      </c>
      <c r="M201" s="25">
        <v>75</v>
      </c>
      <c r="N201" s="25">
        <v>6.86</v>
      </c>
      <c r="O201" s="53">
        <v>47.07</v>
      </c>
    </row>
    <row r="202" spans="3:15" ht="37.799999999999997" x14ac:dyDescent="0.25">
      <c r="C202" s="125"/>
      <c r="D202" s="120"/>
      <c r="E202" s="4" t="s">
        <v>70</v>
      </c>
      <c r="F202" s="5"/>
      <c r="G202" s="55">
        <v>292</v>
      </c>
      <c r="H202" s="56">
        <v>292</v>
      </c>
      <c r="I202" s="25">
        <v>21960</v>
      </c>
      <c r="J202" s="25">
        <v>75.209999999999994</v>
      </c>
      <c r="K202" s="25">
        <v>65</v>
      </c>
      <c r="L202" s="25">
        <v>100</v>
      </c>
      <c r="M202" s="25">
        <v>74</v>
      </c>
      <c r="N202" s="25">
        <v>7.22</v>
      </c>
      <c r="O202" s="53">
        <v>52.16</v>
      </c>
    </row>
    <row r="203" spans="3:15" ht="37.799999999999997" x14ac:dyDescent="0.25">
      <c r="C203" s="125"/>
      <c r="D203" s="120"/>
      <c r="E203" s="4" t="s">
        <v>71</v>
      </c>
      <c r="F203" s="5"/>
      <c r="G203" s="55">
        <v>316</v>
      </c>
      <c r="H203" s="56">
        <v>316</v>
      </c>
      <c r="I203" s="25">
        <v>23610</v>
      </c>
      <c r="J203" s="25">
        <v>74.72</v>
      </c>
      <c r="K203" s="25">
        <v>65</v>
      </c>
      <c r="L203" s="25">
        <v>96</v>
      </c>
      <c r="M203" s="25">
        <v>74</v>
      </c>
      <c r="N203" s="25">
        <v>7.08</v>
      </c>
      <c r="O203" s="53">
        <v>50.17</v>
      </c>
    </row>
    <row r="204" spans="3:15" ht="37.799999999999997" x14ac:dyDescent="0.25">
      <c r="C204" s="125"/>
      <c r="D204" s="120"/>
      <c r="E204" s="4" t="s">
        <v>72</v>
      </c>
      <c r="F204" s="5"/>
      <c r="G204" s="55">
        <v>308</v>
      </c>
      <c r="H204" s="56">
        <v>308</v>
      </c>
      <c r="I204" s="25">
        <v>22829</v>
      </c>
      <c r="J204" s="25">
        <v>74.12</v>
      </c>
      <c r="K204" s="25">
        <v>65</v>
      </c>
      <c r="L204" s="25">
        <v>97</v>
      </c>
      <c r="M204" s="25">
        <v>73</v>
      </c>
      <c r="N204" s="25">
        <v>6.61</v>
      </c>
      <c r="O204" s="53">
        <v>43.67</v>
      </c>
    </row>
    <row r="205" spans="3:15" ht="37.799999999999997" x14ac:dyDescent="0.25">
      <c r="C205" s="125"/>
      <c r="D205" s="120"/>
      <c r="E205" s="4" t="s">
        <v>73</v>
      </c>
      <c r="F205" s="5"/>
      <c r="G205" s="55">
        <v>114</v>
      </c>
      <c r="H205" s="56">
        <v>114</v>
      </c>
      <c r="I205" s="25">
        <v>8402</v>
      </c>
      <c r="J205" s="25">
        <v>73.7</v>
      </c>
      <c r="K205" s="25">
        <v>65</v>
      </c>
      <c r="L205" s="25">
        <v>95</v>
      </c>
      <c r="M205" s="25">
        <v>72</v>
      </c>
      <c r="N205" s="25">
        <v>7.02</v>
      </c>
      <c r="O205" s="53">
        <v>49.24</v>
      </c>
    </row>
    <row r="206" spans="3:15" ht="25.2" x14ac:dyDescent="0.25">
      <c r="C206" s="125"/>
      <c r="D206" s="120"/>
      <c r="E206" s="4" t="s">
        <v>74</v>
      </c>
      <c r="F206" s="5"/>
      <c r="G206" s="55">
        <v>96</v>
      </c>
      <c r="H206" s="56">
        <v>96</v>
      </c>
      <c r="I206" s="25">
        <v>7103</v>
      </c>
      <c r="J206" s="25">
        <v>73.989999999999995</v>
      </c>
      <c r="K206" s="25">
        <v>65</v>
      </c>
      <c r="L206" s="25">
        <v>93</v>
      </c>
      <c r="M206" s="25">
        <v>73</v>
      </c>
      <c r="N206" s="25">
        <v>7.08</v>
      </c>
      <c r="O206" s="53">
        <v>50.16</v>
      </c>
    </row>
    <row r="207" spans="3:15" x14ac:dyDescent="0.25">
      <c r="C207" s="125"/>
      <c r="D207" s="120"/>
      <c r="E207" s="4" t="s">
        <v>75</v>
      </c>
      <c r="F207" s="5"/>
      <c r="G207" s="55">
        <v>29</v>
      </c>
      <c r="H207" s="56">
        <v>29</v>
      </c>
      <c r="I207" s="25">
        <v>2278</v>
      </c>
      <c r="J207" s="25">
        <v>78.55</v>
      </c>
      <c r="K207" s="25">
        <v>67</v>
      </c>
      <c r="L207" s="25">
        <v>95</v>
      </c>
      <c r="M207" s="25">
        <v>77</v>
      </c>
      <c r="N207" s="25">
        <v>7.1</v>
      </c>
      <c r="O207" s="53">
        <v>50.45</v>
      </c>
    </row>
    <row r="208" spans="3:15" x14ac:dyDescent="0.25">
      <c r="C208" s="125"/>
      <c r="D208" s="120"/>
      <c r="E208" s="4" t="s">
        <v>18</v>
      </c>
      <c r="F208" s="5"/>
      <c r="G208" s="55">
        <v>127</v>
      </c>
      <c r="H208" s="56">
        <v>127</v>
      </c>
      <c r="I208" s="25">
        <v>9956</v>
      </c>
      <c r="J208" s="25">
        <v>78.39</v>
      </c>
      <c r="K208" s="25">
        <v>65</v>
      </c>
      <c r="L208" s="25">
        <v>97</v>
      </c>
      <c r="M208" s="25">
        <v>79</v>
      </c>
      <c r="N208" s="25">
        <v>6.56</v>
      </c>
      <c r="O208" s="53">
        <v>43.09</v>
      </c>
    </row>
    <row r="209" spans="3:15" x14ac:dyDescent="0.25">
      <c r="C209" s="121" t="s">
        <v>76</v>
      </c>
      <c r="D209" s="119" t="s">
        <v>20</v>
      </c>
      <c r="E209" s="18" t="s">
        <v>77</v>
      </c>
      <c r="F209" s="17"/>
      <c r="G209" s="52">
        <v>626</v>
      </c>
      <c r="H209" s="51">
        <v>626</v>
      </c>
      <c r="I209" s="24">
        <v>47260</v>
      </c>
      <c r="J209" s="24">
        <v>75.5</v>
      </c>
      <c r="K209" s="24">
        <v>65</v>
      </c>
      <c r="L209" s="24">
        <v>96</v>
      </c>
      <c r="M209" s="24">
        <v>74</v>
      </c>
      <c r="N209" s="24">
        <v>6.71</v>
      </c>
      <c r="O209" s="54">
        <v>44.98</v>
      </c>
    </row>
    <row r="210" spans="3:15" x14ac:dyDescent="0.25">
      <c r="C210" s="125"/>
      <c r="D210" s="120"/>
      <c r="E210" s="4" t="s">
        <v>78</v>
      </c>
      <c r="F210" s="5"/>
      <c r="G210" s="55">
        <v>975</v>
      </c>
      <c r="H210" s="56">
        <v>975</v>
      </c>
      <c r="I210" s="25">
        <v>73961</v>
      </c>
      <c r="J210" s="25">
        <v>75.86</v>
      </c>
      <c r="K210" s="25">
        <v>65</v>
      </c>
      <c r="L210" s="25">
        <v>103</v>
      </c>
      <c r="M210" s="25">
        <v>74</v>
      </c>
      <c r="N210" s="25">
        <v>7.06</v>
      </c>
      <c r="O210" s="53">
        <v>49.82</v>
      </c>
    </row>
    <row r="211" spans="3:15" x14ac:dyDescent="0.25">
      <c r="C211" s="125"/>
      <c r="D211" s="120"/>
      <c r="E211" s="4" t="s">
        <v>79</v>
      </c>
      <c r="F211" s="5"/>
      <c r="G211" s="55">
        <v>589</v>
      </c>
      <c r="H211" s="56">
        <v>589</v>
      </c>
      <c r="I211" s="25">
        <v>44423</v>
      </c>
      <c r="J211" s="25">
        <v>75.42</v>
      </c>
      <c r="K211" s="25">
        <v>65</v>
      </c>
      <c r="L211" s="25">
        <v>100</v>
      </c>
      <c r="M211" s="25">
        <v>74</v>
      </c>
      <c r="N211" s="25">
        <v>7.38</v>
      </c>
      <c r="O211" s="53">
        <v>54.52</v>
      </c>
    </row>
    <row r="212" spans="3:15" x14ac:dyDescent="0.25">
      <c r="C212" s="125"/>
      <c r="D212" s="120"/>
      <c r="E212" s="4" t="s">
        <v>80</v>
      </c>
      <c r="F212" s="5"/>
      <c r="G212" s="55">
        <v>224</v>
      </c>
      <c r="H212" s="56">
        <v>224</v>
      </c>
      <c r="I212" s="25">
        <v>16881</v>
      </c>
      <c r="J212" s="25">
        <v>75.36</v>
      </c>
      <c r="K212" s="25">
        <v>65</v>
      </c>
      <c r="L212" s="25">
        <v>100</v>
      </c>
      <c r="M212" s="25">
        <v>74</v>
      </c>
      <c r="N212" s="25">
        <v>6.87</v>
      </c>
      <c r="O212" s="53">
        <v>47.18</v>
      </c>
    </row>
    <row r="213" spans="3:15" x14ac:dyDescent="0.25">
      <c r="C213" s="121" t="s">
        <v>81</v>
      </c>
      <c r="D213" s="119" t="s">
        <v>20</v>
      </c>
      <c r="E213" s="18" t="s">
        <v>82</v>
      </c>
      <c r="F213" s="17"/>
      <c r="G213" s="52">
        <v>300</v>
      </c>
      <c r="H213" s="51">
        <v>300</v>
      </c>
      <c r="I213" s="24">
        <v>22530</v>
      </c>
      <c r="J213" s="24">
        <v>75.099999999999994</v>
      </c>
      <c r="K213" s="24">
        <v>65</v>
      </c>
      <c r="L213" s="24">
        <v>100</v>
      </c>
      <c r="M213" s="24">
        <v>73</v>
      </c>
      <c r="N213" s="24">
        <v>7.35</v>
      </c>
      <c r="O213" s="54">
        <v>53.96</v>
      </c>
    </row>
    <row r="214" spans="3:15" x14ac:dyDescent="0.25">
      <c r="C214" s="125"/>
      <c r="D214" s="120"/>
      <c r="E214" s="4" t="s">
        <v>83</v>
      </c>
      <c r="F214" s="5"/>
      <c r="G214" s="55">
        <v>722</v>
      </c>
      <c r="H214" s="56">
        <v>722</v>
      </c>
      <c r="I214" s="25">
        <v>54632</v>
      </c>
      <c r="J214" s="25">
        <v>75.67</v>
      </c>
      <c r="K214" s="25">
        <v>65</v>
      </c>
      <c r="L214" s="25">
        <v>103</v>
      </c>
      <c r="M214" s="25">
        <v>75</v>
      </c>
      <c r="N214" s="25">
        <v>6.77</v>
      </c>
      <c r="O214" s="53">
        <v>45.84</v>
      </c>
    </row>
    <row r="215" spans="3:15" x14ac:dyDescent="0.25">
      <c r="C215" s="125"/>
      <c r="D215" s="120"/>
      <c r="E215" s="4" t="s">
        <v>84</v>
      </c>
      <c r="F215" s="5"/>
      <c r="G215" s="55">
        <v>483</v>
      </c>
      <c r="H215" s="56">
        <v>483</v>
      </c>
      <c r="I215" s="25">
        <v>36353</v>
      </c>
      <c r="J215" s="25">
        <v>75.27</v>
      </c>
      <c r="K215" s="25">
        <v>65</v>
      </c>
      <c r="L215" s="25">
        <v>97</v>
      </c>
      <c r="M215" s="25">
        <v>74</v>
      </c>
      <c r="N215" s="25">
        <v>6.95</v>
      </c>
      <c r="O215" s="53">
        <v>48.34</v>
      </c>
    </row>
    <row r="216" spans="3:15" x14ac:dyDescent="0.25">
      <c r="C216" s="125"/>
      <c r="D216" s="120"/>
      <c r="E216" s="4" t="s">
        <v>85</v>
      </c>
      <c r="F216" s="5"/>
      <c r="G216" s="55">
        <v>395</v>
      </c>
      <c r="H216" s="56">
        <v>395</v>
      </c>
      <c r="I216" s="25">
        <v>29955</v>
      </c>
      <c r="J216" s="25">
        <v>75.84</v>
      </c>
      <c r="K216" s="25">
        <v>65</v>
      </c>
      <c r="L216" s="25">
        <v>94</v>
      </c>
      <c r="M216" s="25">
        <v>75</v>
      </c>
      <c r="N216" s="25">
        <v>6.79</v>
      </c>
      <c r="O216" s="53">
        <v>46.1</v>
      </c>
    </row>
    <row r="217" spans="3:15" x14ac:dyDescent="0.25">
      <c r="C217" s="125"/>
      <c r="D217" s="120"/>
      <c r="E217" s="4" t="s">
        <v>86</v>
      </c>
      <c r="F217" s="5"/>
      <c r="G217" s="55">
        <v>236</v>
      </c>
      <c r="H217" s="56">
        <v>236</v>
      </c>
      <c r="I217" s="25">
        <v>18087</v>
      </c>
      <c r="J217" s="25">
        <v>76.64</v>
      </c>
      <c r="K217" s="25">
        <v>65</v>
      </c>
      <c r="L217" s="25">
        <v>102</v>
      </c>
      <c r="M217" s="25">
        <v>75</v>
      </c>
      <c r="N217" s="25">
        <v>7.51</v>
      </c>
      <c r="O217" s="53">
        <v>56.33</v>
      </c>
    </row>
    <row r="218" spans="3:15" x14ac:dyDescent="0.25">
      <c r="C218" s="125"/>
      <c r="D218" s="120"/>
      <c r="E218" s="4" t="s">
        <v>87</v>
      </c>
      <c r="F218" s="5"/>
      <c r="G218" s="55">
        <v>278</v>
      </c>
      <c r="H218" s="56">
        <v>278</v>
      </c>
      <c r="I218" s="25">
        <v>20968</v>
      </c>
      <c r="J218" s="25">
        <v>75.42</v>
      </c>
      <c r="K218" s="25">
        <v>65</v>
      </c>
      <c r="L218" s="25">
        <v>101</v>
      </c>
      <c r="M218" s="25">
        <v>74</v>
      </c>
      <c r="N218" s="25">
        <v>7.33</v>
      </c>
      <c r="O218" s="53">
        <v>53.79</v>
      </c>
    </row>
    <row r="219" spans="3:15" x14ac:dyDescent="0.25">
      <c r="C219" s="121" t="s">
        <v>88</v>
      </c>
      <c r="D219" s="119" t="s">
        <v>20</v>
      </c>
      <c r="E219" s="18" t="s">
        <v>89</v>
      </c>
      <c r="F219" s="17"/>
      <c r="G219" s="52">
        <v>110</v>
      </c>
      <c r="H219" s="51">
        <v>110</v>
      </c>
      <c r="I219" s="24">
        <v>8247</v>
      </c>
      <c r="J219" s="24">
        <v>74.97</v>
      </c>
      <c r="K219" s="24">
        <v>65</v>
      </c>
      <c r="L219" s="24">
        <v>100</v>
      </c>
      <c r="M219" s="24">
        <v>73</v>
      </c>
      <c r="N219" s="24">
        <v>7.87</v>
      </c>
      <c r="O219" s="54">
        <v>61.97</v>
      </c>
    </row>
    <row r="220" spans="3:15" x14ac:dyDescent="0.25">
      <c r="C220" s="122"/>
      <c r="D220" s="120"/>
      <c r="E220" s="4" t="s">
        <v>90</v>
      </c>
      <c r="F220" s="5"/>
      <c r="G220" s="55">
        <v>190</v>
      </c>
      <c r="H220" s="56">
        <v>190</v>
      </c>
      <c r="I220" s="25">
        <v>14283</v>
      </c>
      <c r="J220" s="25">
        <v>75.17</v>
      </c>
      <c r="K220" s="25">
        <v>65</v>
      </c>
      <c r="L220" s="25">
        <v>93</v>
      </c>
      <c r="M220" s="25">
        <v>73</v>
      </c>
      <c r="N220" s="25">
        <v>7.02</v>
      </c>
      <c r="O220" s="53">
        <v>49.31</v>
      </c>
    </row>
    <row r="221" spans="3:15" x14ac:dyDescent="0.25">
      <c r="C221" s="122"/>
      <c r="D221" s="120"/>
      <c r="E221" s="4" t="s">
        <v>83</v>
      </c>
      <c r="F221" s="5"/>
      <c r="G221" s="55">
        <v>722</v>
      </c>
      <c r="H221" s="56">
        <v>722</v>
      </c>
      <c r="I221" s="25">
        <v>54632</v>
      </c>
      <c r="J221" s="25">
        <v>75.67</v>
      </c>
      <c r="K221" s="25">
        <v>65</v>
      </c>
      <c r="L221" s="25">
        <v>103</v>
      </c>
      <c r="M221" s="25">
        <v>75</v>
      </c>
      <c r="N221" s="25">
        <v>6.77</v>
      </c>
      <c r="O221" s="53">
        <v>45.84</v>
      </c>
    </row>
    <row r="222" spans="3:15" x14ac:dyDescent="0.25">
      <c r="C222" s="122"/>
      <c r="D222" s="120"/>
      <c r="E222" s="4" t="s">
        <v>91</v>
      </c>
      <c r="F222" s="5"/>
      <c r="G222" s="55">
        <v>117</v>
      </c>
      <c r="H222" s="56">
        <v>117</v>
      </c>
      <c r="I222" s="25">
        <v>8663</v>
      </c>
      <c r="J222" s="25">
        <v>74.040000000000006</v>
      </c>
      <c r="K222" s="25">
        <v>65</v>
      </c>
      <c r="L222" s="25">
        <v>97</v>
      </c>
      <c r="M222" s="25">
        <v>73</v>
      </c>
      <c r="N222" s="25">
        <v>6.85</v>
      </c>
      <c r="O222" s="53">
        <v>46.96</v>
      </c>
    </row>
    <row r="223" spans="3:15" x14ac:dyDescent="0.25">
      <c r="C223" s="122"/>
      <c r="D223" s="120"/>
      <c r="E223" s="4" t="s">
        <v>92</v>
      </c>
      <c r="F223" s="5"/>
      <c r="G223" s="55">
        <v>123</v>
      </c>
      <c r="H223" s="56">
        <v>123</v>
      </c>
      <c r="I223" s="25">
        <v>9315</v>
      </c>
      <c r="J223" s="25">
        <v>75.73</v>
      </c>
      <c r="K223" s="25">
        <v>65</v>
      </c>
      <c r="L223" s="25">
        <v>95</v>
      </c>
      <c r="M223" s="25">
        <v>75</v>
      </c>
      <c r="N223" s="25">
        <v>7.26</v>
      </c>
      <c r="O223" s="53">
        <v>52.67</v>
      </c>
    </row>
    <row r="224" spans="3:15" x14ac:dyDescent="0.25">
      <c r="C224" s="122"/>
      <c r="D224" s="120"/>
      <c r="E224" s="4" t="s">
        <v>93</v>
      </c>
      <c r="F224" s="5"/>
      <c r="G224" s="55">
        <v>243</v>
      </c>
      <c r="H224" s="56">
        <v>243</v>
      </c>
      <c r="I224" s="25">
        <v>18375</v>
      </c>
      <c r="J224" s="25">
        <v>75.62</v>
      </c>
      <c r="K224" s="25">
        <v>65</v>
      </c>
      <c r="L224" s="25">
        <v>94</v>
      </c>
      <c r="M224" s="25">
        <v>74</v>
      </c>
      <c r="N224" s="25">
        <v>6.77</v>
      </c>
      <c r="O224" s="53">
        <v>45.87</v>
      </c>
    </row>
    <row r="225" spans="2:21" x14ac:dyDescent="0.25">
      <c r="C225" s="122"/>
      <c r="D225" s="120"/>
      <c r="E225" s="4" t="s">
        <v>85</v>
      </c>
      <c r="F225" s="5"/>
      <c r="G225" s="55">
        <v>395</v>
      </c>
      <c r="H225" s="56">
        <v>395</v>
      </c>
      <c r="I225" s="25">
        <v>29955</v>
      </c>
      <c r="J225" s="25">
        <v>75.84</v>
      </c>
      <c r="K225" s="25">
        <v>65</v>
      </c>
      <c r="L225" s="25">
        <v>94</v>
      </c>
      <c r="M225" s="25">
        <v>75</v>
      </c>
      <c r="N225" s="25">
        <v>6.79</v>
      </c>
      <c r="O225" s="53">
        <v>46.1</v>
      </c>
    </row>
    <row r="226" spans="2:21" x14ac:dyDescent="0.25">
      <c r="C226" s="122"/>
      <c r="D226" s="120"/>
      <c r="E226" s="4" t="s">
        <v>94</v>
      </c>
      <c r="F226" s="5"/>
      <c r="G226" s="55">
        <v>168</v>
      </c>
      <c r="H226" s="56">
        <v>168</v>
      </c>
      <c r="I226" s="25">
        <v>12882</v>
      </c>
      <c r="J226" s="25">
        <v>76.680000000000007</v>
      </c>
      <c r="K226" s="25">
        <v>65</v>
      </c>
      <c r="L226" s="25">
        <v>102</v>
      </c>
      <c r="M226" s="25">
        <v>75</v>
      </c>
      <c r="N226" s="25">
        <v>7.58</v>
      </c>
      <c r="O226" s="53">
        <v>57.47</v>
      </c>
    </row>
    <row r="227" spans="2:21" x14ac:dyDescent="0.25">
      <c r="C227" s="122"/>
      <c r="D227" s="120"/>
      <c r="E227" s="4" t="s">
        <v>95</v>
      </c>
      <c r="F227" s="5"/>
      <c r="G227" s="55">
        <v>68</v>
      </c>
      <c r="H227" s="56">
        <v>68</v>
      </c>
      <c r="I227" s="25">
        <v>5205</v>
      </c>
      <c r="J227" s="25">
        <v>76.540000000000006</v>
      </c>
      <c r="K227" s="25">
        <v>65</v>
      </c>
      <c r="L227" s="25">
        <v>97</v>
      </c>
      <c r="M227" s="25">
        <v>74</v>
      </c>
      <c r="N227" s="25">
        <v>7.32</v>
      </c>
      <c r="O227" s="53">
        <v>53.51</v>
      </c>
    </row>
    <row r="228" spans="2:21" x14ac:dyDescent="0.25">
      <c r="C228" s="126"/>
      <c r="D228" s="123"/>
      <c r="E228" s="64" t="s">
        <v>87</v>
      </c>
      <c r="F228" s="59"/>
      <c r="G228" s="96">
        <v>278</v>
      </c>
      <c r="H228" s="94">
        <v>278</v>
      </c>
      <c r="I228" s="70">
        <v>20968</v>
      </c>
      <c r="J228" s="70">
        <v>75.42</v>
      </c>
      <c r="K228" s="70">
        <v>65</v>
      </c>
      <c r="L228" s="70">
        <v>101</v>
      </c>
      <c r="M228" s="70">
        <v>74</v>
      </c>
      <c r="N228" s="70">
        <v>7.33</v>
      </c>
      <c r="O228" s="92">
        <v>53.79</v>
      </c>
    </row>
    <row r="230" spans="2:21" x14ac:dyDescent="0.25">
      <c r="B230" s="48" t="str">
        <f xml:space="preserve"> HYPERLINK("#'目次'!B9", "[3]")</f>
        <v>[3]</v>
      </c>
      <c r="C230" s="35" t="s">
        <v>114</v>
      </c>
    </row>
    <row r="233" spans="2:21" x14ac:dyDescent="0.25">
      <c r="C233" s="35" t="s">
        <v>14</v>
      </c>
    </row>
    <row r="234" spans="2:21" ht="25.2" x14ac:dyDescent="0.25">
      <c r="C234" s="115"/>
      <c r="D234" s="116"/>
      <c r="E234" s="116"/>
      <c r="F234" s="116"/>
      <c r="G234" s="44" t="s">
        <v>15</v>
      </c>
      <c r="H234" s="43" t="s">
        <v>25</v>
      </c>
      <c r="I234" s="26" t="s">
        <v>26</v>
      </c>
      <c r="J234" s="26" t="s">
        <v>27</v>
      </c>
      <c r="K234" s="26" t="s">
        <v>28</v>
      </c>
      <c r="L234" s="26" t="s">
        <v>29</v>
      </c>
      <c r="M234" s="26" t="s">
        <v>30</v>
      </c>
      <c r="N234" s="26" t="s">
        <v>31</v>
      </c>
      <c r="O234" s="26" t="s">
        <v>32</v>
      </c>
      <c r="P234" s="26" t="s">
        <v>33</v>
      </c>
      <c r="Q234" s="26" t="s">
        <v>34</v>
      </c>
      <c r="R234" s="26" t="s">
        <v>35</v>
      </c>
      <c r="S234" s="26" t="s">
        <v>105</v>
      </c>
      <c r="T234" s="26" t="s">
        <v>108</v>
      </c>
      <c r="U234" s="49" t="s">
        <v>115</v>
      </c>
    </row>
    <row r="235" spans="2:21" x14ac:dyDescent="0.25">
      <c r="C235" s="117"/>
      <c r="D235" s="118"/>
      <c r="E235" s="118"/>
      <c r="F235" s="118"/>
      <c r="G235" s="46"/>
      <c r="H235" s="4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45"/>
    </row>
    <row r="236" spans="2:21" x14ac:dyDescent="0.25">
      <c r="C236" s="61"/>
      <c r="D236" s="62"/>
      <c r="E236" s="60" t="s">
        <v>15</v>
      </c>
      <c r="F236" s="63"/>
      <c r="G236" s="57">
        <v>2414</v>
      </c>
      <c r="H236" s="34">
        <v>21.333885666943001</v>
      </c>
      <c r="I236" s="34">
        <v>29.743164871582</v>
      </c>
      <c r="J236" s="34">
        <v>20.381110190554999</v>
      </c>
      <c r="K236" s="34">
        <v>16.155758077879</v>
      </c>
      <c r="L236" s="34">
        <v>8.5335542667769992</v>
      </c>
      <c r="M236" s="34">
        <v>3.1483015741510001</v>
      </c>
      <c r="N236" s="34">
        <v>0.70422535211299997</v>
      </c>
      <c r="O236" s="34">
        <v>51.077050538525</v>
      </c>
      <c r="P236" s="34">
        <v>36.536868268433999</v>
      </c>
      <c r="Q236" s="34">
        <v>12.386081193041001</v>
      </c>
      <c r="R236" s="34">
        <v>48.922949461475</v>
      </c>
      <c r="S236" s="34">
        <v>75.611019055509999</v>
      </c>
      <c r="T236" s="34">
        <v>74</v>
      </c>
      <c r="U236" s="68">
        <v>73</v>
      </c>
    </row>
    <row r="237" spans="2:21" x14ac:dyDescent="0.25">
      <c r="C237" s="124" t="s">
        <v>19</v>
      </c>
      <c r="D237" s="119" t="s">
        <v>20</v>
      </c>
      <c r="E237" s="18" t="s">
        <v>21</v>
      </c>
      <c r="F237" s="17"/>
      <c r="G237" s="19">
        <v>1139</v>
      </c>
      <c r="H237" s="29">
        <v>23.529411764706001</v>
      </c>
      <c r="I237" s="15">
        <v>29.675153643546999</v>
      </c>
      <c r="J237" s="15">
        <v>21.158911325723999</v>
      </c>
      <c r="K237" s="15">
        <v>15.803336259877</v>
      </c>
      <c r="L237" s="15">
        <v>7.2870939420539997</v>
      </c>
      <c r="M237" s="15">
        <v>2.2827041264269998</v>
      </c>
      <c r="N237" s="15">
        <v>0.26338893766499999</v>
      </c>
      <c r="O237" s="15">
        <v>53.204565408253004</v>
      </c>
      <c r="P237" s="15">
        <v>36.962247585600998</v>
      </c>
      <c r="Q237" s="15">
        <v>9.8331870061459998</v>
      </c>
      <c r="R237" s="15">
        <v>46.795434591746996</v>
      </c>
      <c r="S237" s="15">
        <v>75.079016681298995</v>
      </c>
      <c r="T237" s="15">
        <v>74</v>
      </c>
      <c r="U237" s="22">
        <v>74</v>
      </c>
    </row>
    <row r="238" spans="2:21" x14ac:dyDescent="0.25">
      <c r="C238" s="125"/>
      <c r="D238" s="120"/>
      <c r="E238" s="4" t="s">
        <v>22</v>
      </c>
      <c r="F238" s="5"/>
      <c r="G238" s="6">
        <v>1275</v>
      </c>
      <c r="H238" s="28">
        <v>19.372549019608002</v>
      </c>
      <c r="I238" s="12">
        <v>29.803921568627</v>
      </c>
      <c r="J238" s="12">
        <v>19.686274509804001</v>
      </c>
      <c r="K238" s="12">
        <v>16.470588235293999</v>
      </c>
      <c r="L238" s="12">
        <v>9.6470588235289991</v>
      </c>
      <c r="M238" s="12">
        <v>3.9215686274510002</v>
      </c>
      <c r="N238" s="12">
        <v>1.0980392156859999</v>
      </c>
      <c r="O238" s="12">
        <v>49.176470588234999</v>
      </c>
      <c r="P238" s="12">
        <v>36.156862745098003</v>
      </c>
      <c r="Q238" s="12">
        <v>14.666666666667</v>
      </c>
      <c r="R238" s="12">
        <v>50.823529411765001</v>
      </c>
      <c r="S238" s="12">
        <v>76.086274509803999</v>
      </c>
      <c r="T238" s="12">
        <v>75</v>
      </c>
      <c r="U238" s="11">
        <v>73</v>
      </c>
    </row>
    <row r="239" spans="2:21" x14ac:dyDescent="0.25">
      <c r="C239" s="121" t="s">
        <v>23</v>
      </c>
      <c r="D239" s="121" t="s">
        <v>24</v>
      </c>
      <c r="E239" s="18" t="s">
        <v>25</v>
      </c>
      <c r="F239" s="17"/>
      <c r="G239" s="19">
        <v>515</v>
      </c>
      <c r="H239" s="29">
        <v>100</v>
      </c>
      <c r="I239" s="38">
        <v>0</v>
      </c>
      <c r="J239" s="38">
        <v>0</v>
      </c>
      <c r="K239" s="38">
        <v>0</v>
      </c>
      <c r="L239" s="38">
        <v>0</v>
      </c>
      <c r="M239" s="38">
        <v>0</v>
      </c>
      <c r="N239" s="38">
        <v>0</v>
      </c>
      <c r="O239" s="15">
        <v>100</v>
      </c>
      <c r="P239" s="38">
        <v>0</v>
      </c>
      <c r="Q239" s="38">
        <v>0</v>
      </c>
      <c r="R239" s="38">
        <v>0</v>
      </c>
      <c r="S239" s="15">
        <v>67.079611650485006</v>
      </c>
      <c r="T239" s="15">
        <v>67</v>
      </c>
      <c r="U239" s="22">
        <v>66</v>
      </c>
    </row>
    <row r="240" spans="2:21" x14ac:dyDescent="0.25">
      <c r="C240" s="125"/>
      <c r="D240" s="122"/>
      <c r="E240" s="4" t="s">
        <v>26</v>
      </c>
      <c r="F240" s="5"/>
      <c r="G240" s="6">
        <v>718</v>
      </c>
      <c r="H240" s="50">
        <v>0</v>
      </c>
      <c r="I240" s="12">
        <v>100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12">
        <v>100</v>
      </c>
      <c r="P240" s="20">
        <v>0</v>
      </c>
      <c r="Q240" s="20">
        <v>0</v>
      </c>
      <c r="R240" s="20">
        <v>0</v>
      </c>
      <c r="S240" s="12">
        <v>72.146239554318001</v>
      </c>
      <c r="T240" s="12">
        <v>72</v>
      </c>
      <c r="U240" s="11">
        <v>73</v>
      </c>
    </row>
    <row r="241" spans="3:21" x14ac:dyDescent="0.25">
      <c r="C241" s="125"/>
      <c r="D241" s="122"/>
      <c r="E241" s="4" t="s">
        <v>27</v>
      </c>
      <c r="F241" s="5"/>
      <c r="G241" s="6">
        <v>492</v>
      </c>
      <c r="H241" s="50">
        <v>0</v>
      </c>
      <c r="I241" s="20">
        <v>0</v>
      </c>
      <c r="J241" s="12">
        <v>100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12">
        <v>100</v>
      </c>
      <c r="Q241" s="20">
        <v>0</v>
      </c>
      <c r="R241" s="12">
        <v>100</v>
      </c>
      <c r="S241" s="12">
        <v>76.861788617886006</v>
      </c>
      <c r="T241" s="12">
        <v>77</v>
      </c>
      <c r="U241" s="11">
        <v>75</v>
      </c>
    </row>
    <row r="242" spans="3:21" x14ac:dyDescent="0.25">
      <c r="C242" s="125"/>
      <c r="D242" s="122"/>
      <c r="E242" s="4" t="s">
        <v>28</v>
      </c>
      <c r="F242" s="5"/>
      <c r="G242" s="6">
        <v>390</v>
      </c>
      <c r="H242" s="50">
        <v>0</v>
      </c>
      <c r="I242" s="20">
        <v>0</v>
      </c>
      <c r="J242" s="20">
        <v>0</v>
      </c>
      <c r="K242" s="12">
        <v>100</v>
      </c>
      <c r="L242" s="20">
        <v>0</v>
      </c>
      <c r="M242" s="20">
        <v>0</v>
      </c>
      <c r="N242" s="20">
        <v>0</v>
      </c>
      <c r="O242" s="20">
        <v>0</v>
      </c>
      <c r="P242" s="12">
        <v>100</v>
      </c>
      <c r="Q242" s="20">
        <v>0</v>
      </c>
      <c r="R242" s="12">
        <v>100</v>
      </c>
      <c r="S242" s="12">
        <v>81.746153846154002</v>
      </c>
      <c r="T242" s="12">
        <v>82</v>
      </c>
      <c r="U242" s="11">
        <v>81</v>
      </c>
    </row>
    <row r="243" spans="3:21" x14ac:dyDescent="0.25">
      <c r="C243" s="125"/>
      <c r="D243" s="122"/>
      <c r="E243" s="4" t="s">
        <v>29</v>
      </c>
      <c r="F243" s="5"/>
      <c r="G243" s="6">
        <v>206</v>
      </c>
      <c r="H243" s="50">
        <v>0</v>
      </c>
      <c r="I243" s="20">
        <v>0</v>
      </c>
      <c r="J243" s="20">
        <v>0</v>
      </c>
      <c r="K243" s="20">
        <v>0</v>
      </c>
      <c r="L243" s="12">
        <v>100</v>
      </c>
      <c r="M243" s="20">
        <v>0</v>
      </c>
      <c r="N243" s="20">
        <v>0</v>
      </c>
      <c r="O243" s="20">
        <v>0</v>
      </c>
      <c r="P243" s="20">
        <v>0</v>
      </c>
      <c r="Q243" s="12">
        <v>100</v>
      </c>
      <c r="R243" s="12">
        <v>100</v>
      </c>
      <c r="S243" s="12">
        <v>86.723300970874007</v>
      </c>
      <c r="T243" s="12">
        <v>87</v>
      </c>
      <c r="U243" s="11">
        <v>85</v>
      </c>
    </row>
    <row r="244" spans="3:21" x14ac:dyDescent="0.25">
      <c r="C244" s="125"/>
      <c r="D244" s="122"/>
      <c r="E244" s="4" t="s">
        <v>30</v>
      </c>
      <c r="F244" s="5"/>
      <c r="G244" s="6">
        <v>76</v>
      </c>
      <c r="H244" s="50">
        <v>0</v>
      </c>
      <c r="I244" s="20">
        <v>0</v>
      </c>
      <c r="J244" s="20">
        <v>0</v>
      </c>
      <c r="K244" s="20">
        <v>0</v>
      </c>
      <c r="L244" s="20">
        <v>0</v>
      </c>
      <c r="M244" s="12">
        <v>100</v>
      </c>
      <c r="N244" s="20">
        <v>0</v>
      </c>
      <c r="O244" s="20">
        <v>0</v>
      </c>
      <c r="P244" s="20">
        <v>0</v>
      </c>
      <c r="Q244" s="12">
        <v>100</v>
      </c>
      <c r="R244" s="12">
        <v>100</v>
      </c>
      <c r="S244" s="12">
        <v>91.407894736841996</v>
      </c>
      <c r="T244" s="12">
        <v>91</v>
      </c>
      <c r="U244" s="11">
        <v>90</v>
      </c>
    </row>
    <row r="245" spans="3:21" x14ac:dyDescent="0.25">
      <c r="C245" s="125"/>
      <c r="D245" s="122"/>
      <c r="E245" s="4" t="s">
        <v>31</v>
      </c>
      <c r="F245" s="5"/>
      <c r="G245" s="6">
        <v>17</v>
      </c>
      <c r="H245" s="5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12">
        <v>100</v>
      </c>
      <c r="O245" s="20">
        <v>0</v>
      </c>
      <c r="P245" s="20">
        <v>0</v>
      </c>
      <c r="Q245" s="12">
        <v>100</v>
      </c>
      <c r="R245" s="12">
        <v>100</v>
      </c>
      <c r="S245" s="12">
        <v>98.176470588235006</v>
      </c>
      <c r="T245" s="12">
        <v>97</v>
      </c>
      <c r="U245" s="33" t="s">
        <v>117</v>
      </c>
    </row>
    <row r="246" spans="3:21" x14ac:dyDescent="0.25">
      <c r="C246" s="125"/>
      <c r="D246" s="122"/>
      <c r="E246" s="4" t="s">
        <v>32</v>
      </c>
      <c r="F246" s="5"/>
      <c r="G246" s="6">
        <v>1233</v>
      </c>
      <c r="H246" s="28">
        <v>41.76804541768</v>
      </c>
      <c r="I246" s="12">
        <v>58.23195458232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12">
        <v>100</v>
      </c>
      <c r="P246" s="20">
        <v>0</v>
      </c>
      <c r="Q246" s="20">
        <v>0</v>
      </c>
      <c r="R246" s="20">
        <v>0</v>
      </c>
      <c r="S246" s="12">
        <v>70.030008110300002</v>
      </c>
      <c r="T246" s="12">
        <v>70</v>
      </c>
      <c r="U246" s="11">
        <v>73</v>
      </c>
    </row>
    <row r="247" spans="3:21" x14ac:dyDescent="0.25">
      <c r="C247" s="125"/>
      <c r="D247" s="122"/>
      <c r="E247" s="4" t="s">
        <v>33</v>
      </c>
      <c r="F247" s="5"/>
      <c r="G247" s="6">
        <v>882</v>
      </c>
      <c r="H247" s="50">
        <v>0</v>
      </c>
      <c r="I247" s="20">
        <v>0</v>
      </c>
      <c r="J247" s="12">
        <v>55.782312925169997</v>
      </c>
      <c r="K247" s="12">
        <v>44.217687074830003</v>
      </c>
      <c r="L247" s="20">
        <v>0</v>
      </c>
      <c r="M247" s="20">
        <v>0</v>
      </c>
      <c r="N247" s="20">
        <v>0</v>
      </c>
      <c r="O247" s="20">
        <v>0</v>
      </c>
      <c r="P247" s="12">
        <v>100</v>
      </c>
      <c r="Q247" s="20">
        <v>0</v>
      </c>
      <c r="R247" s="12">
        <v>100</v>
      </c>
      <c r="S247" s="12">
        <v>79.021541950113004</v>
      </c>
      <c r="T247" s="12">
        <v>79</v>
      </c>
      <c r="U247" s="11">
        <v>75</v>
      </c>
    </row>
    <row r="248" spans="3:21" x14ac:dyDescent="0.25">
      <c r="C248" s="125"/>
      <c r="D248" s="122"/>
      <c r="E248" s="4" t="s">
        <v>34</v>
      </c>
      <c r="F248" s="5"/>
      <c r="G248" s="6">
        <v>299</v>
      </c>
      <c r="H248" s="50">
        <v>0</v>
      </c>
      <c r="I248" s="20">
        <v>0</v>
      </c>
      <c r="J248" s="20">
        <v>0</v>
      </c>
      <c r="K248" s="20">
        <v>0</v>
      </c>
      <c r="L248" s="12">
        <v>68.896321070233995</v>
      </c>
      <c r="M248" s="12">
        <v>25.418060200669</v>
      </c>
      <c r="N248" s="12">
        <v>5.6856187290970004</v>
      </c>
      <c r="O248" s="20">
        <v>0</v>
      </c>
      <c r="P248" s="20">
        <v>0</v>
      </c>
      <c r="Q248" s="12">
        <v>100</v>
      </c>
      <c r="R248" s="12">
        <v>100</v>
      </c>
      <c r="S248" s="12">
        <v>88.565217391304003</v>
      </c>
      <c r="T248" s="12">
        <v>88</v>
      </c>
      <c r="U248" s="11">
        <v>85</v>
      </c>
    </row>
    <row r="249" spans="3:21" x14ac:dyDescent="0.25">
      <c r="C249" s="125"/>
      <c r="D249" s="122"/>
      <c r="E249" s="4" t="s">
        <v>35</v>
      </c>
      <c r="F249" s="5"/>
      <c r="G249" s="6">
        <v>1181</v>
      </c>
      <c r="H249" s="50">
        <v>0</v>
      </c>
      <c r="I249" s="20">
        <v>0</v>
      </c>
      <c r="J249" s="12">
        <v>41.659610499576999</v>
      </c>
      <c r="K249" s="12">
        <v>33.022861981372003</v>
      </c>
      <c r="L249" s="12">
        <v>17.442845046571001</v>
      </c>
      <c r="M249" s="12">
        <v>6.4352243861130001</v>
      </c>
      <c r="N249" s="12">
        <v>1.4394580863669999</v>
      </c>
      <c r="O249" s="20">
        <v>0</v>
      </c>
      <c r="P249" s="12">
        <v>74.682472480947993</v>
      </c>
      <c r="Q249" s="12">
        <v>25.317527519052</v>
      </c>
      <c r="R249" s="12">
        <v>100</v>
      </c>
      <c r="S249" s="12">
        <v>81.437764606266001</v>
      </c>
      <c r="T249" s="12">
        <v>81</v>
      </c>
      <c r="U249" s="11">
        <v>75</v>
      </c>
    </row>
    <row r="250" spans="3:21" x14ac:dyDescent="0.25">
      <c r="C250" s="125"/>
      <c r="D250" s="121" t="s">
        <v>21</v>
      </c>
      <c r="E250" s="18" t="s">
        <v>25</v>
      </c>
      <c r="F250" s="17"/>
      <c r="G250" s="19">
        <v>268</v>
      </c>
      <c r="H250" s="29">
        <v>100</v>
      </c>
      <c r="I250" s="38">
        <v>0</v>
      </c>
      <c r="J250" s="38">
        <v>0</v>
      </c>
      <c r="K250" s="38">
        <v>0</v>
      </c>
      <c r="L250" s="38">
        <v>0</v>
      </c>
      <c r="M250" s="38">
        <v>0</v>
      </c>
      <c r="N250" s="38">
        <v>0</v>
      </c>
      <c r="O250" s="15">
        <v>100</v>
      </c>
      <c r="P250" s="38">
        <v>0</v>
      </c>
      <c r="Q250" s="38">
        <v>0</v>
      </c>
      <c r="R250" s="38">
        <v>0</v>
      </c>
      <c r="S250" s="15">
        <v>67.141791044775999</v>
      </c>
      <c r="T250" s="15">
        <v>67</v>
      </c>
      <c r="U250" s="22">
        <v>67</v>
      </c>
    </row>
    <row r="251" spans="3:21" x14ac:dyDescent="0.25">
      <c r="C251" s="125"/>
      <c r="D251" s="122"/>
      <c r="E251" s="4" t="s">
        <v>26</v>
      </c>
      <c r="F251" s="5"/>
      <c r="G251" s="6">
        <v>338</v>
      </c>
      <c r="H251" s="50">
        <v>0</v>
      </c>
      <c r="I251" s="12">
        <v>100</v>
      </c>
      <c r="J251" s="20">
        <v>0</v>
      </c>
      <c r="K251" s="20">
        <v>0</v>
      </c>
      <c r="L251" s="20">
        <v>0</v>
      </c>
      <c r="M251" s="20">
        <v>0</v>
      </c>
      <c r="N251" s="20">
        <v>0</v>
      </c>
      <c r="O251" s="12">
        <v>100</v>
      </c>
      <c r="P251" s="20">
        <v>0</v>
      </c>
      <c r="Q251" s="20">
        <v>0</v>
      </c>
      <c r="R251" s="20">
        <v>0</v>
      </c>
      <c r="S251" s="12">
        <v>72.272189349111997</v>
      </c>
      <c r="T251" s="12">
        <v>72</v>
      </c>
      <c r="U251" s="11">
        <v>74</v>
      </c>
    </row>
    <row r="252" spans="3:21" x14ac:dyDescent="0.25">
      <c r="C252" s="125"/>
      <c r="D252" s="122"/>
      <c r="E252" s="4" t="s">
        <v>27</v>
      </c>
      <c r="F252" s="5"/>
      <c r="G252" s="6">
        <v>241</v>
      </c>
      <c r="H252" s="50">
        <v>0</v>
      </c>
      <c r="I252" s="20">
        <v>0</v>
      </c>
      <c r="J252" s="12">
        <v>100</v>
      </c>
      <c r="K252" s="20">
        <v>0</v>
      </c>
      <c r="L252" s="20">
        <v>0</v>
      </c>
      <c r="M252" s="20">
        <v>0</v>
      </c>
      <c r="N252" s="20">
        <v>0</v>
      </c>
      <c r="O252" s="20">
        <v>0</v>
      </c>
      <c r="P252" s="12">
        <v>100</v>
      </c>
      <c r="Q252" s="20">
        <v>0</v>
      </c>
      <c r="R252" s="12">
        <v>100</v>
      </c>
      <c r="S252" s="12">
        <v>76.821576763484998</v>
      </c>
      <c r="T252" s="12">
        <v>77</v>
      </c>
      <c r="U252" s="11">
        <v>75</v>
      </c>
    </row>
    <row r="253" spans="3:21" x14ac:dyDescent="0.25">
      <c r="C253" s="125"/>
      <c r="D253" s="122"/>
      <c r="E253" s="4" t="s">
        <v>28</v>
      </c>
      <c r="F253" s="5"/>
      <c r="G253" s="6">
        <v>180</v>
      </c>
      <c r="H253" s="50">
        <v>0</v>
      </c>
      <c r="I253" s="20">
        <v>0</v>
      </c>
      <c r="J253" s="20">
        <v>0</v>
      </c>
      <c r="K253" s="12">
        <v>100</v>
      </c>
      <c r="L253" s="20">
        <v>0</v>
      </c>
      <c r="M253" s="20">
        <v>0</v>
      </c>
      <c r="N253" s="20">
        <v>0</v>
      </c>
      <c r="O253" s="20">
        <v>0</v>
      </c>
      <c r="P253" s="12">
        <v>100</v>
      </c>
      <c r="Q253" s="20">
        <v>0</v>
      </c>
      <c r="R253" s="12">
        <v>100</v>
      </c>
      <c r="S253" s="12">
        <v>81.783333333333005</v>
      </c>
      <c r="T253" s="12">
        <v>82</v>
      </c>
      <c r="U253" s="11">
        <v>81</v>
      </c>
    </row>
    <row r="254" spans="3:21" x14ac:dyDescent="0.25">
      <c r="C254" s="125"/>
      <c r="D254" s="122"/>
      <c r="E254" s="4" t="s">
        <v>29</v>
      </c>
      <c r="F254" s="5"/>
      <c r="G254" s="6">
        <v>83</v>
      </c>
      <c r="H254" s="50">
        <v>0</v>
      </c>
      <c r="I254" s="20">
        <v>0</v>
      </c>
      <c r="J254" s="20">
        <v>0</v>
      </c>
      <c r="K254" s="20">
        <v>0</v>
      </c>
      <c r="L254" s="12">
        <v>100</v>
      </c>
      <c r="M254" s="20">
        <v>0</v>
      </c>
      <c r="N254" s="20">
        <v>0</v>
      </c>
      <c r="O254" s="20">
        <v>0</v>
      </c>
      <c r="P254" s="20">
        <v>0</v>
      </c>
      <c r="Q254" s="12">
        <v>100</v>
      </c>
      <c r="R254" s="12">
        <v>100</v>
      </c>
      <c r="S254" s="12">
        <v>86.578313253011999</v>
      </c>
      <c r="T254" s="12">
        <v>86</v>
      </c>
      <c r="U254" s="11">
        <v>85</v>
      </c>
    </row>
    <row r="255" spans="3:21" x14ac:dyDescent="0.25">
      <c r="C255" s="125"/>
      <c r="D255" s="122"/>
      <c r="E255" s="4" t="s">
        <v>30</v>
      </c>
      <c r="F255" s="5"/>
      <c r="G255" s="6">
        <v>26</v>
      </c>
      <c r="H255" s="50">
        <v>0</v>
      </c>
      <c r="I255" s="20">
        <v>0</v>
      </c>
      <c r="J255" s="20">
        <v>0</v>
      </c>
      <c r="K255" s="20">
        <v>0</v>
      </c>
      <c r="L255" s="20">
        <v>0</v>
      </c>
      <c r="M255" s="12">
        <v>100</v>
      </c>
      <c r="N255" s="20">
        <v>0</v>
      </c>
      <c r="O255" s="20">
        <v>0</v>
      </c>
      <c r="P255" s="20">
        <v>0</v>
      </c>
      <c r="Q255" s="12">
        <v>100</v>
      </c>
      <c r="R255" s="12">
        <v>100</v>
      </c>
      <c r="S255" s="12">
        <v>91.615384615384997</v>
      </c>
      <c r="T255" s="12">
        <v>92</v>
      </c>
      <c r="U255" s="11">
        <v>92</v>
      </c>
    </row>
    <row r="256" spans="3:21" x14ac:dyDescent="0.25">
      <c r="C256" s="125"/>
      <c r="D256" s="122"/>
      <c r="E256" s="4" t="s">
        <v>31</v>
      </c>
      <c r="F256" s="5"/>
      <c r="G256" s="6">
        <v>3</v>
      </c>
      <c r="H256" s="5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  <c r="N256" s="12">
        <v>100</v>
      </c>
      <c r="O256" s="20">
        <v>0</v>
      </c>
      <c r="P256" s="20">
        <v>0</v>
      </c>
      <c r="Q256" s="12">
        <v>100</v>
      </c>
      <c r="R256" s="12">
        <v>100</v>
      </c>
      <c r="S256" s="12">
        <v>96.666666666666998</v>
      </c>
      <c r="T256" s="12">
        <v>97</v>
      </c>
      <c r="U256" s="11">
        <v>97</v>
      </c>
    </row>
    <row r="257" spans="3:21" x14ac:dyDescent="0.25">
      <c r="C257" s="125"/>
      <c r="D257" s="122"/>
      <c r="E257" s="4" t="s">
        <v>32</v>
      </c>
      <c r="F257" s="5"/>
      <c r="G257" s="6">
        <v>606</v>
      </c>
      <c r="H257" s="28">
        <v>44.224422442243998</v>
      </c>
      <c r="I257" s="12">
        <v>55.775577557756002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12">
        <v>100</v>
      </c>
      <c r="P257" s="20">
        <v>0</v>
      </c>
      <c r="Q257" s="20">
        <v>0</v>
      </c>
      <c r="R257" s="20">
        <v>0</v>
      </c>
      <c r="S257" s="12">
        <v>70.003300330032999</v>
      </c>
      <c r="T257" s="12">
        <v>70</v>
      </c>
      <c r="U257" s="11">
        <v>74</v>
      </c>
    </row>
    <row r="258" spans="3:21" x14ac:dyDescent="0.25">
      <c r="C258" s="125"/>
      <c r="D258" s="122"/>
      <c r="E258" s="4" t="s">
        <v>33</v>
      </c>
      <c r="F258" s="5"/>
      <c r="G258" s="6">
        <v>421</v>
      </c>
      <c r="H258" s="50">
        <v>0</v>
      </c>
      <c r="I258" s="20">
        <v>0</v>
      </c>
      <c r="J258" s="12">
        <v>57.244655581948003</v>
      </c>
      <c r="K258" s="12">
        <v>42.755344418051997</v>
      </c>
      <c r="L258" s="20">
        <v>0</v>
      </c>
      <c r="M258" s="20">
        <v>0</v>
      </c>
      <c r="N258" s="20">
        <v>0</v>
      </c>
      <c r="O258" s="20">
        <v>0</v>
      </c>
      <c r="P258" s="12">
        <v>100</v>
      </c>
      <c r="Q258" s="20">
        <v>0</v>
      </c>
      <c r="R258" s="12">
        <v>100</v>
      </c>
      <c r="S258" s="12">
        <v>78.942992874108995</v>
      </c>
      <c r="T258" s="12">
        <v>79</v>
      </c>
      <c r="U258" s="11">
        <v>75</v>
      </c>
    </row>
    <row r="259" spans="3:21" x14ac:dyDescent="0.25">
      <c r="C259" s="125"/>
      <c r="D259" s="122"/>
      <c r="E259" s="4" t="s">
        <v>34</v>
      </c>
      <c r="F259" s="5"/>
      <c r="G259" s="6">
        <v>112</v>
      </c>
      <c r="H259" s="50">
        <v>0</v>
      </c>
      <c r="I259" s="20">
        <v>0</v>
      </c>
      <c r="J259" s="20">
        <v>0</v>
      </c>
      <c r="K259" s="20">
        <v>0</v>
      </c>
      <c r="L259" s="12">
        <v>74.107142857143003</v>
      </c>
      <c r="M259" s="12">
        <v>23.214285714286</v>
      </c>
      <c r="N259" s="12">
        <v>2.6785714285709998</v>
      </c>
      <c r="O259" s="20">
        <v>0</v>
      </c>
      <c r="P259" s="20">
        <v>0</v>
      </c>
      <c r="Q259" s="12">
        <v>100</v>
      </c>
      <c r="R259" s="12">
        <v>100</v>
      </c>
      <c r="S259" s="12">
        <v>88.017857142856997</v>
      </c>
      <c r="T259" s="12">
        <v>87</v>
      </c>
      <c r="U259" s="11">
        <v>85</v>
      </c>
    </row>
    <row r="260" spans="3:21" x14ac:dyDescent="0.25">
      <c r="C260" s="125"/>
      <c r="D260" s="122"/>
      <c r="E260" s="4" t="s">
        <v>35</v>
      </c>
      <c r="F260" s="5"/>
      <c r="G260" s="6">
        <v>533</v>
      </c>
      <c r="H260" s="50">
        <v>0</v>
      </c>
      <c r="I260" s="20">
        <v>0</v>
      </c>
      <c r="J260" s="12">
        <v>45.215759849906</v>
      </c>
      <c r="K260" s="12">
        <v>33.771106941839001</v>
      </c>
      <c r="L260" s="12">
        <v>15.572232645403</v>
      </c>
      <c r="M260" s="12">
        <v>4.8780487804880002</v>
      </c>
      <c r="N260" s="12">
        <v>0.56285178236400002</v>
      </c>
      <c r="O260" s="20">
        <v>0</v>
      </c>
      <c r="P260" s="12">
        <v>78.986866791745001</v>
      </c>
      <c r="Q260" s="12">
        <v>21.013133208254999</v>
      </c>
      <c r="R260" s="12">
        <v>100</v>
      </c>
      <c r="S260" s="12">
        <v>80.849906191369996</v>
      </c>
      <c r="T260" s="12">
        <v>80</v>
      </c>
      <c r="U260" s="11">
        <v>75</v>
      </c>
    </row>
    <row r="261" spans="3:21" x14ac:dyDescent="0.25">
      <c r="C261" s="125"/>
      <c r="D261" s="121" t="s">
        <v>22</v>
      </c>
      <c r="E261" s="18" t="s">
        <v>25</v>
      </c>
      <c r="F261" s="17"/>
      <c r="G261" s="19">
        <v>247</v>
      </c>
      <c r="H261" s="29">
        <v>100</v>
      </c>
      <c r="I261" s="38">
        <v>0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15">
        <v>100</v>
      </c>
      <c r="P261" s="38">
        <v>0</v>
      </c>
      <c r="Q261" s="38">
        <v>0</v>
      </c>
      <c r="R261" s="38">
        <v>0</v>
      </c>
      <c r="S261" s="15">
        <v>67.012145748988004</v>
      </c>
      <c r="T261" s="15">
        <v>67</v>
      </c>
      <c r="U261" s="22">
        <v>66</v>
      </c>
    </row>
    <row r="262" spans="3:21" x14ac:dyDescent="0.25">
      <c r="C262" s="125"/>
      <c r="D262" s="122"/>
      <c r="E262" s="4" t="s">
        <v>26</v>
      </c>
      <c r="F262" s="5"/>
      <c r="G262" s="6">
        <v>380</v>
      </c>
      <c r="H262" s="50">
        <v>0</v>
      </c>
      <c r="I262" s="12">
        <v>100</v>
      </c>
      <c r="J262" s="20">
        <v>0</v>
      </c>
      <c r="K262" s="20">
        <v>0</v>
      </c>
      <c r="L262" s="20">
        <v>0</v>
      </c>
      <c r="M262" s="20">
        <v>0</v>
      </c>
      <c r="N262" s="20">
        <v>0</v>
      </c>
      <c r="O262" s="12">
        <v>100</v>
      </c>
      <c r="P262" s="20">
        <v>0</v>
      </c>
      <c r="Q262" s="20">
        <v>0</v>
      </c>
      <c r="R262" s="20">
        <v>0</v>
      </c>
      <c r="S262" s="12">
        <v>72.034210526316002</v>
      </c>
      <c r="T262" s="12">
        <v>72</v>
      </c>
      <c r="U262" s="11">
        <v>73</v>
      </c>
    </row>
    <row r="263" spans="3:21" x14ac:dyDescent="0.25">
      <c r="C263" s="125"/>
      <c r="D263" s="122"/>
      <c r="E263" s="4" t="s">
        <v>27</v>
      </c>
      <c r="F263" s="5"/>
      <c r="G263" s="6">
        <v>251</v>
      </c>
      <c r="H263" s="50">
        <v>0</v>
      </c>
      <c r="I263" s="20">
        <v>0</v>
      </c>
      <c r="J263" s="12">
        <v>100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12">
        <v>100</v>
      </c>
      <c r="Q263" s="20">
        <v>0</v>
      </c>
      <c r="R263" s="12">
        <v>100</v>
      </c>
      <c r="S263" s="12">
        <v>76.900398406375004</v>
      </c>
      <c r="T263" s="12">
        <v>77</v>
      </c>
      <c r="U263" s="11">
        <v>75</v>
      </c>
    </row>
    <row r="264" spans="3:21" x14ac:dyDescent="0.25">
      <c r="C264" s="125"/>
      <c r="D264" s="122"/>
      <c r="E264" s="4" t="s">
        <v>28</v>
      </c>
      <c r="F264" s="5"/>
      <c r="G264" s="6">
        <v>210</v>
      </c>
      <c r="H264" s="50">
        <v>0</v>
      </c>
      <c r="I264" s="20">
        <v>0</v>
      </c>
      <c r="J264" s="20">
        <v>0</v>
      </c>
      <c r="K264" s="12">
        <v>100</v>
      </c>
      <c r="L264" s="20">
        <v>0</v>
      </c>
      <c r="M264" s="20">
        <v>0</v>
      </c>
      <c r="N264" s="20">
        <v>0</v>
      </c>
      <c r="O264" s="20">
        <v>0</v>
      </c>
      <c r="P264" s="12">
        <v>100</v>
      </c>
      <c r="Q264" s="20">
        <v>0</v>
      </c>
      <c r="R264" s="12">
        <v>100</v>
      </c>
      <c r="S264" s="12">
        <v>81.714285714286007</v>
      </c>
      <c r="T264" s="12">
        <v>82</v>
      </c>
      <c r="U264" s="33" t="s">
        <v>118</v>
      </c>
    </row>
    <row r="265" spans="3:21" x14ac:dyDescent="0.25">
      <c r="C265" s="125"/>
      <c r="D265" s="122"/>
      <c r="E265" s="4" t="s">
        <v>29</v>
      </c>
      <c r="F265" s="5"/>
      <c r="G265" s="6">
        <v>123</v>
      </c>
      <c r="H265" s="50">
        <v>0</v>
      </c>
      <c r="I265" s="20">
        <v>0</v>
      </c>
      <c r="J265" s="20">
        <v>0</v>
      </c>
      <c r="K265" s="20">
        <v>0</v>
      </c>
      <c r="L265" s="12">
        <v>100</v>
      </c>
      <c r="M265" s="20">
        <v>0</v>
      </c>
      <c r="N265" s="20">
        <v>0</v>
      </c>
      <c r="O265" s="20">
        <v>0</v>
      </c>
      <c r="P265" s="20">
        <v>0</v>
      </c>
      <c r="Q265" s="12">
        <v>100</v>
      </c>
      <c r="R265" s="12">
        <v>100</v>
      </c>
      <c r="S265" s="12">
        <v>86.821138211382006</v>
      </c>
      <c r="T265" s="12">
        <v>87</v>
      </c>
      <c r="U265" s="11">
        <v>87</v>
      </c>
    </row>
    <row r="266" spans="3:21" x14ac:dyDescent="0.25">
      <c r="C266" s="125"/>
      <c r="D266" s="122"/>
      <c r="E266" s="4" t="s">
        <v>30</v>
      </c>
      <c r="F266" s="5"/>
      <c r="G266" s="6">
        <v>50</v>
      </c>
      <c r="H266" s="50">
        <v>0</v>
      </c>
      <c r="I266" s="20">
        <v>0</v>
      </c>
      <c r="J266" s="20">
        <v>0</v>
      </c>
      <c r="K266" s="20">
        <v>0</v>
      </c>
      <c r="L266" s="20">
        <v>0</v>
      </c>
      <c r="M266" s="12">
        <v>100</v>
      </c>
      <c r="N266" s="20">
        <v>0</v>
      </c>
      <c r="O266" s="20">
        <v>0</v>
      </c>
      <c r="P266" s="20">
        <v>0</v>
      </c>
      <c r="Q266" s="12">
        <v>100</v>
      </c>
      <c r="R266" s="12">
        <v>100</v>
      </c>
      <c r="S266" s="12">
        <v>91.3</v>
      </c>
      <c r="T266" s="12">
        <v>91</v>
      </c>
      <c r="U266" s="11">
        <v>90</v>
      </c>
    </row>
    <row r="267" spans="3:21" x14ac:dyDescent="0.25">
      <c r="C267" s="125"/>
      <c r="D267" s="122"/>
      <c r="E267" s="4" t="s">
        <v>31</v>
      </c>
      <c r="F267" s="5"/>
      <c r="G267" s="6">
        <v>14</v>
      </c>
      <c r="H267" s="5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12">
        <v>100</v>
      </c>
      <c r="O267" s="20">
        <v>0</v>
      </c>
      <c r="P267" s="20">
        <v>0</v>
      </c>
      <c r="Q267" s="12">
        <v>100</v>
      </c>
      <c r="R267" s="12">
        <v>100</v>
      </c>
      <c r="S267" s="12">
        <v>98.5</v>
      </c>
      <c r="T267" s="12">
        <v>98</v>
      </c>
      <c r="U267" s="11">
        <v>96</v>
      </c>
    </row>
    <row r="268" spans="3:21" x14ac:dyDescent="0.25">
      <c r="C268" s="125"/>
      <c r="D268" s="122"/>
      <c r="E268" s="4" t="s">
        <v>32</v>
      </c>
      <c r="F268" s="5"/>
      <c r="G268" s="6">
        <v>627</v>
      </c>
      <c r="H268" s="28">
        <v>39.393939393939</v>
      </c>
      <c r="I268" s="12">
        <v>60.606060606061</v>
      </c>
      <c r="J268" s="20">
        <v>0</v>
      </c>
      <c r="K268" s="20">
        <v>0</v>
      </c>
      <c r="L268" s="20">
        <v>0</v>
      </c>
      <c r="M268" s="20">
        <v>0</v>
      </c>
      <c r="N268" s="20">
        <v>0</v>
      </c>
      <c r="O268" s="12">
        <v>100</v>
      </c>
      <c r="P268" s="20">
        <v>0</v>
      </c>
      <c r="Q268" s="20">
        <v>0</v>
      </c>
      <c r="R268" s="20">
        <v>0</v>
      </c>
      <c r="S268" s="12">
        <v>70.055821371611003</v>
      </c>
      <c r="T268" s="12">
        <v>70</v>
      </c>
      <c r="U268" s="11">
        <v>73</v>
      </c>
    </row>
    <row r="269" spans="3:21" x14ac:dyDescent="0.25">
      <c r="C269" s="125"/>
      <c r="D269" s="122"/>
      <c r="E269" s="4" t="s">
        <v>33</v>
      </c>
      <c r="F269" s="5"/>
      <c r="G269" s="6">
        <v>461</v>
      </c>
      <c r="H269" s="50">
        <v>0</v>
      </c>
      <c r="I269" s="20">
        <v>0</v>
      </c>
      <c r="J269" s="12">
        <v>54.446854663773998</v>
      </c>
      <c r="K269" s="12">
        <v>45.553145336226002</v>
      </c>
      <c r="L269" s="20">
        <v>0</v>
      </c>
      <c r="M269" s="20">
        <v>0</v>
      </c>
      <c r="N269" s="20">
        <v>0</v>
      </c>
      <c r="O269" s="20">
        <v>0</v>
      </c>
      <c r="P269" s="12">
        <v>100</v>
      </c>
      <c r="Q269" s="20">
        <v>0</v>
      </c>
      <c r="R269" s="12">
        <v>100</v>
      </c>
      <c r="S269" s="12">
        <v>79.093275488068997</v>
      </c>
      <c r="T269" s="12">
        <v>79</v>
      </c>
      <c r="U269" s="11">
        <v>75</v>
      </c>
    </row>
    <row r="270" spans="3:21" x14ac:dyDescent="0.25">
      <c r="C270" s="125"/>
      <c r="D270" s="122"/>
      <c r="E270" s="4" t="s">
        <v>34</v>
      </c>
      <c r="F270" s="5"/>
      <c r="G270" s="6">
        <v>187</v>
      </c>
      <c r="H270" s="50">
        <v>0</v>
      </c>
      <c r="I270" s="20">
        <v>0</v>
      </c>
      <c r="J270" s="20">
        <v>0</v>
      </c>
      <c r="K270" s="20">
        <v>0</v>
      </c>
      <c r="L270" s="12">
        <v>65.775401069519006</v>
      </c>
      <c r="M270" s="12">
        <v>26.737967914439</v>
      </c>
      <c r="N270" s="12">
        <v>7.4866310160429999</v>
      </c>
      <c r="O270" s="20">
        <v>0</v>
      </c>
      <c r="P270" s="20">
        <v>0</v>
      </c>
      <c r="Q270" s="12">
        <v>100</v>
      </c>
      <c r="R270" s="12">
        <v>100</v>
      </c>
      <c r="S270" s="12">
        <v>88.893048128342002</v>
      </c>
      <c r="T270" s="12">
        <v>88</v>
      </c>
      <c r="U270" s="11">
        <v>87</v>
      </c>
    </row>
    <row r="271" spans="3:21" x14ac:dyDescent="0.25">
      <c r="C271" s="125"/>
      <c r="D271" s="122"/>
      <c r="E271" s="4" t="s">
        <v>35</v>
      </c>
      <c r="F271" s="5"/>
      <c r="G271" s="6">
        <v>648</v>
      </c>
      <c r="H271" s="50">
        <v>0</v>
      </c>
      <c r="I271" s="20">
        <v>0</v>
      </c>
      <c r="J271" s="12">
        <v>38.734567901235003</v>
      </c>
      <c r="K271" s="12">
        <v>32.407407407407</v>
      </c>
      <c r="L271" s="12">
        <v>18.981481481481001</v>
      </c>
      <c r="M271" s="12">
        <v>7.7160493827160002</v>
      </c>
      <c r="N271" s="12">
        <v>2.1604938271599998</v>
      </c>
      <c r="O271" s="20">
        <v>0</v>
      </c>
      <c r="P271" s="12">
        <v>71.141975308642003</v>
      </c>
      <c r="Q271" s="12">
        <v>28.858024691358001</v>
      </c>
      <c r="R271" s="12">
        <v>100</v>
      </c>
      <c r="S271" s="12">
        <v>81.921296296296006</v>
      </c>
      <c r="T271" s="12">
        <v>81</v>
      </c>
      <c r="U271" s="11">
        <v>75</v>
      </c>
    </row>
    <row r="272" spans="3:21" x14ac:dyDescent="0.25">
      <c r="C272" s="121" t="s">
        <v>36</v>
      </c>
      <c r="D272" s="121" t="s">
        <v>24</v>
      </c>
      <c r="E272" s="18" t="s">
        <v>37</v>
      </c>
      <c r="F272" s="17"/>
      <c r="G272" s="19">
        <v>106</v>
      </c>
      <c r="H272" s="29">
        <v>31.132075471697998</v>
      </c>
      <c r="I272" s="15">
        <v>38.679245283019</v>
      </c>
      <c r="J272" s="15">
        <v>15.094339622642</v>
      </c>
      <c r="K272" s="15">
        <v>12.264150943396</v>
      </c>
      <c r="L272" s="15">
        <v>0.94339622641499998</v>
      </c>
      <c r="M272" s="15">
        <v>1.88679245283</v>
      </c>
      <c r="N272" s="38">
        <v>0</v>
      </c>
      <c r="O272" s="15">
        <v>69.811320754717002</v>
      </c>
      <c r="P272" s="15">
        <v>27.358490566038</v>
      </c>
      <c r="Q272" s="15">
        <v>2.8301886792449999</v>
      </c>
      <c r="R272" s="15">
        <v>30.188679245283002</v>
      </c>
      <c r="S272" s="15">
        <v>72.896226415094006</v>
      </c>
      <c r="T272" s="15">
        <v>72</v>
      </c>
      <c r="U272" s="22">
        <v>67</v>
      </c>
    </row>
    <row r="273" spans="3:21" ht="25.2" x14ac:dyDescent="0.25">
      <c r="C273" s="125"/>
      <c r="D273" s="122"/>
      <c r="E273" s="4" t="s">
        <v>38</v>
      </c>
      <c r="F273" s="5"/>
      <c r="G273" s="6">
        <v>1653</v>
      </c>
      <c r="H273" s="28">
        <v>24.137931034483</v>
      </c>
      <c r="I273" s="12">
        <v>32.546884452511001</v>
      </c>
      <c r="J273" s="12">
        <v>21.355111917725001</v>
      </c>
      <c r="K273" s="12">
        <v>14.761040532365</v>
      </c>
      <c r="L273" s="12">
        <v>5.7471264367819996</v>
      </c>
      <c r="M273" s="12">
        <v>1.2704174228680001</v>
      </c>
      <c r="N273" s="12">
        <v>0.18148820326699999</v>
      </c>
      <c r="O273" s="12">
        <v>56.684815486993003</v>
      </c>
      <c r="P273" s="12">
        <v>36.116152450091001</v>
      </c>
      <c r="Q273" s="12">
        <v>7.1990320629160003</v>
      </c>
      <c r="R273" s="12">
        <v>43.315184513006997</v>
      </c>
      <c r="S273" s="12">
        <v>74.437386569872999</v>
      </c>
      <c r="T273" s="12">
        <v>74</v>
      </c>
      <c r="U273" s="11">
        <v>74</v>
      </c>
    </row>
    <row r="274" spans="3:21" ht="25.2" x14ac:dyDescent="0.25">
      <c r="C274" s="125"/>
      <c r="D274" s="122"/>
      <c r="E274" s="4" t="s">
        <v>39</v>
      </c>
      <c r="F274" s="5"/>
      <c r="G274" s="6">
        <v>116</v>
      </c>
      <c r="H274" s="28">
        <v>27.586206896552</v>
      </c>
      <c r="I274" s="12">
        <v>40.517241379310001</v>
      </c>
      <c r="J274" s="12">
        <v>17.241379310345</v>
      </c>
      <c r="K274" s="12">
        <v>10.344827586207</v>
      </c>
      <c r="L274" s="12">
        <v>3.4482758620689999</v>
      </c>
      <c r="M274" s="12">
        <v>0.86206896551699996</v>
      </c>
      <c r="N274" s="20">
        <v>0</v>
      </c>
      <c r="O274" s="12">
        <v>68.103448275861993</v>
      </c>
      <c r="P274" s="12">
        <v>27.586206896552</v>
      </c>
      <c r="Q274" s="12">
        <v>4.3103448275860003</v>
      </c>
      <c r="R274" s="12">
        <v>31.896551724138</v>
      </c>
      <c r="S274" s="12">
        <v>72.853448275861993</v>
      </c>
      <c r="T274" s="12">
        <v>72</v>
      </c>
      <c r="U274" s="11">
        <v>70</v>
      </c>
    </row>
    <row r="275" spans="3:21" ht="25.2" x14ac:dyDescent="0.25">
      <c r="C275" s="125"/>
      <c r="D275" s="122"/>
      <c r="E275" s="4" t="s">
        <v>40</v>
      </c>
      <c r="F275" s="5"/>
      <c r="G275" s="6">
        <v>513</v>
      </c>
      <c r="H275" s="28">
        <v>9.5516569200780008</v>
      </c>
      <c r="I275" s="12">
        <v>17.153996101364999</v>
      </c>
      <c r="J275" s="12">
        <v>18.518518518518999</v>
      </c>
      <c r="K275" s="12">
        <v>21.637426900585002</v>
      </c>
      <c r="L275" s="12">
        <v>20.467836257310001</v>
      </c>
      <c r="M275" s="12">
        <v>9.9415204678359999</v>
      </c>
      <c r="N275" s="12">
        <v>2.729044834308</v>
      </c>
      <c r="O275" s="12">
        <v>26.705653021442</v>
      </c>
      <c r="P275" s="12">
        <v>40.155945419102999</v>
      </c>
      <c r="Q275" s="12">
        <v>33.138401559454003</v>
      </c>
      <c r="R275" s="12">
        <v>73.294346978557996</v>
      </c>
      <c r="S275" s="12">
        <v>80.450292397661002</v>
      </c>
      <c r="T275" s="12">
        <v>81</v>
      </c>
      <c r="U275" s="11">
        <v>88</v>
      </c>
    </row>
    <row r="276" spans="3:21" x14ac:dyDescent="0.25">
      <c r="C276" s="125"/>
      <c r="D276" s="122"/>
      <c r="E276" s="4" t="s">
        <v>18</v>
      </c>
      <c r="F276" s="5"/>
      <c r="G276" s="6">
        <v>26</v>
      </c>
      <c r="H276" s="28">
        <v>7.6923076923079998</v>
      </c>
      <c r="I276" s="12">
        <v>15.384615384615</v>
      </c>
      <c r="J276" s="12">
        <v>30.769230769231001</v>
      </c>
      <c r="K276" s="12">
        <v>38.461538461537998</v>
      </c>
      <c r="L276" s="12">
        <v>3.8461538461539999</v>
      </c>
      <c r="M276" s="12">
        <v>3.8461538461539999</v>
      </c>
      <c r="N276" s="20">
        <v>0</v>
      </c>
      <c r="O276" s="12">
        <v>23.076923076922998</v>
      </c>
      <c r="P276" s="12">
        <v>69.230769230768999</v>
      </c>
      <c r="Q276" s="12">
        <v>7.6923076923079998</v>
      </c>
      <c r="R276" s="12">
        <v>76.923076923077005</v>
      </c>
      <c r="S276" s="12">
        <v>78.115384615384997</v>
      </c>
      <c r="T276" s="12">
        <v>78.5</v>
      </c>
      <c r="U276" s="11">
        <v>80</v>
      </c>
    </row>
    <row r="277" spans="3:21" x14ac:dyDescent="0.25">
      <c r="C277" s="125"/>
      <c r="D277" s="121" t="s">
        <v>21</v>
      </c>
      <c r="E277" s="18" t="s">
        <v>37</v>
      </c>
      <c r="F277" s="17"/>
      <c r="G277" s="19">
        <v>66</v>
      </c>
      <c r="H277" s="29">
        <v>39.393939393939</v>
      </c>
      <c r="I277" s="15">
        <v>37.878787878788003</v>
      </c>
      <c r="J277" s="15">
        <v>10.606060606061</v>
      </c>
      <c r="K277" s="15">
        <v>9.0909090909089993</v>
      </c>
      <c r="L277" s="15">
        <v>1.5151515151520001</v>
      </c>
      <c r="M277" s="15">
        <v>1.5151515151520001</v>
      </c>
      <c r="N277" s="38">
        <v>0</v>
      </c>
      <c r="O277" s="15">
        <v>77.272727272726996</v>
      </c>
      <c r="P277" s="15">
        <v>19.696969696970001</v>
      </c>
      <c r="Q277" s="15">
        <v>3.0303030303030001</v>
      </c>
      <c r="R277" s="15">
        <v>22.727272727273</v>
      </c>
      <c r="S277" s="15">
        <v>72.090909090908994</v>
      </c>
      <c r="T277" s="15">
        <v>71</v>
      </c>
      <c r="U277" s="22">
        <v>67</v>
      </c>
    </row>
    <row r="278" spans="3:21" ht="25.2" x14ac:dyDescent="0.25">
      <c r="C278" s="125"/>
      <c r="D278" s="122"/>
      <c r="E278" s="4" t="s">
        <v>38</v>
      </c>
      <c r="F278" s="5"/>
      <c r="G278" s="6">
        <v>938</v>
      </c>
      <c r="H278" s="28">
        <v>23.240938166311</v>
      </c>
      <c r="I278" s="12">
        <v>29.744136460554</v>
      </c>
      <c r="J278" s="12">
        <v>22.068230277186</v>
      </c>
      <c r="K278" s="12">
        <v>16.098081023454</v>
      </c>
      <c r="L278" s="12">
        <v>6.8230277185499997</v>
      </c>
      <c r="M278" s="12">
        <v>1.705756929638</v>
      </c>
      <c r="N278" s="12">
        <v>0.31982942430700001</v>
      </c>
      <c r="O278" s="12">
        <v>52.985074626866002</v>
      </c>
      <c r="P278" s="12">
        <v>38.166311300639997</v>
      </c>
      <c r="Q278" s="12">
        <v>8.8486140724949998</v>
      </c>
      <c r="R278" s="12">
        <v>47.014925373133998</v>
      </c>
      <c r="S278" s="12">
        <v>74.991471215352007</v>
      </c>
      <c r="T278" s="12">
        <v>74</v>
      </c>
      <c r="U278" s="11">
        <v>74</v>
      </c>
    </row>
    <row r="279" spans="3:21" ht="25.2" x14ac:dyDescent="0.25">
      <c r="C279" s="125"/>
      <c r="D279" s="122"/>
      <c r="E279" s="4" t="s">
        <v>39</v>
      </c>
      <c r="F279" s="5"/>
      <c r="G279" s="6">
        <v>43</v>
      </c>
      <c r="H279" s="28">
        <v>37.209302325581</v>
      </c>
      <c r="I279" s="12">
        <v>34.883720930232997</v>
      </c>
      <c r="J279" s="12">
        <v>13.953488372093</v>
      </c>
      <c r="K279" s="12">
        <v>11.627906976744001</v>
      </c>
      <c r="L279" s="12">
        <v>2.3255813953489999</v>
      </c>
      <c r="M279" s="20">
        <v>0</v>
      </c>
      <c r="N279" s="20">
        <v>0</v>
      </c>
      <c r="O279" s="12">
        <v>72.093023255814003</v>
      </c>
      <c r="P279" s="12">
        <v>25.581395348836999</v>
      </c>
      <c r="Q279" s="12">
        <v>2.3255813953489999</v>
      </c>
      <c r="R279" s="12">
        <v>27.906976744186</v>
      </c>
      <c r="S279" s="12">
        <v>72.046511627906995</v>
      </c>
      <c r="T279" s="12">
        <v>71</v>
      </c>
      <c r="U279" s="33" t="s">
        <v>119</v>
      </c>
    </row>
    <row r="280" spans="3:21" ht="25.2" x14ac:dyDescent="0.25">
      <c r="C280" s="125"/>
      <c r="D280" s="122"/>
      <c r="E280" s="4" t="s">
        <v>40</v>
      </c>
      <c r="F280" s="5"/>
      <c r="G280" s="6">
        <v>77</v>
      </c>
      <c r="H280" s="28">
        <v>9.0909090909089993</v>
      </c>
      <c r="I280" s="12">
        <v>19.480519480519</v>
      </c>
      <c r="J280" s="12">
        <v>22.077922077922</v>
      </c>
      <c r="K280" s="12">
        <v>18.181818181817999</v>
      </c>
      <c r="L280" s="12">
        <v>20.779220779220999</v>
      </c>
      <c r="M280" s="12">
        <v>10.38961038961</v>
      </c>
      <c r="N280" s="20">
        <v>0</v>
      </c>
      <c r="O280" s="12">
        <v>28.571428571428999</v>
      </c>
      <c r="P280" s="12">
        <v>40.259740259739999</v>
      </c>
      <c r="Q280" s="12">
        <v>31.168831168831002</v>
      </c>
      <c r="R280" s="12">
        <v>71.428571428571004</v>
      </c>
      <c r="S280" s="12">
        <v>79.831168831168995</v>
      </c>
      <c r="T280" s="12">
        <v>79</v>
      </c>
      <c r="U280" s="11">
        <v>84</v>
      </c>
    </row>
    <row r="281" spans="3:21" x14ac:dyDescent="0.25">
      <c r="C281" s="125"/>
      <c r="D281" s="122"/>
      <c r="E281" s="4" t="s">
        <v>18</v>
      </c>
      <c r="F281" s="5"/>
      <c r="G281" s="6">
        <v>15</v>
      </c>
      <c r="H281" s="28">
        <v>6.666666666667</v>
      </c>
      <c r="I281" s="12">
        <v>26.666666666666998</v>
      </c>
      <c r="J281" s="12">
        <v>26.666666666666998</v>
      </c>
      <c r="K281" s="12">
        <v>26.666666666666998</v>
      </c>
      <c r="L281" s="12">
        <v>6.666666666667</v>
      </c>
      <c r="M281" s="12">
        <v>6.666666666667</v>
      </c>
      <c r="N281" s="20">
        <v>0</v>
      </c>
      <c r="O281" s="12">
        <v>33.333333333333002</v>
      </c>
      <c r="P281" s="12">
        <v>53.333333333333002</v>
      </c>
      <c r="Q281" s="12">
        <v>13.333333333333</v>
      </c>
      <c r="R281" s="12">
        <v>66.666666666666998</v>
      </c>
      <c r="S281" s="12">
        <v>78</v>
      </c>
      <c r="T281" s="12">
        <v>78</v>
      </c>
      <c r="U281" s="33" t="s">
        <v>120</v>
      </c>
    </row>
    <row r="282" spans="3:21" x14ac:dyDescent="0.25">
      <c r="C282" s="125"/>
      <c r="D282" s="121" t="s">
        <v>22</v>
      </c>
      <c r="E282" s="18" t="s">
        <v>37</v>
      </c>
      <c r="F282" s="17"/>
      <c r="G282" s="19">
        <v>40</v>
      </c>
      <c r="H282" s="29">
        <v>17.5</v>
      </c>
      <c r="I282" s="15">
        <v>40</v>
      </c>
      <c r="J282" s="15">
        <v>22.5</v>
      </c>
      <c r="K282" s="15">
        <v>17.5</v>
      </c>
      <c r="L282" s="38">
        <v>0</v>
      </c>
      <c r="M282" s="15">
        <v>2.5</v>
      </c>
      <c r="N282" s="38">
        <v>0</v>
      </c>
      <c r="O282" s="15">
        <v>57.5</v>
      </c>
      <c r="P282" s="15">
        <v>40</v>
      </c>
      <c r="Q282" s="15">
        <v>2.5</v>
      </c>
      <c r="R282" s="15">
        <v>42.5</v>
      </c>
      <c r="S282" s="15">
        <v>74.224999999999994</v>
      </c>
      <c r="T282" s="15">
        <v>73</v>
      </c>
      <c r="U282" s="22">
        <v>70</v>
      </c>
    </row>
    <row r="283" spans="3:21" ht="25.2" x14ac:dyDescent="0.25">
      <c r="C283" s="125"/>
      <c r="D283" s="122"/>
      <c r="E283" s="4" t="s">
        <v>38</v>
      </c>
      <c r="F283" s="5"/>
      <c r="G283" s="6">
        <v>715</v>
      </c>
      <c r="H283" s="28">
        <v>25.314685314685001</v>
      </c>
      <c r="I283" s="12">
        <v>36.223776223775999</v>
      </c>
      <c r="J283" s="12">
        <v>20.419580419580001</v>
      </c>
      <c r="K283" s="12">
        <v>13.006993006993</v>
      </c>
      <c r="L283" s="12">
        <v>4.3356643356640001</v>
      </c>
      <c r="M283" s="12">
        <v>0.69930069930100003</v>
      </c>
      <c r="N283" s="20">
        <v>0</v>
      </c>
      <c r="O283" s="12">
        <v>61.538461538462002</v>
      </c>
      <c r="P283" s="12">
        <v>33.426573426573</v>
      </c>
      <c r="Q283" s="12">
        <v>5.0349650349650004</v>
      </c>
      <c r="R283" s="12">
        <v>38.461538461537998</v>
      </c>
      <c r="S283" s="12">
        <v>73.710489510490007</v>
      </c>
      <c r="T283" s="12">
        <v>73</v>
      </c>
      <c r="U283" s="33" t="s">
        <v>121</v>
      </c>
    </row>
    <row r="284" spans="3:21" ht="25.2" x14ac:dyDescent="0.25">
      <c r="C284" s="125"/>
      <c r="D284" s="122"/>
      <c r="E284" s="4" t="s">
        <v>39</v>
      </c>
      <c r="F284" s="5"/>
      <c r="G284" s="6">
        <v>73</v>
      </c>
      <c r="H284" s="28">
        <v>21.917808219177999</v>
      </c>
      <c r="I284" s="12">
        <v>43.835616438355999</v>
      </c>
      <c r="J284" s="12">
        <v>19.178082191781002</v>
      </c>
      <c r="K284" s="12">
        <v>9.5890410958899999</v>
      </c>
      <c r="L284" s="12">
        <v>4.1095890410960001</v>
      </c>
      <c r="M284" s="12">
        <v>1.369863013699</v>
      </c>
      <c r="N284" s="20">
        <v>0</v>
      </c>
      <c r="O284" s="12">
        <v>65.753424657533998</v>
      </c>
      <c r="P284" s="12">
        <v>28.767123287671001</v>
      </c>
      <c r="Q284" s="12">
        <v>5.4794520547949999</v>
      </c>
      <c r="R284" s="12">
        <v>34.246575342466002</v>
      </c>
      <c r="S284" s="12">
        <v>73.328767123288003</v>
      </c>
      <c r="T284" s="12">
        <v>72</v>
      </c>
      <c r="U284" s="11">
        <v>70</v>
      </c>
    </row>
    <row r="285" spans="3:21" ht="25.2" x14ac:dyDescent="0.25">
      <c r="C285" s="125"/>
      <c r="D285" s="122"/>
      <c r="E285" s="4" t="s">
        <v>40</v>
      </c>
      <c r="F285" s="5"/>
      <c r="G285" s="6">
        <v>436</v>
      </c>
      <c r="H285" s="28">
        <v>9.6330275229360005</v>
      </c>
      <c r="I285" s="12">
        <v>16.743119266055</v>
      </c>
      <c r="J285" s="12">
        <v>17.889908256881</v>
      </c>
      <c r="K285" s="12">
        <v>22.247706422017998</v>
      </c>
      <c r="L285" s="12">
        <v>20.412844036696999</v>
      </c>
      <c r="M285" s="12">
        <v>9.8623853211009997</v>
      </c>
      <c r="N285" s="12">
        <v>3.2110091743120002</v>
      </c>
      <c r="O285" s="12">
        <v>26.376146788991001</v>
      </c>
      <c r="P285" s="12">
        <v>40.137614678898998</v>
      </c>
      <c r="Q285" s="12">
        <v>33.486238532110001</v>
      </c>
      <c r="R285" s="12">
        <v>73.623853211009006</v>
      </c>
      <c r="S285" s="12">
        <v>80.559633027523006</v>
      </c>
      <c r="T285" s="12">
        <v>81</v>
      </c>
      <c r="U285" s="11">
        <v>87</v>
      </c>
    </row>
    <row r="286" spans="3:21" x14ac:dyDescent="0.25">
      <c r="C286" s="125"/>
      <c r="D286" s="122"/>
      <c r="E286" s="4" t="s">
        <v>18</v>
      </c>
      <c r="F286" s="5"/>
      <c r="G286" s="6">
        <v>11</v>
      </c>
      <c r="H286" s="28">
        <v>9.0909090909089993</v>
      </c>
      <c r="I286" s="20">
        <v>0</v>
      </c>
      <c r="J286" s="12">
        <v>36.363636363635997</v>
      </c>
      <c r="K286" s="12">
        <v>54.545454545455001</v>
      </c>
      <c r="L286" s="20">
        <v>0</v>
      </c>
      <c r="M286" s="20">
        <v>0</v>
      </c>
      <c r="N286" s="20">
        <v>0</v>
      </c>
      <c r="O286" s="12">
        <v>9.0909090909089993</v>
      </c>
      <c r="P286" s="12">
        <v>90.909090909091006</v>
      </c>
      <c r="Q286" s="20">
        <v>0</v>
      </c>
      <c r="R286" s="12">
        <v>90.909090909091006</v>
      </c>
      <c r="S286" s="12">
        <v>78.272727272726996</v>
      </c>
      <c r="T286" s="12">
        <v>80</v>
      </c>
      <c r="U286" s="33" t="s">
        <v>122</v>
      </c>
    </row>
    <row r="287" spans="3:21" ht="25.2" x14ac:dyDescent="0.25">
      <c r="C287" s="121" t="s">
        <v>41</v>
      </c>
      <c r="D287" s="119" t="s">
        <v>20</v>
      </c>
      <c r="E287" s="18" t="s">
        <v>42</v>
      </c>
      <c r="F287" s="17"/>
      <c r="G287" s="19">
        <v>385</v>
      </c>
      <c r="H287" s="29">
        <v>18.441558441558001</v>
      </c>
      <c r="I287" s="15">
        <v>25.454545454544999</v>
      </c>
      <c r="J287" s="15">
        <v>17.142857142857</v>
      </c>
      <c r="K287" s="15">
        <v>21.298701298701001</v>
      </c>
      <c r="L287" s="15">
        <v>12.207792207792</v>
      </c>
      <c r="M287" s="15">
        <v>4.9350649350650002</v>
      </c>
      <c r="N287" s="15">
        <v>0.51948051948100005</v>
      </c>
      <c r="O287" s="15">
        <v>43.896103896104002</v>
      </c>
      <c r="P287" s="15">
        <v>38.441558441558001</v>
      </c>
      <c r="Q287" s="15">
        <v>17.662337662338</v>
      </c>
      <c r="R287" s="15">
        <v>56.103896103895998</v>
      </c>
      <c r="S287" s="15">
        <v>77</v>
      </c>
      <c r="T287" s="15">
        <v>77</v>
      </c>
      <c r="U287" s="22">
        <v>73</v>
      </c>
    </row>
    <row r="288" spans="3:21" ht="25.2" x14ac:dyDescent="0.25">
      <c r="C288" s="125"/>
      <c r="D288" s="120"/>
      <c r="E288" s="4" t="s">
        <v>43</v>
      </c>
      <c r="F288" s="5"/>
      <c r="G288" s="6">
        <v>1574</v>
      </c>
      <c r="H288" s="28">
        <v>24.396442185514999</v>
      </c>
      <c r="I288" s="12">
        <v>32.465057179161001</v>
      </c>
      <c r="J288" s="12">
        <v>21.791613722998999</v>
      </c>
      <c r="K288" s="12">
        <v>14.358322744600001</v>
      </c>
      <c r="L288" s="12">
        <v>5.5908513341799999</v>
      </c>
      <c r="M288" s="12">
        <v>1.2071156289710001</v>
      </c>
      <c r="N288" s="12">
        <v>0.19059720457400001</v>
      </c>
      <c r="O288" s="12">
        <v>56.861499364676</v>
      </c>
      <c r="P288" s="12">
        <v>36.149936467598003</v>
      </c>
      <c r="Q288" s="12">
        <v>6.9885641677260004</v>
      </c>
      <c r="R288" s="12">
        <v>43.138500635324</v>
      </c>
      <c r="S288" s="12">
        <v>74.381194409149003</v>
      </c>
      <c r="T288" s="12">
        <v>74</v>
      </c>
      <c r="U288" s="11">
        <v>74</v>
      </c>
    </row>
    <row r="289" spans="3:21" ht="25.2" x14ac:dyDescent="0.25">
      <c r="C289" s="125"/>
      <c r="D289" s="120"/>
      <c r="E289" s="4" t="s">
        <v>44</v>
      </c>
      <c r="F289" s="5"/>
      <c r="G289" s="6">
        <v>89</v>
      </c>
      <c r="H289" s="28">
        <v>60.674157303370997</v>
      </c>
      <c r="I289" s="12">
        <v>29.213483146066999</v>
      </c>
      <c r="J289" s="12">
        <v>7.8651685393259996</v>
      </c>
      <c r="K289" s="12">
        <v>2.2471910112360001</v>
      </c>
      <c r="L289" s="20">
        <v>0</v>
      </c>
      <c r="M289" s="20">
        <v>0</v>
      </c>
      <c r="N289" s="20">
        <v>0</v>
      </c>
      <c r="O289" s="12">
        <v>89.887640449437995</v>
      </c>
      <c r="P289" s="12">
        <v>10.112359550561999</v>
      </c>
      <c r="Q289" s="20">
        <v>0</v>
      </c>
      <c r="R289" s="12">
        <v>10.112359550561999</v>
      </c>
      <c r="S289" s="12">
        <v>69.348314606741994</v>
      </c>
      <c r="T289" s="12">
        <v>69</v>
      </c>
      <c r="U289" s="11">
        <v>66</v>
      </c>
    </row>
    <row r="290" spans="3:21" ht="25.2" x14ac:dyDescent="0.25">
      <c r="C290" s="125"/>
      <c r="D290" s="120"/>
      <c r="E290" s="4" t="s">
        <v>45</v>
      </c>
      <c r="F290" s="5"/>
      <c r="G290" s="6">
        <v>956</v>
      </c>
      <c r="H290" s="28">
        <v>19.246861924686002</v>
      </c>
      <c r="I290" s="12">
        <v>27.615062761506</v>
      </c>
      <c r="J290" s="12">
        <v>20.606694560668998</v>
      </c>
      <c r="K290" s="12">
        <v>16.945606694561</v>
      </c>
      <c r="L290" s="12">
        <v>10.251046025105</v>
      </c>
      <c r="M290" s="12">
        <v>3.9748953974900001</v>
      </c>
      <c r="N290" s="12">
        <v>1.359832635983</v>
      </c>
      <c r="O290" s="12">
        <v>46.861924686191998</v>
      </c>
      <c r="P290" s="12">
        <v>37.552301255229999</v>
      </c>
      <c r="Q290" s="12">
        <v>15.585774058577</v>
      </c>
      <c r="R290" s="12">
        <v>53.138075313808002</v>
      </c>
      <c r="S290" s="12">
        <v>76.410041841004002</v>
      </c>
      <c r="T290" s="12">
        <v>75</v>
      </c>
      <c r="U290" s="11">
        <v>74</v>
      </c>
    </row>
    <row r="291" spans="3:21" ht="25.2" x14ac:dyDescent="0.25">
      <c r="C291" s="125"/>
      <c r="D291" s="120"/>
      <c r="E291" s="4" t="s">
        <v>46</v>
      </c>
      <c r="F291" s="5"/>
      <c r="G291" s="6">
        <v>85</v>
      </c>
      <c r="H291" s="28">
        <v>17.647058823529001</v>
      </c>
      <c r="I291" s="12">
        <v>30.588235294118</v>
      </c>
      <c r="J291" s="12">
        <v>14.117647058824</v>
      </c>
      <c r="K291" s="12">
        <v>15.294117647059</v>
      </c>
      <c r="L291" s="12">
        <v>12.941176470587999</v>
      </c>
      <c r="M291" s="12">
        <v>9.4117647058819998</v>
      </c>
      <c r="N291" s="20">
        <v>0</v>
      </c>
      <c r="O291" s="12">
        <v>48.235294117647001</v>
      </c>
      <c r="P291" s="12">
        <v>29.411764705882</v>
      </c>
      <c r="Q291" s="12">
        <v>22.352941176470999</v>
      </c>
      <c r="R291" s="12">
        <v>51.764705882352999</v>
      </c>
      <c r="S291" s="12">
        <v>77.105882352940995</v>
      </c>
      <c r="T291" s="12">
        <v>75</v>
      </c>
      <c r="U291" s="11">
        <v>74</v>
      </c>
    </row>
    <row r="292" spans="3:21" x14ac:dyDescent="0.25">
      <c r="C292" s="125"/>
      <c r="D292" s="120"/>
      <c r="E292" s="4" t="s">
        <v>18</v>
      </c>
      <c r="F292" s="5"/>
      <c r="G292" s="6">
        <v>17</v>
      </c>
      <c r="H292" s="28">
        <v>17.647058823529001</v>
      </c>
      <c r="I292" s="12">
        <v>23.529411764706001</v>
      </c>
      <c r="J292" s="12">
        <v>29.411764705882</v>
      </c>
      <c r="K292" s="12">
        <v>23.529411764706001</v>
      </c>
      <c r="L292" s="12">
        <v>5.8823529411760003</v>
      </c>
      <c r="M292" s="20">
        <v>0</v>
      </c>
      <c r="N292" s="20">
        <v>0</v>
      </c>
      <c r="O292" s="12">
        <v>41.176470588234999</v>
      </c>
      <c r="P292" s="12">
        <v>52.941176470587997</v>
      </c>
      <c r="Q292" s="12">
        <v>5.8823529411760003</v>
      </c>
      <c r="R292" s="12">
        <v>58.823529411765001</v>
      </c>
      <c r="S292" s="12">
        <v>75.764705882352999</v>
      </c>
      <c r="T292" s="12">
        <v>77</v>
      </c>
      <c r="U292" s="11">
        <v>80</v>
      </c>
    </row>
    <row r="293" spans="3:21" x14ac:dyDescent="0.25">
      <c r="C293" s="121" t="s">
        <v>47</v>
      </c>
      <c r="D293" s="119" t="s">
        <v>20</v>
      </c>
      <c r="E293" s="18" t="s">
        <v>48</v>
      </c>
      <c r="F293" s="17"/>
      <c r="G293" s="19">
        <v>385</v>
      </c>
      <c r="H293" s="29">
        <v>18.441558441558001</v>
      </c>
      <c r="I293" s="15">
        <v>25.454545454544999</v>
      </c>
      <c r="J293" s="15">
        <v>17.142857142857</v>
      </c>
      <c r="K293" s="15">
        <v>21.298701298701001</v>
      </c>
      <c r="L293" s="15">
        <v>12.207792207792</v>
      </c>
      <c r="M293" s="15">
        <v>4.9350649350650002</v>
      </c>
      <c r="N293" s="15">
        <v>0.51948051948100005</v>
      </c>
      <c r="O293" s="15">
        <v>43.896103896104002</v>
      </c>
      <c r="P293" s="15">
        <v>38.441558441558001</v>
      </c>
      <c r="Q293" s="15">
        <v>17.662337662338</v>
      </c>
      <c r="R293" s="15">
        <v>56.103896103895998</v>
      </c>
      <c r="S293" s="15">
        <v>77</v>
      </c>
      <c r="T293" s="15">
        <v>77</v>
      </c>
      <c r="U293" s="22">
        <v>73</v>
      </c>
    </row>
    <row r="294" spans="3:21" x14ac:dyDescent="0.25">
      <c r="C294" s="125"/>
      <c r="D294" s="120"/>
      <c r="E294" s="4" t="s">
        <v>49</v>
      </c>
      <c r="F294" s="5"/>
      <c r="G294" s="6">
        <v>1156</v>
      </c>
      <c r="H294" s="28">
        <v>21.626297577854999</v>
      </c>
      <c r="I294" s="12">
        <v>31.920415224913</v>
      </c>
      <c r="J294" s="12">
        <v>21.539792387542999</v>
      </c>
      <c r="K294" s="12">
        <v>14.61937716263</v>
      </c>
      <c r="L294" s="12">
        <v>7.0934256055359999</v>
      </c>
      <c r="M294" s="12">
        <v>2.7681660899649998</v>
      </c>
      <c r="N294" s="12">
        <v>0.43252595155700002</v>
      </c>
      <c r="O294" s="12">
        <v>53.546712802767999</v>
      </c>
      <c r="P294" s="12">
        <v>36.159169550172997</v>
      </c>
      <c r="Q294" s="12">
        <v>10.294117647059</v>
      </c>
      <c r="R294" s="12">
        <v>46.453287197232001</v>
      </c>
      <c r="S294" s="12">
        <v>75.121972318339004</v>
      </c>
      <c r="T294" s="12">
        <v>74</v>
      </c>
      <c r="U294" s="11">
        <v>74</v>
      </c>
    </row>
    <row r="295" spans="3:21" x14ac:dyDescent="0.25">
      <c r="C295" s="125"/>
      <c r="D295" s="120"/>
      <c r="E295" s="4" t="s">
        <v>50</v>
      </c>
      <c r="F295" s="5"/>
      <c r="G295" s="6">
        <v>466</v>
      </c>
      <c r="H295" s="28">
        <v>21.673819742488998</v>
      </c>
      <c r="I295" s="12">
        <v>30.901287553648</v>
      </c>
      <c r="J295" s="12">
        <v>19.527896995708002</v>
      </c>
      <c r="K295" s="12">
        <v>15.021459227468</v>
      </c>
      <c r="L295" s="12">
        <v>8.3690987124460001</v>
      </c>
      <c r="M295" s="12">
        <v>2.7896995708149999</v>
      </c>
      <c r="N295" s="12">
        <v>1.716738197425</v>
      </c>
      <c r="O295" s="12">
        <v>52.575107296136999</v>
      </c>
      <c r="P295" s="12">
        <v>34.549356223175998</v>
      </c>
      <c r="Q295" s="12">
        <v>12.875536480687</v>
      </c>
      <c r="R295" s="12">
        <v>47.424892703863001</v>
      </c>
      <c r="S295" s="12">
        <v>75.564377682403006</v>
      </c>
      <c r="T295" s="12">
        <v>74</v>
      </c>
      <c r="U295" s="33" t="s">
        <v>123</v>
      </c>
    </row>
    <row r="296" spans="3:21" x14ac:dyDescent="0.25">
      <c r="C296" s="125"/>
      <c r="D296" s="120"/>
      <c r="E296" s="4" t="s">
        <v>51</v>
      </c>
      <c r="F296" s="5"/>
      <c r="G296" s="6">
        <v>191</v>
      </c>
      <c r="H296" s="28">
        <v>25.654450261779999</v>
      </c>
      <c r="I296" s="12">
        <v>26.178010471204001</v>
      </c>
      <c r="J296" s="12">
        <v>20.942408376963002</v>
      </c>
      <c r="K296" s="12">
        <v>15.183246073297999</v>
      </c>
      <c r="L296" s="12">
        <v>8.9005235602090007</v>
      </c>
      <c r="M296" s="12">
        <v>2.0942408376959998</v>
      </c>
      <c r="N296" s="12">
        <v>1.0471204188479999</v>
      </c>
      <c r="O296" s="12">
        <v>51.832460732984003</v>
      </c>
      <c r="P296" s="12">
        <v>36.125654450261997</v>
      </c>
      <c r="Q296" s="12">
        <v>12.041884816753999</v>
      </c>
      <c r="R296" s="12">
        <v>48.167539267015997</v>
      </c>
      <c r="S296" s="12">
        <v>75.308900523559998</v>
      </c>
      <c r="T296" s="12">
        <v>74</v>
      </c>
      <c r="U296" s="11">
        <v>68</v>
      </c>
    </row>
    <row r="297" spans="3:21" x14ac:dyDescent="0.25">
      <c r="C297" s="125"/>
      <c r="D297" s="120"/>
      <c r="E297" s="4" t="s">
        <v>52</v>
      </c>
      <c r="F297" s="5"/>
      <c r="G297" s="6">
        <v>181</v>
      </c>
      <c r="H297" s="28">
        <v>22.651933701657001</v>
      </c>
      <c r="I297" s="12">
        <v>28.729281767956</v>
      </c>
      <c r="J297" s="12">
        <v>19.889502762431</v>
      </c>
      <c r="K297" s="12">
        <v>18.232044198895</v>
      </c>
      <c r="L297" s="12">
        <v>7.1823204419889999</v>
      </c>
      <c r="M297" s="12">
        <v>3.3149171270719999</v>
      </c>
      <c r="N297" s="20">
        <v>0</v>
      </c>
      <c r="O297" s="12">
        <v>51.381215469612997</v>
      </c>
      <c r="P297" s="12">
        <v>38.121546961325997</v>
      </c>
      <c r="Q297" s="12">
        <v>10.497237569060999</v>
      </c>
      <c r="R297" s="12">
        <v>48.618784530387003</v>
      </c>
      <c r="S297" s="12">
        <v>75.475138121547005</v>
      </c>
      <c r="T297" s="12">
        <v>74</v>
      </c>
      <c r="U297" s="11">
        <v>66</v>
      </c>
    </row>
    <row r="298" spans="3:21" x14ac:dyDescent="0.25">
      <c r="C298" s="125"/>
      <c r="D298" s="120"/>
      <c r="E298" s="4" t="s">
        <v>18</v>
      </c>
      <c r="F298" s="5"/>
      <c r="G298" s="6">
        <v>35</v>
      </c>
      <c r="H298" s="28">
        <v>8.5714285714289993</v>
      </c>
      <c r="I298" s="12">
        <v>14.285714285714</v>
      </c>
      <c r="J298" s="12">
        <v>28.571428571428999</v>
      </c>
      <c r="K298" s="12">
        <v>20</v>
      </c>
      <c r="L298" s="12">
        <v>22.857142857143</v>
      </c>
      <c r="M298" s="12">
        <v>5.7142857142860004</v>
      </c>
      <c r="N298" s="20">
        <v>0</v>
      </c>
      <c r="O298" s="12">
        <v>22.857142857143</v>
      </c>
      <c r="P298" s="12">
        <v>48.571428571429003</v>
      </c>
      <c r="Q298" s="12">
        <v>28.571428571428999</v>
      </c>
      <c r="R298" s="12">
        <v>77.142857142856997</v>
      </c>
      <c r="S298" s="12">
        <v>79.457142857142998</v>
      </c>
      <c r="T298" s="12">
        <v>79</v>
      </c>
      <c r="U298" s="11">
        <v>80</v>
      </c>
    </row>
    <row r="299" spans="3:21" x14ac:dyDescent="0.25">
      <c r="C299" s="121" t="s">
        <v>53</v>
      </c>
      <c r="D299" s="119" t="s">
        <v>20</v>
      </c>
      <c r="E299" s="18" t="s">
        <v>54</v>
      </c>
      <c r="F299" s="17"/>
      <c r="G299" s="19">
        <v>331</v>
      </c>
      <c r="H299" s="29">
        <v>12.990936555891</v>
      </c>
      <c r="I299" s="15">
        <v>25.075528700905998</v>
      </c>
      <c r="J299" s="15">
        <v>22.054380664652999</v>
      </c>
      <c r="K299" s="15">
        <v>22.960725075529002</v>
      </c>
      <c r="L299" s="15">
        <v>12.084592145015</v>
      </c>
      <c r="M299" s="15">
        <v>3.3232628398789998</v>
      </c>
      <c r="N299" s="15">
        <v>1.510574018127</v>
      </c>
      <c r="O299" s="15">
        <v>38.066465256797997</v>
      </c>
      <c r="P299" s="15">
        <v>45.015105740180999</v>
      </c>
      <c r="Q299" s="15">
        <v>16.918429003021</v>
      </c>
      <c r="R299" s="15">
        <v>61.933534743202003</v>
      </c>
      <c r="S299" s="15">
        <v>77.691842900302007</v>
      </c>
      <c r="T299" s="15">
        <v>77</v>
      </c>
      <c r="U299" s="22">
        <v>74</v>
      </c>
    </row>
    <row r="300" spans="3:21" x14ac:dyDescent="0.25">
      <c r="C300" s="125"/>
      <c r="D300" s="120"/>
      <c r="E300" s="4" t="s">
        <v>55</v>
      </c>
      <c r="F300" s="5"/>
      <c r="G300" s="6">
        <v>1212</v>
      </c>
      <c r="H300" s="28">
        <v>21.369636963695999</v>
      </c>
      <c r="I300" s="12">
        <v>30.36303630363</v>
      </c>
      <c r="J300" s="12">
        <v>20.297029702970001</v>
      </c>
      <c r="K300" s="12">
        <v>16.254125412541001</v>
      </c>
      <c r="L300" s="12">
        <v>8.333333333333</v>
      </c>
      <c r="M300" s="12">
        <v>3.0528052805280002</v>
      </c>
      <c r="N300" s="12">
        <v>0.33003300330000002</v>
      </c>
      <c r="O300" s="12">
        <v>51.732673267327002</v>
      </c>
      <c r="P300" s="12">
        <v>36.551155115512003</v>
      </c>
      <c r="Q300" s="12">
        <v>11.716171617162001</v>
      </c>
      <c r="R300" s="12">
        <v>48.267326732672998</v>
      </c>
      <c r="S300" s="12">
        <v>75.494224422442002</v>
      </c>
      <c r="T300" s="12">
        <v>74</v>
      </c>
      <c r="U300" s="11">
        <v>74</v>
      </c>
    </row>
    <row r="301" spans="3:21" ht="25.2" x14ac:dyDescent="0.25">
      <c r="C301" s="125"/>
      <c r="D301" s="120"/>
      <c r="E301" s="4" t="s">
        <v>56</v>
      </c>
      <c r="F301" s="5"/>
      <c r="G301" s="6">
        <v>615</v>
      </c>
      <c r="H301" s="28">
        <v>22.601626016259999</v>
      </c>
      <c r="I301" s="12">
        <v>29.268292682927001</v>
      </c>
      <c r="J301" s="12">
        <v>20</v>
      </c>
      <c r="K301" s="12">
        <v>13.333333333333</v>
      </c>
      <c r="L301" s="12">
        <v>9.4308943089429995</v>
      </c>
      <c r="M301" s="12">
        <v>4.065040650407</v>
      </c>
      <c r="N301" s="12">
        <v>1.30081300813</v>
      </c>
      <c r="O301" s="12">
        <v>51.869918699186996</v>
      </c>
      <c r="P301" s="12">
        <v>33.333333333333002</v>
      </c>
      <c r="Q301" s="12">
        <v>14.79674796748</v>
      </c>
      <c r="R301" s="12">
        <v>48.130081300813004</v>
      </c>
      <c r="S301" s="12">
        <v>75.660162601625998</v>
      </c>
      <c r="T301" s="12">
        <v>74</v>
      </c>
      <c r="U301" s="11">
        <v>75</v>
      </c>
    </row>
    <row r="302" spans="3:21" x14ac:dyDescent="0.25">
      <c r="C302" s="125"/>
      <c r="D302" s="120"/>
      <c r="E302" s="4" t="s">
        <v>57</v>
      </c>
      <c r="F302" s="5"/>
      <c r="G302" s="6">
        <v>234</v>
      </c>
      <c r="H302" s="28">
        <v>29.91452991453</v>
      </c>
      <c r="I302" s="12">
        <v>35.042735042735004</v>
      </c>
      <c r="J302" s="12">
        <v>18.803418803419</v>
      </c>
      <c r="K302" s="12">
        <v>12.820512820513001</v>
      </c>
      <c r="L302" s="12">
        <v>2.1367521367519999</v>
      </c>
      <c r="M302" s="12">
        <v>1.2820512820509999</v>
      </c>
      <c r="N302" s="20">
        <v>0</v>
      </c>
      <c r="O302" s="12">
        <v>64.957264957264996</v>
      </c>
      <c r="P302" s="12">
        <v>31.623931623931998</v>
      </c>
      <c r="Q302" s="12">
        <v>3.4188034188029999</v>
      </c>
      <c r="R302" s="12">
        <v>35.042735042735004</v>
      </c>
      <c r="S302" s="12">
        <v>73.106837606837999</v>
      </c>
      <c r="T302" s="12">
        <v>73</v>
      </c>
      <c r="U302" s="11">
        <v>73</v>
      </c>
    </row>
    <row r="303" spans="3:21" x14ac:dyDescent="0.25">
      <c r="C303" s="125"/>
      <c r="D303" s="120"/>
      <c r="E303" s="4" t="s">
        <v>18</v>
      </c>
      <c r="F303" s="5"/>
      <c r="G303" s="6">
        <v>22</v>
      </c>
      <c r="H303" s="28">
        <v>18.181818181817999</v>
      </c>
      <c r="I303" s="12">
        <v>22.727272727273</v>
      </c>
      <c r="J303" s="12">
        <v>27.272727272727</v>
      </c>
      <c r="K303" s="12">
        <v>22.727272727273</v>
      </c>
      <c r="L303" s="12">
        <v>9.0909090909089993</v>
      </c>
      <c r="M303" s="20">
        <v>0</v>
      </c>
      <c r="N303" s="20">
        <v>0</v>
      </c>
      <c r="O303" s="12">
        <v>40.909090909090999</v>
      </c>
      <c r="P303" s="12">
        <v>50</v>
      </c>
      <c r="Q303" s="12">
        <v>9.0909090909089993</v>
      </c>
      <c r="R303" s="12">
        <v>59.090909090909001</v>
      </c>
      <c r="S303" s="12">
        <v>76</v>
      </c>
      <c r="T303" s="12">
        <v>75.5</v>
      </c>
      <c r="U303" s="11">
        <v>80</v>
      </c>
    </row>
    <row r="304" spans="3:21" x14ac:dyDescent="0.25">
      <c r="C304" s="121" t="s">
        <v>58</v>
      </c>
      <c r="D304" s="119" t="s">
        <v>20</v>
      </c>
      <c r="E304" s="18" t="s">
        <v>59</v>
      </c>
      <c r="F304" s="17"/>
      <c r="G304" s="19">
        <v>522</v>
      </c>
      <c r="H304" s="29">
        <v>6.130268199234</v>
      </c>
      <c r="I304" s="15">
        <v>23.946360153257</v>
      </c>
      <c r="J304" s="15">
        <v>21.455938697318</v>
      </c>
      <c r="K304" s="15">
        <v>26.245210727968999</v>
      </c>
      <c r="L304" s="15">
        <v>15.134099616858</v>
      </c>
      <c r="M304" s="15">
        <v>6.130268199234</v>
      </c>
      <c r="N304" s="15">
        <v>0.95785440612999995</v>
      </c>
      <c r="O304" s="15">
        <v>30.076628352490001</v>
      </c>
      <c r="P304" s="15">
        <v>47.701149425286999</v>
      </c>
      <c r="Q304" s="15">
        <v>22.222222222222001</v>
      </c>
      <c r="R304" s="15">
        <v>69.923371647509995</v>
      </c>
      <c r="S304" s="15">
        <v>79.091954022989</v>
      </c>
      <c r="T304" s="15">
        <v>79</v>
      </c>
      <c r="U304" s="22">
        <v>73</v>
      </c>
    </row>
    <row r="305" spans="3:21" x14ac:dyDescent="0.25">
      <c r="C305" s="125"/>
      <c r="D305" s="120"/>
      <c r="E305" s="4" t="s">
        <v>60</v>
      </c>
      <c r="F305" s="5"/>
      <c r="G305" s="6">
        <v>1090</v>
      </c>
      <c r="H305" s="28">
        <v>21.376146788991001</v>
      </c>
      <c r="I305" s="12">
        <v>30.550458715596001</v>
      </c>
      <c r="J305" s="12">
        <v>21.284403669724998</v>
      </c>
      <c r="K305" s="12">
        <v>15.321100917431</v>
      </c>
      <c r="L305" s="12">
        <v>8.4403669724769994</v>
      </c>
      <c r="M305" s="12">
        <v>2.5688073394500002</v>
      </c>
      <c r="N305" s="12">
        <v>0.45871559632999998</v>
      </c>
      <c r="O305" s="12">
        <v>51.926605504587002</v>
      </c>
      <c r="P305" s="12">
        <v>36.605504587155998</v>
      </c>
      <c r="Q305" s="12">
        <v>11.467889908257</v>
      </c>
      <c r="R305" s="12">
        <v>48.073394495412998</v>
      </c>
      <c r="S305" s="12">
        <v>75.454128440367001</v>
      </c>
      <c r="T305" s="12">
        <v>74</v>
      </c>
      <c r="U305" s="11">
        <v>74</v>
      </c>
    </row>
    <row r="306" spans="3:21" ht="25.2" x14ac:dyDescent="0.25">
      <c r="C306" s="125"/>
      <c r="D306" s="120"/>
      <c r="E306" s="4" t="s">
        <v>61</v>
      </c>
      <c r="F306" s="5"/>
      <c r="G306" s="6">
        <v>327</v>
      </c>
      <c r="H306" s="28">
        <v>29.969418960245001</v>
      </c>
      <c r="I306" s="12">
        <v>37.614678899083003</v>
      </c>
      <c r="J306" s="12">
        <v>16.513761467889999</v>
      </c>
      <c r="K306" s="12">
        <v>10.091743119266001</v>
      </c>
      <c r="L306" s="12">
        <v>3.9755351681960001</v>
      </c>
      <c r="M306" s="12">
        <v>1.2232415902139999</v>
      </c>
      <c r="N306" s="12">
        <v>0.61162079510699996</v>
      </c>
      <c r="O306" s="12">
        <v>67.584097859327002</v>
      </c>
      <c r="P306" s="12">
        <v>26.605504587155998</v>
      </c>
      <c r="Q306" s="12">
        <v>5.8103975535170003</v>
      </c>
      <c r="R306" s="12">
        <v>32.415902140672998</v>
      </c>
      <c r="S306" s="12">
        <v>73.149847094801004</v>
      </c>
      <c r="T306" s="12">
        <v>72</v>
      </c>
      <c r="U306" s="11">
        <v>70</v>
      </c>
    </row>
    <row r="307" spans="3:21" x14ac:dyDescent="0.25">
      <c r="C307" s="125"/>
      <c r="D307" s="120"/>
      <c r="E307" s="4" t="s">
        <v>62</v>
      </c>
      <c r="F307" s="5"/>
      <c r="G307" s="6">
        <v>428</v>
      </c>
      <c r="H307" s="28">
        <v>34.112149532709999</v>
      </c>
      <c r="I307" s="12">
        <v>30.140186915887998</v>
      </c>
      <c r="J307" s="12">
        <v>19.626168224299001</v>
      </c>
      <c r="K307" s="12">
        <v>9.8130841121499994</v>
      </c>
      <c r="L307" s="12">
        <v>4.2056074766359997</v>
      </c>
      <c r="M307" s="12">
        <v>1.6355140186920001</v>
      </c>
      <c r="N307" s="12">
        <v>0.46728971962600002</v>
      </c>
      <c r="O307" s="12">
        <v>64.252336448598001</v>
      </c>
      <c r="P307" s="12">
        <v>29.439252336449002</v>
      </c>
      <c r="Q307" s="12">
        <v>6.3084112149529998</v>
      </c>
      <c r="R307" s="12">
        <v>35.747663551401999</v>
      </c>
      <c r="S307" s="12">
        <v>73.200934579438993</v>
      </c>
      <c r="T307" s="12">
        <v>72</v>
      </c>
      <c r="U307" s="11">
        <v>66</v>
      </c>
    </row>
    <row r="308" spans="3:21" x14ac:dyDescent="0.25">
      <c r="C308" s="125"/>
      <c r="D308" s="120"/>
      <c r="E308" s="4" t="s">
        <v>63</v>
      </c>
      <c r="F308" s="5"/>
      <c r="G308" s="6">
        <v>25</v>
      </c>
      <c r="H308" s="28">
        <v>16</v>
      </c>
      <c r="I308" s="12">
        <v>16</v>
      </c>
      <c r="J308" s="12">
        <v>20</v>
      </c>
      <c r="K308" s="12">
        <v>16</v>
      </c>
      <c r="L308" s="12">
        <v>8</v>
      </c>
      <c r="M308" s="12">
        <v>12</v>
      </c>
      <c r="N308" s="12">
        <v>12</v>
      </c>
      <c r="O308" s="12">
        <v>32</v>
      </c>
      <c r="P308" s="12">
        <v>36</v>
      </c>
      <c r="Q308" s="12">
        <v>32</v>
      </c>
      <c r="R308" s="12">
        <v>68</v>
      </c>
      <c r="S308" s="12">
        <v>80.56</v>
      </c>
      <c r="T308" s="12">
        <v>79</v>
      </c>
      <c r="U308" s="11">
        <v>76</v>
      </c>
    </row>
    <row r="309" spans="3:21" x14ac:dyDescent="0.25">
      <c r="C309" s="125"/>
      <c r="D309" s="120"/>
      <c r="E309" s="4" t="s">
        <v>18</v>
      </c>
      <c r="F309" s="5"/>
      <c r="G309" s="6">
        <v>22</v>
      </c>
      <c r="H309" s="28">
        <v>9.0909090909089993</v>
      </c>
      <c r="I309" s="12">
        <v>18.181818181817999</v>
      </c>
      <c r="J309" s="12">
        <v>22.727272727273</v>
      </c>
      <c r="K309" s="12">
        <v>31.818181818182001</v>
      </c>
      <c r="L309" s="12">
        <v>9.0909090909089993</v>
      </c>
      <c r="M309" s="12">
        <v>9.0909090909089993</v>
      </c>
      <c r="N309" s="20">
        <v>0</v>
      </c>
      <c r="O309" s="12">
        <v>27.272727272727</v>
      </c>
      <c r="P309" s="12">
        <v>54.545454545455001</v>
      </c>
      <c r="Q309" s="12">
        <v>18.181818181817999</v>
      </c>
      <c r="R309" s="12">
        <v>72.727272727273004</v>
      </c>
      <c r="S309" s="12">
        <v>78.636363636363996</v>
      </c>
      <c r="T309" s="12">
        <v>79.5</v>
      </c>
      <c r="U309" s="11">
        <v>80</v>
      </c>
    </row>
    <row r="310" spans="3:21" ht="25.2" x14ac:dyDescent="0.25">
      <c r="C310" s="121" t="s">
        <v>64</v>
      </c>
      <c r="D310" s="119" t="s">
        <v>20</v>
      </c>
      <c r="E310" s="18" t="s">
        <v>65</v>
      </c>
      <c r="F310" s="17"/>
      <c r="G310" s="19">
        <v>36</v>
      </c>
      <c r="H310" s="29">
        <v>16.666666666666998</v>
      </c>
      <c r="I310" s="15">
        <v>19.444444444443999</v>
      </c>
      <c r="J310" s="15">
        <v>25</v>
      </c>
      <c r="K310" s="15">
        <v>19.444444444443999</v>
      </c>
      <c r="L310" s="15">
        <v>16.666666666666998</v>
      </c>
      <c r="M310" s="15">
        <v>2.7777777777780002</v>
      </c>
      <c r="N310" s="38">
        <v>0</v>
      </c>
      <c r="O310" s="15">
        <v>36.111111111111001</v>
      </c>
      <c r="P310" s="15">
        <v>44.444444444444002</v>
      </c>
      <c r="Q310" s="15">
        <v>19.444444444443999</v>
      </c>
      <c r="R310" s="15">
        <v>63.888888888888999</v>
      </c>
      <c r="S310" s="15">
        <v>77.194444444444002</v>
      </c>
      <c r="T310" s="15">
        <v>77.5</v>
      </c>
      <c r="U310" s="72" t="s">
        <v>124</v>
      </c>
    </row>
    <row r="311" spans="3:21" ht="37.799999999999997" x14ac:dyDescent="0.25">
      <c r="C311" s="125"/>
      <c r="D311" s="120"/>
      <c r="E311" s="4" t="s">
        <v>66</v>
      </c>
      <c r="F311" s="5"/>
      <c r="G311" s="6">
        <v>177</v>
      </c>
      <c r="H311" s="28">
        <v>13.559322033898001</v>
      </c>
      <c r="I311" s="12">
        <v>32.768361581920999</v>
      </c>
      <c r="J311" s="12">
        <v>18.079096045198</v>
      </c>
      <c r="K311" s="12">
        <v>21.468926553671999</v>
      </c>
      <c r="L311" s="12">
        <v>9.0395480225989999</v>
      </c>
      <c r="M311" s="12">
        <v>4.5197740112989999</v>
      </c>
      <c r="N311" s="12">
        <v>0.56497175141199996</v>
      </c>
      <c r="O311" s="12">
        <v>46.327683615818998</v>
      </c>
      <c r="P311" s="12">
        <v>39.548022598869998</v>
      </c>
      <c r="Q311" s="12">
        <v>14.124293785311</v>
      </c>
      <c r="R311" s="12">
        <v>53.672316384181002</v>
      </c>
      <c r="S311" s="12">
        <v>76.661016949152994</v>
      </c>
      <c r="T311" s="12">
        <v>75</v>
      </c>
      <c r="U311" s="11">
        <v>70</v>
      </c>
    </row>
    <row r="312" spans="3:21" ht="37.799999999999997" x14ac:dyDescent="0.25">
      <c r="C312" s="125"/>
      <c r="D312" s="120"/>
      <c r="E312" s="4" t="s">
        <v>67</v>
      </c>
      <c r="F312" s="5"/>
      <c r="G312" s="6">
        <v>231</v>
      </c>
      <c r="H312" s="28">
        <v>15.151515151515</v>
      </c>
      <c r="I312" s="12">
        <v>25.541125541126</v>
      </c>
      <c r="J312" s="12">
        <v>23.376623376623002</v>
      </c>
      <c r="K312" s="12">
        <v>19.480519480519</v>
      </c>
      <c r="L312" s="12">
        <v>12.121212121212</v>
      </c>
      <c r="M312" s="12">
        <v>3.463203463203</v>
      </c>
      <c r="N312" s="12">
        <v>0.86580086580100002</v>
      </c>
      <c r="O312" s="12">
        <v>40.692640692641</v>
      </c>
      <c r="P312" s="12">
        <v>42.857142857143003</v>
      </c>
      <c r="Q312" s="12">
        <v>16.450216450216001</v>
      </c>
      <c r="R312" s="12">
        <v>59.307359307359</v>
      </c>
      <c r="S312" s="12">
        <v>77.181818181818002</v>
      </c>
      <c r="T312" s="12">
        <v>77</v>
      </c>
      <c r="U312" s="11">
        <v>74</v>
      </c>
    </row>
    <row r="313" spans="3:21" ht="37.799999999999997" x14ac:dyDescent="0.25">
      <c r="C313" s="125"/>
      <c r="D313" s="120"/>
      <c r="E313" s="4" t="s">
        <v>68</v>
      </c>
      <c r="F313" s="5"/>
      <c r="G313" s="6">
        <v>324</v>
      </c>
      <c r="H313" s="28">
        <v>17.283950617283999</v>
      </c>
      <c r="I313" s="12">
        <v>30.555555555556001</v>
      </c>
      <c r="J313" s="12">
        <v>20.987654320988</v>
      </c>
      <c r="K313" s="12">
        <v>16.358024691358001</v>
      </c>
      <c r="L313" s="12">
        <v>11.728395061728</v>
      </c>
      <c r="M313" s="12">
        <v>2.7777777777780002</v>
      </c>
      <c r="N313" s="12">
        <v>0.30864197530900001</v>
      </c>
      <c r="O313" s="12">
        <v>47.839506172839997</v>
      </c>
      <c r="P313" s="12">
        <v>37.345679012345997</v>
      </c>
      <c r="Q313" s="12">
        <v>14.814814814815</v>
      </c>
      <c r="R313" s="12">
        <v>52.160493827160003</v>
      </c>
      <c r="S313" s="12">
        <v>76.117283950616994</v>
      </c>
      <c r="T313" s="12">
        <v>75</v>
      </c>
      <c r="U313" s="33" t="s">
        <v>125</v>
      </c>
    </row>
    <row r="314" spans="3:21" ht="37.799999999999997" x14ac:dyDescent="0.25">
      <c r="C314" s="125"/>
      <c r="D314" s="120"/>
      <c r="E314" s="4" t="s">
        <v>69</v>
      </c>
      <c r="F314" s="5"/>
      <c r="G314" s="6">
        <v>364</v>
      </c>
      <c r="H314" s="28">
        <v>18.956043956043999</v>
      </c>
      <c r="I314" s="12">
        <v>30.219780219779999</v>
      </c>
      <c r="J314" s="12">
        <v>23.626373626374001</v>
      </c>
      <c r="K314" s="12">
        <v>15.659340659341</v>
      </c>
      <c r="L314" s="12">
        <v>7.967032967033</v>
      </c>
      <c r="M314" s="12">
        <v>2.7472527472529999</v>
      </c>
      <c r="N314" s="12">
        <v>0.82417582417599999</v>
      </c>
      <c r="O314" s="12">
        <v>49.175824175823998</v>
      </c>
      <c r="P314" s="12">
        <v>39.285714285714</v>
      </c>
      <c r="Q314" s="12">
        <v>11.538461538462</v>
      </c>
      <c r="R314" s="12">
        <v>50.824175824176002</v>
      </c>
      <c r="S314" s="12">
        <v>75.681318681318999</v>
      </c>
      <c r="T314" s="12">
        <v>75</v>
      </c>
      <c r="U314" s="11">
        <v>75</v>
      </c>
    </row>
    <row r="315" spans="3:21" ht="37.799999999999997" x14ac:dyDescent="0.25">
      <c r="C315" s="125"/>
      <c r="D315" s="120"/>
      <c r="E315" s="4" t="s">
        <v>70</v>
      </c>
      <c r="F315" s="5"/>
      <c r="G315" s="6">
        <v>292</v>
      </c>
      <c r="H315" s="28">
        <v>23.630136986301</v>
      </c>
      <c r="I315" s="12">
        <v>31.164383561644001</v>
      </c>
      <c r="J315" s="12">
        <v>20.547945205478999</v>
      </c>
      <c r="K315" s="12">
        <v>12.671232876712001</v>
      </c>
      <c r="L315" s="12">
        <v>7.8767123287669998</v>
      </c>
      <c r="M315" s="12">
        <v>2.7397260273969999</v>
      </c>
      <c r="N315" s="12">
        <v>1.369863013699</v>
      </c>
      <c r="O315" s="12">
        <v>54.794520547944998</v>
      </c>
      <c r="P315" s="12">
        <v>33.219178082192002</v>
      </c>
      <c r="Q315" s="12">
        <v>11.986301369863</v>
      </c>
      <c r="R315" s="12">
        <v>45.205479452055002</v>
      </c>
      <c r="S315" s="12">
        <v>75.205479452055002</v>
      </c>
      <c r="T315" s="12">
        <v>74</v>
      </c>
      <c r="U315" s="11">
        <v>73</v>
      </c>
    </row>
    <row r="316" spans="3:21" ht="37.799999999999997" x14ac:dyDescent="0.25">
      <c r="C316" s="125"/>
      <c r="D316" s="120"/>
      <c r="E316" s="4" t="s">
        <v>71</v>
      </c>
      <c r="F316" s="5"/>
      <c r="G316" s="6">
        <v>316</v>
      </c>
      <c r="H316" s="28">
        <v>27.848101265823001</v>
      </c>
      <c r="I316" s="12">
        <v>28.481012658228</v>
      </c>
      <c r="J316" s="12">
        <v>18.670886075948999</v>
      </c>
      <c r="K316" s="12">
        <v>14.240506329114</v>
      </c>
      <c r="L316" s="12">
        <v>8.2278481012659999</v>
      </c>
      <c r="M316" s="12">
        <v>1.8987341772149999</v>
      </c>
      <c r="N316" s="12">
        <v>0.63291139240500005</v>
      </c>
      <c r="O316" s="12">
        <v>56.329113924051001</v>
      </c>
      <c r="P316" s="12">
        <v>32.911392405062998</v>
      </c>
      <c r="Q316" s="12">
        <v>10.759493670886</v>
      </c>
      <c r="R316" s="12">
        <v>43.670886075948999</v>
      </c>
      <c r="S316" s="12">
        <v>74.715189873417998</v>
      </c>
      <c r="T316" s="12">
        <v>74</v>
      </c>
      <c r="U316" s="33" t="s">
        <v>126</v>
      </c>
    </row>
    <row r="317" spans="3:21" ht="37.799999999999997" x14ac:dyDescent="0.25">
      <c r="C317" s="125"/>
      <c r="D317" s="120"/>
      <c r="E317" s="4" t="s">
        <v>72</v>
      </c>
      <c r="F317" s="5"/>
      <c r="G317" s="6">
        <v>308</v>
      </c>
      <c r="H317" s="28">
        <v>28.896103896104002</v>
      </c>
      <c r="I317" s="12">
        <v>31.818181818182001</v>
      </c>
      <c r="J317" s="12">
        <v>19.155844155844001</v>
      </c>
      <c r="K317" s="12">
        <v>12.337662337662</v>
      </c>
      <c r="L317" s="12">
        <v>3.896103896104</v>
      </c>
      <c r="M317" s="12">
        <v>3.5714285714290002</v>
      </c>
      <c r="N317" s="12">
        <v>0.32467532467499999</v>
      </c>
      <c r="O317" s="12">
        <v>60.714285714286</v>
      </c>
      <c r="P317" s="12">
        <v>31.493506493506001</v>
      </c>
      <c r="Q317" s="12">
        <v>7.792207792208</v>
      </c>
      <c r="R317" s="12">
        <v>39.285714285714</v>
      </c>
      <c r="S317" s="12">
        <v>74.12012987013</v>
      </c>
      <c r="T317" s="12">
        <v>73</v>
      </c>
      <c r="U317" s="11">
        <v>74</v>
      </c>
    </row>
    <row r="318" spans="3:21" ht="37.799999999999997" x14ac:dyDescent="0.25">
      <c r="C318" s="125"/>
      <c r="D318" s="120"/>
      <c r="E318" s="4" t="s">
        <v>73</v>
      </c>
      <c r="F318" s="5"/>
      <c r="G318" s="6">
        <v>114</v>
      </c>
      <c r="H318" s="28">
        <v>28.947368421053</v>
      </c>
      <c r="I318" s="12">
        <v>38.596491228070001</v>
      </c>
      <c r="J318" s="12">
        <v>13.157894736842</v>
      </c>
      <c r="K318" s="12">
        <v>8.7719298245609991</v>
      </c>
      <c r="L318" s="12">
        <v>6.1403508771929998</v>
      </c>
      <c r="M318" s="12">
        <v>3.508771929825</v>
      </c>
      <c r="N318" s="12">
        <v>0.87719298245599997</v>
      </c>
      <c r="O318" s="12">
        <v>67.543859649122993</v>
      </c>
      <c r="P318" s="12">
        <v>21.929824561404001</v>
      </c>
      <c r="Q318" s="12">
        <v>10.526315789473999</v>
      </c>
      <c r="R318" s="12">
        <v>32.456140350877</v>
      </c>
      <c r="S318" s="12">
        <v>73.701754385965003</v>
      </c>
      <c r="T318" s="12">
        <v>72</v>
      </c>
      <c r="U318" s="11">
        <v>66</v>
      </c>
    </row>
    <row r="319" spans="3:21" ht="25.2" x14ac:dyDescent="0.25">
      <c r="C319" s="125"/>
      <c r="D319" s="120"/>
      <c r="E319" s="4" t="s">
        <v>74</v>
      </c>
      <c r="F319" s="5"/>
      <c r="G319" s="6">
        <v>96</v>
      </c>
      <c r="H319" s="28">
        <v>33.333333333333002</v>
      </c>
      <c r="I319" s="12">
        <v>26.041666666666998</v>
      </c>
      <c r="J319" s="12">
        <v>20.833333333333002</v>
      </c>
      <c r="K319" s="12">
        <v>11.458333333333</v>
      </c>
      <c r="L319" s="12">
        <v>4.166666666667</v>
      </c>
      <c r="M319" s="12">
        <v>4.166666666667</v>
      </c>
      <c r="N319" s="20">
        <v>0</v>
      </c>
      <c r="O319" s="12">
        <v>59.375</v>
      </c>
      <c r="P319" s="12">
        <v>32.291666666666998</v>
      </c>
      <c r="Q319" s="12">
        <v>8.333333333333</v>
      </c>
      <c r="R319" s="12">
        <v>40.625</v>
      </c>
      <c r="S319" s="12">
        <v>73.989583333333002</v>
      </c>
      <c r="T319" s="12">
        <v>73</v>
      </c>
      <c r="U319" s="11">
        <v>65</v>
      </c>
    </row>
    <row r="320" spans="3:21" x14ac:dyDescent="0.25">
      <c r="C320" s="125"/>
      <c r="D320" s="120"/>
      <c r="E320" s="4" t="s">
        <v>75</v>
      </c>
      <c r="F320" s="5"/>
      <c r="G320" s="6">
        <v>29</v>
      </c>
      <c r="H320" s="28">
        <v>6.8965517241379999</v>
      </c>
      <c r="I320" s="12">
        <v>27.586206896552</v>
      </c>
      <c r="J320" s="12">
        <v>17.241379310345</v>
      </c>
      <c r="K320" s="12">
        <v>27.586206896552</v>
      </c>
      <c r="L320" s="12">
        <v>13.793103448276</v>
      </c>
      <c r="M320" s="12">
        <v>3.4482758620689999</v>
      </c>
      <c r="N320" s="12">
        <v>3.4482758620689999</v>
      </c>
      <c r="O320" s="12">
        <v>34.482758620689999</v>
      </c>
      <c r="P320" s="12">
        <v>44.827586206897003</v>
      </c>
      <c r="Q320" s="12">
        <v>20.689655172414</v>
      </c>
      <c r="R320" s="12">
        <v>65.517241379309993</v>
      </c>
      <c r="S320" s="12">
        <v>78.551724137931004</v>
      </c>
      <c r="T320" s="12">
        <v>77</v>
      </c>
      <c r="U320" s="33" t="s">
        <v>127</v>
      </c>
    </row>
    <row r="321" spans="3:21" x14ac:dyDescent="0.25">
      <c r="C321" s="125"/>
      <c r="D321" s="120"/>
      <c r="E321" s="4" t="s">
        <v>18</v>
      </c>
      <c r="F321" s="5"/>
      <c r="G321" s="6">
        <v>127</v>
      </c>
      <c r="H321" s="28">
        <v>9.4488188976380005</v>
      </c>
      <c r="I321" s="12">
        <v>22.834645669291</v>
      </c>
      <c r="J321" s="12">
        <v>19.685039370079</v>
      </c>
      <c r="K321" s="12">
        <v>32.283464566928998</v>
      </c>
      <c r="L321" s="12">
        <v>10.236220472441</v>
      </c>
      <c r="M321" s="12">
        <v>4.7244094488190003</v>
      </c>
      <c r="N321" s="12">
        <v>0.78740157480299999</v>
      </c>
      <c r="O321" s="12">
        <v>32.283464566928998</v>
      </c>
      <c r="P321" s="12">
        <v>51.968503937008002</v>
      </c>
      <c r="Q321" s="12">
        <v>15.748031496063</v>
      </c>
      <c r="R321" s="12">
        <v>67.716535433071002</v>
      </c>
      <c r="S321" s="12">
        <v>78.393700787401997</v>
      </c>
      <c r="T321" s="12">
        <v>79</v>
      </c>
      <c r="U321" s="33" t="s">
        <v>128</v>
      </c>
    </row>
    <row r="322" spans="3:21" x14ac:dyDescent="0.25">
      <c r="C322" s="121" t="s">
        <v>76</v>
      </c>
      <c r="D322" s="119" t="s">
        <v>20</v>
      </c>
      <c r="E322" s="18" t="s">
        <v>77</v>
      </c>
      <c r="F322" s="17"/>
      <c r="G322" s="19">
        <v>626</v>
      </c>
      <c r="H322" s="29">
        <v>20.766773162939</v>
      </c>
      <c r="I322" s="15">
        <v>29.392971246005999</v>
      </c>
      <c r="J322" s="15">
        <v>21.884984025559</v>
      </c>
      <c r="K322" s="15">
        <v>17.412140575079999</v>
      </c>
      <c r="L322" s="15">
        <v>7.5079872204470002</v>
      </c>
      <c r="M322" s="15">
        <v>2.7156549520770001</v>
      </c>
      <c r="N322" s="15">
        <v>0.31948881789099998</v>
      </c>
      <c r="O322" s="15">
        <v>50.159744408945997</v>
      </c>
      <c r="P322" s="15">
        <v>39.297124600639002</v>
      </c>
      <c r="Q322" s="15">
        <v>10.543130990414999</v>
      </c>
      <c r="R322" s="15">
        <v>49.840255591054003</v>
      </c>
      <c r="S322" s="15">
        <v>75.495207667732004</v>
      </c>
      <c r="T322" s="15">
        <v>74</v>
      </c>
      <c r="U322" s="22">
        <v>73</v>
      </c>
    </row>
    <row r="323" spans="3:21" x14ac:dyDescent="0.25">
      <c r="C323" s="125"/>
      <c r="D323" s="120"/>
      <c r="E323" s="4" t="s">
        <v>78</v>
      </c>
      <c r="F323" s="5"/>
      <c r="G323" s="6">
        <v>975</v>
      </c>
      <c r="H323" s="28">
        <v>19.794871794872002</v>
      </c>
      <c r="I323" s="12">
        <v>30.25641025641</v>
      </c>
      <c r="J323" s="12">
        <v>21.128205128205</v>
      </c>
      <c r="K323" s="12">
        <v>15.897435897436001</v>
      </c>
      <c r="L323" s="12">
        <v>8.5128205128209995</v>
      </c>
      <c r="M323" s="12">
        <v>3.5897435897440002</v>
      </c>
      <c r="N323" s="12">
        <v>0.82051282051300001</v>
      </c>
      <c r="O323" s="12">
        <v>50.051282051282001</v>
      </c>
      <c r="P323" s="12">
        <v>37.025641025641001</v>
      </c>
      <c r="Q323" s="12">
        <v>12.923076923077</v>
      </c>
      <c r="R323" s="12">
        <v>49.948717948717999</v>
      </c>
      <c r="S323" s="12">
        <v>75.857435897436005</v>
      </c>
      <c r="T323" s="12">
        <v>74</v>
      </c>
      <c r="U323" s="11">
        <v>74</v>
      </c>
    </row>
    <row r="324" spans="3:21" x14ac:dyDescent="0.25">
      <c r="C324" s="125"/>
      <c r="D324" s="120"/>
      <c r="E324" s="4" t="s">
        <v>79</v>
      </c>
      <c r="F324" s="5"/>
      <c r="G324" s="6">
        <v>589</v>
      </c>
      <c r="H324" s="28">
        <v>24.108658743633001</v>
      </c>
      <c r="I324" s="12">
        <v>28.862478777589001</v>
      </c>
      <c r="J324" s="12">
        <v>18.166383701188</v>
      </c>
      <c r="K324" s="12">
        <v>14.770797962649</v>
      </c>
      <c r="L324" s="12">
        <v>10.18675721562</v>
      </c>
      <c r="M324" s="12">
        <v>2.8862478777590002</v>
      </c>
      <c r="N324" s="12">
        <v>1.0186757215619999</v>
      </c>
      <c r="O324" s="12">
        <v>52.971137521221998</v>
      </c>
      <c r="P324" s="12">
        <v>32.937181663837002</v>
      </c>
      <c r="Q324" s="12">
        <v>14.091680814941</v>
      </c>
      <c r="R324" s="12">
        <v>47.028862478778002</v>
      </c>
      <c r="S324" s="12">
        <v>75.421052631579002</v>
      </c>
      <c r="T324" s="12">
        <v>74</v>
      </c>
      <c r="U324" s="11">
        <v>73</v>
      </c>
    </row>
    <row r="325" spans="3:21" x14ac:dyDescent="0.25">
      <c r="C325" s="125"/>
      <c r="D325" s="120"/>
      <c r="E325" s="4" t="s">
        <v>80</v>
      </c>
      <c r="F325" s="5"/>
      <c r="G325" s="6">
        <v>224</v>
      </c>
      <c r="H325" s="28">
        <v>22.321428571428999</v>
      </c>
      <c r="I325" s="12">
        <v>30.803571428571001</v>
      </c>
      <c r="J325" s="12">
        <v>18.75</v>
      </c>
      <c r="K325" s="12">
        <v>17.410714285714</v>
      </c>
      <c r="L325" s="12">
        <v>7.1428571428570002</v>
      </c>
      <c r="M325" s="12">
        <v>3.125</v>
      </c>
      <c r="N325" s="12">
        <v>0.446428571429</v>
      </c>
      <c r="O325" s="12">
        <v>53.125</v>
      </c>
      <c r="P325" s="12">
        <v>36.160714285714</v>
      </c>
      <c r="Q325" s="12">
        <v>10.714285714286</v>
      </c>
      <c r="R325" s="12">
        <v>46.875</v>
      </c>
      <c r="S325" s="12">
        <v>75.361607142856997</v>
      </c>
      <c r="T325" s="12">
        <v>74</v>
      </c>
      <c r="U325" s="11">
        <v>74</v>
      </c>
    </row>
    <row r="326" spans="3:21" x14ac:dyDescent="0.25">
      <c r="C326" s="121" t="s">
        <v>81</v>
      </c>
      <c r="D326" s="119" t="s">
        <v>20</v>
      </c>
      <c r="E326" s="18" t="s">
        <v>82</v>
      </c>
      <c r="F326" s="17"/>
      <c r="G326" s="19">
        <v>300</v>
      </c>
      <c r="H326" s="29">
        <v>25.333333333333002</v>
      </c>
      <c r="I326" s="15">
        <v>33.333333333333002</v>
      </c>
      <c r="J326" s="15">
        <v>14.333333333333</v>
      </c>
      <c r="K326" s="15">
        <v>12</v>
      </c>
      <c r="L326" s="15">
        <v>10</v>
      </c>
      <c r="M326" s="15">
        <v>4.333333333333</v>
      </c>
      <c r="N326" s="15">
        <v>0.66666666666700003</v>
      </c>
      <c r="O326" s="15">
        <v>58.666666666666998</v>
      </c>
      <c r="P326" s="15">
        <v>26.333333333333002</v>
      </c>
      <c r="Q326" s="15">
        <v>15</v>
      </c>
      <c r="R326" s="15">
        <v>41.333333333333002</v>
      </c>
      <c r="S326" s="15">
        <v>75.099999999999994</v>
      </c>
      <c r="T326" s="15">
        <v>73</v>
      </c>
      <c r="U326" s="22">
        <v>73</v>
      </c>
    </row>
    <row r="327" spans="3:21" x14ac:dyDescent="0.25">
      <c r="C327" s="125"/>
      <c r="D327" s="120"/>
      <c r="E327" s="4" t="s">
        <v>83</v>
      </c>
      <c r="F327" s="5"/>
      <c r="G327" s="6">
        <v>722</v>
      </c>
      <c r="H327" s="28">
        <v>19.667590027700999</v>
      </c>
      <c r="I327" s="12">
        <v>29.085872576177</v>
      </c>
      <c r="J327" s="12">
        <v>23.407202216066</v>
      </c>
      <c r="K327" s="12">
        <v>16.897506925207999</v>
      </c>
      <c r="L327" s="12">
        <v>7.8947368421049999</v>
      </c>
      <c r="M327" s="12">
        <v>2.2160664819939999</v>
      </c>
      <c r="N327" s="12">
        <v>0.83102493074799999</v>
      </c>
      <c r="O327" s="12">
        <v>48.753462603877999</v>
      </c>
      <c r="P327" s="12">
        <v>40.304709141274003</v>
      </c>
      <c r="Q327" s="12">
        <v>10.941828254848</v>
      </c>
      <c r="R327" s="12">
        <v>51.246537396122001</v>
      </c>
      <c r="S327" s="12">
        <v>75.667590027700996</v>
      </c>
      <c r="T327" s="12">
        <v>75</v>
      </c>
      <c r="U327" s="11">
        <v>73</v>
      </c>
    </row>
    <row r="328" spans="3:21" x14ac:dyDescent="0.25">
      <c r="C328" s="125"/>
      <c r="D328" s="120"/>
      <c r="E328" s="4" t="s">
        <v>84</v>
      </c>
      <c r="F328" s="5"/>
      <c r="G328" s="6">
        <v>483</v>
      </c>
      <c r="H328" s="28">
        <v>22.981366459627001</v>
      </c>
      <c r="I328" s="12">
        <v>29.813664596273</v>
      </c>
      <c r="J328" s="12">
        <v>21.11801242236</v>
      </c>
      <c r="K328" s="12">
        <v>14.492753623187999</v>
      </c>
      <c r="L328" s="12">
        <v>8.074534161491</v>
      </c>
      <c r="M328" s="12">
        <v>3.1055900621119998</v>
      </c>
      <c r="N328" s="12">
        <v>0.41407867494799999</v>
      </c>
      <c r="O328" s="12">
        <v>52.795031055900999</v>
      </c>
      <c r="P328" s="12">
        <v>35.610766045548999</v>
      </c>
      <c r="Q328" s="12">
        <v>11.594202898551</v>
      </c>
      <c r="R328" s="12">
        <v>47.204968944099001</v>
      </c>
      <c r="S328" s="12">
        <v>75.265010351967007</v>
      </c>
      <c r="T328" s="12">
        <v>74</v>
      </c>
      <c r="U328" s="11">
        <v>74</v>
      </c>
    </row>
    <row r="329" spans="3:21" x14ac:dyDescent="0.25">
      <c r="C329" s="125"/>
      <c r="D329" s="120"/>
      <c r="E329" s="4" t="s">
        <v>85</v>
      </c>
      <c r="F329" s="5"/>
      <c r="G329" s="6">
        <v>395</v>
      </c>
      <c r="H329" s="28">
        <v>19.493670886076</v>
      </c>
      <c r="I329" s="12">
        <v>30.379746835443001</v>
      </c>
      <c r="J329" s="12">
        <v>19.746835443038002</v>
      </c>
      <c r="K329" s="12">
        <v>17.46835443038</v>
      </c>
      <c r="L329" s="12">
        <v>10.126582278480999</v>
      </c>
      <c r="M329" s="12">
        <v>2.7848101265819998</v>
      </c>
      <c r="N329" s="20">
        <v>0</v>
      </c>
      <c r="O329" s="12">
        <v>49.873417721518997</v>
      </c>
      <c r="P329" s="12">
        <v>37.215189873417998</v>
      </c>
      <c r="Q329" s="12">
        <v>12.911392405062999</v>
      </c>
      <c r="R329" s="12">
        <v>50.126582278481003</v>
      </c>
      <c r="S329" s="12">
        <v>75.835443037974997</v>
      </c>
      <c r="T329" s="12">
        <v>75</v>
      </c>
      <c r="U329" s="11">
        <v>73</v>
      </c>
    </row>
    <row r="330" spans="3:21" x14ac:dyDescent="0.25">
      <c r="C330" s="125"/>
      <c r="D330" s="120"/>
      <c r="E330" s="4" t="s">
        <v>86</v>
      </c>
      <c r="F330" s="5"/>
      <c r="G330" s="6">
        <v>236</v>
      </c>
      <c r="H330" s="28">
        <v>19.491525423729001</v>
      </c>
      <c r="I330" s="12">
        <v>25.847457627118999</v>
      </c>
      <c r="J330" s="12">
        <v>18.644067796609999</v>
      </c>
      <c r="K330" s="12">
        <v>21.186440677966001</v>
      </c>
      <c r="L330" s="12">
        <v>8.8983050847459992</v>
      </c>
      <c r="M330" s="12">
        <v>4.2372881355930003</v>
      </c>
      <c r="N330" s="12">
        <v>1.6949152542370001</v>
      </c>
      <c r="O330" s="12">
        <v>45.338983050846998</v>
      </c>
      <c r="P330" s="12">
        <v>39.830508474576</v>
      </c>
      <c r="Q330" s="12">
        <v>14.830508474576</v>
      </c>
      <c r="R330" s="12">
        <v>54.661016949153002</v>
      </c>
      <c r="S330" s="12">
        <v>76.639830508475001</v>
      </c>
      <c r="T330" s="12">
        <v>75</v>
      </c>
      <c r="U330" s="11">
        <v>75</v>
      </c>
    </row>
    <row r="331" spans="3:21" x14ac:dyDescent="0.25">
      <c r="C331" s="125"/>
      <c r="D331" s="120"/>
      <c r="E331" s="4" t="s">
        <v>87</v>
      </c>
      <c r="F331" s="5"/>
      <c r="G331" s="6">
        <v>278</v>
      </c>
      <c r="H331" s="28">
        <v>22.661870503597001</v>
      </c>
      <c r="I331" s="12">
        <v>29.856115107914</v>
      </c>
      <c r="J331" s="12">
        <v>20.143884892086</v>
      </c>
      <c r="K331" s="12">
        <v>15.467625899281</v>
      </c>
      <c r="L331" s="12">
        <v>6.8345323741010002</v>
      </c>
      <c r="M331" s="12">
        <v>3.9568345323740002</v>
      </c>
      <c r="N331" s="12">
        <v>1.0791366906469999</v>
      </c>
      <c r="O331" s="12">
        <v>52.517985611511001</v>
      </c>
      <c r="P331" s="12">
        <v>35.611510791367003</v>
      </c>
      <c r="Q331" s="12">
        <v>11.870503597121999</v>
      </c>
      <c r="R331" s="12">
        <v>47.482014388488999</v>
      </c>
      <c r="S331" s="12">
        <v>75.424460431655007</v>
      </c>
      <c r="T331" s="12">
        <v>74</v>
      </c>
      <c r="U331" s="11">
        <v>70</v>
      </c>
    </row>
    <row r="332" spans="3:21" x14ac:dyDescent="0.25">
      <c r="C332" s="121" t="s">
        <v>88</v>
      </c>
      <c r="D332" s="119" t="s">
        <v>20</v>
      </c>
      <c r="E332" s="18" t="s">
        <v>89</v>
      </c>
      <c r="F332" s="17"/>
      <c r="G332" s="19">
        <v>110</v>
      </c>
      <c r="H332" s="29">
        <v>25.454545454544999</v>
      </c>
      <c r="I332" s="15">
        <v>36.363636363635997</v>
      </c>
      <c r="J332" s="15">
        <v>11.818181818182</v>
      </c>
      <c r="K332" s="15">
        <v>10.909090909091001</v>
      </c>
      <c r="L332" s="15">
        <v>9.0909090909089993</v>
      </c>
      <c r="M332" s="15">
        <v>4.5454545454549997</v>
      </c>
      <c r="N332" s="15">
        <v>1.818181818182</v>
      </c>
      <c r="O332" s="15">
        <v>61.818181818181998</v>
      </c>
      <c r="P332" s="15">
        <v>22.727272727273</v>
      </c>
      <c r="Q332" s="15">
        <v>15.454545454545</v>
      </c>
      <c r="R332" s="15">
        <v>38.181818181818002</v>
      </c>
      <c r="S332" s="15">
        <v>74.972727272726999</v>
      </c>
      <c r="T332" s="15">
        <v>73</v>
      </c>
      <c r="U332" s="22">
        <v>70</v>
      </c>
    </row>
    <row r="333" spans="3:21" x14ac:dyDescent="0.25">
      <c r="C333" s="122"/>
      <c r="D333" s="120"/>
      <c r="E333" s="4" t="s">
        <v>90</v>
      </c>
      <c r="F333" s="5"/>
      <c r="G333" s="6">
        <v>190</v>
      </c>
      <c r="H333" s="28">
        <v>25.263157894736999</v>
      </c>
      <c r="I333" s="12">
        <v>31.578947368421002</v>
      </c>
      <c r="J333" s="12">
        <v>15.789473684211</v>
      </c>
      <c r="K333" s="12">
        <v>12.631578947368</v>
      </c>
      <c r="L333" s="12">
        <v>10.526315789473999</v>
      </c>
      <c r="M333" s="12">
        <v>4.2105263157890001</v>
      </c>
      <c r="N333" s="20">
        <v>0</v>
      </c>
      <c r="O333" s="12">
        <v>56.842105263157997</v>
      </c>
      <c r="P333" s="12">
        <v>28.421052631578998</v>
      </c>
      <c r="Q333" s="12">
        <v>14.736842105262999</v>
      </c>
      <c r="R333" s="12">
        <v>43.157894736842003</v>
      </c>
      <c r="S333" s="12">
        <v>75.173684210526005</v>
      </c>
      <c r="T333" s="12">
        <v>73</v>
      </c>
      <c r="U333" s="11">
        <v>73</v>
      </c>
    </row>
    <row r="334" spans="3:21" x14ac:dyDescent="0.25">
      <c r="C334" s="122"/>
      <c r="D334" s="120"/>
      <c r="E334" s="4" t="s">
        <v>83</v>
      </c>
      <c r="F334" s="5"/>
      <c r="G334" s="6">
        <v>722</v>
      </c>
      <c r="H334" s="28">
        <v>19.667590027700999</v>
      </c>
      <c r="I334" s="12">
        <v>29.085872576177</v>
      </c>
      <c r="J334" s="12">
        <v>23.407202216066</v>
      </c>
      <c r="K334" s="12">
        <v>16.897506925207999</v>
      </c>
      <c r="L334" s="12">
        <v>7.8947368421049999</v>
      </c>
      <c r="M334" s="12">
        <v>2.2160664819939999</v>
      </c>
      <c r="N334" s="12">
        <v>0.83102493074799999</v>
      </c>
      <c r="O334" s="12">
        <v>48.753462603877999</v>
      </c>
      <c r="P334" s="12">
        <v>40.304709141274003</v>
      </c>
      <c r="Q334" s="12">
        <v>10.941828254848</v>
      </c>
      <c r="R334" s="12">
        <v>51.246537396122001</v>
      </c>
      <c r="S334" s="12">
        <v>75.667590027700996</v>
      </c>
      <c r="T334" s="12">
        <v>75</v>
      </c>
      <c r="U334" s="11">
        <v>73</v>
      </c>
    </row>
    <row r="335" spans="3:21" x14ac:dyDescent="0.25">
      <c r="C335" s="122"/>
      <c r="D335" s="120"/>
      <c r="E335" s="4" t="s">
        <v>91</v>
      </c>
      <c r="F335" s="5"/>
      <c r="G335" s="6">
        <v>117</v>
      </c>
      <c r="H335" s="28">
        <v>29.059829059828999</v>
      </c>
      <c r="I335" s="12">
        <v>30.769230769231001</v>
      </c>
      <c r="J335" s="12">
        <v>21.367521367521</v>
      </c>
      <c r="K335" s="12">
        <v>8.5470085470089998</v>
      </c>
      <c r="L335" s="12">
        <v>7.6923076923079998</v>
      </c>
      <c r="M335" s="12">
        <v>1.709401709402</v>
      </c>
      <c r="N335" s="12">
        <v>0.85470085470099999</v>
      </c>
      <c r="O335" s="12">
        <v>59.82905982906</v>
      </c>
      <c r="P335" s="12">
        <v>29.91452991453</v>
      </c>
      <c r="Q335" s="12">
        <v>10.25641025641</v>
      </c>
      <c r="R335" s="12">
        <v>40.17094017094</v>
      </c>
      <c r="S335" s="12">
        <v>74.042735042735004</v>
      </c>
      <c r="T335" s="12">
        <v>73</v>
      </c>
      <c r="U335" s="11">
        <v>66</v>
      </c>
    </row>
    <row r="336" spans="3:21" x14ac:dyDescent="0.25">
      <c r="C336" s="122"/>
      <c r="D336" s="120"/>
      <c r="E336" s="4" t="s">
        <v>92</v>
      </c>
      <c r="F336" s="5"/>
      <c r="G336" s="6">
        <v>123</v>
      </c>
      <c r="H336" s="28">
        <v>23.577235772358001</v>
      </c>
      <c r="I336" s="12">
        <v>25.203252032519998</v>
      </c>
      <c r="J336" s="12">
        <v>20.325203252032999</v>
      </c>
      <c r="K336" s="12">
        <v>16.260162601626</v>
      </c>
      <c r="L336" s="12">
        <v>10.569105691057</v>
      </c>
      <c r="M336" s="12">
        <v>3.2520325203249998</v>
      </c>
      <c r="N336" s="12">
        <v>0.81300813008100004</v>
      </c>
      <c r="O336" s="12">
        <v>48.780487804878</v>
      </c>
      <c r="P336" s="12">
        <v>36.585365853658999</v>
      </c>
      <c r="Q336" s="12">
        <v>14.634146341463</v>
      </c>
      <c r="R336" s="12">
        <v>51.219512195122</v>
      </c>
      <c r="S336" s="12">
        <v>75.731707317073003</v>
      </c>
      <c r="T336" s="12">
        <v>75</v>
      </c>
      <c r="U336" s="33" t="s">
        <v>129</v>
      </c>
    </row>
    <row r="337" spans="2:21" x14ac:dyDescent="0.25">
      <c r="C337" s="122"/>
      <c r="D337" s="120"/>
      <c r="E337" s="4" t="s">
        <v>93</v>
      </c>
      <c r="F337" s="5"/>
      <c r="G337" s="6">
        <v>243</v>
      </c>
      <c r="H337" s="28">
        <v>19.753086419753</v>
      </c>
      <c r="I337" s="12">
        <v>31.687242798353999</v>
      </c>
      <c r="J337" s="12">
        <v>21.399176954733001</v>
      </c>
      <c r="K337" s="12">
        <v>16.460905349794</v>
      </c>
      <c r="L337" s="12">
        <v>6.9958847736629997</v>
      </c>
      <c r="M337" s="12">
        <v>3.7037037037039999</v>
      </c>
      <c r="N337" s="20">
        <v>0</v>
      </c>
      <c r="O337" s="12">
        <v>51.440329218107003</v>
      </c>
      <c r="P337" s="12">
        <v>37.860082304526998</v>
      </c>
      <c r="Q337" s="12">
        <v>10.699588477365999</v>
      </c>
      <c r="R337" s="12">
        <v>48.559670781892997</v>
      </c>
      <c r="S337" s="12">
        <v>75.617283950616994</v>
      </c>
      <c r="T337" s="12">
        <v>74</v>
      </c>
      <c r="U337" s="11">
        <v>74</v>
      </c>
    </row>
    <row r="338" spans="2:21" x14ac:dyDescent="0.25">
      <c r="C338" s="122"/>
      <c r="D338" s="120"/>
      <c r="E338" s="4" t="s">
        <v>85</v>
      </c>
      <c r="F338" s="5"/>
      <c r="G338" s="6">
        <v>395</v>
      </c>
      <c r="H338" s="28">
        <v>19.493670886076</v>
      </c>
      <c r="I338" s="12">
        <v>30.379746835443001</v>
      </c>
      <c r="J338" s="12">
        <v>19.746835443038002</v>
      </c>
      <c r="K338" s="12">
        <v>17.46835443038</v>
      </c>
      <c r="L338" s="12">
        <v>10.126582278480999</v>
      </c>
      <c r="M338" s="12">
        <v>2.7848101265819998</v>
      </c>
      <c r="N338" s="20">
        <v>0</v>
      </c>
      <c r="O338" s="12">
        <v>49.873417721518997</v>
      </c>
      <c r="P338" s="12">
        <v>37.215189873417998</v>
      </c>
      <c r="Q338" s="12">
        <v>12.911392405062999</v>
      </c>
      <c r="R338" s="12">
        <v>50.126582278481003</v>
      </c>
      <c r="S338" s="12">
        <v>75.835443037974997</v>
      </c>
      <c r="T338" s="12">
        <v>75</v>
      </c>
      <c r="U338" s="11">
        <v>73</v>
      </c>
    </row>
    <row r="339" spans="2:21" x14ac:dyDescent="0.25">
      <c r="C339" s="122"/>
      <c r="D339" s="120"/>
      <c r="E339" s="4" t="s">
        <v>94</v>
      </c>
      <c r="F339" s="5"/>
      <c r="G339" s="6">
        <v>168</v>
      </c>
      <c r="H339" s="28">
        <v>19.642857142857</v>
      </c>
      <c r="I339" s="12">
        <v>22.619047619048001</v>
      </c>
      <c r="J339" s="12">
        <v>22.619047619048001</v>
      </c>
      <c r="K339" s="12">
        <v>20.833333333333002</v>
      </c>
      <c r="L339" s="12">
        <v>8.333333333333</v>
      </c>
      <c r="M339" s="12">
        <v>4.166666666667</v>
      </c>
      <c r="N339" s="12">
        <v>1.785714285714</v>
      </c>
      <c r="O339" s="12">
        <v>42.261904761905001</v>
      </c>
      <c r="P339" s="12">
        <v>43.452380952380999</v>
      </c>
      <c r="Q339" s="12">
        <v>14.285714285714</v>
      </c>
      <c r="R339" s="12">
        <v>57.738095238094999</v>
      </c>
      <c r="S339" s="12">
        <v>76.678571428571004</v>
      </c>
      <c r="T339" s="12">
        <v>75</v>
      </c>
      <c r="U339" s="11">
        <v>75</v>
      </c>
    </row>
    <row r="340" spans="2:21" x14ac:dyDescent="0.25">
      <c r="C340" s="122"/>
      <c r="D340" s="120"/>
      <c r="E340" s="4" t="s">
        <v>95</v>
      </c>
      <c r="F340" s="5"/>
      <c r="G340" s="6">
        <v>68</v>
      </c>
      <c r="H340" s="28">
        <v>19.117647058824002</v>
      </c>
      <c r="I340" s="12">
        <v>33.823529411765001</v>
      </c>
      <c r="J340" s="12">
        <v>8.8235294117649996</v>
      </c>
      <c r="K340" s="12">
        <v>22.058823529411999</v>
      </c>
      <c r="L340" s="12">
        <v>10.294117647059</v>
      </c>
      <c r="M340" s="12">
        <v>4.4117647058819998</v>
      </c>
      <c r="N340" s="12">
        <v>1.4705882352940001</v>
      </c>
      <c r="O340" s="12">
        <v>52.941176470587997</v>
      </c>
      <c r="P340" s="12">
        <v>30.882352941175998</v>
      </c>
      <c r="Q340" s="12">
        <v>16.176470588234999</v>
      </c>
      <c r="R340" s="12">
        <v>47.058823529412003</v>
      </c>
      <c r="S340" s="12">
        <v>76.544117647058997</v>
      </c>
      <c r="T340" s="12">
        <v>74</v>
      </c>
      <c r="U340" s="11">
        <v>74</v>
      </c>
    </row>
    <row r="341" spans="2:21" x14ac:dyDescent="0.25">
      <c r="C341" s="126"/>
      <c r="D341" s="123"/>
      <c r="E341" s="64" t="s">
        <v>87</v>
      </c>
      <c r="F341" s="59"/>
      <c r="G341" s="66">
        <v>278</v>
      </c>
      <c r="H341" s="82">
        <v>22.661870503597001</v>
      </c>
      <c r="I341" s="40">
        <v>29.856115107914</v>
      </c>
      <c r="J341" s="40">
        <v>20.143884892086</v>
      </c>
      <c r="K341" s="40">
        <v>15.467625899281</v>
      </c>
      <c r="L341" s="40">
        <v>6.8345323741010002</v>
      </c>
      <c r="M341" s="40">
        <v>3.9568345323740002</v>
      </c>
      <c r="N341" s="40">
        <v>1.0791366906469999</v>
      </c>
      <c r="O341" s="40">
        <v>52.517985611511001</v>
      </c>
      <c r="P341" s="40">
        <v>35.611510791367003</v>
      </c>
      <c r="Q341" s="40">
        <v>11.870503597121999</v>
      </c>
      <c r="R341" s="40">
        <v>47.482014388488999</v>
      </c>
      <c r="S341" s="40">
        <v>75.424460431655007</v>
      </c>
      <c r="T341" s="40">
        <v>74</v>
      </c>
      <c r="U341" s="81">
        <v>70</v>
      </c>
    </row>
    <row r="343" spans="2:21" x14ac:dyDescent="0.25">
      <c r="B343" s="48" t="str">
        <f xml:space="preserve"> HYPERLINK("#'目次'!B10", "[4]")</f>
        <v>[4]</v>
      </c>
      <c r="C343" s="35" t="s">
        <v>132</v>
      </c>
    </row>
    <row r="346" spans="2:21" x14ac:dyDescent="0.25">
      <c r="C346" s="35" t="s">
        <v>14</v>
      </c>
    </row>
    <row r="347" spans="2:21" ht="50.4" x14ac:dyDescent="0.25">
      <c r="C347" s="115"/>
      <c r="D347" s="116"/>
      <c r="E347" s="116"/>
      <c r="F347" s="116"/>
      <c r="G347" s="44" t="s">
        <v>15</v>
      </c>
      <c r="H347" s="43" t="s">
        <v>37</v>
      </c>
      <c r="I347" s="26" t="s">
        <v>38</v>
      </c>
      <c r="J347" s="26" t="s">
        <v>39</v>
      </c>
      <c r="K347" s="26" t="s">
        <v>40</v>
      </c>
      <c r="L347" s="49" t="s">
        <v>18</v>
      </c>
    </row>
    <row r="348" spans="2:21" x14ac:dyDescent="0.25">
      <c r="C348" s="117"/>
      <c r="D348" s="118"/>
      <c r="E348" s="118"/>
      <c r="F348" s="118"/>
      <c r="G348" s="46"/>
      <c r="H348" s="47"/>
      <c r="I348" s="27"/>
      <c r="J348" s="27"/>
      <c r="K348" s="27"/>
      <c r="L348" s="45"/>
    </row>
    <row r="349" spans="2:21" x14ac:dyDescent="0.25">
      <c r="C349" s="61"/>
      <c r="D349" s="62"/>
      <c r="E349" s="60" t="s">
        <v>15</v>
      </c>
      <c r="F349" s="63"/>
      <c r="G349" s="57">
        <v>2414</v>
      </c>
      <c r="H349" s="34">
        <v>4.391052195526</v>
      </c>
      <c r="I349" s="34">
        <v>68.475559237780004</v>
      </c>
      <c r="J349" s="34">
        <v>4.8053024026509998</v>
      </c>
      <c r="K349" s="34">
        <v>21.251035625518</v>
      </c>
      <c r="L349" s="79">
        <v>1.077050538525</v>
      </c>
    </row>
    <row r="350" spans="2:21" x14ac:dyDescent="0.25">
      <c r="C350" s="124" t="s">
        <v>19</v>
      </c>
      <c r="D350" s="119" t="s">
        <v>20</v>
      </c>
      <c r="E350" s="18" t="s">
        <v>21</v>
      </c>
      <c r="F350" s="17"/>
      <c r="G350" s="19">
        <v>1139</v>
      </c>
      <c r="H350" s="29">
        <v>5.7945566286219998</v>
      </c>
      <c r="I350" s="15">
        <v>82.352941176471006</v>
      </c>
      <c r="J350" s="15">
        <v>3.7752414398599998</v>
      </c>
      <c r="K350" s="15">
        <v>6.7603160667250002</v>
      </c>
      <c r="L350" s="30">
        <v>1.316944688323</v>
      </c>
    </row>
    <row r="351" spans="2:21" x14ac:dyDescent="0.25">
      <c r="C351" s="125"/>
      <c r="D351" s="120"/>
      <c r="E351" s="4" t="s">
        <v>22</v>
      </c>
      <c r="F351" s="5"/>
      <c r="G351" s="6">
        <v>1275</v>
      </c>
      <c r="H351" s="28">
        <v>3.1372549019610001</v>
      </c>
      <c r="I351" s="12">
        <v>56.078431372548998</v>
      </c>
      <c r="J351" s="12">
        <v>5.7254901960779998</v>
      </c>
      <c r="K351" s="12">
        <v>34.196078431373003</v>
      </c>
      <c r="L351" s="23">
        <v>0.86274509803900001</v>
      </c>
    </row>
    <row r="352" spans="2:21" x14ac:dyDescent="0.25">
      <c r="C352" s="121" t="s">
        <v>23</v>
      </c>
      <c r="D352" s="121" t="s">
        <v>24</v>
      </c>
      <c r="E352" s="18" t="s">
        <v>25</v>
      </c>
      <c r="F352" s="17"/>
      <c r="G352" s="19">
        <v>515</v>
      </c>
      <c r="H352" s="29">
        <v>6.4077669902909999</v>
      </c>
      <c r="I352" s="15">
        <v>77.475728155339993</v>
      </c>
      <c r="J352" s="15">
        <v>6.21359223301</v>
      </c>
      <c r="K352" s="15">
        <v>9.5145631067960004</v>
      </c>
      <c r="L352" s="30">
        <v>0.38834951456299999</v>
      </c>
    </row>
    <row r="353" spans="3:12" x14ac:dyDescent="0.25">
      <c r="C353" s="125"/>
      <c r="D353" s="122"/>
      <c r="E353" s="4" t="s">
        <v>26</v>
      </c>
      <c r="F353" s="5"/>
      <c r="G353" s="6">
        <v>718</v>
      </c>
      <c r="H353" s="28">
        <v>5.7103064066849996</v>
      </c>
      <c r="I353" s="12">
        <v>74.930362116992001</v>
      </c>
      <c r="J353" s="12">
        <v>6.545961002786</v>
      </c>
      <c r="K353" s="12">
        <v>12.256267409471</v>
      </c>
      <c r="L353" s="23">
        <v>0.55710306406700005</v>
      </c>
    </row>
    <row r="354" spans="3:12" x14ac:dyDescent="0.25">
      <c r="C354" s="125"/>
      <c r="D354" s="122"/>
      <c r="E354" s="4" t="s">
        <v>27</v>
      </c>
      <c r="F354" s="5"/>
      <c r="G354" s="6">
        <v>492</v>
      </c>
      <c r="H354" s="28">
        <v>3.2520325203249998</v>
      </c>
      <c r="I354" s="12">
        <v>71.747967479674998</v>
      </c>
      <c r="J354" s="12">
        <v>4.065040650407</v>
      </c>
      <c r="K354" s="12">
        <v>19.308943089431001</v>
      </c>
      <c r="L354" s="23">
        <v>1.6260162601629999</v>
      </c>
    </row>
    <row r="355" spans="3:12" x14ac:dyDescent="0.25">
      <c r="C355" s="125"/>
      <c r="D355" s="122"/>
      <c r="E355" s="4" t="s">
        <v>28</v>
      </c>
      <c r="F355" s="5"/>
      <c r="G355" s="6">
        <v>390</v>
      </c>
      <c r="H355" s="28">
        <v>3.333333333333</v>
      </c>
      <c r="I355" s="12">
        <v>62.564102564103003</v>
      </c>
      <c r="J355" s="12">
        <v>3.0769230769229998</v>
      </c>
      <c r="K355" s="12">
        <v>28.461538461538002</v>
      </c>
      <c r="L355" s="23">
        <v>2.564102564103</v>
      </c>
    </row>
    <row r="356" spans="3:12" x14ac:dyDescent="0.25">
      <c r="C356" s="125"/>
      <c r="D356" s="122"/>
      <c r="E356" s="4" t="s">
        <v>29</v>
      </c>
      <c r="F356" s="5"/>
      <c r="G356" s="6">
        <v>206</v>
      </c>
      <c r="H356" s="28">
        <v>0.48543689320400002</v>
      </c>
      <c r="I356" s="12">
        <v>46.116504854368998</v>
      </c>
      <c r="J356" s="12">
        <v>1.9417475728160001</v>
      </c>
      <c r="K356" s="12">
        <v>50.970873786407999</v>
      </c>
      <c r="L356" s="23">
        <v>0.48543689320400002</v>
      </c>
    </row>
    <row r="357" spans="3:12" x14ac:dyDescent="0.25">
      <c r="C357" s="125"/>
      <c r="D357" s="122"/>
      <c r="E357" s="4" t="s">
        <v>30</v>
      </c>
      <c r="F357" s="5"/>
      <c r="G357" s="6">
        <v>76</v>
      </c>
      <c r="H357" s="28">
        <v>2.6315789473679998</v>
      </c>
      <c r="I357" s="12">
        <v>27.631578947367998</v>
      </c>
      <c r="J357" s="12">
        <v>1.3157894736839999</v>
      </c>
      <c r="K357" s="12">
        <v>67.105263157894996</v>
      </c>
      <c r="L357" s="23">
        <v>1.3157894736839999</v>
      </c>
    </row>
    <row r="358" spans="3:12" x14ac:dyDescent="0.25">
      <c r="C358" s="125"/>
      <c r="D358" s="122"/>
      <c r="E358" s="4" t="s">
        <v>31</v>
      </c>
      <c r="F358" s="5"/>
      <c r="G358" s="6">
        <v>17</v>
      </c>
      <c r="H358" s="50">
        <v>0</v>
      </c>
      <c r="I358" s="12">
        <v>17.647058823529001</v>
      </c>
      <c r="J358" s="20">
        <v>0</v>
      </c>
      <c r="K358" s="12">
        <v>82.352941176471006</v>
      </c>
      <c r="L358" s="37">
        <v>0</v>
      </c>
    </row>
    <row r="359" spans="3:12" x14ac:dyDescent="0.25">
      <c r="C359" s="125"/>
      <c r="D359" s="122"/>
      <c r="E359" s="4" t="s">
        <v>32</v>
      </c>
      <c r="F359" s="5"/>
      <c r="G359" s="6">
        <v>1233</v>
      </c>
      <c r="H359" s="28">
        <v>6.0016220600160004</v>
      </c>
      <c r="I359" s="12">
        <v>75.993511759935004</v>
      </c>
      <c r="J359" s="12">
        <v>6.4071370640709997</v>
      </c>
      <c r="K359" s="12">
        <v>11.111111111111001</v>
      </c>
      <c r="L359" s="23">
        <v>0.48661800486599999</v>
      </c>
    </row>
    <row r="360" spans="3:12" x14ac:dyDescent="0.25">
      <c r="C360" s="125"/>
      <c r="D360" s="122"/>
      <c r="E360" s="4" t="s">
        <v>33</v>
      </c>
      <c r="F360" s="5"/>
      <c r="G360" s="6">
        <v>882</v>
      </c>
      <c r="H360" s="28">
        <v>3.2879818594099999</v>
      </c>
      <c r="I360" s="12">
        <v>67.687074829932001</v>
      </c>
      <c r="J360" s="12">
        <v>3.6281179138319999</v>
      </c>
      <c r="K360" s="12">
        <v>23.356009070294999</v>
      </c>
      <c r="L360" s="23">
        <v>2.040816326531</v>
      </c>
    </row>
    <row r="361" spans="3:12" x14ac:dyDescent="0.25">
      <c r="C361" s="125"/>
      <c r="D361" s="122"/>
      <c r="E361" s="4" t="s">
        <v>34</v>
      </c>
      <c r="F361" s="5"/>
      <c r="G361" s="6">
        <v>299</v>
      </c>
      <c r="H361" s="28">
        <v>1.0033444816049999</v>
      </c>
      <c r="I361" s="12">
        <v>39.799331103679002</v>
      </c>
      <c r="J361" s="12">
        <v>1.6722408026760001</v>
      </c>
      <c r="K361" s="12">
        <v>56.856187290969999</v>
      </c>
      <c r="L361" s="23">
        <v>0.66889632106999997</v>
      </c>
    </row>
    <row r="362" spans="3:12" x14ac:dyDescent="0.25">
      <c r="C362" s="125"/>
      <c r="D362" s="122"/>
      <c r="E362" s="4" t="s">
        <v>35</v>
      </c>
      <c r="F362" s="5"/>
      <c r="G362" s="6">
        <v>1181</v>
      </c>
      <c r="H362" s="28">
        <v>2.709568162574</v>
      </c>
      <c r="I362" s="12">
        <v>60.626587637595001</v>
      </c>
      <c r="J362" s="12">
        <v>3.1329381879759999</v>
      </c>
      <c r="K362" s="12">
        <v>31.837425910246001</v>
      </c>
      <c r="L362" s="23">
        <v>1.693480101609</v>
      </c>
    </row>
    <row r="363" spans="3:12" x14ac:dyDescent="0.25">
      <c r="C363" s="125"/>
      <c r="D363" s="121" t="s">
        <v>21</v>
      </c>
      <c r="E363" s="18" t="s">
        <v>25</v>
      </c>
      <c r="F363" s="17"/>
      <c r="G363" s="19">
        <v>268</v>
      </c>
      <c r="H363" s="29">
        <v>9.7014925373129994</v>
      </c>
      <c r="I363" s="15">
        <v>81.343283582089995</v>
      </c>
      <c r="J363" s="15">
        <v>5.9701492537309999</v>
      </c>
      <c r="K363" s="15">
        <v>2.6119402985070002</v>
      </c>
      <c r="L363" s="30">
        <v>0.37313432835799998</v>
      </c>
    </row>
    <row r="364" spans="3:12" x14ac:dyDescent="0.25">
      <c r="C364" s="125"/>
      <c r="D364" s="122"/>
      <c r="E364" s="4" t="s">
        <v>26</v>
      </c>
      <c r="F364" s="5"/>
      <c r="G364" s="6">
        <v>338</v>
      </c>
      <c r="H364" s="28">
        <v>7.3964497041420003</v>
      </c>
      <c r="I364" s="12">
        <v>82.544378698225003</v>
      </c>
      <c r="J364" s="12">
        <v>4.4378698224850002</v>
      </c>
      <c r="K364" s="12">
        <v>4.4378698224850002</v>
      </c>
      <c r="L364" s="23">
        <v>1.1834319526629999</v>
      </c>
    </row>
    <row r="365" spans="3:12" x14ac:dyDescent="0.25">
      <c r="C365" s="125"/>
      <c r="D365" s="122"/>
      <c r="E365" s="4" t="s">
        <v>27</v>
      </c>
      <c r="F365" s="5"/>
      <c r="G365" s="6">
        <v>241</v>
      </c>
      <c r="H365" s="28">
        <v>2.9045643153529999</v>
      </c>
      <c r="I365" s="12">
        <v>85.892116182573005</v>
      </c>
      <c r="J365" s="12">
        <v>2.4896265560169999</v>
      </c>
      <c r="K365" s="12">
        <v>7.0539419087140001</v>
      </c>
      <c r="L365" s="23">
        <v>1.6597510373440001</v>
      </c>
    </row>
    <row r="366" spans="3:12" x14ac:dyDescent="0.25">
      <c r="C366" s="125"/>
      <c r="D366" s="122"/>
      <c r="E366" s="4" t="s">
        <v>28</v>
      </c>
      <c r="F366" s="5"/>
      <c r="G366" s="6">
        <v>180</v>
      </c>
      <c r="H366" s="28">
        <v>3.333333333333</v>
      </c>
      <c r="I366" s="12">
        <v>83.888888888888999</v>
      </c>
      <c r="J366" s="12">
        <v>2.7777777777780002</v>
      </c>
      <c r="K366" s="12">
        <v>7.7777777777779997</v>
      </c>
      <c r="L366" s="23">
        <v>2.2222222222219998</v>
      </c>
    </row>
    <row r="367" spans="3:12" x14ac:dyDescent="0.25">
      <c r="C367" s="125"/>
      <c r="D367" s="122"/>
      <c r="E367" s="4" t="s">
        <v>29</v>
      </c>
      <c r="F367" s="5"/>
      <c r="G367" s="6">
        <v>83</v>
      </c>
      <c r="H367" s="28">
        <v>1.204819277108</v>
      </c>
      <c r="I367" s="12">
        <v>77.108433734939993</v>
      </c>
      <c r="J367" s="12">
        <v>1.204819277108</v>
      </c>
      <c r="K367" s="12">
        <v>19.277108433734998</v>
      </c>
      <c r="L367" s="23">
        <v>1.204819277108</v>
      </c>
    </row>
    <row r="368" spans="3:12" x14ac:dyDescent="0.25">
      <c r="C368" s="125"/>
      <c r="D368" s="122"/>
      <c r="E368" s="4" t="s">
        <v>30</v>
      </c>
      <c r="F368" s="5"/>
      <c r="G368" s="6">
        <v>26</v>
      </c>
      <c r="H368" s="28">
        <v>3.8461538461539999</v>
      </c>
      <c r="I368" s="12">
        <v>61.538461538462002</v>
      </c>
      <c r="J368" s="20">
        <v>0</v>
      </c>
      <c r="K368" s="12">
        <v>30.769230769231001</v>
      </c>
      <c r="L368" s="23">
        <v>3.8461538461539999</v>
      </c>
    </row>
    <row r="369" spans="3:12" x14ac:dyDescent="0.25">
      <c r="C369" s="125"/>
      <c r="D369" s="122"/>
      <c r="E369" s="4" t="s">
        <v>31</v>
      </c>
      <c r="F369" s="5"/>
      <c r="G369" s="6">
        <v>3</v>
      </c>
      <c r="H369" s="50">
        <v>0</v>
      </c>
      <c r="I369" s="12">
        <v>100</v>
      </c>
      <c r="J369" s="20">
        <v>0</v>
      </c>
      <c r="K369" s="20">
        <v>0</v>
      </c>
      <c r="L369" s="37">
        <v>0</v>
      </c>
    </row>
    <row r="370" spans="3:12" x14ac:dyDescent="0.25">
      <c r="C370" s="125"/>
      <c r="D370" s="122"/>
      <c r="E370" s="4" t="s">
        <v>32</v>
      </c>
      <c r="F370" s="5"/>
      <c r="G370" s="6">
        <v>606</v>
      </c>
      <c r="H370" s="28">
        <v>8.4158415841580005</v>
      </c>
      <c r="I370" s="12">
        <v>82.013201320131998</v>
      </c>
      <c r="J370" s="12">
        <v>5.1155115511549996</v>
      </c>
      <c r="K370" s="12">
        <v>3.6303630363039998</v>
      </c>
      <c r="L370" s="23">
        <v>0.82508250825100005</v>
      </c>
    </row>
    <row r="371" spans="3:12" x14ac:dyDescent="0.25">
      <c r="C371" s="125"/>
      <c r="D371" s="122"/>
      <c r="E371" s="4" t="s">
        <v>33</v>
      </c>
      <c r="F371" s="5"/>
      <c r="G371" s="6">
        <v>421</v>
      </c>
      <c r="H371" s="28">
        <v>3.0878859857480001</v>
      </c>
      <c r="I371" s="12">
        <v>85.035629453682006</v>
      </c>
      <c r="J371" s="12">
        <v>2.6128266033249998</v>
      </c>
      <c r="K371" s="12">
        <v>7.3634204275529997</v>
      </c>
      <c r="L371" s="23">
        <v>1.9002375296909999</v>
      </c>
    </row>
    <row r="372" spans="3:12" x14ac:dyDescent="0.25">
      <c r="C372" s="125"/>
      <c r="D372" s="122"/>
      <c r="E372" s="4" t="s">
        <v>34</v>
      </c>
      <c r="F372" s="5"/>
      <c r="G372" s="6">
        <v>112</v>
      </c>
      <c r="H372" s="28">
        <v>1.785714285714</v>
      </c>
      <c r="I372" s="12">
        <v>74.107142857143003</v>
      </c>
      <c r="J372" s="12">
        <v>0.89285714285700002</v>
      </c>
      <c r="K372" s="12">
        <v>21.428571428571001</v>
      </c>
      <c r="L372" s="23">
        <v>1.785714285714</v>
      </c>
    </row>
    <row r="373" spans="3:12" x14ac:dyDescent="0.25">
      <c r="C373" s="125"/>
      <c r="D373" s="122"/>
      <c r="E373" s="4" t="s">
        <v>35</v>
      </c>
      <c r="F373" s="5"/>
      <c r="G373" s="6">
        <v>533</v>
      </c>
      <c r="H373" s="28">
        <v>2.8142589118200001</v>
      </c>
      <c r="I373" s="12">
        <v>82.739212007505003</v>
      </c>
      <c r="J373" s="12">
        <v>2.2514071294560001</v>
      </c>
      <c r="K373" s="12">
        <v>10.31894934334</v>
      </c>
      <c r="L373" s="23">
        <v>1.8761726078800001</v>
      </c>
    </row>
    <row r="374" spans="3:12" x14ac:dyDescent="0.25">
      <c r="C374" s="125"/>
      <c r="D374" s="121" t="s">
        <v>22</v>
      </c>
      <c r="E374" s="18" t="s">
        <v>25</v>
      </c>
      <c r="F374" s="17"/>
      <c r="G374" s="19">
        <v>247</v>
      </c>
      <c r="H374" s="29">
        <v>2.834008097166</v>
      </c>
      <c r="I374" s="15">
        <v>73.279352226721002</v>
      </c>
      <c r="J374" s="15">
        <v>6.4777327935219997</v>
      </c>
      <c r="K374" s="15">
        <v>17.004048582995999</v>
      </c>
      <c r="L374" s="30">
        <v>0.40485829959500003</v>
      </c>
    </row>
    <row r="375" spans="3:12" x14ac:dyDescent="0.25">
      <c r="C375" s="125"/>
      <c r="D375" s="122"/>
      <c r="E375" s="4" t="s">
        <v>26</v>
      </c>
      <c r="F375" s="5"/>
      <c r="G375" s="6">
        <v>380</v>
      </c>
      <c r="H375" s="28">
        <v>4.2105263157890001</v>
      </c>
      <c r="I375" s="12">
        <v>68.157894736841996</v>
      </c>
      <c r="J375" s="12">
        <v>8.4210526315790002</v>
      </c>
      <c r="K375" s="12">
        <v>19.210526315789</v>
      </c>
      <c r="L375" s="37">
        <v>0</v>
      </c>
    </row>
    <row r="376" spans="3:12" x14ac:dyDescent="0.25">
      <c r="C376" s="125"/>
      <c r="D376" s="122"/>
      <c r="E376" s="4" t="s">
        <v>27</v>
      </c>
      <c r="F376" s="5"/>
      <c r="G376" s="6">
        <v>251</v>
      </c>
      <c r="H376" s="28">
        <v>3.5856573705180002</v>
      </c>
      <c r="I376" s="12">
        <v>58.167330677290998</v>
      </c>
      <c r="J376" s="12">
        <v>5.5776892430279998</v>
      </c>
      <c r="K376" s="12">
        <v>31.075697211154999</v>
      </c>
      <c r="L376" s="23">
        <v>1.593625498008</v>
      </c>
    </row>
    <row r="377" spans="3:12" x14ac:dyDescent="0.25">
      <c r="C377" s="125"/>
      <c r="D377" s="122"/>
      <c r="E377" s="4" t="s">
        <v>28</v>
      </c>
      <c r="F377" s="5"/>
      <c r="G377" s="6">
        <v>210</v>
      </c>
      <c r="H377" s="28">
        <v>3.333333333333</v>
      </c>
      <c r="I377" s="12">
        <v>44.285714285714</v>
      </c>
      <c r="J377" s="12">
        <v>3.333333333333</v>
      </c>
      <c r="K377" s="12">
        <v>46.190476190475998</v>
      </c>
      <c r="L377" s="23">
        <v>2.8571428571430002</v>
      </c>
    </row>
    <row r="378" spans="3:12" x14ac:dyDescent="0.25">
      <c r="C378" s="125"/>
      <c r="D378" s="122"/>
      <c r="E378" s="4" t="s">
        <v>29</v>
      </c>
      <c r="F378" s="5"/>
      <c r="G378" s="6">
        <v>123</v>
      </c>
      <c r="H378" s="50">
        <v>0</v>
      </c>
      <c r="I378" s="12">
        <v>25.203252032519998</v>
      </c>
      <c r="J378" s="12">
        <v>2.4390243902440001</v>
      </c>
      <c r="K378" s="12">
        <v>72.357723577236001</v>
      </c>
      <c r="L378" s="37">
        <v>0</v>
      </c>
    </row>
    <row r="379" spans="3:12" x14ac:dyDescent="0.25">
      <c r="C379" s="125"/>
      <c r="D379" s="122"/>
      <c r="E379" s="4" t="s">
        <v>30</v>
      </c>
      <c r="F379" s="5"/>
      <c r="G379" s="6">
        <v>50</v>
      </c>
      <c r="H379" s="28">
        <v>2</v>
      </c>
      <c r="I379" s="12">
        <v>10</v>
      </c>
      <c r="J379" s="12">
        <v>2</v>
      </c>
      <c r="K379" s="12">
        <v>86</v>
      </c>
      <c r="L379" s="37">
        <v>0</v>
      </c>
    </row>
    <row r="380" spans="3:12" x14ac:dyDescent="0.25">
      <c r="C380" s="125"/>
      <c r="D380" s="122"/>
      <c r="E380" s="4" t="s">
        <v>31</v>
      </c>
      <c r="F380" s="5"/>
      <c r="G380" s="6">
        <v>14</v>
      </c>
      <c r="H380" s="50">
        <v>0</v>
      </c>
      <c r="I380" s="20">
        <v>0</v>
      </c>
      <c r="J380" s="20">
        <v>0</v>
      </c>
      <c r="K380" s="12">
        <v>100</v>
      </c>
      <c r="L380" s="37">
        <v>0</v>
      </c>
    </row>
    <row r="381" spans="3:12" x14ac:dyDescent="0.25">
      <c r="C381" s="125"/>
      <c r="D381" s="122"/>
      <c r="E381" s="4" t="s">
        <v>32</v>
      </c>
      <c r="F381" s="5"/>
      <c r="G381" s="6">
        <v>627</v>
      </c>
      <c r="H381" s="28">
        <v>3.668261562998</v>
      </c>
      <c r="I381" s="12">
        <v>70.175438596491006</v>
      </c>
      <c r="J381" s="12">
        <v>7.6555023923440002</v>
      </c>
      <c r="K381" s="12">
        <v>18.341307814992</v>
      </c>
      <c r="L381" s="23">
        <v>0.159489633174</v>
      </c>
    </row>
    <row r="382" spans="3:12" x14ac:dyDescent="0.25">
      <c r="C382" s="125"/>
      <c r="D382" s="122"/>
      <c r="E382" s="4" t="s">
        <v>33</v>
      </c>
      <c r="F382" s="5"/>
      <c r="G382" s="6">
        <v>461</v>
      </c>
      <c r="H382" s="28">
        <v>3.4707158351410001</v>
      </c>
      <c r="I382" s="12">
        <v>51.843817787418999</v>
      </c>
      <c r="J382" s="12">
        <v>4.5553145336230001</v>
      </c>
      <c r="K382" s="12">
        <v>37.960954446854998</v>
      </c>
      <c r="L382" s="23">
        <v>2.1691973969629998</v>
      </c>
    </row>
    <row r="383" spans="3:12" x14ac:dyDescent="0.25">
      <c r="C383" s="125"/>
      <c r="D383" s="122"/>
      <c r="E383" s="4" t="s">
        <v>34</v>
      </c>
      <c r="F383" s="5"/>
      <c r="G383" s="6">
        <v>187</v>
      </c>
      <c r="H383" s="28">
        <v>0.53475935828900001</v>
      </c>
      <c r="I383" s="12">
        <v>19.251336898396001</v>
      </c>
      <c r="J383" s="12">
        <v>2.1390374331549999</v>
      </c>
      <c r="K383" s="12">
        <v>78.074866310160004</v>
      </c>
      <c r="L383" s="37">
        <v>0</v>
      </c>
    </row>
    <row r="384" spans="3:12" x14ac:dyDescent="0.25">
      <c r="C384" s="125"/>
      <c r="D384" s="122"/>
      <c r="E384" s="4" t="s">
        <v>35</v>
      </c>
      <c r="F384" s="5"/>
      <c r="G384" s="6">
        <v>648</v>
      </c>
      <c r="H384" s="28">
        <v>2.6234567901229999</v>
      </c>
      <c r="I384" s="12">
        <v>42.438271604938002</v>
      </c>
      <c r="J384" s="12">
        <v>3.8580246913580001</v>
      </c>
      <c r="K384" s="12">
        <v>49.537037037037003</v>
      </c>
      <c r="L384" s="23">
        <v>1.543209876543</v>
      </c>
    </row>
    <row r="385" spans="3:12" x14ac:dyDescent="0.25">
      <c r="C385" s="121" t="s">
        <v>36</v>
      </c>
      <c r="D385" s="121" t="s">
        <v>24</v>
      </c>
      <c r="E385" s="18" t="s">
        <v>37</v>
      </c>
      <c r="F385" s="17"/>
      <c r="G385" s="19">
        <v>106</v>
      </c>
      <c r="H385" s="29">
        <v>100</v>
      </c>
      <c r="I385" s="38">
        <v>0</v>
      </c>
      <c r="J385" s="38">
        <v>0</v>
      </c>
      <c r="K385" s="38">
        <v>0</v>
      </c>
      <c r="L385" s="69">
        <v>0</v>
      </c>
    </row>
    <row r="386" spans="3:12" ht="25.2" x14ac:dyDescent="0.25">
      <c r="C386" s="125"/>
      <c r="D386" s="122"/>
      <c r="E386" s="4" t="s">
        <v>38</v>
      </c>
      <c r="F386" s="5"/>
      <c r="G386" s="6">
        <v>1653</v>
      </c>
      <c r="H386" s="50">
        <v>0</v>
      </c>
      <c r="I386" s="12">
        <v>100</v>
      </c>
      <c r="J386" s="20">
        <v>0</v>
      </c>
      <c r="K386" s="20">
        <v>0</v>
      </c>
      <c r="L386" s="37">
        <v>0</v>
      </c>
    </row>
    <row r="387" spans="3:12" ht="25.2" x14ac:dyDescent="0.25">
      <c r="C387" s="125"/>
      <c r="D387" s="122"/>
      <c r="E387" s="4" t="s">
        <v>39</v>
      </c>
      <c r="F387" s="5"/>
      <c r="G387" s="6">
        <v>116</v>
      </c>
      <c r="H387" s="50">
        <v>0</v>
      </c>
      <c r="I387" s="20">
        <v>0</v>
      </c>
      <c r="J387" s="12">
        <v>100</v>
      </c>
      <c r="K387" s="20">
        <v>0</v>
      </c>
      <c r="L387" s="37">
        <v>0</v>
      </c>
    </row>
    <row r="388" spans="3:12" ht="25.2" x14ac:dyDescent="0.25">
      <c r="C388" s="125"/>
      <c r="D388" s="122"/>
      <c r="E388" s="4" t="s">
        <v>40</v>
      </c>
      <c r="F388" s="5"/>
      <c r="G388" s="6">
        <v>513</v>
      </c>
      <c r="H388" s="50">
        <v>0</v>
      </c>
      <c r="I388" s="20">
        <v>0</v>
      </c>
      <c r="J388" s="20">
        <v>0</v>
      </c>
      <c r="K388" s="12">
        <v>100</v>
      </c>
      <c r="L388" s="37">
        <v>0</v>
      </c>
    </row>
    <row r="389" spans="3:12" x14ac:dyDescent="0.25">
      <c r="C389" s="125"/>
      <c r="D389" s="122"/>
      <c r="E389" s="4" t="s">
        <v>18</v>
      </c>
      <c r="F389" s="5"/>
      <c r="G389" s="6">
        <v>26</v>
      </c>
      <c r="H389" s="50">
        <v>0</v>
      </c>
      <c r="I389" s="20">
        <v>0</v>
      </c>
      <c r="J389" s="20">
        <v>0</v>
      </c>
      <c r="K389" s="20">
        <v>0</v>
      </c>
      <c r="L389" s="23">
        <v>100</v>
      </c>
    </row>
    <row r="390" spans="3:12" x14ac:dyDescent="0.25">
      <c r="C390" s="125"/>
      <c r="D390" s="121" t="s">
        <v>21</v>
      </c>
      <c r="E390" s="18" t="s">
        <v>37</v>
      </c>
      <c r="F390" s="17"/>
      <c r="G390" s="19">
        <v>66</v>
      </c>
      <c r="H390" s="29">
        <v>100</v>
      </c>
      <c r="I390" s="38">
        <v>0</v>
      </c>
      <c r="J390" s="38">
        <v>0</v>
      </c>
      <c r="K390" s="38">
        <v>0</v>
      </c>
      <c r="L390" s="69">
        <v>0</v>
      </c>
    </row>
    <row r="391" spans="3:12" ht="25.2" x14ac:dyDescent="0.25">
      <c r="C391" s="125"/>
      <c r="D391" s="122"/>
      <c r="E391" s="4" t="s">
        <v>38</v>
      </c>
      <c r="F391" s="5"/>
      <c r="G391" s="6">
        <v>938</v>
      </c>
      <c r="H391" s="50">
        <v>0</v>
      </c>
      <c r="I391" s="12">
        <v>100</v>
      </c>
      <c r="J391" s="20">
        <v>0</v>
      </c>
      <c r="K391" s="20">
        <v>0</v>
      </c>
      <c r="L391" s="37">
        <v>0</v>
      </c>
    </row>
    <row r="392" spans="3:12" ht="25.2" x14ac:dyDescent="0.25">
      <c r="C392" s="125"/>
      <c r="D392" s="122"/>
      <c r="E392" s="4" t="s">
        <v>39</v>
      </c>
      <c r="F392" s="5"/>
      <c r="G392" s="6">
        <v>43</v>
      </c>
      <c r="H392" s="50">
        <v>0</v>
      </c>
      <c r="I392" s="20">
        <v>0</v>
      </c>
      <c r="J392" s="12">
        <v>100</v>
      </c>
      <c r="K392" s="20">
        <v>0</v>
      </c>
      <c r="L392" s="37">
        <v>0</v>
      </c>
    </row>
    <row r="393" spans="3:12" ht="25.2" x14ac:dyDescent="0.25">
      <c r="C393" s="125"/>
      <c r="D393" s="122"/>
      <c r="E393" s="4" t="s">
        <v>40</v>
      </c>
      <c r="F393" s="5"/>
      <c r="G393" s="6">
        <v>77</v>
      </c>
      <c r="H393" s="50">
        <v>0</v>
      </c>
      <c r="I393" s="20">
        <v>0</v>
      </c>
      <c r="J393" s="20">
        <v>0</v>
      </c>
      <c r="K393" s="12">
        <v>100</v>
      </c>
      <c r="L393" s="37">
        <v>0</v>
      </c>
    </row>
    <row r="394" spans="3:12" x14ac:dyDescent="0.25">
      <c r="C394" s="125"/>
      <c r="D394" s="122"/>
      <c r="E394" s="4" t="s">
        <v>18</v>
      </c>
      <c r="F394" s="5"/>
      <c r="G394" s="6">
        <v>15</v>
      </c>
      <c r="H394" s="50">
        <v>0</v>
      </c>
      <c r="I394" s="20">
        <v>0</v>
      </c>
      <c r="J394" s="20">
        <v>0</v>
      </c>
      <c r="K394" s="20">
        <v>0</v>
      </c>
      <c r="L394" s="23">
        <v>100</v>
      </c>
    </row>
    <row r="395" spans="3:12" x14ac:dyDescent="0.25">
      <c r="C395" s="125"/>
      <c r="D395" s="121" t="s">
        <v>22</v>
      </c>
      <c r="E395" s="18" t="s">
        <v>37</v>
      </c>
      <c r="F395" s="17"/>
      <c r="G395" s="19">
        <v>40</v>
      </c>
      <c r="H395" s="29">
        <v>100</v>
      </c>
      <c r="I395" s="38">
        <v>0</v>
      </c>
      <c r="J395" s="38">
        <v>0</v>
      </c>
      <c r="K395" s="38">
        <v>0</v>
      </c>
      <c r="L395" s="69">
        <v>0</v>
      </c>
    </row>
    <row r="396" spans="3:12" ht="25.2" x14ac:dyDescent="0.25">
      <c r="C396" s="125"/>
      <c r="D396" s="122"/>
      <c r="E396" s="4" t="s">
        <v>38</v>
      </c>
      <c r="F396" s="5"/>
      <c r="G396" s="6">
        <v>715</v>
      </c>
      <c r="H396" s="50">
        <v>0</v>
      </c>
      <c r="I396" s="12">
        <v>100</v>
      </c>
      <c r="J396" s="20">
        <v>0</v>
      </c>
      <c r="K396" s="20">
        <v>0</v>
      </c>
      <c r="L396" s="37">
        <v>0</v>
      </c>
    </row>
    <row r="397" spans="3:12" ht="25.2" x14ac:dyDescent="0.25">
      <c r="C397" s="125"/>
      <c r="D397" s="122"/>
      <c r="E397" s="4" t="s">
        <v>39</v>
      </c>
      <c r="F397" s="5"/>
      <c r="G397" s="6">
        <v>73</v>
      </c>
      <c r="H397" s="50">
        <v>0</v>
      </c>
      <c r="I397" s="20">
        <v>0</v>
      </c>
      <c r="J397" s="12">
        <v>100</v>
      </c>
      <c r="K397" s="20">
        <v>0</v>
      </c>
      <c r="L397" s="37">
        <v>0</v>
      </c>
    </row>
    <row r="398" spans="3:12" ht="25.2" x14ac:dyDescent="0.25">
      <c r="C398" s="125"/>
      <c r="D398" s="122"/>
      <c r="E398" s="4" t="s">
        <v>40</v>
      </c>
      <c r="F398" s="5"/>
      <c r="G398" s="6">
        <v>436</v>
      </c>
      <c r="H398" s="50">
        <v>0</v>
      </c>
      <c r="I398" s="20">
        <v>0</v>
      </c>
      <c r="J398" s="20">
        <v>0</v>
      </c>
      <c r="K398" s="12">
        <v>100</v>
      </c>
      <c r="L398" s="37">
        <v>0</v>
      </c>
    </row>
    <row r="399" spans="3:12" x14ac:dyDescent="0.25">
      <c r="C399" s="125"/>
      <c r="D399" s="122"/>
      <c r="E399" s="4" t="s">
        <v>18</v>
      </c>
      <c r="F399" s="5"/>
      <c r="G399" s="6">
        <v>11</v>
      </c>
      <c r="H399" s="50">
        <v>0</v>
      </c>
      <c r="I399" s="20">
        <v>0</v>
      </c>
      <c r="J399" s="20">
        <v>0</v>
      </c>
      <c r="K399" s="20">
        <v>0</v>
      </c>
      <c r="L399" s="23">
        <v>100</v>
      </c>
    </row>
    <row r="400" spans="3:12" ht="25.2" x14ac:dyDescent="0.25">
      <c r="C400" s="121" t="s">
        <v>41</v>
      </c>
      <c r="D400" s="119" t="s">
        <v>20</v>
      </c>
      <c r="E400" s="18" t="s">
        <v>42</v>
      </c>
      <c r="F400" s="17"/>
      <c r="G400" s="19">
        <v>385</v>
      </c>
      <c r="H400" s="29">
        <v>18.961038961039002</v>
      </c>
      <c r="I400" s="15">
        <v>5.1948051948050002</v>
      </c>
      <c r="J400" s="15">
        <v>17.662337662338</v>
      </c>
      <c r="K400" s="15">
        <v>56.623376623376998</v>
      </c>
      <c r="L400" s="30">
        <v>1.5584415584419999</v>
      </c>
    </row>
    <row r="401" spans="3:12" ht="25.2" x14ac:dyDescent="0.25">
      <c r="C401" s="125"/>
      <c r="D401" s="120"/>
      <c r="E401" s="4" t="s">
        <v>43</v>
      </c>
      <c r="F401" s="5"/>
      <c r="G401" s="6">
        <v>1574</v>
      </c>
      <c r="H401" s="50">
        <v>0</v>
      </c>
      <c r="I401" s="12">
        <v>99.618805590850997</v>
      </c>
      <c r="J401" s="20">
        <v>0</v>
      </c>
      <c r="K401" s="20">
        <v>0</v>
      </c>
      <c r="L401" s="23">
        <v>0.38119440914899999</v>
      </c>
    </row>
    <row r="402" spans="3:12" ht="25.2" x14ac:dyDescent="0.25">
      <c r="C402" s="125"/>
      <c r="D402" s="120"/>
      <c r="E402" s="4" t="s">
        <v>44</v>
      </c>
      <c r="F402" s="5"/>
      <c r="G402" s="6">
        <v>89</v>
      </c>
      <c r="H402" s="28">
        <v>11.23595505618</v>
      </c>
      <c r="I402" s="12">
        <v>73.033707865169006</v>
      </c>
      <c r="J402" s="12">
        <v>7.8651685393259996</v>
      </c>
      <c r="K402" s="12">
        <v>7.8651685393259996</v>
      </c>
      <c r="L402" s="37">
        <v>0</v>
      </c>
    </row>
    <row r="403" spans="3:12" ht="25.2" x14ac:dyDescent="0.25">
      <c r="C403" s="125"/>
      <c r="D403" s="120"/>
      <c r="E403" s="4" t="s">
        <v>45</v>
      </c>
      <c r="F403" s="5"/>
      <c r="G403" s="6">
        <v>956</v>
      </c>
      <c r="H403" s="28">
        <v>0.31380753138099998</v>
      </c>
      <c r="I403" s="12">
        <v>66.736401673640003</v>
      </c>
      <c r="J403" s="12">
        <v>3.9748953974900001</v>
      </c>
      <c r="K403" s="12">
        <v>28.556485355648999</v>
      </c>
      <c r="L403" s="23">
        <v>0.418410041841</v>
      </c>
    </row>
    <row r="404" spans="3:12" ht="25.2" x14ac:dyDescent="0.25">
      <c r="C404" s="125"/>
      <c r="D404" s="120"/>
      <c r="E404" s="4" t="s">
        <v>46</v>
      </c>
      <c r="F404" s="5"/>
      <c r="G404" s="6">
        <v>85</v>
      </c>
      <c r="H404" s="28">
        <v>22.352941176470999</v>
      </c>
      <c r="I404" s="12">
        <v>37.647058823529001</v>
      </c>
      <c r="J404" s="12">
        <v>8.2352941176469994</v>
      </c>
      <c r="K404" s="12">
        <v>31.764705882352999</v>
      </c>
      <c r="L404" s="37">
        <v>0</v>
      </c>
    </row>
    <row r="405" spans="3:12" x14ac:dyDescent="0.25">
      <c r="C405" s="125"/>
      <c r="D405" s="120"/>
      <c r="E405" s="4" t="s">
        <v>18</v>
      </c>
      <c r="F405" s="5"/>
      <c r="G405" s="6">
        <v>17</v>
      </c>
      <c r="H405" s="28">
        <v>5.8823529411760003</v>
      </c>
      <c r="I405" s="12">
        <v>5.8823529411760003</v>
      </c>
      <c r="J405" s="20">
        <v>0</v>
      </c>
      <c r="K405" s="12">
        <v>11.764705882353001</v>
      </c>
      <c r="L405" s="23">
        <v>76.470588235294002</v>
      </c>
    </row>
    <row r="406" spans="3:12" x14ac:dyDescent="0.25">
      <c r="C406" s="121" t="s">
        <v>47</v>
      </c>
      <c r="D406" s="119" t="s">
        <v>20</v>
      </c>
      <c r="E406" s="18" t="s">
        <v>48</v>
      </c>
      <c r="F406" s="17"/>
      <c r="G406" s="19">
        <v>385</v>
      </c>
      <c r="H406" s="29">
        <v>18.961038961039002</v>
      </c>
      <c r="I406" s="15">
        <v>5.1948051948050002</v>
      </c>
      <c r="J406" s="15">
        <v>17.662337662338</v>
      </c>
      <c r="K406" s="15">
        <v>56.623376623376998</v>
      </c>
      <c r="L406" s="30">
        <v>1.5584415584419999</v>
      </c>
    </row>
    <row r="407" spans="3:12" x14ac:dyDescent="0.25">
      <c r="C407" s="125"/>
      <c r="D407" s="120"/>
      <c r="E407" s="4" t="s">
        <v>49</v>
      </c>
      <c r="F407" s="5"/>
      <c r="G407" s="6">
        <v>1156</v>
      </c>
      <c r="H407" s="28">
        <v>1.7301038062280001</v>
      </c>
      <c r="I407" s="12">
        <v>83.56401384083</v>
      </c>
      <c r="J407" s="12">
        <v>2.5086505190309998</v>
      </c>
      <c r="K407" s="12">
        <v>11.937716262976</v>
      </c>
      <c r="L407" s="23">
        <v>0.25951557093400002</v>
      </c>
    </row>
    <row r="408" spans="3:12" x14ac:dyDescent="0.25">
      <c r="C408" s="125"/>
      <c r="D408" s="120"/>
      <c r="E408" s="4" t="s">
        <v>50</v>
      </c>
      <c r="F408" s="5"/>
      <c r="G408" s="6">
        <v>466</v>
      </c>
      <c r="H408" s="28">
        <v>2.1459227467809998</v>
      </c>
      <c r="I408" s="12">
        <v>81.330472103003999</v>
      </c>
      <c r="J408" s="12">
        <v>2.1459227467809998</v>
      </c>
      <c r="K408" s="12">
        <v>13.948497854077001</v>
      </c>
      <c r="L408" s="23">
        <v>0.42918454935599998</v>
      </c>
    </row>
    <row r="409" spans="3:12" x14ac:dyDescent="0.25">
      <c r="C409" s="125"/>
      <c r="D409" s="120"/>
      <c r="E409" s="4" t="s">
        <v>51</v>
      </c>
      <c r="F409" s="5"/>
      <c r="G409" s="6">
        <v>191</v>
      </c>
      <c r="H409" s="28">
        <v>1.0471204188479999</v>
      </c>
      <c r="I409" s="12">
        <v>80.628272251308999</v>
      </c>
      <c r="J409" s="12">
        <v>2.6178010471199999</v>
      </c>
      <c r="K409" s="12">
        <v>15.183246073297999</v>
      </c>
      <c r="L409" s="23">
        <v>0.52356020942399994</v>
      </c>
    </row>
    <row r="410" spans="3:12" x14ac:dyDescent="0.25">
      <c r="C410" s="125"/>
      <c r="D410" s="120"/>
      <c r="E410" s="4" t="s">
        <v>52</v>
      </c>
      <c r="F410" s="5"/>
      <c r="G410" s="6">
        <v>181</v>
      </c>
      <c r="H410" s="50">
        <v>0</v>
      </c>
      <c r="I410" s="12">
        <v>69.613259668507993</v>
      </c>
      <c r="J410" s="12">
        <v>1.657458563536</v>
      </c>
      <c r="K410" s="12">
        <v>28.176795580109999</v>
      </c>
      <c r="L410" s="23">
        <v>0.55248618784500003</v>
      </c>
    </row>
    <row r="411" spans="3:12" x14ac:dyDescent="0.25">
      <c r="C411" s="125"/>
      <c r="D411" s="120"/>
      <c r="E411" s="4" t="s">
        <v>18</v>
      </c>
      <c r="F411" s="5"/>
      <c r="G411" s="6">
        <v>35</v>
      </c>
      <c r="H411" s="28">
        <v>2.8571428571430002</v>
      </c>
      <c r="I411" s="12">
        <v>22.857142857143</v>
      </c>
      <c r="J411" s="12">
        <v>2.8571428571430002</v>
      </c>
      <c r="K411" s="12">
        <v>34.285714285714</v>
      </c>
      <c r="L411" s="23">
        <v>37.142857142856997</v>
      </c>
    </row>
    <row r="412" spans="3:12" x14ac:dyDescent="0.25">
      <c r="C412" s="121" t="s">
        <v>53</v>
      </c>
      <c r="D412" s="119" t="s">
        <v>20</v>
      </c>
      <c r="E412" s="18" t="s">
        <v>54</v>
      </c>
      <c r="F412" s="17"/>
      <c r="G412" s="19">
        <v>331</v>
      </c>
      <c r="H412" s="29">
        <v>0.60422960725099994</v>
      </c>
      <c r="I412" s="15">
        <v>64.954682779455993</v>
      </c>
      <c r="J412" s="15">
        <v>3.3232628398789998</v>
      </c>
      <c r="K412" s="15">
        <v>30.513595166163</v>
      </c>
      <c r="L412" s="30">
        <v>0.60422960725099994</v>
      </c>
    </row>
    <row r="413" spans="3:12" x14ac:dyDescent="0.25">
      <c r="C413" s="125"/>
      <c r="D413" s="120"/>
      <c r="E413" s="4" t="s">
        <v>55</v>
      </c>
      <c r="F413" s="5"/>
      <c r="G413" s="6">
        <v>1212</v>
      </c>
      <c r="H413" s="28">
        <v>0.247524752475</v>
      </c>
      <c r="I413" s="12">
        <v>76.650165016502001</v>
      </c>
      <c r="J413" s="12">
        <v>5.1155115511549996</v>
      </c>
      <c r="K413" s="12">
        <v>17.244224422441999</v>
      </c>
      <c r="L413" s="23">
        <v>0.74257425742600003</v>
      </c>
    </row>
    <row r="414" spans="3:12" ht="25.2" x14ac:dyDescent="0.25">
      <c r="C414" s="125"/>
      <c r="D414" s="120"/>
      <c r="E414" s="4" t="s">
        <v>56</v>
      </c>
      <c r="F414" s="5"/>
      <c r="G414" s="6">
        <v>615</v>
      </c>
      <c r="H414" s="28">
        <v>0.16260162601600001</v>
      </c>
      <c r="I414" s="12">
        <v>67.804878048779997</v>
      </c>
      <c r="J414" s="12">
        <v>4.3902439024389999</v>
      </c>
      <c r="K414" s="12">
        <v>27.317073170732002</v>
      </c>
      <c r="L414" s="23">
        <v>0.32520325203299999</v>
      </c>
    </row>
    <row r="415" spans="3:12" x14ac:dyDescent="0.25">
      <c r="C415" s="125"/>
      <c r="D415" s="120"/>
      <c r="E415" s="4" t="s">
        <v>57</v>
      </c>
      <c r="F415" s="5"/>
      <c r="G415" s="6">
        <v>234</v>
      </c>
      <c r="H415" s="28">
        <v>41.452991452991</v>
      </c>
      <c r="I415" s="12">
        <v>37.179487179486998</v>
      </c>
      <c r="J415" s="12">
        <v>6.8376068376069998</v>
      </c>
      <c r="K415" s="12">
        <v>14.102564102563999</v>
      </c>
      <c r="L415" s="23">
        <v>0.42735042735000001</v>
      </c>
    </row>
    <row r="416" spans="3:12" x14ac:dyDescent="0.25">
      <c r="C416" s="125"/>
      <c r="D416" s="120"/>
      <c r="E416" s="4" t="s">
        <v>18</v>
      </c>
      <c r="F416" s="5"/>
      <c r="G416" s="6">
        <v>22</v>
      </c>
      <c r="H416" s="28">
        <v>13.636363636364001</v>
      </c>
      <c r="I416" s="12">
        <v>22.727272727273</v>
      </c>
      <c r="J416" s="20">
        <v>0</v>
      </c>
      <c r="K416" s="12">
        <v>9.0909090909089993</v>
      </c>
      <c r="L416" s="23">
        <v>54.545454545455001</v>
      </c>
    </row>
    <row r="417" spans="3:12" x14ac:dyDescent="0.25">
      <c r="C417" s="121" t="s">
        <v>58</v>
      </c>
      <c r="D417" s="119" t="s">
        <v>20</v>
      </c>
      <c r="E417" s="18" t="s">
        <v>59</v>
      </c>
      <c r="F417" s="17"/>
      <c r="G417" s="19">
        <v>522</v>
      </c>
      <c r="H417" s="29">
        <v>5.3639846743300001</v>
      </c>
      <c r="I417" s="15">
        <v>59.386973180077</v>
      </c>
      <c r="J417" s="15">
        <v>5.1724137931029999</v>
      </c>
      <c r="K417" s="15">
        <v>29.118773946360001</v>
      </c>
      <c r="L417" s="30">
        <v>0.95785440612999995</v>
      </c>
    </row>
    <row r="418" spans="3:12" x14ac:dyDescent="0.25">
      <c r="C418" s="125"/>
      <c r="D418" s="120"/>
      <c r="E418" s="4" t="s">
        <v>60</v>
      </c>
      <c r="F418" s="5"/>
      <c r="G418" s="6">
        <v>1090</v>
      </c>
      <c r="H418" s="28">
        <v>3.669724770642</v>
      </c>
      <c r="I418" s="12">
        <v>68.165137614678997</v>
      </c>
      <c r="J418" s="12">
        <v>4.7706422018349999</v>
      </c>
      <c r="K418" s="12">
        <v>22.660550458715999</v>
      </c>
      <c r="L418" s="23">
        <v>0.73394495412799998</v>
      </c>
    </row>
    <row r="419" spans="3:12" ht="25.2" x14ac:dyDescent="0.25">
      <c r="C419" s="125"/>
      <c r="D419" s="120"/>
      <c r="E419" s="4" t="s">
        <v>61</v>
      </c>
      <c r="F419" s="5"/>
      <c r="G419" s="6">
        <v>327</v>
      </c>
      <c r="H419" s="28">
        <v>5.1987767584100002</v>
      </c>
      <c r="I419" s="12">
        <v>69.113149847095002</v>
      </c>
      <c r="J419" s="12">
        <v>6.1162079510699998</v>
      </c>
      <c r="K419" s="12">
        <v>19.571865443425001</v>
      </c>
      <c r="L419" s="37">
        <v>0</v>
      </c>
    </row>
    <row r="420" spans="3:12" x14ac:dyDescent="0.25">
      <c r="C420" s="125"/>
      <c r="D420" s="120"/>
      <c r="E420" s="4" t="s">
        <v>62</v>
      </c>
      <c r="F420" s="5"/>
      <c r="G420" s="6">
        <v>428</v>
      </c>
      <c r="H420" s="28">
        <v>4.6728971962620003</v>
      </c>
      <c r="I420" s="12">
        <v>83.411214953270999</v>
      </c>
      <c r="J420" s="12">
        <v>3.9719626168220001</v>
      </c>
      <c r="K420" s="12">
        <v>7.9439252336450004</v>
      </c>
      <c r="L420" s="37">
        <v>0</v>
      </c>
    </row>
    <row r="421" spans="3:12" x14ac:dyDescent="0.25">
      <c r="C421" s="125"/>
      <c r="D421" s="120"/>
      <c r="E421" s="4" t="s">
        <v>63</v>
      </c>
      <c r="F421" s="5"/>
      <c r="G421" s="6">
        <v>25</v>
      </c>
      <c r="H421" s="28">
        <v>4</v>
      </c>
      <c r="I421" s="12">
        <v>44</v>
      </c>
      <c r="J421" s="20">
        <v>0</v>
      </c>
      <c r="K421" s="12">
        <v>52</v>
      </c>
      <c r="L421" s="37">
        <v>0</v>
      </c>
    </row>
    <row r="422" spans="3:12" x14ac:dyDescent="0.25">
      <c r="C422" s="125"/>
      <c r="D422" s="120"/>
      <c r="E422" s="4" t="s">
        <v>18</v>
      </c>
      <c r="F422" s="5"/>
      <c r="G422" s="6">
        <v>22</v>
      </c>
      <c r="H422" s="50">
        <v>0</v>
      </c>
      <c r="I422" s="12">
        <v>27.272727272727</v>
      </c>
      <c r="J422" s="20">
        <v>0</v>
      </c>
      <c r="K422" s="12">
        <v>13.636363636364001</v>
      </c>
      <c r="L422" s="23">
        <v>59.090909090909001</v>
      </c>
    </row>
    <row r="423" spans="3:12" ht="25.2" x14ac:dyDescent="0.25">
      <c r="C423" s="121" t="s">
        <v>64</v>
      </c>
      <c r="D423" s="119" t="s">
        <v>20</v>
      </c>
      <c r="E423" s="18" t="s">
        <v>65</v>
      </c>
      <c r="F423" s="17"/>
      <c r="G423" s="19">
        <v>36</v>
      </c>
      <c r="H423" s="29">
        <v>8.333333333333</v>
      </c>
      <c r="I423" s="15">
        <v>44.444444444444002</v>
      </c>
      <c r="J423" s="15">
        <v>8.333333333333</v>
      </c>
      <c r="K423" s="15">
        <v>36.111111111111001</v>
      </c>
      <c r="L423" s="30">
        <v>2.7777777777780002</v>
      </c>
    </row>
    <row r="424" spans="3:12" ht="37.799999999999997" x14ac:dyDescent="0.25">
      <c r="C424" s="125"/>
      <c r="D424" s="120"/>
      <c r="E424" s="4" t="s">
        <v>66</v>
      </c>
      <c r="F424" s="5"/>
      <c r="G424" s="6">
        <v>177</v>
      </c>
      <c r="H424" s="28">
        <v>12.994350282486</v>
      </c>
      <c r="I424" s="12">
        <v>43.502824858757002</v>
      </c>
      <c r="J424" s="12">
        <v>12.994350282486</v>
      </c>
      <c r="K424" s="12">
        <v>27.683615819208999</v>
      </c>
      <c r="L424" s="23">
        <v>2.8248587570620001</v>
      </c>
    </row>
    <row r="425" spans="3:12" ht="37.799999999999997" x14ac:dyDescent="0.25">
      <c r="C425" s="125"/>
      <c r="D425" s="120"/>
      <c r="E425" s="4" t="s">
        <v>67</v>
      </c>
      <c r="F425" s="5"/>
      <c r="G425" s="6">
        <v>231</v>
      </c>
      <c r="H425" s="28">
        <v>8.2251082251080003</v>
      </c>
      <c r="I425" s="12">
        <v>47.619047619047997</v>
      </c>
      <c r="J425" s="12">
        <v>6.0606060606060002</v>
      </c>
      <c r="K425" s="12">
        <v>38.095238095238003</v>
      </c>
      <c r="L425" s="37">
        <v>0</v>
      </c>
    </row>
    <row r="426" spans="3:12" ht="37.799999999999997" x14ac:dyDescent="0.25">
      <c r="C426" s="125"/>
      <c r="D426" s="120"/>
      <c r="E426" s="4" t="s">
        <v>68</v>
      </c>
      <c r="F426" s="5"/>
      <c r="G426" s="6">
        <v>324</v>
      </c>
      <c r="H426" s="28">
        <v>4.6296296296300001</v>
      </c>
      <c r="I426" s="12">
        <v>63.271604938271999</v>
      </c>
      <c r="J426" s="12">
        <v>4.9382716049380004</v>
      </c>
      <c r="K426" s="12">
        <v>26.851851851852</v>
      </c>
      <c r="L426" s="23">
        <v>0.30864197530900001</v>
      </c>
    </row>
    <row r="427" spans="3:12" ht="37.799999999999997" x14ac:dyDescent="0.25">
      <c r="C427" s="125"/>
      <c r="D427" s="120"/>
      <c r="E427" s="4" t="s">
        <v>69</v>
      </c>
      <c r="F427" s="5"/>
      <c r="G427" s="6">
        <v>364</v>
      </c>
      <c r="H427" s="28">
        <v>4.3956043956039998</v>
      </c>
      <c r="I427" s="12">
        <v>75.274725274725</v>
      </c>
      <c r="J427" s="12">
        <v>3.8461538461539999</v>
      </c>
      <c r="K427" s="12">
        <v>15.934065934066</v>
      </c>
      <c r="L427" s="23">
        <v>0.54945054945100003</v>
      </c>
    </row>
    <row r="428" spans="3:12" ht="37.799999999999997" x14ac:dyDescent="0.25">
      <c r="C428" s="125"/>
      <c r="D428" s="120"/>
      <c r="E428" s="4" t="s">
        <v>70</v>
      </c>
      <c r="F428" s="5"/>
      <c r="G428" s="6">
        <v>292</v>
      </c>
      <c r="H428" s="28">
        <v>2.397260273973</v>
      </c>
      <c r="I428" s="12">
        <v>85.273972602740002</v>
      </c>
      <c r="J428" s="12">
        <v>1.027397260274</v>
      </c>
      <c r="K428" s="12">
        <v>10.958904109589</v>
      </c>
      <c r="L428" s="23">
        <v>0.34246575342500002</v>
      </c>
    </row>
    <row r="429" spans="3:12" ht="37.799999999999997" x14ac:dyDescent="0.25">
      <c r="C429" s="125"/>
      <c r="D429" s="120"/>
      <c r="E429" s="4" t="s">
        <v>71</v>
      </c>
      <c r="F429" s="5"/>
      <c r="G429" s="6">
        <v>316</v>
      </c>
      <c r="H429" s="28">
        <v>0.94936708860800001</v>
      </c>
      <c r="I429" s="12">
        <v>83.860759493670997</v>
      </c>
      <c r="J429" s="12">
        <v>2.8481012658229998</v>
      </c>
      <c r="K429" s="12">
        <v>12.341772151899001</v>
      </c>
      <c r="L429" s="37">
        <v>0</v>
      </c>
    </row>
    <row r="430" spans="3:12" ht="37.799999999999997" x14ac:dyDescent="0.25">
      <c r="C430" s="125"/>
      <c r="D430" s="120"/>
      <c r="E430" s="4" t="s">
        <v>72</v>
      </c>
      <c r="F430" s="5"/>
      <c r="G430" s="6">
        <v>308</v>
      </c>
      <c r="H430" s="28">
        <v>0.64935064935099995</v>
      </c>
      <c r="I430" s="12">
        <v>80.519480519480993</v>
      </c>
      <c r="J430" s="12">
        <v>4.5454545454549997</v>
      </c>
      <c r="K430" s="12">
        <v>13.961038961039</v>
      </c>
      <c r="L430" s="23">
        <v>0.32467532467499999</v>
      </c>
    </row>
    <row r="431" spans="3:12" ht="37.799999999999997" x14ac:dyDescent="0.25">
      <c r="C431" s="125"/>
      <c r="D431" s="120"/>
      <c r="E431" s="4" t="s">
        <v>73</v>
      </c>
      <c r="F431" s="5"/>
      <c r="G431" s="6">
        <v>114</v>
      </c>
      <c r="H431" s="28">
        <v>1.7543859649119999</v>
      </c>
      <c r="I431" s="12">
        <v>77.192982456140001</v>
      </c>
      <c r="J431" s="12">
        <v>1.7543859649119999</v>
      </c>
      <c r="K431" s="12">
        <v>19.298245614035</v>
      </c>
      <c r="L431" s="37">
        <v>0</v>
      </c>
    </row>
    <row r="432" spans="3:12" ht="25.2" x14ac:dyDescent="0.25">
      <c r="C432" s="125"/>
      <c r="D432" s="120"/>
      <c r="E432" s="4" t="s">
        <v>74</v>
      </c>
      <c r="F432" s="5"/>
      <c r="G432" s="6">
        <v>96</v>
      </c>
      <c r="H432" s="28">
        <v>3.125</v>
      </c>
      <c r="I432" s="12">
        <v>73.958333333333002</v>
      </c>
      <c r="J432" s="12">
        <v>2.083333333333</v>
      </c>
      <c r="K432" s="12">
        <v>20.833333333333002</v>
      </c>
      <c r="L432" s="37">
        <v>0</v>
      </c>
    </row>
    <row r="433" spans="3:12" x14ac:dyDescent="0.25">
      <c r="C433" s="125"/>
      <c r="D433" s="120"/>
      <c r="E433" s="4" t="s">
        <v>75</v>
      </c>
      <c r="F433" s="5"/>
      <c r="G433" s="6">
        <v>29</v>
      </c>
      <c r="H433" s="28">
        <v>20.689655172414</v>
      </c>
      <c r="I433" s="12">
        <v>24.137931034483</v>
      </c>
      <c r="J433" s="12">
        <v>17.241379310345</v>
      </c>
      <c r="K433" s="12">
        <v>37.931034482759003</v>
      </c>
      <c r="L433" s="37">
        <v>0</v>
      </c>
    </row>
    <row r="434" spans="3:12" x14ac:dyDescent="0.25">
      <c r="C434" s="125"/>
      <c r="D434" s="120"/>
      <c r="E434" s="4" t="s">
        <v>18</v>
      </c>
      <c r="F434" s="5"/>
      <c r="G434" s="6">
        <v>127</v>
      </c>
      <c r="H434" s="28">
        <v>5.5118110236220001</v>
      </c>
      <c r="I434" s="12">
        <v>33.858267716535003</v>
      </c>
      <c r="J434" s="12">
        <v>8.6614173228349998</v>
      </c>
      <c r="K434" s="12">
        <v>40.157480314960999</v>
      </c>
      <c r="L434" s="23">
        <v>11.811023622046999</v>
      </c>
    </row>
    <row r="435" spans="3:12" x14ac:dyDescent="0.25">
      <c r="C435" s="121" t="s">
        <v>76</v>
      </c>
      <c r="D435" s="119" t="s">
        <v>20</v>
      </c>
      <c r="E435" s="18" t="s">
        <v>77</v>
      </c>
      <c r="F435" s="17"/>
      <c r="G435" s="19">
        <v>626</v>
      </c>
      <c r="H435" s="29">
        <v>6.0702875399360003</v>
      </c>
      <c r="I435" s="15">
        <v>65.974440894569</v>
      </c>
      <c r="J435" s="15">
        <v>7.5079872204470002</v>
      </c>
      <c r="K435" s="15">
        <v>19.169329073482</v>
      </c>
      <c r="L435" s="30">
        <v>1.277955271565</v>
      </c>
    </row>
    <row r="436" spans="3:12" x14ac:dyDescent="0.25">
      <c r="C436" s="125"/>
      <c r="D436" s="120"/>
      <c r="E436" s="4" t="s">
        <v>78</v>
      </c>
      <c r="F436" s="5"/>
      <c r="G436" s="6">
        <v>975</v>
      </c>
      <c r="H436" s="28">
        <v>4.9230769230769997</v>
      </c>
      <c r="I436" s="12">
        <v>65.743589743589993</v>
      </c>
      <c r="J436" s="12">
        <v>3.7948717948719999</v>
      </c>
      <c r="K436" s="12">
        <v>24.820512820512999</v>
      </c>
      <c r="L436" s="23">
        <v>0.71794871794899995</v>
      </c>
    </row>
    <row r="437" spans="3:12" x14ac:dyDescent="0.25">
      <c r="C437" s="125"/>
      <c r="D437" s="120"/>
      <c r="E437" s="4" t="s">
        <v>79</v>
      </c>
      <c r="F437" s="5"/>
      <c r="G437" s="6">
        <v>589</v>
      </c>
      <c r="H437" s="28">
        <v>2.0373514431239999</v>
      </c>
      <c r="I437" s="12">
        <v>74.872665534804995</v>
      </c>
      <c r="J437" s="12">
        <v>3.9049235993210001</v>
      </c>
      <c r="K437" s="12">
        <v>17.826825127334001</v>
      </c>
      <c r="L437" s="23">
        <v>1.358234295416</v>
      </c>
    </row>
    <row r="438" spans="3:12" x14ac:dyDescent="0.25">
      <c r="C438" s="125"/>
      <c r="D438" s="120"/>
      <c r="E438" s="4" t="s">
        <v>80</v>
      </c>
      <c r="F438" s="5"/>
      <c r="G438" s="6">
        <v>224</v>
      </c>
      <c r="H438" s="28">
        <v>3.5714285714290002</v>
      </c>
      <c r="I438" s="12">
        <v>70.535714285713993</v>
      </c>
      <c r="J438" s="12">
        <v>4.0178571428570002</v>
      </c>
      <c r="K438" s="12">
        <v>20.535714285714</v>
      </c>
      <c r="L438" s="23">
        <v>1.339285714286</v>
      </c>
    </row>
    <row r="439" spans="3:12" x14ac:dyDescent="0.25">
      <c r="C439" s="121" t="s">
        <v>81</v>
      </c>
      <c r="D439" s="119" t="s">
        <v>20</v>
      </c>
      <c r="E439" s="18" t="s">
        <v>82</v>
      </c>
      <c r="F439" s="17"/>
      <c r="G439" s="19">
        <v>300</v>
      </c>
      <c r="H439" s="29">
        <v>4.666666666667</v>
      </c>
      <c r="I439" s="15">
        <v>63.666666666666998</v>
      </c>
      <c r="J439" s="15">
        <v>6.666666666667</v>
      </c>
      <c r="K439" s="15">
        <v>23.666666666666998</v>
      </c>
      <c r="L439" s="30">
        <v>1.333333333333</v>
      </c>
    </row>
    <row r="440" spans="3:12" x14ac:dyDescent="0.25">
      <c r="C440" s="125"/>
      <c r="D440" s="120"/>
      <c r="E440" s="4" t="s">
        <v>83</v>
      </c>
      <c r="F440" s="5"/>
      <c r="G440" s="6">
        <v>722</v>
      </c>
      <c r="H440" s="28">
        <v>4.2936288088639998</v>
      </c>
      <c r="I440" s="12">
        <v>68.421052631579002</v>
      </c>
      <c r="J440" s="12">
        <v>6.0941828254850003</v>
      </c>
      <c r="K440" s="12">
        <v>20.083102493075</v>
      </c>
      <c r="L440" s="23">
        <v>1.108033240997</v>
      </c>
    </row>
    <row r="441" spans="3:12" x14ac:dyDescent="0.25">
      <c r="C441" s="125"/>
      <c r="D441" s="120"/>
      <c r="E441" s="4" t="s">
        <v>84</v>
      </c>
      <c r="F441" s="5"/>
      <c r="G441" s="6">
        <v>483</v>
      </c>
      <c r="H441" s="28">
        <v>3.5196687370599999</v>
      </c>
      <c r="I441" s="12">
        <v>72.877846790890004</v>
      </c>
      <c r="J441" s="12">
        <v>2.0703933747410002</v>
      </c>
      <c r="K441" s="12">
        <v>20.910973084885999</v>
      </c>
      <c r="L441" s="23">
        <v>0.62111801242200004</v>
      </c>
    </row>
    <row r="442" spans="3:12" x14ac:dyDescent="0.25">
      <c r="C442" s="125"/>
      <c r="D442" s="120"/>
      <c r="E442" s="4" t="s">
        <v>85</v>
      </c>
      <c r="F442" s="5"/>
      <c r="G442" s="6">
        <v>395</v>
      </c>
      <c r="H442" s="28">
        <v>6.0759493670889997</v>
      </c>
      <c r="I442" s="12">
        <v>68.101265822784995</v>
      </c>
      <c r="J442" s="12">
        <v>5.0632911392409996</v>
      </c>
      <c r="K442" s="12">
        <v>20.253164556961998</v>
      </c>
      <c r="L442" s="23">
        <v>0.50632911392400004</v>
      </c>
    </row>
    <row r="443" spans="3:12" x14ac:dyDescent="0.25">
      <c r="C443" s="125"/>
      <c r="D443" s="120"/>
      <c r="E443" s="4" t="s">
        <v>86</v>
      </c>
      <c r="F443" s="5"/>
      <c r="G443" s="6">
        <v>236</v>
      </c>
      <c r="H443" s="28">
        <v>3.3898305084749998</v>
      </c>
      <c r="I443" s="12">
        <v>67.372881355931995</v>
      </c>
      <c r="J443" s="12">
        <v>4.6610169491529998</v>
      </c>
      <c r="K443" s="12">
        <v>23.305084745763001</v>
      </c>
      <c r="L443" s="23">
        <v>1.271186440678</v>
      </c>
    </row>
    <row r="444" spans="3:12" x14ac:dyDescent="0.25">
      <c r="C444" s="125"/>
      <c r="D444" s="120"/>
      <c r="E444" s="4" t="s">
        <v>87</v>
      </c>
      <c r="F444" s="5"/>
      <c r="G444" s="6">
        <v>278</v>
      </c>
      <c r="H444" s="28">
        <v>4.3165467625899998</v>
      </c>
      <c r="I444" s="12">
        <v>67.625899280575993</v>
      </c>
      <c r="J444" s="12">
        <v>3.9568345323740002</v>
      </c>
      <c r="K444" s="12">
        <v>21.942446043164999</v>
      </c>
      <c r="L444" s="23">
        <v>2.1582733812949999</v>
      </c>
    </row>
    <row r="445" spans="3:12" x14ac:dyDescent="0.25">
      <c r="C445" s="121" t="s">
        <v>88</v>
      </c>
      <c r="D445" s="119" t="s">
        <v>20</v>
      </c>
      <c r="E445" s="18" t="s">
        <v>89</v>
      </c>
      <c r="F445" s="17"/>
      <c r="G445" s="19">
        <v>110</v>
      </c>
      <c r="H445" s="29">
        <v>2.7272727272730002</v>
      </c>
      <c r="I445" s="15">
        <v>66.363636363636004</v>
      </c>
      <c r="J445" s="15">
        <v>9.0909090909089993</v>
      </c>
      <c r="K445" s="15">
        <v>21.818181818182001</v>
      </c>
      <c r="L445" s="69">
        <v>0</v>
      </c>
    </row>
    <row r="446" spans="3:12" x14ac:dyDescent="0.25">
      <c r="C446" s="122"/>
      <c r="D446" s="120"/>
      <c r="E446" s="4" t="s">
        <v>90</v>
      </c>
      <c r="F446" s="5"/>
      <c r="G446" s="6">
        <v>190</v>
      </c>
      <c r="H446" s="28">
        <v>5.7894736842109999</v>
      </c>
      <c r="I446" s="12">
        <v>62.105263157895003</v>
      </c>
      <c r="J446" s="12">
        <v>5.2631578947369997</v>
      </c>
      <c r="K446" s="12">
        <v>24.736842105263001</v>
      </c>
      <c r="L446" s="23">
        <v>2.1052631578950001</v>
      </c>
    </row>
    <row r="447" spans="3:12" x14ac:dyDescent="0.25">
      <c r="C447" s="122"/>
      <c r="D447" s="120"/>
      <c r="E447" s="4" t="s">
        <v>83</v>
      </c>
      <c r="F447" s="5"/>
      <c r="G447" s="6">
        <v>722</v>
      </c>
      <c r="H447" s="28">
        <v>4.2936288088639998</v>
      </c>
      <c r="I447" s="12">
        <v>68.421052631579002</v>
      </c>
      <c r="J447" s="12">
        <v>6.0941828254850003</v>
      </c>
      <c r="K447" s="12">
        <v>20.083102493075</v>
      </c>
      <c r="L447" s="23">
        <v>1.108033240997</v>
      </c>
    </row>
    <row r="448" spans="3:12" x14ac:dyDescent="0.25">
      <c r="C448" s="122"/>
      <c r="D448" s="120"/>
      <c r="E448" s="4" t="s">
        <v>91</v>
      </c>
      <c r="F448" s="5"/>
      <c r="G448" s="6">
        <v>117</v>
      </c>
      <c r="H448" s="28">
        <v>4.2735042735039999</v>
      </c>
      <c r="I448" s="12">
        <v>80.34188034188</v>
      </c>
      <c r="J448" s="12">
        <v>0.85470085470099999</v>
      </c>
      <c r="K448" s="12">
        <v>13.675213675214</v>
      </c>
      <c r="L448" s="23">
        <v>0.85470085470099999</v>
      </c>
    </row>
    <row r="449" spans="2:13" x14ac:dyDescent="0.25">
      <c r="C449" s="122"/>
      <c r="D449" s="120"/>
      <c r="E449" s="4" t="s">
        <v>92</v>
      </c>
      <c r="F449" s="5"/>
      <c r="G449" s="6">
        <v>123</v>
      </c>
      <c r="H449" s="28">
        <v>2.4390243902440001</v>
      </c>
      <c r="I449" s="12">
        <v>72.357723577236001</v>
      </c>
      <c r="J449" s="12">
        <v>2.4390243902440001</v>
      </c>
      <c r="K449" s="12">
        <v>22.764227642276001</v>
      </c>
      <c r="L449" s="37">
        <v>0</v>
      </c>
    </row>
    <row r="450" spans="2:13" x14ac:dyDescent="0.25">
      <c r="C450" s="122"/>
      <c r="D450" s="120"/>
      <c r="E450" s="4" t="s">
        <v>93</v>
      </c>
      <c r="F450" s="5"/>
      <c r="G450" s="6">
        <v>243</v>
      </c>
      <c r="H450" s="28">
        <v>3.7037037037039999</v>
      </c>
      <c r="I450" s="12">
        <v>69.547325102881004</v>
      </c>
      <c r="J450" s="12">
        <v>2.4691358024690002</v>
      </c>
      <c r="K450" s="12">
        <v>23.456790123457001</v>
      </c>
      <c r="L450" s="23">
        <v>0.82304526748999995</v>
      </c>
    </row>
    <row r="451" spans="2:13" x14ac:dyDescent="0.25">
      <c r="C451" s="122"/>
      <c r="D451" s="120"/>
      <c r="E451" s="4" t="s">
        <v>85</v>
      </c>
      <c r="F451" s="5"/>
      <c r="G451" s="6">
        <v>395</v>
      </c>
      <c r="H451" s="28">
        <v>6.0759493670889997</v>
      </c>
      <c r="I451" s="12">
        <v>68.101265822784995</v>
      </c>
      <c r="J451" s="12">
        <v>5.0632911392409996</v>
      </c>
      <c r="K451" s="12">
        <v>20.253164556961998</v>
      </c>
      <c r="L451" s="23">
        <v>0.50632911392400004</v>
      </c>
    </row>
    <row r="452" spans="2:13" x14ac:dyDescent="0.25">
      <c r="C452" s="122"/>
      <c r="D452" s="120"/>
      <c r="E452" s="4" t="s">
        <v>94</v>
      </c>
      <c r="F452" s="5"/>
      <c r="G452" s="6">
        <v>168</v>
      </c>
      <c r="H452" s="28">
        <v>4.166666666667</v>
      </c>
      <c r="I452" s="12">
        <v>67.261904761905001</v>
      </c>
      <c r="J452" s="12">
        <v>4.166666666667</v>
      </c>
      <c r="K452" s="12">
        <v>23.809523809523998</v>
      </c>
      <c r="L452" s="23">
        <v>0.59523809523799998</v>
      </c>
    </row>
    <row r="453" spans="2:13" x14ac:dyDescent="0.25">
      <c r="C453" s="122"/>
      <c r="D453" s="120"/>
      <c r="E453" s="4" t="s">
        <v>95</v>
      </c>
      <c r="F453" s="5"/>
      <c r="G453" s="6">
        <v>68</v>
      </c>
      <c r="H453" s="28">
        <v>1.4705882352940001</v>
      </c>
      <c r="I453" s="12">
        <v>67.647058823528994</v>
      </c>
      <c r="J453" s="12">
        <v>5.8823529411760003</v>
      </c>
      <c r="K453" s="12">
        <v>22.058823529411999</v>
      </c>
      <c r="L453" s="23">
        <v>2.9411764705880001</v>
      </c>
    </row>
    <row r="454" spans="2:13" x14ac:dyDescent="0.25">
      <c r="C454" s="126"/>
      <c r="D454" s="123"/>
      <c r="E454" s="64" t="s">
        <v>87</v>
      </c>
      <c r="F454" s="59"/>
      <c r="G454" s="66">
        <v>278</v>
      </c>
      <c r="H454" s="82">
        <v>4.3165467625899998</v>
      </c>
      <c r="I454" s="40">
        <v>67.625899280575993</v>
      </c>
      <c r="J454" s="40">
        <v>3.9568345323740002</v>
      </c>
      <c r="K454" s="40">
        <v>21.942446043164999</v>
      </c>
      <c r="L454" s="80">
        <v>2.1582733812949999</v>
      </c>
    </row>
    <row r="456" spans="2:13" x14ac:dyDescent="0.25">
      <c r="B456" s="48" t="str">
        <f xml:space="preserve"> HYPERLINK("#'目次'!B11", "[5]")</f>
        <v>[5]</v>
      </c>
      <c r="C456" s="35" t="s">
        <v>135</v>
      </c>
    </row>
    <row r="459" spans="2:13" x14ac:dyDescent="0.25">
      <c r="C459" s="35" t="s">
        <v>14</v>
      </c>
    </row>
    <row r="460" spans="2:13" ht="50.4" x14ac:dyDescent="0.25">
      <c r="C460" s="115"/>
      <c r="D460" s="116"/>
      <c r="E460" s="116"/>
      <c r="F460" s="116"/>
      <c r="G460" s="44" t="s">
        <v>15</v>
      </c>
      <c r="H460" s="43" t="s">
        <v>42</v>
      </c>
      <c r="I460" s="26" t="s">
        <v>43</v>
      </c>
      <c r="J460" s="26" t="s">
        <v>44</v>
      </c>
      <c r="K460" s="26" t="s">
        <v>45</v>
      </c>
      <c r="L460" s="26" t="s">
        <v>46</v>
      </c>
      <c r="M460" s="49" t="s">
        <v>18</v>
      </c>
    </row>
    <row r="461" spans="2:13" x14ac:dyDescent="0.25">
      <c r="C461" s="117"/>
      <c r="D461" s="118"/>
      <c r="E461" s="118"/>
      <c r="F461" s="118"/>
      <c r="G461" s="46"/>
      <c r="H461" s="47"/>
      <c r="I461" s="27"/>
      <c r="J461" s="27"/>
      <c r="K461" s="27"/>
      <c r="L461" s="27"/>
      <c r="M461" s="45"/>
    </row>
    <row r="462" spans="2:13" x14ac:dyDescent="0.25">
      <c r="C462" s="61"/>
      <c r="D462" s="62"/>
      <c r="E462" s="60" t="s">
        <v>15</v>
      </c>
      <c r="F462" s="63"/>
      <c r="G462" s="57">
        <v>2414</v>
      </c>
      <c r="H462" s="34">
        <v>15.948632974316</v>
      </c>
      <c r="I462" s="34">
        <v>65.202982601491001</v>
      </c>
      <c r="J462" s="34">
        <v>3.6868268434129998</v>
      </c>
      <c r="K462" s="34">
        <v>39.60231980116</v>
      </c>
      <c r="L462" s="34">
        <v>3.5211267605629999</v>
      </c>
      <c r="M462" s="79">
        <v>0.70422535211299997</v>
      </c>
    </row>
    <row r="463" spans="2:13" x14ac:dyDescent="0.25">
      <c r="C463" s="124" t="s">
        <v>19</v>
      </c>
      <c r="D463" s="119" t="s">
        <v>20</v>
      </c>
      <c r="E463" s="18" t="s">
        <v>21</v>
      </c>
      <c r="F463" s="17"/>
      <c r="G463" s="19">
        <v>1139</v>
      </c>
      <c r="H463" s="29">
        <v>11.764705882353001</v>
      </c>
      <c r="I463" s="15">
        <v>78.402107111500996</v>
      </c>
      <c r="J463" s="15">
        <v>4.3898156277440004</v>
      </c>
      <c r="K463" s="15">
        <v>35.469710272169003</v>
      </c>
      <c r="L463" s="15">
        <v>2.8972783143109999</v>
      </c>
      <c r="M463" s="30">
        <v>0.965759438104</v>
      </c>
    </row>
    <row r="464" spans="2:13" x14ac:dyDescent="0.25">
      <c r="C464" s="125"/>
      <c r="D464" s="120"/>
      <c r="E464" s="4" t="s">
        <v>22</v>
      </c>
      <c r="F464" s="5"/>
      <c r="G464" s="6">
        <v>1275</v>
      </c>
      <c r="H464" s="28">
        <v>19.686274509804001</v>
      </c>
      <c r="I464" s="12">
        <v>53.411764705882</v>
      </c>
      <c r="J464" s="12">
        <v>3.0588235294119999</v>
      </c>
      <c r="K464" s="12">
        <v>43.294117647058997</v>
      </c>
      <c r="L464" s="12">
        <v>4.0784313725489998</v>
      </c>
      <c r="M464" s="23">
        <v>0.47058823529400001</v>
      </c>
    </row>
    <row r="465" spans="3:13" x14ac:dyDescent="0.25">
      <c r="C465" s="121" t="s">
        <v>23</v>
      </c>
      <c r="D465" s="121" t="s">
        <v>24</v>
      </c>
      <c r="E465" s="18" t="s">
        <v>25</v>
      </c>
      <c r="F465" s="17"/>
      <c r="G465" s="19">
        <v>515</v>
      </c>
      <c r="H465" s="29">
        <v>13.786407766989999</v>
      </c>
      <c r="I465" s="15">
        <v>74.563106796116998</v>
      </c>
      <c r="J465" s="15">
        <v>10.485436893204</v>
      </c>
      <c r="K465" s="15">
        <v>35.728155339806001</v>
      </c>
      <c r="L465" s="15">
        <v>2.9126213592229999</v>
      </c>
      <c r="M465" s="30">
        <v>0.582524271845</v>
      </c>
    </row>
    <row r="466" spans="3:13" x14ac:dyDescent="0.25">
      <c r="C466" s="125"/>
      <c r="D466" s="122"/>
      <c r="E466" s="4" t="s">
        <v>26</v>
      </c>
      <c r="F466" s="5"/>
      <c r="G466" s="6">
        <v>718</v>
      </c>
      <c r="H466" s="28">
        <v>13.649025069638</v>
      </c>
      <c r="I466" s="12">
        <v>71.169916434539999</v>
      </c>
      <c r="J466" s="12">
        <v>3.621169916435</v>
      </c>
      <c r="K466" s="12">
        <v>36.768802228412</v>
      </c>
      <c r="L466" s="12">
        <v>3.621169916435</v>
      </c>
      <c r="M466" s="23">
        <v>0.55710306406700005</v>
      </c>
    </row>
    <row r="467" spans="3:13" x14ac:dyDescent="0.25">
      <c r="C467" s="125"/>
      <c r="D467" s="122"/>
      <c r="E467" s="4" t="s">
        <v>27</v>
      </c>
      <c r="F467" s="5"/>
      <c r="G467" s="6">
        <v>492</v>
      </c>
      <c r="H467" s="28">
        <v>13.414634146340999</v>
      </c>
      <c r="I467" s="12">
        <v>69.715447154472002</v>
      </c>
      <c r="J467" s="12">
        <v>1.4227642276420001</v>
      </c>
      <c r="K467" s="12">
        <v>40.040650406504</v>
      </c>
      <c r="L467" s="12">
        <v>2.4390243902440001</v>
      </c>
      <c r="M467" s="23">
        <v>1.016260162602</v>
      </c>
    </row>
    <row r="468" spans="3:13" x14ac:dyDescent="0.25">
      <c r="C468" s="125"/>
      <c r="D468" s="122"/>
      <c r="E468" s="4" t="s">
        <v>28</v>
      </c>
      <c r="F468" s="5"/>
      <c r="G468" s="6">
        <v>390</v>
      </c>
      <c r="H468" s="28">
        <v>21.025641025641001</v>
      </c>
      <c r="I468" s="12">
        <v>57.948717948717999</v>
      </c>
      <c r="J468" s="12">
        <v>0.51282051282100005</v>
      </c>
      <c r="K468" s="12">
        <v>41.538461538462002</v>
      </c>
      <c r="L468" s="12">
        <v>3.333333333333</v>
      </c>
      <c r="M468" s="23">
        <v>1.025641025641</v>
      </c>
    </row>
    <row r="469" spans="3:13" x14ac:dyDescent="0.25">
      <c r="C469" s="125"/>
      <c r="D469" s="122"/>
      <c r="E469" s="4" t="s">
        <v>29</v>
      </c>
      <c r="F469" s="5"/>
      <c r="G469" s="6">
        <v>206</v>
      </c>
      <c r="H469" s="28">
        <v>22.815533980583002</v>
      </c>
      <c r="I469" s="12">
        <v>42.718446601941999</v>
      </c>
      <c r="J469" s="20">
        <v>0</v>
      </c>
      <c r="K469" s="12">
        <v>47.572815533981</v>
      </c>
      <c r="L469" s="12">
        <v>5.3398058252430003</v>
      </c>
      <c r="M469" s="23">
        <v>0.48543689320400002</v>
      </c>
    </row>
    <row r="470" spans="3:13" x14ac:dyDescent="0.25">
      <c r="C470" s="125"/>
      <c r="D470" s="122"/>
      <c r="E470" s="4" t="s">
        <v>30</v>
      </c>
      <c r="F470" s="5"/>
      <c r="G470" s="6">
        <v>76</v>
      </c>
      <c r="H470" s="28">
        <v>25</v>
      </c>
      <c r="I470" s="12">
        <v>25</v>
      </c>
      <c r="J470" s="20">
        <v>0</v>
      </c>
      <c r="K470" s="12">
        <v>50</v>
      </c>
      <c r="L470" s="12">
        <v>10.526315789473999</v>
      </c>
      <c r="M470" s="37">
        <v>0</v>
      </c>
    </row>
    <row r="471" spans="3:13" x14ac:dyDescent="0.25">
      <c r="C471" s="125"/>
      <c r="D471" s="122"/>
      <c r="E471" s="4" t="s">
        <v>31</v>
      </c>
      <c r="F471" s="5"/>
      <c r="G471" s="6">
        <v>17</v>
      </c>
      <c r="H471" s="28">
        <v>11.764705882353001</v>
      </c>
      <c r="I471" s="12">
        <v>17.647058823529001</v>
      </c>
      <c r="J471" s="20">
        <v>0</v>
      </c>
      <c r="K471" s="12">
        <v>76.470588235294002</v>
      </c>
      <c r="L471" s="20">
        <v>0</v>
      </c>
      <c r="M471" s="37">
        <v>0</v>
      </c>
    </row>
    <row r="472" spans="3:13" x14ac:dyDescent="0.25">
      <c r="C472" s="125"/>
      <c r="D472" s="122"/>
      <c r="E472" s="4" t="s">
        <v>32</v>
      </c>
      <c r="F472" s="5"/>
      <c r="G472" s="6">
        <v>1233</v>
      </c>
      <c r="H472" s="28">
        <v>13.706407137064</v>
      </c>
      <c r="I472" s="12">
        <v>72.587185725872004</v>
      </c>
      <c r="J472" s="12">
        <v>6.4882400648819996</v>
      </c>
      <c r="K472" s="12">
        <v>36.334144363340997</v>
      </c>
      <c r="L472" s="12">
        <v>3.3252230332520001</v>
      </c>
      <c r="M472" s="23">
        <v>0.56772100567700001</v>
      </c>
    </row>
    <row r="473" spans="3:13" x14ac:dyDescent="0.25">
      <c r="C473" s="125"/>
      <c r="D473" s="122"/>
      <c r="E473" s="4" t="s">
        <v>33</v>
      </c>
      <c r="F473" s="5"/>
      <c r="G473" s="6">
        <v>882</v>
      </c>
      <c r="H473" s="28">
        <v>16.780045351474001</v>
      </c>
      <c r="I473" s="12">
        <v>64.512471655328994</v>
      </c>
      <c r="J473" s="12">
        <v>1.0204081632649999</v>
      </c>
      <c r="K473" s="12">
        <v>40.702947845804999</v>
      </c>
      <c r="L473" s="12">
        <v>2.8344671201809999</v>
      </c>
      <c r="M473" s="23">
        <v>1.0204081632649999</v>
      </c>
    </row>
    <row r="474" spans="3:13" x14ac:dyDescent="0.25">
      <c r="C474" s="125"/>
      <c r="D474" s="122"/>
      <c r="E474" s="4" t="s">
        <v>34</v>
      </c>
      <c r="F474" s="5"/>
      <c r="G474" s="6">
        <v>299</v>
      </c>
      <c r="H474" s="28">
        <v>22.742474916388002</v>
      </c>
      <c r="I474" s="12">
        <v>36.789297658862999</v>
      </c>
      <c r="J474" s="20">
        <v>0</v>
      </c>
      <c r="K474" s="12">
        <v>49.832775919732001</v>
      </c>
      <c r="L474" s="12">
        <v>6.3545150501669996</v>
      </c>
      <c r="M474" s="23">
        <v>0.33444816053499998</v>
      </c>
    </row>
    <row r="475" spans="3:13" x14ac:dyDescent="0.25">
      <c r="C475" s="125"/>
      <c r="D475" s="122"/>
      <c r="E475" s="4" t="s">
        <v>35</v>
      </c>
      <c r="F475" s="5"/>
      <c r="G475" s="6">
        <v>1181</v>
      </c>
      <c r="H475" s="28">
        <v>18.289585097374999</v>
      </c>
      <c r="I475" s="12">
        <v>57.493649449618999</v>
      </c>
      <c r="J475" s="12">
        <v>0.76206604572400005</v>
      </c>
      <c r="K475" s="12">
        <v>43.014394580864</v>
      </c>
      <c r="L475" s="12">
        <v>3.7256562235390001</v>
      </c>
      <c r="M475" s="23">
        <v>0.84674005080400006</v>
      </c>
    </row>
    <row r="476" spans="3:13" x14ac:dyDescent="0.25">
      <c r="C476" s="125"/>
      <c r="D476" s="121" t="s">
        <v>21</v>
      </c>
      <c r="E476" s="18" t="s">
        <v>25</v>
      </c>
      <c r="F476" s="17"/>
      <c r="G476" s="19">
        <v>268</v>
      </c>
      <c r="H476" s="29">
        <v>13.432835820896001</v>
      </c>
      <c r="I476" s="15">
        <v>76.865671641790996</v>
      </c>
      <c r="J476" s="15">
        <v>11.940298507463</v>
      </c>
      <c r="K476" s="15">
        <v>33.208955223880999</v>
      </c>
      <c r="L476" s="15">
        <v>2.985074626866</v>
      </c>
      <c r="M476" s="30">
        <v>0.74626865671599996</v>
      </c>
    </row>
    <row r="477" spans="3:13" x14ac:dyDescent="0.25">
      <c r="C477" s="125"/>
      <c r="D477" s="122"/>
      <c r="E477" s="4" t="s">
        <v>26</v>
      </c>
      <c r="F477" s="5"/>
      <c r="G477" s="6">
        <v>338</v>
      </c>
      <c r="H477" s="28">
        <v>11.242603550296</v>
      </c>
      <c r="I477" s="12">
        <v>77.514792899407993</v>
      </c>
      <c r="J477" s="12">
        <v>4.1420118343199999</v>
      </c>
      <c r="K477" s="12">
        <v>34.615384615384997</v>
      </c>
      <c r="L477" s="12">
        <v>3.550295857988</v>
      </c>
      <c r="M477" s="23">
        <v>1.1834319526629999</v>
      </c>
    </row>
    <row r="478" spans="3:13" x14ac:dyDescent="0.25">
      <c r="C478" s="125"/>
      <c r="D478" s="122"/>
      <c r="E478" s="4" t="s">
        <v>27</v>
      </c>
      <c r="F478" s="5"/>
      <c r="G478" s="6">
        <v>241</v>
      </c>
      <c r="H478" s="28">
        <v>8.7136929460579999</v>
      </c>
      <c r="I478" s="12">
        <v>83.817427385892003</v>
      </c>
      <c r="J478" s="12">
        <v>1.2448132780079999</v>
      </c>
      <c r="K478" s="12">
        <v>36.929460580913002</v>
      </c>
      <c r="L478" s="12">
        <v>1.6597510373440001</v>
      </c>
      <c r="M478" s="23">
        <v>1.2448132780079999</v>
      </c>
    </row>
    <row r="479" spans="3:13" x14ac:dyDescent="0.25">
      <c r="C479" s="125"/>
      <c r="D479" s="122"/>
      <c r="E479" s="4" t="s">
        <v>28</v>
      </c>
      <c r="F479" s="5"/>
      <c r="G479" s="6">
        <v>180</v>
      </c>
      <c r="H479" s="28">
        <v>12.777777777778001</v>
      </c>
      <c r="I479" s="12">
        <v>79.444444444444002</v>
      </c>
      <c r="J479" s="12">
        <v>0.555555555556</v>
      </c>
      <c r="K479" s="12">
        <v>37.222222222222001</v>
      </c>
      <c r="L479" s="12">
        <v>3.8888888888889999</v>
      </c>
      <c r="M479" s="23">
        <v>1.1111111111109999</v>
      </c>
    </row>
    <row r="480" spans="3:13" x14ac:dyDescent="0.25">
      <c r="C480" s="125"/>
      <c r="D480" s="122"/>
      <c r="E480" s="4" t="s">
        <v>29</v>
      </c>
      <c r="F480" s="5"/>
      <c r="G480" s="6">
        <v>83</v>
      </c>
      <c r="H480" s="28">
        <v>12.048192771084</v>
      </c>
      <c r="I480" s="12">
        <v>75.903614457830997</v>
      </c>
      <c r="J480" s="20">
        <v>0</v>
      </c>
      <c r="K480" s="12">
        <v>38.554216867469997</v>
      </c>
      <c r="L480" s="12">
        <v>1.204819277108</v>
      </c>
      <c r="M480" s="37">
        <v>0</v>
      </c>
    </row>
    <row r="481" spans="3:13" x14ac:dyDescent="0.25">
      <c r="C481" s="125"/>
      <c r="D481" s="122"/>
      <c r="E481" s="4" t="s">
        <v>30</v>
      </c>
      <c r="F481" s="5"/>
      <c r="G481" s="6">
        <v>26</v>
      </c>
      <c r="H481" s="28">
        <v>23.076923076922998</v>
      </c>
      <c r="I481" s="12">
        <v>53.846153846154003</v>
      </c>
      <c r="J481" s="20">
        <v>0</v>
      </c>
      <c r="K481" s="12">
        <v>34.615384615384997</v>
      </c>
      <c r="L481" s="12">
        <v>3.8461538461539999</v>
      </c>
      <c r="M481" s="37">
        <v>0</v>
      </c>
    </row>
    <row r="482" spans="3:13" x14ac:dyDescent="0.25">
      <c r="C482" s="125"/>
      <c r="D482" s="122"/>
      <c r="E482" s="4" t="s">
        <v>31</v>
      </c>
      <c r="F482" s="5"/>
      <c r="G482" s="6">
        <v>3</v>
      </c>
      <c r="H482" s="50">
        <v>0</v>
      </c>
      <c r="I482" s="12">
        <v>100</v>
      </c>
      <c r="J482" s="20">
        <v>0</v>
      </c>
      <c r="K482" s="12">
        <v>33.333333333333002</v>
      </c>
      <c r="L482" s="20">
        <v>0</v>
      </c>
      <c r="M482" s="37">
        <v>0</v>
      </c>
    </row>
    <row r="483" spans="3:13" x14ac:dyDescent="0.25">
      <c r="C483" s="125"/>
      <c r="D483" s="122"/>
      <c r="E483" s="4" t="s">
        <v>32</v>
      </c>
      <c r="F483" s="5"/>
      <c r="G483" s="6">
        <v>606</v>
      </c>
      <c r="H483" s="28">
        <v>12.211221122112001</v>
      </c>
      <c r="I483" s="12">
        <v>77.227722772277005</v>
      </c>
      <c r="J483" s="12">
        <v>7.5907590759080001</v>
      </c>
      <c r="K483" s="12">
        <v>33.993399339934001</v>
      </c>
      <c r="L483" s="12">
        <v>3.3003300330030001</v>
      </c>
      <c r="M483" s="23">
        <v>0.99009900990099997</v>
      </c>
    </row>
    <row r="484" spans="3:13" x14ac:dyDescent="0.25">
      <c r="C484" s="125"/>
      <c r="D484" s="122"/>
      <c r="E484" s="4" t="s">
        <v>33</v>
      </c>
      <c r="F484" s="5"/>
      <c r="G484" s="6">
        <v>421</v>
      </c>
      <c r="H484" s="28">
        <v>10.451306413301999</v>
      </c>
      <c r="I484" s="12">
        <v>81.947743467932995</v>
      </c>
      <c r="J484" s="12">
        <v>0.950118764846</v>
      </c>
      <c r="K484" s="12">
        <v>37.054631828978998</v>
      </c>
      <c r="L484" s="12">
        <v>2.6128266033249998</v>
      </c>
      <c r="M484" s="23">
        <v>1.187648456057</v>
      </c>
    </row>
    <row r="485" spans="3:13" x14ac:dyDescent="0.25">
      <c r="C485" s="125"/>
      <c r="D485" s="122"/>
      <c r="E485" s="4" t="s">
        <v>34</v>
      </c>
      <c r="F485" s="5"/>
      <c r="G485" s="6">
        <v>112</v>
      </c>
      <c r="H485" s="28">
        <v>14.285714285714</v>
      </c>
      <c r="I485" s="12">
        <v>71.428571428571004</v>
      </c>
      <c r="J485" s="20">
        <v>0</v>
      </c>
      <c r="K485" s="12">
        <v>37.5</v>
      </c>
      <c r="L485" s="12">
        <v>1.785714285714</v>
      </c>
      <c r="M485" s="37">
        <v>0</v>
      </c>
    </row>
    <row r="486" spans="3:13" x14ac:dyDescent="0.25">
      <c r="C486" s="125"/>
      <c r="D486" s="122"/>
      <c r="E486" s="4" t="s">
        <v>35</v>
      </c>
      <c r="F486" s="5"/>
      <c r="G486" s="6">
        <v>533</v>
      </c>
      <c r="H486" s="28">
        <v>11.25703564728</v>
      </c>
      <c r="I486" s="12">
        <v>79.737335834896996</v>
      </c>
      <c r="J486" s="12">
        <v>0.75046904315200003</v>
      </c>
      <c r="K486" s="12">
        <v>37.148217636022999</v>
      </c>
      <c r="L486" s="12">
        <v>2.4390243902440001</v>
      </c>
      <c r="M486" s="23">
        <v>0.93808630394000003</v>
      </c>
    </row>
    <row r="487" spans="3:13" x14ac:dyDescent="0.25">
      <c r="C487" s="125"/>
      <c r="D487" s="121" t="s">
        <v>22</v>
      </c>
      <c r="E487" s="18" t="s">
        <v>25</v>
      </c>
      <c r="F487" s="17"/>
      <c r="G487" s="19">
        <v>247</v>
      </c>
      <c r="H487" s="29">
        <v>14.17004048583</v>
      </c>
      <c r="I487" s="15">
        <v>72.064777327935005</v>
      </c>
      <c r="J487" s="15">
        <v>8.9068825910929998</v>
      </c>
      <c r="K487" s="15">
        <v>38.461538461537998</v>
      </c>
      <c r="L487" s="15">
        <v>2.834008097166</v>
      </c>
      <c r="M487" s="30">
        <v>0.40485829959500003</v>
      </c>
    </row>
    <row r="488" spans="3:13" x14ac:dyDescent="0.25">
      <c r="C488" s="125"/>
      <c r="D488" s="122"/>
      <c r="E488" s="4" t="s">
        <v>26</v>
      </c>
      <c r="F488" s="5"/>
      <c r="G488" s="6">
        <v>380</v>
      </c>
      <c r="H488" s="28">
        <v>15.789473684211</v>
      </c>
      <c r="I488" s="12">
        <v>65.526315789473998</v>
      </c>
      <c r="J488" s="12">
        <v>3.1578947368420001</v>
      </c>
      <c r="K488" s="12">
        <v>38.684210526316001</v>
      </c>
      <c r="L488" s="12">
        <v>3.6842105263159999</v>
      </c>
      <c r="M488" s="37">
        <v>0</v>
      </c>
    </row>
    <row r="489" spans="3:13" x14ac:dyDescent="0.25">
      <c r="C489" s="125"/>
      <c r="D489" s="122"/>
      <c r="E489" s="4" t="s">
        <v>27</v>
      </c>
      <c r="F489" s="5"/>
      <c r="G489" s="6">
        <v>251</v>
      </c>
      <c r="H489" s="28">
        <v>17.928286852589999</v>
      </c>
      <c r="I489" s="12">
        <v>56.175298804781001</v>
      </c>
      <c r="J489" s="12">
        <v>1.593625498008</v>
      </c>
      <c r="K489" s="12">
        <v>43.027888446215002</v>
      </c>
      <c r="L489" s="12">
        <v>3.187250996016</v>
      </c>
      <c r="M489" s="23">
        <v>0.79681274900400001</v>
      </c>
    </row>
    <row r="490" spans="3:13" x14ac:dyDescent="0.25">
      <c r="C490" s="125"/>
      <c r="D490" s="122"/>
      <c r="E490" s="4" t="s">
        <v>28</v>
      </c>
      <c r="F490" s="5"/>
      <c r="G490" s="6">
        <v>210</v>
      </c>
      <c r="H490" s="28">
        <v>28.095238095237999</v>
      </c>
      <c r="I490" s="12">
        <v>39.523809523810002</v>
      </c>
      <c r="J490" s="12">
        <v>0.47619047618999999</v>
      </c>
      <c r="K490" s="12">
        <v>45.238095238094999</v>
      </c>
      <c r="L490" s="12">
        <v>2.8571428571430002</v>
      </c>
      <c r="M490" s="23">
        <v>0.95238095238099996</v>
      </c>
    </row>
    <row r="491" spans="3:13" x14ac:dyDescent="0.25">
      <c r="C491" s="125"/>
      <c r="D491" s="122"/>
      <c r="E491" s="4" t="s">
        <v>29</v>
      </c>
      <c r="F491" s="5"/>
      <c r="G491" s="6">
        <v>123</v>
      </c>
      <c r="H491" s="28">
        <v>30.081300813007999</v>
      </c>
      <c r="I491" s="12">
        <v>20.325203252032999</v>
      </c>
      <c r="J491" s="20">
        <v>0</v>
      </c>
      <c r="K491" s="12">
        <v>53.658536585366001</v>
      </c>
      <c r="L491" s="12">
        <v>8.130081300813</v>
      </c>
      <c r="M491" s="23">
        <v>0.81300813008100004</v>
      </c>
    </row>
    <row r="492" spans="3:13" x14ac:dyDescent="0.25">
      <c r="C492" s="125"/>
      <c r="D492" s="122"/>
      <c r="E492" s="4" t="s">
        <v>30</v>
      </c>
      <c r="F492" s="5"/>
      <c r="G492" s="6">
        <v>50</v>
      </c>
      <c r="H492" s="28">
        <v>26</v>
      </c>
      <c r="I492" s="12">
        <v>10</v>
      </c>
      <c r="J492" s="20">
        <v>0</v>
      </c>
      <c r="K492" s="12">
        <v>58</v>
      </c>
      <c r="L492" s="12">
        <v>14</v>
      </c>
      <c r="M492" s="37">
        <v>0</v>
      </c>
    </row>
    <row r="493" spans="3:13" x14ac:dyDescent="0.25">
      <c r="C493" s="125"/>
      <c r="D493" s="122"/>
      <c r="E493" s="4" t="s">
        <v>31</v>
      </c>
      <c r="F493" s="5"/>
      <c r="G493" s="6">
        <v>14</v>
      </c>
      <c r="H493" s="28">
        <v>14.285714285714</v>
      </c>
      <c r="I493" s="20">
        <v>0</v>
      </c>
      <c r="J493" s="20">
        <v>0</v>
      </c>
      <c r="K493" s="12">
        <v>85.714285714286007</v>
      </c>
      <c r="L493" s="20">
        <v>0</v>
      </c>
      <c r="M493" s="37">
        <v>0</v>
      </c>
    </row>
    <row r="494" spans="3:13" x14ac:dyDescent="0.25">
      <c r="C494" s="125"/>
      <c r="D494" s="122"/>
      <c r="E494" s="4" t="s">
        <v>32</v>
      </c>
      <c r="F494" s="5"/>
      <c r="G494" s="6">
        <v>627</v>
      </c>
      <c r="H494" s="28">
        <v>15.151515151515</v>
      </c>
      <c r="I494" s="12">
        <v>68.102073365231007</v>
      </c>
      <c r="J494" s="12">
        <v>5.4226475279109998</v>
      </c>
      <c r="K494" s="12">
        <v>38.596491228070001</v>
      </c>
      <c r="L494" s="12">
        <v>3.3492822966509999</v>
      </c>
      <c r="M494" s="23">
        <v>0.159489633174</v>
      </c>
    </row>
    <row r="495" spans="3:13" x14ac:dyDescent="0.25">
      <c r="C495" s="125"/>
      <c r="D495" s="122"/>
      <c r="E495" s="4" t="s">
        <v>33</v>
      </c>
      <c r="F495" s="5"/>
      <c r="G495" s="6">
        <v>461</v>
      </c>
      <c r="H495" s="28">
        <v>22.559652928416</v>
      </c>
      <c r="I495" s="12">
        <v>48.590021691974002</v>
      </c>
      <c r="J495" s="12">
        <v>1.084598698482</v>
      </c>
      <c r="K495" s="12">
        <v>44.034707158350997</v>
      </c>
      <c r="L495" s="12">
        <v>3.0368763557479999</v>
      </c>
      <c r="M495" s="23">
        <v>0.86767895878500001</v>
      </c>
    </row>
    <row r="496" spans="3:13" x14ac:dyDescent="0.25">
      <c r="C496" s="125"/>
      <c r="D496" s="122"/>
      <c r="E496" s="4" t="s">
        <v>34</v>
      </c>
      <c r="F496" s="5"/>
      <c r="G496" s="6">
        <v>187</v>
      </c>
      <c r="H496" s="28">
        <v>27.807486631016001</v>
      </c>
      <c r="I496" s="12">
        <v>16.042780748662999</v>
      </c>
      <c r="J496" s="20">
        <v>0</v>
      </c>
      <c r="K496" s="12">
        <v>57.219251336897997</v>
      </c>
      <c r="L496" s="12">
        <v>9.0909090909089993</v>
      </c>
      <c r="M496" s="23">
        <v>0.53475935828900001</v>
      </c>
    </row>
    <row r="497" spans="3:13" x14ac:dyDescent="0.25">
      <c r="C497" s="125"/>
      <c r="D497" s="122"/>
      <c r="E497" s="4" t="s">
        <v>35</v>
      </c>
      <c r="F497" s="5"/>
      <c r="G497" s="6">
        <v>648</v>
      </c>
      <c r="H497" s="28">
        <v>24.074074074074002</v>
      </c>
      <c r="I497" s="12">
        <v>39.197530864198001</v>
      </c>
      <c r="J497" s="12">
        <v>0.77160493827200005</v>
      </c>
      <c r="K497" s="12">
        <v>47.839506172839997</v>
      </c>
      <c r="L497" s="12">
        <v>4.7839506172839998</v>
      </c>
      <c r="M497" s="23">
        <v>0.77160493827200005</v>
      </c>
    </row>
    <row r="498" spans="3:13" x14ac:dyDescent="0.25">
      <c r="C498" s="121" t="s">
        <v>36</v>
      </c>
      <c r="D498" s="121" t="s">
        <v>24</v>
      </c>
      <c r="E498" s="18" t="s">
        <v>37</v>
      </c>
      <c r="F498" s="17"/>
      <c r="G498" s="19">
        <v>106</v>
      </c>
      <c r="H498" s="29">
        <v>68.867924528301998</v>
      </c>
      <c r="I498" s="38">
        <v>0</v>
      </c>
      <c r="J498" s="15">
        <v>9.4339622641510008</v>
      </c>
      <c r="K498" s="15">
        <v>2.8301886792449999</v>
      </c>
      <c r="L498" s="15">
        <v>17.924528301887001</v>
      </c>
      <c r="M498" s="30">
        <v>0.94339622641499998</v>
      </c>
    </row>
    <row r="499" spans="3:13" ht="25.2" x14ac:dyDescent="0.25">
      <c r="C499" s="125"/>
      <c r="D499" s="122"/>
      <c r="E499" s="4" t="s">
        <v>38</v>
      </c>
      <c r="F499" s="5"/>
      <c r="G499" s="6">
        <v>1653</v>
      </c>
      <c r="H499" s="28">
        <v>1.2099213551120001</v>
      </c>
      <c r="I499" s="12">
        <v>94.857834240773997</v>
      </c>
      <c r="J499" s="12">
        <v>3.9322444041139999</v>
      </c>
      <c r="K499" s="12">
        <v>38.596491228070001</v>
      </c>
      <c r="L499" s="12">
        <v>1.9358741681789999</v>
      </c>
      <c r="M499" s="23">
        <v>6.0496067755999999E-2</v>
      </c>
    </row>
    <row r="500" spans="3:13" ht="25.2" x14ac:dyDescent="0.25">
      <c r="C500" s="125"/>
      <c r="D500" s="122"/>
      <c r="E500" s="4" t="s">
        <v>39</v>
      </c>
      <c r="F500" s="5"/>
      <c r="G500" s="6">
        <v>116</v>
      </c>
      <c r="H500" s="28">
        <v>58.620689655172001</v>
      </c>
      <c r="I500" s="20">
        <v>0</v>
      </c>
      <c r="J500" s="12">
        <v>6.0344827586210004</v>
      </c>
      <c r="K500" s="12">
        <v>32.758620689654997</v>
      </c>
      <c r="L500" s="12">
        <v>6.0344827586210004</v>
      </c>
      <c r="M500" s="37">
        <v>0</v>
      </c>
    </row>
    <row r="501" spans="3:13" ht="25.2" x14ac:dyDescent="0.25">
      <c r="C501" s="125"/>
      <c r="D501" s="122"/>
      <c r="E501" s="4" t="s">
        <v>40</v>
      </c>
      <c r="F501" s="5"/>
      <c r="G501" s="6">
        <v>513</v>
      </c>
      <c r="H501" s="28">
        <v>42.495126705653</v>
      </c>
      <c r="I501" s="20">
        <v>0</v>
      </c>
      <c r="J501" s="12">
        <v>1.364522417154</v>
      </c>
      <c r="K501" s="12">
        <v>53.216374269006003</v>
      </c>
      <c r="L501" s="12">
        <v>5.2631578947369997</v>
      </c>
      <c r="M501" s="23">
        <v>0.38986354775799997</v>
      </c>
    </row>
    <row r="502" spans="3:13" x14ac:dyDescent="0.25">
      <c r="C502" s="125"/>
      <c r="D502" s="122"/>
      <c r="E502" s="4" t="s">
        <v>18</v>
      </c>
      <c r="F502" s="5"/>
      <c r="G502" s="6">
        <v>26</v>
      </c>
      <c r="H502" s="28">
        <v>23.076923076922998</v>
      </c>
      <c r="I502" s="12">
        <v>23.076923076922998</v>
      </c>
      <c r="J502" s="20">
        <v>0</v>
      </c>
      <c r="K502" s="12">
        <v>15.384615384615</v>
      </c>
      <c r="L502" s="20">
        <v>0</v>
      </c>
      <c r="M502" s="23">
        <v>50</v>
      </c>
    </row>
    <row r="503" spans="3:13" x14ac:dyDescent="0.25">
      <c r="C503" s="125"/>
      <c r="D503" s="121" t="s">
        <v>21</v>
      </c>
      <c r="E503" s="18" t="s">
        <v>37</v>
      </c>
      <c r="F503" s="17"/>
      <c r="G503" s="19">
        <v>66</v>
      </c>
      <c r="H503" s="29">
        <v>69.696969696970001</v>
      </c>
      <c r="I503" s="38">
        <v>0</v>
      </c>
      <c r="J503" s="15">
        <v>7.5757575757579998</v>
      </c>
      <c r="K503" s="15">
        <v>1.5151515151520001</v>
      </c>
      <c r="L503" s="15">
        <v>19.696969696970001</v>
      </c>
      <c r="M503" s="30">
        <v>1.5151515151520001</v>
      </c>
    </row>
    <row r="504" spans="3:13" ht="25.2" x14ac:dyDescent="0.25">
      <c r="C504" s="125"/>
      <c r="D504" s="122"/>
      <c r="E504" s="4" t="s">
        <v>38</v>
      </c>
      <c r="F504" s="5"/>
      <c r="G504" s="6">
        <v>938</v>
      </c>
      <c r="H504" s="28">
        <v>1.492537313433</v>
      </c>
      <c r="I504" s="12">
        <v>94.776119402985003</v>
      </c>
      <c r="J504" s="12">
        <v>4.0511727078890001</v>
      </c>
      <c r="K504" s="12">
        <v>38.272921108741997</v>
      </c>
      <c r="L504" s="12">
        <v>1.8123667377399999</v>
      </c>
      <c r="M504" s="23">
        <v>0.10660980810200001</v>
      </c>
    </row>
    <row r="505" spans="3:13" ht="25.2" x14ac:dyDescent="0.25">
      <c r="C505" s="125"/>
      <c r="D505" s="122"/>
      <c r="E505" s="4" t="s">
        <v>39</v>
      </c>
      <c r="F505" s="5"/>
      <c r="G505" s="6">
        <v>43</v>
      </c>
      <c r="H505" s="28">
        <v>72.093023255814003</v>
      </c>
      <c r="I505" s="20">
        <v>0</v>
      </c>
      <c r="J505" s="12">
        <v>11.627906976744001</v>
      </c>
      <c r="K505" s="12">
        <v>16.279069767442</v>
      </c>
      <c r="L505" s="12">
        <v>2.3255813953489999</v>
      </c>
      <c r="M505" s="37">
        <v>0</v>
      </c>
    </row>
    <row r="506" spans="3:13" ht="25.2" x14ac:dyDescent="0.25">
      <c r="C506" s="125"/>
      <c r="D506" s="122"/>
      <c r="E506" s="4" t="s">
        <v>40</v>
      </c>
      <c r="F506" s="5"/>
      <c r="G506" s="6">
        <v>77</v>
      </c>
      <c r="H506" s="28">
        <v>53.246753246753002</v>
      </c>
      <c r="I506" s="20">
        <v>0</v>
      </c>
      <c r="J506" s="12">
        <v>2.5974025974030002</v>
      </c>
      <c r="K506" s="12">
        <v>44.155844155844001</v>
      </c>
      <c r="L506" s="12">
        <v>2.5974025974030002</v>
      </c>
      <c r="M506" s="23">
        <v>1.298701298701</v>
      </c>
    </row>
    <row r="507" spans="3:13" x14ac:dyDescent="0.25">
      <c r="C507" s="125"/>
      <c r="D507" s="122"/>
      <c r="E507" s="4" t="s">
        <v>18</v>
      </c>
      <c r="F507" s="5"/>
      <c r="G507" s="6">
        <v>15</v>
      </c>
      <c r="H507" s="28">
        <v>13.333333333333</v>
      </c>
      <c r="I507" s="12">
        <v>26.666666666666998</v>
      </c>
      <c r="J507" s="20">
        <v>0</v>
      </c>
      <c r="K507" s="12">
        <v>20</v>
      </c>
      <c r="L507" s="20">
        <v>0</v>
      </c>
      <c r="M507" s="23">
        <v>53.333333333333002</v>
      </c>
    </row>
    <row r="508" spans="3:13" x14ac:dyDescent="0.25">
      <c r="C508" s="125"/>
      <c r="D508" s="121" t="s">
        <v>22</v>
      </c>
      <c r="E508" s="18" t="s">
        <v>37</v>
      </c>
      <c r="F508" s="17"/>
      <c r="G508" s="19">
        <v>40</v>
      </c>
      <c r="H508" s="29">
        <v>67.5</v>
      </c>
      <c r="I508" s="38">
        <v>0</v>
      </c>
      <c r="J508" s="15">
        <v>12.5</v>
      </c>
      <c r="K508" s="15">
        <v>5</v>
      </c>
      <c r="L508" s="15">
        <v>15</v>
      </c>
      <c r="M508" s="69">
        <v>0</v>
      </c>
    </row>
    <row r="509" spans="3:13" ht="25.2" x14ac:dyDescent="0.25">
      <c r="C509" s="125"/>
      <c r="D509" s="122"/>
      <c r="E509" s="4" t="s">
        <v>38</v>
      </c>
      <c r="F509" s="5"/>
      <c r="G509" s="6">
        <v>715</v>
      </c>
      <c r="H509" s="28">
        <v>0.83916083916100004</v>
      </c>
      <c r="I509" s="12">
        <v>94.965034965035002</v>
      </c>
      <c r="J509" s="12">
        <v>3.7762237762240001</v>
      </c>
      <c r="K509" s="12">
        <v>39.020979020978999</v>
      </c>
      <c r="L509" s="12">
        <v>2.0979020979020002</v>
      </c>
      <c r="M509" s="37">
        <v>0</v>
      </c>
    </row>
    <row r="510" spans="3:13" ht="25.2" x14ac:dyDescent="0.25">
      <c r="C510" s="125"/>
      <c r="D510" s="122"/>
      <c r="E510" s="4" t="s">
        <v>39</v>
      </c>
      <c r="F510" s="5"/>
      <c r="G510" s="6">
        <v>73</v>
      </c>
      <c r="H510" s="28">
        <v>50.684931506848997</v>
      </c>
      <c r="I510" s="20">
        <v>0</v>
      </c>
      <c r="J510" s="12">
        <v>2.7397260273969999</v>
      </c>
      <c r="K510" s="12">
        <v>42.465753424657997</v>
      </c>
      <c r="L510" s="12">
        <v>8.2191780821920002</v>
      </c>
      <c r="M510" s="37">
        <v>0</v>
      </c>
    </row>
    <row r="511" spans="3:13" ht="25.2" x14ac:dyDescent="0.25">
      <c r="C511" s="125"/>
      <c r="D511" s="122"/>
      <c r="E511" s="4" t="s">
        <v>40</v>
      </c>
      <c r="F511" s="5"/>
      <c r="G511" s="6">
        <v>436</v>
      </c>
      <c r="H511" s="28">
        <v>40.596330275229001</v>
      </c>
      <c r="I511" s="20">
        <v>0</v>
      </c>
      <c r="J511" s="12">
        <v>1.1467889908260001</v>
      </c>
      <c r="K511" s="12">
        <v>54.816513761468002</v>
      </c>
      <c r="L511" s="12">
        <v>5.7339449541279999</v>
      </c>
      <c r="M511" s="23">
        <v>0.22935779816499999</v>
      </c>
    </row>
    <row r="512" spans="3:13" x14ac:dyDescent="0.25">
      <c r="C512" s="125"/>
      <c r="D512" s="122"/>
      <c r="E512" s="4" t="s">
        <v>18</v>
      </c>
      <c r="F512" s="5"/>
      <c r="G512" s="6">
        <v>11</v>
      </c>
      <c r="H512" s="28">
        <v>36.363636363635997</v>
      </c>
      <c r="I512" s="12">
        <v>18.181818181817999</v>
      </c>
      <c r="J512" s="20">
        <v>0</v>
      </c>
      <c r="K512" s="12">
        <v>9.0909090909089993</v>
      </c>
      <c r="L512" s="20">
        <v>0</v>
      </c>
      <c r="M512" s="23">
        <v>45.454545454544999</v>
      </c>
    </row>
    <row r="513" spans="3:13" ht="25.2" x14ac:dyDescent="0.25">
      <c r="C513" s="121" t="s">
        <v>41</v>
      </c>
      <c r="D513" s="119" t="s">
        <v>20</v>
      </c>
      <c r="E513" s="18" t="s">
        <v>42</v>
      </c>
      <c r="F513" s="17"/>
      <c r="G513" s="19">
        <v>385</v>
      </c>
      <c r="H513" s="29">
        <v>100</v>
      </c>
      <c r="I513" s="38">
        <v>0</v>
      </c>
      <c r="J513" s="38">
        <v>0</v>
      </c>
      <c r="K513" s="38">
        <v>0</v>
      </c>
      <c r="L513" s="38">
        <v>0</v>
      </c>
      <c r="M513" s="69">
        <v>0</v>
      </c>
    </row>
    <row r="514" spans="3:13" ht="25.2" x14ac:dyDescent="0.25">
      <c r="C514" s="125"/>
      <c r="D514" s="120"/>
      <c r="E514" s="4" t="s">
        <v>43</v>
      </c>
      <c r="F514" s="5"/>
      <c r="G514" s="6">
        <v>1574</v>
      </c>
      <c r="H514" s="50">
        <v>0</v>
      </c>
      <c r="I514" s="12">
        <v>100</v>
      </c>
      <c r="J514" s="12">
        <v>3.4307496823379999</v>
      </c>
      <c r="K514" s="12">
        <v>37.611181702667999</v>
      </c>
      <c r="L514" s="12">
        <v>1.5883100381190001</v>
      </c>
      <c r="M514" s="37">
        <v>0</v>
      </c>
    </row>
    <row r="515" spans="3:13" ht="25.2" x14ac:dyDescent="0.25">
      <c r="C515" s="125"/>
      <c r="D515" s="120"/>
      <c r="E515" s="4" t="s">
        <v>44</v>
      </c>
      <c r="F515" s="5"/>
      <c r="G515" s="6">
        <v>89</v>
      </c>
      <c r="H515" s="50">
        <v>0</v>
      </c>
      <c r="I515" s="12">
        <v>60.674157303370997</v>
      </c>
      <c r="J515" s="12">
        <v>100</v>
      </c>
      <c r="K515" s="12">
        <v>41.573033707865001</v>
      </c>
      <c r="L515" s="12">
        <v>2.2471910112360001</v>
      </c>
      <c r="M515" s="37">
        <v>0</v>
      </c>
    </row>
    <row r="516" spans="3:13" ht="25.2" x14ac:dyDescent="0.25">
      <c r="C516" s="125"/>
      <c r="D516" s="120"/>
      <c r="E516" s="4" t="s">
        <v>45</v>
      </c>
      <c r="F516" s="5"/>
      <c r="G516" s="6">
        <v>956</v>
      </c>
      <c r="H516" s="50">
        <v>0</v>
      </c>
      <c r="I516" s="12">
        <v>61.924686192468997</v>
      </c>
      <c r="J516" s="12">
        <v>3.8702928870290001</v>
      </c>
      <c r="K516" s="12">
        <v>100</v>
      </c>
      <c r="L516" s="12">
        <v>3.9748953974900001</v>
      </c>
      <c r="M516" s="37">
        <v>0</v>
      </c>
    </row>
    <row r="517" spans="3:13" ht="25.2" x14ac:dyDescent="0.25">
      <c r="C517" s="125"/>
      <c r="D517" s="120"/>
      <c r="E517" s="4" t="s">
        <v>46</v>
      </c>
      <c r="F517" s="5"/>
      <c r="G517" s="6">
        <v>85</v>
      </c>
      <c r="H517" s="50">
        <v>0</v>
      </c>
      <c r="I517" s="12">
        <v>29.411764705882</v>
      </c>
      <c r="J517" s="12">
        <v>2.352941176471</v>
      </c>
      <c r="K517" s="12">
        <v>44.705882352941003</v>
      </c>
      <c r="L517" s="12">
        <v>100</v>
      </c>
      <c r="M517" s="37">
        <v>0</v>
      </c>
    </row>
    <row r="518" spans="3:13" x14ac:dyDescent="0.25">
      <c r="C518" s="125"/>
      <c r="D518" s="120"/>
      <c r="E518" s="4" t="s">
        <v>18</v>
      </c>
      <c r="F518" s="5"/>
      <c r="G518" s="6">
        <v>17</v>
      </c>
      <c r="H518" s="50">
        <v>0</v>
      </c>
      <c r="I518" s="20">
        <v>0</v>
      </c>
      <c r="J518" s="20">
        <v>0</v>
      </c>
      <c r="K518" s="20">
        <v>0</v>
      </c>
      <c r="L518" s="20">
        <v>0</v>
      </c>
      <c r="M518" s="23">
        <v>100</v>
      </c>
    </row>
    <row r="519" spans="3:13" x14ac:dyDescent="0.25">
      <c r="C519" s="121" t="s">
        <v>47</v>
      </c>
      <c r="D519" s="119" t="s">
        <v>20</v>
      </c>
      <c r="E519" s="18" t="s">
        <v>48</v>
      </c>
      <c r="F519" s="17"/>
      <c r="G519" s="19">
        <v>385</v>
      </c>
      <c r="H519" s="29">
        <v>100</v>
      </c>
      <c r="I519" s="38">
        <v>0</v>
      </c>
      <c r="J519" s="38">
        <v>0</v>
      </c>
      <c r="K519" s="38">
        <v>0</v>
      </c>
      <c r="L519" s="38">
        <v>0</v>
      </c>
      <c r="M519" s="69">
        <v>0</v>
      </c>
    </row>
    <row r="520" spans="3:13" x14ac:dyDescent="0.25">
      <c r="C520" s="125"/>
      <c r="D520" s="120"/>
      <c r="E520" s="4" t="s">
        <v>49</v>
      </c>
      <c r="F520" s="5"/>
      <c r="G520" s="6">
        <v>1156</v>
      </c>
      <c r="H520" s="50">
        <v>0</v>
      </c>
      <c r="I520" s="12">
        <v>82.785467128028003</v>
      </c>
      <c r="J520" s="12">
        <v>1.903114186851</v>
      </c>
      <c r="K520" s="12">
        <v>12.716262975778999</v>
      </c>
      <c r="L520" s="12">
        <v>2.4221453287200001</v>
      </c>
      <c r="M520" s="23">
        <v>0.173010380623</v>
      </c>
    </row>
    <row r="521" spans="3:13" x14ac:dyDescent="0.25">
      <c r="C521" s="125"/>
      <c r="D521" s="120"/>
      <c r="E521" s="4" t="s">
        <v>50</v>
      </c>
      <c r="F521" s="5"/>
      <c r="G521" s="6">
        <v>466</v>
      </c>
      <c r="H521" s="50">
        <v>0</v>
      </c>
      <c r="I521" s="12">
        <v>77.682403433475997</v>
      </c>
      <c r="J521" s="12">
        <v>6.6523605150209999</v>
      </c>
      <c r="K521" s="12">
        <v>91.845493562231994</v>
      </c>
      <c r="L521" s="12">
        <v>2.5751072961369998</v>
      </c>
      <c r="M521" s="23">
        <v>0.21459227467799999</v>
      </c>
    </row>
    <row r="522" spans="3:13" x14ac:dyDescent="0.25">
      <c r="C522" s="125"/>
      <c r="D522" s="120"/>
      <c r="E522" s="4" t="s">
        <v>51</v>
      </c>
      <c r="F522" s="5"/>
      <c r="G522" s="6">
        <v>191</v>
      </c>
      <c r="H522" s="50">
        <v>0</v>
      </c>
      <c r="I522" s="12">
        <v>73.821989528795996</v>
      </c>
      <c r="J522" s="12">
        <v>12.041884816753999</v>
      </c>
      <c r="K522" s="12">
        <v>97.382198952880003</v>
      </c>
      <c r="L522" s="12">
        <v>9.4240837696340005</v>
      </c>
      <c r="M522" s="37">
        <v>0</v>
      </c>
    </row>
    <row r="523" spans="3:13" x14ac:dyDescent="0.25">
      <c r="C523" s="125"/>
      <c r="D523" s="120"/>
      <c r="E523" s="4" t="s">
        <v>52</v>
      </c>
      <c r="F523" s="5"/>
      <c r="G523" s="6">
        <v>181</v>
      </c>
      <c r="H523" s="50">
        <v>0</v>
      </c>
      <c r="I523" s="12">
        <v>60.220994475137999</v>
      </c>
      <c r="J523" s="12">
        <v>7.1823204419889999</v>
      </c>
      <c r="K523" s="12">
        <v>98.895027624308995</v>
      </c>
      <c r="L523" s="12">
        <v>11.602209944750999</v>
      </c>
      <c r="M523" s="37">
        <v>0</v>
      </c>
    </row>
    <row r="524" spans="3:13" x14ac:dyDescent="0.25">
      <c r="C524" s="125"/>
      <c r="D524" s="120"/>
      <c r="E524" s="4" t="s">
        <v>18</v>
      </c>
      <c r="F524" s="5"/>
      <c r="G524" s="6">
        <v>35</v>
      </c>
      <c r="H524" s="50">
        <v>0</v>
      </c>
      <c r="I524" s="12">
        <v>14.285714285714</v>
      </c>
      <c r="J524" s="20">
        <v>0</v>
      </c>
      <c r="K524" s="12">
        <v>45.714285714286</v>
      </c>
      <c r="L524" s="12">
        <v>17.142857142857</v>
      </c>
      <c r="M524" s="23">
        <v>40</v>
      </c>
    </row>
    <row r="525" spans="3:13" x14ac:dyDescent="0.25">
      <c r="C525" s="121" t="s">
        <v>53</v>
      </c>
      <c r="D525" s="119" t="s">
        <v>20</v>
      </c>
      <c r="E525" s="18" t="s">
        <v>54</v>
      </c>
      <c r="F525" s="17"/>
      <c r="G525" s="19">
        <v>331</v>
      </c>
      <c r="H525" s="86">
        <v>0</v>
      </c>
      <c r="I525" s="15">
        <v>59.214501510574003</v>
      </c>
      <c r="J525" s="15">
        <v>2.4169184290030001</v>
      </c>
      <c r="K525" s="15">
        <v>100</v>
      </c>
      <c r="L525" s="15">
        <v>1.510574018127</v>
      </c>
      <c r="M525" s="69">
        <v>0</v>
      </c>
    </row>
    <row r="526" spans="3:13" x14ac:dyDescent="0.25">
      <c r="C526" s="125"/>
      <c r="D526" s="120"/>
      <c r="E526" s="4" t="s">
        <v>55</v>
      </c>
      <c r="F526" s="5"/>
      <c r="G526" s="6">
        <v>1212</v>
      </c>
      <c r="H526" s="28">
        <v>22.194719471947</v>
      </c>
      <c r="I526" s="12">
        <v>74.092409240923999</v>
      </c>
      <c r="J526" s="12">
        <v>3.3003300330030001</v>
      </c>
      <c r="K526" s="12">
        <v>0.74257425742600003</v>
      </c>
      <c r="L526" s="12">
        <v>1.9801980198019999</v>
      </c>
      <c r="M526" s="23">
        <v>0.16501650165000001</v>
      </c>
    </row>
    <row r="527" spans="3:13" ht="25.2" x14ac:dyDescent="0.25">
      <c r="C527" s="125"/>
      <c r="D527" s="120"/>
      <c r="E527" s="4" t="s">
        <v>56</v>
      </c>
      <c r="F527" s="5"/>
      <c r="G527" s="6">
        <v>615</v>
      </c>
      <c r="H527" s="50">
        <v>0</v>
      </c>
      <c r="I527" s="12">
        <v>63.577235772358001</v>
      </c>
      <c r="J527" s="12">
        <v>4.7154471544719998</v>
      </c>
      <c r="K527" s="12">
        <v>100</v>
      </c>
      <c r="L527" s="12">
        <v>5.20325203252</v>
      </c>
      <c r="M527" s="37">
        <v>0</v>
      </c>
    </row>
    <row r="528" spans="3:13" x14ac:dyDescent="0.25">
      <c r="C528" s="125"/>
      <c r="D528" s="120"/>
      <c r="E528" s="4" t="s">
        <v>57</v>
      </c>
      <c r="F528" s="5"/>
      <c r="G528" s="6">
        <v>234</v>
      </c>
      <c r="H528" s="28">
        <v>47.435897435896997</v>
      </c>
      <c r="I528" s="12">
        <v>36.324786324785997</v>
      </c>
      <c r="J528" s="12">
        <v>5.1282051282049999</v>
      </c>
      <c r="K528" s="20">
        <v>0</v>
      </c>
      <c r="L528" s="12">
        <v>10.25641025641</v>
      </c>
      <c r="M528" s="23">
        <v>0.85470085470099999</v>
      </c>
    </row>
    <row r="529" spans="3:13" x14ac:dyDescent="0.25">
      <c r="C529" s="125"/>
      <c r="D529" s="120"/>
      <c r="E529" s="4" t="s">
        <v>18</v>
      </c>
      <c r="F529" s="5"/>
      <c r="G529" s="6">
        <v>22</v>
      </c>
      <c r="H529" s="28">
        <v>22.727272727273</v>
      </c>
      <c r="I529" s="12">
        <v>18.181818181817999</v>
      </c>
      <c r="J529" s="20">
        <v>0</v>
      </c>
      <c r="K529" s="12">
        <v>4.5454545454549997</v>
      </c>
      <c r="L529" s="20">
        <v>0</v>
      </c>
      <c r="M529" s="23">
        <v>59.090909090909001</v>
      </c>
    </row>
    <row r="530" spans="3:13" x14ac:dyDescent="0.25">
      <c r="C530" s="121" t="s">
        <v>58</v>
      </c>
      <c r="D530" s="119" t="s">
        <v>20</v>
      </c>
      <c r="E530" s="18" t="s">
        <v>59</v>
      </c>
      <c r="F530" s="17"/>
      <c r="G530" s="19">
        <v>522</v>
      </c>
      <c r="H530" s="29">
        <v>17.816091954023001</v>
      </c>
      <c r="I530" s="15">
        <v>55.172413793102997</v>
      </c>
      <c r="J530" s="15">
        <v>1.532567049808</v>
      </c>
      <c r="K530" s="15">
        <v>46.934865900383002</v>
      </c>
      <c r="L530" s="15">
        <v>3.8314176245209999</v>
      </c>
      <c r="M530" s="30">
        <v>0.19157088122599999</v>
      </c>
    </row>
    <row r="531" spans="3:13" x14ac:dyDescent="0.25">
      <c r="C531" s="125"/>
      <c r="D531" s="120"/>
      <c r="E531" s="4" t="s">
        <v>60</v>
      </c>
      <c r="F531" s="5"/>
      <c r="G531" s="6">
        <v>1090</v>
      </c>
      <c r="H531" s="28">
        <v>16.605504587155998</v>
      </c>
      <c r="I531" s="12">
        <v>65.321100917430996</v>
      </c>
      <c r="J531" s="12">
        <v>3.669724770642</v>
      </c>
      <c r="K531" s="12">
        <v>40.458715596330002</v>
      </c>
      <c r="L531" s="12">
        <v>4.1284403669719998</v>
      </c>
      <c r="M531" s="23">
        <v>0.27522935779800001</v>
      </c>
    </row>
    <row r="532" spans="3:13" ht="25.2" x14ac:dyDescent="0.25">
      <c r="C532" s="125"/>
      <c r="D532" s="120"/>
      <c r="E532" s="4" t="s">
        <v>61</v>
      </c>
      <c r="F532" s="5"/>
      <c r="G532" s="6">
        <v>327</v>
      </c>
      <c r="H532" s="28">
        <v>15.596330275229001</v>
      </c>
      <c r="I532" s="12">
        <v>66.055045871559997</v>
      </c>
      <c r="J532" s="12">
        <v>5.1987767584100002</v>
      </c>
      <c r="K532" s="12">
        <v>38.226299694189997</v>
      </c>
      <c r="L532" s="12">
        <v>3.9755351681960001</v>
      </c>
      <c r="M532" s="37">
        <v>0</v>
      </c>
    </row>
    <row r="533" spans="3:13" x14ac:dyDescent="0.25">
      <c r="C533" s="125"/>
      <c r="D533" s="120"/>
      <c r="E533" s="4" t="s">
        <v>62</v>
      </c>
      <c r="F533" s="5"/>
      <c r="G533" s="6">
        <v>428</v>
      </c>
      <c r="H533" s="28">
        <v>12.383177570093</v>
      </c>
      <c r="I533" s="12">
        <v>80.607476635514004</v>
      </c>
      <c r="J533" s="12">
        <v>5.6074766355139998</v>
      </c>
      <c r="K533" s="12">
        <v>28.738317757009</v>
      </c>
      <c r="L533" s="12">
        <v>1.6355140186920001</v>
      </c>
      <c r="M533" s="23">
        <v>0.23364485981300001</v>
      </c>
    </row>
    <row r="534" spans="3:13" x14ac:dyDescent="0.25">
      <c r="C534" s="125"/>
      <c r="D534" s="120"/>
      <c r="E534" s="4" t="s">
        <v>63</v>
      </c>
      <c r="F534" s="5"/>
      <c r="G534" s="6">
        <v>25</v>
      </c>
      <c r="H534" s="28">
        <v>20</v>
      </c>
      <c r="I534" s="12">
        <v>32</v>
      </c>
      <c r="J534" s="20">
        <v>0</v>
      </c>
      <c r="K534" s="12">
        <v>64</v>
      </c>
      <c r="L534" s="20">
        <v>0</v>
      </c>
      <c r="M534" s="37">
        <v>0</v>
      </c>
    </row>
    <row r="535" spans="3:13" x14ac:dyDescent="0.25">
      <c r="C535" s="125"/>
      <c r="D535" s="120"/>
      <c r="E535" s="4" t="s">
        <v>18</v>
      </c>
      <c r="F535" s="5"/>
      <c r="G535" s="6">
        <v>22</v>
      </c>
      <c r="H535" s="28">
        <v>9.0909090909089993</v>
      </c>
      <c r="I535" s="12">
        <v>22.727272727273</v>
      </c>
      <c r="J535" s="20">
        <v>0</v>
      </c>
      <c r="K535" s="12">
        <v>27.272727272727</v>
      </c>
      <c r="L535" s="20">
        <v>0</v>
      </c>
      <c r="M535" s="23">
        <v>54.545454545455001</v>
      </c>
    </row>
    <row r="536" spans="3:13" ht="25.2" x14ac:dyDescent="0.25">
      <c r="C536" s="121" t="s">
        <v>64</v>
      </c>
      <c r="D536" s="119" t="s">
        <v>20</v>
      </c>
      <c r="E536" s="18" t="s">
        <v>65</v>
      </c>
      <c r="F536" s="17"/>
      <c r="G536" s="19">
        <v>36</v>
      </c>
      <c r="H536" s="29">
        <v>44.444444444444002</v>
      </c>
      <c r="I536" s="15">
        <v>38.888888888888999</v>
      </c>
      <c r="J536" s="15">
        <v>2.7777777777780002</v>
      </c>
      <c r="K536" s="15">
        <v>27.777777777777999</v>
      </c>
      <c r="L536" s="38">
        <v>0</v>
      </c>
      <c r="M536" s="69">
        <v>0</v>
      </c>
    </row>
    <row r="537" spans="3:13" ht="37.799999999999997" x14ac:dyDescent="0.25">
      <c r="C537" s="125"/>
      <c r="D537" s="120"/>
      <c r="E537" s="4" t="s">
        <v>66</v>
      </c>
      <c r="F537" s="5"/>
      <c r="G537" s="6">
        <v>177</v>
      </c>
      <c r="H537" s="28">
        <v>38.418079096044998</v>
      </c>
      <c r="I537" s="12">
        <v>41.242937853107001</v>
      </c>
      <c r="J537" s="12">
        <v>2.25988700565</v>
      </c>
      <c r="K537" s="12">
        <v>23.16384180791</v>
      </c>
      <c r="L537" s="12">
        <v>5.6497175141240001</v>
      </c>
      <c r="M537" s="37">
        <v>0</v>
      </c>
    </row>
    <row r="538" spans="3:13" ht="37.799999999999997" x14ac:dyDescent="0.25">
      <c r="C538" s="125"/>
      <c r="D538" s="120"/>
      <c r="E538" s="4" t="s">
        <v>67</v>
      </c>
      <c r="F538" s="5"/>
      <c r="G538" s="6">
        <v>231</v>
      </c>
      <c r="H538" s="28">
        <v>34.632034632035001</v>
      </c>
      <c r="I538" s="12">
        <v>45.887445887445999</v>
      </c>
      <c r="J538" s="12">
        <v>0.86580086580100002</v>
      </c>
      <c r="K538" s="12">
        <v>29.87012987013</v>
      </c>
      <c r="L538" s="12">
        <v>2.1645021645020002</v>
      </c>
      <c r="M538" s="37">
        <v>0</v>
      </c>
    </row>
    <row r="539" spans="3:13" ht="37.799999999999997" x14ac:dyDescent="0.25">
      <c r="C539" s="125"/>
      <c r="D539" s="120"/>
      <c r="E539" s="4" t="s">
        <v>68</v>
      </c>
      <c r="F539" s="5"/>
      <c r="G539" s="6">
        <v>324</v>
      </c>
      <c r="H539" s="28">
        <v>21.604938271605</v>
      </c>
      <c r="I539" s="12">
        <v>60.185185185184999</v>
      </c>
      <c r="J539" s="12">
        <v>3.086419753086</v>
      </c>
      <c r="K539" s="12">
        <v>34.259259259258997</v>
      </c>
      <c r="L539" s="12">
        <v>2.7777777777780002</v>
      </c>
      <c r="M539" s="23">
        <v>0.61728395061700003</v>
      </c>
    </row>
    <row r="540" spans="3:13" ht="37.799999999999997" x14ac:dyDescent="0.25">
      <c r="C540" s="125"/>
      <c r="D540" s="120"/>
      <c r="E540" s="4" t="s">
        <v>69</v>
      </c>
      <c r="F540" s="5"/>
      <c r="G540" s="6">
        <v>364</v>
      </c>
      <c r="H540" s="28">
        <v>12.087912087912001</v>
      </c>
      <c r="I540" s="12">
        <v>72.252747252747</v>
      </c>
      <c r="J540" s="12">
        <v>1.3736263736259999</v>
      </c>
      <c r="K540" s="12">
        <v>31.593406593407</v>
      </c>
      <c r="L540" s="12">
        <v>3.0219780219780001</v>
      </c>
      <c r="M540" s="37">
        <v>0</v>
      </c>
    </row>
    <row r="541" spans="3:13" ht="37.799999999999997" x14ac:dyDescent="0.25">
      <c r="C541" s="125"/>
      <c r="D541" s="120"/>
      <c r="E541" s="4" t="s">
        <v>70</v>
      </c>
      <c r="F541" s="5"/>
      <c r="G541" s="6">
        <v>292</v>
      </c>
      <c r="H541" s="28">
        <v>4.4520547945209996</v>
      </c>
      <c r="I541" s="12">
        <v>82.191780821918002</v>
      </c>
      <c r="J541" s="12">
        <v>4.7945205479449999</v>
      </c>
      <c r="K541" s="12">
        <v>29.452054794521001</v>
      </c>
      <c r="L541" s="12">
        <v>2.054794520548</v>
      </c>
      <c r="M541" s="23">
        <v>0.34246575342500002</v>
      </c>
    </row>
    <row r="542" spans="3:13" ht="37.799999999999997" x14ac:dyDescent="0.25">
      <c r="C542" s="125"/>
      <c r="D542" s="120"/>
      <c r="E542" s="4" t="s">
        <v>71</v>
      </c>
      <c r="F542" s="5"/>
      <c r="G542" s="6">
        <v>316</v>
      </c>
      <c r="H542" s="28">
        <v>3.7974683544299999</v>
      </c>
      <c r="I542" s="12">
        <v>81.012658227847993</v>
      </c>
      <c r="J542" s="12">
        <v>4.4303797468350004</v>
      </c>
      <c r="K542" s="12">
        <v>44.936708860758998</v>
      </c>
      <c r="L542" s="12">
        <v>1.5822784810129999</v>
      </c>
      <c r="M542" s="37">
        <v>0</v>
      </c>
    </row>
    <row r="543" spans="3:13" ht="37.799999999999997" x14ac:dyDescent="0.25">
      <c r="C543" s="125"/>
      <c r="D543" s="120"/>
      <c r="E543" s="4" t="s">
        <v>72</v>
      </c>
      <c r="F543" s="5"/>
      <c r="G543" s="6">
        <v>308</v>
      </c>
      <c r="H543" s="28">
        <v>1.948051948052</v>
      </c>
      <c r="I543" s="12">
        <v>77.272727272726996</v>
      </c>
      <c r="J543" s="12">
        <v>5.844155844156</v>
      </c>
      <c r="K543" s="12">
        <v>60.064935064935</v>
      </c>
      <c r="L543" s="12">
        <v>4.5454545454549997</v>
      </c>
      <c r="M543" s="23">
        <v>0.32467532467499999</v>
      </c>
    </row>
    <row r="544" spans="3:13" ht="37.799999999999997" x14ac:dyDescent="0.25">
      <c r="C544" s="125"/>
      <c r="D544" s="120"/>
      <c r="E544" s="4" t="s">
        <v>73</v>
      </c>
      <c r="F544" s="5"/>
      <c r="G544" s="6">
        <v>114</v>
      </c>
      <c r="H544" s="28">
        <v>2.6315789473679998</v>
      </c>
      <c r="I544" s="12">
        <v>68.421052631579002</v>
      </c>
      <c r="J544" s="12">
        <v>10.526315789473999</v>
      </c>
      <c r="K544" s="12">
        <v>78.947368421053</v>
      </c>
      <c r="L544" s="12">
        <v>8.7719298245609991</v>
      </c>
      <c r="M544" s="37">
        <v>0</v>
      </c>
    </row>
    <row r="545" spans="3:13" ht="25.2" x14ac:dyDescent="0.25">
      <c r="C545" s="125"/>
      <c r="D545" s="120"/>
      <c r="E545" s="4" t="s">
        <v>74</v>
      </c>
      <c r="F545" s="5"/>
      <c r="G545" s="6">
        <v>96</v>
      </c>
      <c r="H545" s="28">
        <v>6.25</v>
      </c>
      <c r="I545" s="12">
        <v>69.791666666666998</v>
      </c>
      <c r="J545" s="12">
        <v>5.208333333333</v>
      </c>
      <c r="K545" s="12">
        <v>62.5</v>
      </c>
      <c r="L545" s="12">
        <v>8.333333333333</v>
      </c>
      <c r="M545" s="37">
        <v>0</v>
      </c>
    </row>
    <row r="546" spans="3:13" x14ac:dyDescent="0.25">
      <c r="C546" s="125"/>
      <c r="D546" s="120"/>
      <c r="E546" s="4" t="s">
        <v>75</v>
      </c>
      <c r="F546" s="5"/>
      <c r="G546" s="6">
        <v>29</v>
      </c>
      <c r="H546" s="28">
        <v>62.068965517240997</v>
      </c>
      <c r="I546" s="12">
        <v>20.689655172414</v>
      </c>
      <c r="J546" s="12">
        <v>3.4482758620689999</v>
      </c>
      <c r="K546" s="12">
        <v>10.344827586207</v>
      </c>
      <c r="L546" s="12">
        <v>3.4482758620689999</v>
      </c>
      <c r="M546" s="37">
        <v>0</v>
      </c>
    </row>
    <row r="547" spans="3:13" x14ac:dyDescent="0.25">
      <c r="C547" s="125"/>
      <c r="D547" s="120"/>
      <c r="E547" s="4" t="s">
        <v>18</v>
      </c>
      <c r="F547" s="5"/>
      <c r="G547" s="6">
        <v>127</v>
      </c>
      <c r="H547" s="28">
        <v>38.582677165353999</v>
      </c>
      <c r="I547" s="12">
        <v>29.921259842520001</v>
      </c>
      <c r="J547" s="12">
        <v>2.3622047244090001</v>
      </c>
      <c r="K547" s="12">
        <v>34.645669291338997</v>
      </c>
      <c r="L547" s="12">
        <v>4.7244094488190003</v>
      </c>
      <c r="M547" s="23">
        <v>10.236220472441</v>
      </c>
    </row>
    <row r="548" spans="3:13" x14ac:dyDescent="0.25">
      <c r="C548" s="121" t="s">
        <v>76</v>
      </c>
      <c r="D548" s="119" t="s">
        <v>20</v>
      </c>
      <c r="E548" s="18" t="s">
        <v>77</v>
      </c>
      <c r="F548" s="17"/>
      <c r="G548" s="19">
        <v>626</v>
      </c>
      <c r="H548" s="29">
        <v>20.607028753994001</v>
      </c>
      <c r="I548" s="15">
        <v>63.099041533546</v>
      </c>
      <c r="J548" s="15">
        <v>2.23642172524</v>
      </c>
      <c r="K548" s="15">
        <v>32.747603833866002</v>
      </c>
      <c r="L548" s="15">
        <v>3.9936102236419999</v>
      </c>
      <c r="M548" s="30">
        <v>1.4376996805110001</v>
      </c>
    </row>
    <row r="549" spans="3:13" x14ac:dyDescent="0.25">
      <c r="C549" s="125"/>
      <c r="D549" s="120"/>
      <c r="E549" s="4" t="s">
        <v>78</v>
      </c>
      <c r="F549" s="5"/>
      <c r="G549" s="6">
        <v>975</v>
      </c>
      <c r="H549" s="28">
        <v>17.230769230768999</v>
      </c>
      <c r="I549" s="12">
        <v>62.769230769231001</v>
      </c>
      <c r="J549" s="12">
        <v>3.384615384615</v>
      </c>
      <c r="K549" s="12">
        <v>39.076923076923002</v>
      </c>
      <c r="L549" s="12">
        <v>3.6923076923079998</v>
      </c>
      <c r="M549" s="23">
        <v>0.615384615385</v>
      </c>
    </row>
    <row r="550" spans="3:13" x14ac:dyDescent="0.25">
      <c r="C550" s="125"/>
      <c r="D550" s="120"/>
      <c r="E550" s="4" t="s">
        <v>79</v>
      </c>
      <c r="F550" s="5"/>
      <c r="G550" s="6">
        <v>589</v>
      </c>
      <c r="H550" s="28">
        <v>10.18675721562</v>
      </c>
      <c r="I550" s="12">
        <v>71.477079796265002</v>
      </c>
      <c r="J550" s="12">
        <v>5.4329371816640002</v>
      </c>
      <c r="K550" s="12">
        <v>45.670628183361998</v>
      </c>
      <c r="L550" s="12">
        <v>2.546689303905</v>
      </c>
      <c r="M550" s="23">
        <v>0.16977928692700001</v>
      </c>
    </row>
    <row r="551" spans="3:13" x14ac:dyDescent="0.25">
      <c r="C551" s="125"/>
      <c r="D551" s="120"/>
      <c r="E551" s="4" t="s">
        <v>80</v>
      </c>
      <c r="F551" s="5"/>
      <c r="G551" s="6">
        <v>224</v>
      </c>
      <c r="H551" s="28">
        <v>12.5</v>
      </c>
      <c r="I551" s="12">
        <v>65.178571428571004</v>
      </c>
      <c r="J551" s="12">
        <v>4.4642857142860004</v>
      </c>
      <c r="K551" s="12">
        <v>45.089285714286</v>
      </c>
      <c r="L551" s="12">
        <v>4.0178571428570002</v>
      </c>
      <c r="M551" s="23">
        <v>0.446428571429</v>
      </c>
    </row>
    <row r="552" spans="3:13" x14ac:dyDescent="0.25">
      <c r="C552" s="121" t="s">
        <v>81</v>
      </c>
      <c r="D552" s="119" t="s">
        <v>20</v>
      </c>
      <c r="E552" s="18" t="s">
        <v>82</v>
      </c>
      <c r="F552" s="17"/>
      <c r="G552" s="19">
        <v>300</v>
      </c>
      <c r="H552" s="29">
        <v>18.333333333333002</v>
      </c>
      <c r="I552" s="15">
        <v>60.333333333333002</v>
      </c>
      <c r="J552" s="15">
        <v>4.666666666667</v>
      </c>
      <c r="K552" s="15">
        <v>42.333333333333002</v>
      </c>
      <c r="L552" s="15">
        <v>3.666666666667</v>
      </c>
      <c r="M552" s="30">
        <v>0.66666666666700003</v>
      </c>
    </row>
    <row r="553" spans="3:13" x14ac:dyDescent="0.25">
      <c r="C553" s="125"/>
      <c r="D553" s="120"/>
      <c r="E553" s="4" t="s">
        <v>83</v>
      </c>
      <c r="F553" s="5"/>
      <c r="G553" s="6">
        <v>722</v>
      </c>
      <c r="H553" s="28">
        <v>16.481994459833999</v>
      </c>
      <c r="I553" s="12">
        <v>64.265927977838999</v>
      </c>
      <c r="J553" s="12">
        <v>2.9085872576180001</v>
      </c>
      <c r="K553" s="12">
        <v>38.088642659279998</v>
      </c>
      <c r="L553" s="12">
        <v>3.7396121883659998</v>
      </c>
      <c r="M553" s="23">
        <v>1.385041551247</v>
      </c>
    </row>
    <row r="554" spans="3:13" x14ac:dyDescent="0.25">
      <c r="C554" s="125"/>
      <c r="D554" s="120"/>
      <c r="E554" s="4" t="s">
        <v>84</v>
      </c>
      <c r="F554" s="5"/>
      <c r="G554" s="6">
        <v>483</v>
      </c>
      <c r="H554" s="28">
        <v>11.801242236025001</v>
      </c>
      <c r="I554" s="12">
        <v>69.151138716356002</v>
      </c>
      <c r="J554" s="12">
        <v>6.2111801242239997</v>
      </c>
      <c r="K554" s="12">
        <v>47.826086956521998</v>
      </c>
      <c r="L554" s="12">
        <v>3.7267080745340002</v>
      </c>
      <c r="M554" s="23">
        <v>0.41407867494799999</v>
      </c>
    </row>
    <row r="555" spans="3:13" x14ac:dyDescent="0.25">
      <c r="C555" s="125"/>
      <c r="D555" s="120"/>
      <c r="E555" s="4" t="s">
        <v>85</v>
      </c>
      <c r="F555" s="5"/>
      <c r="G555" s="6">
        <v>395</v>
      </c>
      <c r="H555" s="28">
        <v>18.227848101266002</v>
      </c>
      <c r="I555" s="12">
        <v>65.063291139241002</v>
      </c>
      <c r="J555" s="12">
        <v>2.5316455696200002</v>
      </c>
      <c r="K555" s="12">
        <v>35.189873417721998</v>
      </c>
      <c r="L555" s="12">
        <v>2.0253164556960002</v>
      </c>
      <c r="M555" s="37">
        <v>0</v>
      </c>
    </row>
    <row r="556" spans="3:13" x14ac:dyDescent="0.25">
      <c r="C556" s="125"/>
      <c r="D556" s="120"/>
      <c r="E556" s="4" t="s">
        <v>86</v>
      </c>
      <c r="F556" s="5"/>
      <c r="G556" s="6">
        <v>236</v>
      </c>
      <c r="H556" s="28">
        <v>14.406779661017</v>
      </c>
      <c r="I556" s="12">
        <v>63.983050847458003</v>
      </c>
      <c r="J556" s="12">
        <v>2.542372881356</v>
      </c>
      <c r="K556" s="12">
        <v>40.254237288135997</v>
      </c>
      <c r="L556" s="12">
        <v>3.8135593220340001</v>
      </c>
      <c r="M556" s="23">
        <v>0.42372881355899999</v>
      </c>
    </row>
    <row r="557" spans="3:13" x14ac:dyDescent="0.25">
      <c r="C557" s="125"/>
      <c r="D557" s="120"/>
      <c r="E557" s="4" t="s">
        <v>87</v>
      </c>
      <c r="F557" s="5"/>
      <c r="G557" s="6">
        <v>278</v>
      </c>
      <c r="H557" s="28">
        <v>17.266187050359999</v>
      </c>
      <c r="I557" s="12">
        <v>67.266187050360003</v>
      </c>
      <c r="J557" s="12">
        <v>2.877697841727</v>
      </c>
      <c r="K557" s="12">
        <v>32.014388489208997</v>
      </c>
      <c r="L557" s="12">
        <v>4.3165467625899998</v>
      </c>
      <c r="M557" s="23">
        <v>0.71942446043200003</v>
      </c>
    </row>
    <row r="558" spans="3:13" x14ac:dyDescent="0.25">
      <c r="C558" s="121" t="s">
        <v>88</v>
      </c>
      <c r="D558" s="119" t="s">
        <v>20</v>
      </c>
      <c r="E558" s="18" t="s">
        <v>89</v>
      </c>
      <c r="F558" s="17"/>
      <c r="G558" s="19">
        <v>110</v>
      </c>
      <c r="H558" s="29">
        <v>18.181818181817999</v>
      </c>
      <c r="I558" s="15">
        <v>62.727272727272997</v>
      </c>
      <c r="J558" s="15">
        <v>2.7272727272730002</v>
      </c>
      <c r="K558" s="15">
        <v>40</v>
      </c>
      <c r="L558" s="38">
        <v>0</v>
      </c>
      <c r="M558" s="30">
        <v>0.90909090909099999</v>
      </c>
    </row>
    <row r="559" spans="3:13" x14ac:dyDescent="0.25">
      <c r="C559" s="122"/>
      <c r="D559" s="120"/>
      <c r="E559" s="4" t="s">
        <v>90</v>
      </c>
      <c r="F559" s="5"/>
      <c r="G559" s="6">
        <v>190</v>
      </c>
      <c r="H559" s="28">
        <v>18.421052631578998</v>
      </c>
      <c r="I559" s="12">
        <v>58.947368421053</v>
      </c>
      <c r="J559" s="12">
        <v>5.7894736842109999</v>
      </c>
      <c r="K559" s="12">
        <v>43.684210526316001</v>
      </c>
      <c r="L559" s="12">
        <v>5.7894736842109999</v>
      </c>
      <c r="M559" s="23">
        <v>0.52631578947400004</v>
      </c>
    </row>
    <row r="560" spans="3:13" x14ac:dyDescent="0.25">
      <c r="C560" s="122"/>
      <c r="D560" s="120"/>
      <c r="E560" s="4" t="s">
        <v>83</v>
      </c>
      <c r="F560" s="5"/>
      <c r="G560" s="6">
        <v>722</v>
      </c>
      <c r="H560" s="28">
        <v>16.481994459833999</v>
      </c>
      <c r="I560" s="12">
        <v>64.265927977838999</v>
      </c>
      <c r="J560" s="12">
        <v>2.9085872576180001</v>
      </c>
      <c r="K560" s="12">
        <v>38.088642659279998</v>
      </c>
      <c r="L560" s="12">
        <v>3.7396121883659998</v>
      </c>
      <c r="M560" s="23">
        <v>1.385041551247</v>
      </c>
    </row>
    <row r="561" spans="2:15" x14ac:dyDescent="0.25">
      <c r="C561" s="122"/>
      <c r="D561" s="120"/>
      <c r="E561" s="4" t="s">
        <v>91</v>
      </c>
      <c r="F561" s="5"/>
      <c r="G561" s="6">
        <v>117</v>
      </c>
      <c r="H561" s="28">
        <v>10.25641025641</v>
      </c>
      <c r="I561" s="12">
        <v>76.068376068375997</v>
      </c>
      <c r="J561" s="12">
        <v>8.5470085470089998</v>
      </c>
      <c r="K561" s="12">
        <v>46.153846153845997</v>
      </c>
      <c r="L561" s="12">
        <v>3.4188034188029999</v>
      </c>
      <c r="M561" s="37">
        <v>0</v>
      </c>
    </row>
    <row r="562" spans="2:15" x14ac:dyDescent="0.25">
      <c r="C562" s="122"/>
      <c r="D562" s="120"/>
      <c r="E562" s="4" t="s">
        <v>92</v>
      </c>
      <c r="F562" s="5"/>
      <c r="G562" s="6">
        <v>123</v>
      </c>
      <c r="H562" s="28">
        <v>11.382113821138001</v>
      </c>
      <c r="I562" s="12">
        <v>68.292682926829002</v>
      </c>
      <c r="J562" s="12">
        <v>7.3170731707319998</v>
      </c>
      <c r="K562" s="12">
        <v>53.658536585366001</v>
      </c>
      <c r="L562" s="12">
        <v>2.4390243902440001</v>
      </c>
      <c r="M562" s="37">
        <v>0</v>
      </c>
    </row>
    <row r="563" spans="2:15" x14ac:dyDescent="0.25">
      <c r="C563" s="122"/>
      <c r="D563" s="120"/>
      <c r="E563" s="4" t="s">
        <v>93</v>
      </c>
      <c r="F563" s="5"/>
      <c r="G563" s="6">
        <v>243</v>
      </c>
      <c r="H563" s="28">
        <v>12.757201646091</v>
      </c>
      <c r="I563" s="12">
        <v>66.255144032922004</v>
      </c>
      <c r="J563" s="12">
        <v>4.5267489711930002</v>
      </c>
      <c r="K563" s="12">
        <v>45.679012345678998</v>
      </c>
      <c r="L563" s="12">
        <v>4.5267489711930002</v>
      </c>
      <c r="M563" s="23">
        <v>0.82304526748999995</v>
      </c>
    </row>
    <row r="564" spans="2:15" x14ac:dyDescent="0.25">
      <c r="C564" s="122"/>
      <c r="D564" s="120"/>
      <c r="E564" s="4" t="s">
        <v>85</v>
      </c>
      <c r="F564" s="5"/>
      <c r="G564" s="6">
        <v>395</v>
      </c>
      <c r="H564" s="28">
        <v>18.227848101266002</v>
      </c>
      <c r="I564" s="12">
        <v>65.063291139241002</v>
      </c>
      <c r="J564" s="12">
        <v>2.5316455696200002</v>
      </c>
      <c r="K564" s="12">
        <v>35.189873417721998</v>
      </c>
      <c r="L564" s="12">
        <v>2.0253164556960002</v>
      </c>
      <c r="M564" s="37">
        <v>0</v>
      </c>
    </row>
    <row r="565" spans="2:15" x14ac:dyDescent="0.25">
      <c r="C565" s="122"/>
      <c r="D565" s="120"/>
      <c r="E565" s="4" t="s">
        <v>94</v>
      </c>
      <c r="F565" s="5"/>
      <c r="G565" s="6">
        <v>168</v>
      </c>
      <c r="H565" s="28">
        <v>15.47619047619</v>
      </c>
      <c r="I565" s="12">
        <v>63.095238095238003</v>
      </c>
      <c r="J565" s="12">
        <v>2.3809523809519999</v>
      </c>
      <c r="K565" s="12">
        <v>38.095238095238003</v>
      </c>
      <c r="L565" s="12">
        <v>3.5714285714290002</v>
      </c>
      <c r="M565" s="37">
        <v>0</v>
      </c>
    </row>
    <row r="566" spans="2:15" x14ac:dyDescent="0.25">
      <c r="C566" s="122"/>
      <c r="D566" s="120"/>
      <c r="E566" s="4" t="s">
        <v>95</v>
      </c>
      <c r="F566" s="5"/>
      <c r="G566" s="6">
        <v>68</v>
      </c>
      <c r="H566" s="28">
        <v>11.764705882353001</v>
      </c>
      <c r="I566" s="12">
        <v>66.176470588235006</v>
      </c>
      <c r="J566" s="12">
        <v>2.9411764705880001</v>
      </c>
      <c r="K566" s="12">
        <v>45.588235294118</v>
      </c>
      <c r="L566" s="12">
        <v>4.4117647058819998</v>
      </c>
      <c r="M566" s="23">
        <v>1.4705882352940001</v>
      </c>
    </row>
    <row r="567" spans="2:15" x14ac:dyDescent="0.25">
      <c r="C567" s="126"/>
      <c r="D567" s="123"/>
      <c r="E567" s="64" t="s">
        <v>87</v>
      </c>
      <c r="F567" s="59"/>
      <c r="G567" s="66">
        <v>278</v>
      </c>
      <c r="H567" s="82">
        <v>17.266187050359999</v>
      </c>
      <c r="I567" s="40">
        <v>67.266187050360003</v>
      </c>
      <c r="J567" s="40">
        <v>2.877697841727</v>
      </c>
      <c r="K567" s="40">
        <v>32.014388489208997</v>
      </c>
      <c r="L567" s="40">
        <v>4.3165467625899998</v>
      </c>
      <c r="M567" s="80">
        <v>0.71942446043200003</v>
      </c>
    </row>
    <row r="569" spans="2:15" x14ac:dyDescent="0.25">
      <c r="B569" s="48" t="str">
        <f xml:space="preserve"> HYPERLINK("#'目次'!B12", "[6]")</f>
        <v>[6]</v>
      </c>
      <c r="C569" s="35" t="s">
        <v>138</v>
      </c>
    </row>
    <row r="572" spans="2:15" x14ac:dyDescent="0.25">
      <c r="C572" s="35" t="s">
        <v>14</v>
      </c>
    </row>
    <row r="573" spans="2:15" x14ac:dyDescent="0.25">
      <c r="C573" s="115"/>
      <c r="D573" s="116"/>
      <c r="E573" s="116"/>
      <c r="F573" s="116"/>
      <c r="G573" s="44" t="s">
        <v>15</v>
      </c>
      <c r="H573" s="43" t="s">
        <v>103</v>
      </c>
      <c r="I573" s="26" t="s">
        <v>104</v>
      </c>
      <c r="J573" s="26" t="s">
        <v>105</v>
      </c>
      <c r="K573" s="26" t="s">
        <v>106</v>
      </c>
      <c r="L573" s="26" t="s">
        <v>107</v>
      </c>
      <c r="M573" s="26" t="s">
        <v>108</v>
      </c>
      <c r="N573" s="26" t="s">
        <v>109</v>
      </c>
      <c r="O573" s="49" t="s">
        <v>110</v>
      </c>
    </row>
    <row r="574" spans="2:15" x14ac:dyDescent="0.25">
      <c r="C574" s="117"/>
      <c r="D574" s="118"/>
      <c r="E574" s="118"/>
      <c r="F574" s="118"/>
      <c r="G574" s="46"/>
      <c r="H574" s="47"/>
      <c r="I574" s="27"/>
      <c r="J574" s="27"/>
      <c r="K574" s="27"/>
      <c r="L574" s="27"/>
      <c r="M574" s="27"/>
      <c r="N574" s="27"/>
      <c r="O574" s="45"/>
    </row>
    <row r="575" spans="2:15" x14ac:dyDescent="0.25">
      <c r="C575" s="61"/>
      <c r="D575" s="62"/>
      <c r="E575" s="60" t="s">
        <v>15</v>
      </c>
      <c r="F575" s="63"/>
      <c r="G575" s="93">
        <v>2414</v>
      </c>
      <c r="H575" s="95">
        <v>2379</v>
      </c>
      <c r="I575" s="71">
        <v>5914</v>
      </c>
      <c r="J575" s="71">
        <v>2.4900000000000002</v>
      </c>
      <c r="K575" s="71">
        <v>1</v>
      </c>
      <c r="L575" s="71">
        <v>9</v>
      </c>
      <c r="M575" s="71">
        <v>2</v>
      </c>
      <c r="N575" s="71">
        <v>1.27</v>
      </c>
      <c r="O575" s="97">
        <v>1.62</v>
      </c>
    </row>
    <row r="576" spans="2:15" x14ac:dyDescent="0.25">
      <c r="C576" s="124" t="s">
        <v>19</v>
      </c>
      <c r="D576" s="119" t="s">
        <v>20</v>
      </c>
      <c r="E576" s="18" t="s">
        <v>21</v>
      </c>
      <c r="F576" s="17"/>
      <c r="G576" s="52">
        <v>1139</v>
      </c>
      <c r="H576" s="51">
        <v>1127</v>
      </c>
      <c r="I576" s="24">
        <v>2846</v>
      </c>
      <c r="J576" s="24">
        <v>2.5299999999999998</v>
      </c>
      <c r="K576" s="24">
        <v>1</v>
      </c>
      <c r="L576" s="24">
        <v>9</v>
      </c>
      <c r="M576" s="24">
        <v>2</v>
      </c>
      <c r="N576" s="24">
        <v>1.21</v>
      </c>
      <c r="O576" s="54">
        <v>1.48</v>
      </c>
    </row>
    <row r="577" spans="3:15" x14ac:dyDescent="0.25">
      <c r="C577" s="125"/>
      <c r="D577" s="120"/>
      <c r="E577" s="4" t="s">
        <v>22</v>
      </c>
      <c r="F577" s="5"/>
      <c r="G577" s="55">
        <v>1275</v>
      </c>
      <c r="H577" s="56">
        <v>1252</v>
      </c>
      <c r="I577" s="25">
        <v>3068</v>
      </c>
      <c r="J577" s="25">
        <v>2.4500000000000002</v>
      </c>
      <c r="K577" s="25">
        <v>1</v>
      </c>
      <c r="L577" s="25">
        <v>8</v>
      </c>
      <c r="M577" s="25">
        <v>2</v>
      </c>
      <c r="N577" s="25">
        <v>1.32</v>
      </c>
      <c r="O577" s="53">
        <v>1.75</v>
      </c>
    </row>
    <row r="578" spans="3:15" x14ac:dyDescent="0.25">
      <c r="C578" s="121" t="s">
        <v>23</v>
      </c>
      <c r="D578" s="121" t="s">
        <v>24</v>
      </c>
      <c r="E578" s="18" t="s">
        <v>25</v>
      </c>
      <c r="F578" s="17"/>
      <c r="G578" s="52">
        <v>515</v>
      </c>
      <c r="H578" s="51">
        <v>512</v>
      </c>
      <c r="I578" s="24">
        <v>1314</v>
      </c>
      <c r="J578" s="24">
        <v>2.57</v>
      </c>
      <c r="K578" s="24">
        <v>1</v>
      </c>
      <c r="L578" s="24">
        <v>8</v>
      </c>
      <c r="M578" s="24">
        <v>2</v>
      </c>
      <c r="N578" s="24">
        <v>1.31</v>
      </c>
      <c r="O578" s="54">
        <v>1.71</v>
      </c>
    </row>
    <row r="579" spans="3:15" x14ac:dyDescent="0.25">
      <c r="C579" s="125"/>
      <c r="D579" s="122"/>
      <c r="E579" s="4" t="s">
        <v>26</v>
      </c>
      <c r="F579" s="5"/>
      <c r="G579" s="55">
        <v>718</v>
      </c>
      <c r="H579" s="56">
        <v>713</v>
      </c>
      <c r="I579" s="25">
        <v>1777</v>
      </c>
      <c r="J579" s="25">
        <v>2.4900000000000002</v>
      </c>
      <c r="K579" s="25">
        <v>1</v>
      </c>
      <c r="L579" s="25">
        <v>9</v>
      </c>
      <c r="M579" s="25">
        <v>2</v>
      </c>
      <c r="N579" s="25">
        <v>1.25</v>
      </c>
      <c r="O579" s="53">
        <v>1.57</v>
      </c>
    </row>
    <row r="580" spans="3:15" x14ac:dyDescent="0.25">
      <c r="C580" s="125"/>
      <c r="D580" s="122"/>
      <c r="E580" s="4" t="s">
        <v>27</v>
      </c>
      <c r="F580" s="5"/>
      <c r="G580" s="55">
        <v>492</v>
      </c>
      <c r="H580" s="56">
        <v>482</v>
      </c>
      <c r="I580" s="25">
        <v>1197</v>
      </c>
      <c r="J580" s="25">
        <v>2.48</v>
      </c>
      <c r="K580" s="25">
        <v>1</v>
      </c>
      <c r="L580" s="25">
        <v>7</v>
      </c>
      <c r="M580" s="25">
        <v>2</v>
      </c>
      <c r="N580" s="25">
        <v>1.18</v>
      </c>
      <c r="O580" s="53">
        <v>1.4</v>
      </c>
    </row>
    <row r="581" spans="3:15" x14ac:dyDescent="0.25">
      <c r="C581" s="125"/>
      <c r="D581" s="122"/>
      <c r="E581" s="4" t="s">
        <v>28</v>
      </c>
      <c r="F581" s="5"/>
      <c r="G581" s="55">
        <v>390</v>
      </c>
      <c r="H581" s="56">
        <v>383</v>
      </c>
      <c r="I581" s="25">
        <v>933</v>
      </c>
      <c r="J581" s="25">
        <v>2.44</v>
      </c>
      <c r="K581" s="25">
        <v>1</v>
      </c>
      <c r="L581" s="25">
        <v>8</v>
      </c>
      <c r="M581" s="25">
        <v>2</v>
      </c>
      <c r="N581" s="25">
        <v>1.31</v>
      </c>
      <c r="O581" s="53">
        <v>1.72</v>
      </c>
    </row>
    <row r="582" spans="3:15" x14ac:dyDescent="0.25">
      <c r="C582" s="125"/>
      <c r="D582" s="122"/>
      <c r="E582" s="4" t="s">
        <v>29</v>
      </c>
      <c r="F582" s="5"/>
      <c r="G582" s="55">
        <v>206</v>
      </c>
      <c r="H582" s="56">
        <v>198</v>
      </c>
      <c r="I582" s="25">
        <v>477</v>
      </c>
      <c r="J582" s="25">
        <v>2.41</v>
      </c>
      <c r="K582" s="25">
        <v>1</v>
      </c>
      <c r="L582" s="25">
        <v>8</v>
      </c>
      <c r="M582" s="25">
        <v>2</v>
      </c>
      <c r="N582" s="25">
        <v>1.38</v>
      </c>
      <c r="O582" s="53">
        <v>1.9</v>
      </c>
    </row>
    <row r="583" spans="3:15" x14ac:dyDescent="0.25">
      <c r="C583" s="125"/>
      <c r="D583" s="122"/>
      <c r="E583" s="4" t="s">
        <v>30</v>
      </c>
      <c r="F583" s="5"/>
      <c r="G583" s="55">
        <v>76</v>
      </c>
      <c r="H583" s="56">
        <v>74</v>
      </c>
      <c r="I583" s="25">
        <v>172</v>
      </c>
      <c r="J583" s="25">
        <v>2.3199999999999998</v>
      </c>
      <c r="K583" s="25">
        <v>1</v>
      </c>
      <c r="L583" s="25">
        <v>8</v>
      </c>
      <c r="M583" s="25">
        <v>2</v>
      </c>
      <c r="N583" s="25">
        <v>1.32</v>
      </c>
      <c r="O583" s="53">
        <v>1.73</v>
      </c>
    </row>
    <row r="584" spans="3:15" x14ac:dyDescent="0.25">
      <c r="C584" s="125"/>
      <c r="D584" s="122"/>
      <c r="E584" s="4" t="s">
        <v>31</v>
      </c>
      <c r="F584" s="5"/>
      <c r="G584" s="55">
        <v>17</v>
      </c>
      <c r="H584" s="56">
        <v>17</v>
      </c>
      <c r="I584" s="25">
        <v>44</v>
      </c>
      <c r="J584" s="25">
        <v>2.59</v>
      </c>
      <c r="K584" s="25">
        <v>1</v>
      </c>
      <c r="L584" s="25">
        <v>4</v>
      </c>
      <c r="M584" s="25">
        <v>3</v>
      </c>
      <c r="N584" s="25">
        <v>0.84</v>
      </c>
      <c r="O584" s="53">
        <v>0.71</v>
      </c>
    </row>
    <row r="585" spans="3:15" x14ac:dyDescent="0.25">
      <c r="C585" s="125"/>
      <c r="D585" s="122"/>
      <c r="E585" s="4" t="s">
        <v>32</v>
      </c>
      <c r="F585" s="5"/>
      <c r="G585" s="55">
        <v>1233</v>
      </c>
      <c r="H585" s="56">
        <v>1225</v>
      </c>
      <c r="I585" s="25">
        <v>3091</v>
      </c>
      <c r="J585" s="25">
        <v>2.52</v>
      </c>
      <c r="K585" s="25">
        <v>1</v>
      </c>
      <c r="L585" s="25">
        <v>9</v>
      </c>
      <c r="M585" s="25">
        <v>2</v>
      </c>
      <c r="N585" s="25">
        <v>1.28</v>
      </c>
      <c r="O585" s="53">
        <v>1.63</v>
      </c>
    </row>
    <row r="586" spans="3:15" x14ac:dyDescent="0.25">
      <c r="C586" s="125"/>
      <c r="D586" s="122"/>
      <c r="E586" s="4" t="s">
        <v>33</v>
      </c>
      <c r="F586" s="5"/>
      <c r="G586" s="55">
        <v>882</v>
      </c>
      <c r="H586" s="56">
        <v>865</v>
      </c>
      <c r="I586" s="25">
        <v>2130</v>
      </c>
      <c r="J586" s="25">
        <v>2.46</v>
      </c>
      <c r="K586" s="25">
        <v>1</v>
      </c>
      <c r="L586" s="25">
        <v>8</v>
      </c>
      <c r="M586" s="25">
        <v>2</v>
      </c>
      <c r="N586" s="25">
        <v>1.24</v>
      </c>
      <c r="O586" s="53">
        <v>1.55</v>
      </c>
    </row>
    <row r="587" spans="3:15" x14ac:dyDescent="0.25">
      <c r="C587" s="125"/>
      <c r="D587" s="122"/>
      <c r="E587" s="4" t="s">
        <v>34</v>
      </c>
      <c r="F587" s="5"/>
      <c r="G587" s="55">
        <v>299</v>
      </c>
      <c r="H587" s="56">
        <v>289</v>
      </c>
      <c r="I587" s="25">
        <v>693</v>
      </c>
      <c r="J587" s="25">
        <v>2.4</v>
      </c>
      <c r="K587" s="25">
        <v>1</v>
      </c>
      <c r="L587" s="25">
        <v>8</v>
      </c>
      <c r="M587" s="25">
        <v>2</v>
      </c>
      <c r="N587" s="25">
        <v>1.34</v>
      </c>
      <c r="O587" s="53">
        <v>1.79</v>
      </c>
    </row>
    <row r="588" spans="3:15" x14ac:dyDescent="0.25">
      <c r="C588" s="125"/>
      <c r="D588" s="122"/>
      <c r="E588" s="4" t="s">
        <v>35</v>
      </c>
      <c r="F588" s="5"/>
      <c r="G588" s="55">
        <v>1181</v>
      </c>
      <c r="H588" s="56">
        <v>1154</v>
      </c>
      <c r="I588" s="25">
        <v>2823</v>
      </c>
      <c r="J588" s="25">
        <v>2.4500000000000002</v>
      </c>
      <c r="K588" s="25">
        <v>1</v>
      </c>
      <c r="L588" s="25">
        <v>8</v>
      </c>
      <c r="M588" s="25">
        <v>2</v>
      </c>
      <c r="N588" s="25">
        <v>1.27</v>
      </c>
      <c r="O588" s="53">
        <v>1.61</v>
      </c>
    </row>
    <row r="589" spans="3:15" x14ac:dyDescent="0.25">
      <c r="C589" s="125"/>
      <c r="D589" s="121" t="s">
        <v>21</v>
      </c>
      <c r="E589" s="18" t="s">
        <v>25</v>
      </c>
      <c r="F589" s="17"/>
      <c r="G589" s="52">
        <v>268</v>
      </c>
      <c r="H589" s="51">
        <v>267</v>
      </c>
      <c r="I589" s="24">
        <v>679</v>
      </c>
      <c r="J589" s="24">
        <v>2.54</v>
      </c>
      <c r="K589" s="24">
        <v>1</v>
      </c>
      <c r="L589" s="24">
        <v>8</v>
      </c>
      <c r="M589" s="24">
        <v>2</v>
      </c>
      <c r="N589" s="24">
        <v>1.24</v>
      </c>
      <c r="O589" s="54">
        <v>1.54</v>
      </c>
    </row>
    <row r="590" spans="3:15" x14ac:dyDescent="0.25">
      <c r="C590" s="125"/>
      <c r="D590" s="122"/>
      <c r="E590" s="4" t="s">
        <v>26</v>
      </c>
      <c r="F590" s="5"/>
      <c r="G590" s="55">
        <v>338</v>
      </c>
      <c r="H590" s="56">
        <v>333</v>
      </c>
      <c r="I590" s="25">
        <v>835</v>
      </c>
      <c r="J590" s="25">
        <v>2.5099999999999998</v>
      </c>
      <c r="K590" s="25">
        <v>1</v>
      </c>
      <c r="L590" s="25">
        <v>9</v>
      </c>
      <c r="M590" s="25">
        <v>2</v>
      </c>
      <c r="N590" s="25">
        <v>1.21</v>
      </c>
      <c r="O590" s="53">
        <v>1.46</v>
      </c>
    </row>
    <row r="591" spans="3:15" x14ac:dyDescent="0.25">
      <c r="C591" s="125"/>
      <c r="D591" s="122"/>
      <c r="E591" s="4" t="s">
        <v>27</v>
      </c>
      <c r="F591" s="5"/>
      <c r="G591" s="55">
        <v>241</v>
      </c>
      <c r="H591" s="56">
        <v>237</v>
      </c>
      <c r="I591" s="25">
        <v>599</v>
      </c>
      <c r="J591" s="25">
        <v>2.5299999999999998</v>
      </c>
      <c r="K591" s="25">
        <v>1</v>
      </c>
      <c r="L591" s="25">
        <v>7</v>
      </c>
      <c r="M591" s="25">
        <v>2</v>
      </c>
      <c r="N591" s="25">
        <v>1.0900000000000001</v>
      </c>
      <c r="O591" s="53">
        <v>1.19</v>
      </c>
    </row>
    <row r="592" spans="3:15" x14ac:dyDescent="0.25">
      <c r="C592" s="125"/>
      <c r="D592" s="122"/>
      <c r="E592" s="4" t="s">
        <v>28</v>
      </c>
      <c r="F592" s="5"/>
      <c r="G592" s="55">
        <v>180</v>
      </c>
      <c r="H592" s="56">
        <v>178</v>
      </c>
      <c r="I592" s="25">
        <v>459</v>
      </c>
      <c r="J592" s="25">
        <v>2.58</v>
      </c>
      <c r="K592" s="25">
        <v>1</v>
      </c>
      <c r="L592" s="25">
        <v>8</v>
      </c>
      <c r="M592" s="25">
        <v>2</v>
      </c>
      <c r="N592" s="25">
        <v>1.33</v>
      </c>
      <c r="O592" s="53">
        <v>1.76</v>
      </c>
    </row>
    <row r="593" spans="3:15" x14ac:dyDescent="0.25">
      <c r="C593" s="125"/>
      <c r="D593" s="122"/>
      <c r="E593" s="4" t="s">
        <v>29</v>
      </c>
      <c r="F593" s="5"/>
      <c r="G593" s="55">
        <v>83</v>
      </c>
      <c r="H593" s="56">
        <v>83</v>
      </c>
      <c r="I593" s="25">
        <v>211</v>
      </c>
      <c r="J593" s="25">
        <v>2.54</v>
      </c>
      <c r="K593" s="25">
        <v>1</v>
      </c>
      <c r="L593" s="25">
        <v>8</v>
      </c>
      <c r="M593" s="25">
        <v>2</v>
      </c>
      <c r="N593" s="25">
        <v>1.31</v>
      </c>
      <c r="O593" s="53">
        <v>1.72</v>
      </c>
    </row>
    <row r="594" spans="3:15" x14ac:dyDescent="0.25">
      <c r="C594" s="125"/>
      <c r="D594" s="122"/>
      <c r="E594" s="4" t="s">
        <v>30</v>
      </c>
      <c r="F594" s="5"/>
      <c r="G594" s="55">
        <v>26</v>
      </c>
      <c r="H594" s="56">
        <v>26</v>
      </c>
      <c r="I594" s="25">
        <v>56</v>
      </c>
      <c r="J594" s="25">
        <v>2.15</v>
      </c>
      <c r="K594" s="25">
        <v>1</v>
      </c>
      <c r="L594" s="25">
        <v>5</v>
      </c>
      <c r="M594" s="25">
        <v>2</v>
      </c>
      <c r="N594" s="25">
        <v>0.95</v>
      </c>
      <c r="O594" s="53">
        <v>0.9</v>
      </c>
    </row>
    <row r="595" spans="3:15" x14ac:dyDescent="0.25">
      <c r="C595" s="125"/>
      <c r="D595" s="122"/>
      <c r="E595" s="4" t="s">
        <v>31</v>
      </c>
      <c r="F595" s="5"/>
      <c r="G595" s="55">
        <v>3</v>
      </c>
      <c r="H595" s="56">
        <v>3</v>
      </c>
      <c r="I595" s="25">
        <v>7</v>
      </c>
      <c r="J595" s="25">
        <v>2.33</v>
      </c>
      <c r="K595" s="25">
        <v>2</v>
      </c>
      <c r="L595" s="25">
        <v>3</v>
      </c>
      <c r="M595" s="25">
        <v>2</v>
      </c>
      <c r="N595" s="25">
        <v>0.47</v>
      </c>
      <c r="O595" s="53">
        <v>0.22</v>
      </c>
    </row>
    <row r="596" spans="3:15" x14ac:dyDescent="0.25">
      <c r="C596" s="125"/>
      <c r="D596" s="122"/>
      <c r="E596" s="4" t="s">
        <v>32</v>
      </c>
      <c r="F596" s="5"/>
      <c r="G596" s="55">
        <v>606</v>
      </c>
      <c r="H596" s="56">
        <v>600</v>
      </c>
      <c r="I596" s="25">
        <v>1514</v>
      </c>
      <c r="J596" s="25">
        <v>2.52</v>
      </c>
      <c r="K596" s="25">
        <v>1</v>
      </c>
      <c r="L596" s="25">
        <v>9</v>
      </c>
      <c r="M596" s="25">
        <v>2</v>
      </c>
      <c r="N596" s="25">
        <v>1.22</v>
      </c>
      <c r="O596" s="53">
        <v>1.5</v>
      </c>
    </row>
    <row r="597" spans="3:15" x14ac:dyDescent="0.25">
      <c r="C597" s="125"/>
      <c r="D597" s="122"/>
      <c r="E597" s="4" t="s">
        <v>33</v>
      </c>
      <c r="F597" s="5"/>
      <c r="G597" s="55">
        <v>421</v>
      </c>
      <c r="H597" s="56">
        <v>415</v>
      </c>
      <c r="I597" s="25">
        <v>1058</v>
      </c>
      <c r="J597" s="25">
        <v>2.5499999999999998</v>
      </c>
      <c r="K597" s="25">
        <v>1</v>
      </c>
      <c r="L597" s="25">
        <v>8</v>
      </c>
      <c r="M597" s="25">
        <v>2</v>
      </c>
      <c r="N597" s="25">
        <v>1.2</v>
      </c>
      <c r="O597" s="53">
        <v>1.43</v>
      </c>
    </row>
    <row r="598" spans="3:15" x14ac:dyDescent="0.25">
      <c r="C598" s="125"/>
      <c r="D598" s="122"/>
      <c r="E598" s="4" t="s">
        <v>34</v>
      </c>
      <c r="F598" s="5"/>
      <c r="G598" s="55">
        <v>112</v>
      </c>
      <c r="H598" s="56">
        <v>112</v>
      </c>
      <c r="I598" s="25">
        <v>274</v>
      </c>
      <c r="J598" s="25">
        <v>2.4500000000000002</v>
      </c>
      <c r="K598" s="25">
        <v>1</v>
      </c>
      <c r="L598" s="25">
        <v>8</v>
      </c>
      <c r="M598" s="25">
        <v>2</v>
      </c>
      <c r="N598" s="25">
        <v>1.23</v>
      </c>
      <c r="O598" s="53">
        <v>1.51</v>
      </c>
    </row>
    <row r="599" spans="3:15" x14ac:dyDescent="0.25">
      <c r="C599" s="125"/>
      <c r="D599" s="122"/>
      <c r="E599" s="4" t="s">
        <v>35</v>
      </c>
      <c r="F599" s="5"/>
      <c r="G599" s="55">
        <v>533</v>
      </c>
      <c r="H599" s="56">
        <v>527</v>
      </c>
      <c r="I599" s="25">
        <v>1332</v>
      </c>
      <c r="J599" s="25">
        <v>2.5299999999999998</v>
      </c>
      <c r="K599" s="25">
        <v>1</v>
      </c>
      <c r="L599" s="25">
        <v>8</v>
      </c>
      <c r="M599" s="25">
        <v>2</v>
      </c>
      <c r="N599" s="25">
        <v>1.21</v>
      </c>
      <c r="O599" s="53">
        <v>1.45</v>
      </c>
    </row>
    <row r="600" spans="3:15" x14ac:dyDescent="0.25">
      <c r="C600" s="125"/>
      <c r="D600" s="121" t="s">
        <v>22</v>
      </c>
      <c r="E600" s="18" t="s">
        <v>25</v>
      </c>
      <c r="F600" s="17"/>
      <c r="G600" s="52">
        <v>247</v>
      </c>
      <c r="H600" s="51">
        <v>245</v>
      </c>
      <c r="I600" s="24">
        <v>635</v>
      </c>
      <c r="J600" s="24">
        <v>2.59</v>
      </c>
      <c r="K600" s="24">
        <v>1</v>
      </c>
      <c r="L600" s="24">
        <v>8</v>
      </c>
      <c r="M600" s="24">
        <v>2</v>
      </c>
      <c r="N600" s="24">
        <v>1.38</v>
      </c>
      <c r="O600" s="54">
        <v>1.91</v>
      </c>
    </row>
    <row r="601" spans="3:15" x14ac:dyDescent="0.25">
      <c r="C601" s="125"/>
      <c r="D601" s="122"/>
      <c r="E601" s="4" t="s">
        <v>26</v>
      </c>
      <c r="F601" s="5"/>
      <c r="G601" s="55">
        <v>380</v>
      </c>
      <c r="H601" s="56">
        <v>380</v>
      </c>
      <c r="I601" s="25">
        <v>942</v>
      </c>
      <c r="J601" s="25">
        <v>2.48</v>
      </c>
      <c r="K601" s="25">
        <v>1</v>
      </c>
      <c r="L601" s="25">
        <v>8</v>
      </c>
      <c r="M601" s="25">
        <v>2</v>
      </c>
      <c r="N601" s="25">
        <v>1.29</v>
      </c>
      <c r="O601" s="53">
        <v>1.67</v>
      </c>
    </row>
    <row r="602" spans="3:15" x14ac:dyDescent="0.25">
      <c r="C602" s="125"/>
      <c r="D602" s="122"/>
      <c r="E602" s="4" t="s">
        <v>27</v>
      </c>
      <c r="F602" s="5"/>
      <c r="G602" s="55">
        <v>251</v>
      </c>
      <c r="H602" s="56">
        <v>245</v>
      </c>
      <c r="I602" s="25">
        <v>598</v>
      </c>
      <c r="J602" s="25">
        <v>2.44</v>
      </c>
      <c r="K602" s="25">
        <v>1</v>
      </c>
      <c r="L602" s="25">
        <v>7</v>
      </c>
      <c r="M602" s="25">
        <v>2</v>
      </c>
      <c r="N602" s="25">
        <v>1.27</v>
      </c>
      <c r="O602" s="53">
        <v>1.61</v>
      </c>
    </row>
    <row r="603" spans="3:15" x14ac:dyDescent="0.25">
      <c r="C603" s="125"/>
      <c r="D603" s="122"/>
      <c r="E603" s="4" t="s">
        <v>28</v>
      </c>
      <c r="F603" s="5"/>
      <c r="G603" s="55">
        <v>210</v>
      </c>
      <c r="H603" s="56">
        <v>205</v>
      </c>
      <c r="I603" s="25">
        <v>474</v>
      </c>
      <c r="J603" s="25">
        <v>2.31</v>
      </c>
      <c r="K603" s="25">
        <v>1</v>
      </c>
      <c r="L603" s="25">
        <v>7</v>
      </c>
      <c r="M603" s="25">
        <v>2</v>
      </c>
      <c r="N603" s="25">
        <v>1.29</v>
      </c>
      <c r="O603" s="53">
        <v>1.66</v>
      </c>
    </row>
    <row r="604" spans="3:15" x14ac:dyDescent="0.25">
      <c r="C604" s="125"/>
      <c r="D604" s="122"/>
      <c r="E604" s="4" t="s">
        <v>29</v>
      </c>
      <c r="F604" s="5"/>
      <c r="G604" s="55">
        <v>123</v>
      </c>
      <c r="H604" s="56">
        <v>115</v>
      </c>
      <c r="I604" s="25">
        <v>266</v>
      </c>
      <c r="J604" s="25">
        <v>2.31</v>
      </c>
      <c r="K604" s="25">
        <v>1</v>
      </c>
      <c r="L604" s="25">
        <v>8</v>
      </c>
      <c r="M604" s="25">
        <v>2</v>
      </c>
      <c r="N604" s="25">
        <v>1.42</v>
      </c>
      <c r="O604" s="53">
        <v>2.0099999999999998</v>
      </c>
    </row>
    <row r="605" spans="3:15" x14ac:dyDescent="0.25">
      <c r="C605" s="125"/>
      <c r="D605" s="122"/>
      <c r="E605" s="4" t="s">
        <v>30</v>
      </c>
      <c r="F605" s="5"/>
      <c r="G605" s="55">
        <v>50</v>
      </c>
      <c r="H605" s="56">
        <v>48</v>
      </c>
      <c r="I605" s="25">
        <v>116</v>
      </c>
      <c r="J605" s="25">
        <v>2.42</v>
      </c>
      <c r="K605" s="25">
        <v>1</v>
      </c>
      <c r="L605" s="25">
        <v>8</v>
      </c>
      <c r="M605" s="25">
        <v>2</v>
      </c>
      <c r="N605" s="25">
        <v>1.47</v>
      </c>
      <c r="O605" s="53">
        <v>2.16</v>
      </c>
    </row>
    <row r="606" spans="3:15" x14ac:dyDescent="0.25">
      <c r="C606" s="125"/>
      <c r="D606" s="122"/>
      <c r="E606" s="4" t="s">
        <v>31</v>
      </c>
      <c r="F606" s="5"/>
      <c r="G606" s="55">
        <v>14</v>
      </c>
      <c r="H606" s="56">
        <v>14</v>
      </c>
      <c r="I606" s="25">
        <v>37</v>
      </c>
      <c r="J606" s="25">
        <v>2.64</v>
      </c>
      <c r="K606" s="25">
        <v>1</v>
      </c>
      <c r="L606" s="25">
        <v>4</v>
      </c>
      <c r="M606" s="25">
        <v>3</v>
      </c>
      <c r="N606" s="25">
        <v>0.89</v>
      </c>
      <c r="O606" s="53">
        <v>0.8</v>
      </c>
    </row>
    <row r="607" spans="3:15" x14ac:dyDescent="0.25">
      <c r="C607" s="125"/>
      <c r="D607" s="122"/>
      <c r="E607" s="4" t="s">
        <v>32</v>
      </c>
      <c r="F607" s="5"/>
      <c r="G607" s="55">
        <v>627</v>
      </c>
      <c r="H607" s="56">
        <v>625</v>
      </c>
      <c r="I607" s="25">
        <v>1577</v>
      </c>
      <c r="J607" s="25">
        <v>2.52</v>
      </c>
      <c r="K607" s="25">
        <v>1</v>
      </c>
      <c r="L607" s="25">
        <v>8</v>
      </c>
      <c r="M607" s="25">
        <v>2</v>
      </c>
      <c r="N607" s="25">
        <v>1.33</v>
      </c>
      <c r="O607" s="53">
        <v>1.76</v>
      </c>
    </row>
    <row r="608" spans="3:15" x14ac:dyDescent="0.25">
      <c r="C608" s="125"/>
      <c r="D608" s="122"/>
      <c r="E608" s="4" t="s">
        <v>33</v>
      </c>
      <c r="F608" s="5"/>
      <c r="G608" s="55">
        <v>461</v>
      </c>
      <c r="H608" s="56">
        <v>450</v>
      </c>
      <c r="I608" s="25">
        <v>1072</v>
      </c>
      <c r="J608" s="25">
        <v>2.38</v>
      </c>
      <c r="K608" s="25">
        <v>1</v>
      </c>
      <c r="L608" s="25">
        <v>7</v>
      </c>
      <c r="M608" s="25">
        <v>2</v>
      </c>
      <c r="N608" s="25">
        <v>1.28</v>
      </c>
      <c r="O608" s="53">
        <v>1.64</v>
      </c>
    </row>
    <row r="609" spans="3:15" x14ac:dyDescent="0.25">
      <c r="C609" s="125"/>
      <c r="D609" s="122"/>
      <c r="E609" s="4" t="s">
        <v>34</v>
      </c>
      <c r="F609" s="5"/>
      <c r="G609" s="55">
        <v>187</v>
      </c>
      <c r="H609" s="56">
        <v>177</v>
      </c>
      <c r="I609" s="25">
        <v>419</v>
      </c>
      <c r="J609" s="25">
        <v>2.37</v>
      </c>
      <c r="K609" s="25">
        <v>1</v>
      </c>
      <c r="L609" s="25">
        <v>8</v>
      </c>
      <c r="M609" s="25">
        <v>2</v>
      </c>
      <c r="N609" s="25">
        <v>1.4</v>
      </c>
      <c r="O609" s="53">
        <v>1.96</v>
      </c>
    </row>
    <row r="610" spans="3:15" x14ac:dyDescent="0.25">
      <c r="C610" s="125"/>
      <c r="D610" s="122"/>
      <c r="E610" s="4" t="s">
        <v>35</v>
      </c>
      <c r="F610" s="5"/>
      <c r="G610" s="55">
        <v>648</v>
      </c>
      <c r="H610" s="56">
        <v>627</v>
      </c>
      <c r="I610" s="25">
        <v>1491</v>
      </c>
      <c r="J610" s="25">
        <v>2.38</v>
      </c>
      <c r="K610" s="25">
        <v>1</v>
      </c>
      <c r="L610" s="25">
        <v>8</v>
      </c>
      <c r="M610" s="25">
        <v>2</v>
      </c>
      <c r="N610" s="25">
        <v>1.31</v>
      </c>
      <c r="O610" s="53">
        <v>1.73</v>
      </c>
    </row>
    <row r="611" spans="3:15" x14ac:dyDescent="0.25">
      <c r="C611" s="121" t="s">
        <v>36</v>
      </c>
      <c r="D611" s="121" t="s">
        <v>24</v>
      </c>
      <c r="E611" s="18" t="s">
        <v>37</v>
      </c>
      <c r="F611" s="17"/>
      <c r="G611" s="52">
        <v>106</v>
      </c>
      <c r="H611" s="51">
        <v>105</v>
      </c>
      <c r="I611" s="24">
        <v>151</v>
      </c>
      <c r="J611" s="24">
        <v>1.44</v>
      </c>
      <c r="K611" s="24">
        <v>1</v>
      </c>
      <c r="L611" s="24">
        <v>4</v>
      </c>
      <c r="M611" s="24">
        <v>1</v>
      </c>
      <c r="N611" s="24">
        <v>0.74</v>
      </c>
      <c r="O611" s="54">
        <v>0.55000000000000004</v>
      </c>
    </row>
    <row r="612" spans="3:15" ht="25.2" x14ac:dyDescent="0.25">
      <c r="C612" s="125"/>
      <c r="D612" s="122"/>
      <c r="E612" s="4" t="s">
        <v>38</v>
      </c>
      <c r="F612" s="5"/>
      <c r="G612" s="55">
        <v>1653</v>
      </c>
      <c r="H612" s="56">
        <v>1645</v>
      </c>
      <c r="I612" s="25">
        <v>4443</v>
      </c>
      <c r="J612" s="25">
        <v>2.7</v>
      </c>
      <c r="K612" s="25">
        <v>1</v>
      </c>
      <c r="L612" s="25">
        <v>9</v>
      </c>
      <c r="M612" s="25">
        <v>2</v>
      </c>
      <c r="N612" s="25">
        <v>1.1499999999999999</v>
      </c>
      <c r="O612" s="53">
        <v>1.32</v>
      </c>
    </row>
    <row r="613" spans="3:15" ht="25.2" x14ac:dyDescent="0.25">
      <c r="C613" s="125"/>
      <c r="D613" s="122"/>
      <c r="E613" s="4" t="s">
        <v>39</v>
      </c>
      <c r="F613" s="5"/>
      <c r="G613" s="55">
        <v>116</v>
      </c>
      <c r="H613" s="56">
        <v>115</v>
      </c>
      <c r="I613" s="25">
        <v>192</v>
      </c>
      <c r="J613" s="25">
        <v>1.67</v>
      </c>
      <c r="K613" s="25">
        <v>1</v>
      </c>
      <c r="L613" s="25">
        <v>6</v>
      </c>
      <c r="M613" s="25">
        <v>1</v>
      </c>
      <c r="N613" s="25">
        <v>1.02</v>
      </c>
      <c r="O613" s="53">
        <v>1.04</v>
      </c>
    </row>
    <row r="614" spans="3:15" ht="25.2" x14ac:dyDescent="0.25">
      <c r="C614" s="125"/>
      <c r="D614" s="122"/>
      <c r="E614" s="4" t="s">
        <v>40</v>
      </c>
      <c r="F614" s="5"/>
      <c r="G614" s="55">
        <v>513</v>
      </c>
      <c r="H614" s="56">
        <v>501</v>
      </c>
      <c r="I614" s="25">
        <v>1098</v>
      </c>
      <c r="J614" s="25">
        <v>2.19</v>
      </c>
      <c r="K614" s="25">
        <v>1</v>
      </c>
      <c r="L614" s="25">
        <v>8</v>
      </c>
      <c r="M614" s="25">
        <v>2</v>
      </c>
      <c r="N614" s="25">
        <v>1.51</v>
      </c>
      <c r="O614" s="53">
        <v>2.29</v>
      </c>
    </row>
    <row r="615" spans="3:15" x14ac:dyDescent="0.25">
      <c r="C615" s="125"/>
      <c r="D615" s="122"/>
      <c r="E615" s="4" t="s">
        <v>18</v>
      </c>
      <c r="F615" s="5"/>
      <c r="G615" s="55">
        <v>26</v>
      </c>
      <c r="H615" s="56">
        <v>13</v>
      </c>
      <c r="I615" s="25">
        <v>30</v>
      </c>
      <c r="J615" s="25">
        <v>2.31</v>
      </c>
      <c r="K615" s="25">
        <v>1</v>
      </c>
      <c r="L615" s="25">
        <v>8</v>
      </c>
      <c r="M615" s="25">
        <v>2</v>
      </c>
      <c r="N615" s="25">
        <v>1.9</v>
      </c>
      <c r="O615" s="53">
        <v>3.6</v>
      </c>
    </row>
    <row r="616" spans="3:15" x14ac:dyDescent="0.25">
      <c r="C616" s="125"/>
      <c r="D616" s="121" t="s">
        <v>21</v>
      </c>
      <c r="E616" s="18" t="s">
        <v>37</v>
      </c>
      <c r="F616" s="17"/>
      <c r="G616" s="52">
        <v>66</v>
      </c>
      <c r="H616" s="51">
        <v>66</v>
      </c>
      <c r="I616" s="24">
        <v>92</v>
      </c>
      <c r="J616" s="24">
        <v>1.39</v>
      </c>
      <c r="K616" s="24">
        <v>1</v>
      </c>
      <c r="L616" s="24">
        <v>4</v>
      </c>
      <c r="M616" s="24">
        <v>1</v>
      </c>
      <c r="N616" s="24">
        <v>0.67</v>
      </c>
      <c r="O616" s="54">
        <v>0.45</v>
      </c>
    </row>
    <row r="617" spans="3:15" ht="25.2" x14ac:dyDescent="0.25">
      <c r="C617" s="125"/>
      <c r="D617" s="122"/>
      <c r="E617" s="4" t="s">
        <v>38</v>
      </c>
      <c r="F617" s="5"/>
      <c r="G617" s="55">
        <v>938</v>
      </c>
      <c r="H617" s="56">
        <v>935</v>
      </c>
      <c r="I617" s="25">
        <v>2512</v>
      </c>
      <c r="J617" s="25">
        <v>2.69</v>
      </c>
      <c r="K617" s="25">
        <v>1</v>
      </c>
      <c r="L617" s="25">
        <v>9</v>
      </c>
      <c r="M617" s="25">
        <v>2</v>
      </c>
      <c r="N617" s="25">
        <v>1.1299999999999999</v>
      </c>
      <c r="O617" s="53">
        <v>1.29</v>
      </c>
    </row>
    <row r="618" spans="3:15" ht="25.2" x14ac:dyDescent="0.25">
      <c r="C618" s="125"/>
      <c r="D618" s="122"/>
      <c r="E618" s="4" t="s">
        <v>39</v>
      </c>
      <c r="F618" s="5"/>
      <c r="G618" s="55">
        <v>43</v>
      </c>
      <c r="H618" s="56">
        <v>42</v>
      </c>
      <c r="I618" s="25">
        <v>61</v>
      </c>
      <c r="J618" s="25">
        <v>1.45</v>
      </c>
      <c r="K618" s="25">
        <v>1</v>
      </c>
      <c r="L618" s="25">
        <v>6</v>
      </c>
      <c r="M618" s="25">
        <v>1</v>
      </c>
      <c r="N618" s="25">
        <v>1.03</v>
      </c>
      <c r="O618" s="53">
        <v>1.06</v>
      </c>
    </row>
    <row r="619" spans="3:15" ht="25.2" x14ac:dyDescent="0.25">
      <c r="C619" s="125"/>
      <c r="D619" s="122"/>
      <c r="E619" s="4" t="s">
        <v>40</v>
      </c>
      <c r="F619" s="5"/>
      <c r="G619" s="55">
        <v>77</v>
      </c>
      <c r="H619" s="56">
        <v>77</v>
      </c>
      <c r="I619" s="25">
        <v>160</v>
      </c>
      <c r="J619" s="25">
        <v>2.08</v>
      </c>
      <c r="K619" s="25">
        <v>1</v>
      </c>
      <c r="L619" s="25">
        <v>7</v>
      </c>
      <c r="M619" s="25">
        <v>1</v>
      </c>
      <c r="N619" s="25">
        <v>1.51</v>
      </c>
      <c r="O619" s="53">
        <v>2.2799999999999998</v>
      </c>
    </row>
    <row r="620" spans="3:15" x14ac:dyDescent="0.25">
      <c r="C620" s="125"/>
      <c r="D620" s="122"/>
      <c r="E620" s="4" t="s">
        <v>18</v>
      </c>
      <c r="F620" s="5"/>
      <c r="G620" s="55">
        <v>15</v>
      </c>
      <c r="H620" s="56">
        <v>7</v>
      </c>
      <c r="I620" s="25">
        <v>21</v>
      </c>
      <c r="J620" s="25">
        <v>3</v>
      </c>
      <c r="K620" s="25">
        <v>1</v>
      </c>
      <c r="L620" s="25">
        <v>8</v>
      </c>
      <c r="M620" s="25">
        <v>2</v>
      </c>
      <c r="N620" s="25">
        <v>2.27</v>
      </c>
      <c r="O620" s="53">
        <v>5.14</v>
      </c>
    </row>
    <row r="621" spans="3:15" x14ac:dyDescent="0.25">
      <c r="C621" s="125"/>
      <c r="D621" s="121" t="s">
        <v>22</v>
      </c>
      <c r="E621" s="18" t="s">
        <v>37</v>
      </c>
      <c r="F621" s="17"/>
      <c r="G621" s="52">
        <v>40</v>
      </c>
      <c r="H621" s="51">
        <v>39</v>
      </c>
      <c r="I621" s="24">
        <v>59</v>
      </c>
      <c r="J621" s="24">
        <v>1.51</v>
      </c>
      <c r="K621" s="24">
        <v>1</v>
      </c>
      <c r="L621" s="24">
        <v>4</v>
      </c>
      <c r="M621" s="24">
        <v>1</v>
      </c>
      <c r="N621" s="24">
        <v>0.84</v>
      </c>
      <c r="O621" s="54">
        <v>0.71</v>
      </c>
    </row>
    <row r="622" spans="3:15" ht="25.2" x14ac:dyDescent="0.25">
      <c r="C622" s="125"/>
      <c r="D622" s="122"/>
      <c r="E622" s="4" t="s">
        <v>38</v>
      </c>
      <c r="F622" s="5"/>
      <c r="G622" s="55">
        <v>715</v>
      </c>
      <c r="H622" s="56">
        <v>710</v>
      </c>
      <c r="I622" s="25">
        <v>1931</v>
      </c>
      <c r="J622" s="25">
        <v>2.72</v>
      </c>
      <c r="K622" s="25">
        <v>1</v>
      </c>
      <c r="L622" s="25">
        <v>8</v>
      </c>
      <c r="M622" s="25">
        <v>2</v>
      </c>
      <c r="N622" s="25">
        <v>1.17</v>
      </c>
      <c r="O622" s="53">
        <v>1.37</v>
      </c>
    </row>
    <row r="623" spans="3:15" ht="25.2" x14ac:dyDescent="0.25">
      <c r="C623" s="125"/>
      <c r="D623" s="122"/>
      <c r="E623" s="4" t="s">
        <v>39</v>
      </c>
      <c r="F623" s="5"/>
      <c r="G623" s="55">
        <v>73</v>
      </c>
      <c r="H623" s="56">
        <v>73</v>
      </c>
      <c r="I623" s="25">
        <v>131</v>
      </c>
      <c r="J623" s="25">
        <v>1.79</v>
      </c>
      <c r="K623" s="25">
        <v>1</v>
      </c>
      <c r="L623" s="25">
        <v>5</v>
      </c>
      <c r="M623" s="25">
        <v>1</v>
      </c>
      <c r="N623" s="25">
        <v>0.99</v>
      </c>
      <c r="O623" s="53">
        <v>0.99</v>
      </c>
    </row>
    <row r="624" spans="3:15" ht="25.2" x14ac:dyDescent="0.25">
      <c r="C624" s="125"/>
      <c r="D624" s="122"/>
      <c r="E624" s="4" t="s">
        <v>40</v>
      </c>
      <c r="F624" s="5"/>
      <c r="G624" s="55">
        <v>436</v>
      </c>
      <c r="H624" s="56">
        <v>424</v>
      </c>
      <c r="I624" s="25">
        <v>938</v>
      </c>
      <c r="J624" s="25">
        <v>2.21</v>
      </c>
      <c r="K624" s="25">
        <v>1</v>
      </c>
      <c r="L624" s="25">
        <v>8</v>
      </c>
      <c r="M624" s="25">
        <v>2</v>
      </c>
      <c r="N624" s="25">
        <v>1.51</v>
      </c>
      <c r="O624" s="53">
        <v>2.29</v>
      </c>
    </row>
    <row r="625" spans="3:15" x14ac:dyDescent="0.25">
      <c r="C625" s="125"/>
      <c r="D625" s="122"/>
      <c r="E625" s="4" t="s">
        <v>18</v>
      </c>
      <c r="F625" s="5"/>
      <c r="G625" s="55">
        <v>11</v>
      </c>
      <c r="H625" s="56">
        <v>6</v>
      </c>
      <c r="I625" s="25">
        <v>9</v>
      </c>
      <c r="J625" s="25">
        <v>1.5</v>
      </c>
      <c r="K625" s="25">
        <v>1</v>
      </c>
      <c r="L625" s="25">
        <v>3</v>
      </c>
      <c r="M625" s="25">
        <v>1</v>
      </c>
      <c r="N625" s="25">
        <v>0.76</v>
      </c>
      <c r="O625" s="53">
        <v>0.57999999999999996</v>
      </c>
    </row>
    <row r="626" spans="3:15" ht="25.2" x14ac:dyDescent="0.25">
      <c r="C626" s="121" t="s">
        <v>41</v>
      </c>
      <c r="D626" s="119" t="s">
        <v>20</v>
      </c>
      <c r="E626" s="18" t="s">
        <v>42</v>
      </c>
      <c r="F626" s="17"/>
      <c r="G626" s="52">
        <v>385</v>
      </c>
      <c r="H626" s="51">
        <v>385</v>
      </c>
      <c r="I626" s="24">
        <v>385</v>
      </c>
      <c r="J626" s="24">
        <v>1</v>
      </c>
      <c r="K626" s="24">
        <v>1</v>
      </c>
      <c r="L626" s="24">
        <v>1</v>
      </c>
      <c r="M626" s="24">
        <v>1</v>
      </c>
      <c r="N626" s="24">
        <v>0</v>
      </c>
      <c r="O626" s="54">
        <v>0</v>
      </c>
    </row>
    <row r="627" spans="3:15" ht="25.2" x14ac:dyDescent="0.25">
      <c r="C627" s="125"/>
      <c r="D627" s="120"/>
      <c r="E627" s="4" t="s">
        <v>43</v>
      </c>
      <c r="F627" s="5"/>
      <c r="G627" s="55">
        <v>1574</v>
      </c>
      <c r="H627" s="56">
        <v>1569</v>
      </c>
      <c r="I627" s="25">
        <v>4205</v>
      </c>
      <c r="J627" s="25">
        <v>2.68</v>
      </c>
      <c r="K627" s="25">
        <v>2</v>
      </c>
      <c r="L627" s="25">
        <v>9</v>
      </c>
      <c r="M627" s="25">
        <v>2</v>
      </c>
      <c r="N627" s="25">
        <v>1.1100000000000001</v>
      </c>
      <c r="O627" s="53">
        <v>1.23</v>
      </c>
    </row>
    <row r="628" spans="3:15" ht="25.2" x14ac:dyDescent="0.25">
      <c r="C628" s="125"/>
      <c r="D628" s="120"/>
      <c r="E628" s="4" t="s">
        <v>44</v>
      </c>
      <c r="F628" s="5"/>
      <c r="G628" s="55">
        <v>89</v>
      </c>
      <c r="H628" s="56">
        <v>89</v>
      </c>
      <c r="I628" s="25">
        <v>306</v>
      </c>
      <c r="J628" s="25">
        <v>3.44</v>
      </c>
      <c r="K628" s="25">
        <v>2</v>
      </c>
      <c r="L628" s="25">
        <v>7</v>
      </c>
      <c r="M628" s="25">
        <v>3</v>
      </c>
      <c r="N628" s="25">
        <v>1.3</v>
      </c>
      <c r="O628" s="53">
        <v>1.68</v>
      </c>
    </row>
    <row r="629" spans="3:15" ht="25.2" x14ac:dyDescent="0.25">
      <c r="C629" s="125"/>
      <c r="D629" s="120"/>
      <c r="E629" s="4" t="s">
        <v>45</v>
      </c>
      <c r="F629" s="5"/>
      <c r="G629" s="55">
        <v>956</v>
      </c>
      <c r="H629" s="56">
        <v>940</v>
      </c>
      <c r="I629" s="25">
        <v>3366</v>
      </c>
      <c r="J629" s="25">
        <v>3.58</v>
      </c>
      <c r="K629" s="25">
        <v>2</v>
      </c>
      <c r="L629" s="25">
        <v>9</v>
      </c>
      <c r="M629" s="25">
        <v>3</v>
      </c>
      <c r="N629" s="25">
        <v>1.31</v>
      </c>
      <c r="O629" s="53">
        <v>1.71</v>
      </c>
    </row>
    <row r="630" spans="3:15" ht="25.2" x14ac:dyDescent="0.25">
      <c r="C630" s="125"/>
      <c r="D630" s="120"/>
      <c r="E630" s="4" t="s">
        <v>46</v>
      </c>
      <c r="F630" s="5"/>
      <c r="G630" s="55">
        <v>85</v>
      </c>
      <c r="H630" s="56">
        <v>79</v>
      </c>
      <c r="I630" s="25">
        <v>290</v>
      </c>
      <c r="J630" s="25">
        <v>3.67</v>
      </c>
      <c r="K630" s="25">
        <v>2</v>
      </c>
      <c r="L630" s="25">
        <v>9</v>
      </c>
      <c r="M630" s="25">
        <v>3</v>
      </c>
      <c r="N630" s="25">
        <v>1.69</v>
      </c>
      <c r="O630" s="53">
        <v>2.85</v>
      </c>
    </row>
    <row r="631" spans="3:15" x14ac:dyDescent="0.25">
      <c r="C631" s="125"/>
      <c r="D631" s="120"/>
      <c r="E631" s="4" t="s">
        <v>18</v>
      </c>
      <c r="F631" s="5"/>
      <c r="G631" s="55">
        <v>17</v>
      </c>
      <c r="H631" s="56">
        <v>3</v>
      </c>
      <c r="I631" s="25">
        <v>7</v>
      </c>
      <c r="J631" s="25">
        <v>2.33</v>
      </c>
      <c r="K631" s="25">
        <v>2</v>
      </c>
      <c r="L631" s="25">
        <v>3</v>
      </c>
      <c r="M631" s="25">
        <v>2</v>
      </c>
      <c r="N631" s="25">
        <v>0.47</v>
      </c>
      <c r="O631" s="53">
        <v>0.22</v>
      </c>
    </row>
    <row r="632" spans="3:15" x14ac:dyDescent="0.25">
      <c r="C632" s="121" t="s">
        <v>47</v>
      </c>
      <c r="D632" s="119" t="s">
        <v>20</v>
      </c>
      <c r="E632" s="18" t="s">
        <v>48</v>
      </c>
      <c r="F632" s="17"/>
      <c r="G632" s="52">
        <v>385</v>
      </c>
      <c r="H632" s="51">
        <v>385</v>
      </c>
      <c r="I632" s="24">
        <v>385</v>
      </c>
      <c r="J632" s="24">
        <v>1</v>
      </c>
      <c r="K632" s="24">
        <v>1</v>
      </c>
      <c r="L632" s="24">
        <v>1</v>
      </c>
      <c r="M632" s="24">
        <v>1</v>
      </c>
      <c r="N632" s="24">
        <v>0</v>
      </c>
      <c r="O632" s="54">
        <v>0</v>
      </c>
    </row>
    <row r="633" spans="3:15" x14ac:dyDescent="0.25">
      <c r="C633" s="125"/>
      <c r="D633" s="120"/>
      <c r="E633" s="4" t="s">
        <v>49</v>
      </c>
      <c r="F633" s="5"/>
      <c r="G633" s="55">
        <v>1156</v>
      </c>
      <c r="H633" s="56">
        <v>1156</v>
      </c>
      <c r="I633" s="25">
        <v>2312</v>
      </c>
      <c r="J633" s="25">
        <v>2</v>
      </c>
      <c r="K633" s="25">
        <v>2</v>
      </c>
      <c r="L633" s="25">
        <v>2</v>
      </c>
      <c r="M633" s="25">
        <v>2</v>
      </c>
      <c r="N633" s="25">
        <v>0</v>
      </c>
      <c r="O633" s="53">
        <v>0</v>
      </c>
    </row>
    <row r="634" spans="3:15" x14ac:dyDescent="0.25">
      <c r="C634" s="125"/>
      <c r="D634" s="120"/>
      <c r="E634" s="4" t="s">
        <v>50</v>
      </c>
      <c r="F634" s="5"/>
      <c r="G634" s="55">
        <v>466</v>
      </c>
      <c r="H634" s="56">
        <v>466</v>
      </c>
      <c r="I634" s="25">
        <v>1398</v>
      </c>
      <c r="J634" s="25">
        <v>3</v>
      </c>
      <c r="K634" s="25">
        <v>3</v>
      </c>
      <c r="L634" s="25">
        <v>3</v>
      </c>
      <c r="M634" s="25">
        <v>3</v>
      </c>
      <c r="N634" s="25">
        <v>0</v>
      </c>
      <c r="O634" s="53">
        <v>0</v>
      </c>
    </row>
    <row r="635" spans="3:15" x14ac:dyDescent="0.25">
      <c r="C635" s="125"/>
      <c r="D635" s="120"/>
      <c r="E635" s="4" t="s">
        <v>51</v>
      </c>
      <c r="F635" s="5"/>
      <c r="G635" s="55">
        <v>191</v>
      </c>
      <c r="H635" s="56">
        <v>191</v>
      </c>
      <c r="I635" s="25">
        <v>764</v>
      </c>
      <c r="J635" s="25">
        <v>4</v>
      </c>
      <c r="K635" s="25">
        <v>4</v>
      </c>
      <c r="L635" s="25">
        <v>4</v>
      </c>
      <c r="M635" s="25">
        <v>4</v>
      </c>
      <c r="N635" s="25">
        <v>0</v>
      </c>
      <c r="O635" s="53">
        <v>0</v>
      </c>
    </row>
    <row r="636" spans="3:15" x14ac:dyDescent="0.25">
      <c r="C636" s="125"/>
      <c r="D636" s="120"/>
      <c r="E636" s="4" t="s">
        <v>52</v>
      </c>
      <c r="F636" s="5"/>
      <c r="G636" s="55">
        <v>181</v>
      </c>
      <c r="H636" s="56">
        <v>181</v>
      </c>
      <c r="I636" s="25">
        <v>1055</v>
      </c>
      <c r="J636" s="25">
        <v>5.83</v>
      </c>
      <c r="K636" s="25">
        <v>5</v>
      </c>
      <c r="L636" s="25">
        <v>9</v>
      </c>
      <c r="M636" s="25">
        <v>6</v>
      </c>
      <c r="N636" s="25">
        <v>0.92</v>
      </c>
      <c r="O636" s="53">
        <v>0.84</v>
      </c>
    </row>
    <row r="637" spans="3:15" x14ac:dyDescent="0.25">
      <c r="C637" s="125"/>
      <c r="D637" s="120"/>
      <c r="E637" s="4" t="s">
        <v>18</v>
      </c>
      <c r="F637" s="5"/>
      <c r="G637" s="55">
        <v>35</v>
      </c>
      <c r="H637" s="56">
        <v>0</v>
      </c>
      <c r="I637" s="25">
        <v>0</v>
      </c>
      <c r="J637" s="25">
        <v>0</v>
      </c>
      <c r="K637" s="25">
        <v>0</v>
      </c>
      <c r="L637" s="25">
        <v>0</v>
      </c>
      <c r="M637" s="25">
        <v>0</v>
      </c>
      <c r="N637" s="25">
        <v>0</v>
      </c>
      <c r="O637" s="53">
        <v>0</v>
      </c>
    </row>
    <row r="638" spans="3:15" x14ac:dyDescent="0.25">
      <c r="C638" s="121" t="s">
        <v>53</v>
      </c>
      <c r="D638" s="119" t="s">
        <v>20</v>
      </c>
      <c r="E638" s="18" t="s">
        <v>54</v>
      </c>
      <c r="F638" s="17"/>
      <c r="G638" s="52">
        <v>331</v>
      </c>
      <c r="H638" s="51">
        <v>327</v>
      </c>
      <c r="I638" s="24">
        <v>1173</v>
      </c>
      <c r="J638" s="24">
        <v>3.59</v>
      </c>
      <c r="K638" s="24">
        <v>2</v>
      </c>
      <c r="L638" s="24">
        <v>9</v>
      </c>
      <c r="M638" s="24">
        <v>3</v>
      </c>
      <c r="N638" s="24">
        <v>1.31</v>
      </c>
      <c r="O638" s="54">
        <v>1.7</v>
      </c>
    </row>
    <row r="639" spans="3:15" x14ac:dyDescent="0.25">
      <c r="C639" s="125"/>
      <c r="D639" s="120"/>
      <c r="E639" s="4" t="s">
        <v>55</v>
      </c>
      <c r="F639" s="5"/>
      <c r="G639" s="55">
        <v>1212</v>
      </c>
      <c r="H639" s="56">
        <v>1207</v>
      </c>
      <c r="I639" s="25">
        <v>2193</v>
      </c>
      <c r="J639" s="25">
        <v>1.82</v>
      </c>
      <c r="K639" s="25">
        <v>1</v>
      </c>
      <c r="L639" s="25">
        <v>6</v>
      </c>
      <c r="M639" s="25">
        <v>2</v>
      </c>
      <c r="N639" s="25">
        <v>0.5</v>
      </c>
      <c r="O639" s="53">
        <v>0.25</v>
      </c>
    </row>
    <row r="640" spans="3:15" ht="25.2" x14ac:dyDescent="0.25">
      <c r="C640" s="125"/>
      <c r="D640" s="120"/>
      <c r="E640" s="4" t="s">
        <v>56</v>
      </c>
      <c r="F640" s="5"/>
      <c r="G640" s="55">
        <v>615</v>
      </c>
      <c r="H640" s="56">
        <v>603</v>
      </c>
      <c r="I640" s="25">
        <v>2163</v>
      </c>
      <c r="J640" s="25">
        <v>3.59</v>
      </c>
      <c r="K640" s="25">
        <v>2</v>
      </c>
      <c r="L640" s="25">
        <v>8</v>
      </c>
      <c r="M640" s="25">
        <v>3</v>
      </c>
      <c r="N640" s="25">
        <v>1.31</v>
      </c>
      <c r="O640" s="53">
        <v>1.72</v>
      </c>
    </row>
    <row r="641" spans="3:15" x14ac:dyDescent="0.25">
      <c r="C641" s="125"/>
      <c r="D641" s="120"/>
      <c r="E641" s="4" t="s">
        <v>57</v>
      </c>
      <c r="F641" s="5"/>
      <c r="G641" s="55">
        <v>234</v>
      </c>
      <c r="H641" s="56">
        <v>233</v>
      </c>
      <c r="I641" s="25">
        <v>371</v>
      </c>
      <c r="J641" s="25">
        <v>1.59</v>
      </c>
      <c r="K641" s="25">
        <v>1</v>
      </c>
      <c r="L641" s="25">
        <v>5</v>
      </c>
      <c r="M641" s="25">
        <v>2</v>
      </c>
      <c r="N641" s="25">
        <v>0.65</v>
      </c>
      <c r="O641" s="53">
        <v>0.42</v>
      </c>
    </row>
    <row r="642" spans="3:15" x14ac:dyDescent="0.25">
      <c r="C642" s="125"/>
      <c r="D642" s="120"/>
      <c r="E642" s="4" t="s">
        <v>18</v>
      </c>
      <c r="F642" s="5"/>
      <c r="G642" s="55">
        <v>22</v>
      </c>
      <c r="H642" s="56">
        <v>9</v>
      </c>
      <c r="I642" s="25">
        <v>14</v>
      </c>
      <c r="J642" s="25">
        <v>1.56</v>
      </c>
      <c r="K642" s="25">
        <v>1</v>
      </c>
      <c r="L642" s="25">
        <v>3</v>
      </c>
      <c r="M642" s="25">
        <v>1</v>
      </c>
      <c r="N642" s="25">
        <v>0.68</v>
      </c>
      <c r="O642" s="53">
        <v>0.47</v>
      </c>
    </row>
    <row r="643" spans="3:15" x14ac:dyDescent="0.25">
      <c r="C643" s="121" t="s">
        <v>58</v>
      </c>
      <c r="D643" s="119" t="s">
        <v>20</v>
      </c>
      <c r="E643" s="18" t="s">
        <v>59</v>
      </c>
      <c r="F643" s="17"/>
      <c r="G643" s="52">
        <v>522</v>
      </c>
      <c r="H643" s="51">
        <v>515</v>
      </c>
      <c r="I643" s="24">
        <v>1308</v>
      </c>
      <c r="J643" s="24">
        <v>2.54</v>
      </c>
      <c r="K643" s="24">
        <v>1</v>
      </c>
      <c r="L643" s="24">
        <v>8</v>
      </c>
      <c r="M643" s="24">
        <v>2</v>
      </c>
      <c r="N643" s="24">
        <v>1.3</v>
      </c>
      <c r="O643" s="54">
        <v>1.7</v>
      </c>
    </row>
    <row r="644" spans="3:15" x14ac:dyDescent="0.25">
      <c r="C644" s="125"/>
      <c r="D644" s="120"/>
      <c r="E644" s="4" t="s">
        <v>60</v>
      </c>
      <c r="F644" s="5"/>
      <c r="G644" s="55">
        <v>1090</v>
      </c>
      <c r="H644" s="56">
        <v>1077</v>
      </c>
      <c r="I644" s="25">
        <v>2720</v>
      </c>
      <c r="J644" s="25">
        <v>2.5299999999999998</v>
      </c>
      <c r="K644" s="25">
        <v>1</v>
      </c>
      <c r="L644" s="25">
        <v>9</v>
      </c>
      <c r="M644" s="25">
        <v>2</v>
      </c>
      <c r="N644" s="25">
        <v>1.35</v>
      </c>
      <c r="O644" s="53">
        <v>1.83</v>
      </c>
    </row>
    <row r="645" spans="3:15" ht="25.2" x14ac:dyDescent="0.25">
      <c r="C645" s="125"/>
      <c r="D645" s="120"/>
      <c r="E645" s="4" t="s">
        <v>61</v>
      </c>
      <c r="F645" s="5"/>
      <c r="G645" s="55">
        <v>327</v>
      </c>
      <c r="H645" s="56">
        <v>326</v>
      </c>
      <c r="I645" s="25">
        <v>801</v>
      </c>
      <c r="J645" s="25">
        <v>2.46</v>
      </c>
      <c r="K645" s="25">
        <v>1</v>
      </c>
      <c r="L645" s="25">
        <v>7</v>
      </c>
      <c r="M645" s="25">
        <v>2</v>
      </c>
      <c r="N645" s="25">
        <v>1.23</v>
      </c>
      <c r="O645" s="53">
        <v>1.51</v>
      </c>
    </row>
    <row r="646" spans="3:15" x14ac:dyDescent="0.25">
      <c r="C646" s="125"/>
      <c r="D646" s="120"/>
      <c r="E646" s="4" t="s">
        <v>62</v>
      </c>
      <c r="F646" s="5"/>
      <c r="G646" s="55">
        <v>428</v>
      </c>
      <c r="H646" s="56">
        <v>427</v>
      </c>
      <c r="I646" s="25">
        <v>995</v>
      </c>
      <c r="J646" s="25">
        <v>2.33</v>
      </c>
      <c r="K646" s="25">
        <v>1</v>
      </c>
      <c r="L646" s="25">
        <v>8</v>
      </c>
      <c r="M646" s="25">
        <v>2</v>
      </c>
      <c r="N646" s="25">
        <v>1.01</v>
      </c>
      <c r="O646" s="53">
        <v>1.02</v>
      </c>
    </row>
    <row r="647" spans="3:15" x14ac:dyDescent="0.25">
      <c r="C647" s="125"/>
      <c r="D647" s="120"/>
      <c r="E647" s="4" t="s">
        <v>63</v>
      </c>
      <c r="F647" s="5"/>
      <c r="G647" s="55">
        <v>25</v>
      </c>
      <c r="H647" s="56">
        <v>25</v>
      </c>
      <c r="I647" s="25">
        <v>65</v>
      </c>
      <c r="J647" s="25">
        <v>2.6</v>
      </c>
      <c r="K647" s="25">
        <v>1</v>
      </c>
      <c r="L647" s="25">
        <v>5</v>
      </c>
      <c r="M647" s="25">
        <v>2</v>
      </c>
      <c r="N647" s="25">
        <v>1.2</v>
      </c>
      <c r="O647" s="53">
        <v>1.44</v>
      </c>
    </row>
    <row r="648" spans="3:15" x14ac:dyDescent="0.25">
      <c r="C648" s="125"/>
      <c r="D648" s="120"/>
      <c r="E648" s="4" t="s">
        <v>18</v>
      </c>
      <c r="F648" s="5"/>
      <c r="G648" s="55">
        <v>22</v>
      </c>
      <c r="H648" s="56">
        <v>9</v>
      </c>
      <c r="I648" s="25">
        <v>25</v>
      </c>
      <c r="J648" s="25">
        <v>2.78</v>
      </c>
      <c r="K648" s="25">
        <v>1</v>
      </c>
      <c r="L648" s="25">
        <v>7</v>
      </c>
      <c r="M648" s="25">
        <v>2</v>
      </c>
      <c r="N648" s="25">
        <v>1.75</v>
      </c>
      <c r="O648" s="53">
        <v>3.06</v>
      </c>
    </row>
    <row r="649" spans="3:15" ht="25.2" x14ac:dyDescent="0.25">
      <c r="C649" s="121" t="s">
        <v>64</v>
      </c>
      <c r="D649" s="119" t="s">
        <v>20</v>
      </c>
      <c r="E649" s="18" t="s">
        <v>65</v>
      </c>
      <c r="F649" s="17"/>
      <c r="G649" s="52">
        <v>36</v>
      </c>
      <c r="H649" s="51">
        <v>34</v>
      </c>
      <c r="I649" s="24">
        <v>69</v>
      </c>
      <c r="J649" s="24">
        <v>2.0299999999999998</v>
      </c>
      <c r="K649" s="24">
        <v>1</v>
      </c>
      <c r="L649" s="24">
        <v>8</v>
      </c>
      <c r="M649" s="24">
        <v>2</v>
      </c>
      <c r="N649" s="24">
        <v>1.48</v>
      </c>
      <c r="O649" s="54">
        <v>2.21</v>
      </c>
    </row>
    <row r="650" spans="3:15" ht="37.799999999999997" x14ac:dyDescent="0.25">
      <c r="C650" s="125"/>
      <c r="D650" s="120"/>
      <c r="E650" s="4" t="s">
        <v>66</v>
      </c>
      <c r="F650" s="5"/>
      <c r="G650" s="55">
        <v>177</v>
      </c>
      <c r="H650" s="56">
        <v>172</v>
      </c>
      <c r="I650" s="25">
        <v>320</v>
      </c>
      <c r="J650" s="25">
        <v>1.86</v>
      </c>
      <c r="K650" s="25">
        <v>1</v>
      </c>
      <c r="L650" s="25">
        <v>7</v>
      </c>
      <c r="M650" s="25">
        <v>2</v>
      </c>
      <c r="N650" s="25">
        <v>0.97</v>
      </c>
      <c r="O650" s="53">
        <v>0.95</v>
      </c>
    </row>
    <row r="651" spans="3:15" ht="37.799999999999997" x14ac:dyDescent="0.25">
      <c r="C651" s="125"/>
      <c r="D651" s="120"/>
      <c r="E651" s="4" t="s">
        <v>67</v>
      </c>
      <c r="F651" s="5"/>
      <c r="G651" s="55">
        <v>231</v>
      </c>
      <c r="H651" s="56">
        <v>230</v>
      </c>
      <c r="I651" s="25">
        <v>460</v>
      </c>
      <c r="J651" s="25">
        <v>2</v>
      </c>
      <c r="K651" s="25">
        <v>1</v>
      </c>
      <c r="L651" s="25">
        <v>8</v>
      </c>
      <c r="M651" s="25">
        <v>2</v>
      </c>
      <c r="N651" s="25">
        <v>1.08</v>
      </c>
      <c r="O651" s="53">
        <v>1.17</v>
      </c>
    </row>
    <row r="652" spans="3:15" ht="37.799999999999997" x14ac:dyDescent="0.25">
      <c r="C652" s="125"/>
      <c r="D652" s="120"/>
      <c r="E652" s="4" t="s">
        <v>68</v>
      </c>
      <c r="F652" s="5"/>
      <c r="G652" s="55">
        <v>324</v>
      </c>
      <c r="H652" s="56">
        <v>321</v>
      </c>
      <c r="I652" s="25">
        <v>712</v>
      </c>
      <c r="J652" s="25">
        <v>2.2200000000000002</v>
      </c>
      <c r="K652" s="25">
        <v>1</v>
      </c>
      <c r="L652" s="25">
        <v>8</v>
      </c>
      <c r="M652" s="25">
        <v>2</v>
      </c>
      <c r="N652" s="25">
        <v>1.1200000000000001</v>
      </c>
      <c r="O652" s="53">
        <v>1.26</v>
      </c>
    </row>
    <row r="653" spans="3:15" ht="37.799999999999997" x14ac:dyDescent="0.25">
      <c r="C653" s="125"/>
      <c r="D653" s="120"/>
      <c r="E653" s="4" t="s">
        <v>69</v>
      </c>
      <c r="F653" s="5"/>
      <c r="G653" s="55">
        <v>364</v>
      </c>
      <c r="H653" s="56">
        <v>363</v>
      </c>
      <c r="I653" s="25">
        <v>819</v>
      </c>
      <c r="J653" s="25">
        <v>2.2599999999999998</v>
      </c>
      <c r="K653" s="25">
        <v>1</v>
      </c>
      <c r="L653" s="25">
        <v>7</v>
      </c>
      <c r="M653" s="25">
        <v>2</v>
      </c>
      <c r="N653" s="25">
        <v>0.89</v>
      </c>
      <c r="O653" s="53">
        <v>0.79</v>
      </c>
    </row>
    <row r="654" spans="3:15" ht="37.799999999999997" x14ac:dyDescent="0.25">
      <c r="C654" s="125"/>
      <c r="D654" s="120"/>
      <c r="E654" s="4" t="s">
        <v>70</v>
      </c>
      <c r="F654" s="5"/>
      <c r="G654" s="55">
        <v>292</v>
      </c>
      <c r="H654" s="56">
        <v>290</v>
      </c>
      <c r="I654" s="25">
        <v>703</v>
      </c>
      <c r="J654" s="25">
        <v>2.42</v>
      </c>
      <c r="K654" s="25">
        <v>1</v>
      </c>
      <c r="L654" s="25">
        <v>8</v>
      </c>
      <c r="M654" s="25">
        <v>2</v>
      </c>
      <c r="N654" s="25">
        <v>1</v>
      </c>
      <c r="O654" s="53">
        <v>1</v>
      </c>
    </row>
    <row r="655" spans="3:15" ht="37.799999999999997" x14ac:dyDescent="0.25">
      <c r="C655" s="125"/>
      <c r="D655" s="120"/>
      <c r="E655" s="4" t="s">
        <v>71</v>
      </c>
      <c r="F655" s="5"/>
      <c r="G655" s="55">
        <v>316</v>
      </c>
      <c r="H655" s="56">
        <v>315</v>
      </c>
      <c r="I655" s="25">
        <v>821</v>
      </c>
      <c r="J655" s="25">
        <v>2.61</v>
      </c>
      <c r="K655" s="25">
        <v>1</v>
      </c>
      <c r="L655" s="25">
        <v>7</v>
      </c>
      <c r="M655" s="25">
        <v>2</v>
      </c>
      <c r="N655" s="25">
        <v>1.04</v>
      </c>
      <c r="O655" s="53">
        <v>1.08</v>
      </c>
    </row>
    <row r="656" spans="3:15" ht="37.799999999999997" x14ac:dyDescent="0.25">
      <c r="C656" s="125"/>
      <c r="D656" s="120"/>
      <c r="E656" s="4" t="s">
        <v>72</v>
      </c>
      <c r="F656" s="5"/>
      <c r="G656" s="55">
        <v>308</v>
      </c>
      <c r="H656" s="56">
        <v>307</v>
      </c>
      <c r="I656" s="25">
        <v>956</v>
      </c>
      <c r="J656" s="25">
        <v>3.11</v>
      </c>
      <c r="K656" s="25">
        <v>1</v>
      </c>
      <c r="L656" s="25">
        <v>9</v>
      </c>
      <c r="M656" s="25">
        <v>3</v>
      </c>
      <c r="N656" s="25">
        <v>1.37</v>
      </c>
      <c r="O656" s="53">
        <v>1.87</v>
      </c>
    </row>
    <row r="657" spans="3:15" ht="37.799999999999997" x14ac:dyDescent="0.25">
      <c r="C657" s="125"/>
      <c r="D657" s="120"/>
      <c r="E657" s="4" t="s">
        <v>73</v>
      </c>
      <c r="F657" s="5"/>
      <c r="G657" s="55">
        <v>114</v>
      </c>
      <c r="H657" s="56">
        <v>114</v>
      </c>
      <c r="I657" s="25">
        <v>422</v>
      </c>
      <c r="J657" s="25">
        <v>3.7</v>
      </c>
      <c r="K657" s="25">
        <v>1</v>
      </c>
      <c r="L657" s="25">
        <v>7</v>
      </c>
      <c r="M657" s="25">
        <v>3</v>
      </c>
      <c r="N657" s="25">
        <v>1.43</v>
      </c>
      <c r="O657" s="53">
        <v>2.0499999999999998</v>
      </c>
    </row>
    <row r="658" spans="3:15" ht="25.2" x14ac:dyDescent="0.25">
      <c r="C658" s="125"/>
      <c r="D658" s="120"/>
      <c r="E658" s="4" t="s">
        <v>74</v>
      </c>
      <c r="F658" s="5"/>
      <c r="G658" s="55">
        <v>96</v>
      </c>
      <c r="H658" s="56">
        <v>96</v>
      </c>
      <c r="I658" s="25">
        <v>330</v>
      </c>
      <c r="J658" s="25">
        <v>3.44</v>
      </c>
      <c r="K658" s="25">
        <v>1</v>
      </c>
      <c r="L658" s="25">
        <v>8</v>
      </c>
      <c r="M658" s="25">
        <v>3</v>
      </c>
      <c r="N658" s="25">
        <v>1.72</v>
      </c>
      <c r="O658" s="53">
        <v>2.98</v>
      </c>
    </row>
    <row r="659" spans="3:15" x14ac:dyDescent="0.25">
      <c r="C659" s="125"/>
      <c r="D659" s="120"/>
      <c r="E659" s="4" t="s">
        <v>75</v>
      </c>
      <c r="F659" s="5"/>
      <c r="G659" s="55">
        <v>29</v>
      </c>
      <c r="H659" s="56">
        <v>28</v>
      </c>
      <c r="I659" s="25">
        <v>38</v>
      </c>
      <c r="J659" s="25">
        <v>1.36</v>
      </c>
      <c r="K659" s="25">
        <v>1</v>
      </c>
      <c r="L659" s="25">
        <v>2</v>
      </c>
      <c r="M659" s="25">
        <v>1</v>
      </c>
      <c r="N659" s="25">
        <v>0.48</v>
      </c>
      <c r="O659" s="53">
        <v>0.23</v>
      </c>
    </row>
    <row r="660" spans="3:15" x14ac:dyDescent="0.25">
      <c r="C660" s="125"/>
      <c r="D660" s="120"/>
      <c r="E660" s="4" t="s">
        <v>18</v>
      </c>
      <c r="F660" s="5"/>
      <c r="G660" s="55">
        <v>127</v>
      </c>
      <c r="H660" s="56">
        <v>109</v>
      </c>
      <c r="I660" s="25">
        <v>264</v>
      </c>
      <c r="J660" s="25">
        <v>2.42</v>
      </c>
      <c r="K660" s="25">
        <v>1</v>
      </c>
      <c r="L660" s="25">
        <v>7</v>
      </c>
      <c r="M660" s="25">
        <v>2</v>
      </c>
      <c r="N660" s="25">
        <v>1.76</v>
      </c>
      <c r="O660" s="53">
        <v>3.11</v>
      </c>
    </row>
    <row r="661" spans="3:15" x14ac:dyDescent="0.25">
      <c r="C661" s="121" t="s">
        <v>76</v>
      </c>
      <c r="D661" s="119" t="s">
        <v>20</v>
      </c>
      <c r="E661" s="18" t="s">
        <v>77</v>
      </c>
      <c r="F661" s="17"/>
      <c r="G661" s="52">
        <v>626</v>
      </c>
      <c r="H661" s="51">
        <v>614</v>
      </c>
      <c r="I661" s="24">
        <v>1393</v>
      </c>
      <c r="J661" s="24">
        <v>2.27</v>
      </c>
      <c r="K661" s="24">
        <v>1</v>
      </c>
      <c r="L661" s="24">
        <v>8</v>
      </c>
      <c r="M661" s="24">
        <v>2</v>
      </c>
      <c r="N661" s="24">
        <v>1.1000000000000001</v>
      </c>
      <c r="O661" s="54">
        <v>1.21</v>
      </c>
    </row>
    <row r="662" spans="3:15" x14ac:dyDescent="0.25">
      <c r="C662" s="125"/>
      <c r="D662" s="120"/>
      <c r="E662" s="4" t="s">
        <v>78</v>
      </c>
      <c r="F662" s="5"/>
      <c r="G662" s="55">
        <v>975</v>
      </c>
      <c r="H662" s="56">
        <v>962</v>
      </c>
      <c r="I662" s="25">
        <v>2335</v>
      </c>
      <c r="J662" s="25">
        <v>2.4300000000000002</v>
      </c>
      <c r="K662" s="25">
        <v>1</v>
      </c>
      <c r="L662" s="25">
        <v>8</v>
      </c>
      <c r="M662" s="25">
        <v>2</v>
      </c>
      <c r="N662" s="25">
        <v>1.23</v>
      </c>
      <c r="O662" s="53">
        <v>1.52</v>
      </c>
    </row>
    <row r="663" spans="3:15" x14ac:dyDescent="0.25">
      <c r="C663" s="125"/>
      <c r="D663" s="120"/>
      <c r="E663" s="4" t="s">
        <v>79</v>
      </c>
      <c r="F663" s="5"/>
      <c r="G663" s="55">
        <v>589</v>
      </c>
      <c r="H663" s="56">
        <v>584</v>
      </c>
      <c r="I663" s="25">
        <v>1595</v>
      </c>
      <c r="J663" s="25">
        <v>2.73</v>
      </c>
      <c r="K663" s="25">
        <v>1</v>
      </c>
      <c r="L663" s="25">
        <v>9</v>
      </c>
      <c r="M663" s="25">
        <v>2</v>
      </c>
      <c r="N663" s="25">
        <v>1.41</v>
      </c>
      <c r="O663" s="53">
        <v>2</v>
      </c>
    </row>
    <row r="664" spans="3:15" x14ac:dyDescent="0.25">
      <c r="C664" s="125"/>
      <c r="D664" s="120"/>
      <c r="E664" s="4" t="s">
        <v>80</v>
      </c>
      <c r="F664" s="5"/>
      <c r="G664" s="55">
        <v>224</v>
      </c>
      <c r="H664" s="56">
        <v>219</v>
      </c>
      <c r="I664" s="25">
        <v>591</v>
      </c>
      <c r="J664" s="25">
        <v>2.7</v>
      </c>
      <c r="K664" s="25">
        <v>1</v>
      </c>
      <c r="L664" s="25">
        <v>7</v>
      </c>
      <c r="M664" s="25">
        <v>2</v>
      </c>
      <c r="N664" s="25">
        <v>1.37</v>
      </c>
      <c r="O664" s="53">
        <v>1.86</v>
      </c>
    </row>
    <row r="665" spans="3:15" x14ac:dyDescent="0.25">
      <c r="C665" s="121" t="s">
        <v>81</v>
      </c>
      <c r="D665" s="119" t="s">
        <v>20</v>
      </c>
      <c r="E665" s="18" t="s">
        <v>82</v>
      </c>
      <c r="F665" s="17"/>
      <c r="G665" s="52">
        <v>300</v>
      </c>
      <c r="H665" s="51">
        <v>295</v>
      </c>
      <c r="I665" s="24">
        <v>765</v>
      </c>
      <c r="J665" s="24">
        <v>2.59</v>
      </c>
      <c r="K665" s="24">
        <v>1</v>
      </c>
      <c r="L665" s="24">
        <v>9</v>
      </c>
      <c r="M665" s="24">
        <v>2</v>
      </c>
      <c r="N665" s="24">
        <v>1.43</v>
      </c>
      <c r="O665" s="54">
        <v>2.0499999999999998</v>
      </c>
    </row>
    <row r="666" spans="3:15" x14ac:dyDescent="0.25">
      <c r="C666" s="125"/>
      <c r="D666" s="120"/>
      <c r="E666" s="4" t="s">
        <v>83</v>
      </c>
      <c r="F666" s="5"/>
      <c r="G666" s="55">
        <v>722</v>
      </c>
      <c r="H666" s="56">
        <v>708</v>
      </c>
      <c r="I666" s="25">
        <v>1725</v>
      </c>
      <c r="J666" s="25">
        <v>2.44</v>
      </c>
      <c r="K666" s="25">
        <v>1</v>
      </c>
      <c r="L666" s="25">
        <v>8</v>
      </c>
      <c r="M666" s="25">
        <v>2</v>
      </c>
      <c r="N666" s="25">
        <v>1.22</v>
      </c>
      <c r="O666" s="53">
        <v>1.49</v>
      </c>
    </row>
    <row r="667" spans="3:15" x14ac:dyDescent="0.25">
      <c r="C667" s="125"/>
      <c r="D667" s="120"/>
      <c r="E667" s="4" t="s">
        <v>84</v>
      </c>
      <c r="F667" s="5"/>
      <c r="G667" s="55">
        <v>483</v>
      </c>
      <c r="H667" s="56">
        <v>479</v>
      </c>
      <c r="I667" s="25">
        <v>1318</v>
      </c>
      <c r="J667" s="25">
        <v>2.75</v>
      </c>
      <c r="K667" s="25">
        <v>1</v>
      </c>
      <c r="L667" s="25">
        <v>8</v>
      </c>
      <c r="M667" s="25">
        <v>2</v>
      </c>
      <c r="N667" s="25">
        <v>1.39</v>
      </c>
      <c r="O667" s="53">
        <v>1.94</v>
      </c>
    </row>
    <row r="668" spans="3:15" x14ac:dyDescent="0.25">
      <c r="C668" s="125"/>
      <c r="D668" s="120"/>
      <c r="E668" s="4" t="s">
        <v>85</v>
      </c>
      <c r="F668" s="5"/>
      <c r="G668" s="55">
        <v>395</v>
      </c>
      <c r="H668" s="56">
        <v>392</v>
      </c>
      <c r="I668" s="25">
        <v>916</v>
      </c>
      <c r="J668" s="25">
        <v>2.34</v>
      </c>
      <c r="K668" s="25">
        <v>1</v>
      </c>
      <c r="L668" s="25">
        <v>8</v>
      </c>
      <c r="M668" s="25">
        <v>2</v>
      </c>
      <c r="N668" s="25">
        <v>1.22</v>
      </c>
      <c r="O668" s="53">
        <v>1.49</v>
      </c>
    </row>
    <row r="669" spans="3:15" x14ac:dyDescent="0.25">
      <c r="C669" s="125"/>
      <c r="D669" s="120"/>
      <c r="E669" s="4" t="s">
        <v>86</v>
      </c>
      <c r="F669" s="5"/>
      <c r="G669" s="55">
        <v>236</v>
      </c>
      <c r="H669" s="56">
        <v>231</v>
      </c>
      <c r="I669" s="25">
        <v>560</v>
      </c>
      <c r="J669" s="25">
        <v>2.42</v>
      </c>
      <c r="K669" s="25">
        <v>1</v>
      </c>
      <c r="L669" s="25">
        <v>8</v>
      </c>
      <c r="M669" s="25">
        <v>2</v>
      </c>
      <c r="N669" s="25">
        <v>1.19</v>
      </c>
      <c r="O669" s="53">
        <v>1.41</v>
      </c>
    </row>
    <row r="670" spans="3:15" x14ac:dyDescent="0.25">
      <c r="C670" s="125"/>
      <c r="D670" s="120"/>
      <c r="E670" s="4" t="s">
        <v>87</v>
      </c>
      <c r="F670" s="5"/>
      <c r="G670" s="55">
        <v>278</v>
      </c>
      <c r="H670" s="56">
        <v>274</v>
      </c>
      <c r="I670" s="25">
        <v>630</v>
      </c>
      <c r="J670" s="25">
        <v>2.2999999999999998</v>
      </c>
      <c r="K670" s="25">
        <v>1</v>
      </c>
      <c r="L670" s="25">
        <v>7</v>
      </c>
      <c r="M670" s="25">
        <v>2</v>
      </c>
      <c r="N670" s="25">
        <v>1.05</v>
      </c>
      <c r="O670" s="53">
        <v>1.1000000000000001</v>
      </c>
    </row>
    <row r="671" spans="3:15" x14ac:dyDescent="0.25">
      <c r="C671" s="121" t="s">
        <v>88</v>
      </c>
      <c r="D671" s="119" t="s">
        <v>20</v>
      </c>
      <c r="E671" s="18" t="s">
        <v>89</v>
      </c>
      <c r="F671" s="17"/>
      <c r="G671" s="52">
        <v>110</v>
      </c>
      <c r="H671" s="51">
        <v>108</v>
      </c>
      <c r="I671" s="24">
        <v>248</v>
      </c>
      <c r="J671" s="24">
        <v>2.2999999999999998</v>
      </c>
      <c r="K671" s="24">
        <v>1</v>
      </c>
      <c r="L671" s="24">
        <v>6</v>
      </c>
      <c r="M671" s="24">
        <v>2</v>
      </c>
      <c r="N671" s="24">
        <v>1.02</v>
      </c>
      <c r="O671" s="54">
        <v>1.04</v>
      </c>
    </row>
    <row r="672" spans="3:15" x14ac:dyDescent="0.25">
      <c r="C672" s="122"/>
      <c r="D672" s="120"/>
      <c r="E672" s="4" t="s">
        <v>90</v>
      </c>
      <c r="F672" s="5"/>
      <c r="G672" s="55">
        <v>190</v>
      </c>
      <c r="H672" s="56">
        <v>187</v>
      </c>
      <c r="I672" s="25">
        <v>517</v>
      </c>
      <c r="J672" s="25">
        <v>2.76</v>
      </c>
      <c r="K672" s="25">
        <v>1</v>
      </c>
      <c r="L672" s="25">
        <v>9</v>
      </c>
      <c r="M672" s="25">
        <v>2</v>
      </c>
      <c r="N672" s="25">
        <v>1.6</v>
      </c>
      <c r="O672" s="53">
        <v>2.5499999999999998</v>
      </c>
    </row>
    <row r="673" spans="2:15" x14ac:dyDescent="0.25">
      <c r="C673" s="122"/>
      <c r="D673" s="120"/>
      <c r="E673" s="4" t="s">
        <v>83</v>
      </c>
      <c r="F673" s="5"/>
      <c r="G673" s="55">
        <v>722</v>
      </c>
      <c r="H673" s="56">
        <v>708</v>
      </c>
      <c r="I673" s="25">
        <v>1725</v>
      </c>
      <c r="J673" s="25">
        <v>2.44</v>
      </c>
      <c r="K673" s="25">
        <v>1</v>
      </c>
      <c r="L673" s="25">
        <v>8</v>
      </c>
      <c r="M673" s="25">
        <v>2</v>
      </c>
      <c r="N673" s="25">
        <v>1.22</v>
      </c>
      <c r="O673" s="53">
        <v>1.49</v>
      </c>
    </row>
    <row r="674" spans="2:15" x14ac:dyDescent="0.25">
      <c r="C674" s="122"/>
      <c r="D674" s="120"/>
      <c r="E674" s="4" t="s">
        <v>91</v>
      </c>
      <c r="F674" s="5"/>
      <c r="G674" s="55">
        <v>117</v>
      </c>
      <c r="H674" s="56">
        <v>117</v>
      </c>
      <c r="I674" s="25">
        <v>325</v>
      </c>
      <c r="J674" s="25">
        <v>2.78</v>
      </c>
      <c r="K674" s="25">
        <v>1</v>
      </c>
      <c r="L674" s="25">
        <v>8</v>
      </c>
      <c r="M674" s="25">
        <v>2</v>
      </c>
      <c r="N674" s="25">
        <v>1.38</v>
      </c>
      <c r="O674" s="53">
        <v>1.9</v>
      </c>
    </row>
    <row r="675" spans="2:15" x14ac:dyDescent="0.25">
      <c r="C675" s="122"/>
      <c r="D675" s="120"/>
      <c r="E675" s="4" t="s">
        <v>92</v>
      </c>
      <c r="F675" s="5"/>
      <c r="G675" s="55">
        <v>123</v>
      </c>
      <c r="H675" s="56">
        <v>122</v>
      </c>
      <c r="I675" s="25">
        <v>326</v>
      </c>
      <c r="J675" s="25">
        <v>2.67</v>
      </c>
      <c r="K675" s="25">
        <v>1</v>
      </c>
      <c r="L675" s="25">
        <v>7</v>
      </c>
      <c r="M675" s="25">
        <v>2</v>
      </c>
      <c r="N675" s="25">
        <v>1.17</v>
      </c>
      <c r="O675" s="53">
        <v>1.37</v>
      </c>
    </row>
    <row r="676" spans="2:15" x14ac:dyDescent="0.25">
      <c r="C676" s="122"/>
      <c r="D676" s="120"/>
      <c r="E676" s="4" t="s">
        <v>93</v>
      </c>
      <c r="F676" s="5"/>
      <c r="G676" s="55">
        <v>243</v>
      </c>
      <c r="H676" s="56">
        <v>240</v>
      </c>
      <c r="I676" s="25">
        <v>667</v>
      </c>
      <c r="J676" s="25">
        <v>2.78</v>
      </c>
      <c r="K676" s="25">
        <v>1</v>
      </c>
      <c r="L676" s="25">
        <v>8</v>
      </c>
      <c r="M676" s="25">
        <v>2</v>
      </c>
      <c r="N676" s="25">
        <v>1.5</v>
      </c>
      <c r="O676" s="53">
        <v>2.25</v>
      </c>
    </row>
    <row r="677" spans="2:15" x14ac:dyDescent="0.25">
      <c r="C677" s="122"/>
      <c r="D677" s="120"/>
      <c r="E677" s="4" t="s">
        <v>85</v>
      </c>
      <c r="F677" s="5"/>
      <c r="G677" s="55">
        <v>395</v>
      </c>
      <c r="H677" s="56">
        <v>392</v>
      </c>
      <c r="I677" s="25">
        <v>916</v>
      </c>
      <c r="J677" s="25">
        <v>2.34</v>
      </c>
      <c r="K677" s="25">
        <v>1</v>
      </c>
      <c r="L677" s="25">
        <v>8</v>
      </c>
      <c r="M677" s="25">
        <v>2</v>
      </c>
      <c r="N677" s="25">
        <v>1.22</v>
      </c>
      <c r="O677" s="53">
        <v>1.49</v>
      </c>
    </row>
    <row r="678" spans="2:15" x14ac:dyDescent="0.25">
      <c r="C678" s="122"/>
      <c r="D678" s="120"/>
      <c r="E678" s="4" t="s">
        <v>94</v>
      </c>
      <c r="F678" s="5"/>
      <c r="G678" s="55">
        <v>168</v>
      </c>
      <c r="H678" s="56">
        <v>165</v>
      </c>
      <c r="I678" s="25">
        <v>393</v>
      </c>
      <c r="J678" s="25">
        <v>2.38</v>
      </c>
      <c r="K678" s="25">
        <v>1</v>
      </c>
      <c r="L678" s="25">
        <v>8</v>
      </c>
      <c r="M678" s="25">
        <v>2</v>
      </c>
      <c r="N678" s="25">
        <v>1.19</v>
      </c>
      <c r="O678" s="53">
        <v>1.42</v>
      </c>
    </row>
    <row r="679" spans="2:15" x14ac:dyDescent="0.25">
      <c r="C679" s="122"/>
      <c r="D679" s="120"/>
      <c r="E679" s="4" t="s">
        <v>95</v>
      </c>
      <c r="F679" s="5"/>
      <c r="G679" s="55">
        <v>68</v>
      </c>
      <c r="H679" s="56">
        <v>66</v>
      </c>
      <c r="I679" s="25">
        <v>167</v>
      </c>
      <c r="J679" s="25">
        <v>2.5299999999999998</v>
      </c>
      <c r="K679" s="25">
        <v>1</v>
      </c>
      <c r="L679" s="25">
        <v>7</v>
      </c>
      <c r="M679" s="25">
        <v>2</v>
      </c>
      <c r="N679" s="25">
        <v>1.17</v>
      </c>
      <c r="O679" s="53">
        <v>1.37</v>
      </c>
    </row>
    <row r="680" spans="2:15" x14ac:dyDescent="0.25">
      <c r="C680" s="126"/>
      <c r="D680" s="123"/>
      <c r="E680" s="64" t="s">
        <v>87</v>
      </c>
      <c r="F680" s="59"/>
      <c r="G680" s="96">
        <v>278</v>
      </c>
      <c r="H680" s="94">
        <v>274</v>
      </c>
      <c r="I680" s="70">
        <v>630</v>
      </c>
      <c r="J680" s="70">
        <v>2.2999999999999998</v>
      </c>
      <c r="K680" s="70">
        <v>1</v>
      </c>
      <c r="L680" s="70">
        <v>7</v>
      </c>
      <c r="M680" s="70">
        <v>2</v>
      </c>
      <c r="N680" s="70">
        <v>1.05</v>
      </c>
      <c r="O680" s="92">
        <v>1.1000000000000001</v>
      </c>
    </row>
    <row r="682" spans="2:15" x14ac:dyDescent="0.25">
      <c r="B682" s="48" t="str">
        <f xml:space="preserve"> HYPERLINK("#'目次'!B13", "[7]")</f>
        <v>[7]</v>
      </c>
      <c r="C682" s="35" t="s">
        <v>141</v>
      </c>
    </row>
    <row r="685" spans="2:15" x14ac:dyDescent="0.25">
      <c r="C685" s="35" t="s">
        <v>14</v>
      </c>
    </row>
    <row r="686" spans="2:15" ht="25.2" x14ac:dyDescent="0.25">
      <c r="C686" s="115"/>
      <c r="D686" s="116"/>
      <c r="E686" s="116"/>
      <c r="F686" s="116"/>
      <c r="G686" s="44" t="s">
        <v>15</v>
      </c>
      <c r="H686" s="43" t="s">
        <v>142</v>
      </c>
      <c r="I686" s="26" t="s">
        <v>49</v>
      </c>
      <c r="J686" s="26" t="s">
        <v>50</v>
      </c>
      <c r="K686" s="26" t="s">
        <v>51</v>
      </c>
      <c r="L686" s="26" t="s">
        <v>143</v>
      </c>
      <c r="M686" s="26" t="s">
        <v>144</v>
      </c>
      <c r="N686" s="26" t="s">
        <v>18</v>
      </c>
      <c r="O686" s="49" t="s">
        <v>145</v>
      </c>
    </row>
    <row r="687" spans="2:15" x14ac:dyDescent="0.25">
      <c r="C687" s="117"/>
      <c r="D687" s="118"/>
      <c r="E687" s="118"/>
      <c r="F687" s="118"/>
      <c r="G687" s="46"/>
      <c r="H687" s="47"/>
      <c r="I687" s="27"/>
      <c r="J687" s="27"/>
      <c r="K687" s="27"/>
      <c r="L687" s="27"/>
      <c r="M687" s="27"/>
      <c r="N687" s="27"/>
      <c r="O687" s="45"/>
    </row>
    <row r="688" spans="2:15" x14ac:dyDescent="0.25">
      <c r="C688" s="61"/>
      <c r="D688" s="62"/>
      <c r="E688" s="60" t="s">
        <v>15</v>
      </c>
      <c r="F688" s="63"/>
      <c r="G688" s="57">
        <v>2414</v>
      </c>
      <c r="H688" s="34">
        <v>15.948632974316</v>
      </c>
      <c r="I688" s="34">
        <v>47.887323943661997</v>
      </c>
      <c r="J688" s="34">
        <v>19.304059652029999</v>
      </c>
      <c r="K688" s="34">
        <v>7.9121789560889999</v>
      </c>
      <c r="L688" s="34">
        <v>3.355426677713</v>
      </c>
      <c r="M688" s="34">
        <v>4.1425020712510001</v>
      </c>
      <c r="N688" s="34">
        <v>1.4498757249380001</v>
      </c>
      <c r="O688" s="79">
        <v>2.4859184531320002</v>
      </c>
    </row>
    <row r="689" spans="3:15" x14ac:dyDescent="0.25">
      <c r="C689" s="124" t="s">
        <v>19</v>
      </c>
      <c r="D689" s="119" t="s">
        <v>20</v>
      </c>
      <c r="E689" s="18" t="s">
        <v>21</v>
      </c>
      <c r="F689" s="17"/>
      <c r="G689" s="19">
        <v>1139</v>
      </c>
      <c r="H689" s="29">
        <v>11.764705882353001</v>
      </c>
      <c r="I689" s="15">
        <v>51.799824407374999</v>
      </c>
      <c r="J689" s="15">
        <v>19.490781387182</v>
      </c>
      <c r="K689" s="15">
        <v>8.9552238805969999</v>
      </c>
      <c r="L689" s="15">
        <v>3.3362598770849998</v>
      </c>
      <c r="M689" s="15">
        <v>3.5996488147500001</v>
      </c>
      <c r="N689" s="15">
        <v>1.053555750658</v>
      </c>
      <c r="O689" s="30">
        <v>2.5252883762199998</v>
      </c>
    </row>
    <row r="690" spans="3:15" x14ac:dyDescent="0.25">
      <c r="C690" s="125"/>
      <c r="D690" s="120"/>
      <c r="E690" s="4" t="s">
        <v>22</v>
      </c>
      <c r="F690" s="5"/>
      <c r="G690" s="6">
        <v>1275</v>
      </c>
      <c r="H690" s="28">
        <v>19.686274509804001</v>
      </c>
      <c r="I690" s="12">
        <v>44.392156862744997</v>
      </c>
      <c r="J690" s="12">
        <v>19.137254901961001</v>
      </c>
      <c r="K690" s="12">
        <v>6.9803921568630001</v>
      </c>
      <c r="L690" s="12">
        <v>3.3725490196079999</v>
      </c>
      <c r="M690" s="12">
        <v>4.6274509803920001</v>
      </c>
      <c r="N690" s="12">
        <v>1.803921568627</v>
      </c>
      <c r="O690" s="23">
        <v>2.450479233227</v>
      </c>
    </row>
    <row r="691" spans="3:15" x14ac:dyDescent="0.25">
      <c r="C691" s="121" t="s">
        <v>23</v>
      </c>
      <c r="D691" s="121" t="s">
        <v>24</v>
      </c>
      <c r="E691" s="18" t="s">
        <v>25</v>
      </c>
      <c r="F691" s="17"/>
      <c r="G691" s="19">
        <v>515</v>
      </c>
      <c r="H691" s="29">
        <v>13.786407766989999</v>
      </c>
      <c r="I691" s="15">
        <v>48.543689320387998</v>
      </c>
      <c r="J691" s="15">
        <v>19.611650485437</v>
      </c>
      <c r="K691" s="15">
        <v>9.5145631067960004</v>
      </c>
      <c r="L691" s="15">
        <v>2.9126213592229999</v>
      </c>
      <c r="M691" s="15">
        <v>5.0485436893199997</v>
      </c>
      <c r="N691" s="15">
        <v>0.582524271845</v>
      </c>
      <c r="O691" s="30">
        <v>2.56640625</v>
      </c>
    </row>
    <row r="692" spans="3:15" x14ac:dyDescent="0.25">
      <c r="C692" s="125"/>
      <c r="D692" s="122"/>
      <c r="E692" s="4" t="s">
        <v>26</v>
      </c>
      <c r="F692" s="5"/>
      <c r="G692" s="6">
        <v>718</v>
      </c>
      <c r="H692" s="28">
        <v>13.649025069638</v>
      </c>
      <c r="I692" s="12">
        <v>51.392757660167</v>
      </c>
      <c r="J692" s="12">
        <v>20.055710306407001</v>
      </c>
      <c r="K692" s="12">
        <v>6.9637883008359998</v>
      </c>
      <c r="L692" s="12">
        <v>2.646239554318</v>
      </c>
      <c r="M692" s="12">
        <v>4.596100278552</v>
      </c>
      <c r="N692" s="12">
        <v>0.69637883008400003</v>
      </c>
      <c r="O692" s="23">
        <v>2.4922861150069999</v>
      </c>
    </row>
    <row r="693" spans="3:15" x14ac:dyDescent="0.25">
      <c r="C693" s="125"/>
      <c r="D693" s="122"/>
      <c r="E693" s="4" t="s">
        <v>27</v>
      </c>
      <c r="F693" s="5"/>
      <c r="G693" s="6">
        <v>492</v>
      </c>
      <c r="H693" s="28">
        <v>13.414634146340999</v>
      </c>
      <c r="I693" s="12">
        <v>50.609756097560997</v>
      </c>
      <c r="J693" s="12">
        <v>18.495934959349999</v>
      </c>
      <c r="K693" s="12">
        <v>8.130081300813</v>
      </c>
      <c r="L693" s="12">
        <v>4.065040650407</v>
      </c>
      <c r="M693" s="12">
        <v>3.2520325203249998</v>
      </c>
      <c r="N693" s="12">
        <v>2.032520325203</v>
      </c>
      <c r="O693" s="23">
        <v>2.4834024896270002</v>
      </c>
    </row>
    <row r="694" spans="3:15" x14ac:dyDescent="0.25">
      <c r="C694" s="125"/>
      <c r="D694" s="122"/>
      <c r="E694" s="4" t="s">
        <v>28</v>
      </c>
      <c r="F694" s="5"/>
      <c r="G694" s="6">
        <v>390</v>
      </c>
      <c r="H694" s="28">
        <v>21.025641025641001</v>
      </c>
      <c r="I694" s="12">
        <v>43.333333333333002</v>
      </c>
      <c r="J694" s="12">
        <v>17.948717948717999</v>
      </c>
      <c r="K694" s="12">
        <v>7.435897435897</v>
      </c>
      <c r="L694" s="12">
        <v>4.3589743589739998</v>
      </c>
      <c r="M694" s="12">
        <v>4.1025641025640001</v>
      </c>
      <c r="N694" s="12">
        <v>1.7948717948720001</v>
      </c>
      <c r="O694" s="23">
        <v>2.436031331593</v>
      </c>
    </row>
    <row r="695" spans="3:15" x14ac:dyDescent="0.25">
      <c r="C695" s="125"/>
      <c r="D695" s="122"/>
      <c r="E695" s="4" t="s">
        <v>29</v>
      </c>
      <c r="F695" s="5"/>
      <c r="G695" s="6">
        <v>206</v>
      </c>
      <c r="H695" s="28">
        <v>22.815533980583002</v>
      </c>
      <c r="I695" s="12">
        <v>39.805825242718001</v>
      </c>
      <c r="J695" s="12">
        <v>18.932038834951001</v>
      </c>
      <c r="K695" s="12">
        <v>8.2524271844660007</v>
      </c>
      <c r="L695" s="12">
        <v>2.9126213592229999</v>
      </c>
      <c r="M695" s="12">
        <v>3.398058252427</v>
      </c>
      <c r="N695" s="12">
        <v>3.8834951456310001</v>
      </c>
      <c r="O695" s="23">
        <v>2.4090909090910002</v>
      </c>
    </row>
    <row r="696" spans="3:15" x14ac:dyDescent="0.25">
      <c r="C696" s="125"/>
      <c r="D696" s="122"/>
      <c r="E696" s="4" t="s">
        <v>30</v>
      </c>
      <c r="F696" s="5"/>
      <c r="G696" s="6">
        <v>76</v>
      </c>
      <c r="H696" s="28">
        <v>25</v>
      </c>
      <c r="I696" s="12">
        <v>42.105263157895003</v>
      </c>
      <c r="J696" s="12">
        <v>17.105263157894999</v>
      </c>
      <c r="K696" s="12">
        <v>5.2631578947369997</v>
      </c>
      <c r="L696" s="12">
        <v>5.2631578947369997</v>
      </c>
      <c r="M696" s="12">
        <v>2.6315789473679998</v>
      </c>
      <c r="N696" s="12">
        <v>2.6315789473679998</v>
      </c>
      <c r="O696" s="23">
        <v>2.3243243243239999</v>
      </c>
    </row>
    <row r="697" spans="3:15" x14ac:dyDescent="0.25">
      <c r="C697" s="125"/>
      <c r="D697" s="122"/>
      <c r="E697" s="4" t="s">
        <v>31</v>
      </c>
      <c r="F697" s="5"/>
      <c r="G697" s="6">
        <v>17</v>
      </c>
      <c r="H697" s="28">
        <v>11.764705882353001</v>
      </c>
      <c r="I697" s="12">
        <v>29.411764705882</v>
      </c>
      <c r="J697" s="12">
        <v>47.058823529412003</v>
      </c>
      <c r="K697" s="12">
        <v>11.764705882353001</v>
      </c>
      <c r="L697" s="20">
        <v>0</v>
      </c>
      <c r="M697" s="20">
        <v>0</v>
      </c>
      <c r="N697" s="20">
        <v>0</v>
      </c>
      <c r="O697" s="23">
        <v>2.5882352941179998</v>
      </c>
    </row>
    <row r="698" spans="3:15" x14ac:dyDescent="0.25">
      <c r="C698" s="125"/>
      <c r="D698" s="122"/>
      <c r="E698" s="4" t="s">
        <v>32</v>
      </c>
      <c r="F698" s="5"/>
      <c r="G698" s="6">
        <v>1233</v>
      </c>
      <c r="H698" s="28">
        <v>13.706407137064</v>
      </c>
      <c r="I698" s="12">
        <v>50.202757502028</v>
      </c>
      <c r="J698" s="12">
        <v>19.870235198702002</v>
      </c>
      <c r="K698" s="12">
        <v>8.0291970802920005</v>
      </c>
      <c r="L698" s="12">
        <v>2.7575020275750002</v>
      </c>
      <c r="M698" s="12">
        <v>4.7850770478509999</v>
      </c>
      <c r="N698" s="12">
        <v>0.64882400648799998</v>
      </c>
      <c r="O698" s="23">
        <v>2.5232653061220001</v>
      </c>
    </row>
    <row r="699" spans="3:15" x14ac:dyDescent="0.25">
      <c r="C699" s="125"/>
      <c r="D699" s="122"/>
      <c r="E699" s="4" t="s">
        <v>33</v>
      </c>
      <c r="F699" s="5"/>
      <c r="G699" s="6">
        <v>882</v>
      </c>
      <c r="H699" s="28">
        <v>16.780045351474001</v>
      </c>
      <c r="I699" s="12">
        <v>47.392290249433003</v>
      </c>
      <c r="J699" s="12">
        <v>18.253968253968001</v>
      </c>
      <c r="K699" s="12">
        <v>7.8231292517010003</v>
      </c>
      <c r="L699" s="12">
        <v>4.1950113378680003</v>
      </c>
      <c r="M699" s="12">
        <v>3.6281179138319999</v>
      </c>
      <c r="N699" s="12">
        <v>1.9274376417229999</v>
      </c>
      <c r="O699" s="23">
        <v>2.4624277456649999</v>
      </c>
    </row>
    <row r="700" spans="3:15" x14ac:dyDescent="0.25">
      <c r="C700" s="125"/>
      <c r="D700" s="122"/>
      <c r="E700" s="4" t="s">
        <v>34</v>
      </c>
      <c r="F700" s="5"/>
      <c r="G700" s="6">
        <v>299</v>
      </c>
      <c r="H700" s="28">
        <v>22.742474916388002</v>
      </c>
      <c r="I700" s="12">
        <v>39.799331103679002</v>
      </c>
      <c r="J700" s="12">
        <v>20.066889632106999</v>
      </c>
      <c r="K700" s="12">
        <v>7.6923076923079998</v>
      </c>
      <c r="L700" s="12">
        <v>3.344481605351</v>
      </c>
      <c r="M700" s="12">
        <v>3.010033444816</v>
      </c>
      <c r="N700" s="12">
        <v>3.344481605351</v>
      </c>
      <c r="O700" s="23">
        <v>2.3979238754329999</v>
      </c>
    </row>
    <row r="701" spans="3:15" x14ac:dyDescent="0.25">
      <c r="C701" s="125"/>
      <c r="D701" s="122"/>
      <c r="E701" s="4" t="s">
        <v>35</v>
      </c>
      <c r="F701" s="5"/>
      <c r="G701" s="6">
        <v>1181</v>
      </c>
      <c r="H701" s="28">
        <v>18.289585097374999</v>
      </c>
      <c r="I701" s="12">
        <v>45.469940728196001</v>
      </c>
      <c r="J701" s="12">
        <v>18.712955122777</v>
      </c>
      <c r="K701" s="12">
        <v>7.7900084674009999</v>
      </c>
      <c r="L701" s="12">
        <v>3.9796782387810001</v>
      </c>
      <c r="M701" s="12">
        <v>3.4716342082980001</v>
      </c>
      <c r="N701" s="12">
        <v>2.2861981371720002</v>
      </c>
      <c r="O701" s="23">
        <v>2.4462738301560001</v>
      </c>
    </row>
    <row r="702" spans="3:15" x14ac:dyDescent="0.25">
      <c r="C702" s="125"/>
      <c r="D702" s="121" t="s">
        <v>21</v>
      </c>
      <c r="E702" s="18" t="s">
        <v>25</v>
      </c>
      <c r="F702" s="17"/>
      <c r="G702" s="19">
        <v>268</v>
      </c>
      <c r="H702" s="29">
        <v>13.432835820896001</v>
      </c>
      <c r="I702" s="15">
        <v>49.626865671642001</v>
      </c>
      <c r="J702" s="15">
        <v>17.910447761194</v>
      </c>
      <c r="K702" s="15">
        <v>11.567164179103999</v>
      </c>
      <c r="L702" s="15">
        <v>3.731343283582</v>
      </c>
      <c r="M702" s="15">
        <v>3.3582089552240002</v>
      </c>
      <c r="N702" s="15">
        <v>0.37313432835799998</v>
      </c>
      <c r="O702" s="30">
        <v>2.5430711610490002</v>
      </c>
    </row>
    <row r="703" spans="3:15" x14ac:dyDescent="0.25">
      <c r="C703" s="125"/>
      <c r="D703" s="122"/>
      <c r="E703" s="4" t="s">
        <v>26</v>
      </c>
      <c r="F703" s="5"/>
      <c r="G703" s="6">
        <v>338</v>
      </c>
      <c r="H703" s="28">
        <v>11.242603550296</v>
      </c>
      <c r="I703" s="12">
        <v>52.366863905324998</v>
      </c>
      <c r="J703" s="12">
        <v>21.301775147929</v>
      </c>
      <c r="K703" s="12">
        <v>7.1005917159759999</v>
      </c>
      <c r="L703" s="12">
        <v>2.6627218934910002</v>
      </c>
      <c r="M703" s="12">
        <v>3.8461538461539999</v>
      </c>
      <c r="N703" s="12">
        <v>1.479289940828</v>
      </c>
      <c r="O703" s="23">
        <v>2.507507507508</v>
      </c>
    </row>
    <row r="704" spans="3:15" x14ac:dyDescent="0.25">
      <c r="C704" s="125"/>
      <c r="D704" s="122"/>
      <c r="E704" s="4" t="s">
        <v>27</v>
      </c>
      <c r="F704" s="5"/>
      <c r="G704" s="6">
        <v>241</v>
      </c>
      <c r="H704" s="28">
        <v>8.7136929460579999</v>
      </c>
      <c r="I704" s="12">
        <v>54.356846473029002</v>
      </c>
      <c r="J704" s="12">
        <v>18.672199170123999</v>
      </c>
      <c r="K704" s="12">
        <v>10.788381742739</v>
      </c>
      <c r="L704" s="12">
        <v>3.3195020746889998</v>
      </c>
      <c r="M704" s="12">
        <v>2.4896265560169999</v>
      </c>
      <c r="N704" s="12">
        <v>1.6597510373440001</v>
      </c>
      <c r="O704" s="23">
        <v>2.5274261603379999</v>
      </c>
    </row>
    <row r="705" spans="3:15" x14ac:dyDescent="0.25">
      <c r="C705" s="125"/>
      <c r="D705" s="122"/>
      <c r="E705" s="4" t="s">
        <v>28</v>
      </c>
      <c r="F705" s="5"/>
      <c r="G705" s="6">
        <v>180</v>
      </c>
      <c r="H705" s="28">
        <v>12.777777777778001</v>
      </c>
      <c r="I705" s="12">
        <v>50</v>
      </c>
      <c r="J705" s="12">
        <v>20</v>
      </c>
      <c r="K705" s="12">
        <v>6.1111111111109997</v>
      </c>
      <c r="L705" s="12">
        <v>4.4444444444439997</v>
      </c>
      <c r="M705" s="12">
        <v>5.5555555555560003</v>
      </c>
      <c r="N705" s="12">
        <v>1.1111111111109999</v>
      </c>
      <c r="O705" s="23">
        <v>2.5786516853929999</v>
      </c>
    </row>
    <row r="706" spans="3:15" x14ac:dyDescent="0.25">
      <c r="C706" s="125"/>
      <c r="D706" s="122"/>
      <c r="E706" s="4" t="s">
        <v>29</v>
      </c>
      <c r="F706" s="5"/>
      <c r="G706" s="6">
        <v>83</v>
      </c>
      <c r="H706" s="28">
        <v>12.048192771084</v>
      </c>
      <c r="I706" s="12">
        <v>53.012048192770997</v>
      </c>
      <c r="J706" s="12">
        <v>18.072289156627001</v>
      </c>
      <c r="K706" s="12">
        <v>10.843373493975999</v>
      </c>
      <c r="L706" s="12">
        <v>2.409638554217</v>
      </c>
      <c r="M706" s="12">
        <v>3.6144578313250002</v>
      </c>
      <c r="N706" s="20">
        <v>0</v>
      </c>
      <c r="O706" s="23">
        <v>2.542168674699</v>
      </c>
    </row>
    <row r="707" spans="3:15" x14ac:dyDescent="0.25">
      <c r="C707" s="125"/>
      <c r="D707" s="122"/>
      <c r="E707" s="4" t="s">
        <v>30</v>
      </c>
      <c r="F707" s="5"/>
      <c r="G707" s="6">
        <v>26</v>
      </c>
      <c r="H707" s="28">
        <v>23.076923076922998</v>
      </c>
      <c r="I707" s="12">
        <v>50</v>
      </c>
      <c r="J707" s="12">
        <v>19.230769230768999</v>
      </c>
      <c r="K707" s="12">
        <v>3.8461538461539999</v>
      </c>
      <c r="L707" s="12">
        <v>3.8461538461539999</v>
      </c>
      <c r="M707" s="20">
        <v>0</v>
      </c>
      <c r="N707" s="20">
        <v>0</v>
      </c>
      <c r="O707" s="23">
        <v>2.1538461538460001</v>
      </c>
    </row>
    <row r="708" spans="3:15" x14ac:dyDescent="0.25">
      <c r="C708" s="125"/>
      <c r="D708" s="122"/>
      <c r="E708" s="4" t="s">
        <v>31</v>
      </c>
      <c r="F708" s="5"/>
      <c r="G708" s="6">
        <v>3</v>
      </c>
      <c r="H708" s="50">
        <v>0</v>
      </c>
      <c r="I708" s="12">
        <v>66.666666666666998</v>
      </c>
      <c r="J708" s="12">
        <v>33.333333333333002</v>
      </c>
      <c r="K708" s="20">
        <v>0</v>
      </c>
      <c r="L708" s="20">
        <v>0</v>
      </c>
      <c r="M708" s="20">
        <v>0</v>
      </c>
      <c r="N708" s="20">
        <v>0</v>
      </c>
      <c r="O708" s="23">
        <v>2.333333333333</v>
      </c>
    </row>
    <row r="709" spans="3:15" x14ac:dyDescent="0.25">
      <c r="C709" s="125"/>
      <c r="D709" s="122"/>
      <c r="E709" s="4" t="s">
        <v>32</v>
      </c>
      <c r="F709" s="5"/>
      <c r="G709" s="6">
        <v>606</v>
      </c>
      <c r="H709" s="28">
        <v>12.211221122112001</v>
      </c>
      <c r="I709" s="12">
        <v>51.155115511551003</v>
      </c>
      <c r="J709" s="12">
        <v>19.801980198020001</v>
      </c>
      <c r="K709" s="12">
        <v>9.0759075907589999</v>
      </c>
      <c r="L709" s="12">
        <v>3.1353135313529998</v>
      </c>
      <c r="M709" s="12">
        <v>3.6303630363039998</v>
      </c>
      <c r="N709" s="12">
        <v>0.99009900990099997</v>
      </c>
      <c r="O709" s="23">
        <v>2.5233333333329999</v>
      </c>
    </row>
    <row r="710" spans="3:15" x14ac:dyDescent="0.25">
      <c r="C710" s="125"/>
      <c r="D710" s="122"/>
      <c r="E710" s="4" t="s">
        <v>33</v>
      </c>
      <c r="F710" s="5"/>
      <c r="G710" s="6">
        <v>421</v>
      </c>
      <c r="H710" s="28">
        <v>10.451306413301999</v>
      </c>
      <c r="I710" s="12">
        <v>52.494061757719997</v>
      </c>
      <c r="J710" s="12">
        <v>19.239904988124</v>
      </c>
      <c r="K710" s="12">
        <v>8.7885985748220001</v>
      </c>
      <c r="L710" s="12">
        <v>3.8004750593819998</v>
      </c>
      <c r="M710" s="12">
        <v>3.8004750593819998</v>
      </c>
      <c r="N710" s="12">
        <v>1.4251781472680001</v>
      </c>
      <c r="O710" s="23">
        <v>2.549397590361</v>
      </c>
    </row>
    <row r="711" spans="3:15" x14ac:dyDescent="0.25">
      <c r="C711" s="125"/>
      <c r="D711" s="122"/>
      <c r="E711" s="4" t="s">
        <v>34</v>
      </c>
      <c r="F711" s="5"/>
      <c r="G711" s="6">
        <v>112</v>
      </c>
      <c r="H711" s="28">
        <v>14.285714285714</v>
      </c>
      <c r="I711" s="12">
        <v>52.678571428570997</v>
      </c>
      <c r="J711" s="12">
        <v>18.75</v>
      </c>
      <c r="K711" s="12">
        <v>8.9285714285710007</v>
      </c>
      <c r="L711" s="12">
        <v>2.6785714285709998</v>
      </c>
      <c r="M711" s="12">
        <v>2.6785714285709998</v>
      </c>
      <c r="N711" s="20">
        <v>0</v>
      </c>
      <c r="O711" s="23">
        <v>2.4464285714290002</v>
      </c>
    </row>
    <row r="712" spans="3:15" x14ac:dyDescent="0.25">
      <c r="C712" s="125"/>
      <c r="D712" s="122"/>
      <c r="E712" s="4" t="s">
        <v>35</v>
      </c>
      <c r="F712" s="5"/>
      <c r="G712" s="6">
        <v>533</v>
      </c>
      <c r="H712" s="28">
        <v>11.25703564728</v>
      </c>
      <c r="I712" s="12">
        <v>52.532833020638002</v>
      </c>
      <c r="J712" s="12">
        <v>19.136960600375001</v>
      </c>
      <c r="K712" s="12">
        <v>8.8180112570359999</v>
      </c>
      <c r="L712" s="12">
        <v>3.5647279549720001</v>
      </c>
      <c r="M712" s="12">
        <v>3.5647279549720001</v>
      </c>
      <c r="N712" s="12">
        <v>1.125703564728</v>
      </c>
      <c r="O712" s="23">
        <v>2.527514231499</v>
      </c>
    </row>
    <row r="713" spans="3:15" x14ac:dyDescent="0.25">
      <c r="C713" s="125"/>
      <c r="D713" s="121" t="s">
        <v>22</v>
      </c>
      <c r="E713" s="18" t="s">
        <v>25</v>
      </c>
      <c r="F713" s="17"/>
      <c r="G713" s="19">
        <v>247</v>
      </c>
      <c r="H713" s="29">
        <v>14.17004048583</v>
      </c>
      <c r="I713" s="15">
        <v>47.368421052632002</v>
      </c>
      <c r="J713" s="15">
        <v>21.457489878543001</v>
      </c>
      <c r="K713" s="15">
        <v>7.2874493927130004</v>
      </c>
      <c r="L713" s="15">
        <v>2.0242914979759998</v>
      </c>
      <c r="M713" s="15">
        <v>6.882591093117</v>
      </c>
      <c r="N713" s="15">
        <v>0.80971659919000005</v>
      </c>
      <c r="O713" s="30">
        <v>2.5918367346940001</v>
      </c>
    </row>
    <row r="714" spans="3:15" x14ac:dyDescent="0.25">
      <c r="C714" s="125"/>
      <c r="D714" s="122"/>
      <c r="E714" s="4" t="s">
        <v>26</v>
      </c>
      <c r="F714" s="5"/>
      <c r="G714" s="6">
        <v>380</v>
      </c>
      <c r="H714" s="28">
        <v>15.789473684211</v>
      </c>
      <c r="I714" s="12">
        <v>50.526315789473998</v>
      </c>
      <c r="J714" s="12">
        <v>18.947368421053</v>
      </c>
      <c r="K714" s="12">
        <v>6.8421052631580004</v>
      </c>
      <c r="L714" s="12">
        <v>2.6315789473679998</v>
      </c>
      <c r="M714" s="12">
        <v>5.2631578947369997</v>
      </c>
      <c r="N714" s="20">
        <v>0</v>
      </c>
      <c r="O714" s="23">
        <v>2.4789473684210002</v>
      </c>
    </row>
    <row r="715" spans="3:15" x14ac:dyDescent="0.25">
      <c r="C715" s="125"/>
      <c r="D715" s="122"/>
      <c r="E715" s="4" t="s">
        <v>27</v>
      </c>
      <c r="F715" s="5"/>
      <c r="G715" s="6">
        <v>251</v>
      </c>
      <c r="H715" s="28">
        <v>17.928286852589999</v>
      </c>
      <c r="I715" s="12">
        <v>47.011952191234997</v>
      </c>
      <c r="J715" s="12">
        <v>18.326693227092001</v>
      </c>
      <c r="K715" s="12">
        <v>5.5776892430279998</v>
      </c>
      <c r="L715" s="12">
        <v>4.7808764940239996</v>
      </c>
      <c r="M715" s="12">
        <v>3.9840637450199998</v>
      </c>
      <c r="N715" s="12">
        <v>2.3904382470119998</v>
      </c>
      <c r="O715" s="23">
        <v>2.4408163265309999</v>
      </c>
    </row>
    <row r="716" spans="3:15" x14ac:dyDescent="0.25">
      <c r="C716" s="125"/>
      <c r="D716" s="122"/>
      <c r="E716" s="4" t="s">
        <v>28</v>
      </c>
      <c r="F716" s="5"/>
      <c r="G716" s="6">
        <v>210</v>
      </c>
      <c r="H716" s="28">
        <v>28.095238095237999</v>
      </c>
      <c r="I716" s="12">
        <v>37.619047619047997</v>
      </c>
      <c r="J716" s="12">
        <v>16.190476190476002</v>
      </c>
      <c r="K716" s="12">
        <v>8.5714285714289993</v>
      </c>
      <c r="L716" s="12">
        <v>4.2857142857139996</v>
      </c>
      <c r="M716" s="12">
        <v>2.8571428571430002</v>
      </c>
      <c r="N716" s="12">
        <v>2.3809523809519999</v>
      </c>
      <c r="O716" s="23">
        <v>2.312195121951</v>
      </c>
    </row>
    <row r="717" spans="3:15" x14ac:dyDescent="0.25">
      <c r="C717" s="125"/>
      <c r="D717" s="122"/>
      <c r="E717" s="4" t="s">
        <v>29</v>
      </c>
      <c r="F717" s="5"/>
      <c r="G717" s="6">
        <v>123</v>
      </c>
      <c r="H717" s="28">
        <v>30.081300813007999</v>
      </c>
      <c r="I717" s="12">
        <v>30.894308943089001</v>
      </c>
      <c r="J717" s="12">
        <v>19.512195121950999</v>
      </c>
      <c r="K717" s="12">
        <v>6.5040650406499996</v>
      </c>
      <c r="L717" s="12">
        <v>3.2520325203249998</v>
      </c>
      <c r="M717" s="12">
        <v>3.2520325203249998</v>
      </c>
      <c r="N717" s="12">
        <v>6.5040650406499996</v>
      </c>
      <c r="O717" s="23">
        <v>2.3130434782610001</v>
      </c>
    </row>
    <row r="718" spans="3:15" x14ac:dyDescent="0.25">
      <c r="C718" s="125"/>
      <c r="D718" s="122"/>
      <c r="E718" s="4" t="s">
        <v>30</v>
      </c>
      <c r="F718" s="5"/>
      <c r="G718" s="6">
        <v>50</v>
      </c>
      <c r="H718" s="28">
        <v>26</v>
      </c>
      <c r="I718" s="12">
        <v>38</v>
      </c>
      <c r="J718" s="12">
        <v>16</v>
      </c>
      <c r="K718" s="12">
        <v>6</v>
      </c>
      <c r="L718" s="12">
        <v>6</v>
      </c>
      <c r="M718" s="12">
        <v>4</v>
      </c>
      <c r="N718" s="12">
        <v>4</v>
      </c>
      <c r="O718" s="23">
        <v>2.416666666667</v>
      </c>
    </row>
    <row r="719" spans="3:15" x14ac:dyDescent="0.25">
      <c r="C719" s="125"/>
      <c r="D719" s="122"/>
      <c r="E719" s="4" t="s">
        <v>31</v>
      </c>
      <c r="F719" s="5"/>
      <c r="G719" s="6">
        <v>14</v>
      </c>
      <c r="H719" s="28">
        <v>14.285714285714</v>
      </c>
      <c r="I719" s="12">
        <v>21.428571428571001</v>
      </c>
      <c r="J719" s="12">
        <v>50</v>
      </c>
      <c r="K719" s="12">
        <v>14.285714285714</v>
      </c>
      <c r="L719" s="20">
        <v>0</v>
      </c>
      <c r="M719" s="20">
        <v>0</v>
      </c>
      <c r="N719" s="20">
        <v>0</v>
      </c>
      <c r="O719" s="23">
        <v>2.6428571428569998</v>
      </c>
    </row>
    <row r="720" spans="3:15" x14ac:dyDescent="0.25">
      <c r="C720" s="125"/>
      <c r="D720" s="122"/>
      <c r="E720" s="4" t="s">
        <v>32</v>
      </c>
      <c r="F720" s="5"/>
      <c r="G720" s="6">
        <v>627</v>
      </c>
      <c r="H720" s="28">
        <v>15.151515151515</v>
      </c>
      <c r="I720" s="12">
        <v>49.282296650718003</v>
      </c>
      <c r="J720" s="12">
        <v>19.936204146729999</v>
      </c>
      <c r="K720" s="12">
        <v>7.0175438596489998</v>
      </c>
      <c r="L720" s="12">
        <v>2.3923444976080002</v>
      </c>
      <c r="M720" s="12">
        <v>5.901116427432</v>
      </c>
      <c r="N720" s="12">
        <v>0.318979266348</v>
      </c>
      <c r="O720" s="23">
        <v>2.5232000000000001</v>
      </c>
    </row>
    <row r="721" spans="3:15" x14ac:dyDescent="0.25">
      <c r="C721" s="125"/>
      <c r="D721" s="122"/>
      <c r="E721" s="4" t="s">
        <v>33</v>
      </c>
      <c r="F721" s="5"/>
      <c r="G721" s="6">
        <v>461</v>
      </c>
      <c r="H721" s="28">
        <v>22.559652928416</v>
      </c>
      <c r="I721" s="12">
        <v>42.733188720173999</v>
      </c>
      <c r="J721" s="12">
        <v>17.353579175705001</v>
      </c>
      <c r="K721" s="12">
        <v>6.9414316702820003</v>
      </c>
      <c r="L721" s="12">
        <v>4.5553145336230001</v>
      </c>
      <c r="M721" s="12">
        <v>3.4707158351410001</v>
      </c>
      <c r="N721" s="12">
        <v>2.3861171366590002</v>
      </c>
      <c r="O721" s="23">
        <v>2.382222222222</v>
      </c>
    </row>
    <row r="722" spans="3:15" x14ac:dyDescent="0.25">
      <c r="C722" s="125"/>
      <c r="D722" s="122"/>
      <c r="E722" s="4" t="s">
        <v>34</v>
      </c>
      <c r="F722" s="5"/>
      <c r="G722" s="6">
        <v>187</v>
      </c>
      <c r="H722" s="28">
        <v>27.807486631016001</v>
      </c>
      <c r="I722" s="12">
        <v>32.085561497325997</v>
      </c>
      <c r="J722" s="12">
        <v>20.855614973262</v>
      </c>
      <c r="K722" s="12">
        <v>6.9518716577540003</v>
      </c>
      <c r="L722" s="12">
        <v>3.7433155080209999</v>
      </c>
      <c r="M722" s="12">
        <v>3.208556149733</v>
      </c>
      <c r="N722" s="12">
        <v>5.3475935828879999</v>
      </c>
      <c r="O722" s="23">
        <v>2.3672316384180001</v>
      </c>
    </row>
    <row r="723" spans="3:15" x14ac:dyDescent="0.25">
      <c r="C723" s="125"/>
      <c r="D723" s="122"/>
      <c r="E723" s="4" t="s">
        <v>35</v>
      </c>
      <c r="F723" s="5"/>
      <c r="G723" s="6">
        <v>648</v>
      </c>
      <c r="H723" s="28">
        <v>24.074074074074002</v>
      </c>
      <c r="I723" s="12">
        <v>39.660493827160003</v>
      </c>
      <c r="J723" s="12">
        <v>18.364197530864001</v>
      </c>
      <c r="K723" s="12">
        <v>6.9444444444439997</v>
      </c>
      <c r="L723" s="12">
        <v>4.3209876543209997</v>
      </c>
      <c r="M723" s="12">
        <v>3.395061728395</v>
      </c>
      <c r="N723" s="12">
        <v>3.2407407407409998</v>
      </c>
      <c r="O723" s="23">
        <v>2.3779904306219999</v>
      </c>
    </row>
    <row r="724" spans="3:15" x14ac:dyDescent="0.25">
      <c r="C724" s="121" t="s">
        <v>36</v>
      </c>
      <c r="D724" s="121" t="s">
        <v>24</v>
      </c>
      <c r="E724" s="18" t="s">
        <v>37</v>
      </c>
      <c r="F724" s="17"/>
      <c r="G724" s="19">
        <v>106</v>
      </c>
      <c r="H724" s="29">
        <v>68.867924528301998</v>
      </c>
      <c r="I724" s="15">
        <v>18.867924528302002</v>
      </c>
      <c r="J724" s="15">
        <v>9.4339622641510008</v>
      </c>
      <c r="K724" s="15">
        <v>1.88679245283</v>
      </c>
      <c r="L724" s="38">
        <v>0</v>
      </c>
      <c r="M724" s="38">
        <v>0</v>
      </c>
      <c r="N724" s="15">
        <v>0.94339622641499998</v>
      </c>
      <c r="O724" s="30">
        <v>1.4380952380950001</v>
      </c>
    </row>
    <row r="725" spans="3:15" ht="25.2" x14ac:dyDescent="0.25">
      <c r="C725" s="125"/>
      <c r="D725" s="122"/>
      <c r="E725" s="4" t="s">
        <v>38</v>
      </c>
      <c r="F725" s="5"/>
      <c r="G725" s="6">
        <v>1653</v>
      </c>
      <c r="H725" s="28">
        <v>1.2099213551120001</v>
      </c>
      <c r="I725" s="12">
        <v>58.439201451906001</v>
      </c>
      <c r="J725" s="12">
        <v>22.928009679371002</v>
      </c>
      <c r="K725" s="12">
        <v>9.3163944343619995</v>
      </c>
      <c r="L725" s="12">
        <v>3.085299455535</v>
      </c>
      <c r="M725" s="12">
        <v>4.5372050816699998</v>
      </c>
      <c r="N725" s="12">
        <v>0.48396854204500001</v>
      </c>
      <c r="O725" s="23">
        <v>2.7009118541029999</v>
      </c>
    </row>
    <row r="726" spans="3:15" ht="25.2" x14ac:dyDescent="0.25">
      <c r="C726" s="125"/>
      <c r="D726" s="122"/>
      <c r="E726" s="4" t="s">
        <v>39</v>
      </c>
      <c r="F726" s="5"/>
      <c r="G726" s="6">
        <v>116</v>
      </c>
      <c r="H726" s="28">
        <v>58.620689655172001</v>
      </c>
      <c r="I726" s="12">
        <v>25</v>
      </c>
      <c r="J726" s="12">
        <v>8.6206896551720007</v>
      </c>
      <c r="K726" s="12">
        <v>4.3103448275860003</v>
      </c>
      <c r="L726" s="12">
        <v>1.7241379310339999</v>
      </c>
      <c r="M726" s="12">
        <v>0.86206896551699996</v>
      </c>
      <c r="N726" s="12">
        <v>0.86206896551699996</v>
      </c>
      <c r="O726" s="23">
        <v>1.6695652173910001</v>
      </c>
    </row>
    <row r="727" spans="3:15" ht="25.2" x14ac:dyDescent="0.25">
      <c r="C727" s="125"/>
      <c r="D727" s="122"/>
      <c r="E727" s="4" t="s">
        <v>40</v>
      </c>
      <c r="F727" s="5"/>
      <c r="G727" s="6">
        <v>513</v>
      </c>
      <c r="H727" s="28">
        <v>42.495126705653</v>
      </c>
      <c r="I727" s="12">
        <v>26.900584795322001</v>
      </c>
      <c r="J727" s="12">
        <v>12.670565302144</v>
      </c>
      <c r="K727" s="12">
        <v>5.6530214424949996</v>
      </c>
      <c r="L727" s="12">
        <v>5.4580896686160001</v>
      </c>
      <c r="M727" s="12">
        <v>4.4834307992199998</v>
      </c>
      <c r="N727" s="12">
        <v>2.3391812865500001</v>
      </c>
      <c r="O727" s="23">
        <v>2.1916167664669999</v>
      </c>
    </row>
    <row r="728" spans="3:15" x14ac:dyDescent="0.25">
      <c r="C728" s="125"/>
      <c r="D728" s="122"/>
      <c r="E728" s="4" t="s">
        <v>18</v>
      </c>
      <c r="F728" s="5"/>
      <c r="G728" s="6">
        <v>26</v>
      </c>
      <c r="H728" s="28">
        <v>23.076923076922998</v>
      </c>
      <c r="I728" s="12">
        <v>11.538461538462</v>
      </c>
      <c r="J728" s="12">
        <v>7.6923076923079998</v>
      </c>
      <c r="K728" s="12">
        <v>3.8461538461539999</v>
      </c>
      <c r="L728" s="20">
        <v>0</v>
      </c>
      <c r="M728" s="12">
        <v>3.8461538461539999</v>
      </c>
      <c r="N728" s="12">
        <v>50</v>
      </c>
      <c r="O728" s="23">
        <v>2.3076923076920002</v>
      </c>
    </row>
    <row r="729" spans="3:15" x14ac:dyDescent="0.25">
      <c r="C729" s="125"/>
      <c r="D729" s="121" t="s">
        <v>21</v>
      </c>
      <c r="E729" s="18" t="s">
        <v>37</v>
      </c>
      <c r="F729" s="17"/>
      <c r="G729" s="19">
        <v>66</v>
      </c>
      <c r="H729" s="29">
        <v>69.696969696970001</v>
      </c>
      <c r="I729" s="15">
        <v>22.727272727273</v>
      </c>
      <c r="J729" s="15">
        <v>6.0606060606060002</v>
      </c>
      <c r="K729" s="15">
        <v>1.5151515151520001</v>
      </c>
      <c r="L729" s="38">
        <v>0</v>
      </c>
      <c r="M729" s="38">
        <v>0</v>
      </c>
      <c r="N729" s="38">
        <v>0</v>
      </c>
      <c r="O729" s="30">
        <v>1.3939393939389999</v>
      </c>
    </row>
    <row r="730" spans="3:15" ht="25.2" x14ac:dyDescent="0.25">
      <c r="C730" s="125"/>
      <c r="D730" s="122"/>
      <c r="E730" s="4" t="s">
        <v>38</v>
      </c>
      <c r="F730" s="5"/>
      <c r="G730" s="6">
        <v>938</v>
      </c>
      <c r="H730" s="28">
        <v>1.492537313433</v>
      </c>
      <c r="I730" s="12">
        <v>58.528784648188001</v>
      </c>
      <c r="J730" s="12">
        <v>22.494669509594999</v>
      </c>
      <c r="K730" s="12">
        <v>9.9147121535179998</v>
      </c>
      <c r="L730" s="12">
        <v>3.4115138592749998</v>
      </c>
      <c r="M730" s="12">
        <v>3.8379530916840001</v>
      </c>
      <c r="N730" s="12">
        <v>0.31982942430700001</v>
      </c>
      <c r="O730" s="23">
        <v>2.686631016043</v>
      </c>
    </row>
    <row r="731" spans="3:15" ht="25.2" x14ac:dyDescent="0.25">
      <c r="C731" s="125"/>
      <c r="D731" s="122"/>
      <c r="E731" s="4" t="s">
        <v>39</v>
      </c>
      <c r="F731" s="5"/>
      <c r="G731" s="6">
        <v>43</v>
      </c>
      <c r="H731" s="28">
        <v>72.093023255814003</v>
      </c>
      <c r="I731" s="12">
        <v>18.604651162791001</v>
      </c>
      <c r="J731" s="12">
        <v>2.3255813953489999</v>
      </c>
      <c r="K731" s="20">
        <v>0</v>
      </c>
      <c r="L731" s="12">
        <v>2.3255813953489999</v>
      </c>
      <c r="M731" s="12">
        <v>2.3255813953489999</v>
      </c>
      <c r="N731" s="12">
        <v>2.3255813953489999</v>
      </c>
      <c r="O731" s="23">
        <v>1.4523809523810001</v>
      </c>
    </row>
    <row r="732" spans="3:15" ht="25.2" x14ac:dyDescent="0.25">
      <c r="C732" s="125"/>
      <c r="D732" s="122"/>
      <c r="E732" s="4" t="s">
        <v>40</v>
      </c>
      <c r="F732" s="5"/>
      <c r="G732" s="6">
        <v>77</v>
      </c>
      <c r="H732" s="28">
        <v>53.246753246753002</v>
      </c>
      <c r="I732" s="12">
        <v>20.779220779220999</v>
      </c>
      <c r="J732" s="12">
        <v>6.4935064935059996</v>
      </c>
      <c r="K732" s="12">
        <v>9.0909090909089993</v>
      </c>
      <c r="L732" s="12">
        <v>6.4935064935059996</v>
      </c>
      <c r="M732" s="12">
        <v>3.896103896104</v>
      </c>
      <c r="N732" s="20">
        <v>0</v>
      </c>
      <c r="O732" s="23">
        <v>2.077922077922</v>
      </c>
    </row>
    <row r="733" spans="3:15" x14ac:dyDescent="0.25">
      <c r="C733" s="125"/>
      <c r="D733" s="122"/>
      <c r="E733" s="4" t="s">
        <v>18</v>
      </c>
      <c r="F733" s="5"/>
      <c r="G733" s="6">
        <v>15</v>
      </c>
      <c r="H733" s="28">
        <v>13.333333333333</v>
      </c>
      <c r="I733" s="12">
        <v>13.333333333333</v>
      </c>
      <c r="J733" s="12">
        <v>6.666666666667</v>
      </c>
      <c r="K733" s="12">
        <v>6.666666666667</v>
      </c>
      <c r="L733" s="20">
        <v>0</v>
      </c>
      <c r="M733" s="12">
        <v>6.666666666667</v>
      </c>
      <c r="N733" s="12">
        <v>53.333333333333002</v>
      </c>
      <c r="O733" s="23">
        <v>3</v>
      </c>
    </row>
    <row r="734" spans="3:15" x14ac:dyDescent="0.25">
      <c r="C734" s="125"/>
      <c r="D734" s="121" t="s">
        <v>22</v>
      </c>
      <c r="E734" s="18" t="s">
        <v>37</v>
      </c>
      <c r="F734" s="17"/>
      <c r="G734" s="19">
        <v>40</v>
      </c>
      <c r="H734" s="29">
        <v>67.5</v>
      </c>
      <c r="I734" s="15">
        <v>12.5</v>
      </c>
      <c r="J734" s="15">
        <v>15</v>
      </c>
      <c r="K734" s="15">
        <v>2.5</v>
      </c>
      <c r="L734" s="38">
        <v>0</v>
      </c>
      <c r="M734" s="38">
        <v>0</v>
      </c>
      <c r="N734" s="15">
        <v>2.5</v>
      </c>
      <c r="O734" s="30">
        <v>1.5128205128209999</v>
      </c>
    </row>
    <row r="735" spans="3:15" ht="25.2" x14ac:dyDescent="0.25">
      <c r="C735" s="125"/>
      <c r="D735" s="122"/>
      <c r="E735" s="4" t="s">
        <v>38</v>
      </c>
      <c r="F735" s="5"/>
      <c r="G735" s="6">
        <v>715</v>
      </c>
      <c r="H735" s="28">
        <v>0.83916083916100004</v>
      </c>
      <c r="I735" s="12">
        <v>58.321678321678</v>
      </c>
      <c r="J735" s="12">
        <v>23.496503496502999</v>
      </c>
      <c r="K735" s="12">
        <v>8.5314685314690006</v>
      </c>
      <c r="L735" s="12">
        <v>2.6573426573429999</v>
      </c>
      <c r="M735" s="12">
        <v>5.4545454545450003</v>
      </c>
      <c r="N735" s="12">
        <v>0.69930069930100003</v>
      </c>
      <c r="O735" s="23">
        <v>2.7197183098590001</v>
      </c>
    </row>
    <row r="736" spans="3:15" ht="25.2" x14ac:dyDescent="0.25">
      <c r="C736" s="125"/>
      <c r="D736" s="122"/>
      <c r="E736" s="4" t="s">
        <v>39</v>
      </c>
      <c r="F736" s="5"/>
      <c r="G736" s="6">
        <v>73</v>
      </c>
      <c r="H736" s="28">
        <v>50.684931506848997</v>
      </c>
      <c r="I736" s="12">
        <v>28.767123287671001</v>
      </c>
      <c r="J736" s="12">
        <v>12.328767123287999</v>
      </c>
      <c r="K736" s="12">
        <v>6.8493150684930004</v>
      </c>
      <c r="L736" s="12">
        <v>1.369863013699</v>
      </c>
      <c r="M736" s="20">
        <v>0</v>
      </c>
      <c r="N736" s="20">
        <v>0</v>
      </c>
      <c r="O736" s="23">
        <v>1.7945205479449999</v>
      </c>
    </row>
    <row r="737" spans="3:15" ht="25.2" x14ac:dyDescent="0.25">
      <c r="C737" s="125"/>
      <c r="D737" s="122"/>
      <c r="E737" s="4" t="s">
        <v>40</v>
      </c>
      <c r="F737" s="5"/>
      <c r="G737" s="6">
        <v>436</v>
      </c>
      <c r="H737" s="28">
        <v>40.596330275229001</v>
      </c>
      <c r="I737" s="12">
        <v>27.981651376146999</v>
      </c>
      <c r="J737" s="12">
        <v>13.761467889907999</v>
      </c>
      <c r="K737" s="12">
        <v>5.0458715596330004</v>
      </c>
      <c r="L737" s="12">
        <v>5.2752293577979996</v>
      </c>
      <c r="M737" s="12">
        <v>4.5871559633030001</v>
      </c>
      <c r="N737" s="12">
        <v>2.7522935779819999</v>
      </c>
      <c r="O737" s="23">
        <v>2.2122641509430001</v>
      </c>
    </row>
    <row r="738" spans="3:15" x14ac:dyDescent="0.25">
      <c r="C738" s="125"/>
      <c r="D738" s="122"/>
      <c r="E738" s="4" t="s">
        <v>18</v>
      </c>
      <c r="F738" s="5"/>
      <c r="G738" s="6">
        <v>11</v>
      </c>
      <c r="H738" s="28">
        <v>36.363636363635997</v>
      </c>
      <c r="I738" s="12">
        <v>9.0909090909089993</v>
      </c>
      <c r="J738" s="12">
        <v>9.0909090909089993</v>
      </c>
      <c r="K738" s="20">
        <v>0</v>
      </c>
      <c r="L738" s="20">
        <v>0</v>
      </c>
      <c r="M738" s="20">
        <v>0</v>
      </c>
      <c r="N738" s="12">
        <v>45.454545454544999</v>
      </c>
      <c r="O738" s="23">
        <v>1.5</v>
      </c>
    </row>
    <row r="739" spans="3:15" ht="25.2" x14ac:dyDescent="0.25">
      <c r="C739" s="121" t="s">
        <v>41</v>
      </c>
      <c r="D739" s="119" t="s">
        <v>20</v>
      </c>
      <c r="E739" s="18" t="s">
        <v>42</v>
      </c>
      <c r="F739" s="17"/>
      <c r="G739" s="19">
        <v>385</v>
      </c>
      <c r="H739" s="29">
        <v>100</v>
      </c>
      <c r="I739" s="38">
        <v>0</v>
      </c>
      <c r="J739" s="38">
        <v>0</v>
      </c>
      <c r="K739" s="38">
        <v>0</v>
      </c>
      <c r="L739" s="38">
        <v>0</v>
      </c>
      <c r="M739" s="38">
        <v>0</v>
      </c>
      <c r="N739" s="38">
        <v>0</v>
      </c>
      <c r="O739" s="30">
        <v>1</v>
      </c>
    </row>
    <row r="740" spans="3:15" ht="25.2" x14ac:dyDescent="0.25">
      <c r="C740" s="125"/>
      <c r="D740" s="120"/>
      <c r="E740" s="4" t="s">
        <v>43</v>
      </c>
      <c r="F740" s="5"/>
      <c r="G740" s="6">
        <v>1574</v>
      </c>
      <c r="H740" s="50">
        <v>0</v>
      </c>
      <c r="I740" s="12">
        <v>60.800508259212002</v>
      </c>
      <c r="J740" s="12">
        <v>22.998729351969999</v>
      </c>
      <c r="K740" s="12">
        <v>8.9580686149939996</v>
      </c>
      <c r="L740" s="12">
        <v>2.7318932655650001</v>
      </c>
      <c r="M740" s="12">
        <v>4.1931385006350004</v>
      </c>
      <c r="N740" s="12">
        <v>0.31766200762399999</v>
      </c>
      <c r="O740" s="23">
        <v>2.6800509878900001</v>
      </c>
    </row>
    <row r="741" spans="3:15" ht="25.2" x14ac:dyDescent="0.25">
      <c r="C741" s="125"/>
      <c r="D741" s="120"/>
      <c r="E741" s="4" t="s">
        <v>44</v>
      </c>
      <c r="F741" s="5"/>
      <c r="G741" s="6">
        <v>89</v>
      </c>
      <c r="H741" s="50">
        <v>0</v>
      </c>
      <c r="I741" s="12">
        <v>24.719101123596001</v>
      </c>
      <c r="J741" s="12">
        <v>34.831460674157</v>
      </c>
      <c r="K741" s="12">
        <v>25.842696629212998</v>
      </c>
      <c r="L741" s="12">
        <v>6.7415730337079998</v>
      </c>
      <c r="M741" s="12">
        <v>7.8651685393259996</v>
      </c>
      <c r="N741" s="20">
        <v>0</v>
      </c>
      <c r="O741" s="23">
        <v>3.4382022471910001</v>
      </c>
    </row>
    <row r="742" spans="3:15" ht="25.2" x14ac:dyDescent="0.25">
      <c r="C742" s="125"/>
      <c r="D742" s="120"/>
      <c r="E742" s="4" t="s">
        <v>45</v>
      </c>
      <c r="F742" s="5"/>
      <c r="G742" s="6">
        <v>956</v>
      </c>
      <c r="H742" s="50">
        <v>0</v>
      </c>
      <c r="I742" s="12">
        <v>15.376569037656999</v>
      </c>
      <c r="J742" s="12">
        <v>44.769874476986999</v>
      </c>
      <c r="K742" s="12">
        <v>19.456066945606999</v>
      </c>
      <c r="L742" s="12">
        <v>8.3682008368199998</v>
      </c>
      <c r="M742" s="12">
        <v>10.355648535565001</v>
      </c>
      <c r="N742" s="12">
        <v>1.673640167364</v>
      </c>
      <c r="O742" s="23">
        <v>3.58085106383</v>
      </c>
    </row>
    <row r="743" spans="3:15" ht="25.2" x14ac:dyDescent="0.25">
      <c r="C743" s="125"/>
      <c r="D743" s="120"/>
      <c r="E743" s="4" t="s">
        <v>46</v>
      </c>
      <c r="F743" s="5"/>
      <c r="G743" s="6">
        <v>85</v>
      </c>
      <c r="H743" s="50">
        <v>0</v>
      </c>
      <c r="I743" s="12">
        <v>32.941176470587997</v>
      </c>
      <c r="J743" s="12">
        <v>14.117647058824</v>
      </c>
      <c r="K743" s="12">
        <v>21.176470588234999</v>
      </c>
      <c r="L743" s="12">
        <v>10.588235294118</v>
      </c>
      <c r="M743" s="12">
        <v>14.117647058824</v>
      </c>
      <c r="N743" s="12">
        <v>7.0588235294119999</v>
      </c>
      <c r="O743" s="23">
        <v>3.6708860759489998</v>
      </c>
    </row>
    <row r="744" spans="3:15" x14ac:dyDescent="0.25">
      <c r="C744" s="125"/>
      <c r="D744" s="120"/>
      <c r="E744" s="4" t="s">
        <v>18</v>
      </c>
      <c r="F744" s="5"/>
      <c r="G744" s="6">
        <v>17</v>
      </c>
      <c r="H744" s="50">
        <v>0</v>
      </c>
      <c r="I744" s="12">
        <v>11.764705882353001</v>
      </c>
      <c r="J744" s="12">
        <v>5.8823529411760003</v>
      </c>
      <c r="K744" s="20">
        <v>0</v>
      </c>
      <c r="L744" s="20">
        <v>0</v>
      </c>
      <c r="M744" s="20">
        <v>0</v>
      </c>
      <c r="N744" s="12">
        <v>82.352941176471006</v>
      </c>
      <c r="O744" s="23">
        <v>2.333333333333</v>
      </c>
    </row>
    <row r="745" spans="3:15" x14ac:dyDescent="0.25">
      <c r="C745" s="121" t="s">
        <v>47</v>
      </c>
      <c r="D745" s="119" t="s">
        <v>20</v>
      </c>
      <c r="E745" s="18" t="s">
        <v>48</v>
      </c>
      <c r="F745" s="17"/>
      <c r="G745" s="19">
        <v>385</v>
      </c>
      <c r="H745" s="29">
        <v>100</v>
      </c>
      <c r="I745" s="38">
        <v>0</v>
      </c>
      <c r="J745" s="38">
        <v>0</v>
      </c>
      <c r="K745" s="38">
        <v>0</v>
      </c>
      <c r="L745" s="38">
        <v>0</v>
      </c>
      <c r="M745" s="38">
        <v>0</v>
      </c>
      <c r="N745" s="38">
        <v>0</v>
      </c>
      <c r="O745" s="30">
        <v>1</v>
      </c>
    </row>
    <row r="746" spans="3:15" x14ac:dyDescent="0.25">
      <c r="C746" s="125"/>
      <c r="D746" s="120"/>
      <c r="E746" s="4" t="s">
        <v>49</v>
      </c>
      <c r="F746" s="5"/>
      <c r="G746" s="6">
        <v>1156</v>
      </c>
      <c r="H746" s="50">
        <v>0</v>
      </c>
      <c r="I746" s="12">
        <v>100</v>
      </c>
      <c r="J746" s="20">
        <v>0</v>
      </c>
      <c r="K746" s="20">
        <v>0</v>
      </c>
      <c r="L746" s="20">
        <v>0</v>
      </c>
      <c r="M746" s="20">
        <v>0</v>
      </c>
      <c r="N746" s="20">
        <v>0</v>
      </c>
      <c r="O746" s="23">
        <v>2</v>
      </c>
    </row>
    <row r="747" spans="3:15" x14ac:dyDescent="0.25">
      <c r="C747" s="125"/>
      <c r="D747" s="120"/>
      <c r="E747" s="4" t="s">
        <v>50</v>
      </c>
      <c r="F747" s="5"/>
      <c r="G747" s="6">
        <v>466</v>
      </c>
      <c r="H747" s="50">
        <v>0</v>
      </c>
      <c r="I747" s="20">
        <v>0</v>
      </c>
      <c r="J747" s="12">
        <v>100</v>
      </c>
      <c r="K747" s="20">
        <v>0</v>
      </c>
      <c r="L747" s="20">
        <v>0</v>
      </c>
      <c r="M747" s="20">
        <v>0</v>
      </c>
      <c r="N747" s="20">
        <v>0</v>
      </c>
      <c r="O747" s="23">
        <v>3</v>
      </c>
    </row>
    <row r="748" spans="3:15" x14ac:dyDescent="0.25">
      <c r="C748" s="125"/>
      <c r="D748" s="120"/>
      <c r="E748" s="4" t="s">
        <v>51</v>
      </c>
      <c r="F748" s="5"/>
      <c r="G748" s="6">
        <v>191</v>
      </c>
      <c r="H748" s="50">
        <v>0</v>
      </c>
      <c r="I748" s="20">
        <v>0</v>
      </c>
      <c r="J748" s="20">
        <v>0</v>
      </c>
      <c r="K748" s="12">
        <v>100</v>
      </c>
      <c r="L748" s="20">
        <v>0</v>
      </c>
      <c r="M748" s="20">
        <v>0</v>
      </c>
      <c r="N748" s="20">
        <v>0</v>
      </c>
      <c r="O748" s="23">
        <v>4</v>
      </c>
    </row>
    <row r="749" spans="3:15" x14ac:dyDescent="0.25">
      <c r="C749" s="125"/>
      <c r="D749" s="120"/>
      <c r="E749" s="4" t="s">
        <v>52</v>
      </c>
      <c r="F749" s="5"/>
      <c r="G749" s="6">
        <v>181</v>
      </c>
      <c r="H749" s="50">
        <v>0</v>
      </c>
      <c r="I749" s="20">
        <v>0</v>
      </c>
      <c r="J749" s="20">
        <v>0</v>
      </c>
      <c r="K749" s="20">
        <v>0</v>
      </c>
      <c r="L749" s="12">
        <v>44.751381215469998</v>
      </c>
      <c r="M749" s="12">
        <v>55.248618784530002</v>
      </c>
      <c r="N749" s="20">
        <v>0</v>
      </c>
      <c r="O749" s="23">
        <v>5.8287292817680001</v>
      </c>
    </row>
    <row r="750" spans="3:15" x14ac:dyDescent="0.25">
      <c r="C750" s="125"/>
      <c r="D750" s="120"/>
      <c r="E750" s="4" t="s">
        <v>18</v>
      </c>
      <c r="F750" s="5"/>
      <c r="G750" s="6">
        <v>35</v>
      </c>
      <c r="H750" s="5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0</v>
      </c>
      <c r="N750" s="12">
        <v>100</v>
      </c>
      <c r="O750" s="23">
        <v>0</v>
      </c>
    </row>
    <row r="751" spans="3:15" x14ac:dyDescent="0.25">
      <c r="C751" s="121" t="s">
        <v>53</v>
      </c>
      <c r="D751" s="119" t="s">
        <v>20</v>
      </c>
      <c r="E751" s="18" t="s">
        <v>54</v>
      </c>
      <c r="F751" s="17"/>
      <c r="G751" s="19">
        <v>331</v>
      </c>
      <c r="H751" s="86">
        <v>0</v>
      </c>
      <c r="I751" s="15">
        <v>17.824773413896999</v>
      </c>
      <c r="J751" s="15">
        <v>37.764350453172</v>
      </c>
      <c r="K751" s="15">
        <v>24.773413897280999</v>
      </c>
      <c r="L751" s="15">
        <v>9.3655589123869998</v>
      </c>
      <c r="M751" s="15">
        <v>9.0634441087610007</v>
      </c>
      <c r="N751" s="15">
        <v>1.2084592145019999</v>
      </c>
      <c r="O751" s="30">
        <v>3.5871559633030001</v>
      </c>
    </row>
    <row r="752" spans="3:15" x14ac:dyDescent="0.25">
      <c r="C752" s="125"/>
      <c r="D752" s="120"/>
      <c r="E752" s="4" t="s">
        <v>55</v>
      </c>
      <c r="F752" s="5"/>
      <c r="G752" s="6">
        <v>1212</v>
      </c>
      <c r="H752" s="28">
        <v>22.194719471947</v>
      </c>
      <c r="I752" s="12">
        <v>74.092409240923999</v>
      </c>
      <c r="J752" s="12">
        <v>2.8052805280530002</v>
      </c>
      <c r="K752" s="12">
        <v>0.41254125412499998</v>
      </c>
      <c r="L752" s="20">
        <v>0</v>
      </c>
      <c r="M752" s="12">
        <v>8.2508250825000004E-2</v>
      </c>
      <c r="N752" s="12">
        <v>0.41254125412499998</v>
      </c>
      <c r="O752" s="23">
        <v>1.816901408451</v>
      </c>
    </row>
    <row r="753" spans="3:15" ht="25.2" x14ac:dyDescent="0.25">
      <c r="C753" s="125"/>
      <c r="D753" s="120"/>
      <c r="E753" s="4" t="s">
        <v>56</v>
      </c>
      <c r="F753" s="5"/>
      <c r="G753" s="6">
        <v>615</v>
      </c>
      <c r="H753" s="50">
        <v>0</v>
      </c>
      <c r="I753" s="12">
        <v>13.983739837398</v>
      </c>
      <c r="J753" s="12">
        <v>48.292682926829002</v>
      </c>
      <c r="K753" s="12">
        <v>16.585365853658999</v>
      </c>
      <c r="L753" s="12">
        <v>7.9674796747969996</v>
      </c>
      <c r="M753" s="12">
        <v>11.219512195122</v>
      </c>
      <c r="N753" s="12">
        <v>1.951219512195</v>
      </c>
      <c r="O753" s="23">
        <v>3.587064676617</v>
      </c>
    </row>
    <row r="754" spans="3:15" x14ac:dyDescent="0.25">
      <c r="C754" s="125"/>
      <c r="D754" s="120"/>
      <c r="E754" s="4" t="s">
        <v>57</v>
      </c>
      <c r="F754" s="5"/>
      <c r="G754" s="6">
        <v>234</v>
      </c>
      <c r="H754" s="28">
        <v>47.435897435896997</v>
      </c>
      <c r="I754" s="12">
        <v>47.008547008546998</v>
      </c>
      <c r="J754" s="12">
        <v>3.8461538461539999</v>
      </c>
      <c r="K754" s="12">
        <v>0.85470085470099999</v>
      </c>
      <c r="L754" s="12">
        <v>0.42735042735000001</v>
      </c>
      <c r="M754" s="20">
        <v>0</v>
      </c>
      <c r="N754" s="12">
        <v>0.42735042735000001</v>
      </c>
      <c r="O754" s="23">
        <v>1.5922746781120001</v>
      </c>
    </row>
    <row r="755" spans="3:15" x14ac:dyDescent="0.25">
      <c r="C755" s="125"/>
      <c r="D755" s="120"/>
      <c r="E755" s="4" t="s">
        <v>18</v>
      </c>
      <c r="F755" s="5"/>
      <c r="G755" s="6">
        <v>22</v>
      </c>
      <c r="H755" s="28">
        <v>22.727272727273</v>
      </c>
      <c r="I755" s="12">
        <v>13.636363636364001</v>
      </c>
      <c r="J755" s="12">
        <v>4.5454545454549997</v>
      </c>
      <c r="K755" s="20">
        <v>0</v>
      </c>
      <c r="L755" s="20">
        <v>0</v>
      </c>
      <c r="M755" s="20">
        <v>0</v>
      </c>
      <c r="N755" s="12">
        <v>59.090909090909001</v>
      </c>
      <c r="O755" s="23">
        <v>1.5555555555559999</v>
      </c>
    </row>
    <row r="756" spans="3:15" x14ac:dyDescent="0.25">
      <c r="C756" s="121" t="s">
        <v>58</v>
      </c>
      <c r="D756" s="119" t="s">
        <v>20</v>
      </c>
      <c r="E756" s="18" t="s">
        <v>59</v>
      </c>
      <c r="F756" s="17"/>
      <c r="G756" s="19">
        <v>522</v>
      </c>
      <c r="H756" s="29">
        <v>17.816091954023001</v>
      </c>
      <c r="I756" s="15">
        <v>41.379310344827999</v>
      </c>
      <c r="J756" s="15">
        <v>22.222222222222001</v>
      </c>
      <c r="K756" s="15">
        <v>8.6206896551720007</v>
      </c>
      <c r="L756" s="15">
        <v>4.5977011494250002</v>
      </c>
      <c r="M756" s="15">
        <v>4.0229885057469996</v>
      </c>
      <c r="N756" s="15">
        <v>1.340996168582</v>
      </c>
      <c r="O756" s="30">
        <v>2.539805825243</v>
      </c>
    </row>
    <row r="757" spans="3:15" x14ac:dyDescent="0.25">
      <c r="C757" s="125"/>
      <c r="D757" s="120"/>
      <c r="E757" s="4" t="s">
        <v>60</v>
      </c>
      <c r="F757" s="5"/>
      <c r="G757" s="6">
        <v>1090</v>
      </c>
      <c r="H757" s="28">
        <v>16.605504587155998</v>
      </c>
      <c r="I757" s="12">
        <v>46.880733944954002</v>
      </c>
      <c r="J757" s="12">
        <v>18.715596330275002</v>
      </c>
      <c r="K757" s="12">
        <v>8.0733944954129999</v>
      </c>
      <c r="L757" s="12">
        <v>3.302752293578</v>
      </c>
      <c r="M757" s="12">
        <v>5.2293577981650001</v>
      </c>
      <c r="N757" s="12">
        <v>1.192660550459</v>
      </c>
      <c r="O757" s="23">
        <v>2.5255338904359999</v>
      </c>
    </row>
    <row r="758" spans="3:15" ht="25.2" x14ac:dyDescent="0.25">
      <c r="C758" s="125"/>
      <c r="D758" s="120"/>
      <c r="E758" s="4" t="s">
        <v>61</v>
      </c>
      <c r="F758" s="5"/>
      <c r="G758" s="6">
        <v>327</v>
      </c>
      <c r="H758" s="28">
        <v>15.596330275229001</v>
      </c>
      <c r="I758" s="12">
        <v>50.458715596330002</v>
      </c>
      <c r="J758" s="12">
        <v>18.654434250765</v>
      </c>
      <c r="K758" s="12">
        <v>8.2568807339449997</v>
      </c>
      <c r="L758" s="12">
        <v>2.4464831804279998</v>
      </c>
      <c r="M758" s="12">
        <v>4.2813455657489996</v>
      </c>
      <c r="N758" s="12">
        <v>0.30581039755400002</v>
      </c>
      <c r="O758" s="23">
        <v>2.4570552147239999</v>
      </c>
    </row>
    <row r="759" spans="3:15" x14ac:dyDescent="0.25">
      <c r="C759" s="125"/>
      <c r="D759" s="120"/>
      <c r="E759" s="4" t="s">
        <v>62</v>
      </c>
      <c r="F759" s="5"/>
      <c r="G759" s="6">
        <v>428</v>
      </c>
      <c r="H759" s="28">
        <v>12.383177570093</v>
      </c>
      <c r="I759" s="12">
        <v>59.112149532709999</v>
      </c>
      <c r="J759" s="12">
        <v>17.990654205607001</v>
      </c>
      <c r="K759" s="12">
        <v>6.0747663551400004</v>
      </c>
      <c r="L759" s="12">
        <v>2.570093457944</v>
      </c>
      <c r="M759" s="12">
        <v>1.6355140186920001</v>
      </c>
      <c r="N759" s="12">
        <v>0.23364485981300001</v>
      </c>
      <c r="O759" s="23">
        <v>2.330210772834</v>
      </c>
    </row>
    <row r="760" spans="3:15" x14ac:dyDescent="0.25">
      <c r="C760" s="125"/>
      <c r="D760" s="120"/>
      <c r="E760" s="4" t="s">
        <v>63</v>
      </c>
      <c r="F760" s="5"/>
      <c r="G760" s="6">
        <v>25</v>
      </c>
      <c r="H760" s="28">
        <v>20</v>
      </c>
      <c r="I760" s="12">
        <v>32</v>
      </c>
      <c r="J760" s="12">
        <v>24</v>
      </c>
      <c r="K760" s="12">
        <v>16</v>
      </c>
      <c r="L760" s="12">
        <v>8</v>
      </c>
      <c r="M760" s="20">
        <v>0</v>
      </c>
      <c r="N760" s="20">
        <v>0</v>
      </c>
      <c r="O760" s="23">
        <v>2.6</v>
      </c>
    </row>
    <row r="761" spans="3:15" x14ac:dyDescent="0.25">
      <c r="C761" s="125"/>
      <c r="D761" s="120"/>
      <c r="E761" s="4" t="s">
        <v>18</v>
      </c>
      <c r="F761" s="5"/>
      <c r="G761" s="6">
        <v>22</v>
      </c>
      <c r="H761" s="28">
        <v>9.0909090909089993</v>
      </c>
      <c r="I761" s="12">
        <v>13.636363636364001</v>
      </c>
      <c r="J761" s="12">
        <v>9.0909090909089993</v>
      </c>
      <c r="K761" s="12">
        <v>4.5454545454549997</v>
      </c>
      <c r="L761" s="20">
        <v>0</v>
      </c>
      <c r="M761" s="12">
        <v>4.5454545454549997</v>
      </c>
      <c r="N761" s="12">
        <v>59.090909090909001</v>
      </c>
      <c r="O761" s="23">
        <v>2.7777777777780002</v>
      </c>
    </row>
    <row r="762" spans="3:15" ht="25.2" x14ac:dyDescent="0.25">
      <c r="C762" s="121" t="s">
        <v>64</v>
      </c>
      <c r="D762" s="119" t="s">
        <v>20</v>
      </c>
      <c r="E762" s="18" t="s">
        <v>65</v>
      </c>
      <c r="F762" s="17"/>
      <c r="G762" s="19">
        <v>36</v>
      </c>
      <c r="H762" s="29">
        <v>44.444444444444002</v>
      </c>
      <c r="I762" s="15">
        <v>30.555555555556001</v>
      </c>
      <c r="J762" s="15">
        <v>5.5555555555560003</v>
      </c>
      <c r="K762" s="15">
        <v>8.333333333333</v>
      </c>
      <c r="L762" s="15">
        <v>2.7777777777780002</v>
      </c>
      <c r="M762" s="15">
        <v>2.7777777777780002</v>
      </c>
      <c r="N762" s="15">
        <v>5.5555555555560003</v>
      </c>
      <c r="O762" s="30">
        <v>2.0294117647059999</v>
      </c>
    </row>
    <row r="763" spans="3:15" ht="37.799999999999997" x14ac:dyDescent="0.25">
      <c r="C763" s="125"/>
      <c r="D763" s="120"/>
      <c r="E763" s="4" t="s">
        <v>66</v>
      </c>
      <c r="F763" s="5"/>
      <c r="G763" s="6">
        <v>177</v>
      </c>
      <c r="H763" s="28">
        <v>38.418079096044998</v>
      </c>
      <c r="I763" s="12">
        <v>42.372881355932002</v>
      </c>
      <c r="J763" s="12">
        <v>11.864406779661</v>
      </c>
      <c r="K763" s="12">
        <v>2.8248587570620001</v>
      </c>
      <c r="L763" s="20">
        <v>0</v>
      </c>
      <c r="M763" s="12">
        <v>1.6949152542370001</v>
      </c>
      <c r="N763" s="12">
        <v>2.8248587570620001</v>
      </c>
      <c r="O763" s="23">
        <v>1.860465116279</v>
      </c>
    </row>
    <row r="764" spans="3:15" ht="37.799999999999997" x14ac:dyDescent="0.25">
      <c r="C764" s="125"/>
      <c r="D764" s="120"/>
      <c r="E764" s="4" t="s">
        <v>67</v>
      </c>
      <c r="F764" s="5"/>
      <c r="G764" s="6">
        <v>231</v>
      </c>
      <c r="H764" s="28">
        <v>34.632034632035001</v>
      </c>
      <c r="I764" s="12">
        <v>43.722943722944002</v>
      </c>
      <c r="J764" s="12">
        <v>13.852813852814</v>
      </c>
      <c r="K764" s="12">
        <v>3.896103896104</v>
      </c>
      <c r="L764" s="12">
        <v>2.1645021645020002</v>
      </c>
      <c r="M764" s="12">
        <v>1.298701298701</v>
      </c>
      <c r="N764" s="12">
        <v>0.43290043290000002</v>
      </c>
      <c r="O764" s="23">
        <v>2</v>
      </c>
    </row>
    <row r="765" spans="3:15" ht="37.799999999999997" x14ac:dyDescent="0.25">
      <c r="C765" s="125"/>
      <c r="D765" s="120"/>
      <c r="E765" s="4" t="s">
        <v>68</v>
      </c>
      <c r="F765" s="5"/>
      <c r="G765" s="6">
        <v>324</v>
      </c>
      <c r="H765" s="28">
        <v>21.604938271605</v>
      </c>
      <c r="I765" s="12">
        <v>51.234567901235003</v>
      </c>
      <c r="J765" s="12">
        <v>16.975308641975001</v>
      </c>
      <c r="K765" s="12">
        <v>5.8641975308639998</v>
      </c>
      <c r="L765" s="12">
        <v>1.543209876543</v>
      </c>
      <c r="M765" s="12">
        <v>1.851851851852</v>
      </c>
      <c r="N765" s="12">
        <v>0.92592592592599998</v>
      </c>
      <c r="O765" s="23">
        <v>2.2180685358260002</v>
      </c>
    </row>
    <row r="766" spans="3:15" ht="37.799999999999997" x14ac:dyDescent="0.25">
      <c r="C766" s="125"/>
      <c r="D766" s="120"/>
      <c r="E766" s="4" t="s">
        <v>69</v>
      </c>
      <c r="F766" s="5"/>
      <c r="G766" s="6">
        <v>364</v>
      </c>
      <c r="H766" s="28">
        <v>12.087912087912001</v>
      </c>
      <c r="I766" s="12">
        <v>60.714285714286</v>
      </c>
      <c r="J766" s="12">
        <v>20.329670329670002</v>
      </c>
      <c r="K766" s="12">
        <v>4.6703296703300001</v>
      </c>
      <c r="L766" s="12">
        <v>0.54945054945100003</v>
      </c>
      <c r="M766" s="12">
        <v>1.3736263736259999</v>
      </c>
      <c r="N766" s="12">
        <v>0.27472527472500002</v>
      </c>
      <c r="O766" s="23">
        <v>2.256198347107</v>
      </c>
    </row>
    <row r="767" spans="3:15" ht="37.799999999999997" x14ac:dyDescent="0.25">
      <c r="C767" s="125"/>
      <c r="D767" s="120"/>
      <c r="E767" s="4" t="s">
        <v>70</v>
      </c>
      <c r="F767" s="5"/>
      <c r="G767" s="6">
        <v>292</v>
      </c>
      <c r="H767" s="28">
        <v>4.4520547945209996</v>
      </c>
      <c r="I767" s="12">
        <v>67.465753424658004</v>
      </c>
      <c r="J767" s="12">
        <v>16.780821917808002</v>
      </c>
      <c r="K767" s="12">
        <v>5.8219178082190002</v>
      </c>
      <c r="L767" s="12">
        <v>2.054794520548</v>
      </c>
      <c r="M767" s="12">
        <v>2.7397260273969999</v>
      </c>
      <c r="N767" s="12">
        <v>0.68493150684899995</v>
      </c>
      <c r="O767" s="23">
        <v>2.4241379310340001</v>
      </c>
    </row>
    <row r="768" spans="3:15" ht="37.799999999999997" x14ac:dyDescent="0.25">
      <c r="C768" s="125"/>
      <c r="D768" s="120"/>
      <c r="E768" s="4" t="s">
        <v>71</v>
      </c>
      <c r="F768" s="5"/>
      <c r="G768" s="6">
        <v>316</v>
      </c>
      <c r="H768" s="28">
        <v>3.7974683544299999</v>
      </c>
      <c r="I768" s="12">
        <v>56.012658227848</v>
      </c>
      <c r="J768" s="12">
        <v>25.949367088608</v>
      </c>
      <c r="K768" s="12">
        <v>6.3291139240509997</v>
      </c>
      <c r="L768" s="12">
        <v>5.379746835443</v>
      </c>
      <c r="M768" s="12">
        <v>2.2151898734180002</v>
      </c>
      <c r="N768" s="12">
        <v>0.31645569620300001</v>
      </c>
      <c r="O768" s="23">
        <v>2.6063492063489999</v>
      </c>
    </row>
    <row r="769" spans="3:15" ht="37.799999999999997" x14ac:dyDescent="0.25">
      <c r="C769" s="125"/>
      <c r="D769" s="120"/>
      <c r="E769" s="4" t="s">
        <v>72</v>
      </c>
      <c r="F769" s="5"/>
      <c r="G769" s="6">
        <v>308</v>
      </c>
      <c r="H769" s="28">
        <v>1.948051948052</v>
      </c>
      <c r="I769" s="12">
        <v>39.935064935065</v>
      </c>
      <c r="J769" s="12">
        <v>28.246753246752998</v>
      </c>
      <c r="K769" s="12">
        <v>15.584415584416</v>
      </c>
      <c r="L769" s="12">
        <v>5.844155844156</v>
      </c>
      <c r="M769" s="12">
        <v>8.1168831168830007</v>
      </c>
      <c r="N769" s="12">
        <v>0.32467532467499999</v>
      </c>
      <c r="O769" s="23">
        <v>3.114006514658</v>
      </c>
    </row>
    <row r="770" spans="3:15" ht="37.799999999999997" x14ac:dyDescent="0.25">
      <c r="C770" s="125"/>
      <c r="D770" s="120"/>
      <c r="E770" s="4" t="s">
        <v>73</v>
      </c>
      <c r="F770" s="5"/>
      <c r="G770" s="6">
        <v>114</v>
      </c>
      <c r="H770" s="28">
        <v>2.6315789473679998</v>
      </c>
      <c r="I770" s="12">
        <v>18.421052631578998</v>
      </c>
      <c r="J770" s="12">
        <v>29.824561403509001</v>
      </c>
      <c r="K770" s="12">
        <v>22.807017543859999</v>
      </c>
      <c r="L770" s="12">
        <v>10.526315789473999</v>
      </c>
      <c r="M770" s="12">
        <v>15.789473684211</v>
      </c>
      <c r="N770" s="20">
        <v>0</v>
      </c>
      <c r="O770" s="23">
        <v>3.7017543859650002</v>
      </c>
    </row>
    <row r="771" spans="3:15" ht="25.2" x14ac:dyDescent="0.25">
      <c r="C771" s="125"/>
      <c r="D771" s="120"/>
      <c r="E771" s="4" t="s">
        <v>74</v>
      </c>
      <c r="F771" s="5"/>
      <c r="G771" s="6">
        <v>96</v>
      </c>
      <c r="H771" s="28">
        <v>6.25</v>
      </c>
      <c r="I771" s="12">
        <v>33.333333333333002</v>
      </c>
      <c r="J771" s="12">
        <v>19.791666666666998</v>
      </c>
      <c r="K771" s="12">
        <v>15.625</v>
      </c>
      <c r="L771" s="12">
        <v>10.416666666667</v>
      </c>
      <c r="M771" s="12">
        <v>14.583333333333</v>
      </c>
      <c r="N771" s="20">
        <v>0</v>
      </c>
      <c r="O771" s="23">
        <v>3.4375</v>
      </c>
    </row>
    <row r="772" spans="3:15" x14ac:dyDescent="0.25">
      <c r="C772" s="125"/>
      <c r="D772" s="120"/>
      <c r="E772" s="4" t="s">
        <v>75</v>
      </c>
      <c r="F772" s="5"/>
      <c r="G772" s="6">
        <v>29</v>
      </c>
      <c r="H772" s="28">
        <v>62.068965517240997</v>
      </c>
      <c r="I772" s="12">
        <v>34.482758620689999</v>
      </c>
      <c r="J772" s="20">
        <v>0</v>
      </c>
      <c r="K772" s="20">
        <v>0</v>
      </c>
      <c r="L772" s="20">
        <v>0</v>
      </c>
      <c r="M772" s="20">
        <v>0</v>
      </c>
      <c r="N772" s="12">
        <v>3.4482758620689999</v>
      </c>
      <c r="O772" s="23">
        <v>1.357142857143</v>
      </c>
    </row>
    <row r="773" spans="3:15" x14ac:dyDescent="0.25">
      <c r="C773" s="125"/>
      <c r="D773" s="120"/>
      <c r="E773" s="4" t="s">
        <v>18</v>
      </c>
      <c r="F773" s="5"/>
      <c r="G773" s="6">
        <v>127</v>
      </c>
      <c r="H773" s="28">
        <v>38.582677165353999</v>
      </c>
      <c r="I773" s="12">
        <v>17.322834645669001</v>
      </c>
      <c r="J773" s="12">
        <v>8.6614173228349998</v>
      </c>
      <c r="K773" s="12">
        <v>9.4488188976380005</v>
      </c>
      <c r="L773" s="12">
        <v>3.9370078740159999</v>
      </c>
      <c r="M773" s="12">
        <v>7.8740157480309998</v>
      </c>
      <c r="N773" s="12">
        <v>14.173228346457</v>
      </c>
      <c r="O773" s="23">
        <v>2.4220183486239999</v>
      </c>
    </row>
    <row r="774" spans="3:15" x14ac:dyDescent="0.25">
      <c r="C774" s="121" t="s">
        <v>76</v>
      </c>
      <c r="D774" s="119" t="s">
        <v>20</v>
      </c>
      <c r="E774" s="18" t="s">
        <v>77</v>
      </c>
      <c r="F774" s="17"/>
      <c r="G774" s="19">
        <v>626</v>
      </c>
      <c r="H774" s="29">
        <v>20.607028753994001</v>
      </c>
      <c r="I774" s="15">
        <v>48.562300319488998</v>
      </c>
      <c r="J774" s="15">
        <v>17.891373801916998</v>
      </c>
      <c r="K774" s="15">
        <v>6.8690095846650001</v>
      </c>
      <c r="L774" s="15">
        <v>2.076677316294</v>
      </c>
      <c r="M774" s="15">
        <v>2.076677316294</v>
      </c>
      <c r="N774" s="15">
        <v>1.9169329073479999</v>
      </c>
      <c r="O774" s="30">
        <v>2.2687296416940002</v>
      </c>
    </row>
    <row r="775" spans="3:15" x14ac:dyDescent="0.25">
      <c r="C775" s="125"/>
      <c r="D775" s="120"/>
      <c r="E775" s="4" t="s">
        <v>78</v>
      </c>
      <c r="F775" s="5"/>
      <c r="G775" s="6">
        <v>975</v>
      </c>
      <c r="H775" s="28">
        <v>17.230769230768999</v>
      </c>
      <c r="I775" s="12">
        <v>48.717948717949</v>
      </c>
      <c r="J775" s="12">
        <v>18.461538461538002</v>
      </c>
      <c r="K775" s="12">
        <v>6.9743589743590002</v>
      </c>
      <c r="L775" s="12">
        <v>3.5897435897440002</v>
      </c>
      <c r="M775" s="12">
        <v>3.6923076923079998</v>
      </c>
      <c r="N775" s="12">
        <v>1.333333333333</v>
      </c>
      <c r="O775" s="23">
        <v>2.4272349272349998</v>
      </c>
    </row>
    <row r="776" spans="3:15" x14ac:dyDescent="0.25">
      <c r="C776" s="125"/>
      <c r="D776" s="120"/>
      <c r="E776" s="4" t="s">
        <v>79</v>
      </c>
      <c r="F776" s="5"/>
      <c r="G776" s="6">
        <v>589</v>
      </c>
      <c r="H776" s="28">
        <v>10.18675721562</v>
      </c>
      <c r="I776" s="12">
        <v>46.859083191850999</v>
      </c>
      <c r="J776" s="12">
        <v>22.580645161290001</v>
      </c>
      <c r="K776" s="12">
        <v>9.5076400679119999</v>
      </c>
      <c r="L776" s="12">
        <v>3.735144312394</v>
      </c>
      <c r="M776" s="12">
        <v>6.2818336162990001</v>
      </c>
      <c r="N776" s="12">
        <v>0.84889643463499997</v>
      </c>
      <c r="O776" s="23">
        <v>2.7311643835620001</v>
      </c>
    </row>
    <row r="777" spans="3:15" x14ac:dyDescent="0.25">
      <c r="C777" s="125"/>
      <c r="D777" s="120"/>
      <c r="E777" s="4" t="s">
        <v>80</v>
      </c>
      <c r="F777" s="5"/>
      <c r="G777" s="6">
        <v>224</v>
      </c>
      <c r="H777" s="28">
        <v>12.5</v>
      </c>
      <c r="I777" s="12">
        <v>45.089285714286</v>
      </c>
      <c r="J777" s="12">
        <v>18.303571428571001</v>
      </c>
      <c r="K777" s="12">
        <v>10.714285714286</v>
      </c>
      <c r="L777" s="12">
        <v>4.9107142857139996</v>
      </c>
      <c r="M777" s="12">
        <v>6.25</v>
      </c>
      <c r="N777" s="12">
        <v>2.2321428571430002</v>
      </c>
      <c r="O777" s="23">
        <v>2.698630136986</v>
      </c>
    </row>
    <row r="778" spans="3:15" x14ac:dyDescent="0.25">
      <c r="C778" s="121" t="s">
        <v>81</v>
      </c>
      <c r="D778" s="119" t="s">
        <v>20</v>
      </c>
      <c r="E778" s="18" t="s">
        <v>82</v>
      </c>
      <c r="F778" s="17"/>
      <c r="G778" s="19">
        <v>300</v>
      </c>
      <c r="H778" s="29">
        <v>18.333333333333002</v>
      </c>
      <c r="I778" s="15">
        <v>42.666666666666998</v>
      </c>
      <c r="J778" s="15">
        <v>17.666666666666998</v>
      </c>
      <c r="K778" s="15">
        <v>8.333333333333</v>
      </c>
      <c r="L778" s="15">
        <v>5</v>
      </c>
      <c r="M778" s="15">
        <v>6.333333333333</v>
      </c>
      <c r="N778" s="15">
        <v>1.666666666667</v>
      </c>
      <c r="O778" s="30">
        <v>2.593220338983</v>
      </c>
    </row>
    <row r="779" spans="3:15" x14ac:dyDescent="0.25">
      <c r="C779" s="125"/>
      <c r="D779" s="120"/>
      <c r="E779" s="4" t="s">
        <v>83</v>
      </c>
      <c r="F779" s="5"/>
      <c r="G779" s="6">
        <v>722</v>
      </c>
      <c r="H779" s="28">
        <v>16.481994459833999</v>
      </c>
      <c r="I779" s="12">
        <v>48.753462603877999</v>
      </c>
      <c r="J779" s="12">
        <v>17.86703601108</v>
      </c>
      <c r="K779" s="12">
        <v>8.1717451523549993</v>
      </c>
      <c r="L779" s="12">
        <v>3.6011080332410002</v>
      </c>
      <c r="M779" s="12">
        <v>3.1855955678669998</v>
      </c>
      <c r="N779" s="12">
        <v>1.9390581717449999</v>
      </c>
      <c r="O779" s="23">
        <v>2.4364406779659999</v>
      </c>
    </row>
    <row r="780" spans="3:15" x14ac:dyDescent="0.25">
      <c r="C780" s="125"/>
      <c r="D780" s="120"/>
      <c r="E780" s="4" t="s">
        <v>84</v>
      </c>
      <c r="F780" s="5"/>
      <c r="G780" s="6">
        <v>483</v>
      </c>
      <c r="H780" s="28">
        <v>11.801242236025001</v>
      </c>
      <c r="I780" s="12">
        <v>42.443064182195002</v>
      </c>
      <c r="J780" s="12">
        <v>23.395445134576001</v>
      </c>
      <c r="K780" s="12">
        <v>11.387163561076999</v>
      </c>
      <c r="L780" s="12">
        <v>3.933747412008</v>
      </c>
      <c r="M780" s="12">
        <v>6.2111801242239997</v>
      </c>
      <c r="N780" s="12">
        <v>0.82815734989599998</v>
      </c>
      <c r="O780" s="23">
        <v>2.7515657620040002</v>
      </c>
    </row>
    <row r="781" spans="3:15" x14ac:dyDescent="0.25">
      <c r="C781" s="125"/>
      <c r="D781" s="120"/>
      <c r="E781" s="4" t="s">
        <v>85</v>
      </c>
      <c r="F781" s="5"/>
      <c r="G781" s="6">
        <v>395</v>
      </c>
      <c r="H781" s="28">
        <v>18.227848101266002</v>
      </c>
      <c r="I781" s="12">
        <v>51.645569620252999</v>
      </c>
      <c r="J781" s="12">
        <v>19.746835443038002</v>
      </c>
      <c r="K781" s="12">
        <v>3.2911392405059998</v>
      </c>
      <c r="L781" s="12">
        <v>2.5316455696200002</v>
      </c>
      <c r="M781" s="12">
        <v>3.7974683544299999</v>
      </c>
      <c r="N781" s="12">
        <v>0.75949367088599995</v>
      </c>
      <c r="O781" s="23">
        <v>2.3367346938779998</v>
      </c>
    </row>
    <row r="782" spans="3:15" x14ac:dyDescent="0.25">
      <c r="C782" s="125"/>
      <c r="D782" s="120"/>
      <c r="E782" s="4" t="s">
        <v>86</v>
      </c>
      <c r="F782" s="5"/>
      <c r="G782" s="6">
        <v>236</v>
      </c>
      <c r="H782" s="28">
        <v>14.406779661017</v>
      </c>
      <c r="I782" s="12">
        <v>52.542372881356002</v>
      </c>
      <c r="J782" s="12">
        <v>16.949152542373</v>
      </c>
      <c r="K782" s="12">
        <v>7.6271186440680001</v>
      </c>
      <c r="L782" s="12">
        <v>3.3898305084749998</v>
      </c>
      <c r="M782" s="12">
        <v>2.9661016949149999</v>
      </c>
      <c r="N782" s="12">
        <v>2.1186440677970002</v>
      </c>
      <c r="O782" s="23">
        <v>2.4242424242420002</v>
      </c>
    </row>
    <row r="783" spans="3:15" x14ac:dyDescent="0.25">
      <c r="C783" s="125"/>
      <c r="D783" s="120"/>
      <c r="E783" s="4" t="s">
        <v>87</v>
      </c>
      <c r="F783" s="5"/>
      <c r="G783" s="6">
        <v>278</v>
      </c>
      <c r="H783" s="28">
        <v>17.266187050359999</v>
      </c>
      <c r="I783" s="12">
        <v>51.438848920863002</v>
      </c>
      <c r="J783" s="12">
        <v>19.064748201438999</v>
      </c>
      <c r="K783" s="12">
        <v>7.5539568345320003</v>
      </c>
      <c r="L783" s="12">
        <v>1.0791366906469999</v>
      </c>
      <c r="M783" s="12">
        <v>2.1582733812949999</v>
      </c>
      <c r="N783" s="12">
        <v>1.438848920863</v>
      </c>
      <c r="O783" s="23">
        <v>2.299270072993</v>
      </c>
    </row>
    <row r="784" spans="3:15" x14ac:dyDescent="0.25">
      <c r="C784" s="121" t="s">
        <v>88</v>
      </c>
      <c r="D784" s="119" t="s">
        <v>20</v>
      </c>
      <c r="E784" s="18" t="s">
        <v>89</v>
      </c>
      <c r="F784" s="17"/>
      <c r="G784" s="19">
        <v>110</v>
      </c>
      <c r="H784" s="29">
        <v>18.181818181817999</v>
      </c>
      <c r="I784" s="15">
        <v>48.181818181818002</v>
      </c>
      <c r="J784" s="15">
        <v>21.818181818182001</v>
      </c>
      <c r="K784" s="15">
        <v>6.363636363636</v>
      </c>
      <c r="L784" s="15">
        <v>1.818181818182</v>
      </c>
      <c r="M784" s="15">
        <v>1.818181818182</v>
      </c>
      <c r="N784" s="15">
        <v>1.818181818182</v>
      </c>
      <c r="O784" s="30">
        <v>2.2962962962960001</v>
      </c>
    </row>
    <row r="785" spans="2:15" x14ac:dyDescent="0.25">
      <c r="C785" s="122"/>
      <c r="D785" s="120"/>
      <c r="E785" s="4" t="s">
        <v>90</v>
      </c>
      <c r="F785" s="5"/>
      <c r="G785" s="6">
        <v>190</v>
      </c>
      <c r="H785" s="28">
        <v>18.421052631578998</v>
      </c>
      <c r="I785" s="12">
        <v>39.473684210526002</v>
      </c>
      <c r="J785" s="12">
        <v>15.263157894737001</v>
      </c>
      <c r="K785" s="12">
        <v>9.4736842105260006</v>
      </c>
      <c r="L785" s="12">
        <v>6.8421052631580004</v>
      </c>
      <c r="M785" s="12">
        <v>8.9473684210529996</v>
      </c>
      <c r="N785" s="12">
        <v>1.578947368421</v>
      </c>
      <c r="O785" s="23">
        <v>2.7647058823530002</v>
      </c>
    </row>
    <row r="786" spans="2:15" x14ac:dyDescent="0.25">
      <c r="C786" s="122"/>
      <c r="D786" s="120"/>
      <c r="E786" s="4" t="s">
        <v>83</v>
      </c>
      <c r="F786" s="5"/>
      <c r="G786" s="6">
        <v>722</v>
      </c>
      <c r="H786" s="28">
        <v>16.481994459833999</v>
      </c>
      <c r="I786" s="12">
        <v>48.753462603877999</v>
      </c>
      <c r="J786" s="12">
        <v>17.86703601108</v>
      </c>
      <c r="K786" s="12">
        <v>8.1717451523549993</v>
      </c>
      <c r="L786" s="12">
        <v>3.6011080332410002</v>
      </c>
      <c r="M786" s="12">
        <v>3.1855955678669998</v>
      </c>
      <c r="N786" s="12">
        <v>1.9390581717449999</v>
      </c>
      <c r="O786" s="23">
        <v>2.4364406779659999</v>
      </c>
    </row>
    <row r="787" spans="2:15" x14ac:dyDescent="0.25">
      <c r="C787" s="122"/>
      <c r="D787" s="120"/>
      <c r="E787" s="4" t="s">
        <v>91</v>
      </c>
      <c r="F787" s="5"/>
      <c r="G787" s="6">
        <v>117</v>
      </c>
      <c r="H787" s="28">
        <v>10.25641025641</v>
      </c>
      <c r="I787" s="12">
        <v>41.025641025641001</v>
      </c>
      <c r="J787" s="12">
        <v>29.059829059828999</v>
      </c>
      <c r="K787" s="12">
        <v>10.25641025641</v>
      </c>
      <c r="L787" s="12">
        <v>4.2735042735039999</v>
      </c>
      <c r="M787" s="12">
        <v>5.1282051282049999</v>
      </c>
      <c r="N787" s="20">
        <v>0</v>
      </c>
      <c r="O787" s="23">
        <v>2.7777777777780002</v>
      </c>
    </row>
    <row r="788" spans="2:15" x14ac:dyDescent="0.25">
      <c r="C788" s="122"/>
      <c r="D788" s="120"/>
      <c r="E788" s="4" t="s">
        <v>92</v>
      </c>
      <c r="F788" s="5"/>
      <c r="G788" s="6">
        <v>123</v>
      </c>
      <c r="H788" s="28">
        <v>11.382113821138001</v>
      </c>
      <c r="I788" s="12">
        <v>40.650406504065003</v>
      </c>
      <c r="J788" s="12">
        <v>26.016260162601998</v>
      </c>
      <c r="K788" s="12">
        <v>15.447154471545</v>
      </c>
      <c r="L788" s="12">
        <v>2.4390243902440001</v>
      </c>
      <c r="M788" s="12">
        <v>3.2520325203249998</v>
      </c>
      <c r="N788" s="12">
        <v>0.81300813008100004</v>
      </c>
      <c r="O788" s="23">
        <v>2.6721311475410001</v>
      </c>
    </row>
    <row r="789" spans="2:15" x14ac:dyDescent="0.25">
      <c r="C789" s="122"/>
      <c r="D789" s="120"/>
      <c r="E789" s="4" t="s">
        <v>93</v>
      </c>
      <c r="F789" s="5"/>
      <c r="G789" s="6">
        <v>243</v>
      </c>
      <c r="H789" s="28">
        <v>12.757201646091</v>
      </c>
      <c r="I789" s="12">
        <v>44.032921810700003</v>
      </c>
      <c r="J789" s="12">
        <v>19.341563786007999</v>
      </c>
      <c r="K789" s="12">
        <v>9.8765432098769992</v>
      </c>
      <c r="L789" s="12">
        <v>4.5267489711930002</v>
      </c>
      <c r="M789" s="12">
        <v>8.2304526748970002</v>
      </c>
      <c r="N789" s="12">
        <v>1.2345679012349999</v>
      </c>
      <c r="O789" s="23">
        <v>2.7791666666669999</v>
      </c>
    </row>
    <row r="790" spans="2:15" x14ac:dyDescent="0.25">
      <c r="C790" s="122"/>
      <c r="D790" s="120"/>
      <c r="E790" s="4" t="s">
        <v>85</v>
      </c>
      <c r="F790" s="5"/>
      <c r="G790" s="6">
        <v>395</v>
      </c>
      <c r="H790" s="28">
        <v>18.227848101266002</v>
      </c>
      <c r="I790" s="12">
        <v>51.645569620252999</v>
      </c>
      <c r="J790" s="12">
        <v>19.746835443038002</v>
      </c>
      <c r="K790" s="12">
        <v>3.2911392405059998</v>
      </c>
      <c r="L790" s="12">
        <v>2.5316455696200002</v>
      </c>
      <c r="M790" s="12">
        <v>3.7974683544299999</v>
      </c>
      <c r="N790" s="12">
        <v>0.75949367088599995</v>
      </c>
      <c r="O790" s="23">
        <v>2.3367346938779998</v>
      </c>
    </row>
    <row r="791" spans="2:15" x14ac:dyDescent="0.25">
      <c r="C791" s="122"/>
      <c r="D791" s="120"/>
      <c r="E791" s="4" t="s">
        <v>94</v>
      </c>
      <c r="F791" s="5"/>
      <c r="G791" s="6">
        <v>168</v>
      </c>
      <c r="H791" s="28">
        <v>15.47619047619</v>
      </c>
      <c r="I791" s="12">
        <v>54.166666666666998</v>
      </c>
      <c r="J791" s="12">
        <v>15.47619047619</v>
      </c>
      <c r="K791" s="12">
        <v>6.5476190476190004</v>
      </c>
      <c r="L791" s="12">
        <v>3.5714285714290002</v>
      </c>
      <c r="M791" s="12">
        <v>2.9761904761900002</v>
      </c>
      <c r="N791" s="12">
        <v>1.785714285714</v>
      </c>
      <c r="O791" s="23">
        <v>2.3818181818180002</v>
      </c>
    </row>
    <row r="792" spans="2:15" x14ac:dyDescent="0.25">
      <c r="C792" s="122"/>
      <c r="D792" s="120"/>
      <c r="E792" s="4" t="s">
        <v>95</v>
      </c>
      <c r="F792" s="5"/>
      <c r="G792" s="6">
        <v>68</v>
      </c>
      <c r="H792" s="28">
        <v>11.764705882353001</v>
      </c>
      <c r="I792" s="12">
        <v>48.529411764705998</v>
      </c>
      <c r="J792" s="12">
        <v>20.588235294118</v>
      </c>
      <c r="K792" s="12">
        <v>10.294117647059</v>
      </c>
      <c r="L792" s="12">
        <v>2.9411764705880001</v>
      </c>
      <c r="M792" s="12">
        <v>2.9411764705880001</v>
      </c>
      <c r="N792" s="12">
        <v>2.9411764705880001</v>
      </c>
      <c r="O792" s="23">
        <v>2.5303030303030001</v>
      </c>
    </row>
    <row r="793" spans="2:15" x14ac:dyDescent="0.25">
      <c r="C793" s="126"/>
      <c r="D793" s="123"/>
      <c r="E793" s="64" t="s">
        <v>87</v>
      </c>
      <c r="F793" s="59"/>
      <c r="G793" s="66">
        <v>278</v>
      </c>
      <c r="H793" s="82">
        <v>17.266187050359999</v>
      </c>
      <c r="I793" s="40">
        <v>51.438848920863002</v>
      </c>
      <c r="J793" s="40">
        <v>19.064748201438999</v>
      </c>
      <c r="K793" s="40">
        <v>7.5539568345320003</v>
      </c>
      <c r="L793" s="40">
        <v>1.0791366906469999</v>
      </c>
      <c r="M793" s="40">
        <v>2.1582733812949999</v>
      </c>
      <c r="N793" s="40">
        <v>1.438848920863</v>
      </c>
      <c r="O793" s="80">
        <v>2.299270072993</v>
      </c>
    </row>
    <row r="795" spans="2:15" x14ac:dyDescent="0.25">
      <c r="B795" s="48" t="str">
        <f xml:space="preserve"> HYPERLINK("#'目次'!B14", "[8]")</f>
        <v>[8]</v>
      </c>
      <c r="C795" s="35" t="s">
        <v>147</v>
      </c>
    </row>
    <row r="798" spans="2:15" x14ac:dyDescent="0.25">
      <c r="C798" s="35" t="s">
        <v>14</v>
      </c>
    </row>
    <row r="799" spans="2:15" ht="37.799999999999997" x14ac:dyDescent="0.25">
      <c r="C799" s="115"/>
      <c r="D799" s="116"/>
      <c r="E799" s="116"/>
      <c r="F799" s="116"/>
      <c r="G799" s="44" t="s">
        <v>15</v>
      </c>
      <c r="H799" s="43" t="s">
        <v>54</v>
      </c>
      <c r="I799" s="26" t="s">
        <v>55</v>
      </c>
      <c r="J799" s="26" t="s">
        <v>56</v>
      </c>
      <c r="K799" s="26" t="s">
        <v>57</v>
      </c>
      <c r="L799" s="49" t="s">
        <v>18</v>
      </c>
    </row>
    <row r="800" spans="2:15" x14ac:dyDescent="0.25">
      <c r="C800" s="117"/>
      <c r="D800" s="118"/>
      <c r="E800" s="118"/>
      <c r="F800" s="118"/>
      <c r="G800" s="46"/>
      <c r="H800" s="47"/>
      <c r="I800" s="27"/>
      <c r="J800" s="27"/>
      <c r="K800" s="27"/>
      <c r="L800" s="45"/>
    </row>
    <row r="801" spans="3:12" x14ac:dyDescent="0.25">
      <c r="C801" s="61"/>
      <c r="D801" s="62"/>
      <c r="E801" s="60" t="s">
        <v>15</v>
      </c>
      <c r="F801" s="63"/>
      <c r="G801" s="57">
        <v>2414</v>
      </c>
      <c r="H801" s="34">
        <v>13.711681855841</v>
      </c>
      <c r="I801" s="34">
        <v>50.207125103563001</v>
      </c>
      <c r="J801" s="34">
        <v>25.476387738193999</v>
      </c>
      <c r="K801" s="34">
        <v>9.6934548467270005</v>
      </c>
      <c r="L801" s="79">
        <v>0.91135045567499995</v>
      </c>
    </row>
    <row r="802" spans="3:12" x14ac:dyDescent="0.25">
      <c r="C802" s="124" t="s">
        <v>19</v>
      </c>
      <c r="D802" s="119" t="s">
        <v>20</v>
      </c>
      <c r="E802" s="18" t="s">
        <v>21</v>
      </c>
      <c r="F802" s="17"/>
      <c r="G802" s="19">
        <v>1139</v>
      </c>
      <c r="H802" s="29">
        <v>12.642669007902001</v>
      </c>
      <c r="I802" s="15">
        <v>51.360842844601002</v>
      </c>
      <c r="J802" s="15">
        <v>22.563652326602</v>
      </c>
      <c r="K802" s="15">
        <v>12.379280070237</v>
      </c>
      <c r="L802" s="30">
        <v>1.053555750658</v>
      </c>
    </row>
    <row r="803" spans="3:12" x14ac:dyDescent="0.25">
      <c r="C803" s="125"/>
      <c r="D803" s="120"/>
      <c r="E803" s="4" t="s">
        <v>22</v>
      </c>
      <c r="F803" s="5"/>
      <c r="G803" s="6">
        <v>1275</v>
      </c>
      <c r="H803" s="28">
        <v>14.666666666667</v>
      </c>
      <c r="I803" s="12">
        <v>49.176470588234999</v>
      </c>
      <c r="J803" s="12">
        <v>28.078431372549002</v>
      </c>
      <c r="K803" s="12">
        <v>7.2941176470590001</v>
      </c>
      <c r="L803" s="23">
        <v>0.78431372549</v>
      </c>
    </row>
    <row r="804" spans="3:12" x14ac:dyDescent="0.25">
      <c r="C804" s="121" t="s">
        <v>23</v>
      </c>
      <c r="D804" s="121" t="s">
        <v>24</v>
      </c>
      <c r="E804" s="18" t="s">
        <v>25</v>
      </c>
      <c r="F804" s="17"/>
      <c r="G804" s="19">
        <v>515</v>
      </c>
      <c r="H804" s="29">
        <v>8.3495145631070002</v>
      </c>
      <c r="I804" s="15">
        <v>50.291262135921997</v>
      </c>
      <c r="J804" s="15">
        <v>26.990291262136001</v>
      </c>
      <c r="K804" s="15">
        <v>13.592233009709</v>
      </c>
      <c r="L804" s="30">
        <v>0.77669902912599997</v>
      </c>
    </row>
    <row r="805" spans="3:12" x14ac:dyDescent="0.25">
      <c r="C805" s="125"/>
      <c r="D805" s="122"/>
      <c r="E805" s="4" t="s">
        <v>26</v>
      </c>
      <c r="F805" s="5"/>
      <c r="G805" s="6">
        <v>718</v>
      </c>
      <c r="H805" s="28">
        <v>11.559888579387</v>
      </c>
      <c r="I805" s="12">
        <v>51.253481894149999</v>
      </c>
      <c r="J805" s="12">
        <v>25.069637883007999</v>
      </c>
      <c r="K805" s="12">
        <v>11.420612813369999</v>
      </c>
      <c r="L805" s="23">
        <v>0.69637883008400003</v>
      </c>
    </row>
    <row r="806" spans="3:12" x14ac:dyDescent="0.25">
      <c r="C806" s="125"/>
      <c r="D806" s="122"/>
      <c r="E806" s="4" t="s">
        <v>27</v>
      </c>
      <c r="F806" s="5"/>
      <c r="G806" s="6">
        <v>492</v>
      </c>
      <c r="H806" s="28">
        <v>14.837398373984</v>
      </c>
      <c r="I806" s="12">
        <v>50</v>
      </c>
      <c r="J806" s="12">
        <v>25</v>
      </c>
      <c r="K806" s="12">
        <v>8.9430894308940001</v>
      </c>
      <c r="L806" s="23">
        <v>1.219512195122</v>
      </c>
    </row>
    <row r="807" spans="3:12" x14ac:dyDescent="0.25">
      <c r="C807" s="125"/>
      <c r="D807" s="122"/>
      <c r="E807" s="4" t="s">
        <v>28</v>
      </c>
      <c r="F807" s="5"/>
      <c r="G807" s="6">
        <v>390</v>
      </c>
      <c r="H807" s="28">
        <v>19.487179487178999</v>
      </c>
      <c r="I807" s="12">
        <v>50.512820512821001</v>
      </c>
      <c r="J807" s="12">
        <v>21.025641025641001</v>
      </c>
      <c r="K807" s="12">
        <v>7.6923076923079998</v>
      </c>
      <c r="L807" s="23">
        <v>1.2820512820509999</v>
      </c>
    </row>
    <row r="808" spans="3:12" x14ac:dyDescent="0.25">
      <c r="C808" s="125"/>
      <c r="D808" s="122"/>
      <c r="E808" s="4" t="s">
        <v>29</v>
      </c>
      <c r="F808" s="5"/>
      <c r="G808" s="6">
        <v>206</v>
      </c>
      <c r="H808" s="28">
        <v>19.417475728155001</v>
      </c>
      <c r="I808" s="12">
        <v>49.029126213592001</v>
      </c>
      <c r="J808" s="12">
        <v>28.155339805825001</v>
      </c>
      <c r="K808" s="12">
        <v>2.4271844660189998</v>
      </c>
      <c r="L808" s="23">
        <v>0.97087378640800004</v>
      </c>
    </row>
    <row r="809" spans="3:12" x14ac:dyDescent="0.25">
      <c r="C809" s="125"/>
      <c r="D809" s="122"/>
      <c r="E809" s="4" t="s">
        <v>30</v>
      </c>
      <c r="F809" s="5"/>
      <c r="G809" s="6">
        <v>76</v>
      </c>
      <c r="H809" s="28">
        <v>14.473684210526001</v>
      </c>
      <c r="I809" s="12">
        <v>48.684210526316001</v>
      </c>
      <c r="J809" s="12">
        <v>32.894736842104997</v>
      </c>
      <c r="K809" s="12">
        <v>3.947368421053</v>
      </c>
      <c r="L809" s="37">
        <v>0</v>
      </c>
    </row>
    <row r="810" spans="3:12" x14ac:dyDescent="0.25">
      <c r="C810" s="125"/>
      <c r="D810" s="122"/>
      <c r="E810" s="4" t="s">
        <v>31</v>
      </c>
      <c r="F810" s="5"/>
      <c r="G810" s="6">
        <v>17</v>
      </c>
      <c r="H810" s="28">
        <v>29.411764705882</v>
      </c>
      <c r="I810" s="12">
        <v>23.529411764706001</v>
      </c>
      <c r="J810" s="12">
        <v>47.058823529412003</v>
      </c>
      <c r="K810" s="20">
        <v>0</v>
      </c>
      <c r="L810" s="37">
        <v>0</v>
      </c>
    </row>
    <row r="811" spans="3:12" x14ac:dyDescent="0.25">
      <c r="C811" s="125"/>
      <c r="D811" s="122"/>
      <c r="E811" s="4" t="s">
        <v>32</v>
      </c>
      <c r="F811" s="5"/>
      <c r="G811" s="6">
        <v>1233</v>
      </c>
      <c r="H811" s="28">
        <v>10.21897810219</v>
      </c>
      <c r="I811" s="12">
        <v>50.851581508515999</v>
      </c>
      <c r="J811" s="12">
        <v>25.871857258719</v>
      </c>
      <c r="K811" s="12">
        <v>12.327656123277</v>
      </c>
      <c r="L811" s="23">
        <v>0.72992700729899995</v>
      </c>
    </row>
    <row r="812" spans="3:12" x14ac:dyDescent="0.25">
      <c r="C812" s="125"/>
      <c r="D812" s="122"/>
      <c r="E812" s="4" t="s">
        <v>33</v>
      </c>
      <c r="F812" s="5"/>
      <c r="G812" s="6">
        <v>882</v>
      </c>
      <c r="H812" s="28">
        <v>16.893424036281001</v>
      </c>
      <c r="I812" s="12">
        <v>50.226757369615001</v>
      </c>
      <c r="J812" s="12">
        <v>23.242630385487999</v>
      </c>
      <c r="K812" s="12">
        <v>8.3900226757370007</v>
      </c>
      <c r="L812" s="23">
        <v>1.24716553288</v>
      </c>
    </row>
    <row r="813" spans="3:12" x14ac:dyDescent="0.25">
      <c r="C813" s="125"/>
      <c r="D813" s="122"/>
      <c r="E813" s="4" t="s">
        <v>34</v>
      </c>
      <c r="F813" s="5"/>
      <c r="G813" s="6">
        <v>299</v>
      </c>
      <c r="H813" s="28">
        <v>18.729096989967001</v>
      </c>
      <c r="I813" s="12">
        <v>47.491638795987001</v>
      </c>
      <c r="J813" s="12">
        <v>30.434782608696</v>
      </c>
      <c r="K813" s="12">
        <v>2.675585284281</v>
      </c>
      <c r="L813" s="23">
        <v>0.66889632106999997</v>
      </c>
    </row>
    <row r="814" spans="3:12" x14ac:dyDescent="0.25">
      <c r="C814" s="125"/>
      <c r="D814" s="122"/>
      <c r="E814" s="4" t="s">
        <v>35</v>
      </c>
      <c r="F814" s="5"/>
      <c r="G814" s="6">
        <v>1181</v>
      </c>
      <c r="H814" s="28">
        <v>17.358171041489999</v>
      </c>
      <c r="I814" s="12">
        <v>49.534292972057997</v>
      </c>
      <c r="J814" s="12">
        <v>25.063505503809999</v>
      </c>
      <c r="K814" s="12">
        <v>6.9432684165960001</v>
      </c>
      <c r="L814" s="23">
        <v>1.100762066046</v>
      </c>
    </row>
    <row r="815" spans="3:12" x14ac:dyDescent="0.25">
      <c r="C815" s="125"/>
      <c r="D815" s="121" t="s">
        <v>21</v>
      </c>
      <c r="E815" s="18" t="s">
        <v>25</v>
      </c>
      <c r="F815" s="17"/>
      <c r="G815" s="19">
        <v>268</v>
      </c>
      <c r="H815" s="29">
        <v>7.4626865671639999</v>
      </c>
      <c r="I815" s="15">
        <v>48.507462686567003</v>
      </c>
      <c r="J815" s="15">
        <v>25.746268656716001</v>
      </c>
      <c r="K815" s="15">
        <v>17.537313432836001</v>
      </c>
      <c r="L815" s="30">
        <v>0.74626865671599996</v>
      </c>
    </row>
    <row r="816" spans="3:12" x14ac:dyDescent="0.25">
      <c r="C816" s="125"/>
      <c r="D816" s="122"/>
      <c r="E816" s="4" t="s">
        <v>26</v>
      </c>
      <c r="F816" s="5"/>
      <c r="G816" s="6">
        <v>338</v>
      </c>
      <c r="H816" s="28">
        <v>12.130177514793001</v>
      </c>
      <c r="I816" s="12">
        <v>50.295857988165999</v>
      </c>
      <c r="J816" s="12">
        <v>22.485207100592</v>
      </c>
      <c r="K816" s="12">
        <v>13.609467455620999</v>
      </c>
      <c r="L816" s="23">
        <v>1.479289940828</v>
      </c>
    </row>
    <row r="817" spans="3:12" x14ac:dyDescent="0.25">
      <c r="C817" s="125"/>
      <c r="D817" s="122"/>
      <c r="E817" s="4" t="s">
        <v>27</v>
      </c>
      <c r="F817" s="5"/>
      <c r="G817" s="6">
        <v>241</v>
      </c>
      <c r="H817" s="28">
        <v>14.107883817427</v>
      </c>
      <c r="I817" s="12">
        <v>52.697095435685</v>
      </c>
      <c r="J817" s="12">
        <v>22.406639004149</v>
      </c>
      <c r="K817" s="12">
        <v>9.5435684647300008</v>
      </c>
      <c r="L817" s="23">
        <v>1.2448132780079999</v>
      </c>
    </row>
    <row r="818" spans="3:12" x14ac:dyDescent="0.25">
      <c r="C818" s="125"/>
      <c r="D818" s="122"/>
      <c r="E818" s="4" t="s">
        <v>28</v>
      </c>
      <c r="F818" s="5"/>
      <c r="G818" s="6">
        <v>180</v>
      </c>
      <c r="H818" s="28">
        <v>17.222222222222001</v>
      </c>
      <c r="I818" s="12">
        <v>51.666666666666998</v>
      </c>
      <c r="J818" s="12">
        <v>19.444444444443999</v>
      </c>
      <c r="K818" s="12">
        <v>10.555555555555999</v>
      </c>
      <c r="L818" s="23">
        <v>1.1111111111109999</v>
      </c>
    </row>
    <row r="819" spans="3:12" x14ac:dyDescent="0.25">
      <c r="C819" s="125"/>
      <c r="D819" s="122"/>
      <c r="E819" s="4" t="s">
        <v>29</v>
      </c>
      <c r="F819" s="5"/>
      <c r="G819" s="6">
        <v>83</v>
      </c>
      <c r="H819" s="28">
        <v>18.072289156627001</v>
      </c>
      <c r="I819" s="12">
        <v>55.421686746988001</v>
      </c>
      <c r="J819" s="12">
        <v>20.481927710842999</v>
      </c>
      <c r="K819" s="12">
        <v>6.0240963855420002</v>
      </c>
      <c r="L819" s="37">
        <v>0</v>
      </c>
    </row>
    <row r="820" spans="3:12" x14ac:dyDescent="0.25">
      <c r="C820" s="125"/>
      <c r="D820" s="122"/>
      <c r="E820" s="4" t="s">
        <v>30</v>
      </c>
      <c r="F820" s="5"/>
      <c r="G820" s="6">
        <v>26</v>
      </c>
      <c r="H820" s="28">
        <v>7.6923076923079998</v>
      </c>
      <c r="I820" s="12">
        <v>65.384615384615003</v>
      </c>
      <c r="J820" s="12">
        <v>23.076923076922998</v>
      </c>
      <c r="K820" s="12">
        <v>3.8461538461539999</v>
      </c>
      <c r="L820" s="37">
        <v>0</v>
      </c>
    </row>
    <row r="821" spans="3:12" x14ac:dyDescent="0.25">
      <c r="C821" s="125"/>
      <c r="D821" s="122"/>
      <c r="E821" s="4" t="s">
        <v>31</v>
      </c>
      <c r="F821" s="5"/>
      <c r="G821" s="6">
        <v>3</v>
      </c>
      <c r="H821" s="28">
        <v>33.333333333333002</v>
      </c>
      <c r="I821" s="12">
        <v>66.666666666666998</v>
      </c>
      <c r="J821" s="20">
        <v>0</v>
      </c>
      <c r="K821" s="20">
        <v>0</v>
      </c>
      <c r="L821" s="37">
        <v>0</v>
      </c>
    </row>
    <row r="822" spans="3:12" x14ac:dyDescent="0.25">
      <c r="C822" s="125"/>
      <c r="D822" s="122"/>
      <c r="E822" s="4" t="s">
        <v>32</v>
      </c>
      <c r="F822" s="5"/>
      <c r="G822" s="6">
        <v>606</v>
      </c>
      <c r="H822" s="28">
        <v>10.06600660066</v>
      </c>
      <c r="I822" s="12">
        <v>49.504950495049997</v>
      </c>
      <c r="J822" s="12">
        <v>23.927392739274001</v>
      </c>
      <c r="K822" s="12">
        <v>15.346534653465</v>
      </c>
      <c r="L822" s="23">
        <v>1.1551155115509999</v>
      </c>
    </row>
    <row r="823" spans="3:12" x14ac:dyDescent="0.25">
      <c r="C823" s="125"/>
      <c r="D823" s="122"/>
      <c r="E823" s="4" t="s">
        <v>33</v>
      </c>
      <c r="F823" s="5"/>
      <c r="G823" s="6">
        <v>421</v>
      </c>
      <c r="H823" s="28">
        <v>15.439429928740999</v>
      </c>
      <c r="I823" s="12">
        <v>52.256532066508001</v>
      </c>
      <c r="J823" s="12">
        <v>21.140142517815001</v>
      </c>
      <c r="K823" s="12">
        <v>9.9762470308789997</v>
      </c>
      <c r="L823" s="23">
        <v>1.187648456057</v>
      </c>
    </row>
    <row r="824" spans="3:12" x14ac:dyDescent="0.25">
      <c r="C824" s="125"/>
      <c r="D824" s="122"/>
      <c r="E824" s="4" t="s">
        <v>34</v>
      </c>
      <c r="F824" s="5"/>
      <c r="G824" s="6">
        <v>112</v>
      </c>
      <c r="H824" s="28">
        <v>16.071428571428999</v>
      </c>
      <c r="I824" s="12">
        <v>58.035714285714</v>
      </c>
      <c r="J824" s="12">
        <v>20.535714285714</v>
      </c>
      <c r="K824" s="12">
        <v>5.3571428571429998</v>
      </c>
      <c r="L824" s="37">
        <v>0</v>
      </c>
    </row>
    <row r="825" spans="3:12" x14ac:dyDescent="0.25">
      <c r="C825" s="125"/>
      <c r="D825" s="122"/>
      <c r="E825" s="4" t="s">
        <v>35</v>
      </c>
      <c r="F825" s="5"/>
      <c r="G825" s="6">
        <v>533</v>
      </c>
      <c r="H825" s="28">
        <v>15.572232645403</v>
      </c>
      <c r="I825" s="12">
        <v>53.470919324577999</v>
      </c>
      <c r="J825" s="12">
        <v>21.013133208254999</v>
      </c>
      <c r="K825" s="12">
        <v>9.0056285178240003</v>
      </c>
      <c r="L825" s="23">
        <v>0.93808630394000003</v>
      </c>
    </row>
    <row r="826" spans="3:12" x14ac:dyDescent="0.25">
      <c r="C826" s="125"/>
      <c r="D826" s="121" t="s">
        <v>22</v>
      </c>
      <c r="E826" s="18" t="s">
        <v>25</v>
      </c>
      <c r="F826" s="17"/>
      <c r="G826" s="19">
        <v>247</v>
      </c>
      <c r="H826" s="29">
        <v>9.3117408906880001</v>
      </c>
      <c r="I826" s="15">
        <v>52.226720647773</v>
      </c>
      <c r="J826" s="15">
        <v>28.340080971660001</v>
      </c>
      <c r="K826" s="15">
        <v>9.3117408906880001</v>
      </c>
      <c r="L826" s="30">
        <v>0.80971659919000005</v>
      </c>
    </row>
    <row r="827" spans="3:12" x14ac:dyDescent="0.25">
      <c r="C827" s="125"/>
      <c r="D827" s="122"/>
      <c r="E827" s="4" t="s">
        <v>26</v>
      </c>
      <c r="F827" s="5"/>
      <c r="G827" s="6">
        <v>380</v>
      </c>
      <c r="H827" s="28">
        <v>11.052631578947</v>
      </c>
      <c r="I827" s="12">
        <v>52.105263157895003</v>
      </c>
      <c r="J827" s="12">
        <v>27.368421052632002</v>
      </c>
      <c r="K827" s="12">
        <v>9.4736842105260006</v>
      </c>
      <c r="L827" s="37">
        <v>0</v>
      </c>
    </row>
    <row r="828" spans="3:12" x14ac:dyDescent="0.25">
      <c r="C828" s="125"/>
      <c r="D828" s="122"/>
      <c r="E828" s="4" t="s">
        <v>27</v>
      </c>
      <c r="F828" s="5"/>
      <c r="G828" s="6">
        <v>251</v>
      </c>
      <c r="H828" s="28">
        <v>15.537848605578001</v>
      </c>
      <c r="I828" s="12">
        <v>47.410358565736999</v>
      </c>
      <c r="J828" s="12">
        <v>27.490039840636999</v>
      </c>
      <c r="K828" s="12">
        <v>8.3665338645419993</v>
      </c>
      <c r="L828" s="23">
        <v>1.1952191235059999</v>
      </c>
    </row>
    <row r="829" spans="3:12" x14ac:dyDescent="0.25">
      <c r="C829" s="125"/>
      <c r="D829" s="122"/>
      <c r="E829" s="4" t="s">
        <v>28</v>
      </c>
      <c r="F829" s="5"/>
      <c r="G829" s="6">
        <v>210</v>
      </c>
      <c r="H829" s="28">
        <v>21.428571428571001</v>
      </c>
      <c r="I829" s="12">
        <v>49.523809523810002</v>
      </c>
      <c r="J829" s="12">
        <v>22.380952380951999</v>
      </c>
      <c r="K829" s="12">
        <v>5.2380952380950001</v>
      </c>
      <c r="L829" s="23">
        <v>1.4285714285710001</v>
      </c>
    </row>
    <row r="830" spans="3:12" x14ac:dyDescent="0.25">
      <c r="C830" s="125"/>
      <c r="D830" s="122"/>
      <c r="E830" s="4" t="s">
        <v>29</v>
      </c>
      <c r="F830" s="5"/>
      <c r="G830" s="6">
        <v>123</v>
      </c>
      <c r="H830" s="28">
        <v>20.325203252032999</v>
      </c>
      <c r="I830" s="12">
        <v>44.715447154472002</v>
      </c>
      <c r="J830" s="12">
        <v>33.333333333333002</v>
      </c>
      <c r="K830" s="20">
        <v>0</v>
      </c>
      <c r="L830" s="23">
        <v>1.6260162601629999</v>
      </c>
    </row>
    <row r="831" spans="3:12" x14ac:dyDescent="0.25">
      <c r="C831" s="125"/>
      <c r="D831" s="122"/>
      <c r="E831" s="4" t="s">
        <v>30</v>
      </c>
      <c r="F831" s="5"/>
      <c r="G831" s="6">
        <v>50</v>
      </c>
      <c r="H831" s="28">
        <v>18</v>
      </c>
      <c r="I831" s="12">
        <v>40</v>
      </c>
      <c r="J831" s="12">
        <v>38</v>
      </c>
      <c r="K831" s="12">
        <v>4</v>
      </c>
      <c r="L831" s="37">
        <v>0</v>
      </c>
    </row>
    <row r="832" spans="3:12" x14ac:dyDescent="0.25">
      <c r="C832" s="125"/>
      <c r="D832" s="122"/>
      <c r="E832" s="4" t="s">
        <v>31</v>
      </c>
      <c r="F832" s="5"/>
      <c r="G832" s="6">
        <v>14</v>
      </c>
      <c r="H832" s="28">
        <v>28.571428571428999</v>
      </c>
      <c r="I832" s="12">
        <v>14.285714285714</v>
      </c>
      <c r="J832" s="12">
        <v>57.142857142856997</v>
      </c>
      <c r="K832" s="20">
        <v>0</v>
      </c>
      <c r="L832" s="37">
        <v>0</v>
      </c>
    </row>
    <row r="833" spans="3:12" x14ac:dyDescent="0.25">
      <c r="C833" s="125"/>
      <c r="D833" s="122"/>
      <c r="E833" s="4" t="s">
        <v>32</v>
      </c>
      <c r="F833" s="5"/>
      <c r="G833" s="6">
        <v>627</v>
      </c>
      <c r="H833" s="28">
        <v>10.3668261563</v>
      </c>
      <c r="I833" s="12">
        <v>52.153110047847001</v>
      </c>
      <c r="J833" s="12">
        <v>27.751196172248999</v>
      </c>
      <c r="K833" s="12">
        <v>9.4098883572569996</v>
      </c>
      <c r="L833" s="23">
        <v>0.318979266348</v>
      </c>
    </row>
    <row r="834" spans="3:12" x14ac:dyDescent="0.25">
      <c r="C834" s="125"/>
      <c r="D834" s="122"/>
      <c r="E834" s="4" t="s">
        <v>33</v>
      </c>
      <c r="F834" s="5"/>
      <c r="G834" s="6">
        <v>461</v>
      </c>
      <c r="H834" s="28">
        <v>18.22125813449</v>
      </c>
      <c r="I834" s="12">
        <v>48.373101952277999</v>
      </c>
      <c r="J834" s="12">
        <v>25.162689804772</v>
      </c>
      <c r="K834" s="12">
        <v>6.9414316702820003</v>
      </c>
      <c r="L834" s="23">
        <v>1.3015184381780001</v>
      </c>
    </row>
    <row r="835" spans="3:12" x14ac:dyDescent="0.25">
      <c r="C835" s="125"/>
      <c r="D835" s="122"/>
      <c r="E835" s="4" t="s">
        <v>34</v>
      </c>
      <c r="F835" s="5"/>
      <c r="G835" s="6">
        <v>187</v>
      </c>
      <c r="H835" s="28">
        <v>20.320855614972999</v>
      </c>
      <c r="I835" s="12">
        <v>41.176470588234999</v>
      </c>
      <c r="J835" s="12">
        <v>36.363636363635997</v>
      </c>
      <c r="K835" s="12">
        <v>1.069518716578</v>
      </c>
      <c r="L835" s="23">
        <v>1.069518716578</v>
      </c>
    </row>
    <row r="836" spans="3:12" x14ac:dyDescent="0.25">
      <c r="C836" s="125"/>
      <c r="D836" s="122"/>
      <c r="E836" s="4" t="s">
        <v>35</v>
      </c>
      <c r="F836" s="5"/>
      <c r="G836" s="6">
        <v>648</v>
      </c>
      <c r="H836" s="28">
        <v>18.827160493827002</v>
      </c>
      <c r="I836" s="12">
        <v>46.296296296295999</v>
      </c>
      <c r="J836" s="12">
        <v>28.395061728395</v>
      </c>
      <c r="K836" s="12">
        <v>5.2469135802469999</v>
      </c>
      <c r="L836" s="23">
        <v>1.2345679012349999</v>
      </c>
    </row>
    <row r="837" spans="3:12" x14ac:dyDescent="0.25">
      <c r="C837" s="121" t="s">
        <v>36</v>
      </c>
      <c r="D837" s="121" t="s">
        <v>24</v>
      </c>
      <c r="E837" s="18" t="s">
        <v>37</v>
      </c>
      <c r="F837" s="17"/>
      <c r="G837" s="19">
        <v>106</v>
      </c>
      <c r="H837" s="29">
        <v>1.88679245283</v>
      </c>
      <c r="I837" s="15">
        <v>2.8301886792449999</v>
      </c>
      <c r="J837" s="15">
        <v>0.94339622641499998</v>
      </c>
      <c r="K837" s="15">
        <v>91.509433962263998</v>
      </c>
      <c r="L837" s="30">
        <v>2.8301886792449999</v>
      </c>
    </row>
    <row r="838" spans="3:12" ht="25.2" x14ac:dyDescent="0.25">
      <c r="C838" s="125"/>
      <c r="D838" s="122"/>
      <c r="E838" s="4" t="s">
        <v>38</v>
      </c>
      <c r="F838" s="5"/>
      <c r="G838" s="6">
        <v>1653</v>
      </c>
      <c r="H838" s="28">
        <v>13.006654567452999</v>
      </c>
      <c r="I838" s="12">
        <v>56.200846944948999</v>
      </c>
      <c r="J838" s="12">
        <v>25.226860254083</v>
      </c>
      <c r="K838" s="12">
        <v>5.2631578947369997</v>
      </c>
      <c r="L838" s="23">
        <v>0.30248033877800001</v>
      </c>
    </row>
    <row r="839" spans="3:12" ht="25.2" x14ac:dyDescent="0.25">
      <c r="C839" s="125"/>
      <c r="D839" s="122"/>
      <c r="E839" s="4" t="s">
        <v>39</v>
      </c>
      <c r="F839" s="5"/>
      <c r="G839" s="6">
        <v>116</v>
      </c>
      <c r="H839" s="28">
        <v>9.4827586206899994</v>
      </c>
      <c r="I839" s="12">
        <v>53.448275862069003</v>
      </c>
      <c r="J839" s="12">
        <v>23.275862068965999</v>
      </c>
      <c r="K839" s="12">
        <v>13.793103448276</v>
      </c>
      <c r="L839" s="37">
        <v>0</v>
      </c>
    </row>
    <row r="840" spans="3:12" ht="25.2" x14ac:dyDescent="0.25">
      <c r="C840" s="125"/>
      <c r="D840" s="122"/>
      <c r="E840" s="4" t="s">
        <v>40</v>
      </c>
      <c r="F840" s="5"/>
      <c r="G840" s="6">
        <v>513</v>
      </c>
      <c r="H840" s="28">
        <v>19.688109161793001</v>
      </c>
      <c r="I840" s="12">
        <v>40.740740740741003</v>
      </c>
      <c r="J840" s="12">
        <v>32.748538011695999</v>
      </c>
      <c r="K840" s="12">
        <v>6.4327485380120004</v>
      </c>
      <c r="L840" s="23">
        <v>0.38986354775799997</v>
      </c>
    </row>
    <row r="841" spans="3:12" x14ac:dyDescent="0.25">
      <c r="C841" s="125"/>
      <c r="D841" s="122"/>
      <c r="E841" s="4" t="s">
        <v>18</v>
      </c>
      <c r="F841" s="5"/>
      <c r="G841" s="6">
        <v>26</v>
      </c>
      <c r="H841" s="28">
        <v>7.6923076923079998</v>
      </c>
      <c r="I841" s="12">
        <v>34.615384615384997</v>
      </c>
      <c r="J841" s="12">
        <v>7.6923076923079998</v>
      </c>
      <c r="K841" s="12">
        <v>3.8461538461539999</v>
      </c>
      <c r="L841" s="23">
        <v>46.153846153845997</v>
      </c>
    </row>
    <row r="842" spans="3:12" x14ac:dyDescent="0.25">
      <c r="C842" s="125"/>
      <c r="D842" s="121" t="s">
        <v>21</v>
      </c>
      <c r="E842" s="18" t="s">
        <v>37</v>
      </c>
      <c r="F842" s="17"/>
      <c r="G842" s="19">
        <v>66</v>
      </c>
      <c r="H842" s="29">
        <v>1.5151515151520001</v>
      </c>
      <c r="I842" s="38">
        <v>0</v>
      </c>
      <c r="J842" s="38">
        <v>0</v>
      </c>
      <c r="K842" s="15">
        <v>95.454545454544999</v>
      </c>
      <c r="L842" s="30">
        <v>3.0303030303030001</v>
      </c>
    </row>
    <row r="843" spans="3:12" ht="25.2" x14ac:dyDescent="0.25">
      <c r="C843" s="125"/>
      <c r="D843" s="122"/>
      <c r="E843" s="4" t="s">
        <v>38</v>
      </c>
      <c r="F843" s="5"/>
      <c r="G843" s="6">
        <v>938</v>
      </c>
      <c r="H843" s="28">
        <v>13.113006396588</v>
      </c>
      <c r="I843" s="12">
        <v>55.970149253731002</v>
      </c>
      <c r="J843" s="12">
        <v>24.840085287846001</v>
      </c>
      <c r="K843" s="12">
        <v>5.7569296375269996</v>
      </c>
      <c r="L843" s="23">
        <v>0.31982942430700001</v>
      </c>
    </row>
    <row r="844" spans="3:12" ht="25.2" x14ac:dyDescent="0.25">
      <c r="C844" s="125"/>
      <c r="D844" s="122"/>
      <c r="E844" s="4" t="s">
        <v>39</v>
      </c>
      <c r="F844" s="5"/>
      <c r="G844" s="6">
        <v>43</v>
      </c>
      <c r="H844" s="28">
        <v>4.6511627906979998</v>
      </c>
      <c r="I844" s="12">
        <v>62.790697674419</v>
      </c>
      <c r="J844" s="12">
        <v>11.627906976744001</v>
      </c>
      <c r="K844" s="12">
        <v>20.930232558139998</v>
      </c>
      <c r="L844" s="37">
        <v>0</v>
      </c>
    </row>
    <row r="845" spans="3:12" ht="25.2" x14ac:dyDescent="0.25">
      <c r="C845" s="125"/>
      <c r="D845" s="122"/>
      <c r="E845" s="4" t="s">
        <v>40</v>
      </c>
      <c r="F845" s="5"/>
      <c r="G845" s="6">
        <v>77</v>
      </c>
      <c r="H845" s="28">
        <v>20.779220779220999</v>
      </c>
      <c r="I845" s="12">
        <v>36.363636363635997</v>
      </c>
      <c r="J845" s="12">
        <v>23.376623376623002</v>
      </c>
      <c r="K845" s="12">
        <v>19.480519480519</v>
      </c>
      <c r="L845" s="37">
        <v>0</v>
      </c>
    </row>
    <row r="846" spans="3:12" x14ac:dyDescent="0.25">
      <c r="C846" s="125"/>
      <c r="D846" s="122"/>
      <c r="E846" s="4" t="s">
        <v>18</v>
      </c>
      <c r="F846" s="5"/>
      <c r="G846" s="6">
        <v>15</v>
      </c>
      <c r="H846" s="28">
        <v>13.333333333333</v>
      </c>
      <c r="I846" s="12">
        <v>33.333333333333002</v>
      </c>
      <c r="J846" s="12">
        <v>6.666666666667</v>
      </c>
      <c r="K846" s="20">
        <v>0</v>
      </c>
      <c r="L846" s="23">
        <v>46.666666666666998</v>
      </c>
    </row>
    <row r="847" spans="3:12" x14ac:dyDescent="0.25">
      <c r="C847" s="125"/>
      <c r="D847" s="121" t="s">
        <v>22</v>
      </c>
      <c r="E847" s="18" t="s">
        <v>37</v>
      </c>
      <c r="F847" s="17"/>
      <c r="G847" s="19">
        <v>40</v>
      </c>
      <c r="H847" s="29">
        <v>2.5</v>
      </c>
      <c r="I847" s="15">
        <v>7.5</v>
      </c>
      <c r="J847" s="15">
        <v>2.5</v>
      </c>
      <c r="K847" s="15">
        <v>85</v>
      </c>
      <c r="L847" s="30">
        <v>2.5</v>
      </c>
    </row>
    <row r="848" spans="3:12" ht="25.2" x14ac:dyDescent="0.25">
      <c r="C848" s="125"/>
      <c r="D848" s="122"/>
      <c r="E848" s="4" t="s">
        <v>38</v>
      </c>
      <c r="F848" s="5"/>
      <c r="G848" s="6">
        <v>715</v>
      </c>
      <c r="H848" s="28">
        <v>12.867132867133</v>
      </c>
      <c r="I848" s="12">
        <v>56.503496503496997</v>
      </c>
      <c r="J848" s="12">
        <v>25.734265734266</v>
      </c>
      <c r="K848" s="12">
        <v>4.6153846153850004</v>
      </c>
      <c r="L848" s="23">
        <v>0.27972027972000002</v>
      </c>
    </row>
    <row r="849" spans="3:12" ht="25.2" x14ac:dyDescent="0.25">
      <c r="C849" s="125"/>
      <c r="D849" s="122"/>
      <c r="E849" s="4" t="s">
        <v>39</v>
      </c>
      <c r="F849" s="5"/>
      <c r="G849" s="6">
        <v>73</v>
      </c>
      <c r="H849" s="28">
        <v>12.328767123287999</v>
      </c>
      <c r="I849" s="12">
        <v>47.945205479452</v>
      </c>
      <c r="J849" s="12">
        <v>30.136986301370001</v>
      </c>
      <c r="K849" s="12">
        <v>9.5890410958899999</v>
      </c>
      <c r="L849" s="37">
        <v>0</v>
      </c>
    </row>
    <row r="850" spans="3:12" ht="25.2" x14ac:dyDescent="0.25">
      <c r="C850" s="125"/>
      <c r="D850" s="122"/>
      <c r="E850" s="4" t="s">
        <v>40</v>
      </c>
      <c r="F850" s="5"/>
      <c r="G850" s="6">
        <v>436</v>
      </c>
      <c r="H850" s="28">
        <v>19.495412844036998</v>
      </c>
      <c r="I850" s="12">
        <v>41.513761467889999</v>
      </c>
      <c r="J850" s="12">
        <v>34.403669724770999</v>
      </c>
      <c r="K850" s="12">
        <v>4.1284403669719998</v>
      </c>
      <c r="L850" s="23">
        <v>0.45871559632999998</v>
      </c>
    </row>
    <row r="851" spans="3:12" x14ac:dyDescent="0.25">
      <c r="C851" s="125"/>
      <c r="D851" s="122"/>
      <c r="E851" s="4" t="s">
        <v>18</v>
      </c>
      <c r="F851" s="5"/>
      <c r="G851" s="6">
        <v>11</v>
      </c>
      <c r="H851" s="50">
        <v>0</v>
      </c>
      <c r="I851" s="12">
        <v>36.363636363635997</v>
      </c>
      <c r="J851" s="12">
        <v>9.0909090909089993</v>
      </c>
      <c r="K851" s="12">
        <v>9.0909090909089993</v>
      </c>
      <c r="L851" s="23">
        <v>45.454545454544999</v>
      </c>
    </row>
    <row r="852" spans="3:12" ht="25.2" x14ac:dyDescent="0.25">
      <c r="C852" s="121" t="s">
        <v>41</v>
      </c>
      <c r="D852" s="119" t="s">
        <v>20</v>
      </c>
      <c r="E852" s="18" t="s">
        <v>42</v>
      </c>
      <c r="F852" s="17"/>
      <c r="G852" s="19">
        <v>385</v>
      </c>
      <c r="H852" s="86">
        <v>0</v>
      </c>
      <c r="I852" s="15">
        <v>69.87012987013</v>
      </c>
      <c r="J852" s="38">
        <v>0</v>
      </c>
      <c r="K852" s="15">
        <v>28.831168831168998</v>
      </c>
      <c r="L852" s="30">
        <v>1.298701298701</v>
      </c>
    </row>
    <row r="853" spans="3:12" ht="25.2" x14ac:dyDescent="0.25">
      <c r="C853" s="125"/>
      <c r="D853" s="120"/>
      <c r="E853" s="4" t="s">
        <v>43</v>
      </c>
      <c r="F853" s="5"/>
      <c r="G853" s="6">
        <v>1574</v>
      </c>
      <c r="H853" s="28">
        <v>12.452350698856</v>
      </c>
      <c r="I853" s="12">
        <v>57.052096569249997</v>
      </c>
      <c r="J853" s="12">
        <v>24.841168996187999</v>
      </c>
      <c r="K853" s="12">
        <v>5.400254129606</v>
      </c>
      <c r="L853" s="23">
        <v>0.25412960609899998</v>
      </c>
    </row>
    <row r="854" spans="3:12" ht="25.2" x14ac:dyDescent="0.25">
      <c r="C854" s="125"/>
      <c r="D854" s="120"/>
      <c r="E854" s="4" t="s">
        <v>44</v>
      </c>
      <c r="F854" s="5"/>
      <c r="G854" s="6">
        <v>89</v>
      </c>
      <c r="H854" s="28">
        <v>8.9887640449440003</v>
      </c>
      <c r="I854" s="12">
        <v>44.943820224718998</v>
      </c>
      <c r="J854" s="12">
        <v>32.584269662921002</v>
      </c>
      <c r="K854" s="12">
        <v>13.483146067416</v>
      </c>
      <c r="L854" s="37">
        <v>0</v>
      </c>
    </row>
    <row r="855" spans="3:12" ht="25.2" x14ac:dyDescent="0.25">
      <c r="C855" s="125"/>
      <c r="D855" s="120"/>
      <c r="E855" s="4" t="s">
        <v>45</v>
      </c>
      <c r="F855" s="5"/>
      <c r="G855" s="6">
        <v>956</v>
      </c>
      <c r="H855" s="28">
        <v>34.623430962343001</v>
      </c>
      <c r="I855" s="12">
        <v>0.94142259414200002</v>
      </c>
      <c r="J855" s="12">
        <v>64.330543933054003</v>
      </c>
      <c r="K855" s="20">
        <v>0</v>
      </c>
      <c r="L855" s="23">
        <v>0.10460251046000001</v>
      </c>
    </row>
    <row r="856" spans="3:12" ht="25.2" x14ac:dyDescent="0.25">
      <c r="C856" s="125"/>
      <c r="D856" s="120"/>
      <c r="E856" s="4" t="s">
        <v>46</v>
      </c>
      <c r="F856" s="5"/>
      <c r="G856" s="6">
        <v>85</v>
      </c>
      <c r="H856" s="28">
        <v>5.8823529411760003</v>
      </c>
      <c r="I856" s="12">
        <v>28.235294117647001</v>
      </c>
      <c r="J856" s="12">
        <v>37.647058823529001</v>
      </c>
      <c r="K856" s="12">
        <v>28.235294117647001</v>
      </c>
      <c r="L856" s="37">
        <v>0</v>
      </c>
    </row>
    <row r="857" spans="3:12" x14ac:dyDescent="0.25">
      <c r="C857" s="125"/>
      <c r="D857" s="120"/>
      <c r="E857" s="4" t="s">
        <v>18</v>
      </c>
      <c r="F857" s="5"/>
      <c r="G857" s="6">
        <v>17</v>
      </c>
      <c r="H857" s="50">
        <v>0</v>
      </c>
      <c r="I857" s="12">
        <v>11.764705882353001</v>
      </c>
      <c r="J857" s="20">
        <v>0</v>
      </c>
      <c r="K857" s="12">
        <v>11.764705882353001</v>
      </c>
      <c r="L857" s="23">
        <v>76.470588235294002</v>
      </c>
    </row>
    <row r="858" spans="3:12" x14ac:dyDescent="0.25">
      <c r="C858" s="121" t="s">
        <v>47</v>
      </c>
      <c r="D858" s="119" t="s">
        <v>20</v>
      </c>
      <c r="E858" s="18" t="s">
        <v>48</v>
      </c>
      <c r="F858" s="17"/>
      <c r="G858" s="19">
        <v>385</v>
      </c>
      <c r="H858" s="86">
        <v>0</v>
      </c>
      <c r="I858" s="15">
        <v>69.87012987013</v>
      </c>
      <c r="J858" s="38">
        <v>0</v>
      </c>
      <c r="K858" s="15">
        <v>28.831168831168998</v>
      </c>
      <c r="L858" s="30">
        <v>1.298701298701</v>
      </c>
    </row>
    <row r="859" spans="3:12" x14ac:dyDescent="0.25">
      <c r="C859" s="125"/>
      <c r="D859" s="120"/>
      <c r="E859" s="4" t="s">
        <v>49</v>
      </c>
      <c r="F859" s="5"/>
      <c r="G859" s="6">
        <v>1156</v>
      </c>
      <c r="H859" s="28">
        <v>5.1038062283740002</v>
      </c>
      <c r="I859" s="12">
        <v>77.681660899654005</v>
      </c>
      <c r="J859" s="12">
        <v>7.4394463667819997</v>
      </c>
      <c r="K859" s="12">
        <v>9.5155709342560009</v>
      </c>
      <c r="L859" s="23">
        <v>0.25951557093400002</v>
      </c>
    </row>
    <row r="860" spans="3:12" x14ac:dyDescent="0.25">
      <c r="C860" s="125"/>
      <c r="D860" s="120"/>
      <c r="E860" s="4" t="s">
        <v>50</v>
      </c>
      <c r="F860" s="5"/>
      <c r="G860" s="6">
        <v>466</v>
      </c>
      <c r="H860" s="28">
        <v>26.824034334764001</v>
      </c>
      <c r="I860" s="12">
        <v>7.296137339056</v>
      </c>
      <c r="J860" s="12">
        <v>63.733905579399</v>
      </c>
      <c r="K860" s="12">
        <v>1.931330472103</v>
      </c>
      <c r="L860" s="23">
        <v>0.21459227467799999</v>
      </c>
    </row>
    <row r="861" spans="3:12" x14ac:dyDescent="0.25">
      <c r="C861" s="125"/>
      <c r="D861" s="120"/>
      <c r="E861" s="4" t="s">
        <v>51</v>
      </c>
      <c r="F861" s="5"/>
      <c r="G861" s="6">
        <v>191</v>
      </c>
      <c r="H861" s="28">
        <v>42.931937172775001</v>
      </c>
      <c r="I861" s="12">
        <v>2.6178010471199999</v>
      </c>
      <c r="J861" s="12">
        <v>53.403141361256999</v>
      </c>
      <c r="K861" s="12">
        <v>1.0471204188479999</v>
      </c>
      <c r="L861" s="37">
        <v>0</v>
      </c>
    </row>
    <row r="862" spans="3:12" x14ac:dyDescent="0.25">
      <c r="C862" s="125"/>
      <c r="D862" s="120"/>
      <c r="E862" s="4" t="s">
        <v>52</v>
      </c>
      <c r="F862" s="5"/>
      <c r="G862" s="6">
        <v>181</v>
      </c>
      <c r="H862" s="28">
        <v>33.701657458564</v>
      </c>
      <c r="I862" s="12">
        <v>0.55248618784500003</v>
      </c>
      <c r="J862" s="12">
        <v>65.193370165746003</v>
      </c>
      <c r="K862" s="12">
        <v>0.55248618784500003</v>
      </c>
      <c r="L862" s="37">
        <v>0</v>
      </c>
    </row>
    <row r="863" spans="3:12" x14ac:dyDescent="0.25">
      <c r="C863" s="125"/>
      <c r="D863" s="120"/>
      <c r="E863" s="4" t="s">
        <v>18</v>
      </c>
      <c r="F863" s="5"/>
      <c r="G863" s="6">
        <v>35</v>
      </c>
      <c r="H863" s="28">
        <v>11.428571428571001</v>
      </c>
      <c r="I863" s="12">
        <v>14.285714285714</v>
      </c>
      <c r="J863" s="12">
        <v>34.285714285714</v>
      </c>
      <c r="K863" s="12">
        <v>2.8571428571430002</v>
      </c>
      <c r="L863" s="23">
        <v>37.142857142856997</v>
      </c>
    </row>
    <row r="864" spans="3:12" x14ac:dyDescent="0.25">
      <c r="C864" s="121" t="s">
        <v>53</v>
      </c>
      <c r="D864" s="119" t="s">
        <v>20</v>
      </c>
      <c r="E864" s="18" t="s">
        <v>54</v>
      </c>
      <c r="F864" s="17"/>
      <c r="G864" s="19">
        <v>331</v>
      </c>
      <c r="H864" s="29">
        <v>100</v>
      </c>
      <c r="I864" s="38">
        <v>0</v>
      </c>
      <c r="J864" s="38">
        <v>0</v>
      </c>
      <c r="K864" s="38">
        <v>0</v>
      </c>
      <c r="L864" s="69">
        <v>0</v>
      </c>
    </row>
    <row r="865" spans="3:12" x14ac:dyDescent="0.25">
      <c r="C865" s="125"/>
      <c r="D865" s="120"/>
      <c r="E865" s="4" t="s">
        <v>55</v>
      </c>
      <c r="F865" s="5"/>
      <c r="G865" s="6">
        <v>1212</v>
      </c>
      <c r="H865" s="50">
        <v>0</v>
      </c>
      <c r="I865" s="12">
        <v>100</v>
      </c>
      <c r="J865" s="20">
        <v>0</v>
      </c>
      <c r="K865" s="20">
        <v>0</v>
      </c>
      <c r="L865" s="37">
        <v>0</v>
      </c>
    </row>
    <row r="866" spans="3:12" ht="25.2" x14ac:dyDescent="0.25">
      <c r="C866" s="125"/>
      <c r="D866" s="120"/>
      <c r="E866" s="4" t="s">
        <v>56</v>
      </c>
      <c r="F866" s="5"/>
      <c r="G866" s="6">
        <v>615</v>
      </c>
      <c r="H866" s="50">
        <v>0</v>
      </c>
      <c r="I866" s="20">
        <v>0</v>
      </c>
      <c r="J866" s="12">
        <v>100</v>
      </c>
      <c r="K866" s="20">
        <v>0</v>
      </c>
      <c r="L866" s="37">
        <v>0</v>
      </c>
    </row>
    <row r="867" spans="3:12" x14ac:dyDescent="0.25">
      <c r="C867" s="125"/>
      <c r="D867" s="120"/>
      <c r="E867" s="4" t="s">
        <v>57</v>
      </c>
      <c r="F867" s="5"/>
      <c r="G867" s="6">
        <v>234</v>
      </c>
      <c r="H867" s="50">
        <v>0</v>
      </c>
      <c r="I867" s="20">
        <v>0</v>
      </c>
      <c r="J867" s="20">
        <v>0</v>
      </c>
      <c r="K867" s="12">
        <v>100</v>
      </c>
      <c r="L867" s="37">
        <v>0</v>
      </c>
    </row>
    <row r="868" spans="3:12" x14ac:dyDescent="0.25">
      <c r="C868" s="125"/>
      <c r="D868" s="120"/>
      <c r="E868" s="4" t="s">
        <v>18</v>
      </c>
      <c r="F868" s="5"/>
      <c r="G868" s="6">
        <v>22</v>
      </c>
      <c r="H868" s="50">
        <v>0</v>
      </c>
      <c r="I868" s="20">
        <v>0</v>
      </c>
      <c r="J868" s="20">
        <v>0</v>
      </c>
      <c r="K868" s="20">
        <v>0</v>
      </c>
      <c r="L868" s="23">
        <v>100</v>
      </c>
    </row>
    <row r="869" spans="3:12" x14ac:dyDescent="0.25">
      <c r="C869" s="121" t="s">
        <v>58</v>
      </c>
      <c r="D869" s="119" t="s">
        <v>20</v>
      </c>
      <c r="E869" s="18" t="s">
        <v>59</v>
      </c>
      <c r="F869" s="17"/>
      <c r="G869" s="19">
        <v>522</v>
      </c>
      <c r="H869" s="29">
        <v>23.180076628352001</v>
      </c>
      <c r="I869" s="15">
        <v>42.145593869731997</v>
      </c>
      <c r="J869" s="15">
        <v>23.180076628352001</v>
      </c>
      <c r="K869" s="15">
        <v>10.536398467432999</v>
      </c>
      <c r="L869" s="30">
        <v>0.95785440612999995</v>
      </c>
    </row>
    <row r="870" spans="3:12" x14ac:dyDescent="0.25">
      <c r="C870" s="125"/>
      <c r="D870" s="120"/>
      <c r="E870" s="4" t="s">
        <v>60</v>
      </c>
      <c r="F870" s="5"/>
      <c r="G870" s="6">
        <v>1090</v>
      </c>
      <c r="H870" s="28">
        <v>13.02752293578</v>
      </c>
      <c r="I870" s="12">
        <v>51.192660550459003</v>
      </c>
      <c r="J870" s="12">
        <v>26.880733944953999</v>
      </c>
      <c r="K870" s="12">
        <v>8.5321100917430002</v>
      </c>
      <c r="L870" s="23">
        <v>0.36697247706399999</v>
      </c>
    </row>
    <row r="871" spans="3:12" ht="25.2" x14ac:dyDescent="0.25">
      <c r="C871" s="125"/>
      <c r="D871" s="120"/>
      <c r="E871" s="4" t="s">
        <v>61</v>
      </c>
      <c r="F871" s="5"/>
      <c r="G871" s="6">
        <v>327</v>
      </c>
      <c r="H871" s="28">
        <v>7.951070336391</v>
      </c>
      <c r="I871" s="12">
        <v>50.152905198776999</v>
      </c>
      <c r="J871" s="12">
        <v>30.275229357798001</v>
      </c>
      <c r="K871" s="12">
        <v>11.314984709479999</v>
      </c>
      <c r="L871" s="23">
        <v>0.30581039755400002</v>
      </c>
    </row>
    <row r="872" spans="3:12" x14ac:dyDescent="0.25">
      <c r="C872" s="125"/>
      <c r="D872" s="120"/>
      <c r="E872" s="4" t="s">
        <v>62</v>
      </c>
      <c r="F872" s="5"/>
      <c r="G872" s="6">
        <v>428</v>
      </c>
      <c r="H872" s="28">
        <v>6.7757009345789996</v>
      </c>
      <c r="I872" s="12">
        <v>60.514018691589001</v>
      </c>
      <c r="J872" s="12">
        <v>21.728971962616999</v>
      </c>
      <c r="K872" s="12">
        <v>10.981308411215</v>
      </c>
      <c r="L872" s="37">
        <v>0</v>
      </c>
    </row>
    <row r="873" spans="3:12" x14ac:dyDescent="0.25">
      <c r="C873" s="125"/>
      <c r="D873" s="120"/>
      <c r="E873" s="4" t="s">
        <v>63</v>
      </c>
      <c r="F873" s="5"/>
      <c r="G873" s="6">
        <v>25</v>
      </c>
      <c r="H873" s="28">
        <v>40</v>
      </c>
      <c r="I873" s="12">
        <v>28</v>
      </c>
      <c r="J873" s="12">
        <v>24</v>
      </c>
      <c r="K873" s="12">
        <v>8</v>
      </c>
      <c r="L873" s="37">
        <v>0</v>
      </c>
    </row>
    <row r="874" spans="3:12" x14ac:dyDescent="0.25">
      <c r="C874" s="125"/>
      <c r="D874" s="120"/>
      <c r="E874" s="4" t="s">
        <v>18</v>
      </c>
      <c r="F874" s="5"/>
      <c r="G874" s="6">
        <v>22</v>
      </c>
      <c r="H874" s="28">
        <v>13.636363636364001</v>
      </c>
      <c r="I874" s="12">
        <v>18.181818181817999</v>
      </c>
      <c r="J874" s="12">
        <v>13.636363636364001</v>
      </c>
      <c r="K874" s="20">
        <v>0</v>
      </c>
      <c r="L874" s="23">
        <v>54.545454545455001</v>
      </c>
    </row>
    <row r="875" spans="3:12" ht="25.2" x14ac:dyDescent="0.25">
      <c r="C875" s="121" t="s">
        <v>64</v>
      </c>
      <c r="D875" s="119" t="s">
        <v>20</v>
      </c>
      <c r="E875" s="18" t="s">
        <v>65</v>
      </c>
      <c r="F875" s="17"/>
      <c r="G875" s="19">
        <v>36</v>
      </c>
      <c r="H875" s="29">
        <v>13.888888888888999</v>
      </c>
      <c r="I875" s="15">
        <v>52.777777777777999</v>
      </c>
      <c r="J875" s="15">
        <v>13.888888888888999</v>
      </c>
      <c r="K875" s="15">
        <v>19.444444444443999</v>
      </c>
      <c r="L875" s="69">
        <v>0</v>
      </c>
    </row>
    <row r="876" spans="3:12" ht="37.799999999999997" x14ac:dyDescent="0.25">
      <c r="C876" s="125"/>
      <c r="D876" s="120"/>
      <c r="E876" s="4" t="s">
        <v>66</v>
      </c>
      <c r="F876" s="5"/>
      <c r="G876" s="6">
        <v>177</v>
      </c>
      <c r="H876" s="28">
        <v>12.429378531073001</v>
      </c>
      <c r="I876" s="12">
        <v>57.627118644067998</v>
      </c>
      <c r="J876" s="12">
        <v>10.734463276835999</v>
      </c>
      <c r="K876" s="12">
        <v>18.644067796609999</v>
      </c>
      <c r="L876" s="23">
        <v>0.56497175141199996</v>
      </c>
    </row>
    <row r="877" spans="3:12" ht="37.799999999999997" x14ac:dyDescent="0.25">
      <c r="C877" s="125"/>
      <c r="D877" s="120"/>
      <c r="E877" s="4" t="s">
        <v>67</v>
      </c>
      <c r="F877" s="5"/>
      <c r="G877" s="6">
        <v>231</v>
      </c>
      <c r="H877" s="28">
        <v>12.554112554113001</v>
      </c>
      <c r="I877" s="12">
        <v>54.112554112554001</v>
      </c>
      <c r="J877" s="12">
        <v>15.584415584416</v>
      </c>
      <c r="K877" s="12">
        <v>16.883116883117001</v>
      </c>
      <c r="L877" s="23">
        <v>0.86580086580100002</v>
      </c>
    </row>
    <row r="878" spans="3:12" ht="37.799999999999997" x14ac:dyDescent="0.25">
      <c r="C878" s="125"/>
      <c r="D878" s="120"/>
      <c r="E878" s="4" t="s">
        <v>68</v>
      </c>
      <c r="F878" s="5"/>
      <c r="G878" s="6">
        <v>324</v>
      </c>
      <c r="H878" s="28">
        <v>12.654320987654</v>
      </c>
      <c r="I878" s="12">
        <v>54.012345679012</v>
      </c>
      <c r="J878" s="12">
        <v>21.296296296295999</v>
      </c>
      <c r="K878" s="12">
        <v>11.111111111111001</v>
      </c>
      <c r="L878" s="23">
        <v>0.92592592592599998</v>
      </c>
    </row>
    <row r="879" spans="3:12" ht="37.799999999999997" x14ac:dyDescent="0.25">
      <c r="C879" s="125"/>
      <c r="D879" s="120"/>
      <c r="E879" s="4" t="s">
        <v>69</v>
      </c>
      <c r="F879" s="5"/>
      <c r="G879" s="6">
        <v>364</v>
      </c>
      <c r="H879" s="28">
        <v>11.813186813187</v>
      </c>
      <c r="I879" s="12">
        <v>59.615384615384997</v>
      </c>
      <c r="J879" s="12">
        <v>19.505494505495001</v>
      </c>
      <c r="K879" s="12">
        <v>8.7912087912089998</v>
      </c>
      <c r="L879" s="23">
        <v>0.27472527472500002</v>
      </c>
    </row>
    <row r="880" spans="3:12" ht="37.799999999999997" x14ac:dyDescent="0.25">
      <c r="C880" s="125"/>
      <c r="D880" s="120"/>
      <c r="E880" s="4" t="s">
        <v>70</v>
      </c>
      <c r="F880" s="5"/>
      <c r="G880" s="6">
        <v>292</v>
      </c>
      <c r="H880" s="28">
        <v>12.328767123287999</v>
      </c>
      <c r="I880" s="12">
        <v>63.013698630137</v>
      </c>
      <c r="J880" s="12">
        <v>16.438356164384</v>
      </c>
      <c r="K880" s="12">
        <v>7.8767123287669998</v>
      </c>
      <c r="L880" s="23">
        <v>0.34246575342500002</v>
      </c>
    </row>
    <row r="881" spans="3:12" ht="37.799999999999997" x14ac:dyDescent="0.25">
      <c r="C881" s="125"/>
      <c r="D881" s="120"/>
      <c r="E881" s="4" t="s">
        <v>71</v>
      </c>
      <c r="F881" s="5"/>
      <c r="G881" s="6">
        <v>316</v>
      </c>
      <c r="H881" s="28">
        <v>13.607594936709001</v>
      </c>
      <c r="I881" s="12">
        <v>48.101265822785003</v>
      </c>
      <c r="J881" s="12">
        <v>31.012658227848</v>
      </c>
      <c r="K881" s="12">
        <v>7.2784810126580002</v>
      </c>
      <c r="L881" s="37">
        <v>0</v>
      </c>
    </row>
    <row r="882" spans="3:12" ht="37.799999999999997" x14ac:dyDescent="0.25">
      <c r="C882" s="125"/>
      <c r="D882" s="120"/>
      <c r="E882" s="4" t="s">
        <v>72</v>
      </c>
      <c r="F882" s="5"/>
      <c r="G882" s="6">
        <v>308</v>
      </c>
      <c r="H882" s="28">
        <v>17.857142857143</v>
      </c>
      <c r="I882" s="12">
        <v>36.688311688311998</v>
      </c>
      <c r="J882" s="12">
        <v>42.207792207791996</v>
      </c>
      <c r="K882" s="12">
        <v>3.2467532467529998</v>
      </c>
      <c r="L882" s="37">
        <v>0</v>
      </c>
    </row>
    <row r="883" spans="3:12" ht="37.799999999999997" x14ac:dyDescent="0.25">
      <c r="C883" s="125"/>
      <c r="D883" s="120"/>
      <c r="E883" s="4" t="s">
        <v>73</v>
      </c>
      <c r="F883" s="5"/>
      <c r="G883" s="6">
        <v>114</v>
      </c>
      <c r="H883" s="28">
        <v>21.052631578947</v>
      </c>
      <c r="I883" s="12">
        <v>17.543859649123</v>
      </c>
      <c r="J883" s="12">
        <v>57.894736842104997</v>
      </c>
      <c r="K883" s="12">
        <v>3.508771929825</v>
      </c>
      <c r="L883" s="37">
        <v>0</v>
      </c>
    </row>
    <row r="884" spans="3:12" ht="25.2" x14ac:dyDescent="0.25">
      <c r="C884" s="125"/>
      <c r="D884" s="120"/>
      <c r="E884" s="4" t="s">
        <v>74</v>
      </c>
      <c r="F884" s="5"/>
      <c r="G884" s="6">
        <v>96</v>
      </c>
      <c r="H884" s="28">
        <v>15.625</v>
      </c>
      <c r="I884" s="12">
        <v>32.291666666666998</v>
      </c>
      <c r="J884" s="12">
        <v>46.875</v>
      </c>
      <c r="K884" s="12">
        <v>5.208333333333</v>
      </c>
      <c r="L884" s="37">
        <v>0</v>
      </c>
    </row>
    <row r="885" spans="3:12" x14ac:dyDescent="0.25">
      <c r="C885" s="125"/>
      <c r="D885" s="120"/>
      <c r="E885" s="4" t="s">
        <v>75</v>
      </c>
      <c r="F885" s="5"/>
      <c r="G885" s="6">
        <v>29</v>
      </c>
      <c r="H885" s="28">
        <v>6.8965517241379999</v>
      </c>
      <c r="I885" s="12">
        <v>55.172413793102997</v>
      </c>
      <c r="J885" s="12">
        <v>3.4482758620689999</v>
      </c>
      <c r="K885" s="12">
        <v>34.482758620689999</v>
      </c>
      <c r="L885" s="37">
        <v>0</v>
      </c>
    </row>
    <row r="886" spans="3:12" x14ac:dyDescent="0.25">
      <c r="C886" s="125"/>
      <c r="D886" s="120"/>
      <c r="E886" s="4" t="s">
        <v>18</v>
      </c>
      <c r="F886" s="5"/>
      <c r="G886" s="6">
        <v>127</v>
      </c>
      <c r="H886" s="28">
        <v>12.59842519685</v>
      </c>
      <c r="I886" s="12">
        <v>45.669291338583001</v>
      </c>
      <c r="J886" s="12">
        <v>21.259842519685002</v>
      </c>
      <c r="K886" s="12">
        <v>9.4488188976380005</v>
      </c>
      <c r="L886" s="23">
        <v>11.023622047244</v>
      </c>
    </row>
    <row r="887" spans="3:12" x14ac:dyDescent="0.25">
      <c r="C887" s="121" t="s">
        <v>76</v>
      </c>
      <c r="D887" s="119" t="s">
        <v>20</v>
      </c>
      <c r="E887" s="18" t="s">
        <v>77</v>
      </c>
      <c r="F887" s="17"/>
      <c r="G887" s="19">
        <v>626</v>
      </c>
      <c r="H887" s="29">
        <v>9.5846645367410002</v>
      </c>
      <c r="I887" s="15">
        <v>53.354632587859001</v>
      </c>
      <c r="J887" s="15">
        <v>22.843450479232999</v>
      </c>
      <c r="K887" s="15">
        <v>13.258785942492</v>
      </c>
      <c r="L887" s="30">
        <v>0.95846645367399996</v>
      </c>
    </row>
    <row r="888" spans="3:12" x14ac:dyDescent="0.25">
      <c r="C888" s="125"/>
      <c r="D888" s="120"/>
      <c r="E888" s="4" t="s">
        <v>78</v>
      </c>
      <c r="F888" s="5"/>
      <c r="G888" s="6">
        <v>975</v>
      </c>
      <c r="H888" s="28">
        <v>15.384615384615</v>
      </c>
      <c r="I888" s="12">
        <v>49.641025641025998</v>
      </c>
      <c r="J888" s="12">
        <v>23.282051282051</v>
      </c>
      <c r="K888" s="12">
        <v>10.666666666667</v>
      </c>
      <c r="L888" s="23">
        <v>1.025641025641</v>
      </c>
    </row>
    <row r="889" spans="3:12" x14ac:dyDescent="0.25">
      <c r="C889" s="125"/>
      <c r="D889" s="120"/>
      <c r="E889" s="4" t="s">
        <v>79</v>
      </c>
      <c r="F889" s="5"/>
      <c r="G889" s="6">
        <v>589</v>
      </c>
      <c r="H889" s="28">
        <v>13.752122241086999</v>
      </c>
      <c r="I889" s="12">
        <v>48.896434634975002</v>
      </c>
      <c r="J889" s="12">
        <v>31.578947368421002</v>
      </c>
      <c r="K889" s="12">
        <v>5.0933786078100001</v>
      </c>
      <c r="L889" s="23">
        <v>0.67911714770800002</v>
      </c>
    </row>
    <row r="890" spans="3:12" x14ac:dyDescent="0.25">
      <c r="C890" s="125"/>
      <c r="D890" s="120"/>
      <c r="E890" s="4" t="s">
        <v>80</v>
      </c>
      <c r="F890" s="5"/>
      <c r="G890" s="6">
        <v>224</v>
      </c>
      <c r="H890" s="28">
        <v>17.857142857143</v>
      </c>
      <c r="I890" s="12">
        <v>47.321428571429003</v>
      </c>
      <c r="J890" s="12">
        <v>26.339285714286</v>
      </c>
      <c r="K890" s="12">
        <v>7.5892857142860004</v>
      </c>
      <c r="L890" s="23">
        <v>0.89285714285700002</v>
      </c>
    </row>
    <row r="891" spans="3:12" x14ac:dyDescent="0.25">
      <c r="C891" s="121" t="s">
        <v>81</v>
      </c>
      <c r="D891" s="119" t="s">
        <v>20</v>
      </c>
      <c r="E891" s="18" t="s">
        <v>82</v>
      </c>
      <c r="F891" s="17"/>
      <c r="G891" s="19">
        <v>300</v>
      </c>
      <c r="H891" s="29">
        <v>14</v>
      </c>
      <c r="I891" s="15">
        <v>46.666666666666998</v>
      </c>
      <c r="J891" s="15">
        <v>28</v>
      </c>
      <c r="K891" s="15">
        <v>10</v>
      </c>
      <c r="L891" s="30">
        <v>1.333333333333</v>
      </c>
    </row>
    <row r="892" spans="3:12" x14ac:dyDescent="0.25">
      <c r="C892" s="125"/>
      <c r="D892" s="120"/>
      <c r="E892" s="4" t="s">
        <v>83</v>
      </c>
      <c r="F892" s="5"/>
      <c r="G892" s="6">
        <v>722</v>
      </c>
      <c r="H892" s="28">
        <v>15.096952908586999</v>
      </c>
      <c r="I892" s="12">
        <v>49.584487534626</v>
      </c>
      <c r="J892" s="12">
        <v>22.576177285319002</v>
      </c>
      <c r="K892" s="12">
        <v>11.495844875346</v>
      </c>
      <c r="L892" s="23">
        <v>1.2465373961220001</v>
      </c>
    </row>
    <row r="893" spans="3:12" x14ac:dyDescent="0.25">
      <c r="C893" s="125"/>
      <c r="D893" s="120"/>
      <c r="E893" s="4" t="s">
        <v>84</v>
      </c>
      <c r="F893" s="5"/>
      <c r="G893" s="6">
        <v>483</v>
      </c>
      <c r="H893" s="28">
        <v>15.527950310559</v>
      </c>
      <c r="I893" s="12">
        <v>45.134575569357999</v>
      </c>
      <c r="J893" s="12">
        <v>31.469979296066001</v>
      </c>
      <c r="K893" s="12">
        <v>7.4534161490680004</v>
      </c>
      <c r="L893" s="23">
        <v>0.41407867494799999</v>
      </c>
    </row>
    <row r="894" spans="3:12" x14ac:dyDescent="0.25">
      <c r="C894" s="125"/>
      <c r="D894" s="120"/>
      <c r="E894" s="4" t="s">
        <v>85</v>
      </c>
      <c r="F894" s="5"/>
      <c r="G894" s="6">
        <v>395</v>
      </c>
      <c r="H894" s="28">
        <v>11.898734177214999</v>
      </c>
      <c r="I894" s="12">
        <v>54.936708860758998</v>
      </c>
      <c r="J894" s="12">
        <v>23.037974683544</v>
      </c>
      <c r="K894" s="12">
        <v>9.6202531645570009</v>
      </c>
      <c r="L894" s="23">
        <v>0.50632911392400004</v>
      </c>
    </row>
    <row r="895" spans="3:12" x14ac:dyDescent="0.25">
      <c r="C895" s="125"/>
      <c r="D895" s="120"/>
      <c r="E895" s="4" t="s">
        <v>86</v>
      </c>
      <c r="F895" s="5"/>
      <c r="G895" s="6">
        <v>236</v>
      </c>
      <c r="H895" s="28">
        <v>16.101694915254001</v>
      </c>
      <c r="I895" s="12">
        <v>51.271186440678001</v>
      </c>
      <c r="J895" s="12">
        <v>24.152542372881001</v>
      </c>
      <c r="K895" s="12">
        <v>7.2033898305079997</v>
      </c>
      <c r="L895" s="23">
        <v>1.271186440678</v>
      </c>
    </row>
    <row r="896" spans="3:12" x14ac:dyDescent="0.25">
      <c r="C896" s="125"/>
      <c r="D896" s="120"/>
      <c r="E896" s="4" t="s">
        <v>87</v>
      </c>
      <c r="F896" s="5"/>
      <c r="G896" s="6">
        <v>278</v>
      </c>
      <c r="H896" s="28">
        <v>7.1942446043170003</v>
      </c>
      <c r="I896" s="12">
        <v>56.834532374101002</v>
      </c>
      <c r="J896" s="12">
        <v>24.460431654676</v>
      </c>
      <c r="K896" s="12">
        <v>10.791366906475</v>
      </c>
      <c r="L896" s="23">
        <v>0.71942446043200003</v>
      </c>
    </row>
    <row r="897" spans="2:13" x14ac:dyDescent="0.25">
      <c r="C897" s="121" t="s">
        <v>88</v>
      </c>
      <c r="D897" s="119" t="s">
        <v>20</v>
      </c>
      <c r="E897" s="18" t="s">
        <v>89</v>
      </c>
      <c r="F897" s="17"/>
      <c r="G897" s="19">
        <v>110</v>
      </c>
      <c r="H897" s="29">
        <v>10</v>
      </c>
      <c r="I897" s="15">
        <v>50.909090909090999</v>
      </c>
      <c r="J897" s="15">
        <v>30</v>
      </c>
      <c r="K897" s="15">
        <v>8.1818181818180005</v>
      </c>
      <c r="L897" s="30">
        <v>0.90909090909099999</v>
      </c>
    </row>
    <row r="898" spans="2:13" x14ac:dyDescent="0.25">
      <c r="C898" s="122"/>
      <c r="D898" s="120"/>
      <c r="E898" s="4" t="s">
        <v>90</v>
      </c>
      <c r="F898" s="5"/>
      <c r="G898" s="6">
        <v>190</v>
      </c>
      <c r="H898" s="28">
        <v>16.315789473683999</v>
      </c>
      <c r="I898" s="12">
        <v>44.210526315788996</v>
      </c>
      <c r="J898" s="12">
        <v>26.842105263158</v>
      </c>
      <c r="K898" s="12">
        <v>11.052631578947</v>
      </c>
      <c r="L898" s="23">
        <v>1.578947368421</v>
      </c>
    </row>
    <row r="899" spans="2:13" x14ac:dyDescent="0.25">
      <c r="C899" s="122"/>
      <c r="D899" s="120"/>
      <c r="E899" s="4" t="s">
        <v>83</v>
      </c>
      <c r="F899" s="5"/>
      <c r="G899" s="6">
        <v>722</v>
      </c>
      <c r="H899" s="28">
        <v>15.096952908586999</v>
      </c>
      <c r="I899" s="12">
        <v>49.584487534626</v>
      </c>
      <c r="J899" s="12">
        <v>22.576177285319002</v>
      </c>
      <c r="K899" s="12">
        <v>11.495844875346</v>
      </c>
      <c r="L899" s="23">
        <v>1.2465373961220001</v>
      </c>
    </row>
    <row r="900" spans="2:13" x14ac:dyDescent="0.25">
      <c r="C900" s="122"/>
      <c r="D900" s="120"/>
      <c r="E900" s="4" t="s">
        <v>91</v>
      </c>
      <c r="F900" s="5"/>
      <c r="G900" s="6">
        <v>117</v>
      </c>
      <c r="H900" s="28">
        <v>11.965811965812</v>
      </c>
      <c r="I900" s="12">
        <v>47.008547008546998</v>
      </c>
      <c r="J900" s="12">
        <v>32.478632478632001</v>
      </c>
      <c r="K900" s="12">
        <v>8.5470085470089998</v>
      </c>
      <c r="L900" s="37">
        <v>0</v>
      </c>
    </row>
    <row r="901" spans="2:13" x14ac:dyDescent="0.25">
      <c r="C901" s="122"/>
      <c r="D901" s="120"/>
      <c r="E901" s="4" t="s">
        <v>92</v>
      </c>
      <c r="F901" s="5"/>
      <c r="G901" s="6">
        <v>123</v>
      </c>
      <c r="H901" s="28">
        <v>21.951219512194999</v>
      </c>
      <c r="I901" s="12">
        <v>43.089430894308997</v>
      </c>
      <c r="J901" s="12">
        <v>30.894308943089001</v>
      </c>
      <c r="K901" s="12">
        <v>4.065040650407</v>
      </c>
      <c r="L901" s="37">
        <v>0</v>
      </c>
    </row>
    <row r="902" spans="2:13" x14ac:dyDescent="0.25">
      <c r="C902" s="122"/>
      <c r="D902" s="120"/>
      <c r="E902" s="4" t="s">
        <v>93</v>
      </c>
      <c r="F902" s="5"/>
      <c r="G902" s="6">
        <v>243</v>
      </c>
      <c r="H902" s="28">
        <v>13.991769547324999</v>
      </c>
      <c r="I902" s="12">
        <v>45.267489711933997</v>
      </c>
      <c r="J902" s="12">
        <v>31.275720164609002</v>
      </c>
      <c r="K902" s="12">
        <v>8.6419753086419995</v>
      </c>
      <c r="L902" s="23">
        <v>0.82304526748999995</v>
      </c>
    </row>
    <row r="903" spans="2:13" x14ac:dyDescent="0.25">
      <c r="C903" s="122"/>
      <c r="D903" s="120"/>
      <c r="E903" s="4" t="s">
        <v>85</v>
      </c>
      <c r="F903" s="5"/>
      <c r="G903" s="6">
        <v>395</v>
      </c>
      <c r="H903" s="28">
        <v>11.898734177214999</v>
      </c>
      <c r="I903" s="12">
        <v>54.936708860758998</v>
      </c>
      <c r="J903" s="12">
        <v>23.037974683544</v>
      </c>
      <c r="K903" s="12">
        <v>9.6202531645570009</v>
      </c>
      <c r="L903" s="23">
        <v>0.50632911392400004</v>
      </c>
    </row>
    <row r="904" spans="2:13" x14ac:dyDescent="0.25">
      <c r="C904" s="122"/>
      <c r="D904" s="120"/>
      <c r="E904" s="4" t="s">
        <v>94</v>
      </c>
      <c r="F904" s="5"/>
      <c r="G904" s="6">
        <v>168</v>
      </c>
      <c r="H904" s="28">
        <v>12.5</v>
      </c>
      <c r="I904" s="12">
        <v>52.380952380952003</v>
      </c>
      <c r="J904" s="12">
        <v>25.595238095237999</v>
      </c>
      <c r="K904" s="12">
        <v>8.333333333333</v>
      </c>
      <c r="L904" s="23">
        <v>1.190476190476</v>
      </c>
    </row>
    <row r="905" spans="2:13" x14ac:dyDescent="0.25">
      <c r="C905" s="122"/>
      <c r="D905" s="120"/>
      <c r="E905" s="4" t="s">
        <v>95</v>
      </c>
      <c r="F905" s="5"/>
      <c r="G905" s="6">
        <v>68</v>
      </c>
      <c r="H905" s="28">
        <v>25</v>
      </c>
      <c r="I905" s="12">
        <v>48.529411764705998</v>
      </c>
      <c r="J905" s="12">
        <v>20.588235294118</v>
      </c>
      <c r="K905" s="12">
        <v>4.4117647058819998</v>
      </c>
      <c r="L905" s="23">
        <v>1.4705882352940001</v>
      </c>
    </row>
    <row r="906" spans="2:13" x14ac:dyDescent="0.25">
      <c r="C906" s="126"/>
      <c r="D906" s="123"/>
      <c r="E906" s="64" t="s">
        <v>87</v>
      </c>
      <c r="F906" s="59"/>
      <c r="G906" s="66">
        <v>278</v>
      </c>
      <c r="H906" s="82">
        <v>7.1942446043170003</v>
      </c>
      <c r="I906" s="40">
        <v>56.834532374101002</v>
      </c>
      <c r="J906" s="40">
        <v>24.460431654676</v>
      </c>
      <c r="K906" s="40">
        <v>10.791366906475</v>
      </c>
      <c r="L906" s="80">
        <v>0.71942446043200003</v>
      </c>
    </row>
    <row r="908" spans="2:13" x14ac:dyDescent="0.25">
      <c r="B908" s="48" t="str">
        <f xml:space="preserve"> HYPERLINK("#'目次'!B15", "[9]")</f>
        <v>[9]</v>
      </c>
      <c r="C908" s="35" t="s">
        <v>150</v>
      </c>
    </row>
    <row r="911" spans="2:13" x14ac:dyDescent="0.25">
      <c r="C911" s="35" t="s">
        <v>14</v>
      </c>
    </row>
    <row r="912" spans="2:13" ht="37.799999999999997" x14ac:dyDescent="0.25">
      <c r="C912" s="115"/>
      <c r="D912" s="116"/>
      <c r="E912" s="116"/>
      <c r="F912" s="116"/>
      <c r="G912" s="44" t="s">
        <v>15</v>
      </c>
      <c r="H912" s="43" t="s">
        <v>59</v>
      </c>
      <c r="I912" s="26" t="s">
        <v>60</v>
      </c>
      <c r="J912" s="26" t="s">
        <v>61</v>
      </c>
      <c r="K912" s="26" t="s">
        <v>62</v>
      </c>
      <c r="L912" s="26" t="s">
        <v>63</v>
      </c>
      <c r="M912" s="49" t="s">
        <v>18</v>
      </c>
    </row>
    <row r="913" spans="3:13" x14ac:dyDescent="0.25">
      <c r="C913" s="117"/>
      <c r="D913" s="118"/>
      <c r="E913" s="118"/>
      <c r="F913" s="118"/>
      <c r="G913" s="46"/>
      <c r="H913" s="47"/>
      <c r="I913" s="27"/>
      <c r="J913" s="27"/>
      <c r="K913" s="27"/>
      <c r="L913" s="27"/>
      <c r="M913" s="45"/>
    </row>
    <row r="914" spans="3:13" x14ac:dyDescent="0.25">
      <c r="C914" s="61"/>
      <c r="D914" s="62"/>
      <c r="E914" s="60" t="s">
        <v>15</v>
      </c>
      <c r="F914" s="63"/>
      <c r="G914" s="57">
        <v>2414</v>
      </c>
      <c r="H914" s="34">
        <v>21.623860811930001</v>
      </c>
      <c r="I914" s="34">
        <v>45.153272576635999</v>
      </c>
      <c r="J914" s="34">
        <v>13.545981772991</v>
      </c>
      <c r="K914" s="34">
        <v>17.729908864954002</v>
      </c>
      <c r="L914" s="34">
        <v>1.0356255178130001</v>
      </c>
      <c r="M914" s="79">
        <v>0.91135045567499995</v>
      </c>
    </row>
    <row r="915" spans="3:13" x14ac:dyDescent="0.25">
      <c r="C915" s="124" t="s">
        <v>19</v>
      </c>
      <c r="D915" s="119" t="s">
        <v>20</v>
      </c>
      <c r="E915" s="18" t="s">
        <v>21</v>
      </c>
      <c r="F915" s="17"/>
      <c r="G915" s="19">
        <v>1139</v>
      </c>
      <c r="H915" s="29">
        <v>19.929762949956</v>
      </c>
      <c r="I915" s="15">
        <v>41.615452151009997</v>
      </c>
      <c r="J915" s="15">
        <v>6.6725197541699997</v>
      </c>
      <c r="K915" s="15">
        <v>29.762949956101998</v>
      </c>
      <c r="L915" s="15">
        <v>1.1413520632130001</v>
      </c>
      <c r="M915" s="30">
        <v>0.87796312554900002</v>
      </c>
    </row>
    <row r="916" spans="3:13" x14ac:dyDescent="0.25">
      <c r="C916" s="125"/>
      <c r="D916" s="120"/>
      <c r="E916" s="4" t="s">
        <v>22</v>
      </c>
      <c r="F916" s="5"/>
      <c r="G916" s="6">
        <v>1275</v>
      </c>
      <c r="H916" s="28">
        <v>23.137254901961001</v>
      </c>
      <c r="I916" s="12">
        <v>48.313725490195999</v>
      </c>
      <c r="J916" s="12">
        <v>19.686274509804001</v>
      </c>
      <c r="K916" s="12">
        <v>6.9803921568630001</v>
      </c>
      <c r="L916" s="12">
        <v>0.94117647058800002</v>
      </c>
      <c r="M916" s="23">
        <v>0.94117647058800002</v>
      </c>
    </row>
    <row r="917" spans="3:13" x14ac:dyDescent="0.25">
      <c r="C917" s="121" t="s">
        <v>23</v>
      </c>
      <c r="D917" s="121" t="s">
        <v>24</v>
      </c>
      <c r="E917" s="18" t="s">
        <v>25</v>
      </c>
      <c r="F917" s="17"/>
      <c r="G917" s="19">
        <v>515</v>
      </c>
      <c r="H917" s="29">
        <v>6.21359223301</v>
      </c>
      <c r="I917" s="15">
        <v>45.242718446601998</v>
      </c>
      <c r="J917" s="15">
        <v>19.029126213592001</v>
      </c>
      <c r="K917" s="15">
        <v>28.349514563107</v>
      </c>
      <c r="L917" s="15">
        <v>0.77669902912599997</v>
      </c>
      <c r="M917" s="30">
        <v>0.38834951456299999</v>
      </c>
    </row>
    <row r="918" spans="3:13" x14ac:dyDescent="0.25">
      <c r="C918" s="125"/>
      <c r="D918" s="122"/>
      <c r="E918" s="4" t="s">
        <v>26</v>
      </c>
      <c r="F918" s="5"/>
      <c r="G918" s="6">
        <v>718</v>
      </c>
      <c r="H918" s="28">
        <v>17.409470752089</v>
      </c>
      <c r="I918" s="12">
        <v>46.378830083564999</v>
      </c>
      <c r="J918" s="12">
        <v>17.130919220056001</v>
      </c>
      <c r="K918" s="12">
        <v>17.966573816156</v>
      </c>
      <c r="L918" s="12">
        <v>0.55710306406700005</v>
      </c>
      <c r="M918" s="23">
        <v>0.55710306406700005</v>
      </c>
    </row>
    <row r="919" spans="3:13" x14ac:dyDescent="0.25">
      <c r="C919" s="125"/>
      <c r="D919" s="122"/>
      <c r="E919" s="4" t="s">
        <v>27</v>
      </c>
      <c r="F919" s="5"/>
      <c r="G919" s="6">
        <v>492</v>
      </c>
      <c r="H919" s="28">
        <v>22.764227642276001</v>
      </c>
      <c r="I919" s="12">
        <v>47.154471544715001</v>
      </c>
      <c r="J919" s="12">
        <v>10.975609756098001</v>
      </c>
      <c r="K919" s="12">
        <v>17.073170731706998</v>
      </c>
      <c r="L919" s="12">
        <v>1.016260162602</v>
      </c>
      <c r="M919" s="23">
        <v>1.016260162602</v>
      </c>
    </row>
    <row r="920" spans="3:13" x14ac:dyDescent="0.25">
      <c r="C920" s="125"/>
      <c r="D920" s="122"/>
      <c r="E920" s="4" t="s">
        <v>28</v>
      </c>
      <c r="F920" s="5"/>
      <c r="G920" s="6">
        <v>390</v>
      </c>
      <c r="H920" s="28">
        <v>35.128205128205003</v>
      </c>
      <c r="I920" s="12">
        <v>42.820512820513002</v>
      </c>
      <c r="J920" s="12">
        <v>8.4615384615379998</v>
      </c>
      <c r="K920" s="12">
        <v>10.769230769230999</v>
      </c>
      <c r="L920" s="12">
        <v>1.025641025641</v>
      </c>
      <c r="M920" s="23">
        <v>1.7948717948720001</v>
      </c>
    </row>
    <row r="921" spans="3:13" x14ac:dyDescent="0.25">
      <c r="C921" s="125"/>
      <c r="D921" s="122"/>
      <c r="E921" s="4" t="s">
        <v>29</v>
      </c>
      <c r="F921" s="5"/>
      <c r="G921" s="6">
        <v>206</v>
      </c>
      <c r="H921" s="28">
        <v>38.349514563107</v>
      </c>
      <c r="I921" s="12">
        <v>44.660194174757002</v>
      </c>
      <c r="J921" s="12">
        <v>6.3106796116500004</v>
      </c>
      <c r="K921" s="12">
        <v>8.7378640776700003</v>
      </c>
      <c r="L921" s="12">
        <v>0.97087378640800004</v>
      </c>
      <c r="M921" s="23">
        <v>0.97087378640800004</v>
      </c>
    </row>
    <row r="922" spans="3:13" x14ac:dyDescent="0.25">
      <c r="C922" s="125"/>
      <c r="D922" s="122"/>
      <c r="E922" s="4" t="s">
        <v>30</v>
      </c>
      <c r="F922" s="5"/>
      <c r="G922" s="6">
        <v>76</v>
      </c>
      <c r="H922" s="28">
        <v>42.105263157895003</v>
      </c>
      <c r="I922" s="12">
        <v>36.842105263157997</v>
      </c>
      <c r="J922" s="12">
        <v>5.2631578947369997</v>
      </c>
      <c r="K922" s="12">
        <v>9.2105263157890001</v>
      </c>
      <c r="L922" s="12">
        <v>3.947368421053</v>
      </c>
      <c r="M922" s="23">
        <v>2.6315789473679998</v>
      </c>
    </row>
    <row r="923" spans="3:13" x14ac:dyDescent="0.25">
      <c r="C923" s="125"/>
      <c r="D923" s="122"/>
      <c r="E923" s="4" t="s">
        <v>31</v>
      </c>
      <c r="F923" s="5"/>
      <c r="G923" s="6">
        <v>17</v>
      </c>
      <c r="H923" s="28">
        <v>29.411764705882</v>
      </c>
      <c r="I923" s="12">
        <v>29.411764705882</v>
      </c>
      <c r="J923" s="12">
        <v>11.764705882353001</v>
      </c>
      <c r="K923" s="12">
        <v>11.764705882353001</v>
      </c>
      <c r="L923" s="12">
        <v>17.647058823529001</v>
      </c>
      <c r="M923" s="37">
        <v>0</v>
      </c>
    </row>
    <row r="924" spans="3:13" x14ac:dyDescent="0.25">
      <c r="C924" s="125"/>
      <c r="D924" s="122"/>
      <c r="E924" s="4" t="s">
        <v>32</v>
      </c>
      <c r="F924" s="5"/>
      <c r="G924" s="6">
        <v>1233</v>
      </c>
      <c r="H924" s="28">
        <v>12.733171127332</v>
      </c>
      <c r="I924" s="12">
        <v>45.904298459042998</v>
      </c>
      <c r="J924" s="12">
        <v>17.923763179238001</v>
      </c>
      <c r="K924" s="12">
        <v>22.303325223032999</v>
      </c>
      <c r="L924" s="12">
        <v>0.64882400648799998</v>
      </c>
      <c r="M924" s="23">
        <v>0.48661800486599999</v>
      </c>
    </row>
    <row r="925" spans="3:13" x14ac:dyDescent="0.25">
      <c r="C925" s="125"/>
      <c r="D925" s="122"/>
      <c r="E925" s="4" t="s">
        <v>33</v>
      </c>
      <c r="F925" s="5"/>
      <c r="G925" s="6">
        <v>882</v>
      </c>
      <c r="H925" s="28">
        <v>28.231292517006999</v>
      </c>
      <c r="I925" s="12">
        <v>45.238095238094999</v>
      </c>
      <c r="J925" s="12">
        <v>9.8639455782310002</v>
      </c>
      <c r="K925" s="12">
        <v>14.285714285714</v>
      </c>
      <c r="L925" s="12">
        <v>1.0204081632649999</v>
      </c>
      <c r="M925" s="23">
        <v>1.360544217687</v>
      </c>
    </row>
    <row r="926" spans="3:13" x14ac:dyDescent="0.25">
      <c r="C926" s="125"/>
      <c r="D926" s="122"/>
      <c r="E926" s="4" t="s">
        <v>34</v>
      </c>
      <c r="F926" s="5"/>
      <c r="G926" s="6">
        <v>299</v>
      </c>
      <c r="H926" s="28">
        <v>38.795986622073997</v>
      </c>
      <c r="I926" s="12">
        <v>41.806020066889999</v>
      </c>
      <c r="J926" s="12">
        <v>6.3545150501669996</v>
      </c>
      <c r="K926" s="12">
        <v>9.0301003344480009</v>
      </c>
      <c r="L926" s="12">
        <v>2.675585284281</v>
      </c>
      <c r="M926" s="23">
        <v>1.3377926421399999</v>
      </c>
    </row>
    <row r="927" spans="3:13" x14ac:dyDescent="0.25">
      <c r="C927" s="125"/>
      <c r="D927" s="122"/>
      <c r="E927" s="4" t="s">
        <v>35</v>
      </c>
      <c r="F927" s="5"/>
      <c r="G927" s="6">
        <v>1181</v>
      </c>
      <c r="H927" s="28">
        <v>30.906011854361001</v>
      </c>
      <c r="I927" s="12">
        <v>44.369178662151</v>
      </c>
      <c r="J927" s="12">
        <v>8.9754445385270003</v>
      </c>
      <c r="K927" s="12">
        <v>12.955122777307</v>
      </c>
      <c r="L927" s="12">
        <v>1.4394580863669999</v>
      </c>
      <c r="M927" s="23">
        <v>1.354784081287</v>
      </c>
    </row>
    <row r="928" spans="3:13" x14ac:dyDescent="0.25">
      <c r="C928" s="125"/>
      <c r="D928" s="121" t="s">
        <v>21</v>
      </c>
      <c r="E928" s="18" t="s">
        <v>25</v>
      </c>
      <c r="F928" s="17"/>
      <c r="G928" s="19">
        <v>268</v>
      </c>
      <c r="H928" s="29">
        <v>5.9701492537309999</v>
      </c>
      <c r="I928" s="15">
        <v>40.671641791044998</v>
      </c>
      <c r="J928" s="15">
        <v>8.9552238805969999</v>
      </c>
      <c r="K928" s="15">
        <v>42.537313432836001</v>
      </c>
      <c r="L928" s="15">
        <v>1.492537313433</v>
      </c>
      <c r="M928" s="30">
        <v>0.37313432835799998</v>
      </c>
    </row>
    <row r="929" spans="3:13" x14ac:dyDescent="0.25">
      <c r="C929" s="125"/>
      <c r="D929" s="122"/>
      <c r="E929" s="4" t="s">
        <v>26</v>
      </c>
      <c r="F929" s="5"/>
      <c r="G929" s="6">
        <v>338</v>
      </c>
      <c r="H929" s="28">
        <v>16.272189349112001</v>
      </c>
      <c r="I929" s="12">
        <v>44.970414201182997</v>
      </c>
      <c r="J929" s="12">
        <v>7.6923076923079998</v>
      </c>
      <c r="K929" s="12">
        <v>28.994082840236999</v>
      </c>
      <c r="L929" s="12">
        <v>1.1834319526629999</v>
      </c>
      <c r="M929" s="23">
        <v>0.88757396449699999</v>
      </c>
    </row>
    <row r="930" spans="3:13" x14ac:dyDescent="0.25">
      <c r="C930" s="125"/>
      <c r="D930" s="122"/>
      <c r="E930" s="4" t="s">
        <v>27</v>
      </c>
      <c r="F930" s="5"/>
      <c r="G930" s="6">
        <v>241</v>
      </c>
      <c r="H930" s="28">
        <v>21.991701244813001</v>
      </c>
      <c r="I930" s="12">
        <v>43.568464730290003</v>
      </c>
      <c r="J930" s="12">
        <v>4.5643153526970002</v>
      </c>
      <c r="K930" s="12">
        <v>27.800829875519</v>
      </c>
      <c r="L930" s="12">
        <v>0.82987551867200005</v>
      </c>
      <c r="M930" s="23">
        <v>1.2448132780079999</v>
      </c>
    </row>
    <row r="931" spans="3:13" x14ac:dyDescent="0.25">
      <c r="C931" s="125"/>
      <c r="D931" s="122"/>
      <c r="E931" s="4" t="s">
        <v>28</v>
      </c>
      <c r="F931" s="5"/>
      <c r="G931" s="6">
        <v>180</v>
      </c>
      <c r="H931" s="28">
        <v>36.111111111111001</v>
      </c>
      <c r="I931" s="12">
        <v>38.888888888888999</v>
      </c>
      <c r="J931" s="12">
        <v>4.4444444444439997</v>
      </c>
      <c r="K931" s="12">
        <v>18.888888888888999</v>
      </c>
      <c r="L931" s="12">
        <v>0.555555555556</v>
      </c>
      <c r="M931" s="23">
        <v>1.1111111111109999</v>
      </c>
    </row>
    <row r="932" spans="3:13" x14ac:dyDescent="0.25">
      <c r="C932" s="125"/>
      <c r="D932" s="122"/>
      <c r="E932" s="4" t="s">
        <v>29</v>
      </c>
      <c r="F932" s="5"/>
      <c r="G932" s="6">
        <v>83</v>
      </c>
      <c r="H932" s="28">
        <v>36.144578313253</v>
      </c>
      <c r="I932" s="12">
        <v>37.349397590361001</v>
      </c>
      <c r="J932" s="12">
        <v>6.0240963855420002</v>
      </c>
      <c r="K932" s="12">
        <v>20.481927710842999</v>
      </c>
      <c r="L932" s="20">
        <v>0</v>
      </c>
      <c r="M932" s="37">
        <v>0</v>
      </c>
    </row>
    <row r="933" spans="3:13" x14ac:dyDescent="0.25">
      <c r="C933" s="125"/>
      <c r="D933" s="122"/>
      <c r="E933" s="4" t="s">
        <v>30</v>
      </c>
      <c r="F933" s="5"/>
      <c r="G933" s="6">
        <v>26</v>
      </c>
      <c r="H933" s="28">
        <v>30.769230769231001</v>
      </c>
      <c r="I933" s="12">
        <v>26.923076923077002</v>
      </c>
      <c r="J933" s="12">
        <v>3.8461538461539999</v>
      </c>
      <c r="K933" s="12">
        <v>26.923076923077002</v>
      </c>
      <c r="L933" s="12">
        <v>7.6923076923079998</v>
      </c>
      <c r="M933" s="23">
        <v>3.8461538461539999</v>
      </c>
    </row>
    <row r="934" spans="3:13" x14ac:dyDescent="0.25">
      <c r="C934" s="125"/>
      <c r="D934" s="122"/>
      <c r="E934" s="4" t="s">
        <v>31</v>
      </c>
      <c r="F934" s="5"/>
      <c r="G934" s="6">
        <v>3</v>
      </c>
      <c r="H934" s="50">
        <v>0</v>
      </c>
      <c r="I934" s="20">
        <v>0</v>
      </c>
      <c r="J934" s="12">
        <v>33.333333333333002</v>
      </c>
      <c r="K934" s="12">
        <v>66.666666666666998</v>
      </c>
      <c r="L934" s="20">
        <v>0</v>
      </c>
      <c r="M934" s="37">
        <v>0</v>
      </c>
    </row>
    <row r="935" spans="3:13" x14ac:dyDescent="0.25">
      <c r="C935" s="125"/>
      <c r="D935" s="122"/>
      <c r="E935" s="4" t="s">
        <v>32</v>
      </c>
      <c r="F935" s="5"/>
      <c r="G935" s="6">
        <v>606</v>
      </c>
      <c r="H935" s="28">
        <v>11.716171617162001</v>
      </c>
      <c r="I935" s="12">
        <v>43.069306930693003</v>
      </c>
      <c r="J935" s="12">
        <v>8.2508250825079994</v>
      </c>
      <c r="K935" s="12">
        <v>34.983498349835003</v>
      </c>
      <c r="L935" s="12">
        <v>1.3201320132009999</v>
      </c>
      <c r="M935" s="23">
        <v>0.66006600660100001</v>
      </c>
    </row>
    <row r="936" spans="3:13" x14ac:dyDescent="0.25">
      <c r="C936" s="125"/>
      <c r="D936" s="122"/>
      <c r="E936" s="4" t="s">
        <v>33</v>
      </c>
      <c r="F936" s="5"/>
      <c r="G936" s="6">
        <v>421</v>
      </c>
      <c r="H936" s="28">
        <v>28.028503562945001</v>
      </c>
      <c r="I936" s="12">
        <v>41.567695961995</v>
      </c>
      <c r="J936" s="12">
        <v>4.513064133017</v>
      </c>
      <c r="K936" s="12">
        <v>23.990498812352001</v>
      </c>
      <c r="L936" s="12">
        <v>0.71258907363400004</v>
      </c>
      <c r="M936" s="23">
        <v>1.187648456057</v>
      </c>
    </row>
    <row r="937" spans="3:13" x14ac:dyDescent="0.25">
      <c r="C937" s="125"/>
      <c r="D937" s="122"/>
      <c r="E937" s="4" t="s">
        <v>34</v>
      </c>
      <c r="F937" s="5"/>
      <c r="G937" s="6">
        <v>112</v>
      </c>
      <c r="H937" s="28">
        <v>33.928571428570997</v>
      </c>
      <c r="I937" s="12">
        <v>33.928571428570997</v>
      </c>
      <c r="J937" s="12">
        <v>6.25</v>
      </c>
      <c r="K937" s="12">
        <v>23.214285714286</v>
      </c>
      <c r="L937" s="12">
        <v>1.785714285714</v>
      </c>
      <c r="M937" s="23">
        <v>0.89285714285700002</v>
      </c>
    </row>
    <row r="938" spans="3:13" x14ac:dyDescent="0.25">
      <c r="C938" s="125"/>
      <c r="D938" s="122"/>
      <c r="E938" s="4" t="s">
        <v>35</v>
      </c>
      <c r="F938" s="5"/>
      <c r="G938" s="6">
        <v>533</v>
      </c>
      <c r="H938" s="28">
        <v>29.268292682927001</v>
      </c>
      <c r="I938" s="12">
        <v>39.962476547842002</v>
      </c>
      <c r="J938" s="12">
        <v>4.8780487804880002</v>
      </c>
      <c r="K938" s="12">
        <v>23.827392120075</v>
      </c>
      <c r="L938" s="12">
        <v>0.93808630394000003</v>
      </c>
      <c r="M938" s="23">
        <v>1.125703564728</v>
      </c>
    </row>
    <row r="939" spans="3:13" x14ac:dyDescent="0.25">
      <c r="C939" s="125"/>
      <c r="D939" s="121" t="s">
        <v>22</v>
      </c>
      <c r="E939" s="18" t="s">
        <v>25</v>
      </c>
      <c r="F939" s="17"/>
      <c r="G939" s="19">
        <v>247</v>
      </c>
      <c r="H939" s="29">
        <v>6.4777327935219997</v>
      </c>
      <c r="I939" s="15">
        <v>50.202429149798</v>
      </c>
      <c r="J939" s="15">
        <v>29.959514170039999</v>
      </c>
      <c r="K939" s="15">
        <v>12.955465587045</v>
      </c>
      <c r="L939" s="38">
        <v>0</v>
      </c>
      <c r="M939" s="30">
        <v>0.40485829959500003</v>
      </c>
    </row>
    <row r="940" spans="3:13" x14ac:dyDescent="0.25">
      <c r="C940" s="125"/>
      <c r="D940" s="122"/>
      <c r="E940" s="4" t="s">
        <v>26</v>
      </c>
      <c r="F940" s="5"/>
      <c r="G940" s="6">
        <v>380</v>
      </c>
      <c r="H940" s="28">
        <v>18.421052631578998</v>
      </c>
      <c r="I940" s="12">
        <v>47.631578947367998</v>
      </c>
      <c r="J940" s="12">
        <v>25.526315789474001</v>
      </c>
      <c r="K940" s="12">
        <v>8.1578947368419996</v>
      </c>
      <c r="L940" s="20">
        <v>0</v>
      </c>
      <c r="M940" s="23">
        <v>0.26315789473700002</v>
      </c>
    </row>
    <row r="941" spans="3:13" x14ac:dyDescent="0.25">
      <c r="C941" s="125"/>
      <c r="D941" s="122"/>
      <c r="E941" s="4" t="s">
        <v>27</v>
      </c>
      <c r="F941" s="5"/>
      <c r="G941" s="6">
        <v>251</v>
      </c>
      <c r="H941" s="28">
        <v>23.505976095617999</v>
      </c>
      <c r="I941" s="12">
        <v>50.597609561753004</v>
      </c>
      <c r="J941" s="12">
        <v>17.131474103586001</v>
      </c>
      <c r="K941" s="12">
        <v>6.7729083665339997</v>
      </c>
      <c r="L941" s="12">
        <v>1.1952191235059999</v>
      </c>
      <c r="M941" s="23">
        <v>0.79681274900400001</v>
      </c>
    </row>
    <row r="942" spans="3:13" x14ac:dyDescent="0.25">
      <c r="C942" s="125"/>
      <c r="D942" s="122"/>
      <c r="E942" s="4" t="s">
        <v>28</v>
      </c>
      <c r="F942" s="5"/>
      <c r="G942" s="6">
        <v>210</v>
      </c>
      <c r="H942" s="28">
        <v>34.285714285714</v>
      </c>
      <c r="I942" s="12">
        <v>46.190476190475998</v>
      </c>
      <c r="J942" s="12">
        <v>11.904761904761999</v>
      </c>
      <c r="K942" s="12">
        <v>3.8095238095239998</v>
      </c>
      <c r="L942" s="12">
        <v>1.4285714285710001</v>
      </c>
      <c r="M942" s="23">
        <v>2.3809523809519999</v>
      </c>
    </row>
    <row r="943" spans="3:13" x14ac:dyDescent="0.25">
      <c r="C943" s="125"/>
      <c r="D943" s="122"/>
      <c r="E943" s="4" t="s">
        <v>29</v>
      </c>
      <c r="F943" s="5"/>
      <c r="G943" s="6">
        <v>123</v>
      </c>
      <c r="H943" s="28">
        <v>39.837398373984001</v>
      </c>
      <c r="I943" s="12">
        <v>49.593495934959002</v>
      </c>
      <c r="J943" s="12">
        <v>6.5040650406499996</v>
      </c>
      <c r="K943" s="12">
        <v>0.81300813008100004</v>
      </c>
      <c r="L943" s="12">
        <v>1.6260162601629999</v>
      </c>
      <c r="M943" s="23">
        <v>1.6260162601629999</v>
      </c>
    </row>
    <row r="944" spans="3:13" x14ac:dyDescent="0.25">
      <c r="C944" s="125"/>
      <c r="D944" s="122"/>
      <c r="E944" s="4" t="s">
        <v>30</v>
      </c>
      <c r="F944" s="5"/>
      <c r="G944" s="6">
        <v>50</v>
      </c>
      <c r="H944" s="28">
        <v>48</v>
      </c>
      <c r="I944" s="12">
        <v>42</v>
      </c>
      <c r="J944" s="12">
        <v>6</v>
      </c>
      <c r="K944" s="20">
        <v>0</v>
      </c>
      <c r="L944" s="12">
        <v>2</v>
      </c>
      <c r="M944" s="23">
        <v>2</v>
      </c>
    </row>
    <row r="945" spans="3:13" x14ac:dyDescent="0.25">
      <c r="C945" s="125"/>
      <c r="D945" s="122"/>
      <c r="E945" s="4" t="s">
        <v>31</v>
      </c>
      <c r="F945" s="5"/>
      <c r="G945" s="6">
        <v>14</v>
      </c>
      <c r="H945" s="28">
        <v>35.714285714286</v>
      </c>
      <c r="I945" s="12">
        <v>35.714285714286</v>
      </c>
      <c r="J945" s="12">
        <v>7.1428571428570002</v>
      </c>
      <c r="K945" s="20">
        <v>0</v>
      </c>
      <c r="L945" s="12">
        <v>21.428571428571001</v>
      </c>
      <c r="M945" s="37">
        <v>0</v>
      </c>
    </row>
    <row r="946" spans="3:13" x14ac:dyDescent="0.25">
      <c r="C946" s="125"/>
      <c r="D946" s="122"/>
      <c r="E946" s="4" t="s">
        <v>32</v>
      </c>
      <c r="F946" s="5"/>
      <c r="G946" s="6">
        <v>627</v>
      </c>
      <c r="H946" s="28">
        <v>13.716108452951</v>
      </c>
      <c r="I946" s="12">
        <v>48.644338118021999</v>
      </c>
      <c r="J946" s="12">
        <v>27.272727272727</v>
      </c>
      <c r="K946" s="12">
        <v>10.047846889952</v>
      </c>
      <c r="L946" s="20">
        <v>0</v>
      </c>
      <c r="M946" s="23">
        <v>0.318979266348</v>
      </c>
    </row>
    <row r="947" spans="3:13" x14ac:dyDescent="0.25">
      <c r="C947" s="125"/>
      <c r="D947" s="122"/>
      <c r="E947" s="4" t="s">
        <v>33</v>
      </c>
      <c r="F947" s="5"/>
      <c r="G947" s="6">
        <v>461</v>
      </c>
      <c r="H947" s="28">
        <v>28.416485900217001</v>
      </c>
      <c r="I947" s="12">
        <v>48.590021691974002</v>
      </c>
      <c r="J947" s="12">
        <v>14.750542299349</v>
      </c>
      <c r="K947" s="12">
        <v>5.4229934924079997</v>
      </c>
      <c r="L947" s="12">
        <v>1.3015184381780001</v>
      </c>
      <c r="M947" s="23">
        <v>1.5184381778739999</v>
      </c>
    </row>
    <row r="948" spans="3:13" x14ac:dyDescent="0.25">
      <c r="C948" s="125"/>
      <c r="D948" s="122"/>
      <c r="E948" s="4" t="s">
        <v>34</v>
      </c>
      <c r="F948" s="5"/>
      <c r="G948" s="6">
        <v>187</v>
      </c>
      <c r="H948" s="28">
        <v>41.711229946524</v>
      </c>
      <c r="I948" s="12">
        <v>46.524064171123001</v>
      </c>
      <c r="J948" s="12">
        <v>6.4171122994649998</v>
      </c>
      <c r="K948" s="12">
        <v>0.53475935828900001</v>
      </c>
      <c r="L948" s="12">
        <v>3.208556149733</v>
      </c>
      <c r="M948" s="23">
        <v>1.6042780748659999</v>
      </c>
    </row>
    <row r="949" spans="3:13" x14ac:dyDescent="0.25">
      <c r="C949" s="125"/>
      <c r="D949" s="122"/>
      <c r="E949" s="4" t="s">
        <v>35</v>
      </c>
      <c r="F949" s="5"/>
      <c r="G949" s="6">
        <v>648</v>
      </c>
      <c r="H949" s="28">
        <v>32.253086419752997</v>
      </c>
      <c r="I949" s="12">
        <v>47.993827160494</v>
      </c>
      <c r="J949" s="12">
        <v>12.345679012346</v>
      </c>
      <c r="K949" s="12">
        <v>4.0123456790120002</v>
      </c>
      <c r="L949" s="12">
        <v>1.851851851852</v>
      </c>
      <c r="M949" s="23">
        <v>1.543209876543</v>
      </c>
    </row>
    <row r="950" spans="3:13" x14ac:dyDescent="0.25">
      <c r="C950" s="121" t="s">
        <v>36</v>
      </c>
      <c r="D950" s="121" t="s">
        <v>24</v>
      </c>
      <c r="E950" s="18" t="s">
        <v>37</v>
      </c>
      <c r="F950" s="17"/>
      <c r="G950" s="19">
        <v>106</v>
      </c>
      <c r="H950" s="29">
        <v>26.415094339623</v>
      </c>
      <c r="I950" s="15">
        <v>37.735849056604003</v>
      </c>
      <c r="J950" s="15">
        <v>16.037735849057</v>
      </c>
      <c r="K950" s="15">
        <v>18.867924528302002</v>
      </c>
      <c r="L950" s="15">
        <v>0.94339622641499998</v>
      </c>
      <c r="M950" s="69">
        <v>0</v>
      </c>
    </row>
    <row r="951" spans="3:13" ht="25.2" x14ac:dyDescent="0.25">
      <c r="C951" s="125"/>
      <c r="D951" s="122"/>
      <c r="E951" s="4" t="s">
        <v>38</v>
      </c>
      <c r="F951" s="5"/>
      <c r="G951" s="6">
        <v>1653</v>
      </c>
      <c r="H951" s="28">
        <v>18.753781004235002</v>
      </c>
      <c r="I951" s="12">
        <v>44.948578342407998</v>
      </c>
      <c r="J951" s="12">
        <v>13.672111312765001</v>
      </c>
      <c r="K951" s="12">
        <v>21.597096188748001</v>
      </c>
      <c r="L951" s="12">
        <v>0.66545674531200005</v>
      </c>
      <c r="M951" s="23">
        <v>0.36297640653399998</v>
      </c>
    </row>
    <row r="952" spans="3:13" ht="25.2" x14ac:dyDescent="0.25">
      <c r="C952" s="125"/>
      <c r="D952" s="122"/>
      <c r="E952" s="4" t="s">
        <v>39</v>
      </c>
      <c r="F952" s="5"/>
      <c r="G952" s="6">
        <v>116</v>
      </c>
      <c r="H952" s="28">
        <v>23.275862068965999</v>
      </c>
      <c r="I952" s="12">
        <v>44.827586206897003</v>
      </c>
      <c r="J952" s="12">
        <v>17.241379310345</v>
      </c>
      <c r="K952" s="12">
        <v>14.655172413793</v>
      </c>
      <c r="L952" s="20">
        <v>0</v>
      </c>
      <c r="M952" s="37">
        <v>0</v>
      </c>
    </row>
    <row r="953" spans="3:13" ht="25.2" x14ac:dyDescent="0.25">
      <c r="C953" s="125"/>
      <c r="D953" s="122"/>
      <c r="E953" s="4" t="s">
        <v>40</v>
      </c>
      <c r="F953" s="5"/>
      <c r="G953" s="6">
        <v>513</v>
      </c>
      <c r="H953" s="28">
        <v>29.629629629629999</v>
      </c>
      <c r="I953" s="12">
        <v>48.148148148148003</v>
      </c>
      <c r="J953" s="12">
        <v>12.475633528265</v>
      </c>
      <c r="K953" s="12">
        <v>6.6276803118909999</v>
      </c>
      <c r="L953" s="12">
        <v>2.5341130604290001</v>
      </c>
      <c r="M953" s="23">
        <v>0.58479532163699999</v>
      </c>
    </row>
    <row r="954" spans="3:13" x14ac:dyDescent="0.25">
      <c r="C954" s="125"/>
      <c r="D954" s="122"/>
      <c r="E954" s="4" t="s">
        <v>18</v>
      </c>
      <c r="F954" s="5"/>
      <c r="G954" s="6">
        <v>26</v>
      </c>
      <c r="H954" s="28">
        <v>19.230769230768999</v>
      </c>
      <c r="I954" s="12">
        <v>30.769230769231001</v>
      </c>
      <c r="J954" s="20">
        <v>0</v>
      </c>
      <c r="K954" s="20">
        <v>0</v>
      </c>
      <c r="L954" s="20">
        <v>0</v>
      </c>
      <c r="M954" s="23">
        <v>50</v>
      </c>
    </row>
    <row r="955" spans="3:13" x14ac:dyDescent="0.25">
      <c r="C955" s="125"/>
      <c r="D955" s="121" t="s">
        <v>21</v>
      </c>
      <c r="E955" s="18" t="s">
        <v>37</v>
      </c>
      <c r="F955" s="17"/>
      <c r="G955" s="19">
        <v>66</v>
      </c>
      <c r="H955" s="29">
        <v>27.272727272727</v>
      </c>
      <c r="I955" s="15">
        <v>40.909090909090999</v>
      </c>
      <c r="J955" s="15">
        <v>7.5757575757579998</v>
      </c>
      <c r="K955" s="15">
        <v>22.727272727273</v>
      </c>
      <c r="L955" s="15">
        <v>1.5151515151520001</v>
      </c>
      <c r="M955" s="69">
        <v>0</v>
      </c>
    </row>
    <row r="956" spans="3:13" ht="25.2" x14ac:dyDescent="0.25">
      <c r="C956" s="125"/>
      <c r="D956" s="122"/>
      <c r="E956" s="4" t="s">
        <v>38</v>
      </c>
      <c r="F956" s="5"/>
      <c r="G956" s="6">
        <v>938</v>
      </c>
      <c r="H956" s="28">
        <v>18.869936034115</v>
      </c>
      <c r="I956" s="12">
        <v>41.471215351811999</v>
      </c>
      <c r="J956" s="12">
        <v>6.8230277185499997</v>
      </c>
      <c r="K956" s="12">
        <v>31.556503198293999</v>
      </c>
      <c r="L956" s="12">
        <v>1.0660980810230001</v>
      </c>
      <c r="M956" s="23">
        <v>0.21321961620499999</v>
      </c>
    </row>
    <row r="957" spans="3:13" ht="25.2" x14ac:dyDescent="0.25">
      <c r="C957" s="125"/>
      <c r="D957" s="122"/>
      <c r="E957" s="4" t="s">
        <v>39</v>
      </c>
      <c r="F957" s="5"/>
      <c r="G957" s="6">
        <v>43</v>
      </c>
      <c r="H957" s="28">
        <v>23.255813953488001</v>
      </c>
      <c r="I957" s="12">
        <v>46.511627906976997</v>
      </c>
      <c r="J957" s="12">
        <v>6.9767441860470001</v>
      </c>
      <c r="K957" s="12">
        <v>23.255813953488001</v>
      </c>
      <c r="L957" s="20">
        <v>0</v>
      </c>
      <c r="M957" s="37">
        <v>0</v>
      </c>
    </row>
    <row r="958" spans="3:13" ht="25.2" x14ac:dyDescent="0.25">
      <c r="C958" s="125"/>
      <c r="D958" s="122"/>
      <c r="E958" s="4" t="s">
        <v>40</v>
      </c>
      <c r="F958" s="5"/>
      <c r="G958" s="6">
        <v>77</v>
      </c>
      <c r="H958" s="28">
        <v>24.675324675325001</v>
      </c>
      <c r="I958" s="12">
        <v>44.155844155844001</v>
      </c>
      <c r="J958" s="12">
        <v>5.1948051948050002</v>
      </c>
      <c r="K958" s="12">
        <v>23.376623376623002</v>
      </c>
      <c r="L958" s="12">
        <v>2.5974025974030002</v>
      </c>
      <c r="M958" s="37">
        <v>0</v>
      </c>
    </row>
    <row r="959" spans="3:13" x14ac:dyDescent="0.25">
      <c r="C959" s="125"/>
      <c r="D959" s="122"/>
      <c r="E959" s="4" t="s">
        <v>18</v>
      </c>
      <c r="F959" s="5"/>
      <c r="G959" s="6">
        <v>15</v>
      </c>
      <c r="H959" s="28">
        <v>20</v>
      </c>
      <c r="I959" s="12">
        <v>26.666666666666998</v>
      </c>
      <c r="J959" s="20">
        <v>0</v>
      </c>
      <c r="K959" s="20">
        <v>0</v>
      </c>
      <c r="L959" s="20">
        <v>0</v>
      </c>
      <c r="M959" s="23">
        <v>53.333333333333002</v>
      </c>
    </row>
    <row r="960" spans="3:13" x14ac:dyDescent="0.25">
      <c r="C960" s="125"/>
      <c r="D960" s="121" t="s">
        <v>22</v>
      </c>
      <c r="E960" s="18" t="s">
        <v>37</v>
      </c>
      <c r="F960" s="17"/>
      <c r="G960" s="19">
        <v>40</v>
      </c>
      <c r="H960" s="29">
        <v>25</v>
      </c>
      <c r="I960" s="15">
        <v>32.5</v>
      </c>
      <c r="J960" s="15">
        <v>30</v>
      </c>
      <c r="K960" s="15">
        <v>12.5</v>
      </c>
      <c r="L960" s="38">
        <v>0</v>
      </c>
      <c r="M960" s="69">
        <v>0</v>
      </c>
    </row>
    <row r="961" spans="3:13" ht="25.2" x14ac:dyDescent="0.25">
      <c r="C961" s="125"/>
      <c r="D961" s="122"/>
      <c r="E961" s="4" t="s">
        <v>38</v>
      </c>
      <c r="F961" s="5"/>
      <c r="G961" s="6">
        <v>715</v>
      </c>
      <c r="H961" s="28">
        <v>18.601398601399001</v>
      </c>
      <c r="I961" s="12">
        <v>49.510489510489997</v>
      </c>
      <c r="J961" s="12">
        <v>22.657342657343001</v>
      </c>
      <c r="K961" s="12">
        <v>8.5314685314690006</v>
      </c>
      <c r="L961" s="12">
        <v>0.13986013986000001</v>
      </c>
      <c r="M961" s="23">
        <v>0.55944055944100002</v>
      </c>
    </row>
    <row r="962" spans="3:13" ht="25.2" x14ac:dyDescent="0.25">
      <c r="C962" s="125"/>
      <c r="D962" s="122"/>
      <c r="E962" s="4" t="s">
        <v>39</v>
      </c>
      <c r="F962" s="5"/>
      <c r="G962" s="6">
        <v>73</v>
      </c>
      <c r="H962" s="28">
        <v>23.287671232876999</v>
      </c>
      <c r="I962" s="12">
        <v>43.835616438355999</v>
      </c>
      <c r="J962" s="12">
        <v>23.287671232876999</v>
      </c>
      <c r="K962" s="12">
        <v>9.5890410958899999</v>
      </c>
      <c r="L962" s="20">
        <v>0</v>
      </c>
      <c r="M962" s="37">
        <v>0</v>
      </c>
    </row>
    <row r="963" spans="3:13" ht="25.2" x14ac:dyDescent="0.25">
      <c r="C963" s="125"/>
      <c r="D963" s="122"/>
      <c r="E963" s="4" t="s">
        <v>40</v>
      </c>
      <c r="F963" s="5"/>
      <c r="G963" s="6">
        <v>436</v>
      </c>
      <c r="H963" s="28">
        <v>30.504587155963002</v>
      </c>
      <c r="I963" s="12">
        <v>48.853211009173997</v>
      </c>
      <c r="J963" s="12">
        <v>13.761467889907999</v>
      </c>
      <c r="K963" s="12">
        <v>3.669724770642</v>
      </c>
      <c r="L963" s="12">
        <v>2.5229357798169998</v>
      </c>
      <c r="M963" s="23">
        <v>0.68807339449500005</v>
      </c>
    </row>
    <row r="964" spans="3:13" x14ac:dyDescent="0.25">
      <c r="C964" s="125"/>
      <c r="D964" s="122"/>
      <c r="E964" s="4" t="s">
        <v>18</v>
      </c>
      <c r="F964" s="5"/>
      <c r="G964" s="6">
        <v>11</v>
      </c>
      <c r="H964" s="28">
        <v>18.181818181817999</v>
      </c>
      <c r="I964" s="12">
        <v>36.363636363635997</v>
      </c>
      <c r="J964" s="20">
        <v>0</v>
      </c>
      <c r="K964" s="20">
        <v>0</v>
      </c>
      <c r="L964" s="20">
        <v>0</v>
      </c>
      <c r="M964" s="23">
        <v>45.454545454544999</v>
      </c>
    </row>
    <row r="965" spans="3:13" ht="25.2" x14ac:dyDescent="0.25">
      <c r="C965" s="121" t="s">
        <v>41</v>
      </c>
      <c r="D965" s="119" t="s">
        <v>20</v>
      </c>
      <c r="E965" s="18" t="s">
        <v>42</v>
      </c>
      <c r="F965" s="17"/>
      <c r="G965" s="19">
        <v>385</v>
      </c>
      <c r="H965" s="29">
        <v>24.155844155844001</v>
      </c>
      <c r="I965" s="15">
        <v>47.012987012986997</v>
      </c>
      <c r="J965" s="15">
        <v>13.246753246753</v>
      </c>
      <c r="K965" s="15">
        <v>13.766233766234</v>
      </c>
      <c r="L965" s="15">
        <v>1.298701298701</v>
      </c>
      <c r="M965" s="30">
        <v>0.51948051948100005</v>
      </c>
    </row>
    <row r="966" spans="3:13" ht="25.2" x14ac:dyDescent="0.25">
      <c r="C966" s="125"/>
      <c r="D966" s="120"/>
      <c r="E966" s="4" t="s">
        <v>43</v>
      </c>
      <c r="F966" s="5"/>
      <c r="G966" s="6">
        <v>1574</v>
      </c>
      <c r="H966" s="28">
        <v>18.297331639136001</v>
      </c>
      <c r="I966" s="12">
        <v>45.235069885641998</v>
      </c>
      <c r="J966" s="12">
        <v>13.722998729352</v>
      </c>
      <c r="K966" s="12">
        <v>21.918678526048001</v>
      </c>
      <c r="L966" s="12">
        <v>0.50825921219799997</v>
      </c>
      <c r="M966" s="23">
        <v>0.31766200762399999</v>
      </c>
    </row>
    <row r="967" spans="3:13" ht="25.2" x14ac:dyDescent="0.25">
      <c r="C967" s="125"/>
      <c r="D967" s="120"/>
      <c r="E967" s="4" t="s">
        <v>44</v>
      </c>
      <c r="F967" s="5"/>
      <c r="G967" s="6">
        <v>89</v>
      </c>
      <c r="H967" s="28">
        <v>8.9887640449440003</v>
      </c>
      <c r="I967" s="12">
        <v>44.943820224718998</v>
      </c>
      <c r="J967" s="12">
        <v>19.101123595505999</v>
      </c>
      <c r="K967" s="12">
        <v>26.966292134831001</v>
      </c>
      <c r="L967" s="20">
        <v>0</v>
      </c>
      <c r="M967" s="37">
        <v>0</v>
      </c>
    </row>
    <row r="968" spans="3:13" ht="25.2" x14ac:dyDescent="0.25">
      <c r="C968" s="125"/>
      <c r="D968" s="120"/>
      <c r="E968" s="4" t="s">
        <v>45</v>
      </c>
      <c r="F968" s="5"/>
      <c r="G968" s="6">
        <v>956</v>
      </c>
      <c r="H968" s="28">
        <v>25.627615062762001</v>
      </c>
      <c r="I968" s="12">
        <v>46.129707112970998</v>
      </c>
      <c r="J968" s="12">
        <v>13.075313807531</v>
      </c>
      <c r="K968" s="12">
        <v>12.866108786611001</v>
      </c>
      <c r="L968" s="12">
        <v>1.673640167364</v>
      </c>
      <c r="M968" s="23">
        <v>0.62761506276199996</v>
      </c>
    </row>
    <row r="969" spans="3:13" ht="25.2" x14ac:dyDescent="0.25">
      <c r="C969" s="125"/>
      <c r="D969" s="120"/>
      <c r="E969" s="4" t="s">
        <v>46</v>
      </c>
      <c r="F969" s="5"/>
      <c r="G969" s="6">
        <v>85</v>
      </c>
      <c r="H969" s="28">
        <v>23.529411764706001</v>
      </c>
      <c r="I969" s="12">
        <v>52.941176470587997</v>
      </c>
      <c r="J969" s="12">
        <v>15.294117647059</v>
      </c>
      <c r="K969" s="12">
        <v>8.2352941176469994</v>
      </c>
      <c r="L969" s="20">
        <v>0</v>
      </c>
      <c r="M969" s="37">
        <v>0</v>
      </c>
    </row>
    <row r="970" spans="3:13" x14ac:dyDescent="0.25">
      <c r="C970" s="125"/>
      <c r="D970" s="120"/>
      <c r="E970" s="4" t="s">
        <v>18</v>
      </c>
      <c r="F970" s="5"/>
      <c r="G970" s="6">
        <v>17</v>
      </c>
      <c r="H970" s="28">
        <v>5.8823529411760003</v>
      </c>
      <c r="I970" s="12">
        <v>17.647058823529001</v>
      </c>
      <c r="J970" s="20">
        <v>0</v>
      </c>
      <c r="K970" s="12">
        <v>5.8823529411760003</v>
      </c>
      <c r="L970" s="20">
        <v>0</v>
      </c>
      <c r="M970" s="23">
        <v>70.588235294117993</v>
      </c>
    </row>
    <row r="971" spans="3:13" x14ac:dyDescent="0.25">
      <c r="C971" s="121" t="s">
        <v>47</v>
      </c>
      <c r="D971" s="119" t="s">
        <v>20</v>
      </c>
      <c r="E971" s="18" t="s">
        <v>48</v>
      </c>
      <c r="F971" s="17"/>
      <c r="G971" s="19">
        <v>385</v>
      </c>
      <c r="H971" s="29">
        <v>24.155844155844001</v>
      </c>
      <c r="I971" s="15">
        <v>47.012987012986997</v>
      </c>
      <c r="J971" s="15">
        <v>13.246753246753</v>
      </c>
      <c r="K971" s="15">
        <v>13.766233766234</v>
      </c>
      <c r="L971" s="15">
        <v>1.298701298701</v>
      </c>
      <c r="M971" s="30">
        <v>0.51948051948100005</v>
      </c>
    </row>
    <row r="972" spans="3:13" x14ac:dyDescent="0.25">
      <c r="C972" s="125"/>
      <c r="D972" s="120"/>
      <c r="E972" s="4" t="s">
        <v>49</v>
      </c>
      <c r="F972" s="5"/>
      <c r="G972" s="6">
        <v>1156</v>
      </c>
      <c r="H972" s="28">
        <v>18.685121107265999</v>
      </c>
      <c r="I972" s="12">
        <v>44.204152249134999</v>
      </c>
      <c r="J972" s="12">
        <v>14.273356401384</v>
      </c>
      <c r="K972" s="12">
        <v>21.885813148789001</v>
      </c>
      <c r="L972" s="12">
        <v>0.69204152249100004</v>
      </c>
      <c r="M972" s="23">
        <v>0.25951557093400002</v>
      </c>
    </row>
    <row r="973" spans="3:13" x14ac:dyDescent="0.25">
      <c r="C973" s="125"/>
      <c r="D973" s="120"/>
      <c r="E973" s="4" t="s">
        <v>50</v>
      </c>
      <c r="F973" s="5"/>
      <c r="G973" s="6">
        <v>466</v>
      </c>
      <c r="H973" s="28">
        <v>24.892703862661001</v>
      </c>
      <c r="I973" s="12">
        <v>43.776824034335</v>
      </c>
      <c r="J973" s="12">
        <v>13.090128755365001</v>
      </c>
      <c r="K973" s="12">
        <v>16.523605150215001</v>
      </c>
      <c r="L973" s="12">
        <v>1.287553648069</v>
      </c>
      <c r="M973" s="23">
        <v>0.42918454935599998</v>
      </c>
    </row>
    <row r="974" spans="3:13" x14ac:dyDescent="0.25">
      <c r="C974" s="125"/>
      <c r="D974" s="120"/>
      <c r="E974" s="4" t="s">
        <v>51</v>
      </c>
      <c r="F974" s="5"/>
      <c r="G974" s="6">
        <v>191</v>
      </c>
      <c r="H974" s="28">
        <v>23.560209424084</v>
      </c>
      <c r="I974" s="12">
        <v>46.073298429319003</v>
      </c>
      <c r="J974" s="12">
        <v>14.13612565445</v>
      </c>
      <c r="K974" s="12">
        <v>13.612565445026</v>
      </c>
      <c r="L974" s="12">
        <v>2.0942408376959998</v>
      </c>
      <c r="M974" s="23">
        <v>0.52356020942399994</v>
      </c>
    </row>
    <row r="975" spans="3:13" x14ac:dyDescent="0.25">
      <c r="C975" s="125"/>
      <c r="D975" s="120"/>
      <c r="E975" s="4" t="s">
        <v>52</v>
      </c>
      <c r="F975" s="5"/>
      <c r="G975" s="6">
        <v>181</v>
      </c>
      <c r="H975" s="28">
        <v>24.861878453039001</v>
      </c>
      <c r="I975" s="12">
        <v>51.381215469612997</v>
      </c>
      <c r="J975" s="12">
        <v>12.154696132597</v>
      </c>
      <c r="K975" s="12">
        <v>9.9447513812149992</v>
      </c>
      <c r="L975" s="12">
        <v>1.1049723756909999</v>
      </c>
      <c r="M975" s="23">
        <v>0.55248618784500003</v>
      </c>
    </row>
    <row r="976" spans="3:13" x14ac:dyDescent="0.25">
      <c r="C976" s="125"/>
      <c r="D976" s="120"/>
      <c r="E976" s="4" t="s">
        <v>18</v>
      </c>
      <c r="F976" s="5"/>
      <c r="G976" s="6">
        <v>35</v>
      </c>
      <c r="H976" s="28">
        <v>20</v>
      </c>
      <c r="I976" s="12">
        <v>37.142857142856997</v>
      </c>
      <c r="J976" s="12">
        <v>2.8571428571430002</v>
      </c>
      <c r="K976" s="12">
        <v>2.8571428571430002</v>
      </c>
      <c r="L976" s="20">
        <v>0</v>
      </c>
      <c r="M976" s="23">
        <v>37.142857142856997</v>
      </c>
    </row>
    <row r="977" spans="3:13" x14ac:dyDescent="0.25">
      <c r="C977" s="121" t="s">
        <v>53</v>
      </c>
      <c r="D977" s="119" t="s">
        <v>20</v>
      </c>
      <c r="E977" s="18" t="s">
        <v>54</v>
      </c>
      <c r="F977" s="17"/>
      <c r="G977" s="19">
        <v>331</v>
      </c>
      <c r="H977" s="29">
        <v>36.555891238671002</v>
      </c>
      <c r="I977" s="15">
        <v>42.900302114803999</v>
      </c>
      <c r="J977" s="15">
        <v>7.8549848942600002</v>
      </c>
      <c r="K977" s="15">
        <v>8.7613293051359999</v>
      </c>
      <c r="L977" s="15">
        <v>3.021148036254</v>
      </c>
      <c r="M977" s="30">
        <v>0.90634441087600004</v>
      </c>
    </row>
    <row r="978" spans="3:13" x14ac:dyDescent="0.25">
      <c r="C978" s="125"/>
      <c r="D978" s="120"/>
      <c r="E978" s="4" t="s">
        <v>55</v>
      </c>
      <c r="F978" s="5"/>
      <c r="G978" s="6">
        <v>1212</v>
      </c>
      <c r="H978" s="28">
        <v>18.151815181518</v>
      </c>
      <c r="I978" s="12">
        <v>46.039603960396001</v>
      </c>
      <c r="J978" s="12">
        <v>13.531353135313999</v>
      </c>
      <c r="K978" s="12">
        <v>21.369636963695999</v>
      </c>
      <c r="L978" s="12">
        <v>0.57755775577599999</v>
      </c>
      <c r="M978" s="23">
        <v>0.33003300330000002</v>
      </c>
    </row>
    <row r="979" spans="3:13" ht="25.2" x14ac:dyDescent="0.25">
      <c r="C979" s="125"/>
      <c r="D979" s="120"/>
      <c r="E979" s="4" t="s">
        <v>56</v>
      </c>
      <c r="F979" s="5"/>
      <c r="G979" s="6">
        <v>615</v>
      </c>
      <c r="H979" s="28">
        <v>19.674796747967001</v>
      </c>
      <c r="I979" s="12">
        <v>47.642276422763999</v>
      </c>
      <c r="J979" s="12">
        <v>16.097560975610001</v>
      </c>
      <c r="K979" s="12">
        <v>15.121951219512001</v>
      </c>
      <c r="L979" s="12">
        <v>0.97560975609800005</v>
      </c>
      <c r="M979" s="23">
        <v>0.48780487804900002</v>
      </c>
    </row>
    <row r="980" spans="3:13" x14ac:dyDescent="0.25">
      <c r="C980" s="125"/>
      <c r="D980" s="120"/>
      <c r="E980" s="4" t="s">
        <v>57</v>
      </c>
      <c r="F980" s="5"/>
      <c r="G980" s="6">
        <v>234</v>
      </c>
      <c r="H980" s="28">
        <v>23.504273504274</v>
      </c>
      <c r="I980" s="12">
        <v>39.74358974359</v>
      </c>
      <c r="J980" s="12">
        <v>15.811965811965999</v>
      </c>
      <c r="K980" s="12">
        <v>20.08547008547</v>
      </c>
      <c r="L980" s="12">
        <v>0.85470085470099999</v>
      </c>
      <c r="M980" s="37">
        <v>0</v>
      </c>
    </row>
    <row r="981" spans="3:13" x14ac:dyDescent="0.25">
      <c r="C981" s="125"/>
      <c r="D981" s="120"/>
      <c r="E981" s="4" t="s">
        <v>18</v>
      </c>
      <c r="F981" s="5"/>
      <c r="G981" s="6">
        <v>22</v>
      </c>
      <c r="H981" s="28">
        <v>22.727272727273</v>
      </c>
      <c r="I981" s="12">
        <v>18.181818181817999</v>
      </c>
      <c r="J981" s="12">
        <v>4.5454545454549997</v>
      </c>
      <c r="K981" s="20">
        <v>0</v>
      </c>
      <c r="L981" s="20">
        <v>0</v>
      </c>
      <c r="M981" s="23">
        <v>54.545454545455001</v>
      </c>
    </row>
    <row r="982" spans="3:13" x14ac:dyDescent="0.25">
      <c r="C982" s="121" t="s">
        <v>58</v>
      </c>
      <c r="D982" s="119" t="s">
        <v>20</v>
      </c>
      <c r="E982" s="18" t="s">
        <v>59</v>
      </c>
      <c r="F982" s="17"/>
      <c r="G982" s="19">
        <v>522</v>
      </c>
      <c r="H982" s="29">
        <v>100</v>
      </c>
      <c r="I982" s="38">
        <v>0</v>
      </c>
      <c r="J982" s="38">
        <v>0</v>
      </c>
      <c r="K982" s="38">
        <v>0</v>
      </c>
      <c r="L982" s="38">
        <v>0</v>
      </c>
      <c r="M982" s="69">
        <v>0</v>
      </c>
    </row>
    <row r="983" spans="3:13" x14ac:dyDescent="0.25">
      <c r="C983" s="125"/>
      <c r="D983" s="120"/>
      <c r="E983" s="4" t="s">
        <v>60</v>
      </c>
      <c r="F983" s="5"/>
      <c r="G983" s="6">
        <v>1090</v>
      </c>
      <c r="H983" s="50">
        <v>0</v>
      </c>
      <c r="I983" s="12">
        <v>100</v>
      </c>
      <c r="J983" s="20">
        <v>0</v>
      </c>
      <c r="K983" s="20">
        <v>0</v>
      </c>
      <c r="L983" s="20">
        <v>0</v>
      </c>
      <c r="M983" s="37">
        <v>0</v>
      </c>
    </row>
    <row r="984" spans="3:13" ht="25.2" x14ac:dyDescent="0.25">
      <c r="C984" s="125"/>
      <c r="D984" s="120"/>
      <c r="E984" s="4" t="s">
        <v>61</v>
      </c>
      <c r="F984" s="5"/>
      <c r="G984" s="6">
        <v>327</v>
      </c>
      <c r="H984" s="50">
        <v>0</v>
      </c>
      <c r="I984" s="20">
        <v>0</v>
      </c>
      <c r="J984" s="12">
        <v>100</v>
      </c>
      <c r="K984" s="20">
        <v>0</v>
      </c>
      <c r="L984" s="20">
        <v>0</v>
      </c>
      <c r="M984" s="37">
        <v>0</v>
      </c>
    </row>
    <row r="985" spans="3:13" x14ac:dyDescent="0.25">
      <c r="C985" s="125"/>
      <c r="D985" s="120"/>
      <c r="E985" s="4" t="s">
        <v>62</v>
      </c>
      <c r="F985" s="5"/>
      <c r="G985" s="6">
        <v>428</v>
      </c>
      <c r="H985" s="50">
        <v>0</v>
      </c>
      <c r="I985" s="20">
        <v>0</v>
      </c>
      <c r="J985" s="20">
        <v>0</v>
      </c>
      <c r="K985" s="12">
        <v>100</v>
      </c>
      <c r="L985" s="20">
        <v>0</v>
      </c>
      <c r="M985" s="37">
        <v>0</v>
      </c>
    </row>
    <row r="986" spans="3:13" x14ac:dyDescent="0.25">
      <c r="C986" s="125"/>
      <c r="D986" s="120"/>
      <c r="E986" s="4" t="s">
        <v>63</v>
      </c>
      <c r="F986" s="5"/>
      <c r="G986" s="6">
        <v>25</v>
      </c>
      <c r="H986" s="50">
        <v>0</v>
      </c>
      <c r="I986" s="20">
        <v>0</v>
      </c>
      <c r="J986" s="20">
        <v>0</v>
      </c>
      <c r="K986" s="20">
        <v>0</v>
      </c>
      <c r="L986" s="12">
        <v>100</v>
      </c>
      <c r="M986" s="37">
        <v>0</v>
      </c>
    </row>
    <row r="987" spans="3:13" x14ac:dyDescent="0.25">
      <c r="C987" s="125"/>
      <c r="D987" s="120"/>
      <c r="E987" s="4" t="s">
        <v>18</v>
      </c>
      <c r="F987" s="5"/>
      <c r="G987" s="6">
        <v>22</v>
      </c>
      <c r="H987" s="50">
        <v>0</v>
      </c>
      <c r="I987" s="20">
        <v>0</v>
      </c>
      <c r="J987" s="20">
        <v>0</v>
      </c>
      <c r="K987" s="20">
        <v>0</v>
      </c>
      <c r="L987" s="20">
        <v>0</v>
      </c>
      <c r="M987" s="23">
        <v>100</v>
      </c>
    </row>
    <row r="988" spans="3:13" ht="25.2" x14ac:dyDescent="0.25">
      <c r="C988" s="121" t="s">
        <v>64</v>
      </c>
      <c r="D988" s="119" t="s">
        <v>20</v>
      </c>
      <c r="E988" s="18" t="s">
        <v>65</v>
      </c>
      <c r="F988" s="17"/>
      <c r="G988" s="19">
        <v>36</v>
      </c>
      <c r="H988" s="29">
        <v>38.888888888888999</v>
      </c>
      <c r="I988" s="15">
        <v>36.111111111111001</v>
      </c>
      <c r="J988" s="15">
        <v>8.333333333333</v>
      </c>
      <c r="K988" s="15">
        <v>13.888888888888999</v>
      </c>
      <c r="L988" s="38">
        <v>0</v>
      </c>
      <c r="M988" s="30">
        <v>2.7777777777780002</v>
      </c>
    </row>
    <row r="989" spans="3:13" ht="37.799999999999997" x14ac:dyDescent="0.25">
      <c r="C989" s="125"/>
      <c r="D989" s="120"/>
      <c r="E989" s="4" t="s">
        <v>66</v>
      </c>
      <c r="F989" s="5"/>
      <c r="G989" s="6">
        <v>177</v>
      </c>
      <c r="H989" s="28">
        <v>44.632768361582002</v>
      </c>
      <c r="I989" s="12">
        <v>38.983050847458003</v>
      </c>
      <c r="J989" s="12">
        <v>10.734463276835999</v>
      </c>
      <c r="K989" s="12">
        <v>3.3898305084749998</v>
      </c>
      <c r="L989" s="12">
        <v>1.129943502825</v>
      </c>
      <c r="M989" s="23">
        <v>1.129943502825</v>
      </c>
    </row>
    <row r="990" spans="3:13" ht="37.799999999999997" x14ac:dyDescent="0.25">
      <c r="C990" s="125"/>
      <c r="D990" s="120"/>
      <c r="E990" s="4" t="s">
        <v>67</v>
      </c>
      <c r="F990" s="5"/>
      <c r="G990" s="6">
        <v>231</v>
      </c>
      <c r="H990" s="28">
        <v>29.87012987013</v>
      </c>
      <c r="I990" s="12">
        <v>48.917748917749002</v>
      </c>
      <c r="J990" s="12">
        <v>10.38961038961</v>
      </c>
      <c r="K990" s="12">
        <v>7.3593073593070004</v>
      </c>
      <c r="L990" s="12">
        <v>1.731601731602</v>
      </c>
      <c r="M990" s="23">
        <v>1.731601731602</v>
      </c>
    </row>
    <row r="991" spans="3:13" ht="37.799999999999997" x14ac:dyDescent="0.25">
      <c r="C991" s="125"/>
      <c r="D991" s="120"/>
      <c r="E991" s="4" t="s">
        <v>68</v>
      </c>
      <c r="F991" s="5"/>
      <c r="G991" s="6">
        <v>324</v>
      </c>
      <c r="H991" s="28">
        <v>24.691358024690999</v>
      </c>
      <c r="I991" s="12">
        <v>49.691358024690999</v>
      </c>
      <c r="J991" s="12">
        <v>13.888888888888999</v>
      </c>
      <c r="K991" s="12">
        <v>11.111111111111001</v>
      </c>
      <c r="L991" s="12">
        <v>0.61728395061700003</v>
      </c>
      <c r="M991" s="37">
        <v>0</v>
      </c>
    </row>
    <row r="992" spans="3:13" ht="37.799999999999997" x14ac:dyDescent="0.25">
      <c r="C992" s="125"/>
      <c r="D992" s="120"/>
      <c r="E992" s="4" t="s">
        <v>69</v>
      </c>
      <c r="F992" s="5"/>
      <c r="G992" s="6">
        <v>364</v>
      </c>
      <c r="H992" s="28">
        <v>20.879120879121</v>
      </c>
      <c r="I992" s="12">
        <v>45.329670329670002</v>
      </c>
      <c r="J992" s="12">
        <v>13.736263736264</v>
      </c>
      <c r="K992" s="12">
        <v>18.681318681318999</v>
      </c>
      <c r="L992" s="12">
        <v>1.3736263736259999</v>
      </c>
      <c r="M992" s="37">
        <v>0</v>
      </c>
    </row>
    <row r="993" spans="3:13" ht="37.799999999999997" x14ac:dyDescent="0.25">
      <c r="C993" s="125"/>
      <c r="D993" s="120"/>
      <c r="E993" s="4" t="s">
        <v>70</v>
      </c>
      <c r="F993" s="5"/>
      <c r="G993" s="6">
        <v>292</v>
      </c>
      <c r="H993" s="28">
        <v>15.068493150685001</v>
      </c>
      <c r="I993" s="12">
        <v>49.315068493151003</v>
      </c>
      <c r="J993" s="12">
        <v>13.356164383562</v>
      </c>
      <c r="K993" s="12">
        <v>21.232876712328999</v>
      </c>
      <c r="L993" s="12">
        <v>1.027397260274</v>
      </c>
      <c r="M993" s="37">
        <v>0</v>
      </c>
    </row>
    <row r="994" spans="3:13" ht="37.799999999999997" x14ac:dyDescent="0.25">
      <c r="C994" s="125"/>
      <c r="D994" s="120"/>
      <c r="E994" s="4" t="s">
        <v>71</v>
      </c>
      <c r="F994" s="5"/>
      <c r="G994" s="6">
        <v>316</v>
      </c>
      <c r="H994" s="28">
        <v>14.240506329114</v>
      </c>
      <c r="I994" s="12">
        <v>45.569620253164999</v>
      </c>
      <c r="J994" s="12">
        <v>13.607594936709001</v>
      </c>
      <c r="K994" s="12">
        <v>25</v>
      </c>
      <c r="L994" s="12">
        <v>1.5822784810129999</v>
      </c>
      <c r="M994" s="37">
        <v>0</v>
      </c>
    </row>
    <row r="995" spans="3:13" ht="37.799999999999997" x14ac:dyDescent="0.25">
      <c r="C995" s="125"/>
      <c r="D995" s="120"/>
      <c r="E995" s="4" t="s">
        <v>72</v>
      </c>
      <c r="F995" s="5"/>
      <c r="G995" s="6">
        <v>308</v>
      </c>
      <c r="H995" s="28">
        <v>13.636363636364001</v>
      </c>
      <c r="I995" s="12">
        <v>40.259740259739999</v>
      </c>
      <c r="J995" s="12">
        <v>17.532467532468001</v>
      </c>
      <c r="K995" s="12">
        <v>28.246753246752998</v>
      </c>
      <c r="L995" s="12">
        <v>0.32467532467499999</v>
      </c>
      <c r="M995" s="37">
        <v>0</v>
      </c>
    </row>
    <row r="996" spans="3:13" ht="37.799999999999997" x14ac:dyDescent="0.25">
      <c r="C996" s="125"/>
      <c r="D996" s="120"/>
      <c r="E996" s="4" t="s">
        <v>73</v>
      </c>
      <c r="F996" s="5"/>
      <c r="G996" s="6">
        <v>114</v>
      </c>
      <c r="H996" s="28">
        <v>15.789473684211</v>
      </c>
      <c r="I996" s="12">
        <v>37.719298245613999</v>
      </c>
      <c r="J996" s="12">
        <v>18.421052631578998</v>
      </c>
      <c r="K996" s="12">
        <v>27.192982456140001</v>
      </c>
      <c r="L996" s="12">
        <v>0.87719298245599997</v>
      </c>
      <c r="M996" s="37">
        <v>0</v>
      </c>
    </row>
    <row r="997" spans="3:13" ht="25.2" x14ac:dyDescent="0.25">
      <c r="C997" s="125"/>
      <c r="D997" s="120"/>
      <c r="E997" s="4" t="s">
        <v>74</v>
      </c>
      <c r="F997" s="5"/>
      <c r="G997" s="6">
        <v>96</v>
      </c>
      <c r="H997" s="28">
        <v>5.208333333333</v>
      </c>
      <c r="I997" s="12">
        <v>47.916666666666998</v>
      </c>
      <c r="J997" s="12">
        <v>18.75</v>
      </c>
      <c r="K997" s="12">
        <v>28.125</v>
      </c>
      <c r="L997" s="20">
        <v>0</v>
      </c>
      <c r="M997" s="37">
        <v>0</v>
      </c>
    </row>
    <row r="998" spans="3:13" x14ac:dyDescent="0.25">
      <c r="C998" s="125"/>
      <c r="D998" s="120"/>
      <c r="E998" s="4" t="s">
        <v>75</v>
      </c>
      <c r="F998" s="5"/>
      <c r="G998" s="6">
        <v>29</v>
      </c>
      <c r="H998" s="28">
        <v>37.931034482759003</v>
      </c>
      <c r="I998" s="12">
        <v>48.275862068965999</v>
      </c>
      <c r="J998" s="20">
        <v>0</v>
      </c>
      <c r="K998" s="12">
        <v>13.793103448276</v>
      </c>
      <c r="L998" s="20">
        <v>0</v>
      </c>
      <c r="M998" s="37">
        <v>0</v>
      </c>
    </row>
    <row r="999" spans="3:13" x14ac:dyDescent="0.25">
      <c r="C999" s="125"/>
      <c r="D999" s="120"/>
      <c r="E999" s="4" t="s">
        <v>18</v>
      </c>
      <c r="F999" s="5"/>
      <c r="G999" s="6">
        <v>127</v>
      </c>
      <c r="H999" s="28">
        <v>30.708661417323</v>
      </c>
      <c r="I999" s="12">
        <v>42.519685039370003</v>
      </c>
      <c r="J999" s="12">
        <v>8.6614173228349998</v>
      </c>
      <c r="K999" s="12">
        <v>4.7244094488190003</v>
      </c>
      <c r="L999" s="12">
        <v>1.574803149606</v>
      </c>
      <c r="M999" s="23">
        <v>11.811023622046999</v>
      </c>
    </row>
    <row r="1000" spans="3:13" x14ac:dyDescent="0.25">
      <c r="C1000" s="121" t="s">
        <v>76</v>
      </c>
      <c r="D1000" s="119" t="s">
        <v>20</v>
      </c>
      <c r="E1000" s="18" t="s">
        <v>77</v>
      </c>
      <c r="F1000" s="17"/>
      <c r="G1000" s="19">
        <v>626</v>
      </c>
      <c r="H1000" s="29">
        <v>17.571884984025999</v>
      </c>
      <c r="I1000" s="15">
        <v>42.492012779553001</v>
      </c>
      <c r="J1000" s="15">
        <v>14.376996805112</v>
      </c>
      <c r="K1000" s="15">
        <v>23.482428115015999</v>
      </c>
      <c r="L1000" s="15">
        <v>1.277955271565</v>
      </c>
      <c r="M1000" s="30">
        <v>0.79872204472800001</v>
      </c>
    </row>
    <row r="1001" spans="3:13" x14ac:dyDescent="0.25">
      <c r="C1001" s="125"/>
      <c r="D1001" s="120"/>
      <c r="E1001" s="4" t="s">
        <v>78</v>
      </c>
      <c r="F1001" s="5"/>
      <c r="G1001" s="6">
        <v>975</v>
      </c>
      <c r="H1001" s="28">
        <v>20.820512820512999</v>
      </c>
      <c r="I1001" s="12">
        <v>45.846153846154003</v>
      </c>
      <c r="J1001" s="12">
        <v>13.74358974359</v>
      </c>
      <c r="K1001" s="12">
        <v>17.435897435897001</v>
      </c>
      <c r="L1001" s="12">
        <v>1.025641025641</v>
      </c>
      <c r="M1001" s="23">
        <v>1.1282051282050001</v>
      </c>
    </row>
    <row r="1002" spans="3:13" x14ac:dyDescent="0.25">
      <c r="C1002" s="125"/>
      <c r="D1002" s="120"/>
      <c r="E1002" s="4" t="s">
        <v>79</v>
      </c>
      <c r="F1002" s="5"/>
      <c r="G1002" s="6">
        <v>589</v>
      </c>
      <c r="H1002" s="28">
        <v>23.938879456706001</v>
      </c>
      <c r="I1002" s="12">
        <v>48.556876061121002</v>
      </c>
      <c r="J1002" s="12">
        <v>12.224108658744001</v>
      </c>
      <c r="K1002" s="12">
        <v>13.921901528014001</v>
      </c>
      <c r="L1002" s="12">
        <v>0.67911714770800002</v>
      </c>
      <c r="M1002" s="23">
        <v>0.67911714770800002</v>
      </c>
    </row>
    <row r="1003" spans="3:13" x14ac:dyDescent="0.25">
      <c r="C1003" s="125"/>
      <c r="D1003" s="120"/>
      <c r="E1003" s="4" t="s">
        <v>80</v>
      </c>
      <c r="F1003" s="5"/>
      <c r="G1003" s="6">
        <v>224</v>
      </c>
      <c r="H1003" s="28">
        <v>30.357142857143</v>
      </c>
      <c r="I1003" s="12">
        <v>40.625</v>
      </c>
      <c r="J1003" s="12">
        <v>13.839285714286</v>
      </c>
      <c r="K1003" s="12">
        <v>12.946428571428999</v>
      </c>
      <c r="L1003" s="12">
        <v>1.339285714286</v>
      </c>
      <c r="M1003" s="23">
        <v>0.89285714285700002</v>
      </c>
    </row>
    <row r="1004" spans="3:13" x14ac:dyDescent="0.25">
      <c r="C1004" s="121" t="s">
        <v>81</v>
      </c>
      <c r="D1004" s="119" t="s">
        <v>20</v>
      </c>
      <c r="E1004" s="18" t="s">
        <v>82</v>
      </c>
      <c r="F1004" s="17"/>
      <c r="G1004" s="19">
        <v>300</v>
      </c>
      <c r="H1004" s="29">
        <v>27.333333333333002</v>
      </c>
      <c r="I1004" s="15">
        <v>47.333333333333002</v>
      </c>
      <c r="J1004" s="15">
        <v>14</v>
      </c>
      <c r="K1004" s="15">
        <v>9.333333333333</v>
      </c>
      <c r="L1004" s="15">
        <v>0.33333333333300003</v>
      </c>
      <c r="M1004" s="30">
        <v>1.666666666667</v>
      </c>
    </row>
    <row r="1005" spans="3:13" x14ac:dyDescent="0.25">
      <c r="C1005" s="125"/>
      <c r="D1005" s="120"/>
      <c r="E1005" s="4" t="s">
        <v>83</v>
      </c>
      <c r="F1005" s="5"/>
      <c r="G1005" s="6">
        <v>722</v>
      </c>
      <c r="H1005" s="28">
        <v>18.282548476454</v>
      </c>
      <c r="I1005" s="12">
        <v>41.274238227147002</v>
      </c>
      <c r="J1005" s="12">
        <v>13.573407202216</v>
      </c>
      <c r="K1005" s="12">
        <v>24.653739612188001</v>
      </c>
      <c r="L1005" s="12">
        <v>0.96952908587300002</v>
      </c>
      <c r="M1005" s="23">
        <v>1.2465373961220001</v>
      </c>
    </row>
    <row r="1006" spans="3:13" x14ac:dyDescent="0.25">
      <c r="C1006" s="125"/>
      <c r="D1006" s="120"/>
      <c r="E1006" s="4" t="s">
        <v>84</v>
      </c>
      <c r="F1006" s="5"/>
      <c r="G1006" s="6">
        <v>483</v>
      </c>
      <c r="H1006" s="28">
        <v>23.188405797101002</v>
      </c>
      <c r="I1006" s="12">
        <v>48.033126293995998</v>
      </c>
      <c r="J1006" s="12">
        <v>12.836438923395001</v>
      </c>
      <c r="K1006" s="12">
        <v>13.871635610766001</v>
      </c>
      <c r="L1006" s="12">
        <v>1.8633540372670001</v>
      </c>
      <c r="M1006" s="23">
        <v>0.207039337474</v>
      </c>
    </row>
    <row r="1007" spans="3:13" x14ac:dyDescent="0.25">
      <c r="C1007" s="125"/>
      <c r="D1007" s="120"/>
      <c r="E1007" s="4" t="s">
        <v>85</v>
      </c>
      <c r="F1007" s="5"/>
      <c r="G1007" s="6">
        <v>395</v>
      </c>
      <c r="H1007" s="28">
        <v>23.037974683544</v>
      </c>
      <c r="I1007" s="12">
        <v>43.291139240505998</v>
      </c>
      <c r="J1007" s="12">
        <v>14.177215189872999</v>
      </c>
      <c r="K1007" s="12">
        <v>18.481012658228</v>
      </c>
      <c r="L1007" s="12">
        <v>0.25316455696200002</v>
      </c>
      <c r="M1007" s="23">
        <v>0.75949367088599995</v>
      </c>
    </row>
    <row r="1008" spans="3:13" x14ac:dyDescent="0.25">
      <c r="C1008" s="125"/>
      <c r="D1008" s="120"/>
      <c r="E1008" s="4" t="s">
        <v>86</v>
      </c>
      <c r="F1008" s="5"/>
      <c r="G1008" s="6">
        <v>236</v>
      </c>
      <c r="H1008" s="28">
        <v>21.610169491524999</v>
      </c>
      <c r="I1008" s="12">
        <v>47.457627118643998</v>
      </c>
      <c r="J1008" s="12">
        <v>13.559322033898001</v>
      </c>
      <c r="K1008" s="12">
        <v>15.254237288136</v>
      </c>
      <c r="L1008" s="12">
        <v>1.6949152542370001</v>
      </c>
      <c r="M1008" s="23">
        <v>0.42372881355899999</v>
      </c>
    </row>
    <row r="1009" spans="2:13" x14ac:dyDescent="0.25">
      <c r="C1009" s="125"/>
      <c r="D1009" s="120"/>
      <c r="E1009" s="4" t="s">
        <v>87</v>
      </c>
      <c r="F1009" s="5"/>
      <c r="G1009" s="6">
        <v>278</v>
      </c>
      <c r="H1009" s="28">
        <v>19.424460431655</v>
      </c>
      <c r="I1009" s="12">
        <v>48.561151079136998</v>
      </c>
      <c r="J1009" s="12">
        <v>13.309352517985999</v>
      </c>
      <c r="K1009" s="12">
        <v>16.546762589928001</v>
      </c>
      <c r="L1009" s="12">
        <v>1.0791366906469999</v>
      </c>
      <c r="M1009" s="23">
        <v>1.0791366906469999</v>
      </c>
    </row>
    <row r="1010" spans="2:13" x14ac:dyDescent="0.25">
      <c r="C1010" s="121" t="s">
        <v>88</v>
      </c>
      <c r="D1010" s="119" t="s">
        <v>20</v>
      </c>
      <c r="E1010" s="18" t="s">
        <v>89</v>
      </c>
      <c r="F1010" s="17"/>
      <c r="G1010" s="19">
        <v>110</v>
      </c>
      <c r="H1010" s="29">
        <v>29.090909090909001</v>
      </c>
      <c r="I1010" s="15">
        <v>44.545454545455001</v>
      </c>
      <c r="J1010" s="15">
        <v>13.636363636364001</v>
      </c>
      <c r="K1010" s="15">
        <v>11.818181818182</v>
      </c>
      <c r="L1010" s="38">
        <v>0</v>
      </c>
      <c r="M1010" s="30">
        <v>0.90909090909099999</v>
      </c>
    </row>
    <row r="1011" spans="2:13" x14ac:dyDescent="0.25">
      <c r="C1011" s="122"/>
      <c r="D1011" s="120"/>
      <c r="E1011" s="4" t="s">
        <v>90</v>
      </c>
      <c r="F1011" s="5"/>
      <c r="G1011" s="6">
        <v>190</v>
      </c>
      <c r="H1011" s="28">
        <v>26.315789473683999</v>
      </c>
      <c r="I1011" s="12">
        <v>48.947368421053</v>
      </c>
      <c r="J1011" s="12">
        <v>14.210526315789</v>
      </c>
      <c r="K1011" s="12">
        <v>7.8947368421049999</v>
      </c>
      <c r="L1011" s="12">
        <v>0.52631578947400004</v>
      </c>
      <c r="M1011" s="23">
        <v>2.1052631578950001</v>
      </c>
    </row>
    <row r="1012" spans="2:13" x14ac:dyDescent="0.25">
      <c r="C1012" s="122"/>
      <c r="D1012" s="120"/>
      <c r="E1012" s="4" t="s">
        <v>83</v>
      </c>
      <c r="F1012" s="5"/>
      <c r="G1012" s="6">
        <v>722</v>
      </c>
      <c r="H1012" s="28">
        <v>18.282548476454</v>
      </c>
      <c r="I1012" s="12">
        <v>41.274238227147002</v>
      </c>
      <c r="J1012" s="12">
        <v>13.573407202216</v>
      </c>
      <c r="K1012" s="12">
        <v>24.653739612188001</v>
      </c>
      <c r="L1012" s="12">
        <v>0.96952908587300002</v>
      </c>
      <c r="M1012" s="23">
        <v>1.2465373961220001</v>
      </c>
    </row>
    <row r="1013" spans="2:13" x14ac:dyDescent="0.25">
      <c r="C1013" s="122"/>
      <c r="D1013" s="120"/>
      <c r="E1013" s="4" t="s">
        <v>91</v>
      </c>
      <c r="F1013" s="5"/>
      <c r="G1013" s="6">
        <v>117</v>
      </c>
      <c r="H1013" s="28">
        <v>23.076923076922998</v>
      </c>
      <c r="I1013" s="12">
        <v>47.008547008546998</v>
      </c>
      <c r="J1013" s="12">
        <v>15.384615384615</v>
      </c>
      <c r="K1013" s="12">
        <v>13.675213675214</v>
      </c>
      <c r="L1013" s="12">
        <v>0.85470085470099999</v>
      </c>
      <c r="M1013" s="37">
        <v>0</v>
      </c>
    </row>
    <row r="1014" spans="2:13" x14ac:dyDescent="0.25">
      <c r="C1014" s="122"/>
      <c r="D1014" s="120"/>
      <c r="E1014" s="4" t="s">
        <v>92</v>
      </c>
      <c r="F1014" s="5"/>
      <c r="G1014" s="6">
        <v>123</v>
      </c>
      <c r="H1014" s="28">
        <v>20.325203252032999</v>
      </c>
      <c r="I1014" s="12">
        <v>47.967479674796998</v>
      </c>
      <c r="J1014" s="12">
        <v>11.382113821138001</v>
      </c>
      <c r="K1014" s="12">
        <v>18.69918699187</v>
      </c>
      <c r="L1014" s="12">
        <v>1.6260162601629999</v>
      </c>
      <c r="M1014" s="37">
        <v>0</v>
      </c>
    </row>
    <row r="1015" spans="2:13" x14ac:dyDescent="0.25">
      <c r="C1015" s="122"/>
      <c r="D1015" s="120"/>
      <c r="E1015" s="4" t="s">
        <v>93</v>
      </c>
      <c r="F1015" s="5"/>
      <c r="G1015" s="6">
        <v>243</v>
      </c>
      <c r="H1015" s="28">
        <v>24.691358024690999</v>
      </c>
      <c r="I1015" s="12">
        <v>48.559670781892997</v>
      </c>
      <c r="J1015" s="12">
        <v>12.345679012346</v>
      </c>
      <c r="K1015" s="12">
        <v>11.522633744856</v>
      </c>
      <c r="L1015" s="12">
        <v>2.4691358024690002</v>
      </c>
      <c r="M1015" s="23">
        <v>0.41152263374499998</v>
      </c>
    </row>
    <row r="1016" spans="2:13" x14ac:dyDescent="0.25">
      <c r="C1016" s="122"/>
      <c r="D1016" s="120"/>
      <c r="E1016" s="4" t="s">
        <v>85</v>
      </c>
      <c r="F1016" s="5"/>
      <c r="G1016" s="6">
        <v>395</v>
      </c>
      <c r="H1016" s="28">
        <v>23.037974683544</v>
      </c>
      <c r="I1016" s="12">
        <v>43.291139240505998</v>
      </c>
      <c r="J1016" s="12">
        <v>14.177215189872999</v>
      </c>
      <c r="K1016" s="12">
        <v>18.481012658228</v>
      </c>
      <c r="L1016" s="12">
        <v>0.25316455696200002</v>
      </c>
      <c r="M1016" s="23">
        <v>0.75949367088599995</v>
      </c>
    </row>
    <row r="1017" spans="2:13" x14ac:dyDescent="0.25">
      <c r="C1017" s="122"/>
      <c r="D1017" s="120"/>
      <c r="E1017" s="4" t="s">
        <v>94</v>
      </c>
      <c r="F1017" s="5"/>
      <c r="G1017" s="6">
        <v>168</v>
      </c>
      <c r="H1017" s="28">
        <v>24.404761904762001</v>
      </c>
      <c r="I1017" s="12">
        <v>44.047619047619001</v>
      </c>
      <c r="J1017" s="12">
        <v>15.47619047619</v>
      </c>
      <c r="K1017" s="12">
        <v>14.285714285714</v>
      </c>
      <c r="L1017" s="12">
        <v>1.785714285714</v>
      </c>
      <c r="M1017" s="37">
        <v>0</v>
      </c>
    </row>
    <row r="1018" spans="2:13" x14ac:dyDescent="0.25">
      <c r="C1018" s="122"/>
      <c r="D1018" s="120"/>
      <c r="E1018" s="4" t="s">
        <v>95</v>
      </c>
      <c r="F1018" s="5"/>
      <c r="G1018" s="6">
        <v>68</v>
      </c>
      <c r="H1018" s="28">
        <v>14.705882352941</v>
      </c>
      <c r="I1018" s="12">
        <v>55.882352941176002</v>
      </c>
      <c r="J1018" s="12">
        <v>8.8235294117649996</v>
      </c>
      <c r="K1018" s="12">
        <v>17.647058823529001</v>
      </c>
      <c r="L1018" s="12">
        <v>1.4705882352940001</v>
      </c>
      <c r="M1018" s="23">
        <v>1.4705882352940001</v>
      </c>
    </row>
    <row r="1019" spans="2:13" x14ac:dyDescent="0.25">
      <c r="C1019" s="126"/>
      <c r="D1019" s="123"/>
      <c r="E1019" s="64" t="s">
        <v>87</v>
      </c>
      <c r="F1019" s="59"/>
      <c r="G1019" s="66">
        <v>278</v>
      </c>
      <c r="H1019" s="82">
        <v>19.424460431655</v>
      </c>
      <c r="I1019" s="40">
        <v>48.561151079136998</v>
      </c>
      <c r="J1019" s="40">
        <v>13.309352517985999</v>
      </c>
      <c r="K1019" s="40">
        <v>16.546762589928001</v>
      </c>
      <c r="L1019" s="40">
        <v>1.0791366906469999</v>
      </c>
      <c r="M1019" s="80">
        <v>1.0791366906469999</v>
      </c>
    </row>
    <row r="1021" spans="2:13" x14ac:dyDescent="0.25">
      <c r="B1021" s="48" t="str">
        <f xml:space="preserve"> HYPERLINK("#'目次'!B16", "[10]")</f>
        <v>[10]</v>
      </c>
      <c r="C1021" s="35" t="s">
        <v>153</v>
      </c>
    </row>
    <row r="1024" spans="2:13" x14ac:dyDescent="0.25">
      <c r="C1024" s="35" t="s">
        <v>14</v>
      </c>
    </row>
    <row r="1025" spans="3:19" ht="75.599999999999994" x14ac:dyDescent="0.25">
      <c r="C1025" s="115"/>
      <c r="D1025" s="116"/>
      <c r="E1025" s="116"/>
      <c r="F1025" s="116"/>
      <c r="G1025" s="44" t="s">
        <v>15</v>
      </c>
      <c r="H1025" s="43" t="s">
        <v>65</v>
      </c>
      <c r="I1025" s="26" t="s">
        <v>66</v>
      </c>
      <c r="J1025" s="26" t="s">
        <v>67</v>
      </c>
      <c r="K1025" s="26" t="s">
        <v>68</v>
      </c>
      <c r="L1025" s="26" t="s">
        <v>69</v>
      </c>
      <c r="M1025" s="26" t="s">
        <v>70</v>
      </c>
      <c r="N1025" s="26" t="s">
        <v>71</v>
      </c>
      <c r="O1025" s="26" t="s">
        <v>72</v>
      </c>
      <c r="P1025" s="26" t="s">
        <v>73</v>
      </c>
      <c r="Q1025" s="26" t="s">
        <v>74</v>
      </c>
      <c r="R1025" s="26" t="s">
        <v>75</v>
      </c>
      <c r="S1025" s="49" t="s">
        <v>18</v>
      </c>
    </row>
    <row r="1026" spans="3:19" x14ac:dyDescent="0.25">
      <c r="C1026" s="117"/>
      <c r="D1026" s="118"/>
      <c r="E1026" s="118"/>
      <c r="F1026" s="118"/>
      <c r="G1026" s="46"/>
      <c r="H1026" s="4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45"/>
    </row>
    <row r="1027" spans="3:19" x14ac:dyDescent="0.25">
      <c r="C1027" s="61"/>
      <c r="D1027" s="62"/>
      <c r="E1027" s="60" t="s">
        <v>15</v>
      </c>
      <c r="F1027" s="63"/>
      <c r="G1027" s="57">
        <v>2414</v>
      </c>
      <c r="H1027" s="34">
        <v>1.49130074565</v>
      </c>
      <c r="I1027" s="34">
        <v>7.3322286661140001</v>
      </c>
      <c r="J1027" s="34">
        <v>9.5691797845900002</v>
      </c>
      <c r="K1027" s="34">
        <v>13.421706710853</v>
      </c>
      <c r="L1027" s="34">
        <v>15.078707539353999</v>
      </c>
      <c r="M1027" s="34">
        <v>12.096106048053</v>
      </c>
      <c r="N1027" s="34">
        <v>13.090306545153</v>
      </c>
      <c r="O1027" s="34">
        <v>12.758906379453</v>
      </c>
      <c r="P1027" s="34">
        <v>4.7224523612259999</v>
      </c>
      <c r="Q1027" s="34">
        <v>3.9768019884010002</v>
      </c>
      <c r="R1027" s="34">
        <v>1.201325600663</v>
      </c>
      <c r="S1027" s="79">
        <v>5.2609776304890001</v>
      </c>
    </row>
    <row r="1028" spans="3:19" x14ac:dyDescent="0.25">
      <c r="C1028" s="124" t="s">
        <v>19</v>
      </c>
      <c r="D1028" s="119" t="s">
        <v>20</v>
      </c>
      <c r="E1028" s="18" t="s">
        <v>21</v>
      </c>
      <c r="F1028" s="17"/>
      <c r="G1028" s="19">
        <v>1139</v>
      </c>
      <c r="H1028" s="29">
        <v>1.492537313433</v>
      </c>
      <c r="I1028" s="15">
        <v>5.531167690957</v>
      </c>
      <c r="J1028" s="15">
        <v>8.6918349429319992</v>
      </c>
      <c r="K1028" s="15">
        <v>14.398595258999</v>
      </c>
      <c r="L1028" s="15">
        <v>15.452151009657999</v>
      </c>
      <c r="M1028" s="15">
        <v>13.871817383670001</v>
      </c>
      <c r="N1028" s="15">
        <v>12.906057945565999</v>
      </c>
      <c r="O1028" s="15">
        <v>14.486391571554</v>
      </c>
      <c r="P1028" s="15">
        <v>4.9165935030729999</v>
      </c>
      <c r="Q1028" s="15">
        <v>3.3362598770849998</v>
      </c>
      <c r="R1028" s="15">
        <v>1.316944688323</v>
      </c>
      <c r="S1028" s="30">
        <v>3.5996488147500001</v>
      </c>
    </row>
    <row r="1029" spans="3:19" x14ac:dyDescent="0.25">
      <c r="C1029" s="125"/>
      <c r="D1029" s="120"/>
      <c r="E1029" s="4" t="s">
        <v>22</v>
      </c>
      <c r="F1029" s="5"/>
      <c r="G1029" s="6">
        <v>1275</v>
      </c>
      <c r="H1029" s="28">
        <v>1.490196078431</v>
      </c>
      <c r="I1029" s="12">
        <v>8.9411764705879992</v>
      </c>
      <c r="J1029" s="12">
        <v>10.352941176471001</v>
      </c>
      <c r="K1029" s="12">
        <v>12.549019607843</v>
      </c>
      <c r="L1029" s="12">
        <v>14.745098039216</v>
      </c>
      <c r="M1029" s="12">
        <v>10.509803921569</v>
      </c>
      <c r="N1029" s="12">
        <v>13.254901960784</v>
      </c>
      <c r="O1029" s="12">
        <v>11.21568627451</v>
      </c>
      <c r="P1029" s="12">
        <v>4.5490196078430003</v>
      </c>
      <c r="Q1029" s="12">
        <v>4.5490196078430003</v>
      </c>
      <c r="R1029" s="12">
        <v>1.0980392156859999</v>
      </c>
      <c r="S1029" s="23">
        <v>6.7450980392159998</v>
      </c>
    </row>
    <row r="1030" spans="3:19" x14ac:dyDescent="0.25">
      <c r="C1030" s="121" t="s">
        <v>23</v>
      </c>
      <c r="D1030" s="121" t="s">
        <v>24</v>
      </c>
      <c r="E1030" s="18" t="s">
        <v>25</v>
      </c>
      <c r="F1030" s="17"/>
      <c r="G1030" s="19">
        <v>515</v>
      </c>
      <c r="H1030" s="29">
        <v>1.1650485436889999</v>
      </c>
      <c r="I1030" s="15">
        <v>4.6601941747569997</v>
      </c>
      <c r="J1030" s="15">
        <v>6.796116504854</v>
      </c>
      <c r="K1030" s="15">
        <v>10.873786407767</v>
      </c>
      <c r="L1030" s="15">
        <v>13.398058252427001</v>
      </c>
      <c r="M1030" s="15">
        <v>13.398058252427001</v>
      </c>
      <c r="N1030" s="15">
        <v>17.087378640777001</v>
      </c>
      <c r="O1030" s="15">
        <v>17.281553398058001</v>
      </c>
      <c r="P1030" s="15">
        <v>6.4077669902909999</v>
      </c>
      <c r="Q1030" s="15">
        <v>6.21359223301</v>
      </c>
      <c r="R1030" s="15">
        <v>0.38834951456299999</v>
      </c>
      <c r="S1030" s="30">
        <v>2.3300970873789999</v>
      </c>
    </row>
    <row r="1031" spans="3:19" x14ac:dyDescent="0.25">
      <c r="C1031" s="125"/>
      <c r="D1031" s="122"/>
      <c r="E1031" s="4" t="s">
        <v>26</v>
      </c>
      <c r="F1031" s="5"/>
      <c r="G1031" s="6">
        <v>718</v>
      </c>
      <c r="H1031" s="28">
        <v>0.97493036211700002</v>
      </c>
      <c r="I1031" s="12">
        <v>8.0779944289689993</v>
      </c>
      <c r="J1031" s="12">
        <v>8.2172701949859999</v>
      </c>
      <c r="K1031" s="12">
        <v>13.788300835655001</v>
      </c>
      <c r="L1031" s="12">
        <v>15.320334261837999</v>
      </c>
      <c r="M1031" s="12">
        <v>12.674094707521</v>
      </c>
      <c r="N1031" s="12">
        <v>12.534818941504</v>
      </c>
      <c r="O1031" s="12">
        <v>13.649025069638</v>
      </c>
      <c r="P1031" s="12">
        <v>6.1281337047350002</v>
      </c>
      <c r="Q1031" s="12">
        <v>3.4818941504179999</v>
      </c>
      <c r="R1031" s="12">
        <v>1.1142061281340001</v>
      </c>
      <c r="S1031" s="23">
        <v>4.0389972144849997</v>
      </c>
    </row>
    <row r="1032" spans="3:19" x14ac:dyDescent="0.25">
      <c r="C1032" s="125"/>
      <c r="D1032" s="122"/>
      <c r="E1032" s="4" t="s">
        <v>27</v>
      </c>
      <c r="F1032" s="5"/>
      <c r="G1032" s="6">
        <v>492</v>
      </c>
      <c r="H1032" s="28">
        <v>1.829268292683</v>
      </c>
      <c r="I1032" s="12">
        <v>6.5040650406499996</v>
      </c>
      <c r="J1032" s="12">
        <v>10.975609756098001</v>
      </c>
      <c r="K1032" s="12">
        <v>13.821138211381999</v>
      </c>
      <c r="L1032" s="12">
        <v>17.479674796748</v>
      </c>
      <c r="M1032" s="12">
        <v>12.195121951220001</v>
      </c>
      <c r="N1032" s="12">
        <v>11.991869918699001</v>
      </c>
      <c r="O1032" s="12">
        <v>11.991869918699001</v>
      </c>
      <c r="P1032" s="12">
        <v>3.0487804878050002</v>
      </c>
      <c r="Q1032" s="12">
        <v>4.065040650407</v>
      </c>
      <c r="R1032" s="12">
        <v>1.016260162602</v>
      </c>
      <c r="S1032" s="23">
        <v>5.0813008130080002</v>
      </c>
    </row>
    <row r="1033" spans="3:19" x14ac:dyDescent="0.25">
      <c r="C1033" s="125"/>
      <c r="D1033" s="122"/>
      <c r="E1033" s="4" t="s">
        <v>28</v>
      </c>
      <c r="F1033" s="5"/>
      <c r="G1033" s="6">
        <v>390</v>
      </c>
      <c r="H1033" s="28">
        <v>1.7948717948720001</v>
      </c>
      <c r="I1033" s="12">
        <v>9.7435897435900003</v>
      </c>
      <c r="J1033" s="12">
        <v>11.538461538462</v>
      </c>
      <c r="K1033" s="12">
        <v>13.589743589744</v>
      </c>
      <c r="L1033" s="12">
        <v>14.615384615385</v>
      </c>
      <c r="M1033" s="12">
        <v>9.4871794871790005</v>
      </c>
      <c r="N1033" s="12">
        <v>11.538461538462</v>
      </c>
      <c r="O1033" s="12">
        <v>9.7435897435900003</v>
      </c>
      <c r="P1033" s="12">
        <v>2.564102564103</v>
      </c>
      <c r="Q1033" s="12">
        <v>2.8205128205130001</v>
      </c>
      <c r="R1033" s="12">
        <v>2.051282051282</v>
      </c>
      <c r="S1033" s="23">
        <v>10.512820512820999</v>
      </c>
    </row>
    <row r="1034" spans="3:19" x14ac:dyDescent="0.25">
      <c r="C1034" s="125"/>
      <c r="D1034" s="122"/>
      <c r="E1034" s="4" t="s">
        <v>29</v>
      </c>
      <c r="F1034" s="5"/>
      <c r="G1034" s="6">
        <v>206</v>
      </c>
      <c r="H1034" s="28">
        <v>2.9126213592229999</v>
      </c>
      <c r="I1034" s="12">
        <v>7.7669902912620001</v>
      </c>
      <c r="J1034" s="12">
        <v>13.592233009709</v>
      </c>
      <c r="K1034" s="12">
        <v>18.446601941748</v>
      </c>
      <c r="L1034" s="12">
        <v>14.077669902913</v>
      </c>
      <c r="M1034" s="12">
        <v>11.165048543689</v>
      </c>
      <c r="N1034" s="12">
        <v>12.621359223301001</v>
      </c>
      <c r="O1034" s="12">
        <v>5.8252427184469999</v>
      </c>
      <c r="P1034" s="12">
        <v>3.398058252427</v>
      </c>
      <c r="Q1034" s="12">
        <v>1.9417475728160001</v>
      </c>
      <c r="R1034" s="12">
        <v>1.9417475728160001</v>
      </c>
      <c r="S1034" s="23">
        <v>6.3106796116500004</v>
      </c>
    </row>
    <row r="1035" spans="3:19" x14ac:dyDescent="0.25">
      <c r="C1035" s="125"/>
      <c r="D1035" s="122"/>
      <c r="E1035" s="4" t="s">
        <v>30</v>
      </c>
      <c r="F1035" s="5"/>
      <c r="G1035" s="6">
        <v>76</v>
      </c>
      <c r="H1035" s="28">
        <v>1.3157894736839999</v>
      </c>
      <c r="I1035" s="12">
        <v>10.526315789473999</v>
      </c>
      <c r="J1035" s="12">
        <v>10.526315789473999</v>
      </c>
      <c r="K1035" s="12">
        <v>11.842105263158</v>
      </c>
      <c r="L1035" s="12">
        <v>13.157894736842</v>
      </c>
      <c r="M1035" s="12">
        <v>10.526315789473999</v>
      </c>
      <c r="N1035" s="12">
        <v>7.8947368421049999</v>
      </c>
      <c r="O1035" s="12">
        <v>14.473684210526001</v>
      </c>
      <c r="P1035" s="12">
        <v>5.2631578947369997</v>
      </c>
      <c r="Q1035" s="12">
        <v>5.2631578947369997</v>
      </c>
      <c r="R1035" s="12">
        <v>1.3157894736839999</v>
      </c>
      <c r="S1035" s="23">
        <v>7.8947368421049999</v>
      </c>
    </row>
    <row r="1036" spans="3:19" x14ac:dyDescent="0.25">
      <c r="C1036" s="125"/>
      <c r="D1036" s="122"/>
      <c r="E1036" s="4" t="s">
        <v>31</v>
      </c>
      <c r="F1036" s="5"/>
      <c r="G1036" s="6">
        <v>17</v>
      </c>
      <c r="H1036" s="50">
        <v>0</v>
      </c>
      <c r="I1036" s="12">
        <v>5.8823529411760003</v>
      </c>
      <c r="J1036" s="12">
        <v>11.764705882353001</v>
      </c>
      <c r="K1036" s="12">
        <v>5.8823529411760003</v>
      </c>
      <c r="L1036" s="12">
        <v>17.647058823529001</v>
      </c>
      <c r="M1036" s="12">
        <v>23.529411764706001</v>
      </c>
      <c r="N1036" s="12">
        <v>11.764705882353001</v>
      </c>
      <c r="O1036" s="12">
        <v>5.8823529411760003</v>
      </c>
      <c r="P1036" s="12">
        <v>5.8823529411760003</v>
      </c>
      <c r="Q1036" s="20">
        <v>0</v>
      </c>
      <c r="R1036" s="12">
        <v>5.8823529411760003</v>
      </c>
      <c r="S1036" s="23">
        <v>5.8823529411760003</v>
      </c>
    </row>
    <row r="1037" spans="3:19" x14ac:dyDescent="0.25">
      <c r="C1037" s="125"/>
      <c r="D1037" s="122"/>
      <c r="E1037" s="4" t="s">
        <v>32</v>
      </c>
      <c r="F1037" s="5"/>
      <c r="G1037" s="6">
        <v>1233</v>
      </c>
      <c r="H1037" s="28">
        <v>1.0543390105429999</v>
      </c>
      <c r="I1037" s="12">
        <v>6.6504460665040002</v>
      </c>
      <c r="J1037" s="12">
        <v>7.6236820762370003</v>
      </c>
      <c r="K1037" s="12">
        <v>12.57096512571</v>
      </c>
      <c r="L1037" s="12">
        <v>14.517437145174</v>
      </c>
      <c r="M1037" s="12">
        <v>12.976480129764999</v>
      </c>
      <c r="N1037" s="12">
        <v>14.436334144363</v>
      </c>
      <c r="O1037" s="12">
        <v>15.166261151663001</v>
      </c>
      <c r="P1037" s="12">
        <v>6.244931062449</v>
      </c>
      <c r="Q1037" s="12">
        <v>4.6228710462290001</v>
      </c>
      <c r="R1037" s="12">
        <v>0.81103000811000003</v>
      </c>
      <c r="S1037" s="23">
        <v>3.3252230332520001</v>
      </c>
    </row>
    <row r="1038" spans="3:19" x14ac:dyDescent="0.25">
      <c r="C1038" s="125"/>
      <c r="D1038" s="122"/>
      <c r="E1038" s="4" t="s">
        <v>33</v>
      </c>
      <c r="F1038" s="5"/>
      <c r="G1038" s="6">
        <v>882</v>
      </c>
      <c r="H1038" s="28">
        <v>1.8140589569159999</v>
      </c>
      <c r="I1038" s="12">
        <v>7.9365079365079998</v>
      </c>
      <c r="J1038" s="12">
        <v>11.224489795918</v>
      </c>
      <c r="K1038" s="12">
        <v>13.718820861677999</v>
      </c>
      <c r="L1038" s="12">
        <v>16.213151927437998</v>
      </c>
      <c r="M1038" s="12">
        <v>10.997732426303999</v>
      </c>
      <c r="N1038" s="12">
        <v>11.791383219955</v>
      </c>
      <c r="O1038" s="12">
        <v>10.997732426303999</v>
      </c>
      <c r="P1038" s="12">
        <v>2.8344671201809999</v>
      </c>
      <c r="Q1038" s="12">
        <v>3.5147392290249999</v>
      </c>
      <c r="R1038" s="12">
        <v>1.4739229024939999</v>
      </c>
      <c r="S1038" s="23">
        <v>7.4829931972789998</v>
      </c>
    </row>
    <row r="1039" spans="3:19" x14ac:dyDescent="0.25">
      <c r="C1039" s="125"/>
      <c r="D1039" s="122"/>
      <c r="E1039" s="4" t="s">
        <v>34</v>
      </c>
      <c r="F1039" s="5"/>
      <c r="G1039" s="6">
        <v>299</v>
      </c>
      <c r="H1039" s="28">
        <v>2.3411371237459999</v>
      </c>
      <c r="I1039" s="12">
        <v>8.3612040133779999</v>
      </c>
      <c r="J1039" s="12">
        <v>12.709030100333999</v>
      </c>
      <c r="K1039" s="12">
        <v>16.053511705685999</v>
      </c>
      <c r="L1039" s="12">
        <v>14.046822742474999</v>
      </c>
      <c r="M1039" s="12">
        <v>11.705685618728999</v>
      </c>
      <c r="N1039" s="12">
        <v>11.371237458194001</v>
      </c>
      <c r="O1039" s="12">
        <v>8.0267558528429994</v>
      </c>
      <c r="P1039" s="12">
        <v>4.0133779264209997</v>
      </c>
      <c r="Q1039" s="12">
        <v>2.675585284281</v>
      </c>
      <c r="R1039" s="12">
        <v>2.0066889632109999</v>
      </c>
      <c r="S1039" s="23">
        <v>6.6889632107020001</v>
      </c>
    </row>
    <row r="1040" spans="3:19" x14ac:dyDescent="0.25">
      <c r="C1040" s="125"/>
      <c r="D1040" s="122"/>
      <c r="E1040" s="4" t="s">
        <v>35</v>
      </c>
      <c r="F1040" s="5"/>
      <c r="G1040" s="6">
        <v>1181</v>
      </c>
      <c r="H1040" s="28">
        <v>1.94750211685</v>
      </c>
      <c r="I1040" s="12">
        <v>8.0440304826420004</v>
      </c>
      <c r="J1040" s="12">
        <v>11.60033869602</v>
      </c>
      <c r="K1040" s="12">
        <v>14.309906858593999</v>
      </c>
      <c r="L1040" s="12">
        <v>15.664690939881</v>
      </c>
      <c r="M1040" s="12">
        <v>11.176968670618001</v>
      </c>
      <c r="N1040" s="12">
        <v>11.685012701101</v>
      </c>
      <c r="O1040" s="12">
        <v>10.245554614733001</v>
      </c>
      <c r="P1040" s="12">
        <v>3.1329381879759999</v>
      </c>
      <c r="Q1040" s="12">
        <v>3.3022861981370002</v>
      </c>
      <c r="R1040" s="12">
        <v>1.608806096528</v>
      </c>
      <c r="S1040" s="23">
        <v>7.2819644369179999</v>
      </c>
    </row>
    <row r="1041" spans="3:19" x14ac:dyDescent="0.25">
      <c r="C1041" s="125"/>
      <c r="D1041" s="121" t="s">
        <v>21</v>
      </c>
      <c r="E1041" s="18" t="s">
        <v>25</v>
      </c>
      <c r="F1041" s="17"/>
      <c r="G1041" s="19">
        <v>268</v>
      </c>
      <c r="H1041" s="29">
        <v>1.492537313433</v>
      </c>
      <c r="I1041" s="15">
        <v>2.985074626866</v>
      </c>
      <c r="J1041" s="15">
        <v>7.4626865671639999</v>
      </c>
      <c r="K1041" s="15">
        <v>10.447761194030001</v>
      </c>
      <c r="L1041" s="15">
        <v>13.059701492537</v>
      </c>
      <c r="M1041" s="15">
        <v>13.059701492537</v>
      </c>
      <c r="N1041" s="15">
        <v>17.164179104477999</v>
      </c>
      <c r="O1041" s="15">
        <v>20.149253731342998</v>
      </c>
      <c r="P1041" s="15">
        <v>6.7164179104480004</v>
      </c>
      <c r="Q1041" s="15">
        <v>4.8507462686569998</v>
      </c>
      <c r="R1041" s="15">
        <v>0.74626865671599996</v>
      </c>
      <c r="S1041" s="30">
        <v>1.865671641791</v>
      </c>
    </row>
    <row r="1042" spans="3:19" x14ac:dyDescent="0.25">
      <c r="C1042" s="125"/>
      <c r="D1042" s="122"/>
      <c r="E1042" s="4" t="s">
        <v>26</v>
      </c>
      <c r="F1042" s="5"/>
      <c r="G1042" s="6">
        <v>338</v>
      </c>
      <c r="H1042" s="28">
        <v>1.479289940828</v>
      </c>
      <c r="I1042" s="12">
        <v>4.7337278106509997</v>
      </c>
      <c r="J1042" s="12">
        <v>8.8757396449700003</v>
      </c>
      <c r="K1042" s="12">
        <v>15.680473372781</v>
      </c>
      <c r="L1042" s="12">
        <v>16.272189349112001</v>
      </c>
      <c r="M1042" s="12">
        <v>13.01775147929</v>
      </c>
      <c r="N1042" s="12">
        <v>11.242603550296</v>
      </c>
      <c r="O1042" s="12">
        <v>14.792899408284001</v>
      </c>
      <c r="P1042" s="12">
        <v>5.6213017751479999</v>
      </c>
      <c r="Q1042" s="12">
        <v>3.550295857988</v>
      </c>
      <c r="R1042" s="12">
        <v>1.775147928994</v>
      </c>
      <c r="S1042" s="23">
        <v>2.9585798816570001</v>
      </c>
    </row>
    <row r="1043" spans="3:19" x14ac:dyDescent="0.25">
      <c r="C1043" s="125"/>
      <c r="D1043" s="122"/>
      <c r="E1043" s="4" t="s">
        <v>27</v>
      </c>
      <c r="F1043" s="5"/>
      <c r="G1043" s="6">
        <v>241</v>
      </c>
      <c r="H1043" s="28">
        <v>0.82987551867200005</v>
      </c>
      <c r="I1043" s="12">
        <v>7.0539419087140001</v>
      </c>
      <c r="J1043" s="12">
        <v>9.9585062240659994</v>
      </c>
      <c r="K1043" s="12">
        <v>14.937759336099999</v>
      </c>
      <c r="L1043" s="12">
        <v>18.672199170123999</v>
      </c>
      <c r="M1043" s="12">
        <v>13.278008298754999</v>
      </c>
      <c r="N1043" s="12">
        <v>11.203319502075001</v>
      </c>
      <c r="O1043" s="12">
        <v>13.692946058091</v>
      </c>
      <c r="P1043" s="12">
        <v>3.7344398340249998</v>
      </c>
      <c r="Q1043" s="12">
        <v>2.9045643153529999</v>
      </c>
      <c r="R1043" s="12">
        <v>1.2448132780079999</v>
      </c>
      <c r="S1043" s="23">
        <v>2.4896265560169999</v>
      </c>
    </row>
    <row r="1044" spans="3:19" x14ac:dyDescent="0.25">
      <c r="C1044" s="125"/>
      <c r="D1044" s="122"/>
      <c r="E1044" s="4" t="s">
        <v>28</v>
      </c>
      <c r="F1044" s="5"/>
      <c r="G1044" s="6">
        <v>180</v>
      </c>
      <c r="H1044" s="28">
        <v>1.1111111111109999</v>
      </c>
      <c r="I1044" s="12">
        <v>8.8888888888889994</v>
      </c>
      <c r="J1044" s="12">
        <v>8.333333333333</v>
      </c>
      <c r="K1044" s="12">
        <v>17.222222222222001</v>
      </c>
      <c r="L1044" s="12">
        <v>13.333333333333</v>
      </c>
      <c r="M1044" s="12">
        <v>12.777777777778001</v>
      </c>
      <c r="N1044" s="12">
        <v>12.777777777778001</v>
      </c>
      <c r="O1044" s="12">
        <v>11.111111111111001</v>
      </c>
      <c r="P1044" s="12">
        <v>3.8888888888889999</v>
      </c>
      <c r="Q1044" s="12">
        <v>2.2222222222219998</v>
      </c>
      <c r="R1044" s="12">
        <v>1.666666666667</v>
      </c>
      <c r="S1044" s="23">
        <v>6.666666666667</v>
      </c>
    </row>
    <row r="1045" spans="3:19" x14ac:dyDescent="0.25">
      <c r="C1045" s="125"/>
      <c r="D1045" s="122"/>
      <c r="E1045" s="4" t="s">
        <v>29</v>
      </c>
      <c r="F1045" s="5"/>
      <c r="G1045" s="6">
        <v>83</v>
      </c>
      <c r="H1045" s="28">
        <v>3.6144578313250002</v>
      </c>
      <c r="I1045" s="12">
        <v>4.819277108434</v>
      </c>
      <c r="J1045" s="12">
        <v>10.843373493975999</v>
      </c>
      <c r="K1045" s="12">
        <v>16.867469879518001</v>
      </c>
      <c r="L1045" s="12">
        <v>16.867469879518001</v>
      </c>
      <c r="M1045" s="12">
        <v>19.277108433734998</v>
      </c>
      <c r="N1045" s="12">
        <v>9.638554216867</v>
      </c>
      <c r="O1045" s="12">
        <v>6.0240963855420002</v>
      </c>
      <c r="P1045" s="12">
        <v>3.6144578313250002</v>
      </c>
      <c r="Q1045" s="12">
        <v>2.409638554217</v>
      </c>
      <c r="R1045" s="12">
        <v>1.204819277108</v>
      </c>
      <c r="S1045" s="23">
        <v>4.819277108434</v>
      </c>
    </row>
    <row r="1046" spans="3:19" x14ac:dyDescent="0.25">
      <c r="C1046" s="125"/>
      <c r="D1046" s="122"/>
      <c r="E1046" s="4" t="s">
        <v>30</v>
      </c>
      <c r="F1046" s="5"/>
      <c r="G1046" s="6">
        <v>26</v>
      </c>
      <c r="H1046" s="28">
        <v>3.8461538461539999</v>
      </c>
      <c r="I1046" s="12">
        <v>7.6923076923079998</v>
      </c>
      <c r="J1046" s="12">
        <v>3.8461538461539999</v>
      </c>
      <c r="K1046" s="12">
        <v>7.6923076923079998</v>
      </c>
      <c r="L1046" s="12">
        <v>11.538461538462</v>
      </c>
      <c r="M1046" s="12">
        <v>30.769230769231001</v>
      </c>
      <c r="N1046" s="12">
        <v>15.384615384615</v>
      </c>
      <c r="O1046" s="12">
        <v>7.6923076923079998</v>
      </c>
      <c r="P1046" s="20">
        <v>0</v>
      </c>
      <c r="Q1046" s="20">
        <v>0</v>
      </c>
      <c r="R1046" s="20">
        <v>0</v>
      </c>
      <c r="S1046" s="23">
        <v>11.538461538462</v>
      </c>
    </row>
    <row r="1047" spans="3:19" x14ac:dyDescent="0.25">
      <c r="C1047" s="125"/>
      <c r="D1047" s="122"/>
      <c r="E1047" s="4" t="s">
        <v>31</v>
      </c>
      <c r="F1047" s="5"/>
      <c r="G1047" s="6">
        <v>3</v>
      </c>
      <c r="H1047" s="50">
        <v>0</v>
      </c>
      <c r="I1047" s="20">
        <v>0</v>
      </c>
      <c r="J1047" s="20">
        <v>0</v>
      </c>
      <c r="K1047" s="20">
        <v>0</v>
      </c>
      <c r="L1047" s="20">
        <v>0</v>
      </c>
      <c r="M1047" s="20">
        <v>0</v>
      </c>
      <c r="N1047" s="12">
        <v>33.333333333333002</v>
      </c>
      <c r="O1047" s="12">
        <v>33.333333333333002</v>
      </c>
      <c r="P1047" s="20">
        <v>0</v>
      </c>
      <c r="Q1047" s="20">
        <v>0</v>
      </c>
      <c r="R1047" s="20">
        <v>0</v>
      </c>
      <c r="S1047" s="23">
        <v>33.333333333333002</v>
      </c>
    </row>
    <row r="1048" spans="3:19" x14ac:dyDescent="0.25">
      <c r="C1048" s="125"/>
      <c r="D1048" s="122"/>
      <c r="E1048" s="4" t="s">
        <v>32</v>
      </c>
      <c r="F1048" s="5"/>
      <c r="G1048" s="6">
        <v>606</v>
      </c>
      <c r="H1048" s="28">
        <v>1.485148514851</v>
      </c>
      <c r="I1048" s="12">
        <v>3.9603960396039999</v>
      </c>
      <c r="J1048" s="12">
        <v>8.2508250825079994</v>
      </c>
      <c r="K1048" s="12">
        <v>13.366336633663</v>
      </c>
      <c r="L1048" s="12">
        <v>14.851485148515</v>
      </c>
      <c r="M1048" s="12">
        <v>13.036303630362999</v>
      </c>
      <c r="N1048" s="12">
        <v>13.861386138614</v>
      </c>
      <c r="O1048" s="12">
        <v>17.161716171617002</v>
      </c>
      <c r="P1048" s="12">
        <v>6.1056105610560003</v>
      </c>
      <c r="Q1048" s="12">
        <v>4.1254125412539997</v>
      </c>
      <c r="R1048" s="12">
        <v>1.3201320132009999</v>
      </c>
      <c r="S1048" s="23">
        <v>2.4752475247520001</v>
      </c>
    </row>
    <row r="1049" spans="3:19" x14ac:dyDescent="0.25">
      <c r="C1049" s="125"/>
      <c r="D1049" s="122"/>
      <c r="E1049" s="4" t="s">
        <v>33</v>
      </c>
      <c r="F1049" s="5"/>
      <c r="G1049" s="6">
        <v>421</v>
      </c>
      <c r="H1049" s="28">
        <v>0.950118764846</v>
      </c>
      <c r="I1049" s="12">
        <v>7.8384798099759996</v>
      </c>
      <c r="J1049" s="12">
        <v>9.263657957245</v>
      </c>
      <c r="K1049" s="12">
        <v>15.914489311163999</v>
      </c>
      <c r="L1049" s="12">
        <v>16.389548693586999</v>
      </c>
      <c r="M1049" s="12">
        <v>13.064133016627</v>
      </c>
      <c r="N1049" s="12">
        <v>11.876484560570001</v>
      </c>
      <c r="O1049" s="12">
        <v>12.589073634204</v>
      </c>
      <c r="P1049" s="12">
        <v>3.8004750593819998</v>
      </c>
      <c r="Q1049" s="12">
        <v>2.6128266033249998</v>
      </c>
      <c r="R1049" s="12">
        <v>1.4251781472680001</v>
      </c>
      <c r="S1049" s="23">
        <v>4.2755344418050001</v>
      </c>
    </row>
    <row r="1050" spans="3:19" x14ac:dyDescent="0.25">
      <c r="C1050" s="125"/>
      <c r="D1050" s="122"/>
      <c r="E1050" s="4" t="s">
        <v>34</v>
      </c>
      <c r="F1050" s="5"/>
      <c r="G1050" s="6">
        <v>112</v>
      </c>
      <c r="H1050" s="28">
        <v>3.5714285714290002</v>
      </c>
      <c r="I1050" s="12">
        <v>5.3571428571429998</v>
      </c>
      <c r="J1050" s="12">
        <v>8.9285714285710007</v>
      </c>
      <c r="K1050" s="12">
        <v>14.285714285714</v>
      </c>
      <c r="L1050" s="12">
        <v>15.178571428571001</v>
      </c>
      <c r="M1050" s="12">
        <v>21.428571428571001</v>
      </c>
      <c r="N1050" s="12">
        <v>11.607142857143</v>
      </c>
      <c r="O1050" s="12">
        <v>7.1428571428570002</v>
      </c>
      <c r="P1050" s="12">
        <v>2.6785714285709998</v>
      </c>
      <c r="Q1050" s="12">
        <v>1.785714285714</v>
      </c>
      <c r="R1050" s="12">
        <v>0.89285714285700002</v>
      </c>
      <c r="S1050" s="23">
        <v>7.1428571428570002</v>
      </c>
    </row>
    <row r="1051" spans="3:19" x14ac:dyDescent="0.25">
      <c r="C1051" s="125"/>
      <c r="D1051" s="122"/>
      <c r="E1051" s="4" t="s">
        <v>35</v>
      </c>
      <c r="F1051" s="5"/>
      <c r="G1051" s="6">
        <v>533</v>
      </c>
      <c r="H1051" s="28">
        <v>1.5009380863040001</v>
      </c>
      <c r="I1051" s="12">
        <v>7.3170731707319998</v>
      </c>
      <c r="J1051" s="12">
        <v>9.1932457786120008</v>
      </c>
      <c r="K1051" s="12">
        <v>15.572232645403</v>
      </c>
      <c r="L1051" s="12">
        <v>16.135084427767001</v>
      </c>
      <c r="M1051" s="12">
        <v>14.821763602251</v>
      </c>
      <c r="N1051" s="12">
        <v>11.819887429644</v>
      </c>
      <c r="O1051" s="12">
        <v>11.444652908068001</v>
      </c>
      <c r="P1051" s="12">
        <v>3.5647279549720001</v>
      </c>
      <c r="Q1051" s="12">
        <v>2.4390243902440001</v>
      </c>
      <c r="R1051" s="12">
        <v>1.313320825516</v>
      </c>
      <c r="S1051" s="23">
        <v>4.8780487804880002</v>
      </c>
    </row>
    <row r="1052" spans="3:19" x14ac:dyDescent="0.25">
      <c r="C1052" s="125"/>
      <c r="D1052" s="121" t="s">
        <v>22</v>
      </c>
      <c r="E1052" s="18" t="s">
        <v>25</v>
      </c>
      <c r="F1052" s="17"/>
      <c r="G1052" s="19">
        <v>247</v>
      </c>
      <c r="H1052" s="29">
        <v>0.80971659919000005</v>
      </c>
      <c r="I1052" s="15">
        <v>6.4777327935219997</v>
      </c>
      <c r="J1052" s="15">
        <v>6.0728744939270003</v>
      </c>
      <c r="K1052" s="15">
        <v>11.336032388664</v>
      </c>
      <c r="L1052" s="15">
        <v>13.765182186235</v>
      </c>
      <c r="M1052" s="15">
        <v>13.765182186235</v>
      </c>
      <c r="N1052" s="15">
        <v>17.004048582995999</v>
      </c>
      <c r="O1052" s="15">
        <v>14.17004048583</v>
      </c>
      <c r="P1052" s="15">
        <v>6.0728744939270003</v>
      </c>
      <c r="Q1052" s="15">
        <v>7.6923076923079998</v>
      </c>
      <c r="R1052" s="38">
        <v>0</v>
      </c>
      <c r="S1052" s="30">
        <v>2.834008097166</v>
      </c>
    </row>
    <row r="1053" spans="3:19" x14ac:dyDescent="0.25">
      <c r="C1053" s="125"/>
      <c r="D1053" s="122"/>
      <c r="E1053" s="4" t="s">
        <v>26</v>
      </c>
      <c r="F1053" s="5"/>
      <c r="G1053" s="6">
        <v>380</v>
      </c>
      <c r="H1053" s="28">
        <v>0.52631578947400004</v>
      </c>
      <c r="I1053" s="12">
        <v>11.052631578947</v>
      </c>
      <c r="J1053" s="12">
        <v>7.6315789473680002</v>
      </c>
      <c r="K1053" s="12">
        <v>12.105263157894999</v>
      </c>
      <c r="L1053" s="12">
        <v>14.473684210526001</v>
      </c>
      <c r="M1053" s="12">
        <v>12.368421052632</v>
      </c>
      <c r="N1053" s="12">
        <v>13.684210526316001</v>
      </c>
      <c r="O1053" s="12">
        <v>12.631578947368</v>
      </c>
      <c r="P1053" s="12">
        <v>6.5789473684209998</v>
      </c>
      <c r="Q1053" s="12">
        <v>3.4210526315790002</v>
      </c>
      <c r="R1053" s="12">
        <v>0.52631578947400004</v>
      </c>
      <c r="S1053" s="23">
        <v>5</v>
      </c>
    </row>
    <row r="1054" spans="3:19" x14ac:dyDescent="0.25">
      <c r="C1054" s="125"/>
      <c r="D1054" s="122"/>
      <c r="E1054" s="4" t="s">
        <v>27</v>
      </c>
      <c r="F1054" s="5"/>
      <c r="G1054" s="6">
        <v>251</v>
      </c>
      <c r="H1054" s="28">
        <v>2.7888446215139999</v>
      </c>
      <c r="I1054" s="12">
        <v>5.9760956175300004</v>
      </c>
      <c r="J1054" s="12">
        <v>11.952191235060001</v>
      </c>
      <c r="K1054" s="12">
        <v>12.749003984064</v>
      </c>
      <c r="L1054" s="12">
        <v>16.334661354582</v>
      </c>
      <c r="M1054" s="12">
        <v>11.155378486056</v>
      </c>
      <c r="N1054" s="12">
        <v>12.749003984064</v>
      </c>
      <c r="O1054" s="12">
        <v>10.358565737052</v>
      </c>
      <c r="P1054" s="12">
        <v>2.3904382470119998</v>
      </c>
      <c r="Q1054" s="12">
        <v>5.1792828685260002</v>
      </c>
      <c r="R1054" s="12">
        <v>0.79681274900400001</v>
      </c>
      <c r="S1054" s="23">
        <v>7.569721115538</v>
      </c>
    </row>
    <row r="1055" spans="3:19" x14ac:dyDescent="0.25">
      <c r="C1055" s="125"/>
      <c r="D1055" s="122"/>
      <c r="E1055" s="4" t="s">
        <v>28</v>
      </c>
      <c r="F1055" s="5"/>
      <c r="G1055" s="6">
        <v>210</v>
      </c>
      <c r="H1055" s="28">
        <v>2.3809523809519999</v>
      </c>
      <c r="I1055" s="12">
        <v>10.47619047619</v>
      </c>
      <c r="J1055" s="12">
        <v>14.285714285714</v>
      </c>
      <c r="K1055" s="12">
        <v>10.47619047619</v>
      </c>
      <c r="L1055" s="12">
        <v>15.714285714286</v>
      </c>
      <c r="M1055" s="12">
        <v>6.666666666667</v>
      </c>
      <c r="N1055" s="12">
        <v>10.47619047619</v>
      </c>
      <c r="O1055" s="12">
        <v>8.5714285714289993</v>
      </c>
      <c r="P1055" s="12">
        <v>1.4285714285710001</v>
      </c>
      <c r="Q1055" s="12">
        <v>3.333333333333</v>
      </c>
      <c r="R1055" s="12">
        <v>2.3809523809519999</v>
      </c>
      <c r="S1055" s="23">
        <v>13.809523809524</v>
      </c>
    </row>
    <row r="1056" spans="3:19" x14ac:dyDescent="0.25">
      <c r="C1056" s="125"/>
      <c r="D1056" s="122"/>
      <c r="E1056" s="4" t="s">
        <v>29</v>
      </c>
      <c r="F1056" s="5"/>
      <c r="G1056" s="6">
        <v>123</v>
      </c>
      <c r="H1056" s="28">
        <v>2.4390243902440001</v>
      </c>
      <c r="I1056" s="12">
        <v>9.7560975609760003</v>
      </c>
      <c r="J1056" s="12">
        <v>15.447154471545</v>
      </c>
      <c r="K1056" s="12">
        <v>19.512195121950999</v>
      </c>
      <c r="L1056" s="12">
        <v>12.195121951220001</v>
      </c>
      <c r="M1056" s="12">
        <v>5.6910569105690003</v>
      </c>
      <c r="N1056" s="12">
        <v>14.634146341463</v>
      </c>
      <c r="O1056" s="12">
        <v>5.6910569105690003</v>
      </c>
      <c r="P1056" s="12">
        <v>3.2520325203249998</v>
      </c>
      <c r="Q1056" s="12">
        <v>1.6260162601629999</v>
      </c>
      <c r="R1056" s="12">
        <v>2.4390243902440001</v>
      </c>
      <c r="S1056" s="23">
        <v>7.3170731707319998</v>
      </c>
    </row>
    <row r="1057" spans="3:19" x14ac:dyDescent="0.25">
      <c r="C1057" s="125"/>
      <c r="D1057" s="122"/>
      <c r="E1057" s="4" t="s">
        <v>30</v>
      </c>
      <c r="F1057" s="5"/>
      <c r="G1057" s="6">
        <v>50</v>
      </c>
      <c r="H1057" s="50">
        <v>0</v>
      </c>
      <c r="I1057" s="12">
        <v>12</v>
      </c>
      <c r="J1057" s="12">
        <v>14</v>
      </c>
      <c r="K1057" s="12">
        <v>14</v>
      </c>
      <c r="L1057" s="12">
        <v>14</v>
      </c>
      <c r="M1057" s="20">
        <v>0</v>
      </c>
      <c r="N1057" s="12">
        <v>4</v>
      </c>
      <c r="O1057" s="12">
        <v>18</v>
      </c>
      <c r="P1057" s="12">
        <v>8</v>
      </c>
      <c r="Q1057" s="12">
        <v>8</v>
      </c>
      <c r="R1057" s="12">
        <v>2</v>
      </c>
      <c r="S1057" s="23">
        <v>6</v>
      </c>
    </row>
    <row r="1058" spans="3:19" x14ac:dyDescent="0.25">
      <c r="C1058" s="125"/>
      <c r="D1058" s="122"/>
      <c r="E1058" s="4" t="s">
        <v>31</v>
      </c>
      <c r="F1058" s="5"/>
      <c r="G1058" s="6">
        <v>14</v>
      </c>
      <c r="H1058" s="50">
        <v>0</v>
      </c>
      <c r="I1058" s="12">
        <v>7.1428571428570002</v>
      </c>
      <c r="J1058" s="12">
        <v>14.285714285714</v>
      </c>
      <c r="K1058" s="12">
        <v>7.1428571428570002</v>
      </c>
      <c r="L1058" s="12">
        <v>21.428571428571001</v>
      </c>
      <c r="M1058" s="12">
        <v>28.571428571428999</v>
      </c>
      <c r="N1058" s="12">
        <v>7.1428571428570002</v>
      </c>
      <c r="O1058" s="20">
        <v>0</v>
      </c>
      <c r="P1058" s="12">
        <v>7.1428571428570002</v>
      </c>
      <c r="Q1058" s="20">
        <v>0</v>
      </c>
      <c r="R1058" s="12">
        <v>7.1428571428570002</v>
      </c>
      <c r="S1058" s="37">
        <v>0</v>
      </c>
    </row>
    <row r="1059" spans="3:19" x14ac:dyDescent="0.25">
      <c r="C1059" s="125"/>
      <c r="D1059" s="122"/>
      <c r="E1059" s="4" t="s">
        <v>32</v>
      </c>
      <c r="F1059" s="5"/>
      <c r="G1059" s="6">
        <v>627</v>
      </c>
      <c r="H1059" s="28">
        <v>0.63795853269500002</v>
      </c>
      <c r="I1059" s="12">
        <v>9.2503987240830003</v>
      </c>
      <c r="J1059" s="12">
        <v>7.0175438596489998</v>
      </c>
      <c r="K1059" s="12">
        <v>11.802232854864</v>
      </c>
      <c r="L1059" s="12">
        <v>14.194577352472001</v>
      </c>
      <c r="M1059" s="12">
        <v>12.918660287081</v>
      </c>
      <c r="N1059" s="12">
        <v>14.992025518341</v>
      </c>
      <c r="O1059" s="12">
        <v>13.237639553429</v>
      </c>
      <c r="P1059" s="12">
        <v>6.3795853269540004</v>
      </c>
      <c r="Q1059" s="12">
        <v>5.1036682615629996</v>
      </c>
      <c r="R1059" s="12">
        <v>0.318979266348</v>
      </c>
      <c r="S1059" s="23">
        <v>4.1467304625199999</v>
      </c>
    </row>
    <row r="1060" spans="3:19" x14ac:dyDescent="0.25">
      <c r="C1060" s="125"/>
      <c r="D1060" s="122"/>
      <c r="E1060" s="4" t="s">
        <v>33</v>
      </c>
      <c r="F1060" s="5"/>
      <c r="G1060" s="6">
        <v>461</v>
      </c>
      <c r="H1060" s="28">
        <v>2.6030368763560001</v>
      </c>
      <c r="I1060" s="12">
        <v>8.0260303687639993</v>
      </c>
      <c r="J1060" s="12">
        <v>13.015184381778999</v>
      </c>
      <c r="K1060" s="12">
        <v>11.713665943601001</v>
      </c>
      <c r="L1060" s="12">
        <v>16.052060737527</v>
      </c>
      <c r="M1060" s="12">
        <v>9.1106290672450001</v>
      </c>
      <c r="N1060" s="12">
        <v>11.713665943601001</v>
      </c>
      <c r="O1060" s="12">
        <v>9.5444685466380008</v>
      </c>
      <c r="P1060" s="12">
        <v>1.952277657267</v>
      </c>
      <c r="Q1060" s="12">
        <v>4.3383947939259997</v>
      </c>
      <c r="R1060" s="12">
        <v>1.5184381778739999</v>
      </c>
      <c r="S1060" s="23">
        <v>10.412147505423</v>
      </c>
    </row>
    <row r="1061" spans="3:19" x14ac:dyDescent="0.25">
      <c r="C1061" s="125"/>
      <c r="D1061" s="122"/>
      <c r="E1061" s="4" t="s">
        <v>34</v>
      </c>
      <c r="F1061" s="5"/>
      <c r="G1061" s="6">
        <v>187</v>
      </c>
      <c r="H1061" s="28">
        <v>1.6042780748659999</v>
      </c>
      <c r="I1061" s="12">
        <v>10.160427807487</v>
      </c>
      <c r="J1061" s="12">
        <v>14.973262032086</v>
      </c>
      <c r="K1061" s="12">
        <v>17.112299465241001</v>
      </c>
      <c r="L1061" s="12">
        <v>13.368983957218999</v>
      </c>
      <c r="M1061" s="12">
        <v>5.8823529411760003</v>
      </c>
      <c r="N1061" s="12">
        <v>11.229946524063999</v>
      </c>
      <c r="O1061" s="12">
        <v>8.5561497326199998</v>
      </c>
      <c r="P1061" s="12">
        <v>4.8128342245990003</v>
      </c>
      <c r="Q1061" s="12">
        <v>3.208556149733</v>
      </c>
      <c r="R1061" s="12">
        <v>2.673796791444</v>
      </c>
      <c r="S1061" s="23">
        <v>6.4171122994649998</v>
      </c>
    </row>
    <row r="1062" spans="3:19" x14ac:dyDescent="0.25">
      <c r="C1062" s="125"/>
      <c r="D1062" s="122"/>
      <c r="E1062" s="4" t="s">
        <v>35</v>
      </c>
      <c r="F1062" s="5"/>
      <c r="G1062" s="6">
        <v>648</v>
      </c>
      <c r="H1062" s="28">
        <v>2.3148148148150001</v>
      </c>
      <c r="I1062" s="12">
        <v>8.6419753086419995</v>
      </c>
      <c r="J1062" s="12">
        <v>13.58024691358</v>
      </c>
      <c r="K1062" s="12">
        <v>13.271604938272</v>
      </c>
      <c r="L1062" s="12">
        <v>15.277777777778001</v>
      </c>
      <c r="M1062" s="12">
        <v>8.1790123456790003</v>
      </c>
      <c r="N1062" s="12">
        <v>11.574074074074</v>
      </c>
      <c r="O1062" s="12">
        <v>9.2592592592590002</v>
      </c>
      <c r="P1062" s="12">
        <v>2.7777777777780002</v>
      </c>
      <c r="Q1062" s="12">
        <v>4.0123456790120002</v>
      </c>
      <c r="R1062" s="12">
        <v>1.851851851852</v>
      </c>
      <c r="S1062" s="23">
        <v>9.2592592592590002</v>
      </c>
    </row>
    <row r="1063" spans="3:19" x14ac:dyDescent="0.25">
      <c r="C1063" s="121" t="s">
        <v>36</v>
      </c>
      <c r="D1063" s="121" t="s">
        <v>24</v>
      </c>
      <c r="E1063" s="18" t="s">
        <v>37</v>
      </c>
      <c r="F1063" s="17"/>
      <c r="G1063" s="19">
        <v>106</v>
      </c>
      <c r="H1063" s="29">
        <v>2.8301886792449999</v>
      </c>
      <c r="I1063" s="15">
        <v>21.698113207546999</v>
      </c>
      <c r="J1063" s="15">
        <v>17.924528301887001</v>
      </c>
      <c r="K1063" s="15">
        <v>14.150943396225999</v>
      </c>
      <c r="L1063" s="15">
        <v>15.094339622642</v>
      </c>
      <c r="M1063" s="15">
        <v>6.6037735849060004</v>
      </c>
      <c r="N1063" s="15">
        <v>2.8301886792449999</v>
      </c>
      <c r="O1063" s="15">
        <v>1.88679245283</v>
      </c>
      <c r="P1063" s="15">
        <v>1.88679245283</v>
      </c>
      <c r="Q1063" s="15">
        <v>2.8301886792449999</v>
      </c>
      <c r="R1063" s="15">
        <v>5.660377358491</v>
      </c>
      <c r="S1063" s="30">
        <v>6.6037735849060004</v>
      </c>
    </row>
    <row r="1064" spans="3:19" ht="25.2" x14ac:dyDescent="0.25">
      <c r="C1064" s="125"/>
      <c r="D1064" s="122"/>
      <c r="E1064" s="4" t="s">
        <v>38</v>
      </c>
      <c r="F1064" s="5"/>
      <c r="G1064" s="6">
        <v>1653</v>
      </c>
      <c r="H1064" s="28">
        <v>0.96793708409000001</v>
      </c>
      <c r="I1064" s="12">
        <v>4.6581972171809998</v>
      </c>
      <c r="J1064" s="12">
        <v>6.654567453116</v>
      </c>
      <c r="K1064" s="12">
        <v>12.401693889897</v>
      </c>
      <c r="L1064" s="12">
        <v>16.575922565033</v>
      </c>
      <c r="M1064" s="12">
        <v>15.063520871143</v>
      </c>
      <c r="N1064" s="12">
        <v>16.031457955233002</v>
      </c>
      <c r="O1064" s="12">
        <v>15.003024803388</v>
      </c>
      <c r="P1064" s="12">
        <v>5.3236539624920001</v>
      </c>
      <c r="Q1064" s="12">
        <v>4.2952208106469998</v>
      </c>
      <c r="R1064" s="12">
        <v>0.42347247428899998</v>
      </c>
      <c r="S1064" s="23">
        <v>2.6013309134910001</v>
      </c>
    </row>
    <row r="1065" spans="3:19" ht="25.2" x14ac:dyDescent="0.25">
      <c r="C1065" s="125"/>
      <c r="D1065" s="122"/>
      <c r="E1065" s="4" t="s">
        <v>39</v>
      </c>
      <c r="F1065" s="5"/>
      <c r="G1065" s="6">
        <v>116</v>
      </c>
      <c r="H1065" s="28">
        <v>2.586206896552</v>
      </c>
      <c r="I1065" s="12">
        <v>19.827586206896999</v>
      </c>
      <c r="J1065" s="12">
        <v>12.068965517241001</v>
      </c>
      <c r="K1065" s="12">
        <v>13.793103448276</v>
      </c>
      <c r="L1065" s="12">
        <v>12.068965517241001</v>
      </c>
      <c r="M1065" s="12">
        <v>2.586206896552</v>
      </c>
      <c r="N1065" s="12">
        <v>7.7586206896550003</v>
      </c>
      <c r="O1065" s="12">
        <v>12.068965517241001</v>
      </c>
      <c r="P1065" s="12">
        <v>1.7241379310339999</v>
      </c>
      <c r="Q1065" s="12">
        <v>1.7241379310339999</v>
      </c>
      <c r="R1065" s="12">
        <v>4.3103448275860003</v>
      </c>
      <c r="S1065" s="23">
        <v>9.4827586206899994</v>
      </c>
    </row>
    <row r="1066" spans="3:19" ht="25.2" x14ac:dyDescent="0.25">
      <c r="C1066" s="125"/>
      <c r="D1066" s="122"/>
      <c r="E1066" s="4" t="s">
        <v>40</v>
      </c>
      <c r="F1066" s="5"/>
      <c r="G1066" s="6">
        <v>513</v>
      </c>
      <c r="H1066" s="28">
        <v>2.5341130604290001</v>
      </c>
      <c r="I1066" s="12">
        <v>9.5516569200780008</v>
      </c>
      <c r="J1066" s="12">
        <v>17.153996101364999</v>
      </c>
      <c r="K1066" s="12">
        <v>16.959064327484999</v>
      </c>
      <c r="L1066" s="12">
        <v>11.306042884989999</v>
      </c>
      <c r="M1066" s="12">
        <v>6.237816764133</v>
      </c>
      <c r="N1066" s="12">
        <v>7.6023391812870003</v>
      </c>
      <c r="O1066" s="12">
        <v>8.3820662768030001</v>
      </c>
      <c r="P1066" s="12">
        <v>4.2884990253410002</v>
      </c>
      <c r="Q1066" s="12">
        <v>3.8986354775829999</v>
      </c>
      <c r="R1066" s="12">
        <v>2.1442495126710002</v>
      </c>
      <c r="S1066" s="23">
        <v>9.9415204678359999</v>
      </c>
    </row>
    <row r="1067" spans="3:19" x14ac:dyDescent="0.25">
      <c r="C1067" s="125"/>
      <c r="D1067" s="122"/>
      <c r="E1067" s="4" t="s">
        <v>18</v>
      </c>
      <c r="F1067" s="5"/>
      <c r="G1067" s="6">
        <v>26</v>
      </c>
      <c r="H1067" s="28">
        <v>3.8461538461539999</v>
      </c>
      <c r="I1067" s="12">
        <v>19.230769230768999</v>
      </c>
      <c r="J1067" s="20">
        <v>0</v>
      </c>
      <c r="K1067" s="12">
        <v>3.8461538461539999</v>
      </c>
      <c r="L1067" s="12">
        <v>7.6923076923079998</v>
      </c>
      <c r="M1067" s="12">
        <v>3.8461538461539999</v>
      </c>
      <c r="N1067" s="20">
        <v>0</v>
      </c>
      <c r="O1067" s="12">
        <v>3.8461538461539999</v>
      </c>
      <c r="P1067" s="20">
        <v>0</v>
      </c>
      <c r="Q1067" s="20">
        <v>0</v>
      </c>
      <c r="R1067" s="20">
        <v>0</v>
      </c>
      <c r="S1067" s="23">
        <v>57.692307692307999</v>
      </c>
    </row>
    <row r="1068" spans="3:19" x14ac:dyDescent="0.25">
      <c r="C1068" s="125"/>
      <c r="D1068" s="121" t="s">
        <v>21</v>
      </c>
      <c r="E1068" s="18" t="s">
        <v>37</v>
      </c>
      <c r="F1068" s="17"/>
      <c r="G1068" s="19">
        <v>66</v>
      </c>
      <c r="H1068" s="29">
        <v>3.0303030303030001</v>
      </c>
      <c r="I1068" s="15">
        <v>21.212121212121001</v>
      </c>
      <c r="J1068" s="15">
        <v>19.696969696970001</v>
      </c>
      <c r="K1068" s="15">
        <v>12.121212121212</v>
      </c>
      <c r="L1068" s="15">
        <v>18.181818181817999</v>
      </c>
      <c r="M1068" s="15">
        <v>6.0606060606060002</v>
      </c>
      <c r="N1068" s="15">
        <v>1.5151515151520001</v>
      </c>
      <c r="O1068" s="15">
        <v>1.5151515151520001</v>
      </c>
      <c r="P1068" s="38">
        <v>0</v>
      </c>
      <c r="Q1068" s="15">
        <v>3.0303030303030001</v>
      </c>
      <c r="R1068" s="15">
        <v>9.0909090909089993</v>
      </c>
      <c r="S1068" s="30">
        <v>4.5454545454549997</v>
      </c>
    </row>
    <row r="1069" spans="3:19" ht="25.2" x14ac:dyDescent="0.25">
      <c r="C1069" s="125"/>
      <c r="D1069" s="122"/>
      <c r="E1069" s="4" t="s">
        <v>38</v>
      </c>
      <c r="F1069" s="5"/>
      <c r="G1069" s="6">
        <v>938</v>
      </c>
      <c r="H1069" s="28">
        <v>1.279317697228</v>
      </c>
      <c r="I1069" s="12">
        <v>4.0511727078890001</v>
      </c>
      <c r="J1069" s="12">
        <v>6.9296375266519998</v>
      </c>
      <c r="K1069" s="12">
        <v>13.859275053305</v>
      </c>
      <c r="L1069" s="12">
        <v>16.204690831556999</v>
      </c>
      <c r="M1069" s="12">
        <v>15.138592750533</v>
      </c>
      <c r="N1069" s="12">
        <v>14.712153518124</v>
      </c>
      <c r="O1069" s="12">
        <v>16.417910447760999</v>
      </c>
      <c r="P1069" s="12">
        <v>5.3304904051169997</v>
      </c>
      <c r="Q1069" s="12">
        <v>3.518123667377</v>
      </c>
      <c r="R1069" s="12">
        <v>0.426439232409</v>
      </c>
      <c r="S1069" s="23">
        <v>2.1321961620469998</v>
      </c>
    </row>
    <row r="1070" spans="3:19" ht="25.2" x14ac:dyDescent="0.25">
      <c r="C1070" s="125"/>
      <c r="D1070" s="122"/>
      <c r="E1070" s="4" t="s">
        <v>39</v>
      </c>
      <c r="F1070" s="5"/>
      <c r="G1070" s="6">
        <v>43</v>
      </c>
      <c r="H1070" s="28">
        <v>2.3255813953489999</v>
      </c>
      <c r="I1070" s="12">
        <v>16.279069767442</v>
      </c>
      <c r="J1070" s="12">
        <v>20.930232558139998</v>
      </c>
      <c r="K1070" s="12">
        <v>16.279069767442</v>
      </c>
      <c r="L1070" s="12">
        <v>6.9767441860470001</v>
      </c>
      <c r="M1070" s="12">
        <v>4.6511627906979998</v>
      </c>
      <c r="N1070" s="12">
        <v>6.9767441860470001</v>
      </c>
      <c r="O1070" s="12">
        <v>2.3255813953489999</v>
      </c>
      <c r="P1070" s="12">
        <v>4.6511627906979998</v>
      </c>
      <c r="Q1070" s="20">
        <v>0</v>
      </c>
      <c r="R1070" s="12">
        <v>6.9767441860470001</v>
      </c>
      <c r="S1070" s="23">
        <v>11.627906976744001</v>
      </c>
    </row>
    <row r="1071" spans="3:19" ht="25.2" x14ac:dyDescent="0.25">
      <c r="C1071" s="125"/>
      <c r="D1071" s="122"/>
      <c r="E1071" s="4" t="s">
        <v>40</v>
      </c>
      <c r="F1071" s="5"/>
      <c r="G1071" s="6">
        <v>77</v>
      </c>
      <c r="H1071" s="28">
        <v>1.298701298701</v>
      </c>
      <c r="I1071" s="12">
        <v>2.5974025974030002</v>
      </c>
      <c r="J1071" s="12">
        <v>15.584415584416</v>
      </c>
      <c r="K1071" s="12">
        <v>23.376623376623002</v>
      </c>
      <c r="L1071" s="12">
        <v>10.38961038961</v>
      </c>
      <c r="M1071" s="12">
        <v>11.688311688312</v>
      </c>
      <c r="N1071" s="12">
        <v>6.4935064935059996</v>
      </c>
      <c r="O1071" s="12">
        <v>10.38961038961</v>
      </c>
      <c r="P1071" s="12">
        <v>5.1948051948050002</v>
      </c>
      <c r="Q1071" s="12">
        <v>3.896103896104</v>
      </c>
      <c r="R1071" s="12">
        <v>2.5974025974030002</v>
      </c>
      <c r="S1071" s="23">
        <v>6.4935064935059996</v>
      </c>
    </row>
    <row r="1072" spans="3:19" x14ac:dyDescent="0.25">
      <c r="C1072" s="125"/>
      <c r="D1072" s="122"/>
      <c r="E1072" s="4" t="s">
        <v>18</v>
      </c>
      <c r="F1072" s="5"/>
      <c r="G1072" s="6">
        <v>15</v>
      </c>
      <c r="H1072" s="28">
        <v>6.666666666667</v>
      </c>
      <c r="I1072" s="12">
        <v>13.333333333333</v>
      </c>
      <c r="J1072" s="20">
        <v>0</v>
      </c>
      <c r="K1072" s="12">
        <v>6.666666666667</v>
      </c>
      <c r="L1072" s="12">
        <v>6.666666666667</v>
      </c>
      <c r="M1072" s="12">
        <v>6.666666666667</v>
      </c>
      <c r="N1072" s="20">
        <v>0</v>
      </c>
      <c r="O1072" s="12">
        <v>6.666666666667</v>
      </c>
      <c r="P1072" s="20">
        <v>0</v>
      </c>
      <c r="Q1072" s="20">
        <v>0</v>
      </c>
      <c r="R1072" s="20">
        <v>0</v>
      </c>
      <c r="S1072" s="23">
        <v>53.333333333333002</v>
      </c>
    </row>
    <row r="1073" spans="3:19" x14ac:dyDescent="0.25">
      <c r="C1073" s="125"/>
      <c r="D1073" s="121" t="s">
        <v>22</v>
      </c>
      <c r="E1073" s="18" t="s">
        <v>37</v>
      </c>
      <c r="F1073" s="17"/>
      <c r="G1073" s="19">
        <v>40</v>
      </c>
      <c r="H1073" s="29">
        <v>2.5</v>
      </c>
      <c r="I1073" s="15">
        <v>22.5</v>
      </c>
      <c r="J1073" s="15">
        <v>15</v>
      </c>
      <c r="K1073" s="15">
        <v>17.5</v>
      </c>
      <c r="L1073" s="15">
        <v>10</v>
      </c>
      <c r="M1073" s="15">
        <v>7.5</v>
      </c>
      <c r="N1073" s="15">
        <v>5</v>
      </c>
      <c r="O1073" s="15">
        <v>2.5</v>
      </c>
      <c r="P1073" s="15">
        <v>5</v>
      </c>
      <c r="Q1073" s="15">
        <v>2.5</v>
      </c>
      <c r="R1073" s="38">
        <v>0</v>
      </c>
      <c r="S1073" s="30">
        <v>10</v>
      </c>
    </row>
    <row r="1074" spans="3:19" ht="25.2" x14ac:dyDescent="0.25">
      <c r="C1074" s="125"/>
      <c r="D1074" s="122"/>
      <c r="E1074" s="4" t="s">
        <v>38</v>
      </c>
      <c r="F1074" s="5"/>
      <c r="G1074" s="6">
        <v>715</v>
      </c>
      <c r="H1074" s="28">
        <v>0.55944055944100002</v>
      </c>
      <c r="I1074" s="12">
        <v>5.4545454545450003</v>
      </c>
      <c r="J1074" s="12">
        <v>6.2937062937060002</v>
      </c>
      <c r="K1074" s="12">
        <v>10.48951048951</v>
      </c>
      <c r="L1074" s="12">
        <v>17.062937062936999</v>
      </c>
      <c r="M1074" s="12">
        <v>14.965034965035001</v>
      </c>
      <c r="N1074" s="12">
        <v>17.762237762238001</v>
      </c>
      <c r="O1074" s="12">
        <v>13.146853146852999</v>
      </c>
      <c r="P1074" s="12">
        <v>5.3146853146849997</v>
      </c>
      <c r="Q1074" s="12">
        <v>5.3146853146849997</v>
      </c>
      <c r="R1074" s="12">
        <v>0.41958041957999997</v>
      </c>
      <c r="S1074" s="23">
        <v>3.2167832167829999</v>
      </c>
    </row>
    <row r="1075" spans="3:19" ht="25.2" x14ac:dyDescent="0.25">
      <c r="C1075" s="125"/>
      <c r="D1075" s="122"/>
      <c r="E1075" s="4" t="s">
        <v>39</v>
      </c>
      <c r="F1075" s="5"/>
      <c r="G1075" s="6">
        <v>73</v>
      </c>
      <c r="H1075" s="28">
        <v>2.7397260273969999</v>
      </c>
      <c r="I1075" s="12">
        <v>21.917808219177999</v>
      </c>
      <c r="J1075" s="12">
        <v>6.8493150684930004</v>
      </c>
      <c r="K1075" s="12">
        <v>12.328767123287999</v>
      </c>
      <c r="L1075" s="12">
        <v>15.068493150685001</v>
      </c>
      <c r="M1075" s="12">
        <v>1.369863013699</v>
      </c>
      <c r="N1075" s="12">
        <v>8.2191780821920002</v>
      </c>
      <c r="O1075" s="12">
        <v>17.808219178081998</v>
      </c>
      <c r="P1075" s="20">
        <v>0</v>
      </c>
      <c r="Q1075" s="12">
        <v>2.7397260273969999</v>
      </c>
      <c r="R1075" s="12">
        <v>2.7397260273969999</v>
      </c>
      <c r="S1075" s="23">
        <v>8.2191780821920002</v>
      </c>
    </row>
    <row r="1076" spans="3:19" ht="25.2" x14ac:dyDescent="0.25">
      <c r="C1076" s="125"/>
      <c r="D1076" s="122"/>
      <c r="E1076" s="4" t="s">
        <v>40</v>
      </c>
      <c r="F1076" s="5"/>
      <c r="G1076" s="6">
        <v>436</v>
      </c>
      <c r="H1076" s="28">
        <v>2.7522935779819999</v>
      </c>
      <c r="I1076" s="12">
        <v>10.779816513761</v>
      </c>
      <c r="J1076" s="12">
        <v>17.43119266055</v>
      </c>
      <c r="K1076" s="12">
        <v>15.825688073394</v>
      </c>
      <c r="L1076" s="12">
        <v>11.467889908257</v>
      </c>
      <c r="M1076" s="12">
        <v>5.2752293577979996</v>
      </c>
      <c r="N1076" s="12">
        <v>7.7981651376150003</v>
      </c>
      <c r="O1076" s="12">
        <v>8.0275229357800004</v>
      </c>
      <c r="P1076" s="12">
        <v>4.1284403669719998</v>
      </c>
      <c r="Q1076" s="12">
        <v>3.8990825688070001</v>
      </c>
      <c r="R1076" s="12">
        <v>2.0642201834859999</v>
      </c>
      <c r="S1076" s="23">
        <v>10.550458715595999</v>
      </c>
    </row>
    <row r="1077" spans="3:19" x14ac:dyDescent="0.25">
      <c r="C1077" s="125"/>
      <c r="D1077" s="122"/>
      <c r="E1077" s="4" t="s">
        <v>18</v>
      </c>
      <c r="F1077" s="5"/>
      <c r="G1077" s="6">
        <v>11</v>
      </c>
      <c r="H1077" s="50">
        <v>0</v>
      </c>
      <c r="I1077" s="12">
        <v>27.272727272727</v>
      </c>
      <c r="J1077" s="20">
        <v>0</v>
      </c>
      <c r="K1077" s="20">
        <v>0</v>
      </c>
      <c r="L1077" s="12">
        <v>9.0909090909089993</v>
      </c>
      <c r="M1077" s="20">
        <v>0</v>
      </c>
      <c r="N1077" s="20">
        <v>0</v>
      </c>
      <c r="O1077" s="20">
        <v>0</v>
      </c>
      <c r="P1077" s="20">
        <v>0</v>
      </c>
      <c r="Q1077" s="20">
        <v>0</v>
      </c>
      <c r="R1077" s="20">
        <v>0</v>
      </c>
      <c r="S1077" s="23">
        <v>63.636363636364003</v>
      </c>
    </row>
    <row r="1078" spans="3:19" ht="25.2" x14ac:dyDescent="0.25">
      <c r="C1078" s="121" t="s">
        <v>41</v>
      </c>
      <c r="D1078" s="119" t="s">
        <v>20</v>
      </c>
      <c r="E1078" s="18" t="s">
        <v>42</v>
      </c>
      <c r="F1078" s="17"/>
      <c r="G1078" s="19">
        <v>385</v>
      </c>
      <c r="H1078" s="29">
        <v>4.155844155844</v>
      </c>
      <c r="I1078" s="15">
        <v>17.662337662338</v>
      </c>
      <c r="J1078" s="15">
        <v>20.779220779220999</v>
      </c>
      <c r="K1078" s="15">
        <v>18.181818181817999</v>
      </c>
      <c r="L1078" s="15">
        <v>11.428571428571001</v>
      </c>
      <c r="M1078" s="15">
        <v>3.3766233766229998</v>
      </c>
      <c r="N1078" s="15">
        <v>3.1168831168829998</v>
      </c>
      <c r="O1078" s="15">
        <v>1.5584415584419999</v>
      </c>
      <c r="P1078" s="15">
        <v>0.77922077922099997</v>
      </c>
      <c r="Q1078" s="15">
        <v>1.5584415584419999</v>
      </c>
      <c r="R1078" s="15">
        <v>4.6753246753250002</v>
      </c>
      <c r="S1078" s="30">
        <v>12.727272727273</v>
      </c>
    </row>
    <row r="1079" spans="3:19" ht="25.2" x14ac:dyDescent="0.25">
      <c r="C1079" s="125"/>
      <c r="D1079" s="120"/>
      <c r="E1079" s="4" t="s">
        <v>43</v>
      </c>
      <c r="F1079" s="5"/>
      <c r="G1079" s="6">
        <v>1574</v>
      </c>
      <c r="H1079" s="28">
        <v>0.88945362134700001</v>
      </c>
      <c r="I1079" s="12">
        <v>4.6378653113089996</v>
      </c>
      <c r="J1079" s="12">
        <v>6.7344345616260002</v>
      </c>
      <c r="K1079" s="12">
        <v>12.388818297332</v>
      </c>
      <c r="L1079" s="12">
        <v>16.709021601017</v>
      </c>
      <c r="M1079" s="12">
        <v>15.247776365947001</v>
      </c>
      <c r="N1079" s="12">
        <v>16.264294790343001</v>
      </c>
      <c r="O1079" s="12">
        <v>15.120711562897</v>
      </c>
      <c r="P1079" s="12">
        <v>4.955527318933</v>
      </c>
      <c r="Q1079" s="12">
        <v>4.2566709021599998</v>
      </c>
      <c r="R1079" s="12">
        <v>0.38119440914899999</v>
      </c>
      <c r="S1079" s="23">
        <v>2.4142312579420002</v>
      </c>
    </row>
    <row r="1080" spans="3:19" ht="25.2" x14ac:dyDescent="0.25">
      <c r="C1080" s="125"/>
      <c r="D1080" s="120"/>
      <c r="E1080" s="4" t="s">
        <v>44</v>
      </c>
      <c r="F1080" s="5"/>
      <c r="G1080" s="6">
        <v>89</v>
      </c>
      <c r="H1080" s="28">
        <v>1.123595505618</v>
      </c>
      <c r="I1080" s="12">
        <v>4.4943820224720001</v>
      </c>
      <c r="J1080" s="12">
        <v>2.2471910112360001</v>
      </c>
      <c r="K1080" s="12">
        <v>11.23595505618</v>
      </c>
      <c r="L1080" s="12">
        <v>5.61797752809</v>
      </c>
      <c r="M1080" s="12">
        <v>15.730337078651999</v>
      </c>
      <c r="N1080" s="12">
        <v>15.730337078651999</v>
      </c>
      <c r="O1080" s="12">
        <v>20.224719101123998</v>
      </c>
      <c r="P1080" s="12">
        <v>13.483146067416</v>
      </c>
      <c r="Q1080" s="12">
        <v>5.61797752809</v>
      </c>
      <c r="R1080" s="12">
        <v>1.123595505618</v>
      </c>
      <c r="S1080" s="23">
        <v>3.3707865168539999</v>
      </c>
    </row>
    <row r="1081" spans="3:19" ht="25.2" x14ac:dyDescent="0.25">
      <c r="C1081" s="125"/>
      <c r="D1081" s="120"/>
      <c r="E1081" s="4" t="s">
        <v>45</v>
      </c>
      <c r="F1081" s="5"/>
      <c r="G1081" s="6">
        <v>956</v>
      </c>
      <c r="H1081" s="28">
        <v>1.046025104603</v>
      </c>
      <c r="I1081" s="12">
        <v>4.2887029288700003</v>
      </c>
      <c r="J1081" s="12">
        <v>7.2175732217570001</v>
      </c>
      <c r="K1081" s="12">
        <v>11.610878661088</v>
      </c>
      <c r="L1081" s="12">
        <v>12.029288702929</v>
      </c>
      <c r="M1081" s="12">
        <v>8.9958158995820003</v>
      </c>
      <c r="N1081" s="12">
        <v>14.853556485356</v>
      </c>
      <c r="O1081" s="12">
        <v>19.351464435145999</v>
      </c>
      <c r="P1081" s="12">
        <v>9.4142259414230001</v>
      </c>
      <c r="Q1081" s="12">
        <v>6.2761506276150003</v>
      </c>
      <c r="R1081" s="12">
        <v>0.31380753138099998</v>
      </c>
      <c r="S1081" s="23">
        <v>4.6025104602509996</v>
      </c>
    </row>
    <row r="1082" spans="3:19" ht="25.2" x14ac:dyDescent="0.25">
      <c r="C1082" s="125"/>
      <c r="D1082" s="120"/>
      <c r="E1082" s="4" t="s">
        <v>46</v>
      </c>
      <c r="F1082" s="5"/>
      <c r="G1082" s="6">
        <v>85</v>
      </c>
      <c r="H1082" s="50">
        <v>0</v>
      </c>
      <c r="I1082" s="12">
        <v>11.764705882353001</v>
      </c>
      <c r="J1082" s="12">
        <v>5.8823529411760003</v>
      </c>
      <c r="K1082" s="12">
        <v>10.588235294118</v>
      </c>
      <c r="L1082" s="12">
        <v>12.941176470587999</v>
      </c>
      <c r="M1082" s="12">
        <v>7.0588235294119999</v>
      </c>
      <c r="N1082" s="12">
        <v>5.8823529411760003</v>
      </c>
      <c r="O1082" s="12">
        <v>16.470588235293999</v>
      </c>
      <c r="P1082" s="12">
        <v>11.764705882353001</v>
      </c>
      <c r="Q1082" s="12">
        <v>9.4117647058819998</v>
      </c>
      <c r="R1082" s="12">
        <v>1.1764705882349999</v>
      </c>
      <c r="S1082" s="23">
        <v>7.0588235294119999</v>
      </c>
    </row>
    <row r="1083" spans="3:19" x14ac:dyDescent="0.25">
      <c r="C1083" s="125"/>
      <c r="D1083" s="120"/>
      <c r="E1083" s="4" t="s">
        <v>18</v>
      </c>
      <c r="F1083" s="5"/>
      <c r="G1083" s="6">
        <v>17</v>
      </c>
      <c r="H1083" s="50">
        <v>0</v>
      </c>
      <c r="I1083" s="20">
        <v>0</v>
      </c>
      <c r="J1083" s="20">
        <v>0</v>
      </c>
      <c r="K1083" s="12">
        <v>11.764705882353001</v>
      </c>
      <c r="L1083" s="20">
        <v>0</v>
      </c>
      <c r="M1083" s="12">
        <v>5.8823529411760003</v>
      </c>
      <c r="N1083" s="20">
        <v>0</v>
      </c>
      <c r="O1083" s="12">
        <v>5.8823529411760003</v>
      </c>
      <c r="P1083" s="20">
        <v>0</v>
      </c>
      <c r="Q1083" s="20">
        <v>0</v>
      </c>
      <c r="R1083" s="20">
        <v>0</v>
      </c>
      <c r="S1083" s="23">
        <v>76.470588235294002</v>
      </c>
    </row>
    <row r="1084" spans="3:19" x14ac:dyDescent="0.25">
      <c r="C1084" s="121" t="s">
        <v>47</v>
      </c>
      <c r="D1084" s="119" t="s">
        <v>20</v>
      </c>
      <c r="E1084" s="18" t="s">
        <v>48</v>
      </c>
      <c r="F1084" s="17"/>
      <c r="G1084" s="19">
        <v>385</v>
      </c>
      <c r="H1084" s="29">
        <v>4.155844155844</v>
      </c>
      <c r="I1084" s="15">
        <v>17.662337662338</v>
      </c>
      <c r="J1084" s="15">
        <v>20.779220779220999</v>
      </c>
      <c r="K1084" s="15">
        <v>18.181818181817999</v>
      </c>
      <c r="L1084" s="15">
        <v>11.428571428571001</v>
      </c>
      <c r="M1084" s="15">
        <v>3.3766233766229998</v>
      </c>
      <c r="N1084" s="15">
        <v>3.1168831168829998</v>
      </c>
      <c r="O1084" s="15">
        <v>1.5584415584419999</v>
      </c>
      <c r="P1084" s="15">
        <v>0.77922077922099997</v>
      </c>
      <c r="Q1084" s="15">
        <v>1.5584415584419999</v>
      </c>
      <c r="R1084" s="15">
        <v>4.6753246753250002</v>
      </c>
      <c r="S1084" s="30">
        <v>12.727272727273</v>
      </c>
    </row>
    <row r="1085" spans="3:19" x14ac:dyDescent="0.25">
      <c r="C1085" s="125"/>
      <c r="D1085" s="120"/>
      <c r="E1085" s="4" t="s">
        <v>49</v>
      </c>
      <c r="F1085" s="5"/>
      <c r="G1085" s="6">
        <v>1156</v>
      </c>
      <c r="H1085" s="28">
        <v>0.95155709342600003</v>
      </c>
      <c r="I1085" s="12">
        <v>6.4878892733560001</v>
      </c>
      <c r="J1085" s="12">
        <v>8.7370242214529998</v>
      </c>
      <c r="K1085" s="12">
        <v>14.359861591695999</v>
      </c>
      <c r="L1085" s="12">
        <v>19.117647058824002</v>
      </c>
      <c r="M1085" s="12">
        <v>17.041522491348999</v>
      </c>
      <c r="N1085" s="12">
        <v>15.311418685121</v>
      </c>
      <c r="O1085" s="12">
        <v>10.640138408304001</v>
      </c>
      <c r="P1085" s="12">
        <v>1.8166089965400001</v>
      </c>
      <c r="Q1085" s="12">
        <v>2.7681660899649998</v>
      </c>
      <c r="R1085" s="12">
        <v>0.86505190311400004</v>
      </c>
      <c r="S1085" s="23">
        <v>1.903114186851</v>
      </c>
    </row>
    <row r="1086" spans="3:19" x14ac:dyDescent="0.25">
      <c r="C1086" s="125"/>
      <c r="D1086" s="120"/>
      <c r="E1086" s="4" t="s">
        <v>50</v>
      </c>
      <c r="F1086" s="5"/>
      <c r="G1086" s="6">
        <v>466</v>
      </c>
      <c r="H1086" s="28">
        <v>0.42918454935599998</v>
      </c>
      <c r="I1086" s="12">
        <v>4.5064377682399996</v>
      </c>
      <c r="J1086" s="12">
        <v>6.8669527897</v>
      </c>
      <c r="K1086" s="12">
        <v>11.802575107296001</v>
      </c>
      <c r="L1086" s="12">
        <v>15.87982832618</v>
      </c>
      <c r="M1086" s="12">
        <v>10.515021459227</v>
      </c>
      <c r="N1086" s="12">
        <v>17.596566523604999</v>
      </c>
      <c r="O1086" s="12">
        <v>18.669527896996001</v>
      </c>
      <c r="P1086" s="12">
        <v>7.296137339056</v>
      </c>
      <c r="Q1086" s="12">
        <v>4.0772532188839996</v>
      </c>
      <c r="R1086" s="20">
        <v>0</v>
      </c>
      <c r="S1086" s="23">
        <v>2.3605150214589998</v>
      </c>
    </row>
    <row r="1087" spans="3:19" x14ac:dyDescent="0.25">
      <c r="C1087" s="125"/>
      <c r="D1087" s="120"/>
      <c r="E1087" s="4" t="s">
        <v>51</v>
      </c>
      <c r="F1087" s="5"/>
      <c r="G1087" s="6">
        <v>191</v>
      </c>
      <c r="H1087" s="28">
        <v>1.5706806282720001</v>
      </c>
      <c r="I1087" s="12">
        <v>2.6178010471199999</v>
      </c>
      <c r="J1087" s="12">
        <v>4.7120418848170003</v>
      </c>
      <c r="K1087" s="12">
        <v>9.9476439790580002</v>
      </c>
      <c r="L1087" s="12">
        <v>8.9005235602090007</v>
      </c>
      <c r="M1087" s="12">
        <v>8.9005235602090007</v>
      </c>
      <c r="N1087" s="12">
        <v>10.471204188482</v>
      </c>
      <c r="O1087" s="12">
        <v>25.130890052356001</v>
      </c>
      <c r="P1087" s="12">
        <v>13.612565445026</v>
      </c>
      <c r="Q1087" s="12">
        <v>7.8534031413610004</v>
      </c>
      <c r="R1087" s="20">
        <v>0</v>
      </c>
      <c r="S1087" s="23">
        <v>6.2827225130890003</v>
      </c>
    </row>
    <row r="1088" spans="3:19" x14ac:dyDescent="0.25">
      <c r="C1088" s="125"/>
      <c r="D1088" s="120"/>
      <c r="E1088" s="4" t="s">
        <v>52</v>
      </c>
      <c r="F1088" s="5"/>
      <c r="G1088" s="6">
        <v>181</v>
      </c>
      <c r="H1088" s="28">
        <v>1.1049723756909999</v>
      </c>
      <c r="I1088" s="12">
        <v>1.657458563536</v>
      </c>
      <c r="J1088" s="12">
        <v>4.4198895027620004</v>
      </c>
      <c r="K1088" s="12">
        <v>6.0773480662979997</v>
      </c>
      <c r="L1088" s="12">
        <v>3.867403314917</v>
      </c>
      <c r="M1088" s="12">
        <v>7.7348066298339999</v>
      </c>
      <c r="N1088" s="12">
        <v>13.259668508287</v>
      </c>
      <c r="O1088" s="12">
        <v>23.756906077347999</v>
      </c>
      <c r="P1088" s="12">
        <v>16.574585635359</v>
      </c>
      <c r="Q1088" s="12">
        <v>13.259668508287</v>
      </c>
      <c r="R1088" s="20">
        <v>0</v>
      </c>
      <c r="S1088" s="23">
        <v>8.2872928176799991</v>
      </c>
    </row>
    <row r="1089" spans="3:19" x14ac:dyDescent="0.25">
      <c r="C1089" s="125"/>
      <c r="D1089" s="120"/>
      <c r="E1089" s="4" t="s">
        <v>18</v>
      </c>
      <c r="F1089" s="5"/>
      <c r="G1089" s="6">
        <v>35</v>
      </c>
      <c r="H1089" s="28">
        <v>5.7142857142860004</v>
      </c>
      <c r="I1089" s="12">
        <v>14.285714285714</v>
      </c>
      <c r="J1089" s="12">
        <v>2.8571428571430002</v>
      </c>
      <c r="K1089" s="12">
        <v>8.5714285714289993</v>
      </c>
      <c r="L1089" s="12">
        <v>2.8571428571430002</v>
      </c>
      <c r="M1089" s="12">
        <v>5.7142857142860004</v>
      </c>
      <c r="N1089" s="12">
        <v>2.8571428571430002</v>
      </c>
      <c r="O1089" s="12">
        <v>2.8571428571430002</v>
      </c>
      <c r="P1089" s="20">
        <v>0</v>
      </c>
      <c r="Q1089" s="20">
        <v>0</v>
      </c>
      <c r="R1089" s="12">
        <v>2.8571428571430002</v>
      </c>
      <c r="S1089" s="23">
        <v>51.428571428570997</v>
      </c>
    </row>
    <row r="1090" spans="3:19" x14ac:dyDescent="0.25">
      <c r="C1090" s="121" t="s">
        <v>53</v>
      </c>
      <c r="D1090" s="119" t="s">
        <v>20</v>
      </c>
      <c r="E1090" s="18" t="s">
        <v>54</v>
      </c>
      <c r="F1090" s="17"/>
      <c r="G1090" s="19">
        <v>331</v>
      </c>
      <c r="H1090" s="29">
        <v>1.510574018127</v>
      </c>
      <c r="I1090" s="15">
        <v>6.6465256797579997</v>
      </c>
      <c r="J1090" s="15">
        <v>8.7613293051359999</v>
      </c>
      <c r="K1090" s="15">
        <v>12.386706948640001</v>
      </c>
      <c r="L1090" s="15">
        <v>12.990936555891</v>
      </c>
      <c r="M1090" s="15">
        <v>10.876132930514</v>
      </c>
      <c r="N1090" s="15">
        <v>12.990936555891</v>
      </c>
      <c r="O1090" s="15">
        <v>16.616314199396001</v>
      </c>
      <c r="P1090" s="15">
        <v>7.2507552870090004</v>
      </c>
      <c r="Q1090" s="15">
        <v>4.5317220543810004</v>
      </c>
      <c r="R1090" s="15">
        <v>0.60422960725099994</v>
      </c>
      <c r="S1090" s="30">
        <v>4.8338368580060003</v>
      </c>
    </row>
    <row r="1091" spans="3:19" x14ac:dyDescent="0.25">
      <c r="C1091" s="125"/>
      <c r="D1091" s="120"/>
      <c r="E1091" s="4" t="s">
        <v>55</v>
      </c>
      <c r="F1091" s="5"/>
      <c r="G1091" s="6">
        <v>1212</v>
      </c>
      <c r="H1091" s="28">
        <v>1.567656765677</v>
      </c>
      <c r="I1091" s="12">
        <v>8.4158415841580005</v>
      </c>
      <c r="J1091" s="12">
        <v>10.313531353135</v>
      </c>
      <c r="K1091" s="12">
        <v>14.438943894389</v>
      </c>
      <c r="L1091" s="12">
        <v>17.904290429043002</v>
      </c>
      <c r="M1091" s="12">
        <v>15.181518151815</v>
      </c>
      <c r="N1091" s="12">
        <v>12.541254125412999</v>
      </c>
      <c r="O1091" s="12">
        <v>9.3234323432339998</v>
      </c>
      <c r="P1091" s="12">
        <v>1.6501650165020001</v>
      </c>
      <c r="Q1091" s="12">
        <v>2.5577557755779998</v>
      </c>
      <c r="R1091" s="12">
        <v>1.3201320132009999</v>
      </c>
      <c r="S1091" s="23">
        <v>4.7854785478549999</v>
      </c>
    </row>
    <row r="1092" spans="3:19" ht="25.2" x14ac:dyDescent="0.25">
      <c r="C1092" s="125"/>
      <c r="D1092" s="120"/>
      <c r="E1092" s="4" t="s">
        <v>56</v>
      </c>
      <c r="F1092" s="5"/>
      <c r="G1092" s="6">
        <v>615</v>
      </c>
      <c r="H1092" s="28">
        <v>0.81300813008100004</v>
      </c>
      <c r="I1092" s="12">
        <v>3.0894308943089999</v>
      </c>
      <c r="J1092" s="12">
        <v>5.8536585365849998</v>
      </c>
      <c r="K1092" s="12">
        <v>11.219512195122</v>
      </c>
      <c r="L1092" s="12">
        <v>11.544715447153999</v>
      </c>
      <c r="M1092" s="12">
        <v>7.80487804878</v>
      </c>
      <c r="N1092" s="12">
        <v>15.934959349593001</v>
      </c>
      <c r="O1092" s="12">
        <v>21.138211382114001</v>
      </c>
      <c r="P1092" s="12">
        <v>10.731707317073001</v>
      </c>
      <c r="Q1092" s="12">
        <v>7.3170731707319998</v>
      </c>
      <c r="R1092" s="12">
        <v>0.16260162601600001</v>
      </c>
      <c r="S1092" s="23">
        <v>4.3902439024389999</v>
      </c>
    </row>
    <row r="1093" spans="3:19" x14ac:dyDescent="0.25">
      <c r="C1093" s="125"/>
      <c r="D1093" s="120"/>
      <c r="E1093" s="4" t="s">
        <v>57</v>
      </c>
      <c r="F1093" s="5"/>
      <c r="G1093" s="6">
        <v>234</v>
      </c>
      <c r="H1093" s="28">
        <v>2.9914529914529999</v>
      </c>
      <c r="I1093" s="12">
        <v>14.102564102563999</v>
      </c>
      <c r="J1093" s="12">
        <v>16.666666666666998</v>
      </c>
      <c r="K1093" s="12">
        <v>15.384615384615</v>
      </c>
      <c r="L1093" s="12">
        <v>13.675213675214</v>
      </c>
      <c r="M1093" s="12">
        <v>9.8290598290600002</v>
      </c>
      <c r="N1093" s="12">
        <v>9.8290598290600002</v>
      </c>
      <c r="O1093" s="12">
        <v>4.2735042735039999</v>
      </c>
      <c r="P1093" s="12">
        <v>1.709401709402</v>
      </c>
      <c r="Q1093" s="12">
        <v>2.1367521367519999</v>
      </c>
      <c r="R1093" s="12">
        <v>4.2735042735039999</v>
      </c>
      <c r="S1093" s="23">
        <v>5.1282051282049999</v>
      </c>
    </row>
    <row r="1094" spans="3:19" x14ac:dyDescent="0.25">
      <c r="C1094" s="125"/>
      <c r="D1094" s="120"/>
      <c r="E1094" s="4" t="s">
        <v>18</v>
      </c>
      <c r="F1094" s="5"/>
      <c r="G1094" s="6">
        <v>22</v>
      </c>
      <c r="H1094" s="50">
        <v>0</v>
      </c>
      <c r="I1094" s="12">
        <v>4.5454545454549997</v>
      </c>
      <c r="J1094" s="12">
        <v>9.0909090909089993</v>
      </c>
      <c r="K1094" s="12">
        <v>13.636363636364001</v>
      </c>
      <c r="L1094" s="12">
        <v>4.5454545454549997</v>
      </c>
      <c r="M1094" s="12">
        <v>4.5454545454549997</v>
      </c>
      <c r="N1094" s="20">
        <v>0</v>
      </c>
      <c r="O1094" s="20">
        <v>0</v>
      </c>
      <c r="P1094" s="20">
        <v>0</v>
      </c>
      <c r="Q1094" s="20">
        <v>0</v>
      </c>
      <c r="R1094" s="20">
        <v>0</v>
      </c>
      <c r="S1094" s="23">
        <v>63.636363636364003</v>
      </c>
    </row>
    <row r="1095" spans="3:19" x14ac:dyDescent="0.25">
      <c r="C1095" s="121" t="s">
        <v>58</v>
      </c>
      <c r="D1095" s="119" t="s">
        <v>20</v>
      </c>
      <c r="E1095" s="18" t="s">
        <v>59</v>
      </c>
      <c r="F1095" s="17"/>
      <c r="G1095" s="19">
        <v>522</v>
      </c>
      <c r="H1095" s="29">
        <v>2.6819923371650001</v>
      </c>
      <c r="I1095" s="15">
        <v>15.134099616858</v>
      </c>
      <c r="J1095" s="15">
        <v>13.218390804598</v>
      </c>
      <c r="K1095" s="15">
        <v>15.325670498084</v>
      </c>
      <c r="L1095" s="15">
        <v>14.559386973180001</v>
      </c>
      <c r="M1095" s="15">
        <v>8.4291187739459996</v>
      </c>
      <c r="N1095" s="15">
        <v>8.6206896551720007</v>
      </c>
      <c r="O1095" s="15">
        <v>8.0459770114939992</v>
      </c>
      <c r="P1095" s="15">
        <v>3.4482758620689999</v>
      </c>
      <c r="Q1095" s="15">
        <v>0.95785440612999995</v>
      </c>
      <c r="R1095" s="15">
        <v>2.1072796934869999</v>
      </c>
      <c r="S1095" s="30">
        <v>7.4712643678159996</v>
      </c>
    </row>
    <row r="1096" spans="3:19" x14ac:dyDescent="0.25">
      <c r="C1096" s="125"/>
      <c r="D1096" s="120"/>
      <c r="E1096" s="4" t="s">
        <v>60</v>
      </c>
      <c r="F1096" s="5"/>
      <c r="G1096" s="6">
        <v>1090</v>
      </c>
      <c r="H1096" s="28">
        <v>1.192660550459</v>
      </c>
      <c r="I1096" s="12">
        <v>6.3302752293579996</v>
      </c>
      <c r="J1096" s="12">
        <v>10.366972477063999</v>
      </c>
      <c r="K1096" s="12">
        <v>14.770642201835001</v>
      </c>
      <c r="L1096" s="12">
        <v>15.137614678899</v>
      </c>
      <c r="M1096" s="12">
        <v>13.211009174312</v>
      </c>
      <c r="N1096" s="12">
        <v>13.211009174312</v>
      </c>
      <c r="O1096" s="12">
        <v>11.376146788991001</v>
      </c>
      <c r="P1096" s="12">
        <v>3.94495412844</v>
      </c>
      <c r="Q1096" s="12">
        <v>4.2201834862389997</v>
      </c>
      <c r="R1096" s="12">
        <v>1.2844036697250001</v>
      </c>
      <c r="S1096" s="23">
        <v>4.9541284403669996</v>
      </c>
    </row>
    <row r="1097" spans="3:19" ht="25.2" x14ac:dyDescent="0.25">
      <c r="C1097" s="125"/>
      <c r="D1097" s="120"/>
      <c r="E1097" s="4" t="s">
        <v>61</v>
      </c>
      <c r="F1097" s="5"/>
      <c r="G1097" s="6">
        <v>327</v>
      </c>
      <c r="H1097" s="28">
        <v>0.91743119266100004</v>
      </c>
      <c r="I1097" s="12">
        <v>5.8103975535170003</v>
      </c>
      <c r="J1097" s="12">
        <v>7.339449541284</v>
      </c>
      <c r="K1097" s="12">
        <v>13.761467889907999</v>
      </c>
      <c r="L1097" s="12">
        <v>15.290519877675999</v>
      </c>
      <c r="M1097" s="12">
        <v>11.926605504587</v>
      </c>
      <c r="N1097" s="12">
        <v>13.149847094801</v>
      </c>
      <c r="O1097" s="12">
        <v>16.513761467889999</v>
      </c>
      <c r="P1097" s="12">
        <v>6.4220183486240003</v>
      </c>
      <c r="Q1097" s="12">
        <v>5.5045871559629997</v>
      </c>
      <c r="R1097" s="20">
        <v>0</v>
      </c>
      <c r="S1097" s="23">
        <v>3.363914373089</v>
      </c>
    </row>
    <row r="1098" spans="3:19" x14ac:dyDescent="0.25">
      <c r="C1098" s="125"/>
      <c r="D1098" s="120"/>
      <c r="E1098" s="4" t="s">
        <v>62</v>
      </c>
      <c r="F1098" s="5"/>
      <c r="G1098" s="6">
        <v>428</v>
      </c>
      <c r="H1098" s="28">
        <v>1.168224299065</v>
      </c>
      <c r="I1098" s="12">
        <v>1.401869158879</v>
      </c>
      <c r="J1098" s="12">
        <v>3.9719626168220001</v>
      </c>
      <c r="K1098" s="12">
        <v>8.4112149532709992</v>
      </c>
      <c r="L1098" s="12">
        <v>15.887850467290001</v>
      </c>
      <c r="M1098" s="12">
        <v>14.485981308411001</v>
      </c>
      <c r="N1098" s="12">
        <v>18.457943925234002</v>
      </c>
      <c r="O1098" s="12">
        <v>20.327102803738001</v>
      </c>
      <c r="P1098" s="12">
        <v>7.2429906542060003</v>
      </c>
      <c r="Q1098" s="12">
        <v>6.3084112149529998</v>
      </c>
      <c r="R1098" s="12">
        <v>0.93457943925200004</v>
      </c>
      <c r="S1098" s="23">
        <v>1.401869158879</v>
      </c>
    </row>
    <row r="1099" spans="3:19" x14ac:dyDescent="0.25">
      <c r="C1099" s="125"/>
      <c r="D1099" s="120"/>
      <c r="E1099" s="4" t="s">
        <v>63</v>
      </c>
      <c r="F1099" s="5"/>
      <c r="G1099" s="6">
        <v>25</v>
      </c>
      <c r="H1099" s="50">
        <v>0</v>
      </c>
      <c r="I1099" s="12">
        <v>8</v>
      </c>
      <c r="J1099" s="12">
        <v>16</v>
      </c>
      <c r="K1099" s="12">
        <v>8</v>
      </c>
      <c r="L1099" s="12">
        <v>20</v>
      </c>
      <c r="M1099" s="12">
        <v>12</v>
      </c>
      <c r="N1099" s="12">
        <v>20</v>
      </c>
      <c r="O1099" s="12">
        <v>4</v>
      </c>
      <c r="P1099" s="12">
        <v>4</v>
      </c>
      <c r="Q1099" s="20">
        <v>0</v>
      </c>
      <c r="R1099" s="20">
        <v>0</v>
      </c>
      <c r="S1099" s="23">
        <v>8</v>
      </c>
    </row>
    <row r="1100" spans="3:19" x14ac:dyDescent="0.25">
      <c r="C1100" s="125"/>
      <c r="D1100" s="120"/>
      <c r="E1100" s="4" t="s">
        <v>18</v>
      </c>
      <c r="F1100" s="5"/>
      <c r="G1100" s="6">
        <v>22</v>
      </c>
      <c r="H1100" s="28">
        <v>4.5454545454549997</v>
      </c>
      <c r="I1100" s="12">
        <v>9.0909090909089993</v>
      </c>
      <c r="J1100" s="12">
        <v>18.181818181817999</v>
      </c>
      <c r="K1100" s="20">
        <v>0</v>
      </c>
      <c r="L1100" s="20">
        <v>0</v>
      </c>
      <c r="M1100" s="20">
        <v>0</v>
      </c>
      <c r="N1100" s="20">
        <v>0</v>
      </c>
      <c r="O1100" s="20">
        <v>0</v>
      </c>
      <c r="P1100" s="20">
        <v>0</v>
      </c>
      <c r="Q1100" s="20">
        <v>0</v>
      </c>
      <c r="R1100" s="20">
        <v>0</v>
      </c>
      <c r="S1100" s="23">
        <v>68.181818181818002</v>
      </c>
    </row>
    <row r="1101" spans="3:19" ht="25.2" x14ac:dyDescent="0.25">
      <c r="C1101" s="121" t="s">
        <v>64</v>
      </c>
      <c r="D1101" s="119" t="s">
        <v>20</v>
      </c>
      <c r="E1101" s="18" t="s">
        <v>65</v>
      </c>
      <c r="F1101" s="17"/>
      <c r="G1101" s="19">
        <v>36</v>
      </c>
      <c r="H1101" s="29">
        <v>100</v>
      </c>
      <c r="I1101" s="38">
        <v>0</v>
      </c>
      <c r="J1101" s="38">
        <v>0</v>
      </c>
      <c r="K1101" s="38">
        <v>0</v>
      </c>
      <c r="L1101" s="38">
        <v>0</v>
      </c>
      <c r="M1101" s="38">
        <v>0</v>
      </c>
      <c r="N1101" s="38">
        <v>0</v>
      </c>
      <c r="O1101" s="38">
        <v>0</v>
      </c>
      <c r="P1101" s="38">
        <v>0</v>
      </c>
      <c r="Q1101" s="38">
        <v>0</v>
      </c>
      <c r="R1101" s="38">
        <v>0</v>
      </c>
      <c r="S1101" s="69">
        <v>0</v>
      </c>
    </row>
    <row r="1102" spans="3:19" ht="37.799999999999997" x14ac:dyDescent="0.25">
      <c r="C1102" s="125"/>
      <c r="D1102" s="120"/>
      <c r="E1102" s="4" t="s">
        <v>66</v>
      </c>
      <c r="F1102" s="5"/>
      <c r="G1102" s="6">
        <v>177</v>
      </c>
      <c r="H1102" s="50">
        <v>0</v>
      </c>
      <c r="I1102" s="12">
        <v>100</v>
      </c>
      <c r="J1102" s="20">
        <v>0</v>
      </c>
      <c r="K1102" s="20">
        <v>0</v>
      </c>
      <c r="L1102" s="20">
        <v>0</v>
      </c>
      <c r="M1102" s="20">
        <v>0</v>
      </c>
      <c r="N1102" s="20">
        <v>0</v>
      </c>
      <c r="O1102" s="20">
        <v>0</v>
      </c>
      <c r="P1102" s="20">
        <v>0</v>
      </c>
      <c r="Q1102" s="20">
        <v>0</v>
      </c>
      <c r="R1102" s="20">
        <v>0</v>
      </c>
      <c r="S1102" s="37">
        <v>0</v>
      </c>
    </row>
    <row r="1103" spans="3:19" ht="37.799999999999997" x14ac:dyDescent="0.25">
      <c r="C1103" s="125"/>
      <c r="D1103" s="120"/>
      <c r="E1103" s="4" t="s">
        <v>67</v>
      </c>
      <c r="F1103" s="5"/>
      <c r="G1103" s="6">
        <v>231</v>
      </c>
      <c r="H1103" s="50">
        <v>0</v>
      </c>
      <c r="I1103" s="20">
        <v>0</v>
      </c>
      <c r="J1103" s="12">
        <v>100</v>
      </c>
      <c r="K1103" s="20">
        <v>0</v>
      </c>
      <c r="L1103" s="20">
        <v>0</v>
      </c>
      <c r="M1103" s="20">
        <v>0</v>
      </c>
      <c r="N1103" s="20">
        <v>0</v>
      </c>
      <c r="O1103" s="20">
        <v>0</v>
      </c>
      <c r="P1103" s="20">
        <v>0</v>
      </c>
      <c r="Q1103" s="20">
        <v>0</v>
      </c>
      <c r="R1103" s="20">
        <v>0</v>
      </c>
      <c r="S1103" s="37">
        <v>0</v>
      </c>
    </row>
    <row r="1104" spans="3:19" ht="37.799999999999997" x14ac:dyDescent="0.25">
      <c r="C1104" s="125"/>
      <c r="D1104" s="120"/>
      <c r="E1104" s="4" t="s">
        <v>68</v>
      </c>
      <c r="F1104" s="5"/>
      <c r="G1104" s="6">
        <v>324</v>
      </c>
      <c r="H1104" s="50">
        <v>0</v>
      </c>
      <c r="I1104" s="20">
        <v>0</v>
      </c>
      <c r="J1104" s="20">
        <v>0</v>
      </c>
      <c r="K1104" s="12">
        <v>100</v>
      </c>
      <c r="L1104" s="20">
        <v>0</v>
      </c>
      <c r="M1104" s="20">
        <v>0</v>
      </c>
      <c r="N1104" s="20">
        <v>0</v>
      </c>
      <c r="O1104" s="20">
        <v>0</v>
      </c>
      <c r="P1104" s="20">
        <v>0</v>
      </c>
      <c r="Q1104" s="20">
        <v>0</v>
      </c>
      <c r="R1104" s="20">
        <v>0</v>
      </c>
      <c r="S1104" s="37">
        <v>0</v>
      </c>
    </row>
    <row r="1105" spans="3:19" ht="37.799999999999997" x14ac:dyDescent="0.25">
      <c r="C1105" s="125"/>
      <c r="D1105" s="120"/>
      <c r="E1105" s="4" t="s">
        <v>69</v>
      </c>
      <c r="F1105" s="5"/>
      <c r="G1105" s="6">
        <v>364</v>
      </c>
      <c r="H1105" s="50">
        <v>0</v>
      </c>
      <c r="I1105" s="20">
        <v>0</v>
      </c>
      <c r="J1105" s="20">
        <v>0</v>
      </c>
      <c r="K1105" s="20">
        <v>0</v>
      </c>
      <c r="L1105" s="12">
        <v>100</v>
      </c>
      <c r="M1105" s="20">
        <v>0</v>
      </c>
      <c r="N1105" s="20">
        <v>0</v>
      </c>
      <c r="O1105" s="20">
        <v>0</v>
      </c>
      <c r="P1105" s="20">
        <v>0</v>
      </c>
      <c r="Q1105" s="20">
        <v>0</v>
      </c>
      <c r="R1105" s="20">
        <v>0</v>
      </c>
      <c r="S1105" s="37">
        <v>0</v>
      </c>
    </row>
    <row r="1106" spans="3:19" ht="37.799999999999997" x14ac:dyDescent="0.25">
      <c r="C1106" s="125"/>
      <c r="D1106" s="120"/>
      <c r="E1106" s="4" t="s">
        <v>70</v>
      </c>
      <c r="F1106" s="5"/>
      <c r="G1106" s="6">
        <v>292</v>
      </c>
      <c r="H1106" s="50">
        <v>0</v>
      </c>
      <c r="I1106" s="20">
        <v>0</v>
      </c>
      <c r="J1106" s="20">
        <v>0</v>
      </c>
      <c r="K1106" s="20">
        <v>0</v>
      </c>
      <c r="L1106" s="20">
        <v>0</v>
      </c>
      <c r="M1106" s="12">
        <v>100</v>
      </c>
      <c r="N1106" s="20">
        <v>0</v>
      </c>
      <c r="O1106" s="20">
        <v>0</v>
      </c>
      <c r="P1106" s="20">
        <v>0</v>
      </c>
      <c r="Q1106" s="20">
        <v>0</v>
      </c>
      <c r="R1106" s="20">
        <v>0</v>
      </c>
      <c r="S1106" s="37">
        <v>0</v>
      </c>
    </row>
    <row r="1107" spans="3:19" ht="37.799999999999997" x14ac:dyDescent="0.25">
      <c r="C1107" s="125"/>
      <c r="D1107" s="120"/>
      <c r="E1107" s="4" t="s">
        <v>71</v>
      </c>
      <c r="F1107" s="5"/>
      <c r="G1107" s="6">
        <v>316</v>
      </c>
      <c r="H1107" s="50">
        <v>0</v>
      </c>
      <c r="I1107" s="20">
        <v>0</v>
      </c>
      <c r="J1107" s="20">
        <v>0</v>
      </c>
      <c r="K1107" s="20">
        <v>0</v>
      </c>
      <c r="L1107" s="20">
        <v>0</v>
      </c>
      <c r="M1107" s="20">
        <v>0</v>
      </c>
      <c r="N1107" s="12">
        <v>100</v>
      </c>
      <c r="O1107" s="20">
        <v>0</v>
      </c>
      <c r="P1107" s="20">
        <v>0</v>
      </c>
      <c r="Q1107" s="20">
        <v>0</v>
      </c>
      <c r="R1107" s="20">
        <v>0</v>
      </c>
      <c r="S1107" s="37">
        <v>0</v>
      </c>
    </row>
    <row r="1108" spans="3:19" ht="37.799999999999997" x14ac:dyDescent="0.25">
      <c r="C1108" s="125"/>
      <c r="D1108" s="120"/>
      <c r="E1108" s="4" t="s">
        <v>72</v>
      </c>
      <c r="F1108" s="5"/>
      <c r="G1108" s="6">
        <v>308</v>
      </c>
      <c r="H1108" s="50">
        <v>0</v>
      </c>
      <c r="I1108" s="20">
        <v>0</v>
      </c>
      <c r="J1108" s="20">
        <v>0</v>
      </c>
      <c r="K1108" s="20">
        <v>0</v>
      </c>
      <c r="L1108" s="20">
        <v>0</v>
      </c>
      <c r="M1108" s="20">
        <v>0</v>
      </c>
      <c r="N1108" s="20">
        <v>0</v>
      </c>
      <c r="O1108" s="12">
        <v>100</v>
      </c>
      <c r="P1108" s="20">
        <v>0</v>
      </c>
      <c r="Q1108" s="20">
        <v>0</v>
      </c>
      <c r="R1108" s="20">
        <v>0</v>
      </c>
      <c r="S1108" s="37">
        <v>0</v>
      </c>
    </row>
    <row r="1109" spans="3:19" ht="37.799999999999997" x14ac:dyDescent="0.25">
      <c r="C1109" s="125"/>
      <c r="D1109" s="120"/>
      <c r="E1109" s="4" t="s">
        <v>73</v>
      </c>
      <c r="F1109" s="5"/>
      <c r="G1109" s="6">
        <v>114</v>
      </c>
      <c r="H1109" s="50">
        <v>0</v>
      </c>
      <c r="I1109" s="20">
        <v>0</v>
      </c>
      <c r="J1109" s="20">
        <v>0</v>
      </c>
      <c r="K1109" s="20">
        <v>0</v>
      </c>
      <c r="L1109" s="20">
        <v>0</v>
      </c>
      <c r="M1109" s="20">
        <v>0</v>
      </c>
      <c r="N1109" s="20">
        <v>0</v>
      </c>
      <c r="O1109" s="20">
        <v>0</v>
      </c>
      <c r="P1109" s="12">
        <v>100</v>
      </c>
      <c r="Q1109" s="20">
        <v>0</v>
      </c>
      <c r="R1109" s="20">
        <v>0</v>
      </c>
      <c r="S1109" s="37">
        <v>0</v>
      </c>
    </row>
    <row r="1110" spans="3:19" ht="25.2" x14ac:dyDescent="0.25">
      <c r="C1110" s="125"/>
      <c r="D1110" s="120"/>
      <c r="E1110" s="4" t="s">
        <v>74</v>
      </c>
      <c r="F1110" s="5"/>
      <c r="G1110" s="6">
        <v>96</v>
      </c>
      <c r="H1110" s="50">
        <v>0</v>
      </c>
      <c r="I1110" s="20">
        <v>0</v>
      </c>
      <c r="J1110" s="20">
        <v>0</v>
      </c>
      <c r="K1110" s="20">
        <v>0</v>
      </c>
      <c r="L1110" s="20">
        <v>0</v>
      </c>
      <c r="M1110" s="20">
        <v>0</v>
      </c>
      <c r="N1110" s="20">
        <v>0</v>
      </c>
      <c r="O1110" s="20">
        <v>0</v>
      </c>
      <c r="P1110" s="20">
        <v>0</v>
      </c>
      <c r="Q1110" s="12">
        <v>100</v>
      </c>
      <c r="R1110" s="20">
        <v>0</v>
      </c>
      <c r="S1110" s="37">
        <v>0</v>
      </c>
    </row>
    <row r="1111" spans="3:19" x14ac:dyDescent="0.25">
      <c r="C1111" s="125"/>
      <c r="D1111" s="120"/>
      <c r="E1111" s="4" t="s">
        <v>75</v>
      </c>
      <c r="F1111" s="5"/>
      <c r="G1111" s="6">
        <v>29</v>
      </c>
      <c r="H1111" s="50">
        <v>0</v>
      </c>
      <c r="I1111" s="20">
        <v>0</v>
      </c>
      <c r="J1111" s="20">
        <v>0</v>
      </c>
      <c r="K1111" s="20">
        <v>0</v>
      </c>
      <c r="L1111" s="20">
        <v>0</v>
      </c>
      <c r="M1111" s="20">
        <v>0</v>
      </c>
      <c r="N1111" s="20">
        <v>0</v>
      </c>
      <c r="O1111" s="20">
        <v>0</v>
      </c>
      <c r="P1111" s="20">
        <v>0</v>
      </c>
      <c r="Q1111" s="20">
        <v>0</v>
      </c>
      <c r="R1111" s="12">
        <v>100</v>
      </c>
      <c r="S1111" s="37">
        <v>0</v>
      </c>
    </row>
    <row r="1112" spans="3:19" x14ac:dyDescent="0.25">
      <c r="C1112" s="125"/>
      <c r="D1112" s="120"/>
      <c r="E1112" s="4" t="s">
        <v>18</v>
      </c>
      <c r="F1112" s="5"/>
      <c r="G1112" s="6">
        <v>127</v>
      </c>
      <c r="H1112" s="50">
        <v>0</v>
      </c>
      <c r="I1112" s="20">
        <v>0</v>
      </c>
      <c r="J1112" s="20">
        <v>0</v>
      </c>
      <c r="K1112" s="20">
        <v>0</v>
      </c>
      <c r="L1112" s="20">
        <v>0</v>
      </c>
      <c r="M1112" s="20">
        <v>0</v>
      </c>
      <c r="N1112" s="20">
        <v>0</v>
      </c>
      <c r="O1112" s="20">
        <v>0</v>
      </c>
      <c r="P1112" s="20">
        <v>0</v>
      </c>
      <c r="Q1112" s="20">
        <v>0</v>
      </c>
      <c r="R1112" s="20">
        <v>0</v>
      </c>
      <c r="S1112" s="23">
        <v>100</v>
      </c>
    </row>
    <row r="1113" spans="3:19" x14ac:dyDescent="0.25">
      <c r="C1113" s="121" t="s">
        <v>76</v>
      </c>
      <c r="D1113" s="119" t="s">
        <v>20</v>
      </c>
      <c r="E1113" s="18" t="s">
        <v>77</v>
      </c>
      <c r="F1113" s="17"/>
      <c r="G1113" s="19">
        <v>626</v>
      </c>
      <c r="H1113" s="29">
        <v>1.277955271565</v>
      </c>
      <c r="I1113" s="15">
        <v>7.5079872204470002</v>
      </c>
      <c r="J1113" s="15">
        <v>8.1469648562299994</v>
      </c>
      <c r="K1113" s="15">
        <v>11.980830670927</v>
      </c>
      <c r="L1113" s="15">
        <v>16.453674121405999</v>
      </c>
      <c r="M1113" s="15">
        <v>12.779552715655001</v>
      </c>
      <c r="N1113" s="15">
        <v>13.258785942492</v>
      </c>
      <c r="O1113" s="15">
        <v>13.258785942492</v>
      </c>
      <c r="P1113" s="15">
        <v>4.3130990415339996</v>
      </c>
      <c r="Q1113" s="15">
        <v>4.3130990415339996</v>
      </c>
      <c r="R1113" s="15">
        <v>1.5974440894569999</v>
      </c>
      <c r="S1113" s="30">
        <v>5.1118210862620002</v>
      </c>
    </row>
    <row r="1114" spans="3:19" x14ac:dyDescent="0.25">
      <c r="C1114" s="125"/>
      <c r="D1114" s="120"/>
      <c r="E1114" s="4" t="s">
        <v>78</v>
      </c>
      <c r="F1114" s="5"/>
      <c r="G1114" s="6">
        <v>975</v>
      </c>
      <c r="H1114" s="28">
        <v>1.538461538462</v>
      </c>
      <c r="I1114" s="12">
        <v>7.0769230769230003</v>
      </c>
      <c r="J1114" s="12">
        <v>10.769230769230999</v>
      </c>
      <c r="K1114" s="12">
        <v>12.615384615385</v>
      </c>
      <c r="L1114" s="12">
        <v>16.205128205127998</v>
      </c>
      <c r="M1114" s="12">
        <v>11.282051282051</v>
      </c>
      <c r="N1114" s="12">
        <v>12.820512820513001</v>
      </c>
      <c r="O1114" s="12">
        <v>12.923076923077</v>
      </c>
      <c r="P1114" s="12">
        <v>4.6153846153850004</v>
      </c>
      <c r="Q1114" s="12">
        <v>3.5897435897440002</v>
      </c>
      <c r="R1114" s="12">
        <v>1.2307692307689999</v>
      </c>
      <c r="S1114" s="23">
        <v>5.333333333333</v>
      </c>
    </row>
    <row r="1115" spans="3:19" x14ac:dyDescent="0.25">
      <c r="C1115" s="125"/>
      <c r="D1115" s="120"/>
      <c r="E1115" s="4" t="s">
        <v>79</v>
      </c>
      <c r="F1115" s="5"/>
      <c r="G1115" s="6">
        <v>589</v>
      </c>
      <c r="H1115" s="28">
        <v>1.358234295416</v>
      </c>
      <c r="I1115" s="12">
        <v>7.8098471986420002</v>
      </c>
      <c r="J1115" s="12">
        <v>9.3378607809850003</v>
      </c>
      <c r="K1115" s="12">
        <v>14.601018675722001</v>
      </c>
      <c r="L1115" s="12">
        <v>13.073005093379001</v>
      </c>
      <c r="M1115" s="12">
        <v>12.903225806451999</v>
      </c>
      <c r="N1115" s="12">
        <v>13.58234295416</v>
      </c>
      <c r="O1115" s="12">
        <v>12.393887945671</v>
      </c>
      <c r="P1115" s="12">
        <v>4.9235993208829996</v>
      </c>
      <c r="Q1115" s="12">
        <v>4.4142614601019998</v>
      </c>
      <c r="R1115" s="12">
        <v>0.84889643463499997</v>
      </c>
      <c r="S1115" s="23">
        <v>4.7538200339559999</v>
      </c>
    </row>
    <row r="1116" spans="3:19" x14ac:dyDescent="0.25">
      <c r="C1116" s="125"/>
      <c r="D1116" s="120"/>
      <c r="E1116" s="4" t="s">
        <v>80</v>
      </c>
      <c r="F1116" s="5"/>
      <c r="G1116" s="6">
        <v>224</v>
      </c>
      <c r="H1116" s="28">
        <v>2.2321428571430002</v>
      </c>
      <c r="I1116" s="12">
        <v>6.6964285714290002</v>
      </c>
      <c r="J1116" s="12">
        <v>8.9285714285710007</v>
      </c>
      <c r="K1116" s="12">
        <v>17.857142857143</v>
      </c>
      <c r="L1116" s="12">
        <v>11.607142857143</v>
      </c>
      <c r="M1116" s="12">
        <v>11.607142857143</v>
      </c>
      <c r="N1116" s="12">
        <v>12.5</v>
      </c>
      <c r="O1116" s="12">
        <v>11.607142857143</v>
      </c>
      <c r="P1116" s="12">
        <v>5.8035714285709998</v>
      </c>
      <c r="Q1116" s="12">
        <v>3.5714285714290002</v>
      </c>
      <c r="R1116" s="12">
        <v>0.89285714285700002</v>
      </c>
      <c r="S1116" s="23">
        <v>6.6964285714290002</v>
      </c>
    </row>
    <row r="1117" spans="3:19" x14ac:dyDescent="0.25">
      <c r="C1117" s="121" t="s">
        <v>81</v>
      </c>
      <c r="D1117" s="119" t="s">
        <v>20</v>
      </c>
      <c r="E1117" s="18" t="s">
        <v>82</v>
      </c>
      <c r="F1117" s="17"/>
      <c r="G1117" s="19">
        <v>300</v>
      </c>
      <c r="H1117" s="29">
        <v>2</v>
      </c>
      <c r="I1117" s="15">
        <v>11</v>
      </c>
      <c r="J1117" s="15">
        <v>11.333333333333</v>
      </c>
      <c r="K1117" s="15">
        <v>13</v>
      </c>
      <c r="L1117" s="15">
        <v>16.333333333333002</v>
      </c>
      <c r="M1117" s="15">
        <v>7.333333333333</v>
      </c>
      <c r="N1117" s="15">
        <v>13.666666666667</v>
      </c>
      <c r="O1117" s="15">
        <v>13.333333333333</v>
      </c>
      <c r="P1117" s="15">
        <v>4</v>
      </c>
      <c r="Q1117" s="15">
        <v>1.333333333333</v>
      </c>
      <c r="R1117" s="15">
        <v>0.33333333333300003</v>
      </c>
      <c r="S1117" s="30">
        <v>6.333333333333</v>
      </c>
    </row>
    <row r="1118" spans="3:19" x14ac:dyDescent="0.25">
      <c r="C1118" s="125"/>
      <c r="D1118" s="120"/>
      <c r="E1118" s="4" t="s">
        <v>83</v>
      </c>
      <c r="F1118" s="5"/>
      <c r="G1118" s="6">
        <v>722</v>
      </c>
      <c r="H1118" s="28">
        <v>1.662049861496</v>
      </c>
      <c r="I1118" s="12">
        <v>5.9556786703600002</v>
      </c>
      <c r="J1118" s="12">
        <v>8.5872576177289996</v>
      </c>
      <c r="K1118" s="12">
        <v>12.049861495845001</v>
      </c>
      <c r="L1118" s="12">
        <v>13.019390581716999</v>
      </c>
      <c r="M1118" s="12">
        <v>13.296398891967</v>
      </c>
      <c r="N1118" s="12">
        <v>14.958448753462999</v>
      </c>
      <c r="O1118" s="12">
        <v>12.880886426592999</v>
      </c>
      <c r="P1118" s="12">
        <v>5.1246537396120004</v>
      </c>
      <c r="Q1118" s="12">
        <v>5.8171745152350001</v>
      </c>
      <c r="R1118" s="12">
        <v>1.9390581717449999</v>
      </c>
      <c r="S1118" s="23">
        <v>4.7091412742380001</v>
      </c>
    </row>
    <row r="1119" spans="3:19" x14ac:dyDescent="0.25">
      <c r="C1119" s="125"/>
      <c r="D1119" s="120"/>
      <c r="E1119" s="4" t="s">
        <v>84</v>
      </c>
      <c r="F1119" s="5"/>
      <c r="G1119" s="6">
        <v>483</v>
      </c>
      <c r="H1119" s="28">
        <v>1.0351966873709999</v>
      </c>
      <c r="I1119" s="12">
        <v>4.5548654244310001</v>
      </c>
      <c r="J1119" s="12">
        <v>7.2463768115939997</v>
      </c>
      <c r="K1119" s="12">
        <v>12.215320910973</v>
      </c>
      <c r="L1119" s="12">
        <v>16.563146997930001</v>
      </c>
      <c r="M1119" s="12">
        <v>12.836438923395001</v>
      </c>
      <c r="N1119" s="12">
        <v>11.801242236025001</v>
      </c>
      <c r="O1119" s="12">
        <v>15.320910973085001</v>
      </c>
      <c r="P1119" s="12">
        <v>6.6252587991720002</v>
      </c>
      <c r="Q1119" s="12">
        <v>5.3830227743270003</v>
      </c>
      <c r="R1119" s="12">
        <v>0.82815734989599998</v>
      </c>
      <c r="S1119" s="23">
        <v>5.5900621118010001</v>
      </c>
    </row>
    <row r="1120" spans="3:19" x14ac:dyDescent="0.25">
      <c r="C1120" s="125"/>
      <c r="D1120" s="120"/>
      <c r="E1120" s="4" t="s">
        <v>85</v>
      </c>
      <c r="F1120" s="5"/>
      <c r="G1120" s="6">
        <v>395</v>
      </c>
      <c r="H1120" s="28">
        <v>1.5189873417719999</v>
      </c>
      <c r="I1120" s="12">
        <v>8.3544303797470008</v>
      </c>
      <c r="J1120" s="12">
        <v>10.886075949366999</v>
      </c>
      <c r="K1120" s="12">
        <v>13.164556962024999</v>
      </c>
      <c r="L1120" s="12">
        <v>17.215189873418002</v>
      </c>
      <c r="M1120" s="12">
        <v>12.658227848100999</v>
      </c>
      <c r="N1120" s="12">
        <v>11.898734177214999</v>
      </c>
      <c r="O1120" s="12">
        <v>11.645569620252999</v>
      </c>
      <c r="P1120" s="12">
        <v>3.7974683544299999</v>
      </c>
      <c r="Q1120" s="12">
        <v>2.5316455696200002</v>
      </c>
      <c r="R1120" s="12">
        <v>1.5189873417719999</v>
      </c>
      <c r="S1120" s="23">
        <v>4.8101265822780004</v>
      </c>
    </row>
    <row r="1121" spans="2:19" x14ac:dyDescent="0.25">
      <c r="C1121" s="125"/>
      <c r="D1121" s="120"/>
      <c r="E1121" s="4" t="s">
        <v>86</v>
      </c>
      <c r="F1121" s="5"/>
      <c r="G1121" s="6">
        <v>236</v>
      </c>
      <c r="H1121" s="28">
        <v>2.1186440677970002</v>
      </c>
      <c r="I1121" s="12">
        <v>6.7796610169490004</v>
      </c>
      <c r="J1121" s="12">
        <v>8.4745762711860007</v>
      </c>
      <c r="K1121" s="12">
        <v>19.915254237288</v>
      </c>
      <c r="L1121" s="12">
        <v>16.101694915254001</v>
      </c>
      <c r="M1121" s="12">
        <v>11.440677966101999</v>
      </c>
      <c r="N1121" s="12">
        <v>13.135593220339</v>
      </c>
      <c r="O1121" s="12">
        <v>9.3220338983049995</v>
      </c>
      <c r="P1121" s="12">
        <v>4.2372881355930003</v>
      </c>
      <c r="Q1121" s="12">
        <v>2.9661016949149999</v>
      </c>
      <c r="R1121" s="20">
        <v>0</v>
      </c>
      <c r="S1121" s="23">
        <v>5.5084745762710003</v>
      </c>
    </row>
    <row r="1122" spans="2:19" x14ac:dyDescent="0.25">
      <c r="C1122" s="125"/>
      <c r="D1122" s="120"/>
      <c r="E1122" s="4" t="s">
        <v>87</v>
      </c>
      <c r="F1122" s="5"/>
      <c r="G1122" s="6">
        <v>278</v>
      </c>
      <c r="H1122" s="28">
        <v>0.71942446043200003</v>
      </c>
      <c r="I1122" s="12">
        <v>10.791366906475</v>
      </c>
      <c r="J1122" s="12">
        <v>13.309352517985999</v>
      </c>
      <c r="K1122" s="12">
        <v>14.388489208633001</v>
      </c>
      <c r="L1122" s="12">
        <v>12.589928057553999</v>
      </c>
      <c r="M1122" s="12">
        <v>12.589928057553999</v>
      </c>
      <c r="N1122" s="12">
        <v>11.510791366906</v>
      </c>
      <c r="O1122" s="12">
        <v>11.870503597121999</v>
      </c>
      <c r="P1122" s="12">
        <v>2.877697841727</v>
      </c>
      <c r="Q1122" s="12">
        <v>2.517985611511</v>
      </c>
      <c r="R1122" s="12">
        <v>1.438848920863</v>
      </c>
      <c r="S1122" s="23">
        <v>5.3956834532369999</v>
      </c>
    </row>
    <row r="1123" spans="2:19" x14ac:dyDescent="0.25">
      <c r="C1123" s="121" t="s">
        <v>88</v>
      </c>
      <c r="D1123" s="119" t="s">
        <v>20</v>
      </c>
      <c r="E1123" s="18" t="s">
        <v>89</v>
      </c>
      <c r="F1123" s="17"/>
      <c r="G1123" s="19">
        <v>110</v>
      </c>
      <c r="H1123" s="29">
        <v>1.818181818182</v>
      </c>
      <c r="I1123" s="15">
        <v>9.0909090909089993</v>
      </c>
      <c r="J1123" s="15">
        <v>7.2727272727269998</v>
      </c>
      <c r="K1123" s="15">
        <v>15.454545454545</v>
      </c>
      <c r="L1123" s="15">
        <v>16.363636363636001</v>
      </c>
      <c r="M1123" s="15">
        <v>11.818181818182</v>
      </c>
      <c r="N1123" s="15">
        <v>11.818181818182</v>
      </c>
      <c r="O1123" s="15">
        <v>12.727272727273</v>
      </c>
      <c r="P1123" s="15">
        <v>3.636363636364</v>
      </c>
      <c r="Q1123" s="38">
        <v>0</v>
      </c>
      <c r="R1123" s="15">
        <v>0.90909090909099999</v>
      </c>
      <c r="S1123" s="30">
        <v>9.0909090909089993</v>
      </c>
    </row>
    <row r="1124" spans="2:19" x14ac:dyDescent="0.25">
      <c r="C1124" s="122"/>
      <c r="D1124" s="120"/>
      <c r="E1124" s="4" t="s">
        <v>90</v>
      </c>
      <c r="F1124" s="5"/>
      <c r="G1124" s="6">
        <v>190</v>
      </c>
      <c r="H1124" s="28">
        <v>2.1052631578950001</v>
      </c>
      <c r="I1124" s="12">
        <v>12.105263157894999</v>
      </c>
      <c r="J1124" s="12">
        <v>13.684210526316001</v>
      </c>
      <c r="K1124" s="12">
        <v>11.578947368421</v>
      </c>
      <c r="L1124" s="12">
        <v>16.315789473683999</v>
      </c>
      <c r="M1124" s="12">
        <v>4.7368421052630003</v>
      </c>
      <c r="N1124" s="12">
        <v>14.736842105262999</v>
      </c>
      <c r="O1124" s="12">
        <v>13.684210526316001</v>
      </c>
      <c r="P1124" s="12">
        <v>4.2105263157890001</v>
      </c>
      <c r="Q1124" s="12">
        <v>2.1052631578950001</v>
      </c>
      <c r="R1124" s="20">
        <v>0</v>
      </c>
      <c r="S1124" s="23">
        <v>4.7368421052630003</v>
      </c>
    </row>
    <row r="1125" spans="2:19" x14ac:dyDescent="0.25">
      <c r="C1125" s="122"/>
      <c r="D1125" s="120"/>
      <c r="E1125" s="4" t="s">
        <v>83</v>
      </c>
      <c r="F1125" s="5"/>
      <c r="G1125" s="6">
        <v>722</v>
      </c>
      <c r="H1125" s="28">
        <v>1.662049861496</v>
      </c>
      <c r="I1125" s="12">
        <v>5.9556786703600002</v>
      </c>
      <c r="J1125" s="12">
        <v>8.5872576177289996</v>
      </c>
      <c r="K1125" s="12">
        <v>12.049861495845001</v>
      </c>
      <c r="L1125" s="12">
        <v>13.019390581716999</v>
      </c>
      <c r="M1125" s="12">
        <v>13.296398891967</v>
      </c>
      <c r="N1125" s="12">
        <v>14.958448753462999</v>
      </c>
      <c r="O1125" s="12">
        <v>12.880886426592999</v>
      </c>
      <c r="P1125" s="12">
        <v>5.1246537396120004</v>
      </c>
      <c r="Q1125" s="12">
        <v>5.8171745152350001</v>
      </c>
      <c r="R1125" s="12">
        <v>1.9390581717449999</v>
      </c>
      <c r="S1125" s="23">
        <v>4.7091412742380001</v>
      </c>
    </row>
    <row r="1126" spans="2:19" x14ac:dyDescent="0.25">
      <c r="C1126" s="122"/>
      <c r="D1126" s="120"/>
      <c r="E1126" s="4" t="s">
        <v>91</v>
      </c>
      <c r="F1126" s="5"/>
      <c r="G1126" s="6">
        <v>117</v>
      </c>
      <c r="H1126" s="28">
        <v>0.85470085470099999</v>
      </c>
      <c r="I1126" s="12">
        <v>3.4188034188029999</v>
      </c>
      <c r="J1126" s="12">
        <v>7.6923076923079998</v>
      </c>
      <c r="K1126" s="12">
        <v>11.111111111111001</v>
      </c>
      <c r="L1126" s="12">
        <v>16.239316239316</v>
      </c>
      <c r="M1126" s="12">
        <v>16.239316239316</v>
      </c>
      <c r="N1126" s="12">
        <v>11.965811965812</v>
      </c>
      <c r="O1126" s="12">
        <v>13.675213675214</v>
      </c>
      <c r="P1126" s="12">
        <v>9.4017094017090006</v>
      </c>
      <c r="Q1126" s="12">
        <v>4.2735042735039999</v>
      </c>
      <c r="R1126" s="20">
        <v>0</v>
      </c>
      <c r="S1126" s="23">
        <v>5.1282051282049999</v>
      </c>
    </row>
    <row r="1127" spans="2:19" x14ac:dyDescent="0.25">
      <c r="C1127" s="122"/>
      <c r="D1127" s="120"/>
      <c r="E1127" s="4" t="s">
        <v>92</v>
      </c>
      <c r="F1127" s="5"/>
      <c r="G1127" s="6">
        <v>123</v>
      </c>
      <c r="H1127" s="28">
        <v>0.81300813008100004</v>
      </c>
      <c r="I1127" s="12">
        <v>5.6910569105690003</v>
      </c>
      <c r="J1127" s="12">
        <v>6.5040650406499996</v>
      </c>
      <c r="K1127" s="12">
        <v>12.195121951220001</v>
      </c>
      <c r="L1127" s="12">
        <v>13.008130081300999</v>
      </c>
      <c r="M1127" s="12">
        <v>13.821138211381999</v>
      </c>
      <c r="N1127" s="12">
        <v>13.821138211381999</v>
      </c>
      <c r="O1127" s="12">
        <v>16.260162601626</v>
      </c>
      <c r="P1127" s="12">
        <v>4.8780487804880002</v>
      </c>
      <c r="Q1127" s="12">
        <v>4.8780487804880002</v>
      </c>
      <c r="R1127" s="12">
        <v>2.4390243902440001</v>
      </c>
      <c r="S1127" s="23">
        <v>5.6910569105690003</v>
      </c>
    </row>
    <row r="1128" spans="2:19" x14ac:dyDescent="0.25">
      <c r="C1128" s="122"/>
      <c r="D1128" s="120"/>
      <c r="E1128" s="4" t="s">
        <v>93</v>
      </c>
      <c r="F1128" s="5"/>
      <c r="G1128" s="6">
        <v>243</v>
      </c>
      <c r="H1128" s="28">
        <v>1.2345679012349999</v>
      </c>
      <c r="I1128" s="12">
        <v>4.5267489711930002</v>
      </c>
      <c r="J1128" s="12">
        <v>7.4074074074069998</v>
      </c>
      <c r="K1128" s="12">
        <v>12.757201646091</v>
      </c>
      <c r="L1128" s="12">
        <v>18.518518518518999</v>
      </c>
      <c r="M1128" s="12">
        <v>10.699588477365999</v>
      </c>
      <c r="N1128" s="12">
        <v>10.699588477365999</v>
      </c>
      <c r="O1128" s="12">
        <v>15.637860082305</v>
      </c>
      <c r="P1128" s="12">
        <v>6.1728395061730001</v>
      </c>
      <c r="Q1128" s="12">
        <v>6.1728395061730001</v>
      </c>
      <c r="R1128" s="12">
        <v>0.41152263374499998</v>
      </c>
      <c r="S1128" s="23">
        <v>5.7613168724279999</v>
      </c>
    </row>
    <row r="1129" spans="2:19" x14ac:dyDescent="0.25">
      <c r="C1129" s="122"/>
      <c r="D1129" s="120"/>
      <c r="E1129" s="4" t="s">
        <v>85</v>
      </c>
      <c r="F1129" s="5"/>
      <c r="G1129" s="6">
        <v>395</v>
      </c>
      <c r="H1129" s="28">
        <v>1.5189873417719999</v>
      </c>
      <c r="I1129" s="12">
        <v>8.3544303797470008</v>
      </c>
      <c r="J1129" s="12">
        <v>10.886075949366999</v>
      </c>
      <c r="K1129" s="12">
        <v>13.164556962024999</v>
      </c>
      <c r="L1129" s="12">
        <v>17.215189873418002</v>
      </c>
      <c r="M1129" s="12">
        <v>12.658227848100999</v>
      </c>
      <c r="N1129" s="12">
        <v>11.898734177214999</v>
      </c>
      <c r="O1129" s="12">
        <v>11.645569620252999</v>
      </c>
      <c r="P1129" s="12">
        <v>3.7974683544299999</v>
      </c>
      <c r="Q1129" s="12">
        <v>2.5316455696200002</v>
      </c>
      <c r="R1129" s="12">
        <v>1.5189873417719999</v>
      </c>
      <c r="S1129" s="23">
        <v>4.8101265822780004</v>
      </c>
    </row>
    <row r="1130" spans="2:19" x14ac:dyDescent="0.25">
      <c r="C1130" s="122"/>
      <c r="D1130" s="120"/>
      <c r="E1130" s="4" t="s">
        <v>94</v>
      </c>
      <c r="F1130" s="5"/>
      <c r="G1130" s="6">
        <v>168</v>
      </c>
      <c r="H1130" s="28">
        <v>2.3809523809519999</v>
      </c>
      <c r="I1130" s="12">
        <v>7.1428571428570002</v>
      </c>
      <c r="J1130" s="12">
        <v>8.9285714285710007</v>
      </c>
      <c r="K1130" s="12">
        <v>20.238095238094999</v>
      </c>
      <c r="L1130" s="12">
        <v>18.452380952380999</v>
      </c>
      <c r="M1130" s="12">
        <v>11.904761904761999</v>
      </c>
      <c r="N1130" s="12">
        <v>11.309523809524</v>
      </c>
      <c r="O1130" s="12">
        <v>9.5238095238099998</v>
      </c>
      <c r="P1130" s="12">
        <v>4.166666666667</v>
      </c>
      <c r="Q1130" s="12">
        <v>2.9761904761900002</v>
      </c>
      <c r="R1130" s="20">
        <v>0</v>
      </c>
      <c r="S1130" s="23">
        <v>2.9761904761900002</v>
      </c>
    </row>
    <row r="1131" spans="2:19" x14ac:dyDescent="0.25">
      <c r="C1131" s="122"/>
      <c r="D1131" s="120"/>
      <c r="E1131" s="4" t="s">
        <v>95</v>
      </c>
      <c r="F1131" s="5"/>
      <c r="G1131" s="6">
        <v>68</v>
      </c>
      <c r="H1131" s="28">
        <v>1.4705882352940001</v>
      </c>
      <c r="I1131" s="12">
        <v>5.8823529411760003</v>
      </c>
      <c r="J1131" s="12">
        <v>7.352941176471</v>
      </c>
      <c r="K1131" s="12">
        <v>19.117647058824002</v>
      </c>
      <c r="L1131" s="12">
        <v>10.294117647059</v>
      </c>
      <c r="M1131" s="12">
        <v>10.294117647059</v>
      </c>
      <c r="N1131" s="12">
        <v>17.647058823529001</v>
      </c>
      <c r="O1131" s="12">
        <v>8.8235294117649996</v>
      </c>
      <c r="P1131" s="12">
        <v>4.4117647058819998</v>
      </c>
      <c r="Q1131" s="12">
        <v>2.9411764705880001</v>
      </c>
      <c r="R1131" s="20">
        <v>0</v>
      </c>
      <c r="S1131" s="23">
        <v>11.764705882353001</v>
      </c>
    </row>
    <row r="1132" spans="2:19" x14ac:dyDescent="0.25">
      <c r="C1132" s="126"/>
      <c r="D1132" s="123"/>
      <c r="E1132" s="64" t="s">
        <v>87</v>
      </c>
      <c r="F1132" s="59"/>
      <c r="G1132" s="66">
        <v>278</v>
      </c>
      <c r="H1132" s="82">
        <v>0.71942446043200003</v>
      </c>
      <c r="I1132" s="40">
        <v>10.791366906475</v>
      </c>
      <c r="J1132" s="40">
        <v>13.309352517985999</v>
      </c>
      <c r="K1132" s="40">
        <v>14.388489208633001</v>
      </c>
      <c r="L1132" s="40">
        <v>12.589928057553999</v>
      </c>
      <c r="M1132" s="40">
        <v>12.589928057553999</v>
      </c>
      <c r="N1132" s="40">
        <v>11.510791366906</v>
      </c>
      <c r="O1132" s="40">
        <v>11.870503597121999</v>
      </c>
      <c r="P1132" s="40">
        <v>2.877697841727</v>
      </c>
      <c r="Q1132" s="40">
        <v>2.517985611511</v>
      </c>
      <c r="R1132" s="40">
        <v>1.438848920863</v>
      </c>
      <c r="S1132" s="80">
        <v>5.3956834532369999</v>
      </c>
    </row>
    <row r="1134" spans="2:19" x14ac:dyDescent="0.25">
      <c r="B1134" s="48" t="str">
        <f xml:space="preserve"> HYPERLINK("#'目次'!B17", "[11]")</f>
        <v>[11]</v>
      </c>
      <c r="C1134" s="35" t="s">
        <v>156</v>
      </c>
    </row>
    <row r="1137" spans="3:11" x14ac:dyDescent="0.25">
      <c r="C1137" s="35" t="s">
        <v>14</v>
      </c>
    </row>
    <row r="1138" spans="3:11" x14ac:dyDescent="0.25">
      <c r="C1138" s="115"/>
      <c r="D1138" s="116"/>
      <c r="E1138" s="116"/>
      <c r="F1138" s="116"/>
      <c r="G1138" s="44" t="s">
        <v>15</v>
      </c>
      <c r="H1138" s="43" t="s">
        <v>77</v>
      </c>
      <c r="I1138" s="26" t="s">
        <v>78</v>
      </c>
      <c r="J1138" s="26" t="s">
        <v>79</v>
      </c>
      <c r="K1138" s="49" t="s">
        <v>80</v>
      </c>
    </row>
    <row r="1139" spans="3:11" x14ac:dyDescent="0.25">
      <c r="C1139" s="117"/>
      <c r="D1139" s="118"/>
      <c r="E1139" s="118"/>
      <c r="F1139" s="118"/>
      <c r="G1139" s="46"/>
      <c r="H1139" s="47"/>
      <c r="I1139" s="27"/>
      <c r="J1139" s="27"/>
      <c r="K1139" s="45"/>
    </row>
    <row r="1140" spans="3:11" x14ac:dyDescent="0.25">
      <c r="C1140" s="61"/>
      <c r="D1140" s="62"/>
      <c r="E1140" s="60" t="s">
        <v>15</v>
      </c>
      <c r="F1140" s="63"/>
      <c r="G1140" s="57">
        <v>2414</v>
      </c>
      <c r="H1140" s="34">
        <v>25.932062966031001</v>
      </c>
      <c r="I1140" s="34">
        <v>40.389395194697997</v>
      </c>
      <c r="J1140" s="34">
        <v>24.399337199668999</v>
      </c>
      <c r="K1140" s="79">
        <v>9.2792046396019998</v>
      </c>
    </row>
    <row r="1141" spans="3:11" x14ac:dyDescent="0.25">
      <c r="C1141" s="124" t="s">
        <v>19</v>
      </c>
      <c r="D1141" s="119" t="s">
        <v>20</v>
      </c>
      <c r="E1141" s="18" t="s">
        <v>21</v>
      </c>
      <c r="F1141" s="17"/>
      <c r="G1141" s="19">
        <v>1139</v>
      </c>
      <c r="H1141" s="29">
        <v>26.777875329236</v>
      </c>
      <c r="I1141" s="15">
        <v>39.244951712027998</v>
      </c>
      <c r="J1141" s="15">
        <v>24.495171202809001</v>
      </c>
      <c r="K1141" s="30">
        <v>9.4820017559259995</v>
      </c>
    </row>
    <row r="1142" spans="3:11" x14ac:dyDescent="0.25">
      <c r="C1142" s="125"/>
      <c r="D1142" s="120"/>
      <c r="E1142" s="4" t="s">
        <v>22</v>
      </c>
      <c r="F1142" s="5"/>
      <c r="G1142" s="6">
        <v>1275</v>
      </c>
      <c r="H1142" s="28">
        <v>25.176470588234999</v>
      </c>
      <c r="I1142" s="12">
        <v>41.411764705882</v>
      </c>
      <c r="J1142" s="12">
        <v>24.313725490195999</v>
      </c>
      <c r="K1142" s="23">
        <v>9.0980392156860006</v>
      </c>
    </row>
    <row r="1143" spans="3:11" x14ac:dyDescent="0.25">
      <c r="C1143" s="121" t="s">
        <v>23</v>
      </c>
      <c r="D1143" s="121" t="s">
        <v>24</v>
      </c>
      <c r="E1143" s="18" t="s">
        <v>25</v>
      </c>
      <c r="F1143" s="17"/>
      <c r="G1143" s="19">
        <v>515</v>
      </c>
      <c r="H1143" s="29">
        <v>25.242718446602002</v>
      </c>
      <c r="I1143" s="15">
        <v>37.475728155340001</v>
      </c>
      <c r="J1143" s="15">
        <v>27.572815533981</v>
      </c>
      <c r="K1143" s="30">
        <v>9.7087378640779995</v>
      </c>
    </row>
    <row r="1144" spans="3:11" x14ac:dyDescent="0.25">
      <c r="C1144" s="125"/>
      <c r="D1144" s="122"/>
      <c r="E1144" s="4" t="s">
        <v>26</v>
      </c>
      <c r="F1144" s="5"/>
      <c r="G1144" s="6">
        <v>718</v>
      </c>
      <c r="H1144" s="28">
        <v>25.626740947075</v>
      </c>
      <c r="I1144" s="12">
        <v>41.086350974929999</v>
      </c>
      <c r="J1144" s="12">
        <v>23.676880222841</v>
      </c>
      <c r="K1144" s="23">
        <v>9.6100278551529996</v>
      </c>
    </row>
    <row r="1145" spans="3:11" x14ac:dyDescent="0.25">
      <c r="C1145" s="125"/>
      <c r="D1145" s="122"/>
      <c r="E1145" s="4" t="s">
        <v>27</v>
      </c>
      <c r="F1145" s="5"/>
      <c r="G1145" s="6">
        <v>492</v>
      </c>
      <c r="H1145" s="28">
        <v>27.845528455284999</v>
      </c>
      <c r="I1145" s="12">
        <v>41.869918699186996</v>
      </c>
      <c r="J1145" s="12">
        <v>21.747967479675001</v>
      </c>
      <c r="K1145" s="23">
        <v>8.5365853658540001</v>
      </c>
    </row>
    <row r="1146" spans="3:11" x14ac:dyDescent="0.25">
      <c r="C1146" s="125"/>
      <c r="D1146" s="122"/>
      <c r="E1146" s="4" t="s">
        <v>28</v>
      </c>
      <c r="F1146" s="5"/>
      <c r="G1146" s="6">
        <v>390</v>
      </c>
      <c r="H1146" s="28">
        <v>27.948717948717999</v>
      </c>
      <c r="I1146" s="12">
        <v>39.74358974359</v>
      </c>
      <c r="J1146" s="12">
        <v>22.307692307692001</v>
      </c>
      <c r="K1146" s="23">
        <v>10</v>
      </c>
    </row>
    <row r="1147" spans="3:11" x14ac:dyDescent="0.25">
      <c r="C1147" s="125"/>
      <c r="D1147" s="122"/>
      <c r="E1147" s="4" t="s">
        <v>29</v>
      </c>
      <c r="F1147" s="5"/>
      <c r="G1147" s="6">
        <v>206</v>
      </c>
      <c r="H1147" s="28">
        <v>22.815533980583002</v>
      </c>
      <c r="I1147" s="12">
        <v>40.291262135921997</v>
      </c>
      <c r="J1147" s="12">
        <v>29.126213592233</v>
      </c>
      <c r="K1147" s="23">
        <v>7.7669902912620001</v>
      </c>
    </row>
    <row r="1148" spans="3:11" x14ac:dyDescent="0.25">
      <c r="C1148" s="125"/>
      <c r="D1148" s="122"/>
      <c r="E1148" s="4" t="s">
        <v>30</v>
      </c>
      <c r="F1148" s="5"/>
      <c r="G1148" s="6">
        <v>76</v>
      </c>
      <c r="H1148" s="28">
        <v>22.368421052632002</v>
      </c>
      <c r="I1148" s="12">
        <v>46.052631578947</v>
      </c>
      <c r="J1148" s="12">
        <v>22.368421052632002</v>
      </c>
      <c r="K1148" s="23">
        <v>9.2105263157890001</v>
      </c>
    </row>
    <row r="1149" spans="3:11" x14ac:dyDescent="0.25">
      <c r="C1149" s="125"/>
      <c r="D1149" s="122"/>
      <c r="E1149" s="4" t="s">
        <v>31</v>
      </c>
      <c r="F1149" s="5"/>
      <c r="G1149" s="6">
        <v>17</v>
      </c>
      <c r="H1149" s="28">
        <v>11.764705882353001</v>
      </c>
      <c r="I1149" s="12">
        <v>47.058823529412003</v>
      </c>
      <c r="J1149" s="12">
        <v>35.294117647058997</v>
      </c>
      <c r="K1149" s="23">
        <v>5.8823529411760003</v>
      </c>
    </row>
    <row r="1150" spans="3:11" x14ac:dyDescent="0.25">
      <c r="C1150" s="125"/>
      <c r="D1150" s="122"/>
      <c r="E1150" s="4" t="s">
        <v>32</v>
      </c>
      <c r="F1150" s="5"/>
      <c r="G1150" s="6">
        <v>1233</v>
      </c>
      <c r="H1150" s="28">
        <v>25.466342254663001</v>
      </c>
      <c r="I1150" s="12">
        <v>39.578264395783002</v>
      </c>
      <c r="J1150" s="12">
        <v>25.304136253041001</v>
      </c>
      <c r="K1150" s="23">
        <v>9.6512570965129996</v>
      </c>
    </row>
    <row r="1151" spans="3:11" x14ac:dyDescent="0.25">
      <c r="C1151" s="125"/>
      <c r="D1151" s="122"/>
      <c r="E1151" s="4" t="s">
        <v>33</v>
      </c>
      <c r="F1151" s="5"/>
      <c r="G1151" s="6">
        <v>882</v>
      </c>
      <c r="H1151" s="28">
        <v>27.891156462584998</v>
      </c>
      <c r="I1151" s="12">
        <v>40.92970521542</v>
      </c>
      <c r="J1151" s="12">
        <v>21.995464852607999</v>
      </c>
      <c r="K1151" s="23">
        <v>9.1836734693879993</v>
      </c>
    </row>
    <row r="1152" spans="3:11" x14ac:dyDescent="0.25">
      <c r="C1152" s="125"/>
      <c r="D1152" s="122"/>
      <c r="E1152" s="4" t="s">
        <v>34</v>
      </c>
      <c r="F1152" s="5"/>
      <c r="G1152" s="6">
        <v>299</v>
      </c>
      <c r="H1152" s="28">
        <v>22.073578595318001</v>
      </c>
      <c r="I1152" s="12">
        <v>42.140468227425004</v>
      </c>
      <c r="J1152" s="12">
        <v>27.759197324414998</v>
      </c>
      <c r="K1152" s="23">
        <v>8.0267558528429994</v>
      </c>
    </row>
    <row r="1153" spans="3:11" x14ac:dyDescent="0.25">
      <c r="C1153" s="125"/>
      <c r="D1153" s="122"/>
      <c r="E1153" s="4" t="s">
        <v>35</v>
      </c>
      <c r="F1153" s="5"/>
      <c r="G1153" s="6">
        <v>1181</v>
      </c>
      <c r="H1153" s="28">
        <v>26.418289585097</v>
      </c>
      <c r="I1153" s="12">
        <v>41.236240474173997</v>
      </c>
      <c r="J1153" s="12">
        <v>23.454699407282</v>
      </c>
      <c r="K1153" s="23">
        <v>8.8907705334460001</v>
      </c>
    </row>
    <row r="1154" spans="3:11" x14ac:dyDescent="0.25">
      <c r="C1154" s="125"/>
      <c r="D1154" s="121" t="s">
        <v>21</v>
      </c>
      <c r="E1154" s="18" t="s">
        <v>25</v>
      </c>
      <c r="F1154" s="17"/>
      <c r="G1154" s="19">
        <v>268</v>
      </c>
      <c r="H1154" s="29">
        <v>25</v>
      </c>
      <c r="I1154" s="15">
        <v>39.179104477612</v>
      </c>
      <c r="J1154" s="15">
        <v>26.865671641791</v>
      </c>
      <c r="K1154" s="30">
        <v>8.9552238805969999</v>
      </c>
    </row>
    <row r="1155" spans="3:11" x14ac:dyDescent="0.25">
      <c r="C1155" s="125"/>
      <c r="D1155" s="122"/>
      <c r="E1155" s="4" t="s">
        <v>26</v>
      </c>
      <c r="F1155" s="5"/>
      <c r="G1155" s="6">
        <v>338</v>
      </c>
      <c r="H1155" s="28">
        <v>25.739644970413998</v>
      </c>
      <c r="I1155" s="12">
        <v>41.715976331360999</v>
      </c>
      <c r="J1155" s="12">
        <v>21.597633136094998</v>
      </c>
      <c r="K1155" s="23">
        <v>10.946745562129999</v>
      </c>
    </row>
    <row r="1156" spans="3:11" x14ac:dyDescent="0.25">
      <c r="C1156" s="125"/>
      <c r="D1156" s="122"/>
      <c r="E1156" s="4" t="s">
        <v>27</v>
      </c>
      <c r="F1156" s="5"/>
      <c r="G1156" s="6">
        <v>241</v>
      </c>
      <c r="H1156" s="28">
        <v>29.875518672199</v>
      </c>
      <c r="I1156" s="12">
        <v>41.078838174273997</v>
      </c>
      <c r="J1156" s="12">
        <v>21.991701244813001</v>
      </c>
      <c r="K1156" s="23">
        <v>7.0539419087140001</v>
      </c>
    </row>
    <row r="1157" spans="3:11" x14ac:dyDescent="0.25">
      <c r="C1157" s="125"/>
      <c r="D1157" s="122"/>
      <c r="E1157" s="4" t="s">
        <v>28</v>
      </c>
      <c r="F1157" s="5"/>
      <c r="G1157" s="6">
        <v>180</v>
      </c>
      <c r="H1157" s="28">
        <v>30.555555555556001</v>
      </c>
      <c r="I1157" s="12">
        <v>32.777777777777999</v>
      </c>
      <c r="J1157" s="12">
        <v>25</v>
      </c>
      <c r="K1157" s="23">
        <v>11.666666666667</v>
      </c>
    </row>
    <row r="1158" spans="3:11" x14ac:dyDescent="0.25">
      <c r="C1158" s="125"/>
      <c r="D1158" s="122"/>
      <c r="E1158" s="4" t="s">
        <v>29</v>
      </c>
      <c r="F1158" s="5"/>
      <c r="G1158" s="6">
        <v>83</v>
      </c>
      <c r="H1158" s="28">
        <v>18.072289156627001</v>
      </c>
      <c r="I1158" s="12">
        <v>34.939759036144999</v>
      </c>
      <c r="J1158" s="12">
        <v>37.349397590361001</v>
      </c>
      <c r="K1158" s="23">
        <v>9.638554216867</v>
      </c>
    </row>
    <row r="1159" spans="3:11" x14ac:dyDescent="0.25">
      <c r="C1159" s="125"/>
      <c r="D1159" s="122"/>
      <c r="E1159" s="4" t="s">
        <v>30</v>
      </c>
      <c r="F1159" s="5"/>
      <c r="G1159" s="6">
        <v>26</v>
      </c>
      <c r="H1159" s="28">
        <v>30.769230769231001</v>
      </c>
      <c r="I1159" s="12">
        <v>46.153846153845997</v>
      </c>
      <c r="J1159" s="12">
        <v>19.230769230768999</v>
      </c>
      <c r="K1159" s="23">
        <v>3.8461538461539999</v>
      </c>
    </row>
    <row r="1160" spans="3:11" x14ac:dyDescent="0.25">
      <c r="C1160" s="125"/>
      <c r="D1160" s="122"/>
      <c r="E1160" s="4" t="s">
        <v>31</v>
      </c>
      <c r="F1160" s="5"/>
      <c r="G1160" s="6">
        <v>3</v>
      </c>
      <c r="H1160" s="28">
        <v>33.333333333333002</v>
      </c>
      <c r="I1160" s="12">
        <v>66.666666666666998</v>
      </c>
      <c r="J1160" s="20">
        <v>0</v>
      </c>
      <c r="K1160" s="37">
        <v>0</v>
      </c>
    </row>
    <row r="1161" spans="3:11" x14ac:dyDescent="0.25">
      <c r="C1161" s="125"/>
      <c r="D1161" s="122"/>
      <c r="E1161" s="4" t="s">
        <v>32</v>
      </c>
      <c r="F1161" s="5"/>
      <c r="G1161" s="6">
        <v>606</v>
      </c>
      <c r="H1161" s="28">
        <v>25.412541254124999</v>
      </c>
      <c r="I1161" s="12">
        <v>40.594059405941003</v>
      </c>
      <c r="J1161" s="12">
        <v>23.927392739274001</v>
      </c>
      <c r="K1161" s="23">
        <v>10.06600660066</v>
      </c>
    </row>
    <row r="1162" spans="3:11" x14ac:dyDescent="0.25">
      <c r="C1162" s="125"/>
      <c r="D1162" s="122"/>
      <c r="E1162" s="4" t="s">
        <v>33</v>
      </c>
      <c r="F1162" s="5"/>
      <c r="G1162" s="6">
        <v>421</v>
      </c>
      <c r="H1162" s="28">
        <v>30.166270783847999</v>
      </c>
      <c r="I1162" s="12">
        <v>37.529691211401001</v>
      </c>
      <c r="J1162" s="12">
        <v>23.277909738717</v>
      </c>
      <c r="K1162" s="23">
        <v>9.026128266033</v>
      </c>
    </row>
    <row r="1163" spans="3:11" x14ac:dyDescent="0.25">
      <c r="C1163" s="125"/>
      <c r="D1163" s="122"/>
      <c r="E1163" s="4" t="s">
        <v>34</v>
      </c>
      <c r="F1163" s="5"/>
      <c r="G1163" s="6">
        <v>112</v>
      </c>
      <c r="H1163" s="28">
        <v>21.428571428571001</v>
      </c>
      <c r="I1163" s="12">
        <v>38.392857142856997</v>
      </c>
      <c r="J1163" s="12">
        <v>32.142857142856997</v>
      </c>
      <c r="K1163" s="23">
        <v>8.0357142857140005</v>
      </c>
    </row>
    <row r="1164" spans="3:11" x14ac:dyDescent="0.25">
      <c r="C1164" s="125"/>
      <c r="D1164" s="122"/>
      <c r="E1164" s="4" t="s">
        <v>35</v>
      </c>
      <c r="F1164" s="5"/>
      <c r="G1164" s="6">
        <v>533</v>
      </c>
      <c r="H1164" s="28">
        <v>28.330206378987</v>
      </c>
      <c r="I1164" s="12">
        <v>37.711069418386003</v>
      </c>
      <c r="J1164" s="12">
        <v>25.140712945591002</v>
      </c>
      <c r="K1164" s="23">
        <v>8.8180112570359999</v>
      </c>
    </row>
    <row r="1165" spans="3:11" x14ac:dyDescent="0.25">
      <c r="C1165" s="125"/>
      <c r="D1165" s="121" t="s">
        <v>22</v>
      </c>
      <c r="E1165" s="18" t="s">
        <v>25</v>
      </c>
      <c r="F1165" s="17"/>
      <c r="G1165" s="19">
        <v>247</v>
      </c>
      <c r="H1165" s="29">
        <v>25.506072874493999</v>
      </c>
      <c r="I1165" s="15">
        <v>35.627530364371999</v>
      </c>
      <c r="J1165" s="15">
        <v>28.340080971660001</v>
      </c>
      <c r="K1165" s="30">
        <v>10.526315789473999</v>
      </c>
    </row>
    <row r="1166" spans="3:11" x14ac:dyDescent="0.25">
      <c r="C1166" s="125"/>
      <c r="D1166" s="122"/>
      <c r="E1166" s="4" t="s">
        <v>26</v>
      </c>
      <c r="F1166" s="5"/>
      <c r="G1166" s="6">
        <v>380</v>
      </c>
      <c r="H1166" s="28">
        <v>25.526315789474001</v>
      </c>
      <c r="I1166" s="12">
        <v>40.526315789473998</v>
      </c>
      <c r="J1166" s="12">
        <v>25.526315789474001</v>
      </c>
      <c r="K1166" s="23">
        <v>8.4210526315790002</v>
      </c>
    </row>
    <row r="1167" spans="3:11" x14ac:dyDescent="0.25">
      <c r="C1167" s="125"/>
      <c r="D1167" s="122"/>
      <c r="E1167" s="4" t="s">
        <v>27</v>
      </c>
      <c r="F1167" s="5"/>
      <c r="G1167" s="6">
        <v>251</v>
      </c>
      <c r="H1167" s="28">
        <v>25.896414342629001</v>
      </c>
      <c r="I1167" s="12">
        <v>42.629482071712999</v>
      </c>
      <c r="J1167" s="12">
        <v>21.513944223107998</v>
      </c>
      <c r="K1167" s="23">
        <v>9.9601593625499998</v>
      </c>
    </row>
    <row r="1168" spans="3:11" x14ac:dyDescent="0.25">
      <c r="C1168" s="125"/>
      <c r="D1168" s="122"/>
      <c r="E1168" s="4" t="s">
        <v>28</v>
      </c>
      <c r="F1168" s="5"/>
      <c r="G1168" s="6">
        <v>210</v>
      </c>
      <c r="H1168" s="28">
        <v>25.714285714286</v>
      </c>
      <c r="I1168" s="12">
        <v>45.714285714286</v>
      </c>
      <c r="J1168" s="12">
        <v>20</v>
      </c>
      <c r="K1168" s="23">
        <v>8.5714285714289993</v>
      </c>
    </row>
    <row r="1169" spans="3:11" x14ac:dyDescent="0.25">
      <c r="C1169" s="125"/>
      <c r="D1169" s="122"/>
      <c r="E1169" s="4" t="s">
        <v>29</v>
      </c>
      <c r="F1169" s="5"/>
      <c r="G1169" s="6">
        <v>123</v>
      </c>
      <c r="H1169" s="28">
        <v>26.016260162601998</v>
      </c>
      <c r="I1169" s="12">
        <v>43.902439024389999</v>
      </c>
      <c r="J1169" s="12">
        <v>23.577235772358001</v>
      </c>
      <c r="K1169" s="23">
        <v>6.5040650406499996</v>
      </c>
    </row>
    <row r="1170" spans="3:11" x14ac:dyDescent="0.25">
      <c r="C1170" s="125"/>
      <c r="D1170" s="122"/>
      <c r="E1170" s="4" t="s">
        <v>30</v>
      </c>
      <c r="F1170" s="5"/>
      <c r="G1170" s="6">
        <v>50</v>
      </c>
      <c r="H1170" s="28">
        <v>18</v>
      </c>
      <c r="I1170" s="12">
        <v>46</v>
      </c>
      <c r="J1170" s="12">
        <v>24</v>
      </c>
      <c r="K1170" s="23">
        <v>12</v>
      </c>
    </row>
    <row r="1171" spans="3:11" x14ac:dyDescent="0.25">
      <c r="C1171" s="125"/>
      <c r="D1171" s="122"/>
      <c r="E1171" s="4" t="s">
        <v>31</v>
      </c>
      <c r="F1171" s="5"/>
      <c r="G1171" s="6">
        <v>14</v>
      </c>
      <c r="H1171" s="28">
        <v>7.1428571428570002</v>
      </c>
      <c r="I1171" s="12">
        <v>42.857142857143003</v>
      </c>
      <c r="J1171" s="12">
        <v>42.857142857143003</v>
      </c>
      <c r="K1171" s="23">
        <v>7.1428571428570002</v>
      </c>
    </row>
    <row r="1172" spans="3:11" x14ac:dyDescent="0.25">
      <c r="C1172" s="125"/>
      <c r="D1172" s="122"/>
      <c r="E1172" s="4" t="s">
        <v>32</v>
      </c>
      <c r="F1172" s="5"/>
      <c r="G1172" s="6">
        <v>627</v>
      </c>
      <c r="H1172" s="28">
        <v>25.518341307815</v>
      </c>
      <c r="I1172" s="12">
        <v>38.596491228070001</v>
      </c>
      <c r="J1172" s="12">
        <v>26.634768740032001</v>
      </c>
      <c r="K1172" s="23">
        <v>9.2503987240830003</v>
      </c>
    </row>
    <row r="1173" spans="3:11" x14ac:dyDescent="0.25">
      <c r="C1173" s="125"/>
      <c r="D1173" s="122"/>
      <c r="E1173" s="4" t="s">
        <v>33</v>
      </c>
      <c r="F1173" s="5"/>
      <c r="G1173" s="6">
        <v>461</v>
      </c>
      <c r="H1173" s="28">
        <v>25.813449023861001</v>
      </c>
      <c r="I1173" s="12">
        <v>44.034707158350997</v>
      </c>
      <c r="J1173" s="12">
        <v>20.824295010846001</v>
      </c>
      <c r="K1173" s="23">
        <v>9.3275488069409995</v>
      </c>
    </row>
    <row r="1174" spans="3:11" x14ac:dyDescent="0.25">
      <c r="C1174" s="125"/>
      <c r="D1174" s="122"/>
      <c r="E1174" s="4" t="s">
        <v>34</v>
      </c>
      <c r="F1174" s="5"/>
      <c r="G1174" s="6">
        <v>187</v>
      </c>
      <c r="H1174" s="28">
        <v>22.459893048127999</v>
      </c>
      <c r="I1174" s="12">
        <v>44.385026737967998</v>
      </c>
      <c r="J1174" s="12">
        <v>25.133689839572</v>
      </c>
      <c r="K1174" s="23">
        <v>8.0213903743320003</v>
      </c>
    </row>
    <row r="1175" spans="3:11" x14ac:dyDescent="0.25">
      <c r="C1175" s="125"/>
      <c r="D1175" s="122"/>
      <c r="E1175" s="4" t="s">
        <v>35</v>
      </c>
      <c r="F1175" s="5"/>
      <c r="G1175" s="6">
        <v>648</v>
      </c>
      <c r="H1175" s="28">
        <v>24.845679012346</v>
      </c>
      <c r="I1175" s="12">
        <v>44.135802469136003</v>
      </c>
      <c r="J1175" s="12">
        <v>22.067901234568001</v>
      </c>
      <c r="K1175" s="23">
        <v>8.9506172839510008</v>
      </c>
    </row>
    <row r="1176" spans="3:11" x14ac:dyDescent="0.25">
      <c r="C1176" s="121" t="s">
        <v>36</v>
      </c>
      <c r="D1176" s="121" t="s">
        <v>24</v>
      </c>
      <c r="E1176" s="18" t="s">
        <v>37</v>
      </c>
      <c r="F1176" s="17"/>
      <c r="G1176" s="19">
        <v>106</v>
      </c>
      <c r="H1176" s="29">
        <v>35.849056603774002</v>
      </c>
      <c r="I1176" s="15">
        <v>45.283018867925001</v>
      </c>
      <c r="J1176" s="15">
        <v>11.320754716981</v>
      </c>
      <c r="K1176" s="30">
        <v>7.547169811321</v>
      </c>
    </row>
    <row r="1177" spans="3:11" ht="25.2" x14ac:dyDescent="0.25">
      <c r="C1177" s="125"/>
      <c r="D1177" s="122"/>
      <c r="E1177" s="4" t="s">
        <v>38</v>
      </c>
      <c r="F1177" s="5"/>
      <c r="G1177" s="6">
        <v>1653</v>
      </c>
      <c r="H1177" s="28">
        <v>24.984875983060999</v>
      </c>
      <c r="I1177" s="12">
        <v>38.777979431337002</v>
      </c>
      <c r="J1177" s="12">
        <v>26.678765880217998</v>
      </c>
      <c r="K1177" s="23">
        <v>9.5583787053839995</v>
      </c>
    </row>
    <row r="1178" spans="3:11" ht="25.2" x14ac:dyDescent="0.25">
      <c r="C1178" s="125"/>
      <c r="D1178" s="122"/>
      <c r="E1178" s="4" t="s">
        <v>39</v>
      </c>
      <c r="F1178" s="5"/>
      <c r="G1178" s="6">
        <v>116</v>
      </c>
      <c r="H1178" s="28">
        <v>40.517241379310001</v>
      </c>
      <c r="I1178" s="12">
        <v>31.896551724138</v>
      </c>
      <c r="J1178" s="12">
        <v>19.827586206896999</v>
      </c>
      <c r="K1178" s="23">
        <v>7.7586206896550003</v>
      </c>
    </row>
    <row r="1179" spans="3:11" ht="25.2" x14ac:dyDescent="0.25">
      <c r="C1179" s="125"/>
      <c r="D1179" s="122"/>
      <c r="E1179" s="4" t="s">
        <v>40</v>
      </c>
      <c r="F1179" s="5"/>
      <c r="G1179" s="6">
        <v>513</v>
      </c>
      <c r="H1179" s="28">
        <v>23.391812865496998</v>
      </c>
      <c r="I1179" s="12">
        <v>47.173489278752001</v>
      </c>
      <c r="J1179" s="12">
        <v>20.467836257310001</v>
      </c>
      <c r="K1179" s="23">
        <v>8.9668615984409996</v>
      </c>
    </row>
    <row r="1180" spans="3:11" x14ac:dyDescent="0.25">
      <c r="C1180" s="125"/>
      <c r="D1180" s="122"/>
      <c r="E1180" s="4" t="s">
        <v>18</v>
      </c>
      <c r="F1180" s="5"/>
      <c r="G1180" s="6">
        <v>26</v>
      </c>
      <c r="H1180" s="28">
        <v>30.769230769231001</v>
      </c>
      <c r="I1180" s="12">
        <v>26.923076923077002</v>
      </c>
      <c r="J1180" s="12">
        <v>30.769230769231001</v>
      </c>
      <c r="K1180" s="23">
        <v>11.538461538462</v>
      </c>
    </row>
    <row r="1181" spans="3:11" x14ac:dyDescent="0.25">
      <c r="C1181" s="125"/>
      <c r="D1181" s="121" t="s">
        <v>21</v>
      </c>
      <c r="E1181" s="18" t="s">
        <v>37</v>
      </c>
      <c r="F1181" s="17"/>
      <c r="G1181" s="19">
        <v>66</v>
      </c>
      <c r="H1181" s="29">
        <v>34.848484848485</v>
      </c>
      <c r="I1181" s="15">
        <v>46.969696969696997</v>
      </c>
      <c r="J1181" s="15">
        <v>10.606060606061</v>
      </c>
      <c r="K1181" s="30">
        <v>7.5757575757579998</v>
      </c>
    </row>
    <row r="1182" spans="3:11" ht="25.2" x14ac:dyDescent="0.25">
      <c r="C1182" s="125"/>
      <c r="D1182" s="122"/>
      <c r="E1182" s="4" t="s">
        <v>38</v>
      </c>
      <c r="F1182" s="5"/>
      <c r="G1182" s="6">
        <v>938</v>
      </c>
      <c r="H1182" s="28">
        <v>25.373134328357999</v>
      </c>
      <c r="I1182" s="12">
        <v>37.633262260127999</v>
      </c>
      <c r="J1182" s="12">
        <v>27.292110874199999</v>
      </c>
      <c r="K1182" s="23">
        <v>9.7014925373129994</v>
      </c>
    </row>
    <row r="1183" spans="3:11" ht="25.2" x14ac:dyDescent="0.25">
      <c r="C1183" s="125"/>
      <c r="D1183" s="122"/>
      <c r="E1183" s="4" t="s">
        <v>39</v>
      </c>
      <c r="F1183" s="5"/>
      <c r="G1183" s="6">
        <v>43</v>
      </c>
      <c r="H1183" s="28">
        <v>39.534883720929997</v>
      </c>
      <c r="I1183" s="12">
        <v>37.209302325581</v>
      </c>
      <c r="J1183" s="12">
        <v>13.953488372093</v>
      </c>
      <c r="K1183" s="23">
        <v>9.3023255813949994</v>
      </c>
    </row>
    <row r="1184" spans="3:11" ht="25.2" x14ac:dyDescent="0.25">
      <c r="C1184" s="125"/>
      <c r="D1184" s="122"/>
      <c r="E1184" s="4" t="s">
        <v>40</v>
      </c>
      <c r="F1184" s="5"/>
      <c r="G1184" s="6">
        <v>77</v>
      </c>
      <c r="H1184" s="28">
        <v>28.571428571428999</v>
      </c>
      <c r="I1184" s="12">
        <v>54.545454545455001</v>
      </c>
      <c r="J1184" s="12">
        <v>9.0909090909089993</v>
      </c>
      <c r="K1184" s="23">
        <v>7.792207792208</v>
      </c>
    </row>
    <row r="1185" spans="3:11" x14ac:dyDescent="0.25">
      <c r="C1185" s="125"/>
      <c r="D1185" s="122"/>
      <c r="E1185" s="4" t="s">
        <v>18</v>
      </c>
      <c r="F1185" s="5"/>
      <c r="G1185" s="6">
        <v>15</v>
      </c>
      <c r="H1185" s="28">
        <v>33.333333333333002</v>
      </c>
      <c r="I1185" s="12">
        <v>33.333333333333002</v>
      </c>
      <c r="J1185" s="12">
        <v>20</v>
      </c>
      <c r="K1185" s="23">
        <v>13.333333333333</v>
      </c>
    </row>
    <row r="1186" spans="3:11" x14ac:dyDescent="0.25">
      <c r="C1186" s="125"/>
      <c r="D1186" s="121" t="s">
        <v>22</v>
      </c>
      <c r="E1186" s="18" t="s">
        <v>37</v>
      </c>
      <c r="F1186" s="17"/>
      <c r="G1186" s="19">
        <v>40</v>
      </c>
      <c r="H1186" s="29">
        <v>37.5</v>
      </c>
      <c r="I1186" s="15">
        <v>42.5</v>
      </c>
      <c r="J1186" s="15">
        <v>12.5</v>
      </c>
      <c r="K1186" s="30">
        <v>7.5</v>
      </c>
    </row>
    <row r="1187" spans="3:11" ht="25.2" x14ac:dyDescent="0.25">
      <c r="C1187" s="125"/>
      <c r="D1187" s="122"/>
      <c r="E1187" s="4" t="s">
        <v>38</v>
      </c>
      <c r="F1187" s="5"/>
      <c r="G1187" s="6">
        <v>715</v>
      </c>
      <c r="H1187" s="28">
        <v>24.475524475524001</v>
      </c>
      <c r="I1187" s="12">
        <v>40.279720279720003</v>
      </c>
      <c r="J1187" s="12">
        <v>25.874125874126001</v>
      </c>
      <c r="K1187" s="23">
        <v>9.3706293706290005</v>
      </c>
    </row>
    <row r="1188" spans="3:11" ht="25.2" x14ac:dyDescent="0.25">
      <c r="C1188" s="125"/>
      <c r="D1188" s="122"/>
      <c r="E1188" s="4" t="s">
        <v>39</v>
      </c>
      <c r="F1188" s="5"/>
      <c r="G1188" s="6">
        <v>73</v>
      </c>
      <c r="H1188" s="28">
        <v>41.095890410959001</v>
      </c>
      <c r="I1188" s="12">
        <v>28.767123287671001</v>
      </c>
      <c r="J1188" s="12">
        <v>23.287671232876999</v>
      </c>
      <c r="K1188" s="23">
        <v>6.8493150684930004</v>
      </c>
    </row>
    <row r="1189" spans="3:11" ht="25.2" x14ac:dyDescent="0.25">
      <c r="C1189" s="125"/>
      <c r="D1189" s="122"/>
      <c r="E1189" s="4" t="s">
        <v>40</v>
      </c>
      <c r="F1189" s="5"/>
      <c r="G1189" s="6">
        <v>436</v>
      </c>
      <c r="H1189" s="28">
        <v>22.477064220182999</v>
      </c>
      <c r="I1189" s="12">
        <v>45.871559633027999</v>
      </c>
      <c r="J1189" s="12">
        <v>22.477064220182999</v>
      </c>
      <c r="K1189" s="23">
        <v>9.1743119266060003</v>
      </c>
    </row>
    <row r="1190" spans="3:11" x14ac:dyDescent="0.25">
      <c r="C1190" s="125"/>
      <c r="D1190" s="122"/>
      <c r="E1190" s="4" t="s">
        <v>18</v>
      </c>
      <c r="F1190" s="5"/>
      <c r="G1190" s="6">
        <v>11</v>
      </c>
      <c r="H1190" s="28">
        <v>27.272727272727</v>
      </c>
      <c r="I1190" s="12">
        <v>18.181818181817999</v>
      </c>
      <c r="J1190" s="12">
        <v>45.454545454544999</v>
      </c>
      <c r="K1190" s="23">
        <v>9.0909090909089993</v>
      </c>
    </row>
    <row r="1191" spans="3:11" ht="25.2" x14ac:dyDescent="0.25">
      <c r="C1191" s="121" t="s">
        <v>41</v>
      </c>
      <c r="D1191" s="119" t="s">
        <v>20</v>
      </c>
      <c r="E1191" s="18" t="s">
        <v>42</v>
      </c>
      <c r="F1191" s="17"/>
      <c r="G1191" s="19">
        <v>385</v>
      </c>
      <c r="H1191" s="29">
        <v>33.506493506494003</v>
      </c>
      <c r="I1191" s="15">
        <v>43.636363636364003</v>
      </c>
      <c r="J1191" s="15">
        <v>15.584415584416</v>
      </c>
      <c r="K1191" s="30">
        <v>7.2727272727269998</v>
      </c>
    </row>
    <row r="1192" spans="3:11" ht="25.2" x14ac:dyDescent="0.25">
      <c r="C1192" s="125"/>
      <c r="D1192" s="120"/>
      <c r="E1192" s="4" t="s">
        <v>43</v>
      </c>
      <c r="F1192" s="5"/>
      <c r="G1192" s="6">
        <v>1574</v>
      </c>
      <c r="H1192" s="28">
        <v>25.095298602286999</v>
      </c>
      <c r="I1192" s="12">
        <v>38.881829733163997</v>
      </c>
      <c r="J1192" s="12">
        <v>26.747141041930998</v>
      </c>
      <c r="K1192" s="23">
        <v>9.2757306226179992</v>
      </c>
    </row>
    <row r="1193" spans="3:11" ht="25.2" x14ac:dyDescent="0.25">
      <c r="C1193" s="125"/>
      <c r="D1193" s="120"/>
      <c r="E1193" s="4" t="s">
        <v>44</v>
      </c>
      <c r="F1193" s="5"/>
      <c r="G1193" s="6">
        <v>89</v>
      </c>
      <c r="H1193" s="28">
        <v>15.730337078651999</v>
      </c>
      <c r="I1193" s="12">
        <v>37.078651685392998</v>
      </c>
      <c r="J1193" s="12">
        <v>35.955056179774999</v>
      </c>
      <c r="K1193" s="23">
        <v>11.23595505618</v>
      </c>
    </row>
    <row r="1194" spans="3:11" ht="25.2" x14ac:dyDescent="0.25">
      <c r="C1194" s="125"/>
      <c r="D1194" s="120"/>
      <c r="E1194" s="4" t="s">
        <v>45</v>
      </c>
      <c r="F1194" s="5"/>
      <c r="G1194" s="6">
        <v>956</v>
      </c>
      <c r="H1194" s="28">
        <v>21.443514644351001</v>
      </c>
      <c r="I1194" s="12">
        <v>39.853556485356002</v>
      </c>
      <c r="J1194" s="12">
        <v>28.138075313807999</v>
      </c>
      <c r="K1194" s="23">
        <v>10.564853556485</v>
      </c>
    </row>
    <row r="1195" spans="3:11" ht="25.2" x14ac:dyDescent="0.25">
      <c r="C1195" s="125"/>
      <c r="D1195" s="120"/>
      <c r="E1195" s="4" t="s">
        <v>46</v>
      </c>
      <c r="F1195" s="5"/>
      <c r="G1195" s="6">
        <v>85</v>
      </c>
      <c r="H1195" s="28">
        <v>29.411764705882</v>
      </c>
      <c r="I1195" s="12">
        <v>42.352941176470999</v>
      </c>
      <c r="J1195" s="12">
        <v>17.647058823529001</v>
      </c>
      <c r="K1195" s="23">
        <v>10.588235294118</v>
      </c>
    </row>
    <row r="1196" spans="3:11" x14ac:dyDescent="0.25">
      <c r="C1196" s="125"/>
      <c r="D1196" s="120"/>
      <c r="E1196" s="4" t="s">
        <v>18</v>
      </c>
      <c r="F1196" s="5"/>
      <c r="G1196" s="6">
        <v>17</v>
      </c>
      <c r="H1196" s="28">
        <v>52.941176470587997</v>
      </c>
      <c r="I1196" s="12">
        <v>35.294117647058997</v>
      </c>
      <c r="J1196" s="12">
        <v>5.8823529411760003</v>
      </c>
      <c r="K1196" s="23">
        <v>5.8823529411760003</v>
      </c>
    </row>
    <row r="1197" spans="3:11" x14ac:dyDescent="0.25">
      <c r="C1197" s="121" t="s">
        <v>47</v>
      </c>
      <c r="D1197" s="119" t="s">
        <v>20</v>
      </c>
      <c r="E1197" s="18" t="s">
        <v>48</v>
      </c>
      <c r="F1197" s="17"/>
      <c r="G1197" s="19">
        <v>385</v>
      </c>
      <c r="H1197" s="29">
        <v>33.506493506494003</v>
      </c>
      <c r="I1197" s="15">
        <v>43.636363636364003</v>
      </c>
      <c r="J1197" s="15">
        <v>15.584415584416</v>
      </c>
      <c r="K1197" s="30">
        <v>7.2727272727269998</v>
      </c>
    </row>
    <row r="1198" spans="3:11" x14ac:dyDescent="0.25">
      <c r="C1198" s="125"/>
      <c r="D1198" s="120"/>
      <c r="E1198" s="4" t="s">
        <v>49</v>
      </c>
      <c r="F1198" s="5"/>
      <c r="G1198" s="6">
        <v>1156</v>
      </c>
      <c r="H1198" s="28">
        <v>26.297577854671001</v>
      </c>
      <c r="I1198" s="12">
        <v>41.089965397923997</v>
      </c>
      <c r="J1198" s="12">
        <v>23.875432525952</v>
      </c>
      <c r="K1198" s="23">
        <v>8.7370242214529998</v>
      </c>
    </row>
    <row r="1199" spans="3:11" x14ac:dyDescent="0.25">
      <c r="C1199" s="125"/>
      <c r="D1199" s="120"/>
      <c r="E1199" s="4" t="s">
        <v>50</v>
      </c>
      <c r="F1199" s="5"/>
      <c r="G1199" s="6">
        <v>466</v>
      </c>
      <c r="H1199" s="28">
        <v>24.034334763947999</v>
      </c>
      <c r="I1199" s="12">
        <v>38.626609442060001</v>
      </c>
      <c r="J1199" s="12">
        <v>28.540772532188999</v>
      </c>
      <c r="K1199" s="23">
        <v>8.7982832618030002</v>
      </c>
    </row>
    <row r="1200" spans="3:11" x14ac:dyDescent="0.25">
      <c r="C1200" s="125"/>
      <c r="D1200" s="120"/>
      <c r="E1200" s="4" t="s">
        <v>51</v>
      </c>
      <c r="F1200" s="5"/>
      <c r="G1200" s="6">
        <v>191</v>
      </c>
      <c r="H1200" s="28">
        <v>22.513089005236001</v>
      </c>
      <c r="I1200" s="12">
        <v>35.602094240837999</v>
      </c>
      <c r="J1200" s="12">
        <v>29.319371727749001</v>
      </c>
      <c r="K1200" s="23">
        <v>12.565445026178001</v>
      </c>
    </row>
    <row r="1201" spans="3:11" x14ac:dyDescent="0.25">
      <c r="C1201" s="125"/>
      <c r="D1201" s="120"/>
      <c r="E1201" s="4" t="s">
        <v>52</v>
      </c>
      <c r="F1201" s="5"/>
      <c r="G1201" s="6">
        <v>181</v>
      </c>
      <c r="H1201" s="28">
        <v>14.364640883978</v>
      </c>
      <c r="I1201" s="12">
        <v>39.226519337017002</v>
      </c>
      <c r="J1201" s="12">
        <v>32.596685082873002</v>
      </c>
      <c r="K1201" s="23">
        <v>13.812154696133</v>
      </c>
    </row>
    <row r="1202" spans="3:11" x14ac:dyDescent="0.25">
      <c r="C1202" s="125"/>
      <c r="D1202" s="120"/>
      <c r="E1202" s="4" t="s">
        <v>18</v>
      </c>
      <c r="F1202" s="5"/>
      <c r="G1202" s="6">
        <v>35</v>
      </c>
      <c r="H1202" s="28">
        <v>34.285714285714</v>
      </c>
      <c r="I1202" s="12">
        <v>37.142857142856997</v>
      </c>
      <c r="J1202" s="12">
        <v>14.285714285714</v>
      </c>
      <c r="K1202" s="23">
        <v>14.285714285714</v>
      </c>
    </row>
    <row r="1203" spans="3:11" x14ac:dyDescent="0.25">
      <c r="C1203" s="121" t="s">
        <v>53</v>
      </c>
      <c r="D1203" s="119" t="s">
        <v>20</v>
      </c>
      <c r="E1203" s="18" t="s">
        <v>54</v>
      </c>
      <c r="F1203" s="17"/>
      <c r="G1203" s="19">
        <v>331</v>
      </c>
      <c r="H1203" s="29">
        <v>18.126888217523</v>
      </c>
      <c r="I1203" s="15">
        <v>45.317220543806997</v>
      </c>
      <c r="J1203" s="15">
        <v>24.471299093656</v>
      </c>
      <c r="K1203" s="30">
        <v>12.084592145015</v>
      </c>
    </row>
    <row r="1204" spans="3:11" x14ac:dyDescent="0.25">
      <c r="C1204" s="125"/>
      <c r="D1204" s="120"/>
      <c r="E1204" s="4" t="s">
        <v>55</v>
      </c>
      <c r="F1204" s="5"/>
      <c r="G1204" s="6">
        <v>1212</v>
      </c>
      <c r="H1204" s="28">
        <v>27.557755775577998</v>
      </c>
      <c r="I1204" s="12">
        <v>39.933993399339997</v>
      </c>
      <c r="J1204" s="12">
        <v>23.762376237624</v>
      </c>
      <c r="K1204" s="23">
        <v>8.7458745874589994</v>
      </c>
    </row>
    <row r="1205" spans="3:11" ht="25.2" x14ac:dyDescent="0.25">
      <c r="C1205" s="125"/>
      <c r="D1205" s="120"/>
      <c r="E1205" s="4" t="s">
        <v>56</v>
      </c>
      <c r="F1205" s="5"/>
      <c r="G1205" s="6">
        <v>615</v>
      </c>
      <c r="H1205" s="28">
        <v>23.252032520324999</v>
      </c>
      <c r="I1205" s="12">
        <v>36.910569105691003</v>
      </c>
      <c r="J1205" s="12">
        <v>30.243902439024001</v>
      </c>
      <c r="K1205" s="23">
        <v>9.5934959349589999</v>
      </c>
    </row>
    <row r="1206" spans="3:11" x14ac:dyDescent="0.25">
      <c r="C1206" s="125"/>
      <c r="D1206" s="120"/>
      <c r="E1206" s="4" t="s">
        <v>57</v>
      </c>
      <c r="F1206" s="5"/>
      <c r="G1206" s="6">
        <v>234</v>
      </c>
      <c r="H1206" s="28">
        <v>35.470085470085003</v>
      </c>
      <c r="I1206" s="12">
        <v>44.444444444444002</v>
      </c>
      <c r="J1206" s="12">
        <v>12.820512820513001</v>
      </c>
      <c r="K1206" s="23">
        <v>7.2649572649570002</v>
      </c>
    </row>
    <row r="1207" spans="3:11" x14ac:dyDescent="0.25">
      <c r="C1207" s="125"/>
      <c r="D1207" s="120"/>
      <c r="E1207" s="4" t="s">
        <v>18</v>
      </c>
      <c r="F1207" s="5"/>
      <c r="G1207" s="6">
        <v>22</v>
      </c>
      <c r="H1207" s="28">
        <v>27.272727272727</v>
      </c>
      <c r="I1207" s="12">
        <v>45.454545454544999</v>
      </c>
      <c r="J1207" s="12">
        <v>18.181818181817999</v>
      </c>
      <c r="K1207" s="23">
        <v>9.0909090909089993</v>
      </c>
    </row>
    <row r="1208" spans="3:11" x14ac:dyDescent="0.25">
      <c r="C1208" s="121" t="s">
        <v>58</v>
      </c>
      <c r="D1208" s="119" t="s">
        <v>20</v>
      </c>
      <c r="E1208" s="18" t="s">
        <v>59</v>
      </c>
      <c r="F1208" s="17"/>
      <c r="G1208" s="19">
        <v>522</v>
      </c>
      <c r="H1208" s="29">
        <v>21.072796934865998</v>
      </c>
      <c r="I1208" s="15">
        <v>38.888888888888999</v>
      </c>
      <c r="J1208" s="15">
        <v>27.011494252874002</v>
      </c>
      <c r="K1208" s="30">
        <v>13.026819923372001</v>
      </c>
    </row>
    <row r="1209" spans="3:11" x14ac:dyDescent="0.25">
      <c r="C1209" s="125"/>
      <c r="D1209" s="120"/>
      <c r="E1209" s="4" t="s">
        <v>60</v>
      </c>
      <c r="F1209" s="5"/>
      <c r="G1209" s="6">
        <v>1090</v>
      </c>
      <c r="H1209" s="28">
        <v>24.403669724770999</v>
      </c>
      <c r="I1209" s="12">
        <v>41.009174311926998</v>
      </c>
      <c r="J1209" s="12">
        <v>26.238532110091999</v>
      </c>
      <c r="K1209" s="23">
        <v>8.3486238532110004</v>
      </c>
    </row>
    <row r="1210" spans="3:11" ht="25.2" x14ac:dyDescent="0.25">
      <c r="C1210" s="125"/>
      <c r="D1210" s="120"/>
      <c r="E1210" s="4" t="s">
        <v>61</v>
      </c>
      <c r="F1210" s="5"/>
      <c r="G1210" s="6">
        <v>327</v>
      </c>
      <c r="H1210" s="28">
        <v>27.522935779817001</v>
      </c>
      <c r="I1210" s="12">
        <v>40.978593272170997</v>
      </c>
      <c r="J1210" s="12">
        <v>22.018348623853001</v>
      </c>
      <c r="K1210" s="23">
        <v>9.4801223241589998</v>
      </c>
    </row>
    <row r="1211" spans="3:11" x14ac:dyDescent="0.25">
      <c r="C1211" s="125"/>
      <c r="D1211" s="120"/>
      <c r="E1211" s="4" t="s">
        <v>62</v>
      </c>
      <c r="F1211" s="5"/>
      <c r="G1211" s="6">
        <v>428</v>
      </c>
      <c r="H1211" s="28">
        <v>34.345794392522997</v>
      </c>
      <c r="I1211" s="12">
        <v>39.719626168224003</v>
      </c>
      <c r="J1211" s="12">
        <v>19.158878504673002</v>
      </c>
      <c r="K1211" s="23">
        <v>6.7757009345789996</v>
      </c>
    </row>
    <row r="1212" spans="3:11" x14ac:dyDescent="0.25">
      <c r="C1212" s="125"/>
      <c r="D1212" s="120"/>
      <c r="E1212" s="4" t="s">
        <v>63</v>
      </c>
      <c r="F1212" s="5"/>
      <c r="G1212" s="6">
        <v>25</v>
      </c>
      <c r="H1212" s="28">
        <v>32</v>
      </c>
      <c r="I1212" s="12">
        <v>40</v>
      </c>
      <c r="J1212" s="12">
        <v>16</v>
      </c>
      <c r="K1212" s="23">
        <v>12</v>
      </c>
    </row>
    <row r="1213" spans="3:11" x14ac:dyDescent="0.25">
      <c r="C1213" s="125"/>
      <c r="D1213" s="120"/>
      <c r="E1213" s="4" t="s">
        <v>18</v>
      </c>
      <c r="F1213" s="5"/>
      <c r="G1213" s="6">
        <v>22</v>
      </c>
      <c r="H1213" s="28">
        <v>22.727272727273</v>
      </c>
      <c r="I1213" s="12">
        <v>50</v>
      </c>
      <c r="J1213" s="12">
        <v>18.181818181817999</v>
      </c>
      <c r="K1213" s="23">
        <v>9.0909090909089993</v>
      </c>
    </row>
    <row r="1214" spans="3:11" ht="25.2" x14ac:dyDescent="0.25">
      <c r="C1214" s="121" t="s">
        <v>64</v>
      </c>
      <c r="D1214" s="119" t="s">
        <v>20</v>
      </c>
      <c r="E1214" s="18" t="s">
        <v>65</v>
      </c>
      <c r="F1214" s="17"/>
      <c r="G1214" s="19">
        <v>36</v>
      </c>
      <c r="H1214" s="29">
        <v>22.222222222222001</v>
      </c>
      <c r="I1214" s="15">
        <v>41.666666666666998</v>
      </c>
      <c r="J1214" s="15">
        <v>22.222222222222001</v>
      </c>
      <c r="K1214" s="30">
        <v>13.888888888888999</v>
      </c>
    </row>
    <row r="1215" spans="3:11" ht="37.799999999999997" x14ac:dyDescent="0.25">
      <c r="C1215" s="125"/>
      <c r="D1215" s="120"/>
      <c r="E1215" s="4" t="s">
        <v>66</v>
      </c>
      <c r="F1215" s="5"/>
      <c r="G1215" s="6">
        <v>177</v>
      </c>
      <c r="H1215" s="28">
        <v>26.553672316383999</v>
      </c>
      <c r="I1215" s="12">
        <v>38.983050847458003</v>
      </c>
      <c r="J1215" s="12">
        <v>25.988700564972</v>
      </c>
      <c r="K1215" s="23">
        <v>8.4745762711860007</v>
      </c>
    </row>
    <row r="1216" spans="3:11" ht="37.799999999999997" x14ac:dyDescent="0.25">
      <c r="C1216" s="125"/>
      <c r="D1216" s="120"/>
      <c r="E1216" s="4" t="s">
        <v>67</v>
      </c>
      <c r="F1216" s="5"/>
      <c r="G1216" s="6">
        <v>231</v>
      </c>
      <c r="H1216" s="28">
        <v>22.077922077922</v>
      </c>
      <c r="I1216" s="12">
        <v>45.454545454544999</v>
      </c>
      <c r="J1216" s="12">
        <v>23.809523809523998</v>
      </c>
      <c r="K1216" s="23">
        <v>8.6580086580090008</v>
      </c>
    </row>
    <row r="1217" spans="3:11" ht="37.799999999999997" x14ac:dyDescent="0.25">
      <c r="C1217" s="125"/>
      <c r="D1217" s="120"/>
      <c r="E1217" s="4" t="s">
        <v>68</v>
      </c>
      <c r="F1217" s="5"/>
      <c r="G1217" s="6">
        <v>324</v>
      </c>
      <c r="H1217" s="28">
        <v>23.148148148148</v>
      </c>
      <c r="I1217" s="12">
        <v>37.962962962962997</v>
      </c>
      <c r="J1217" s="12">
        <v>26.543209876542999</v>
      </c>
      <c r="K1217" s="23">
        <v>12.345679012346</v>
      </c>
    </row>
    <row r="1218" spans="3:11" ht="37.799999999999997" x14ac:dyDescent="0.25">
      <c r="C1218" s="125"/>
      <c r="D1218" s="120"/>
      <c r="E1218" s="4" t="s">
        <v>69</v>
      </c>
      <c r="F1218" s="5"/>
      <c r="G1218" s="6">
        <v>364</v>
      </c>
      <c r="H1218" s="28">
        <v>28.296703296703001</v>
      </c>
      <c r="I1218" s="12">
        <v>43.406593406592997</v>
      </c>
      <c r="J1218" s="12">
        <v>21.153846153846001</v>
      </c>
      <c r="K1218" s="23">
        <v>7.1428571428570002</v>
      </c>
    </row>
    <row r="1219" spans="3:11" ht="37.799999999999997" x14ac:dyDescent="0.25">
      <c r="C1219" s="125"/>
      <c r="D1219" s="120"/>
      <c r="E1219" s="4" t="s">
        <v>70</v>
      </c>
      <c r="F1219" s="5"/>
      <c r="G1219" s="6">
        <v>292</v>
      </c>
      <c r="H1219" s="28">
        <v>27.397260273973</v>
      </c>
      <c r="I1219" s="12">
        <v>37.671232876711997</v>
      </c>
      <c r="J1219" s="12">
        <v>26.027397260274</v>
      </c>
      <c r="K1219" s="23">
        <v>8.9041095890409991</v>
      </c>
    </row>
    <row r="1220" spans="3:11" ht="37.799999999999997" x14ac:dyDescent="0.25">
      <c r="C1220" s="125"/>
      <c r="D1220" s="120"/>
      <c r="E1220" s="4" t="s">
        <v>71</v>
      </c>
      <c r="F1220" s="5"/>
      <c r="G1220" s="6">
        <v>316</v>
      </c>
      <c r="H1220" s="28">
        <v>26.265822784809998</v>
      </c>
      <c r="I1220" s="12">
        <v>39.556962025315997</v>
      </c>
      <c r="J1220" s="12">
        <v>25.316455696203001</v>
      </c>
      <c r="K1220" s="23">
        <v>8.8607594936710008</v>
      </c>
    </row>
    <row r="1221" spans="3:11" ht="37.799999999999997" x14ac:dyDescent="0.25">
      <c r="C1221" s="125"/>
      <c r="D1221" s="120"/>
      <c r="E1221" s="4" t="s">
        <v>72</v>
      </c>
      <c r="F1221" s="5"/>
      <c r="G1221" s="6">
        <v>308</v>
      </c>
      <c r="H1221" s="28">
        <v>26.948051948052001</v>
      </c>
      <c r="I1221" s="12">
        <v>40.909090909090999</v>
      </c>
      <c r="J1221" s="12">
        <v>23.701298701298999</v>
      </c>
      <c r="K1221" s="23">
        <v>8.4415584415579996</v>
      </c>
    </row>
    <row r="1222" spans="3:11" ht="37.799999999999997" x14ac:dyDescent="0.25">
      <c r="C1222" s="125"/>
      <c r="D1222" s="120"/>
      <c r="E1222" s="4" t="s">
        <v>73</v>
      </c>
      <c r="F1222" s="5"/>
      <c r="G1222" s="6">
        <v>114</v>
      </c>
      <c r="H1222" s="28">
        <v>23.684210526316001</v>
      </c>
      <c r="I1222" s="12">
        <v>39.473684210526002</v>
      </c>
      <c r="J1222" s="12">
        <v>25.438596491228001</v>
      </c>
      <c r="K1222" s="23">
        <v>11.403508771929999</v>
      </c>
    </row>
    <row r="1223" spans="3:11" ht="25.2" x14ac:dyDescent="0.25">
      <c r="C1223" s="125"/>
      <c r="D1223" s="120"/>
      <c r="E1223" s="4" t="s">
        <v>74</v>
      </c>
      <c r="F1223" s="5"/>
      <c r="G1223" s="6">
        <v>96</v>
      </c>
      <c r="H1223" s="28">
        <v>28.125</v>
      </c>
      <c r="I1223" s="12">
        <v>36.458333333333002</v>
      </c>
      <c r="J1223" s="12">
        <v>27.083333333333002</v>
      </c>
      <c r="K1223" s="23">
        <v>8.333333333333</v>
      </c>
    </row>
    <row r="1224" spans="3:11" x14ac:dyDescent="0.25">
      <c r="C1224" s="125"/>
      <c r="D1224" s="120"/>
      <c r="E1224" s="4" t="s">
        <v>75</v>
      </c>
      <c r="F1224" s="5"/>
      <c r="G1224" s="6">
        <v>29</v>
      </c>
      <c r="H1224" s="28">
        <v>34.482758620689999</v>
      </c>
      <c r="I1224" s="12">
        <v>41.379310344827999</v>
      </c>
      <c r="J1224" s="12">
        <v>17.241379310345</v>
      </c>
      <c r="K1224" s="23">
        <v>6.8965517241379999</v>
      </c>
    </row>
    <row r="1225" spans="3:11" x14ac:dyDescent="0.25">
      <c r="C1225" s="125"/>
      <c r="D1225" s="120"/>
      <c r="E1225" s="4" t="s">
        <v>18</v>
      </c>
      <c r="F1225" s="5"/>
      <c r="G1225" s="6">
        <v>127</v>
      </c>
      <c r="H1225" s="28">
        <v>25.196850393700998</v>
      </c>
      <c r="I1225" s="12">
        <v>40.944881889763998</v>
      </c>
      <c r="J1225" s="12">
        <v>22.047244094488001</v>
      </c>
      <c r="K1225" s="23">
        <v>11.811023622046999</v>
      </c>
    </row>
    <row r="1226" spans="3:11" x14ac:dyDescent="0.25">
      <c r="C1226" s="121" t="s">
        <v>76</v>
      </c>
      <c r="D1226" s="119" t="s">
        <v>20</v>
      </c>
      <c r="E1226" s="18" t="s">
        <v>77</v>
      </c>
      <c r="F1226" s="17"/>
      <c r="G1226" s="19">
        <v>626</v>
      </c>
      <c r="H1226" s="29">
        <v>100</v>
      </c>
      <c r="I1226" s="38">
        <v>0</v>
      </c>
      <c r="J1226" s="38">
        <v>0</v>
      </c>
      <c r="K1226" s="69">
        <v>0</v>
      </c>
    </row>
    <row r="1227" spans="3:11" x14ac:dyDescent="0.25">
      <c r="C1227" s="125"/>
      <c r="D1227" s="120"/>
      <c r="E1227" s="4" t="s">
        <v>78</v>
      </c>
      <c r="F1227" s="5"/>
      <c r="G1227" s="6">
        <v>975</v>
      </c>
      <c r="H1227" s="50">
        <v>0</v>
      </c>
      <c r="I1227" s="12">
        <v>100</v>
      </c>
      <c r="J1227" s="20">
        <v>0</v>
      </c>
      <c r="K1227" s="37">
        <v>0</v>
      </c>
    </row>
    <row r="1228" spans="3:11" x14ac:dyDescent="0.25">
      <c r="C1228" s="125"/>
      <c r="D1228" s="120"/>
      <c r="E1228" s="4" t="s">
        <v>79</v>
      </c>
      <c r="F1228" s="5"/>
      <c r="G1228" s="6">
        <v>589</v>
      </c>
      <c r="H1228" s="50">
        <v>0</v>
      </c>
      <c r="I1228" s="20">
        <v>0</v>
      </c>
      <c r="J1228" s="12">
        <v>100</v>
      </c>
      <c r="K1228" s="37">
        <v>0</v>
      </c>
    </row>
    <row r="1229" spans="3:11" x14ac:dyDescent="0.25">
      <c r="C1229" s="125"/>
      <c r="D1229" s="120"/>
      <c r="E1229" s="4" t="s">
        <v>80</v>
      </c>
      <c r="F1229" s="5"/>
      <c r="G1229" s="6">
        <v>224</v>
      </c>
      <c r="H1229" s="50">
        <v>0</v>
      </c>
      <c r="I1229" s="20">
        <v>0</v>
      </c>
      <c r="J1229" s="20">
        <v>0</v>
      </c>
      <c r="K1229" s="23">
        <v>100</v>
      </c>
    </row>
    <row r="1230" spans="3:11" x14ac:dyDescent="0.25">
      <c r="C1230" s="121" t="s">
        <v>81</v>
      </c>
      <c r="D1230" s="119" t="s">
        <v>20</v>
      </c>
      <c r="E1230" s="18" t="s">
        <v>82</v>
      </c>
      <c r="F1230" s="17"/>
      <c r="G1230" s="19">
        <v>300</v>
      </c>
      <c r="H1230" s="29">
        <v>14.666666666667</v>
      </c>
      <c r="I1230" s="15">
        <v>35.333333333333002</v>
      </c>
      <c r="J1230" s="15">
        <v>29.333333333333002</v>
      </c>
      <c r="K1230" s="30">
        <v>20.666666666666998</v>
      </c>
    </row>
    <row r="1231" spans="3:11" x14ac:dyDescent="0.25">
      <c r="C1231" s="125"/>
      <c r="D1231" s="120"/>
      <c r="E1231" s="4" t="s">
        <v>83</v>
      </c>
      <c r="F1231" s="5"/>
      <c r="G1231" s="6">
        <v>722</v>
      </c>
      <c r="H1231" s="28">
        <v>37.950138504154999</v>
      </c>
      <c r="I1231" s="12">
        <v>44.044321329639999</v>
      </c>
      <c r="J1231" s="12">
        <v>13.157894736842</v>
      </c>
      <c r="K1231" s="23">
        <v>4.8476454293630002</v>
      </c>
    </row>
    <row r="1232" spans="3:11" x14ac:dyDescent="0.25">
      <c r="C1232" s="125"/>
      <c r="D1232" s="120"/>
      <c r="E1232" s="4" t="s">
        <v>84</v>
      </c>
      <c r="F1232" s="5"/>
      <c r="G1232" s="6">
        <v>483</v>
      </c>
      <c r="H1232" s="28">
        <v>18.633540372671</v>
      </c>
      <c r="I1232" s="12">
        <v>37.267080745342</v>
      </c>
      <c r="J1232" s="12">
        <v>32.919254658385</v>
      </c>
      <c r="K1232" s="23">
        <v>11.180124223602</v>
      </c>
    </row>
    <row r="1233" spans="2:11" x14ac:dyDescent="0.25">
      <c r="C1233" s="125"/>
      <c r="D1233" s="120"/>
      <c r="E1233" s="4" t="s">
        <v>85</v>
      </c>
      <c r="F1233" s="5"/>
      <c r="G1233" s="6">
        <v>395</v>
      </c>
      <c r="H1233" s="28">
        <v>27.341772151899001</v>
      </c>
      <c r="I1233" s="12">
        <v>42.784810126582002</v>
      </c>
      <c r="J1233" s="12">
        <v>23.291139240505998</v>
      </c>
      <c r="K1233" s="23">
        <v>6.5822784810129997</v>
      </c>
    </row>
    <row r="1234" spans="2:11" x14ac:dyDescent="0.25">
      <c r="C1234" s="125"/>
      <c r="D1234" s="120"/>
      <c r="E1234" s="4" t="s">
        <v>86</v>
      </c>
      <c r="F1234" s="5"/>
      <c r="G1234" s="6">
        <v>236</v>
      </c>
      <c r="H1234" s="28">
        <v>18.220338983051001</v>
      </c>
      <c r="I1234" s="12">
        <v>44.915254237288003</v>
      </c>
      <c r="J1234" s="12">
        <v>26.271186440678001</v>
      </c>
      <c r="K1234" s="23">
        <v>10.593220338983</v>
      </c>
    </row>
    <row r="1235" spans="2:11" x14ac:dyDescent="0.25">
      <c r="C1235" s="125"/>
      <c r="D1235" s="120"/>
      <c r="E1235" s="4" t="s">
        <v>87</v>
      </c>
      <c r="F1235" s="5"/>
      <c r="G1235" s="6">
        <v>278</v>
      </c>
      <c r="H1235" s="28">
        <v>24.100719424459999</v>
      </c>
      <c r="I1235" s="12">
        <v>34.532374100718997</v>
      </c>
      <c r="J1235" s="12">
        <v>33.453237410071999</v>
      </c>
      <c r="K1235" s="23">
        <v>7.9136690647480004</v>
      </c>
    </row>
    <row r="1236" spans="2:11" x14ac:dyDescent="0.25">
      <c r="C1236" s="121" t="s">
        <v>88</v>
      </c>
      <c r="D1236" s="119" t="s">
        <v>20</v>
      </c>
      <c r="E1236" s="18" t="s">
        <v>89</v>
      </c>
      <c r="F1236" s="17"/>
      <c r="G1236" s="19">
        <v>110</v>
      </c>
      <c r="H1236" s="29">
        <v>27.272727272727</v>
      </c>
      <c r="I1236" s="15">
        <v>26.363636363636001</v>
      </c>
      <c r="J1236" s="15">
        <v>23.636363636363999</v>
      </c>
      <c r="K1236" s="30">
        <v>22.727272727273</v>
      </c>
    </row>
    <row r="1237" spans="2:11" x14ac:dyDescent="0.25">
      <c r="C1237" s="122"/>
      <c r="D1237" s="120"/>
      <c r="E1237" s="4" t="s">
        <v>90</v>
      </c>
      <c r="F1237" s="5"/>
      <c r="G1237" s="6">
        <v>190</v>
      </c>
      <c r="H1237" s="28">
        <v>7.3684210526319998</v>
      </c>
      <c r="I1237" s="12">
        <v>40.526315789473998</v>
      </c>
      <c r="J1237" s="12">
        <v>32.631578947367998</v>
      </c>
      <c r="K1237" s="23">
        <v>19.473684210525999</v>
      </c>
    </row>
    <row r="1238" spans="2:11" x14ac:dyDescent="0.25">
      <c r="C1238" s="122"/>
      <c r="D1238" s="120"/>
      <c r="E1238" s="4" t="s">
        <v>83</v>
      </c>
      <c r="F1238" s="5"/>
      <c r="G1238" s="6">
        <v>722</v>
      </c>
      <c r="H1238" s="28">
        <v>37.950138504154999</v>
      </c>
      <c r="I1238" s="12">
        <v>44.044321329639999</v>
      </c>
      <c r="J1238" s="12">
        <v>13.157894736842</v>
      </c>
      <c r="K1238" s="23">
        <v>4.8476454293630002</v>
      </c>
    </row>
    <row r="1239" spans="2:11" x14ac:dyDescent="0.25">
      <c r="C1239" s="122"/>
      <c r="D1239" s="120"/>
      <c r="E1239" s="4" t="s">
        <v>91</v>
      </c>
      <c r="F1239" s="5"/>
      <c r="G1239" s="6">
        <v>117</v>
      </c>
      <c r="H1239" s="28">
        <v>13.675213675214</v>
      </c>
      <c r="I1239" s="12">
        <v>30.769230769231001</v>
      </c>
      <c r="J1239" s="12">
        <v>42.735042735043002</v>
      </c>
      <c r="K1239" s="23">
        <v>12.820512820513001</v>
      </c>
    </row>
    <row r="1240" spans="2:11" x14ac:dyDescent="0.25">
      <c r="C1240" s="122"/>
      <c r="D1240" s="120"/>
      <c r="E1240" s="4" t="s">
        <v>92</v>
      </c>
      <c r="F1240" s="5"/>
      <c r="G1240" s="6">
        <v>123</v>
      </c>
      <c r="H1240" s="50">
        <v>0</v>
      </c>
      <c r="I1240" s="12">
        <v>31.707317073171001</v>
      </c>
      <c r="J1240" s="12">
        <v>50.406504065040998</v>
      </c>
      <c r="K1240" s="23">
        <v>17.886178861788999</v>
      </c>
    </row>
    <row r="1241" spans="2:11" x14ac:dyDescent="0.25">
      <c r="C1241" s="122"/>
      <c r="D1241" s="120"/>
      <c r="E1241" s="4" t="s">
        <v>93</v>
      </c>
      <c r="F1241" s="5"/>
      <c r="G1241" s="6">
        <v>243</v>
      </c>
      <c r="H1241" s="28">
        <v>30.452674897119</v>
      </c>
      <c r="I1241" s="12">
        <v>43.209876543210001</v>
      </c>
      <c r="J1241" s="12">
        <v>19.341563786007999</v>
      </c>
      <c r="K1241" s="23">
        <v>6.9958847736629997</v>
      </c>
    </row>
    <row r="1242" spans="2:11" x14ac:dyDescent="0.25">
      <c r="C1242" s="122"/>
      <c r="D1242" s="120"/>
      <c r="E1242" s="4" t="s">
        <v>85</v>
      </c>
      <c r="F1242" s="5"/>
      <c r="G1242" s="6">
        <v>395</v>
      </c>
      <c r="H1242" s="28">
        <v>27.341772151899001</v>
      </c>
      <c r="I1242" s="12">
        <v>42.784810126582002</v>
      </c>
      <c r="J1242" s="12">
        <v>23.291139240505998</v>
      </c>
      <c r="K1242" s="23">
        <v>6.5822784810129997</v>
      </c>
    </row>
    <row r="1243" spans="2:11" x14ac:dyDescent="0.25">
      <c r="C1243" s="122"/>
      <c r="D1243" s="120"/>
      <c r="E1243" s="4" t="s">
        <v>94</v>
      </c>
      <c r="F1243" s="5"/>
      <c r="G1243" s="6">
        <v>168</v>
      </c>
      <c r="H1243" s="28">
        <v>25.595238095237999</v>
      </c>
      <c r="I1243" s="12">
        <v>42.261904761905001</v>
      </c>
      <c r="J1243" s="12">
        <v>24.404761904762001</v>
      </c>
      <c r="K1243" s="23">
        <v>7.7380952380950001</v>
      </c>
    </row>
    <row r="1244" spans="2:11" x14ac:dyDescent="0.25">
      <c r="C1244" s="122"/>
      <c r="D1244" s="120"/>
      <c r="E1244" s="4" t="s">
        <v>95</v>
      </c>
      <c r="F1244" s="5"/>
      <c r="G1244" s="6">
        <v>68</v>
      </c>
      <c r="H1244" s="50">
        <v>0</v>
      </c>
      <c r="I1244" s="12">
        <v>51.470588235294002</v>
      </c>
      <c r="J1244" s="12">
        <v>30.882352941175998</v>
      </c>
      <c r="K1244" s="23">
        <v>17.647058823529001</v>
      </c>
    </row>
    <row r="1245" spans="2:11" x14ac:dyDescent="0.25">
      <c r="C1245" s="126"/>
      <c r="D1245" s="123"/>
      <c r="E1245" s="64" t="s">
        <v>87</v>
      </c>
      <c r="F1245" s="59"/>
      <c r="G1245" s="66">
        <v>278</v>
      </c>
      <c r="H1245" s="82">
        <v>24.100719424459999</v>
      </c>
      <c r="I1245" s="40">
        <v>34.532374100718997</v>
      </c>
      <c r="J1245" s="40">
        <v>33.453237410071999</v>
      </c>
      <c r="K1245" s="80">
        <v>7.9136690647480004</v>
      </c>
    </row>
    <row r="1247" spans="2:11" x14ac:dyDescent="0.25">
      <c r="B1247" s="48" t="str">
        <f xml:space="preserve"> HYPERLINK("#'目次'!B18", "[12]")</f>
        <v>[12]</v>
      </c>
      <c r="C1247" s="35" t="s">
        <v>158</v>
      </c>
    </row>
    <row r="1250" spans="3:13" x14ac:dyDescent="0.25">
      <c r="C1250" s="35" t="s">
        <v>14</v>
      </c>
    </row>
    <row r="1251" spans="3:13" ht="25.2" x14ac:dyDescent="0.25">
      <c r="C1251" s="115"/>
      <c r="D1251" s="116"/>
      <c r="E1251" s="116"/>
      <c r="F1251" s="116"/>
      <c r="G1251" s="44" t="s">
        <v>15</v>
      </c>
      <c r="H1251" s="43" t="s">
        <v>82</v>
      </c>
      <c r="I1251" s="26" t="s">
        <v>83</v>
      </c>
      <c r="J1251" s="26" t="s">
        <v>84</v>
      </c>
      <c r="K1251" s="26" t="s">
        <v>85</v>
      </c>
      <c r="L1251" s="26" t="s">
        <v>86</v>
      </c>
      <c r="M1251" s="49" t="s">
        <v>87</v>
      </c>
    </row>
    <row r="1252" spans="3:13" x14ac:dyDescent="0.25">
      <c r="C1252" s="117"/>
      <c r="D1252" s="118"/>
      <c r="E1252" s="118"/>
      <c r="F1252" s="118"/>
      <c r="G1252" s="46"/>
      <c r="H1252" s="47"/>
      <c r="I1252" s="27"/>
      <c r="J1252" s="27"/>
      <c r="K1252" s="27"/>
      <c r="L1252" s="27"/>
      <c r="M1252" s="45"/>
    </row>
    <row r="1253" spans="3:13" x14ac:dyDescent="0.25">
      <c r="C1253" s="61"/>
      <c r="D1253" s="62"/>
      <c r="E1253" s="60" t="s">
        <v>15</v>
      </c>
      <c r="F1253" s="63"/>
      <c r="G1253" s="57">
        <v>2414</v>
      </c>
      <c r="H1253" s="34">
        <v>12.427506213753</v>
      </c>
      <c r="I1253" s="34">
        <v>29.908864954432001</v>
      </c>
      <c r="J1253" s="34">
        <v>20.008285004143001</v>
      </c>
      <c r="K1253" s="34">
        <v>16.362883181442001</v>
      </c>
      <c r="L1253" s="34">
        <v>9.7763048881519996</v>
      </c>
      <c r="M1253" s="79">
        <v>11.516155758078</v>
      </c>
    </row>
    <row r="1254" spans="3:13" x14ac:dyDescent="0.25">
      <c r="C1254" s="124" t="s">
        <v>19</v>
      </c>
      <c r="D1254" s="119" t="s">
        <v>20</v>
      </c>
      <c r="E1254" s="18" t="s">
        <v>21</v>
      </c>
      <c r="F1254" s="17"/>
      <c r="G1254" s="19">
        <v>1139</v>
      </c>
      <c r="H1254" s="29">
        <v>11.764705882353001</v>
      </c>
      <c r="I1254" s="15">
        <v>30.99209833187</v>
      </c>
      <c r="J1254" s="15">
        <v>20.36874451273</v>
      </c>
      <c r="K1254" s="15">
        <v>16.330114135205999</v>
      </c>
      <c r="L1254" s="15">
        <v>8.4284460052680004</v>
      </c>
      <c r="M1254" s="30">
        <v>12.115891132571999</v>
      </c>
    </row>
    <row r="1255" spans="3:13" x14ac:dyDescent="0.25">
      <c r="C1255" s="125"/>
      <c r="D1255" s="120"/>
      <c r="E1255" s="4" t="s">
        <v>22</v>
      </c>
      <c r="F1255" s="5"/>
      <c r="G1255" s="6">
        <v>1275</v>
      </c>
      <c r="H1255" s="28">
        <v>13.019607843137001</v>
      </c>
      <c r="I1255" s="12">
        <v>28.941176470588001</v>
      </c>
      <c r="J1255" s="12">
        <v>19.686274509804001</v>
      </c>
      <c r="K1255" s="12">
        <v>16.392156862745001</v>
      </c>
      <c r="L1255" s="12">
        <v>10.980392156862999</v>
      </c>
      <c r="M1255" s="23">
        <v>10.980392156862999</v>
      </c>
    </row>
    <row r="1256" spans="3:13" x14ac:dyDescent="0.25">
      <c r="C1256" s="121" t="s">
        <v>23</v>
      </c>
      <c r="D1256" s="121" t="s">
        <v>24</v>
      </c>
      <c r="E1256" s="18" t="s">
        <v>25</v>
      </c>
      <c r="F1256" s="17"/>
      <c r="G1256" s="19">
        <v>515</v>
      </c>
      <c r="H1256" s="29">
        <v>14.757281553398</v>
      </c>
      <c r="I1256" s="15">
        <v>27.572815533981</v>
      </c>
      <c r="J1256" s="15">
        <v>21.553398058252</v>
      </c>
      <c r="K1256" s="15">
        <v>14.951456310679999</v>
      </c>
      <c r="L1256" s="15">
        <v>8.9320388349509994</v>
      </c>
      <c r="M1256" s="30">
        <v>12.233009708738001</v>
      </c>
    </row>
    <row r="1257" spans="3:13" x14ac:dyDescent="0.25">
      <c r="C1257" s="125"/>
      <c r="D1257" s="122"/>
      <c r="E1257" s="4" t="s">
        <v>26</v>
      </c>
      <c r="F1257" s="5"/>
      <c r="G1257" s="6">
        <v>718</v>
      </c>
      <c r="H1257" s="28">
        <v>13.927576601670999</v>
      </c>
      <c r="I1257" s="12">
        <v>29.24791086351</v>
      </c>
      <c r="J1257" s="12">
        <v>20.055710306407001</v>
      </c>
      <c r="K1257" s="12">
        <v>16.713091922006001</v>
      </c>
      <c r="L1257" s="12">
        <v>8.4958217270190008</v>
      </c>
      <c r="M1257" s="23">
        <v>11.559888579387</v>
      </c>
    </row>
    <row r="1258" spans="3:13" x14ac:dyDescent="0.25">
      <c r="C1258" s="125"/>
      <c r="D1258" s="122"/>
      <c r="E1258" s="4" t="s">
        <v>27</v>
      </c>
      <c r="F1258" s="5"/>
      <c r="G1258" s="6">
        <v>492</v>
      </c>
      <c r="H1258" s="28">
        <v>8.7398373983740001</v>
      </c>
      <c r="I1258" s="12">
        <v>34.349593495934997</v>
      </c>
      <c r="J1258" s="12">
        <v>20.731707317072999</v>
      </c>
      <c r="K1258" s="12">
        <v>15.853658536585</v>
      </c>
      <c r="L1258" s="12">
        <v>8.9430894308940001</v>
      </c>
      <c r="M1258" s="23">
        <v>11.382113821138001</v>
      </c>
    </row>
    <row r="1259" spans="3:13" x14ac:dyDescent="0.25">
      <c r="C1259" s="125"/>
      <c r="D1259" s="122"/>
      <c r="E1259" s="4" t="s">
        <v>28</v>
      </c>
      <c r="F1259" s="5"/>
      <c r="G1259" s="6">
        <v>390</v>
      </c>
      <c r="H1259" s="28">
        <v>9.2307692307690008</v>
      </c>
      <c r="I1259" s="12">
        <v>31.282051282051</v>
      </c>
      <c r="J1259" s="12">
        <v>17.948717948717999</v>
      </c>
      <c r="K1259" s="12">
        <v>17.692307692307999</v>
      </c>
      <c r="L1259" s="12">
        <v>12.820512820513001</v>
      </c>
      <c r="M1259" s="23">
        <v>11.025641025641001</v>
      </c>
    </row>
    <row r="1260" spans="3:13" x14ac:dyDescent="0.25">
      <c r="C1260" s="125"/>
      <c r="D1260" s="122"/>
      <c r="E1260" s="4" t="s">
        <v>29</v>
      </c>
      <c r="F1260" s="5"/>
      <c r="G1260" s="6">
        <v>206</v>
      </c>
      <c r="H1260" s="28">
        <v>14.563106796116999</v>
      </c>
      <c r="I1260" s="12">
        <v>27.669902912621001</v>
      </c>
      <c r="J1260" s="12">
        <v>18.932038834951001</v>
      </c>
      <c r="K1260" s="12">
        <v>19.417475728155001</v>
      </c>
      <c r="L1260" s="12">
        <v>10.194174757281999</v>
      </c>
      <c r="M1260" s="23">
        <v>9.2233009708739999</v>
      </c>
    </row>
    <row r="1261" spans="3:13" x14ac:dyDescent="0.25">
      <c r="C1261" s="125"/>
      <c r="D1261" s="122"/>
      <c r="E1261" s="4" t="s">
        <v>30</v>
      </c>
      <c r="F1261" s="5"/>
      <c r="G1261" s="6">
        <v>76</v>
      </c>
      <c r="H1261" s="28">
        <v>17.105263157894999</v>
      </c>
      <c r="I1261" s="12">
        <v>21.052631578947</v>
      </c>
      <c r="J1261" s="12">
        <v>19.736842105263001</v>
      </c>
      <c r="K1261" s="12">
        <v>14.473684210526001</v>
      </c>
      <c r="L1261" s="12">
        <v>13.157894736842</v>
      </c>
      <c r="M1261" s="23">
        <v>14.473684210526001</v>
      </c>
    </row>
    <row r="1262" spans="3:13" x14ac:dyDescent="0.25">
      <c r="C1262" s="125"/>
      <c r="D1262" s="122"/>
      <c r="E1262" s="4" t="s">
        <v>31</v>
      </c>
      <c r="F1262" s="5"/>
      <c r="G1262" s="6">
        <v>17</v>
      </c>
      <c r="H1262" s="28">
        <v>11.764705882353001</v>
      </c>
      <c r="I1262" s="12">
        <v>35.294117647058997</v>
      </c>
      <c r="J1262" s="12">
        <v>11.764705882353001</v>
      </c>
      <c r="K1262" s="20">
        <v>0</v>
      </c>
      <c r="L1262" s="12">
        <v>23.529411764706001</v>
      </c>
      <c r="M1262" s="23">
        <v>17.647058823529001</v>
      </c>
    </row>
    <row r="1263" spans="3:13" x14ac:dyDescent="0.25">
      <c r="C1263" s="125"/>
      <c r="D1263" s="122"/>
      <c r="E1263" s="4" t="s">
        <v>32</v>
      </c>
      <c r="F1263" s="5"/>
      <c r="G1263" s="6">
        <v>1233</v>
      </c>
      <c r="H1263" s="28">
        <v>14.274128142741001</v>
      </c>
      <c r="I1263" s="12">
        <v>28.548256285482999</v>
      </c>
      <c r="J1263" s="12">
        <v>20.681265206812999</v>
      </c>
      <c r="K1263" s="12">
        <v>15.977291159772999</v>
      </c>
      <c r="L1263" s="12">
        <v>8.6780210867799994</v>
      </c>
      <c r="M1263" s="23">
        <v>11.841038118409999</v>
      </c>
    </row>
    <row r="1264" spans="3:13" x14ac:dyDescent="0.25">
      <c r="C1264" s="125"/>
      <c r="D1264" s="122"/>
      <c r="E1264" s="4" t="s">
        <v>33</v>
      </c>
      <c r="F1264" s="5"/>
      <c r="G1264" s="6">
        <v>882</v>
      </c>
      <c r="H1264" s="28">
        <v>8.9569160997730002</v>
      </c>
      <c r="I1264" s="12">
        <v>32.993197278912</v>
      </c>
      <c r="J1264" s="12">
        <v>19.501133786848001</v>
      </c>
      <c r="K1264" s="12">
        <v>16.666666666666998</v>
      </c>
      <c r="L1264" s="12">
        <v>10.657596371882001</v>
      </c>
      <c r="M1264" s="23">
        <v>11.224489795918</v>
      </c>
    </row>
    <row r="1265" spans="3:13" x14ac:dyDescent="0.25">
      <c r="C1265" s="125"/>
      <c r="D1265" s="122"/>
      <c r="E1265" s="4" t="s">
        <v>34</v>
      </c>
      <c r="F1265" s="5"/>
      <c r="G1265" s="6">
        <v>299</v>
      </c>
      <c r="H1265" s="28">
        <v>15.050167224080001</v>
      </c>
      <c r="I1265" s="12">
        <v>26.421404682274002</v>
      </c>
      <c r="J1265" s="12">
        <v>18.729096989967001</v>
      </c>
      <c r="K1265" s="12">
        <v>17.056856187291</v>
      </c>
      <c r="L1265" s="12">
        <v>11.705685618728999</v>
      </c>
      <c r="M1265" s="23">
        <v>11.036789297659</v>
      </c>
    </row>
    <row r="1266" spans="3:13" x14ac:dyDescent="0.25">
      <c r="C1266" s="125"/>
      <c r="D1266" s="122"/>
      <c r="E1266" s="4" t="s">
        <v>35</v>
      </c>
      <c r="F1266" s="5"/>
      <c r="G1266" s="6">
        <v>1181</v>
      </c>
      <c r="H1266" s="28">
        <v>10.499576629975</v>
      </c>
      <c r="I1266" s="12">
        <v>31.329381879763002</v>
      </c>
      <c r="J1266" s="12">
        <v>19.305673158339999</v>
      </c>
      <c r="K1266" s="12">
        <v>16.765453005927</v>
      </c>
      <c r="L1266" s="12">
        <v>10.922946655377</v>
      </c>
      <c r="M1266" s="23">
        <v>11.176968670618001</v>
      </c>
    </row>
    <row r="1267" spans="3:13" x14ac:dyDescent="0.25">
      <c r="C1267" s="125"/>
      <c r="D1267" s="121" t="s">
        <v>21</v>
      </c>
      <c r="E1267" s="18" t="s">
        <v>25</v>
      </c>
      <c r="F1267" s="17"/>
      <c r="G1267" s="19">
        <v>268</v>
      </c>
      <c r="H1267" s="29">
        <v>13.059701492537</v>
      </c>
      <c r="I1267" s="15">
        <v>28.358208955224001</v>
      </c>
      <c r="J1267" s="15">
        <v>21.268656716418</v>
      </c>
      <c r="K1267" s="15">
        <v>16.044776119403</v>
      </c>
      <c r="L1267" s="15">
        <v>7.4626865671639999</v>
      </c>
      <c r="M1267" s="30">
        <v>13.805970149254</v>
      </c>
    </row>
    <row r="1268" spans="3:13" x14ac:dyDescent="0.25">
      <c r="C1268" s="125"/>
      <c r="D1268" s="122"/>
      <c r="E1268" s="4" t="s">
        <v>26</v>
      </c>
      <c r="F1268" s="5"/>
      <c r="G1268" s="6">
        <v>338</v>
      </c>
      <c r="H1268" s="28">
        <v>12.426035502959</v>
      </c>
      <c r="I1268" s="12">
        <v>31.360946745562</v>
      </c>
      <c r="J1268" s="12">
        <v>20.118343195266</v>
      </c>
      <c r="K1268" s="12">
        <v>16.863905325444001</v>
      </c>
      <c r="L1268" s="12">
        <v>8.2840236686389996</v>
      </c>
      <c r="M1268" s="23">
        <v>10.946745562129999</v>
      </c>
    </row>
    <row r="1269" spans="3:13" x14ac:dyDescent="0.25">
      <c r="C1269" s="125"/>
      <c r="D1269" s="122"/>
      <c r="E1269" s="4" t="s">
        <v>27</v>
      </c>
      <c r="F1269" s="5"/>
      <c r="G1269" s="6">
        <v>241</v>
      </c>
      <c r="H1269" s="28">
        <v>8.7136929460579999</v>
      </c>
      <c r="I1269" s="12">
        <v>33.609958506223997</v>
      </c>
      <c r="J1269" s="12">
        <v>19.087136929461</v>
      </c>
      <c r="K1269" s="12">
        <v>15.767634854772</v>
      </c>
      <c r="L1269" s="12">
        <v>7.883817427386</v>
      </c>
      <c r="M1269" s="23">
        <v>14.937759336099999</v>
      </c>
    </row>
    <row r="1270" spans="3:13" x14ac:dyDescent="0.25">
      <c r="C1270" s="125"/>
      <c r="D1270" s="122"/>
      <c r="E1270" s="4" t="s">
        <v>28</v>
      </c>
      <c r="F1270" s="5"/>
      <c r="G1270" s="6">
        <v>180</v>
      </c>
      <c r="H1270" s="28">
        <v>9.4444444444440006</v>
      </c>
      <c r="I1270" s="12">
        <v>33.333333333333002</v>
      </c>
      <c r="J1270" s="12">
        <v>21.111111111111001</v>
      </c>
      <c r="K1270" s="12">
        <v>18.333333333333002</v>
      </c>
      <c r="L1270" s="12">
        <v>10</v>
      </c>
      <c r="M1270" s="23">
        <v>7.7777777777779997</v>
      </c>
    </row>
    <row r="1271" spans="3:13" x14ac:dyDescent="0.25">
      <c r="C1271" s="125"/>
      <c r="D1271" s="122"/>
      <c r="E1271" s="4" t="s">
        <v>29</v>
      </c>
      <c r="F1271" s="5"/>
      <c r="G1271" s="6">
        <v>83</v>
      </c>
      <c r="H1271" s="28">
        <v>18.072289156627001</v>
      </c>
      <c r="I1271" s="12">
        <v>26.506024096386</v>
      </c>
      <c r="J1271" s="12">
        <v>22.89156626506</v>
      </c>
      <c r="K1271" s="12">
        <v>12.048192771084</v>
      </c>
      <c r="L1271" s="12">
        <v>10.843373493975999</v>
      </c>
      <c r="M1271" s="23">
        <v>9.638554216867</v>
      </c>
    </row>
    <row r="1272" spans="3:13" x14ac:dyDescent="0.25">
      <c r="C1272" s="125"/>
      <c r="D1272" s="122"/>
      <c r="E1272" s="4" t="s">
        <v>30</v>
      </c>
      <c r="F1272" s="5"/>
      <c r="G1272" s="6">
        <v>26</v>
      </c>
      <c r="H1272" s="28">
        <v>15.384615384615</v>
      </c>
      <c r="I1272" s="12">
        <v>23.076923076922998</v>
      </c>
      <c r="J1272" s="12">
        <v>11.538461538462</v>
      </c>
      <c r="K1272" s="12">
        <v>19.230769230768999</v>
      </c>
      <c r="L1272" s="12">
        <v>7.6923076923079998</v>
      </c>
      <c r="M1272" s="23">
        <v>23.076923076922998</v>
      </c>
    </row>
    <row r="1273" spans="3:13" x14ac:dyDescent="0.25">
      <c r="C1273" s="125"/>
      <c r="D1273" s="122"/>
      <c r="E1273" s="4" t="s">
        <v>31</v>
      </c>
      <c r="F1273" s="5"/>
      <c r="G1273" s="6">
        <v>3</v>
      </c>
      <c r="H1273" s="50">
        <v>0</v>
      </c>
      <c r="I1273" s="12">
        <v>66.666666666666998</v>
      </c>
      <c r="J1273" s="12">
        <v>33.333333333333002</v>
      </c>
      <c r="K1273" s="20">
        <v>0</v>
      </c>
      <c r="L1273" s="20">
        <v>0</v>
      </c>
      <c r="M1273" s="37">
        <v>0</v>
      </c>
    </row>
    <row r="1274" spans="3:13" x14ac:dyDescent="0.25">
      <c r="C1274" s="125"/>
      <c r="D1274" s="122"/>
      <c r="E1274" s="4" t="s">
        <v>32</v>
      </c>
      <c r="F1274" s="5"/>
      <c r="G1274" s="6">
        <v>606</v>
      </c>
      <c r="H1274" s="28">
        <v>12.706270627063001</v>
      </c>
      <c r="I1274" s="12">
        <v>30.033003300330002</v>
      </c>
      <c r="J1274" s="12">
        <v>20.627062706271001</v>
      </c>
      <c r="K1274" s="12">
        <v>16.501650165017001</v>
      </c>
      <c r="L1274" s="12">
        <v>7.9207920792079998</v>
      </c>
      <c r="M1274" s="23">
        <v>12.211221122112001</v>
      </c>
    </row>
    <row r="1275" spans="3:13" x14ac:dyDescent="0.25">
      <c r="C1275" s="125"/>
      <c r="D1275" s="122"/>
      <c r="E1275" s="4" t="s">
        <v>33</v>
      </c>
      <c r="F1275" s="5"/>
      <c r="G1275" s="6">
        <v>421</v>
      </c>
      <c r="H1275" s="28">
        <v>9.026128266033</v>
      </c>
      <c r="I1275" s="12">
        <v>33.491686460807998</v>
      </c>
      <c r="J1275" s="12">
        <v>19.952494061757999</v>
      </c>
      <c r="K1275" s="12">
        <v>16.864608076010001</v>
      </c>
      <c r="L1275" s="12">
        <v>8.7885985748220001</v>
      </c>
      <c r="M1275" s="23">
        <v>11.876484560570001</v>
      </c>
    </row>
    <row r="1276" spans="3:13" x14ac:dyDescent="0.25">
      <c r="C1276" s="125"/>
      <c r="D1276" s="122"/>
      <c r="E1276" s="4" t="s">
        <v>34</v>
      </c>
      <c r="F1276" s="5"/>
      <c r="G1276" s="6">
        <v>112</v>
      </c>
      <c r="H1276" s="28">
        <v>16.964285714286</v>
      </c>
      <c r="I1276" s="12">
        <v>26.785714285714</v>
      </c>
      <c r="J1276" s="12">
        <v>20.535714285714</v>
      </c>
      <c r="K1276" s="12">
        <v>13.392857142857</v>
      </c>
      <c r="L1276" s="12">
        <v>9.8214285714289993</v>
      </c>
      <c r="M1276" s="23">
        <v>12.5</v>
      </c>
    </row>
    <row r="1277" spans="3:13" x14ac:dyDescent="0.25">
      <c r="C1277" s="125"/>
      <c r="D1277" s="122"/>
      <c r="E1277" s="4" t="s">
        <v>35</v>
      </c>
      <c r="F1277" s="5"/>
      <c r="G1277" s="6">
        <v>533</v>
      </c>
      <c r="H1277" s="28">
        <v>10.694183864916001</v>
      </c>
      <c r="I1277" s="12">
        <v>32.082551594747002</v>
      </c>
      <c r="J1277" s="12">
        <v>20.075046904314998</v>
      </c>
      <c r="K1277" s="12">
        <v>16.135084427767001</v>
      </c>
      <c r="L1277" s="12">
        <v>9.0056285178240003</v>
      </c>
      <c r="M1277" s="23">
        <v>12.007504690432</v>
      </c>
    </row>
    <row r="1278" spans="3:13" x14ac:dyDescent="0.25">
      <c r="C1278" s="125"/>
      <c r="D1278" s="121" t="s">
        <v>22</v>
      </c>
      <c r="E1278" s="18" t="s">
        <v>25</v>
      </c>
      <c r="F1278" s="17"/>
      <c r="G1278" s="19">
        <v>247</v>
      </c>
      <c r="H1278" s="29">
        <v>16.599190283401001</v>
      </c>
      <c r="I1278" s="15">
        <v>26.720647773279001</v>
      </c>
      <c r="J1278" s="15">
        <v>21.862348178137999</v>
      </c>
      <c r="K1278" s="15">
        <v>13.765182186235</v>
      </c>
      <c r="L1278" s="15">
        <v>10.526315789473999</v>
      </c>
      <c r="M1278" s="30">
        <v>10.526315789473999</v>
      </c>
    </row>
    <row r="1279" spans="3:13" x14ac:dyDescent="0.25">
      <c r="C1279" s="125"/>
      <c r="D1279" s="122"/>
      <c r="E1279" s="4" t="s">
        <v>26</v>
      </c>
      <c r="F1279" s="5"/>
      <c r="G1279" s="6">
        <v>380</v>
      </c>
      <c r="H1279" s="28">
        <v>15.263157894737001</v>
      </c>
      <c r="I1279" s="12">
        <v>27.368421052632002</v>
      </c>
      <c r="J1279" s="12">
        <v>20</v>
      </c>
      <c r="K1279" s="12">
        <v>16.578947368421002</v>
      </c>
      <c r="L1279" s="12">
        <v>8.6842105263160008</v>
      </c>
      <c r="M1279" s="23">
        <v>12.105263157894999</v>
      </c>
    </row>
    <row r="1280" spans="3:13" x14ac:dyDescent="0.25">
      <c r="C1280" s="125"/>
      <c r="D1280" s="122"/>
      <c r="E1280" s="4" t="s">
        <v>27</v>
      </c>
      <c r="F1280" s="5"/>
      <c r="G1280" s="6">
        <v>251</v>
      </c>
      <c r="H1280" s="28">
        <v>8.7649402390439999</v>
      </c>
      <c r="I1280" s="12">
        <v>35.059760956174998</v>
      </c>
      <c r="J1280" s="12">
        <v>22.310756972111999</v>
      </c>
      <c r="K1280" s="12">
        <v>15.936254980079999</v>
      </c>
      <c r="L1280" s="12">
        <v>9.9601593625499998</v>
      </c>
      <c r="M1280" s="23">
        <v>7.9681274900399996</v>
      </c>
    </row>
    <row r="1281" spans="3:13" x14ac:dyDescent="0.25">
      <c r="C1281" s="125"/>
      <c r="D1281" s="122"/>
      <c r="E1281" s="4" t="s">
        <v>28</v>
      </c>
      <c r="F1281" s="5"/>
      <c r="G1281" s="6">
        <v>210</v>
      </c>
      <c r="H1281" s="28">
        <v>9.0476190476189995</v>
      </c>
      <c r="I1281" s="12">
        <v>29.523809523810002</v>
      </c>
      <c r="J1281" s="12">
        <v>15.238095238094999</v>
      </c>
      <c r="K1281" s="12">
        <v>17.142857142857</v>
      </c>
      <c r="L1281" s="12">
        <v>15.238095238094999</v>
      </c>
      <c r="M1281" s="23">
        <v>13.809523809524</v>
      </c>
    </row>
    <row r="1282" spans="3:13" x14ac:dyDescent="0.25">
      <c r="C1282" s="125"/>
      <c r="D1282" s="122"/>
      <c r="E1282" s="4" t="s">
        <v>29</v>
      </c>
      <c r="F1282" s="5"/>
      <c r="G1282" s="6">
        <v>123</v>
      </c>
      <c r="H1282" s="28">
        <v>12.195121951220001</v>
      </c>
      <c r="I1282" s="12">
        <v>28.455284552845999</v>
      </c>
      <c r="J1282" s="12">
        <v>16.260162601626</v>
      </c>
      <c r="K1282" s="12">
        <v>24.390243902439</v>
      </c>
      <c r="L1282" s="12">
        <v>9.7560975609760003</v>
      </c>
      <c r="M1282" s="23">
        <v>8.9430894308940001</v>
      </c>
    </row>
    <row r="1283" spans="3:13" x14ac:dyDescent="0.25">
      <c r="C1283" s="125"/>
      <c r="D1283" s="122"/>
      <c r="E1283" s="4" t="s">
        <v>30</v>
      </c>
      <c r="F1283" s="5"/>
      <c r="G1283" s="6">
        <v>50</v>
      </c>
      <c r="H1283" s="28">
        <v>18</v>
      </c>
      <c r="I1283" s="12">
        <v>20</v>
      </c>
      <c r="J1283" s="12">
        <v>24</v>
      </c>
      <c r="K1283" s="12">
        <v>12</v>
      </c>
      <c r="L1283" s="12">
        <v>16</v>
      </c>
      <c r="M1283" s="23">
        <v>10</v>
      </c>
    </row>
    <row r="1284" spans="3:13" x14ac:dyDescent="0.25">
      <c r="C1284" s="125"/>
      <c r="D1284" s="122"/>
      <c r="E1284" s="4" t="s">
        <v>31</v>
      </c>
      <c r="F1284" s="5"/>
      <c r="G1284" s="6">
        <v>14</v>
      </c>
      <c r="H1284" s="28">
        <v>14.285714285714</v>
      </c>
      <c r="I1284" s="12">
        <v>28.571428571428999</v>
      </c>
      <c r="J1284" s="12">
        <v>7.1428571428570002</v>
      </c>
      <c r="K1284" s="20">
        <v>0</v>
      </c>
      <c r="L1284" s="12">
        <v>28.571428571428999</v>
      </c>
      <c r="M1284" s="23">
        <v>21.428571428571001</v>
      </c>
    </row>
    <row r="1285" spans="3:13" x14ac:dyDescent="0.25">
      <c r="C1285" s="125"/>
      <c r="D1285" s="122"/>
      <c r="E1285" s="4" t="s">
        <v>32</v>
      </c>
      <c r="F1285" s="5"/>
      <c r="G1285" s="6">
        <v>627</v>
      </c>
      <c r="H1285" s="28">
        <v>15.789473684211</v>
      </c>
      <c r="I1285" s="12">
        <v>27.113237639552999</v>
      </c>
      <c r="J1285" s="12">
        <v>20.7336523126</v>
      </c>
      <c r="K1285" s="12">
        <v>15.470494417863</v>
      </c>
      <c r="L1285" s="12">
        <v>9.4098883572569996</v>
      </c>
      <c r="M1285" s="23">
        <v>11.483253588517</v>
      </c>
    </row>
    <row r="1286" spans="3:13" x14ac:dyDescent="0.25">
      <c r="C1286" s="125"/>
      <c r="D1286" s="122"/>
      <c r="E1286" s="4" t="s">
        <v>33</v>
      </c>
      <c r="F1286" s="5"/>
      <c r="G1286" s="6">
        <v>461</v>
      </c>
      <c r="H1286" s="28">
        <v>8.8937093275490007</v>
      </c>
      <c r="I1286" s="12">
        <v>32.537960954447001</v>
      </c>
      <c r="J1286" s="12">
        <v>19.088937093275</v>
      </c>
      <c r="K1286" s="12">
        <v>16.485900216920001</v>
      </c>
      <c r="L1286" s="12">
        <v>12.364425162690001</v>
      </c>
      <c r="M1286" s="23">
        <v>10.629067245119</v>
      </c>
    </row>
    <row r="1287" spans="3:13" x14ac:dyDescent="0.25">
      <c r="C1287" s="125"/>
      <c r="D1287" s="122"/>
      <c r="E1287" s="4" t="s">
        <v>34</v>
      </c>
      <c r="F1287" s="5"/>
      <c r="G1287" s="6">
        <v>187</v>
      </c>
      <c r="H1287" s="28">
        <v>13.903743315508001</v>
      </c>
      <c r="I1287" s="12">
        <v>26.203208556149999</v>
      </c>
      <c r="J1287" s="12">
        <v>17.647058823529001</v>
      </c>
      <c r="K1287" s="12">
        <v>19.251336898396001</v>
      </c>
      <c r="L1287" s="12">
        <v>12.83422459893</v>
      </c>
      <c r="M1287" s="23">
        <v>10.160427807487</v>
      </c>
    </row>
    <row r="1288" spans="3:13" x14ac:dyDescent="0.25">
      <c r="C1288" s="125"/>
      <c r="D1288" s="122"/>
      <c r="E1288" s="4" t="s">
        <v>35</v>
      </c>
      <c r="F1288" s="5"/>
      <c r="G1288" s="6">
        <v>648</v>
      </c>
      <c r="H1288" s="28">
        <v>10.33950617284</v>
      </c>
      <c r="I1288" s="12">
        <v>30.709876543210001</v>
      </c>
      <c r="J1288" s="12">
        <v>18.672839506172998</v>
      </c>
      <c r="K1288" s="12">
        <v>17.283950617283999</v>
      </c>
      <c r="L1288" s="12">
        <v>12.5</v>
      </c>
      <c r="M1288" s="23">
        <v>10.493827160494</v>
      </c>
    </row>
    <row r="1289" spans="3:13" x14ac:dyDescent="0.25">
      <c r="C1289" s="121" t="s">
        <v>36</v>
      </c>
      <c r="D1289" s="121" t="s">
        <v>24</v>
      </c>
      <c r="E1289" s="18" t="s">
        <v>37</v>
      </c>
      <c r="F1289" s="17"/>
      <c r="G1289" s="19">
        <v>106</v>
      </c>
      <c r="H1289" s="29">
        <v>13.207547169811001</v>
      </c>
      <c r="I1289" s="15">
        <v>29.245283018868001</v>
      </c>
      <c r="J1289" s="15">
        <v>16.037735849057</v>
      </c>
      <c r="K1289" s="15">
        <v>22.641509433962</v>
      </c>
      <c r="L1289" s="15">
        <v>7.547169811321</v>
      </c>
      <c r="M1289" s="30">
        <v>11.320754716981</v>
      </c>
    </row>
    <row r="1290" spans="3:13" ht="25.2" x14ac:dyDescent="0.25">
      <c r="C1290" s="125"/>
      <c r="D1290" s="122"/>
      <c r="E1290" s="4" t="s">
        <v>38</v>
      </c>
      <c r="F1290" s="5"/>
      <c r="G1290" s="6">
        <v>1653</v>
      </c>
      <c r="H1290" s="28">
        <v>11.554748941319</v>
      </c>
      <c r="I1290" s="12">
        <v>29.885057471263998</v>
      </c>
      <c r="J1290" s="12">
        <v>21.29461584997</v>
      </c>
      <c r="K1290" s="12">
        <v>16.273442226255</v>
      </c>
      <c r="L1290" s="12">
        <v>9.6188747731399999</v>
      </c>
      <c r="M1290" s="23">
        <v>11.373260738052</v>
      </c>
    </row>
    <row r="1291" spans="3:13" ht="25.2" x14ac:dyDescent="0.25">
      <c r="C1291" s="125"/>
      <c r="D1291" s="122"/>
      <c r="E1291" s="4" t="s">
        <v>39</v>
      </c>
      <c r="F1291" s="5"/>
      <c r="G1291" s="6">
        <v>116</v>
      </c>
      <c r="H1291" s="28">
        <v>17.241379310345</v>
      </c>
      <c r="I1291" s="12">
        <v>37.931034482759003</v>
      </c>
      <c r="J1291" s="12">
        <v>8.6206896551720007</v>
      </c>
      <c r="K1291" s="12">
        <v>17.241379310345</v>
      </c>
      <c r="L1291" s="12">
        <v>9.4827586206899994</v>
      </c>
      <c r="M1291" s="23">
        <v>9.4827586206899994</v>
      </c>
    </row>
    <row r="1292" spans="3:13" ht="25.2" x14ac:dyDescent="0.25">
      <c r="C1292" s="125"/>
      <c r="D1292" s="122"/>
      <c r="E1292" s="4" t="s">
        <v>40</v>
      </c>
      <c r="F1292" s="5"/>
      <c r="G1292" s="6">
        <v>513</v>
      </c>
      <c r="H1292" s="28">
        <v>13.840155945418999</v>
      </c>
      <c r="I1292" s="12">
        <v>28.265107212476</v>
      </c>
      <c r="J1292" s="12">
        <v>19.688109161793001</v>
      </c>
      <c r="K1292" s="12">
        <v>15.594541910330999</v>
      </c>
      <c r="L1292" s="12">
        <v>10.721247563353</v>
      </c>
      <c r="M1292" s="23">
        <v>11.890838206628001</v>
      </c>
    </row>
    <row r="1293" spans="3:13" x14ac:dyDescent="0.25">
      <c r="C1293" s="125"/>
      <c r="D1293" s="122"/>
      <c r="E1293" s="4" t="s">
        <v>18</v>
      </c>
      <c r="F1293" s="5"/>
      <c r="G1293" s="6">
        <v>26</v>
      </c>
      <c r="H1293" s="28">
        <v>15.384615384615</v>
      </c>
      <c r="I1293" s="12">
        <v>30.769230769231001</v>
      </c>
      <c r="J1293" s="12">
        <v>11.538461538462</v>
      </c>
      <c r="K1293" s="12">
        <v>7.6923076923079998</v>
      </c>
      <c r="L1293" s="12">
        <v>11.538461538462</v>
      </c>
      <c r="M1293" s="23">
        <v>23.076923076922998</v>
      </c>
    </row>
    <row r="1294" spans="3:13" x14ac:dyDescent="0.25">
      <c r="C1294" s="125"/>
      <c r="D1294" s="121" t="s">
        <v>21</v>
      </c>
      <c r="E1294" s="18" t="s">
        <v>37</v>
      </c>
      <c r="F1294" s="17"/>
      <c r="G1294" s="19">
        <v>66</v>
      </c>
      <c r="H1294" s="29">
        <v>10.606060606061</v>
      </c>
      <c r="I1294" s="15">
        <v>31.818181818182001</v>
      </c>
      <c r="J1294" s="15">
        <v>19.696969696970001</v>
      </c>
      <c r="K1294" s="15">
        <v>22.727272727273</v>
      </c>
      <c r="L1294" s="15">
        <v>6.0606060606060002</v>
      </c>
      <c r="M1294" s="30">
        <v>9.0909090909089993</v>
      </c>
    </row>
    <row r="1295" spans="3:13" ht="25.2" x14ac:dyDescent="0.25">
      <c r="C1295" s="125"/>
      <c r="D1295" s="122"/>
      <c r="E1295" s="4" t="s">
        <v>38</v>
      </c>
      <c r="F1295" s="5"/>
      <c r="G1295" s="6">
        <v>938</v>
      </c>
      <c r="H1295" s="28">
        <v>11.513859275053001</v>
      </c>
      <c r="I1295" s="12">
        <v>30.277185501066</v>
      </c>
      <c r="J1295" s="12">
        <v>21.002132196162002</v>
      </c>
      <c r="K1295" s="12">
        <v>16.524520255864001</v>
      </c>
      <c r="L1295" s="12">
        <v>8.8486140724949998</v>
      </c>
      <c r="M1295" s="23">
        <v>11.83368869936</v>
      </c>
    </row>
    <row r="1296" spans="3:13" ht="25.2" x14ac:dyDescent="0.25">
      <c r="C1296" s="125"/>
      <c r="D1296" s="122"/>
      <c r="E1296" s="4" t="s">
        <v>39</v>
      </c>
      <c r="F1296" s="5"/>
      <c r="G1296" s="6">
        <v>43</v>
      </c>
      <c r="H1296" s="28">
        <v>20.930232558139998</v>
      </c>
      <c r="I1296" s="12">
        <v>44.186046511628</v>
      </c>
      <c r="J1296" s="12">
        <v>6.9767441860470001</v>
      </c>
      <c r="K1296" s="12">
        <v>16.279069767442</v>
      </c>
      <c r="L1296" s="12">
        <v>2.3255813953489999</v>
      </c>
      <c r="M1296" s="23">
        <v>9.3023255813949994</v>
      </c>
    </row>
    <row r="1297" spans="3:13" ht="25.2" x14ac:dyDescent="0.25">
      <c r="C1297" s="125"/>
      <c r="D1297" s="122"/>
      <c r="E1297" s="4" t="s">
        <v>40</v>
      </c>
      <c r="F1297" s="5"/>
      <c r="G1297" s="6">
        <v>77</v>
      </c>
      <c r="H1297" s="28">
        <v>11.688311688312</v>
      </c>
      <c r="I1297" s="12">
        <v>31.168831168831002</v>
      </c>
      <c r="J1297" s="12">
        <v>22.077922077922</v>
      </c>
      <c r="K1297" s="12">
        <v>10.38961038961</v>
      </c>
      <c r="L1297" s="12">
        <v>7.792207792208</v>
      </c>
      <c r="M1297" s="23">
        <v>16.883116883117001</v>
      </c>
    </row>
    <row r="1298" spans="3:13" x14ac:dyDescent="0.25">
      <c r="C1298" s="125"/>
      <c r="D1298" s="122"/>
      <c r="E1298" s="4" t="s">
        <v>18</v>
      </c>
      <c r="F1298" s="5"/>
      <c r="G1298" s="6">
        <v>15</v>
      </c>
      <c r="H1298" s="28">
        <v>6.666666666667</v>
      </c>
      <c r="I1298" s="12">
        <v>33.333333333333002</v>
      </c>
      <c r="J1298" s="12">
        <v>13.333333333333</v>
      </c>
      <c r="K1298" s="12">
        <v>6.666666666667</v>
      </c>
      <c r="L1298" s="12">
        <v>13.333333333333</v>
      </c>
      <c r="M1298" s="23">
        <v>26.666666666666998</v>
      </c>
    </row>
    <row r="1299" spans="3:13" x14ac:dyDescent="0.25">
      <c r="C1299" s="125"/>
      <c r="D1299" s="121" t="s">
        <v>22</v>
      </c>
      <c r="E1299" s="18" t="s">
        <v>37</v>
      </c>
      <c r="F1299" s="17"/>
      <c r="G1299" s="19">
        <v>40</v>
      </c>
      <c r="H1299" s="29">
        <v>17.5</v>
      </c>
      <c r="I1299" s="15">
        <v>25</v>
      </c>
      <c r="J1299" s="15">
        <v>10</v>
      </c>
      <c r="K1299" s="15">
        <v>22.5</v>
      </c>
      <c r="L1299" s="15">
        <v>10</v>
      </c>
      <c r="M1299" s="30">
        <v>15</v>
      </c>
    </row>
    <row r="1300" spans="3:13" ht="25.2" x14ac:dyDescent="0.25">
      <c r="C1300" s="125"/>
      <c r="D1300" s="122"/>
      <c r="E1300" s="4" t="s">
        <v>38</v>
      </c>
      <c r="F1300" s="5"/>
      <c r="G1300" s="6">
        <v>715</v>
      </c>
      <c r="H1300" s="28">
        <v>11.608391608391999</v>
      </c>
      <c r="I1300" s="12">
        <v>29.370629370629</v>
      </c>
      <c r="J1300" s="12">
        <v>21.678321678322</v>
      </c>
      <c r="K1300" s="12">
        <v>15.944055944056</v>
      </c>
      <c r="L1300" s="12">
        <v>10.629370629371</v>
      </c>
      <c r="M1300" s="23">
        <v>10.769230769230999</v>
      </c>
    </row>
    <row r="1301" spans="3:13" ht="25.2" x14ac:dyDescent="0.25">
      <c r="C1301" s="125"/>
      <c r="D1301" s="122"/>
      <c r="E1301" s="4" t="s">
        <v>39</v>
      </c>
      <c r="F1301" s="5"/>
      <c r="G1301" s="6">
        <v>73</v>
      </c>
      <c r="H1301" s="28">
        <v>15.068493150685001</v>
      </c>
      <c r="I1301" s="12">
        <v>34.246575342466002</v>
      </c>
      <c r="J1301" s="12">
        <v>9.5890410958899999</v>
      </c>
      <c r="K1301" s="12">
        <v>17.808219178081998</v>
      </c>
      <c r="L1301" s="12">
        <v>13.698630136986001</v>
      </c>
      <c r="M1301" s="23">
        <v>9.5890410958899999</v>
      </c>
    </row>
    <row r="1302" spans="3:13" ht="25.2" x14ac:dyDescent="0.25">
      <c r="C1302" s="125"/>
      <c r="D1302" s="122"/>
      <c r="E1302" s="4" t="s">
        <v>40</v>
      </c>
      <c r="F1302" s="5"/>
      <c r="G1302" s="6">
        <v>436</v>
      </c>
      <c r="H1302" s="28">
        <v>14.220183486239</v>
      </c>
      <c r="I1302" s="12">
        <v>27.752293577982002</v>
      </c>
      <c r="J1302" s="12">
        <v>19.266055045872001</v>
      </c>
      <c r="K1302" s="12">
        <v>16.513761467889999</v>
      </c>
      <c r="L1302" s="12">
        <v>11.238532110092001</v>
      </c>
      <c r="M1302" s="23">
        <v>11.009174311927</v>
      </c>
    </row>
    <row r="1303" spans="3:13" x14ac:dyDescent="0.25">
      <c r="C1303" s="125"/>
      <c r="D1303" s="122"/>
      <c r="E1303" s="4" t="s">
        <v>18</v>
      </c>
      <c r="F1303" s="5"/>
      <c r="G1303" s="6">
        <v>11</v>
      </c>
      <c r="H1303" s="28">
        <v>27.272727272727</v>
      </c>
      <c r="I1303" s="12">
        <v>27.272727272727</v>
      </c>
      <c r="J1303" s="12">
        <v>9.0909090909089993</v>
      </c>
      <c r="K1303" s="12">
        <v>9.0909090909089993</v>
      </c>
      <c r="L1303" s="12">
        <v>9.0909090909089993</v>
      </c>
      <c r="M1303" s="23">
        <v>18.181818181817999</v>
      </c>
    </row>
    <row r="1304" spans="3:13" ht="25.2" x14ac:dyDescent="0.25">
      <c r="C1304" s="121" t="s">
        <v>41</v>
      </c>
      <c r="D1304" s="119" t="s">
        <v>20</v>
      </c>
      <c r="E1304" s="18" t="s">
        <v>42</v>
      </c>
      <c r="F1304" s="17"/>
      <c r="G1304" s="19">
        <v>385</v>
      </c>
      <c r="H1304" s="29">
        <v>14.285714285714</v>
      </c>
      <c r="I1304" s="15">
        <v>30.909090909090999</v>
      </c>
      <c r="J1304" s="15">
        <v>14.805194805195001</v>
      </c>
      <c r="K1304" s="15">
        <v>18.701298701298999</v>
      </c>
      <c r="L1304" s="15">
        <v>8.8311688311690002</v>
      </c>
      <c r="M1304" s="30">
        <v>12.467532467531999</v>
      </c>
    </row>
    <row r="1305" spans="3:13" ht="25.2" x14ac:dyDescent="0.25">
      <c r="C1305" s="125"/>
      <c r="D1305" s="120"/>
      <c r="E1305" s="4" t="s">
        <v>43</v>
      </c>
      <c r="F1305" s="5"/>
      <c r="G1305" s="6">
        <v>1574</v>
      </c>
      <c r="H1305" s="28">
        <v>11.499364675984999</v>
      </c>
      <c r="I1305" s="12">
        <v>29.479034307496999</v>
      </c>
      <c r="J1305" s="12">
        <v>21.219822109275999</v>
      </c>
      <c r="K1305" s="12">
        <v>16.327827191868</v>
      </c>
      <c r="L1305" s="12">
        <v>9.5933926302410004</v>
      </c>
      <c r="M1305" s="23">
        <v>11.880559085132999</v>
      </c>
    </row>
    <row r="1306" spans="3:13" ht="25.2" x14ac:dyDescent="0.25">
      <c r="C1306" s="125"/>
      <c r="D1306" s="120"/>
      <c r="E1306" s="4" t="s">
        <v>44</v>
      </c>
      <c r="F1306" s="5"/>
      <c r="G1306" s="6">
        <v>89</v>
      </c>
      <c r="H1306" s="28">
        <v>15.730337078651999</v>
      </c>
      <c r="I1306" s="12">
        <v>23.595505617977999</v>
      </c>
      <c r="J1306" s="12">
        <v>33.707865168539001</v>
      </c>
      <c r="K1306" s="12">
        <v>11.23595505618</v>
      </c>
      <c r="L1306" s="12">
        <v>6.7415730337079998</v>
      </c>
      <c r="M1306" s="23">
        <v>8.9887640449440003</v>
      </c>
    </row>
    <row r="1307" spans="3:13" ht="25.2" x14ac:dyDescent="0.25">
      <c r="C1307" s="125"/>
      <c r="D1307" s="120"/>
      <c r="E1307" s="4" t="s">
        <v>45</v>
      </c>
      <c r="F1307" s="5"/>
      <c r="G1307" s="6">
        <v>956</v>
      </c>
      <c r="H1307" s="28">
        <v>13.284518828452001</v>
      </c>
      <c r="I1307" s="12">
        <v>28.765690376569001</v>
      </c>
      <c r="J1307" s="12">
        <v>24.163179916318001</v>
      </c>
      <c r="K1307" s="12">
        <v>14.539748953975</v>
      </c>
      <c r="L1307" s="12">
        <v>9.9372384937239993</v>
      </c>
      <c r="M1307" s="23">
        <v>9.3096234309620005</v>
      </c>
    </row>
    <row r="1308" spans="3:13" ht="25.2" x14ac:dyDescent="0.25">
      <c r="C1308" s="125"/>
      <c r="D1308" s="120"/>
      <c r="E1308" s="4" t="s">
        <v>46</v>
      </c>
      <c r="F1308" s="5"/>
      <c r="G1308" s="6">
        <v>85</v>
      </c>
      <c r="H1308" s="28">
        <v>12.941176470587999</v>
      </c>
      <c r="I1308" s="12">
        <v>31.764705882352999</v>
      </c>
      <c r="J1308" s="12">
        <v>21.176470588234999</v>
      </c>
      <c r="K1308" s="12">
        <v>9.4117647058819998</v>
      </c>
      <c r="L1308" s="12">
        <v>10.588235294118</v>
      </c>
      <c r="M1308" s="23">
        <v>14.117647058824</v>
      </c>
    </row>
    <row r="1309" spans="3:13" x14ac:dyDescent="0.25">
      <c r="C1309" s="125"/>
      <c r="D1309" s="120"/>
      <c r="E1309" s="4" t="s">
        <v>18</v>
      </c>
      <c r="F1309" s="5"/>
      <c r="G1309" s="6">
        <v>17</v>
      </c>
      <c r="H1309" s="28">
        <v>11.764705882353001</v>
      </c>
      <c r="I1309" s="12">
        <v>58.823529411765001</v>
      </c>
      <c r="J1309" s="12">
        <v>11.764705882353001</v>
      </c>
      <c r="K1309" s="20">
        <v>0</v>
      </c>
      <c r="L1309" s="12">
        <v>5.8823529411760003</v>
      </c>
      <c r="M1309" s="23">
        <v>11.764705882353001</v>
      </c>
    </row>
    <row r="1310" spans="3:13" x14ac:dyDescent="0.25">
      <c r="C1310" s="121" t="s">
        <v>47</v>
      </c>
      <c r="D1310" s="119" t="s">
        <v>20</v>
      </c>
      <c r="E1310" s="18" t="s">
        <v>48</v>
      </c>
      <c r="F1310" s="17"/>
      <c r="G1310" s="19">
        <v>385</v>
      </c>
      <c r="H1310" s="29">
        <v>14.285714285714</v>
      </c>
      <c r="I1310" s="15">
        <v>30.909090909090999</v>
      </c>
      <c r="J1310" s="15">
        <v>14.805194805195001</v>
      </c>
      <c r="K1310" s="15">
        <v>18.701298701298999</v>
      </c>
      <c r="L1310" s="15">
        <v>8.8311688311690002</v>
      </c>
      <c r="M1310" s="30">
        <v>12.467532467531999</v>
      </c>
    </row>
    <row r="1311" spans="3:13" x14ac:dyDescent="0.25">
      <c r="C1311" s="125"/>
      <c r="D1311" s="120"/>
      <c r="E1311" s="4" t="s">
        <v>49</v>
      </c>
      <c r="F1311" s="5"/>
      <c r="G1311" s="6">
        <v>1156</v>
      </c>
      <c r="H1311" s="28">
        <v>11.072664359861999</v>
      </c>
      <c r="I1311" s="12">
        <v>30.449826989619002</v>
      </c>
      <c r="J1311" s="12">
        <v>17.733564013841001</v>
      </c>
      <c r="K1311" s="12">
        <v>17.647058823529001</v>
      </c>
      <c r="L1311" s="12">
        <v>10.726643598616</v>
      </c>
      <c r="M1311" s="23">
        <v>12.370242214533</v>
      </c>
    </row>
    <row r="1312" spans="3:13" x14ac:dyDescent="0.25">
      <c r="C1312" s="125"/>
      <c r="D1312" s="120"/>
      <c r="E1312" s="4" t="s">
        <v>50</v>
      </c>
      <c r="F1312" s="5"/>
      <c r="G1312" s="6">
        <v>466</v>
      </c>
      <c r="H1312" s="28">
        <v>11.373390557940001</v>
      </c>
      <c r="I1312" s="12">
        <v>27.682403433476001</v>
      </c>
      <c r="J1312" s="12">
        <v>24.248927038626999</v>
      </c>
      <c r="K1312" s="12">
        <v>16.738197424892999</v>
      </c>
      <c r="L1312" s="12">
        <v>8.5836909871239992</v>
      </c>
      <c r="M1312" s="23">
        <v>11.373390557940001</v>
      </c>
    </row>
    <row r="1313" spans="3:13" x14ac:dyDescent="0.25">
      <c r="C1313" s="125"/>
      <c r="D1313" s="120"/>
      <c r="E1313" s="4" t="s">
        <v>51</v>
      </c>
      <c r="F1313" s="5"/>
      <c r="G1313" s="6">
        <v>191</v>
      </c>
      <c r="H1313" s="28">
        <v>13.089005235602</v>
      </c>
      <c r="I1313" s="12">
        <v>30.890052356020998</v>
      </c>
      <c r="J1313" s="12">
        <v>28.795811518324999</v>
      </c>
      <c r="K1313" s="12">
        <v>6.806282722513</v>
      </c>
      <c r="L1313" s="12">
        <v>9.4240837696340005</v>
      </c>
      <c r="M1313" s="23">
        <v>10.994764397906</v>
      </c>
    </row>
    <row r="1314" spans="3:13" x14ac:dyDescent="0.25">
      <c r="C1314" s="125"/>
      <c r="D1314" s="120"/>
      <c r="E1314" s="4" t="s">
        <v>52</v>
      </c>
      <c r="F1314" s="5"/>
      <c r="G1314" s="6">
        <v>181</v>
      </c>
      <c r="H1314" s="28">
        <v>18.784530386739998</v>
      </c>
      <c r="I1314" s="12">
        <v>27.071823204419999</v>
      </c>
      <c r="J1314" s="12">
        <v>27.071823204419999</v>
      </c>
      <c r="K1314" s="12">
        <v>13.812154696133</v>
      </c>
      <c r="L1314" s="12">
        <v>8.2872928176799991</v>
      </c>
      <c r="M1314" s="23">
        <v>4.9723756906079997</v>
      </c>
    </row>
    <row r="1315" spans="3:13" x14ac:dyDescent="0.25">
      <c r="C1315" s="125"/>
      <c r="D1315" s="120"/>
      <c r="E1315" s="4" t="s">
        <v>18</v>
      </c>
      <c r="F1315" s="5"/>
      <c r="G1315" s="6">
        <v>35</v>
      </c>
      <c r="H1315" s="28">
        <v>14.285714285714</v>
      </c>
      <c r="I1315" s="12">
        <v>40</v>
      </c>
      <c r="J1315" s="12">
        <v>11.428571428571001</v>
      </c>
      <c r="K1315" s="12">
        <v>8.5714285714289993</v>
      </c>
      <c r="L1315" s="12">
        <v>14.285714285714</v>
      </c>
      <c r="M1315" s="23">
        <v>11.428571428571001</v>
      </c>
    </row>
    <row r="1316" spans="3:13" x14ac:dyDescent="0.25">
      <c r="C1316" s="121" t="s">
        <v>53</v>
      </c>
      <c r="D1316" s="119" t="s">
        <v>20</v>
      </c>
      <c r="E1316" s="18" t="s">
        <v>54</v>
      </c>
      <c r="F1316" s="17"/>
      <c r="G1316" s="19">
        <v>331</v>
      </c>
      <c r="H1316" s="29">
        <v>12.688821752266</v>
      </c>
      <c r="I1316" s="15">
        <v>32.930513595165998</v>
      </c>
      <c r="J1316" s="15">
        <v>22.658610271903001</v>
      </c>
      <c r="K1316" s="15">
        <v>14.199395770393</v>
      </c>
      <c r="L1316" s="15">
        <v>11.480362537764</v>
      </c>
      <c r="M1316" s="30">
        <v>6.0422960725079999</v>
      </c>
    </row>
    <row r="1317" spans="3:13" x14ac:dyDescent="0.25">
      <c r="C1317" s="125"/>
      <c r="D1317" s="120"/>
      <c r="E1317" s="4" t="s">
        <v>55</v>
      </c>
      <c r="F1317" s="5"/>
      <c r="G1317" s="6">
        <v>1212</v>
      </c>
      <c r="H1317" s="28">
        <v>11.551155115512</v>
      </c>
      <c r="I1317" s="12">
        <v>29.537953795380002</v>
      </c>
      <c r="J1317" s="12">
        <v>17.986798679867999</v>
      </c>
      <c r="K1317" s="12">
        <v>17.904290429043002</v>
      </c>
      <c r="L1317" s="12">
        <v>9.9834983498349992</v>
      </c>
      <c r="M1317" s="23">
        <v>13.036303630362999</v>
      </c>
    </row>
    <row r="1318" spans="3:13" ht="25.2" x14ac:dyDescent="0.25">
      <c r="C1318" s="125"/>
      <c r="D1318" s="120"/>
      <c r="E1318" s="4" t="s">
        <v>56</v>
      </c>
      <c r="F1318" s="5"/>
      <c r="G1318" s="6">
        <v>615</v>
      </c>
      <c r="H1318" s="28">
        <v>13.658536585366001</v>
      </c>
      <c r="I1318" s="12">
        <v>26.504065040650001</v>
      </c>
      <c r="J1318" s="12">
        <v>24.715447154471999</v>
      </c>
      <c r="K1318" s="12">
        <v>14.79674796748</v>
      </c>
      <c r="L1318" s="12">
        <v>9.2682926829269991</v>
      </c>
      <c r="M1318" s="23">
        <v>11.056910569106</v>
      </c>
    </row>
    <row r="1319" spans="3:13" x14ac:dyDescent="0.25">
      <c r="C1319" s="125"/>
      <c r="D1319" s="120"/>
      <c r="E1319" s="4" t="s">
        <v>57</v>
      </c>
      <c r="F1319" s="5"/>
      <c r="G1319" s="6">
        <v>234</v>
      </c>
      <c r="H1319" s="28">
        <v>12.820512820513001</v>
      </c>
      <c r="I1319" s="12">
        <v>35.470085470085003</v>
      </c>
      <c r="J1319" s="12">
        <v>15.384615384615</v>
      </c>
      <c r="K1319" s="12">
        <v>16.239316239316</v>
      </c>
      <c r="L1319" s="12">
        <v>7.2649572649570002</v>
      </c>
      <c r="M1319" s="23">
        <v>12.820512820513001</v>
      </c>
    </row>
    <row r="1320" spans="3:13" x14ac:dyDescent="0.25">
      <c r="C1320" s="125"/>
      <c r="D1320" s="120"/>
      <c r="E1320" s="4" t="s">
        <v>18</v>
      </c>
      <c r="F1320" s="5"/>
      <c r="G1320" s="6">
        <v>22</v>
      </c>
      <c r="H1320" s="28">
        <v>18.181818181817999</v>
      </c>
      <c r="I1320" s="12">
        <v>40.909090909090999</v>
      </c>
      <c r="J1320" s="12">
        <v>9.0909090909089993</v>
      </c>
      <c r="K1320" s="12">
        <v>9.0909090909089993</v>
      </c>
      <c r="L1320" s="12">
        <v>13.636363636364001</v>
      </c>
      <c r="M1320" s="23">
        <v>9.0909090909089993</v>
      </c>
    </row>
    <row r="1321" spans="3:13" x14ac:dyDescent="0.25">
      <c r="C1321" s="121" t="s">
        <v>58</v>
      </c>
      <c r="D1321" s="119" t="s">
        <v>20</v>
      </c>
      <c r="E1321" s="18" t="s">
        <v>59</v>
      </c>
      <c r="F1321" s="17"/>
      <c r="G1321" s="19">
        <v>522</v>
      </c>
      <c r="H1321" s="29">
        <v>15.708812260536</v>
      </c>
      <c r="I1321" s="15">
        <v>25.287356321838999</v>
      </c>
      <c r="J1321" s="15">
        <v>21.455938697318</v>
      </c>
      <c r="K1321" s="15">
        <v>17.432950191570999</v>
      </c>
      <c r="L1321" s="15">
        <v>9.7701149425290001</v>
      </c>
      <c r="M1321" s="30">
        <v>10.344827586207</v>
      </c>
    </row>
    <row r="1322" spans="3:13" x14ac:dyDescent="0.25">
      <c r="C1322" s="125"/>
      <c r="D1322" s="120"/>
      <c r="E1322" s="4" t="s">
        <v>60</v>
      </c>
      <c r="F1322" s="5"/>
      <c r="G1322" s="6">
        <v>1090</v>
      </c>
      <c r="H1322" s="28">
        <v>13.02752293578</v>
      </c>
      <c r="I1322" s="12">
        <v>27.339449541284001</v>
      </c>
      <c r="J1322" s="12">
        <v>21.284403669724998</v>
      </c>
      <c r="K1322" s="12">
        <v>15.688073394494999</v>
      </c>
      <c r="L1322" s="12">
        <v>10.275229357798001</v>
      </c>
      <c r="M1322" s="23">
        <v>12.385321100917</v>
      </c>
    </row>
    <row r="1323" spans="3:13" ht="25.2" x14ac:dyDescent="0.25">
      <c r="C1323" s="125"/>
      <c r="D1323" s="120"/>
      <c r="E1323" s="4" t="s">
        <v>61</v>
      </c>
      <c r="F1323" s="5"/>
      <c r="G1323" s="6">
        <v>327</v>
      </c>
      <c r="H1323" s="28">
        <v>12.844036697248001</v>
      </c>
      <c r="I1323" s="12">
        <v>29.969418960245001</v>
      </c>
      <c r="J1323" s="12">
        <v>18.960244648318</v>
      </c>
      <c r="K1323" s="12">
        <v>17.125382262997</v>
      </c>
      <c r="L1323" s="12">
        <v>9.7859327217129994</v>
      </c>
      <c r="M1323" s="23">
        <v>11.314984709479999</v>
      </c>
    </row>
    <row r="1324" spans="3:13" x14ac:dyDescent="0.25">
      <c r="C1324" s="125"/>
      <c r="D1324" s="120"/>
      <c r="E1324" s="4" t="s">
        <v>62</v>
      </c>
      <c r="F1324" s="5"/>
      <c r="G1324" s="6">
        <v>428</v>
      </c>
      <c r="H1324" s="28">
        <v>6.5420560747660002</v>
      </c>
      <c r="I1324" s="12">
        <v>41.588785046729001</v>
      </c>
      <c r="J1324" s="12">
        <v>15.654205607477</v>
      </c>
      <c r="K1324" s="12">
        <v>17.056074766355</v>
      </c>
      <c r="L1324" s="12">
        <v>8.4112149532709992</v>
      </c>
      <c r="M1324" s="23">
        <v>10.747663551402001</v>
      </c>
    </row>
    <row r="1325" spans="3:13" x14ac:dyDescent="0.25">
      <c r="C1325" s="125"/>
      <c r="D1325" s="120"/>
      <c r="E1325" s="4" t="s">
        <v>63</v>
      </c>
      <c r="F1325" s="5"/>
      <c r="G1325" s="6">
        <v>25</v>
      </c>
      <c r="H1325" s="28">
        <v>4</v>
      </c>
      <c r="I1325" s="12">
        <v>28</v>
      </c>
      <c r="J1325" s="12">
        <v>36</v>
      </c>
      <c r="K1325" s="12">
        <v>4</v>
      </c>
      <c r="L1325" s="12">
        <v>16</v>
      </c>
      <c r="M1325" s="23">
        <v>12</v>
      </c>
    </row>
    <row r="1326" spans="3:13" x14ac:dyDescent="0.25">
      <c r="C1326" s="125"/>
      <c r="D1326" s="120"/>
      <c r="E1326" s="4" t="s">
        <v>18</v>
      </c>
      <c r="F1326" s="5"/>
      <c r="G1326" s="6">
        <v>22</v>
      </c>
      <c r="H1326" s="28">
        <v>22.727272727273</v>
      </c>
      <c r="I1326" s="12">
        <v>40.909090909090999</v>
      </c>
      <c r="J1326" s="12">
        <v>4.5454545454549997</v>
      </c>
      <c r="K1326" s="12">
        <v>13.636363636364001</v>
      </c>
      <c r="L1326" s="12">
        <v>4.5454545454549997</v>
      </c>
      <c r="M1326" s="23">
        <v>13.636363636364001</v>
      </c>
    </row>
    <row r="1327" spans="3:13" ht="25.2" x14ac:dyDescent="0.25">
      <c r="C1327" s="121" t="s">
        <v>64</v>
      </c>
      <c r="D1327" s="119" t="s">
        <v>20</v>
      </c>
      <c r="E1327" s="18" t="s">
        <v>65</v>
      </c>
      <c r="F1327" s="17"/>
      <c r="G1327" s="19">
        <v>36</v>
      </c>
      <c r="H1327" s="29">
        <v>16.666666666666998</v>
      </c>
      <c r="I1327" s="15">
        <v>33.333333333333002</v>
      </c>
      <c r="J1327" s="15">
        <v>13.888888888888999</v>
      </c>
      <c r="K1327" s="15">
        <v>16.666666666666998</v>
      </c>
      <c r="L1327" s="15">
        <v>13.888888888888999</v>
      </c>
      <c r="M1327" s="30">
        <v>5.5555555555560003</v>
      </c>
    </row>
    <row r="1328" spans="3:13" ht="37.799999999999997" x14ac:dyDescent="0.25">
      <c r="C1328" s="125"/>
      <c r="D1328" s="120"/>
      <c r="E1328" s="4" t="s">
        <v>66</v>
      </c>
      <c r="F1328" s="5"/>
      <c r="G1328" s="6">
        <v>177</v>
      </c>
      <c r="H1328" s="28">
        <v>18.644067796609999</v>
      </c>
      <c r="I1328" s="12">
        <v>24.293785310733998</v>
      </c>
      <c r="J1328" s="12">
        <v>12.429378531073001</v>
      </c>
      <c r="K1328" s="12">
        <v>18.644067796609999</v>
      </c>
      <c r="L1328" s="12">
        <v>9.0395480225989999</v>
      </c>
      <c r="M1328" s="23">
        <v>16.949152542373</v>
      </c>
    </row>
    <row r="1329" spans="3:13" ht="37.799999999999997" x14ac:dyDescent="0.25">
      <c r="C1329" s="125"/>
      <c r="D1329" s="120"/>
      <c r="E1329" s="4" t="s">
        <v>67</v>
      </c>
      <c r="F1329" s="5"/>
      <c r="G1329" s="6">
        <v>231</v>
      </c>
      <c r="H1329" s="28">
        <v>14.718614718614999</v>
      </c>
      <c r="I1329" s="12">
        <v>26.839826839827001</v>
      </c>
      <c r="J1329" s="12">
        <v>15.151515151515</v>
      </c>
      <c r="K1329" s="12">
        <v>18.614718614718999</v>
      </c>
      <c r="L1329" s="12">
        <v>8.6580086580090008</v>
      </c>
      <c r="M1329" s="23">
        <v>16.017316017315999</v>
      </c>
    </row>
    <row r="1330" spans="3:13" ht="37.799999999999997" x14ac:dyDescent="0.25">
      <c r="C1330" s="125"/>
      <c r="D1330" s="120"/>
      <c r="E1330" s="4" t="s">
        <v>68</v>
      </c>
      <c r="F1330" s="5"/>
      <c r="G1330" s="6">
        <v>324</v>
      </c>
      <c r="H1330" s="28">
        <v>12.037037037037001</v>
      </c>
      <c r="I1330" s="12">
        <v>26.851851851852</v>
      </c>
      <c r="J1330" s="12">
        <v>18.209876543210001</v>
      </c>
      <c r="K1330" s="12">
        <v>16.049382716048999</v>
      </c>
      <c r="L1330" s="12">
        <v>14.506172839506</v>
      </c>
      <c r="M1330" s="23">
        <v>12.345679012346</v>
      </c>
    </row>
    <row r="1331" spans="3:13" ht="37.799999999999997" x14ac:dyDescent="0.25">
      <c r="C1331" s="125"/>
      <c r="D1331" s="120"/>
      <c r="E1331" s="4" t="s">
        <v>69</v>
      </c>
      <c r="F1331" s="5"/>
      <c r="G1331" s="6">
        <v>364</v>
      </c>
      <c r="H1331" s="28">
        <v>13.461538461538</v>
      </c>
      <c r="I1331" s="12">
        <v>25.824175824175999</v>
      </c>
      <c r="J1331" s="12">
        <v>21.978021978021999</v>
      </c>
      <c r="K1331" s="12">
        <v>18.681318681318999</v>
      </c>
      <c r="L1331" s="12">
        <v>10.439560439559999</v>
      </c>
      <c r="M1331" s="23">
        <v>9.6153846153850004</v>
      </c>
    </row>
    <row r="1332" spans="3:13" ht="37.799999999999997" x14ac:dyDescent="0.25">
      <c r="C1332" s="125"/>
      <c r="D1332" s="120"/>
      <c r="E1332" s="4" t="s">
        <v>70</v>
      </c>
      <c r="F1332" s="5"/>
      <c r="G1332" s="6">
        <v>292</v>
      </c>
      <c r="H1332" s="28">
        <v>7.5342465753420003</v>
      </c>
      <c r="I1332" s="12">
        <v>32.876712328766999</v>
      </c>
      <c r="J1332" s="12">
        <v>21.232876712328999</v>
      </c>
      <c r="K1332" s="12">
        <v>17.123287671233001</v>
      </c>
      <c r="L1332" s="12">
        <v>9.2465753424660004</v>
      </c>
      <c r="M1332" s="23">
        <v>11.986301369863</v>
      </c>
    </row>
    <row r="1333" spans="3:13" ht="37.799999999999997" x14ac:dyDescent="0.25">
      <c r="C1333" s="125"/>
      <c r="D1333" s="120"/>
      <c r="E1333" s="4" t="s">
        <v>71</v>
      </c>
      <c r="F1333" s="5"/>
      <c r="G1333" s="6">
        <v>316</v>
      </c>
      <c r="H1333" s="28">
        <v>12.974683544304</v>
      </c>
      <c r="I1333" s="12">
        <v>34.177215189873003</v>
      </c>
      <c r="J1333" s="12">
        <v>18.037974683544</v>
      </c>
      <c r="K1333" s="12">
        <v>14.873417721519001</v>
      </c>
      <c r="L1333" s="12">
        <v>9.8101265822780004</v>
      </c>
      <c r="M1333" s="23">
        <v>10.126582278480999</v>
      </c>
    </row>
    <row r="1334" spans="3:13" ht="37.799999999999997" x14ac:dyDescent="0.25">
      <c r="C1334" s="125"/>
      <c r="D1334" s="120"/>
      <c r="E1334" s="4" t="s">
        <v>72</v>
      </c>
      <c r="F1334" s="5"/>
      <c r="G1334" s="6">
        <v>308</v>
      </c>
      <c r="H1334" s="28">
        <v>12.987012987012999</v>
      </c>
      <c r="I1334" s="12">
        <v>30.194805194804999</v>
      </c>
      <c r="J1334" s="12">
        <v>24.025974025974001</v>
      </c>
      <c r="K1334" s="12">
        <v>14.935064935065</v>
      </c>
      <c r="L1334" s="12">
        <v>7.1428571428570002</v>
      </c>
      <c r="M1334" s="23">
        <v>10.714285714286</v>
      </c>
    </row>
    <row r="1335" spans="3:13" ht="37.799999999999997" x14ac:dyDescent="0.25">
      <c r="C1335" s="125"/>
      <c r="D1335" s="120"/>
      <c r="E1335" s="4" t="s">
        <v>73</v>
      </c>
      <c r="F1335" s="5"/>
      <c r="G1335" s="6">
        <v>114</v>
      </c>
      <c r="H1335" s="28">
        <v>10.526315789473999</v>
      </c>
      <c r="I1335" s="12">
        <v>32.456140350877</v>
      </c>
      <c r="J1335" s="12">
        <v>28.070175438595999</v>
      </c>
      <c r="K1335" s="12">
        <v>13.157894736842</v>
      </c>
      <c r="L1335" s="12">
        <v>8.7719298245609991</v>
      </c>
      <c r="M1335" s="23">
        <v>7.0175438596489998</v>
      </c>
    </row>
    <row r="1336" spans="3:13" ht="25.2" x14ac:dyDescent="0.25">
      <c r="C1336" s="125"/>
      <c r="D1336" s="120"/>
      <c r="E1336" s="4" t="s">
        <v>74</v>
      </c>
      <c r="F1336" s="5"/>
      <c r="G1336" s="6">
        <v>96</v>
      </c>
      <c r="H1336" s="28">
        <v>4.166666666667</v>
      </c>
      <c r="I1336" s="12">
        <v>43.75</v>
      </c>
      <c r="J1336" s="12">
        <v>27.083333333333002</v>
      </c>
      <c r="K1336" s="12">
        <v>10.416666666667</v>
      </c>
      <c r="L1336" s="12">
        <v>7.291666666667</v>
      </c>
      <c r="M1336" s="23">
        <v>7.291666666667</v>
      </c>
    </row>
    <row r="1337" spans="3:13" x14ac:dyDescent="0.25">
      <c r="C1337" s="125"/>
      <c r="D1337" s="120"/>
      <c r="E1337" s="4" t="s">
        <v>75</v>
      </c>
      <c r="F1337" s="5"/>
      <c r="G1337" s="6">
        <v>29</v>
      </c>
      <c r="H1337" s="28">
        <v>3.4482758620689999</v>
      </c>
      <c r="I1337" s="12">
        <v>48.275862068965999</v>
      </c>
      <c r="J1337" s="12">
        <v>13.793103448276</v>
      </c>
      <c r="K1337" s="12">
        <v>20.689655172414</v>
      </c>
      <c r="L1337" s="20">
        <v>0</v>
      </c>
      <c r="M1337" s="23">
        <v>13.793103448276</v>
      </c>
    </row>
    <row r="1338" spans="3:13" x14ac:dyDescent="0.25">
      <c r="C1338" s="125"/>
      <c r="D1338" s="120"/>
      <c r="E1338" s="4" t="s">
        <v>18</v>
      </c>
      <c r="F1338" s="5"/>
      <c r="G1338" s="6">
        <v>127</v>
      </c>
      <c r="H1338" s="28">
        <v>14.960629921260001</v>
      </c>
      <c r="I1338" s="12">
        <v>26.771653543307</v>
      </c>
      <c r="J1338" s="12">
        <v>21.259842519685002</v>
      </c>
      <c r="K1338" s="12">
        <v>14.960629921260001</v>
      </c>
      <c r="L1338" s="12">
        <v>10.236220472441</v>
      </c>
      <c r="M1338" s="23">
        <v>11.811023622046999</v>
      </c>
    </row>
    <row r="1339" spans="3:13" x14ac:dyDescent="0.25">
      <c r="C1339" s="121" t="s">
        <v>76</v>
      </c>
      <c r="D1339" s="119" t="s">
        <v>20</v>
      </c>
      <c r="E1339" s="18" t="s">
        <v>77</v>
      </c>
      <c r="F1339" s="17"/>
      <c r="G1339" s="19">
        <v>626</v>
      </c>
      <c r="H1339" s="29">
        <v>7.0287539936099996</v>
      </c>
      <c r="I1339" s="15">
        <v>43.769968051117999</v>
      </c>
      <c r="J1339" s="15">
        <v>14.376996805112</v>
      </c>
      <c r="K1339" s="15">
        <v>17.252396166134002</v>
      </c>
      <c r="L1339" s="15">
        <v>6.8690095846650001</v>
      </c>
      <c r="M1339" s="30">
        <v>10.702875399361</v>
      </c>
    </row>
    <row r="1340" spans="3:13" x14ac:dyDescent="0.25">
      <c r="C1340" s="125"/>
      <c r="D1340" s="120"/>
      <c r="E1340" s="4" t="s">
        <v>78</v>
      </c>
      <c r="F1340" s="5"/>
      <c r="G1340" s="6">
        <v>975</v>
      </c>
      <c r="H1340" s="28">
        <v>10.871794871795</v>
      </c>
      <c r="I1340" s="12">
        <v>32.615384615384997</v>
      </c>
      <c r="J1340" s="12">
        <v>18.461538461538002</v>
      </c>
      <c r="K1340" s="12">
        <v>17.333333333333002</v>
      </c>
      <c r="L1340" s="12">
        <v>10.871794871795</v>
      </c>
      <c r="M1340" s="23">
        <v>9.8461538461539995</v>
      </c>
    </row>
    <row r="1341" spans="3:13" x14ac:dyDescent="0.25">
      <c r="C1341" s="125"/>
      <c r="D1341" s="120"/>
      <c r="E1341" s="4" t="s">
        <v>79</v>
      </c>
      <c r="F1341" s="5"/>
      <c r="G1341" s="6">
        <v>589</v>
      </c>
      <c r="H1341" s="28">
        <v>14.940577249576</v>
      </c>
      <c r="I1341" s="12">
        <v>16.129032258064999</v>
      </c>
      <c r="J1341" s="12">
        <v>26.994906621392001</v>
      </c>
      <c r="K1341" s="12">
        <v>15.619694397284</v>
      </c>
      <c r="L1341" s="12">
        <v>10.526315789473999</v>
      </c>
      <c r="M1341" s="23">
        <v>15.789473684211</v>
      </c>
    </row>
    <row r="1342" spans="3:13" x14ac:dyDescent="0.25">
      <c r="C1342" s="125"/>
      <c r="D1342" s="120"/>
      <c r="E1342" s="4" t="s">
        <v>80</v>
      </c>
      <c r="F1342" s="5"/>
      <c r="G1342" s="6">
        <v>224</v>
      </c>
      <c r="H1342" s="28">
        <v>27.678571428571001</v>
      </c>
      <c r="I1342" s="12">
        <v>15.625</v>
      </c>
      <c r="J1342" s="12">
        <v>24.107142857143</v>
      </c>
      <c r="K1342" s="12">
        <v>11.607142857143</v>
      </c>
      <c r="L1342" s="12">
        <v>11.160714285714</v>
      </c>
      <c r="M1342" s="23">
        <v>9.8214285714289993</v>
      </c>
    </row>
    <row r="1343" spans="3:13" x14ac:dyDescent="0.25">
      <c r="C1343" s="121" t="s">
        <v>81</v>
      </c>
      <c r="D1343" s="119" t="s">
        <v>20</v>
      </c>
      <c r="E1343" s="18" t="s">
        <v>82</v>
      </c>
      <c r="F1343" s="17"/>
      <c r="G1343" s="19">
        <v>300</v>
      </c>
      <c r="H1343" s="29">
        <v>100</v>
      </c>
      <c r="I1343" s="38">
        <v>0</v>
      </c>
      <c r="J1343" s="38">
        <v>0</v>
      </c>
      <c r="K1343" s="38">
        <v>0</v>
      </c>
      <c r="L1343" s="38">
        <v>0</v>
      </c>
      <c r="M1343" s="69">
        <v>0</v>
      </c>
    </row>
    <row r="1344" spans="3:13" x14ac:dyDescent="0.25">
      <c r="C1344" s="125"/>
      <c r="D1344" s="120"/>
      <c r="E1344" s="4" t="s">
        <v>83</v>
      </c>
      <c r="F1344" s="5"/>
      <c r="G1344" s="6">
        <v>722</v>
      </c>
      <c r="H1344" s="50">
        <v>0</v>
      </c>
      <c r="I1344" s="12">
        <v>100</v>
      </c>
      <c r="J1344" s="20">
        <v>0</v>
      </c>
      <c r="K1344" s="20">
        <v>0</v>
      </c>
      <c r="L1344" s="20">
        <v>0</v>
      </c>
      <c r="M1344" s="37">
        <v>0</v>
      </c>
    </row>
    <row r="1345" spans="2:13" x14ac:dyDescent="0.25">
      <c r="C1345" s="125"/>
      <c r="D1345" s="120"/>
      <c r="E1345" s="4" t="s">
        <v>84</v>
      </c>
      <c r="F1345" s="5"/>
      <c r="G1345" s="6">
        <v>483</v>
      </c>
      <c r="H1345" s="50">
        <v>0</v>
      </c>
      <c r="I1345" s="20">
        <v>0</v>
      </c>
      <c r="J1345" s="12">
        <v>100</v>
      </c>
      <c r="K1345" s="20">
        <v>0</v>
      </c>
      <c r="L1345" s="20">
        <v>0</v>
      </c>
      <c r="M1345" s="37">
        <v>0</v>
      </c>
    </row>
    <row r="1346" spans="2:13" x14ac:dyDescent="0.25">
      <c r="C1346" s="125"/>
      <c r="D1346" s="120"/>
      <c r="E1346" s="4" t="s">
        <v>85</v>
      </c>
      <c r="F1346" s="5"/>
      <c r="G1346" s="6">
        <v>395</v>
      </c>
      <c r="H1346" s="50">
        <v>0</v>
      </c>
      <c r="I1346" s="20">
        <v>0</v>
      </c>
      <c r="J1346" s="20">
        <v>0</v>
      </c>
      <c r="K1346" s="12">
        <v>100</v>
      </c>
      <c r="L1346" s="20">
        <v>0</v>
      </c>
      <c r="M1346" s="37">
        <v>0</v>
      </c>
    </row>
    <row r="1347" spans="2:13" x14ac:dyDescent="0.25">
      <c r="C1347" s="125"/>
      <c r="D1347" s="120"/>
      <c r="E1347" s="4" t="s">
        <v>86</v>
      </c>
      <c r="F1347" s="5"/>
      <c r="G1347" s="6">
        <v>236</v>
      </c>
      <c r="H1347" s="50">
        <v>0</v>
      </c>
      <c r="I1347" s="20">
        <v>0</v>
      </c>
      <c r="J1347" s="20">
        <v>0</v>
      </c>
      <c r="K1347" s="20">
        <v>0</v>
      </c>
      <c r="L1347" s="12">
        <v>100</v>
      </c>
      <c r="M1347" s="37">
        <v>0</v>
      </c>
    </row>
    <row r="1348" spans="2:13" x14ac:dyDescent="0.25">
      <c r="C1348" s="125"/>
      <c r="D1348" s="120"/>
      <c r="E1348" s="4" t="s">
        <v>87</v>
      </c>
      <c r="F1348" s="5"/>
      <c r="G1348" s="6">
        <v>278</v>
      </c>
      <c r="H1348" s="50">
        <v>0</v>
      </c>
      <c r="I1348" s="20">
        <v>0</v>
      </c>
      <c r="J1348" s="20">
        <v>0</v>
      </c>
      <c r="K1348" s="20">
        <v>0</v>
      </c>
      <c r="L1348" s="20">
        <v>0</v>
      </c>
      <c r="M1348" s="23">
        <v>100</v>
      </c>
    </row>
    <row r="1349" spans="2:13" x14ac:dyDescent="0.25">
      <c r="C1349" s="121" t="s">
        <v>88</v>
      </c>
      <c r="D1349" s="119" t="s">
        <v>20</v>
      </c>
      <c r="E1349" s="18" t="s">
        <v>89</v>
      </c>
      <c r="F1349" s="17"/>
      <c r="G1349" s="19">
        <v>110</v>
      </c>
      <c r="H1349" s="29">
        <v>100</v>
      </c>
      <c r="I1349" s="38">
        <v>0</v>
      </c>
      <c r="J1349" s="38">
        <v>0</v>
      </c>
      <c r="K1349" s="38">
        <v>0</v>
      </c>
      <c r="L1349" s="38">
        <v>0</v>
      </c>
      <c r="M1349" s="69">
        <v>0</v>
      </c>
    </row>
    <row r="1350" spans="2:13" x14ac:dyDescent="0.25">
      <c r="C1350" s="122"/>
      <c r="D1350" s="120"/>
      <c r="E1350" s="4" t="s">
        <v>90</v>
      </c>
      <c r="F1350" s="5"/>
      <c r="G1350" s="6">
        <v>190</v>
      </c>
      <c r="H1350" s="28">
        <v>100</v>
      </c>
      <c r="I1350" s="20">
        <v>0</v>
      </c>
      <c r="J1350" s="20">
        <v>0</v>
      </c>
      <c r="K1350" s="20">
        <v>0</v>
      </c>
      <c r="L1350" s="20">
        <v>0</v>
      </c>
      <c r="M1350" s="37">
        <v>0</v>
      </c>
    </row>
    <row r="1351" spans="2:13" x14ac:dyDescent="0.25">
      <c r="C1351" s="122"/>
      <c r="D1351" s="120"/>
      <c r="E1351" s="4" t="s">
        <v>83</v>
      </c>
      <c r="F1351" s="5"/>
      <c r="G1351" s="6">
        <v>722</v>
      </c>
      <c r="H1351" s="50">
        <v>0</v>
      </c>
      <c r="I1351" s="12">
        <v>100</v>
      </c>
      <c r="J1351" s="20">
        <v>0</v>
      </c>
      <c r="K1351" s="20">
        <v>0</v>
      </c>
      <c r="L1351" s="20">
        <v>0</v>
      </c>
      <c r="M1351" s="37">
        <v>0</v>
      </c>
    </row>
    <row r="1352" spans="2:13" x14ac:dyDescent="0.25">
      <c r="C1352" s="122"/>
      <c r="D1352" s="120"/>
      <c r="E1352" s="4" t="s">
        <v>91</v>
      </c>
      <c r="F1352" s="5"/>
      <c r="G1352" s="6">
        <v>117</v>
      </c>
      <c r="H1352" s="50">
        <v>0</v>
      </c>
      <c r="I1352" s="20">
        <v>0</v>
      </c>
      <c r="J1352" s="12">
        <v>100</v>
      </c>
      <c r="K1352" s="20">
        <v>0</v>
      </c>
      <c r="L1352" s="20">
        <v>0</v>
      </c>
      <c r="M1352" s="37">
        <v>0</v>
      </c>
    </row>
    <row r="1353" spans="2:13" x14ac:dyDescent="0.25">
      <c r="C1353" s="122"/>
      <c r="D1353" s="120"/>
      <c r="E1353" s="4" t="s">
        <v>92</v>
      </c>
      <c r="F1353" s="5"/>
      <c r="G1353" s="6">
        <v>123</v>
      </c>
      <c r="H1353" s="50">
        <v>0</v>
      </c>
      <c r="I1353" s="20">
        <v>0</v>
      </c>
      <c r="J1353" s="12">
        <v>100</v>
      </c>
      <c r="K1353" s="20">
        <v>0</v>
      </c>
      <c r="L1353" s="20">
        <v>0</v>
      </c>
      <c r="M1353" s="37">
        <v>0</v>
      </c>
    </row>
    <row r="1354" spans="2:13" x14ac:dyDescent="0.25">
      <c r="C1354" s="122"/>
      <c r="D1354" s="120"/>
      <c r="E1354" s="4" t="s">
        <v>93</v>
      </c>
      <c r="F1354" s="5"/>
      <c r="G1354" s="6">
        <v>243</v>
      </c>
      <c r="H1354" s="50">
        <v>0</v>
      </c>
      <c r="I1354" s="20">
        <v>0</v>
      </c>
      <c r="J1354" s="12">
        <v>100</v>
      </c>
      <c r="K1354" s="20">
        <v>0</v>
      </c>
      <c r="L1354" s="20">
        <v>0</v>
      </c>
      <c r="M1354" s="37">
        <v>0</v>
      </c>
    </row>
    <row r="1355" spans="2:13" x14ac:dyDescent="0.25">
      <c r="C1355" s="122"/>
      <c r="D1355" s="120"/>
      <c r="E1355" s="4" t="s">
        <v>85</v>
      </c>
      <c r="F1355" s="5"/>
      <c r="G1355" s="6">
        <v>395</v>
      </c>
      <c r="H1355" s="50">
        <v>0</v>
      </c>
      <c r="I1355" s="20">
        <v>0</v>
      </c>
      <c r="J1355" s="20">
        <v>0</v>
      </c>
      <c r="K1355" s="12">
        <v>100</v>
      </c>
      <c r="L1355" s="20">
        <v>0</v>
      </c>
      <c r="M1355" s="37">
        <v>0</v>
      </c>
    </row>
    <row r="1356" spans="2:13" x14ac:dyDescent="0.25">
      <c r="C1356" s="122"/>
      <c r="D1356" s="120"/>
      <c r="E1356" s="4" t="s">
        <v>94</v>
      </c>
      <c r="F1356" s="5"/>
      <c r="G1356" s="6">
        <v>168</v>
      </c>
      <c r="H1356" s="50">
        <v>0</v>
      </c>
      <c r="I1356" s="20">
        <v>0</v>
      </c>
      <c r="J1356" s="20">
        <v>0</v>
      </c>
      <c r="K1356" s="20">
        <v>0</v>
      </c>
      <c r="L1356" s="12">
        <v>100</v>
      </c>
      <c r="M1356" s="37">
        <v>0</v>
      </c>
    </row>
    <row r="1357" spans="2:13" x14ac:dyDescent="0.25">
      <c r="C1357" s="122"/>
      <c r="D1357" s="120"/>
      <c r="E1357" s="4" t="s">
        <v>95</v>
      </c>
      <c r="F1357" s="5"/>
      <c r="G1357" s="6">
        <v>68</v>
      </c>
      <c r="H1357" s="50">
        <v>0</v>
      </c>
      <c r="I1357" s="20">
        <v>0</v>
      </c>
      <c r="J1357" s="20">
        <v>0</v>
      </c>
      <c r="K1357" s="20">
        <v>0</v>
      </c>
      <c r="L1357" s="12">
        <v>100</v>
      </c>
      <c r="M1357" s="37">
        <v>0</v>
      </c>
    </row>
    <row r="1358" spans="2:13" x14ac:dyDescent="0.25">
      <c r="C1358" s="126"/>
      <c r="D1358" s="123"/>
      <c r="E1358" s="64" t="s">
        <v>87</v>
      </c>
      <c r="F1358" s="59"/>
      <c r="G1358" s="66">
        <v>278</v>
      </c>
      <c r="H1358" s="103">
        <v>0</v>
      </c>
      <c r="I1358" s="90">
        <v>0</v>
      </c>
      <c r="J1358" s="90">
        <v>0</v>
      </c>
      <c r="K1358" s="90">
        <v>0</v>
      </c>
      <c r="L1358" s="90">
        <v>0</v>
      </c>
      <c r="M1358" s="80">
        <v>100</v>
      </c>
    </row>
    <row r="1360" spans="2:13" x14ac:dyDescent="0.25">
      <c r="B1360" s="48" t="str">
        <f xml:space="preserve"> HYPERLINK("#'目次'!B19", "[13]")</f>
        <v>[13]</v>
      </c>
      <c r="C1360" s="35" t="s">
        <v>160</v>
      </c>
    </row>
    <row r="1363" spans="3:17" x14ac:dyDescent="0.25">
      <c r="C1363" s="35" t="s">
        <v>14</v>
      </c>
    </row>
    <row r="1364" spans="3:17" x14ac:dyDescent="0.25">
      <c r="C1364" s="115"/>
      <c r="D1364" s="116"/>
      <c r="E1364" s="116"/>
      <c r="F1364" s="116"/>
      <c r="G1364" s="44" t="s">
        <v>15</v>
      </c>
      <c r="H1364" s="43" t="s">
        <v>89</v>
      </c>
      <c r="I1364" s="26" t="s">
        <v>90</v>
      </c>
      <c r="J1364" s="26" t="s">
        <v>83</v>
      </c>
      <c r="K1364" s="26" t="s">
        <v>91</v>
      </c>
      <c r="L1364" s="26" t="s">
        <v>92</v>
      </c>
      <c r="M1364" s="26" t="s">
        <v>93</v>
      </c>
      <c r="N1364" s="26" t="s">
        <v>85</v>
      </c>
      <c r="O1364" s="26" t="s">
        <v>94</v>
      </c>
      <c r="P1364" s="26" t="s">
        <v>95</v>
      </c>
      <c r="Q1364" s="49" t="s">
        <v>87</v>
      </c>
    </row>
    <row r="1365" spans="3:17" x14ac:dyDescent="0.25">
      <c r="C1365" s="117"/>
      <c r="D1365" s="118"/>
      <c r="E1365" s="118"/>
      <c r="F1365" s="118"/>
      <c r="G1365" s="46"/>
      <c r="H1365" s="47"/>
      <c r="I1365" s="27"/>
      <c r="J1365" s="27"/>
      <c r="K1365" s="27"/>
      <c r="L1365" s="27"/>
      <c r="M1365" s="27"/>
      <c r="N1365" s="27"/>
      <c r="O1365" s="27"/>
      <c r="P1365" s="27"/>
      <c r="Q1365" s="45"/>
    </row>
    <row r="1366" spans="3:17" x14ac:dyDescent="0.25">
      <c r="C1366" s="61"/>
      <c r="D1366" s="62"/>
      <c r="E1366" s="60" t="s">
        <v>15</v>
      </c>
      <c r="F1366" s="63"/>
      <c r="G1366" s="57">
        <v>2414</v>
      </c>
      <c r="H1366" s="34">
        <v>4.5567522783759999</v>
      </c>
      <c r="I1366" s="34">
        <v>7.8707539353770004</v>
      </c>
      <c r="J1366" s="34">
        <v>29.908864954432001</v>
      </c>
      <c r="K1366" s="34">
        <v>4.8467274233640003</v>
      </c>
      <c r="L1366" s="34">
        <v>5.0952775476390002</v>
      </c>
      <c r="M1366" s="34">
        <v>10.06628003314</v>
      </c>
      <c r="N1366" s="34">
        <v>16.362883181442001</v>
      </c>
      <c r="O1366" s="34">
        <v>6.9594034797019999</v>
      </c>
      <c r="P1366" s="34">
        <v>2.8169014084509998</v>
      </c>
      <c r="Q1366" s="79">
        <v>11.516155758078</v>
      </c>
    </row>
    <row r="1367" spans="3:17" x14ac:dyDescent="0.25">
      <c r="C1367" s="124" t="s">
        <v>19</v>
      </c>
      <c r="D1367" s="119" t="s">
        <v>20</v>
      </c>
      <c r="E1367" s="18" t="s">
        <v>21</v>
      </c>
      <c r="F1367" s="17"/>
      <c r="G1367" s="19">
        <v>1139</v>
      </c>
      <c r="H1367" s="29">
        <v>4.7410008779629997</v>
      </c>
      <c r="I1367" s="15">
        <v>7.02370500439</v>
      </c>
      <c r="J1367" s="15">
        <v>30.99209833187</v>
      </c>
      <c r="K1367" s="15">
        <v>4.477611940299</v>
      </c>
      <c r="L1367" s="15">
        <v>5.2677787532920002</v>
      </c>
      <c r="M1367" s="15">
        <v>10.62335381914</v>
      </c>
      <c r="N1367" s="15">
        <v>16.330114135205999</v>
      </c>
      <c r="O1367" s="15">
        <v>5.8823529411760003</v>
      </c>
      <c r="P1367" s="15">
        <v>2.546093064091</v>
      </c>
      <c r="Q1367" s="30">
        <v>12.115891132571999</v>
      </c>
    </row>
    <row r="1368" spans="3:17" x14ac:dyDescent="0.25">
      <c r="C1368" s="125"/>
      <c r="D1368" s="120"/>
      <c r="E1368" s="4" t="s">
        <v>22</v>
      </c>
      <c r="F1368" s="5"/>
      <c r="G1368" s="6">
        <v>1275</v>
      </c>
      <c r="H1368" s="28">
        <v>4.3921568627449998</v>
      </c>
      <c r="I1368" s="12">
        <v>8.6274509803920001</v>
      </c>
      <c r="J1368" s="12">
        <v>28.941176470588001</v>
      </c>
      <c r="K1368" s="12">
        <v>5.1764705882350004</v>
      </c>
      <c r="L1368" s="12">
        <v>4.9411764705880001</v>
      </c>
      <c r="M1368" s="12">
        <v>9.5686274509799993</v>
      </c>
      <c r="N1368" s="12">
        <v>16.392156862745001</v>
      </c>
      <c r="O1368" s="12">
        <v>7.9215686274510002</v>
      </c>
      <c r="P1368" s="12">
        <v>3.0588235294119999</v>
      </c>
      <c r="Q1368" s="23">
        <v>10.980392156862999</v>
      </c>
    </row>
    <row r="1369" spans="3:17" x14ac:dyDescent="0.25">
      <c r="C1369" s="121" t="s">
        <v>23</v>
      </c>
      <c r="D1369" s="121" t="s">
        <v>24</v>
      </c>
      <c r="E1369" s="18" t="s">
        <v>25</v>
      </c>
      <c r="F1369" s="17"/>
      <c r="G1369" s="19">
        <v>515</v>
      </c>
      <c r="H1369" s="29">
        <v>5.4368932038829998</v>
      </c>
      <c r="I1369" s="15">
        <v>9.3203883495149995</v>
      </c>
      <c r="J1369" s="15">
        <v>27.572815533981</v>
      </c>
      <c r="K1369" s="15">
        <v>6.601941747573</v>
      </c>
      <c r="L1369" s="15">
        <v>5.6310679611649999</v>
      </c>
      <c r="M1369" s="15">
        <v>9.3203883495149995</v>
      </c>
      <c r="N1369" s="15">
        <v>14.951456310679999</v>
      </c>
      <c r="O1369" s="15">
        <v>6.4077669902909999</v>
      </c>
      <c r="P1369" s="15">
        <v>2.5242718446599999</v>
      </c>
      <c r="Q1369" s="30">
        <v>12.233009708738001</v>
      </c>
    </row>
    <row r="1370" spans="3:17" x14ac:dyDescent="0.25">
      <c r="C1370" s="125"/>
      <c r="D1370" s="122"/>
      <c r="E1370" s="4" t="s">
        <v>26</v>
      </c>
      <c r="F1370" s="5"/>
      <c r="G1370" s="6">
        <v>718</v>
      </c>
      <c r="H1370" s="28">
        <v>5.571030640669</v>
      </c>
      <c r="I1370" s="12">
        <v>8.3565459610030004</v>
      </c>
      <c r="J1370" s="12">
        <v>29.24791086351</v>
      </c>
      <c r="K1370" s="12">
        <v>5.0139275766019997</v>
      </c>
      <c r="L1370" s="12">
        <v>4.3175487465179998</v>
      </c>
      <c r="M1370" s="12">
        <v>10.724233983287</v>
      </c>
      <c r="N1370" s="12">
        <v>16.713091922006001</v>
      </c>
      <c r="O1370" s="12">
        <v>5.2924791086349998</v>
      </c>
      <c r="P1370" s="12">
        <v>3.2033426183840001</v>
      </c>
      <c r="Q1370" s="23">
        <v>11.559888579387</v>
      </c>
    </row>
    <row r="1371" spans="3:17" x14ac:dyDescent="0.25">
      <c r="C1371" s="125"/>
      <c r="D1371" s="122"/>
      <c r="E1371" s="4" t="s">
        <v>27</v>
      </c>
      <c r="F1371" s="5"/>
      <c r="G1371" s="6">
        <v>492</v>
      </c>
      <c r="H1371" s="28">
        <v>2.6422764227640001</v>
      </c>
      <c r="I1371" s="12">
        <v>6.0975609756100004</v>
      </c>
      <c r="J1371" s="12">
        <v>34.349593495934997</v>
      </c>
      <c r="K1371" s="12">
        <v>5.0813008130080002</v>
      </c>
      <c r="L1371" s="12">
        <v>5.0813008130080002</v>
      </c>
      <c r="M1371" s="12">
        <v>10.569105691057</v>
      </c>
      <c r="N1371" s="12">
        <v>15.853658536585</v>
      </c>
      <c r="O1371" s="12">
        <v>7.7235772357719998</v>
      </c>
      <c r="P1371" s="12">
        <v>1.219512195122</v>
      </c>
      <c r="Q1371" s="23">
        <v>11.382113821138001</v>
      </c>
    </row>
    <row r="1372" spans="3:17" x14ac:dyDescent="0.25">
      <c r="C1372" s="125"/>
      <c r="D1372" s="122"/>
      <c r="E1372" s="4" t="s">
        <v>28</v>
      </c>
      <c r="F1372" s="5"/>
      <c r="G1372" s="6">
        <v>390</v>
      </c>
      <c r="H1372" s="28">
        <v>3.0769230769229998</v>
      </c>
      <c r="I1372" s="12">
        <v>6.1538461538459996</v>
      </c>
      <c r="J1372" s="12">
        <v>31.282051282051</v>
      </c>
      <c r="K1372" s="12">
        <v>2.564102564103</v>
      </c>
      <c r="L1372" s="12">
        <v>5.1282051282049999</v>
      </c>
      <c r="M1372" s="12">
        <v>10.25641025641</v>
      </c>
      <c r="N1372" s="12">
        <v>17.692307692307999</v>
      </c>
      <c r="O1372" s="12">
        <v>8.9743589743589993</v>
      </c>
      <c r="P1372" s="12">
        <v>3.8461538461539999</v>
      </c>
      <c r="Q1372" s="23">
        <v>11.025641025641001</v>
      </c>
    </row>
    <row r="1373" spans="3:17" x14ac:dyDescent="0.25">
      <c r="C1373" s="125"/>
      <c r="D1373" s="122"/>
      <c r="E1373" s="4" t="s">
        <v>29</v>
      </c>
      <c r="F1373" s="5"/>
      <c r="G1373" s="6">
        <v>206</v>
      </c>
      <c r="H1373" s="28">
        <v>4.8543689320389998</v>
      </c>
      <c r="I1373" s="12">
        <v>9.7087378640779995</v>
      </c>
      <c r="J1373" s="12">
        <v>27.669902912621001</v>
      </c>
      <c r="K1373" s="12">
        <v>4.3689320388350001</v>
      </c>
      <c r="L1373" s="12">
        <v>6.3106796116500004</v>
      </c>
      <c r="M1373" s="12">
        <v>8.2524271844660007</v>
      </c>
      <c r="N1373" s="12">
        <v>19.417475728155001</v>
      </c>
      <c r="O1373" s="12">
        <v>6.796116504854</v>
      </c>
      <c r="P1373" s="12">
        <v>3.398058252427</v>
      </c>
      <c r="Q1373" s="23">
        <v>9.2233009708739999</v>
      </c>
    </row>
    <row r="1374" spans="3:17" x14ac:dyDescent="0.25">
      <c r="C1374" s="125"/>
      <c r="D1374" s="122"/>
      <c r="E1374" s="4" t="s">
        <v>30</v>
      </c>
      <c r="F1374" s="5"/>
      <c r="G1374" s="6">
        <v>76</v>
      </c>
      <c r="H1374" s="28">
        <v>6.5789473684209998</v>
      </c>
      <c r="I1374" s="12">
        <v>10.526315789473999</v>
      </c>
      <c r="J1374" s="12">
        <v>21.052631578947</v>
      </c>
      <c r="K1374" s="12">
        <v>2.6315789473679998</v>
      </c>
      <c r="L1374" s="12">
        <v>5.2631578947369997</v>
      </c>
      <c r="M1374" s="12">
        <v>11.842105263158</v>
      </c>
      <c r="N1374" s="12">
        <v>14.473684210526001</v>
      </c>
      <c r="O1374" s="12">
        <v>9.2105263157890001</v>
      </c>
      <c r="P1374" s="12">
        <v>3.947368421053</v>
      </c>
      <c r="Q1374" s="23">
        <v>14.473684210526001</v>
      </c>
    </row>
    <row r="1375" spans="3:17" x14ac:dyDescent="0.25">
      <c r="C1375" s="125"/>
      <c r="D1375" s="122"/>
      <c r="E1375" s="4" t="s">
        <v>31</v>
      </c>
      <c r="F1375" s="5"/>
      <c r="G1375" s="6">
        <v>17</v>
      </c>
      <c r="H1375" s="28">
        <v>11.764705882353001</v>
      </c>
      <c r="I1375" s="20">
        <v>0</v>
      </c>
      <c r="J1375" s="12">
        <v>35.294117647058997</v>
      </c>
      <c r="K1375" s="12">
        <v>5.8823529411760003</v>
      </c>
      <c r="L1375" s="12">
        <v>5.8823529411760003</v>
      </c>
      <c r="M1375" s="20">
        <v>0</v>
      </c>
      <c r="N1375" s="20">
        <v>0</v>
      </c>
      <c r="O1375" s="12">
        <v>17.647058823529001</v>
      </c>
      <c r="P1375" s="12">
        <v>5.8823529411760003</v>
      </c>
      <c r="Q1375" s="23">
        <v>17.647058823529001</v>
      </c>
    </row>
    <row r="1376" spans="3:17" x14ac:dyDescent="0.25">
      <c r="C1376" s="125"/>
      <c r="D1376" s="122"/>
      <c r="E1376" s="4" t="s">
        <v>32</v>
      </c>
      <c r="F1376" s="5"/>
      <c r="G1376" s="6">
        <v>1233</v>
      </c>
      <c r="H1376" s="28">
        <v>5.5150040551500004</v>
      </c>
      <c r="I1376" s="12">
        <v>8.7591240875909993</v>
      </c>
      <c r="J1376" s="12">
        <v>28.548256285482999</v>
      </c>
      <c r="K1376" s="12">
        <v>5.6772100567720001</v>
      </c>
      <c r="L1376" s="12">
        <v>4.8661800486619997</v>
      </c>
      <c r="M1376" s="12">
        <v>10.137875101379</v>
      </c>
      <c r="N1376" s="12">
        <v>15.977291159772999</v>
      </c>
      <c r="O1376" s="12">
        <v>5.7583130575829999</v>
      </c>
      <c r="P1376" s="12">
        <v>2.9197080291969999</v>
      </c>
      <c r="Q1376" s="23">
        <v>11.841038118409999</v>
      </c>
    </row>
    <row r="1377" spans="3:17" x14ac:dyDescent="0.25">
      <c r="C1377" s="125"/>
      <c r="D1377" s="122"/>
      <c r="E1377" s="4" t="s">
        <v>33</v>
      </c>
      <c r="F1377" s="5"/>
      <c r="G1377" s="6">
        <v>882</v>
      </c>
      <c r="H1377" s="28">
        <v>2.8344671201809999</v>
      </c>
      <c r="I1377" s="12">
        <v>6.1224489795919999</v>
      </c>
      <c r="J1377" s="12">
        <v>32.993197278912</v>
      </c>
      <c r="K1377" s="12">
        <v>3.9682539682539999</v>
      </c>
      <c r="L1377" s="12">
        <v>5.1020408163270003</v>
      </c>
      <c r="M1377" s="12">
        <v>10.430839002268</v>
      </c>
      <c r="N1377" s="12">
        <v>16.666666666666998</v>
      </c>
      <c r="O1377" s="12">
        <v>8.2766439909299994</v>
      </c>
      <c r="P1377" s="12">
        <v>2.3809523809519999</v>
      </c>
      <c r="Q1377" s="23">
        <v>11.224489795918</v>
      </c>
    </row>
    <row r="1378" spans="3:17" x14ac:dyDescent="0.25">
      <c r="C1378" s="125"/>
      <c r="D1378" s="122"/>
      <c r="E1378" s="4" t="s">
        <v>34</v>
      </c>
      <c r="F1378" s="5"/>
      <c r="G1378" s="6">
        <v>299</v>
      </c>
      <c r="H1378" s="28">
        <v>5.6856187290970004</v>
      </c>
      <c r="I1378" s="12">
        <v>9.3645484949829996</v>
      </c>
      <c r="J1378" s="12">
        <v>26.421404682274002</v>
      </c>
      <c r="K1378" s="12">
        <v>4.0133779264209997</v>
      </c>
      <c r="L1378" s="12">
        <v>6.020066889632</v>
      </c>
      <c r="M1378" s="12">
        <v>8.6956521739130004</v>
      </c>
      <c r="N1378" s="12">
        <v>17.056856187291</v>
      </c>
      <c r="O1378" s="12">
        <v>8.0267558528429994</v>
      </c>
      <c r="P1378" s="12">
        <v>3.6789297658860001</v>
      </c>
      <c r="Q1378" s="23">
        <v>11.036789297659</v>
      </c>
    </row>
    <row r="1379" spans="3:17" x14ac:dyDescent="0.25">
      <c r="C1379" s="125"/>
      <c r="D1379" s="122"/>
      <c r="E1379" s="4" t="s">
        <v>35</v>
      </c>
      <c r="F1379" s="5"/>
      <c r="G1379" s="6">
        <v>1181</v>
      </c>
      <c r="H1379" s="28">
        <v>3.5563082133780002</v>
      </c>
      <c r="I1379" s="12">
        <v>6.9432684165960001</v>
      </c>
      <c r="J1379" s="12">
        <v>31.329381879763002</v>
      </c>
      <c r="K1379" s="12">
        <v>3.9796782387810001</v>
      </c>
      <c r="L1379" s="12">
        <v>5.3344623200679999</v>
      </c>
      <c r="M1379" s="12">
        <v>9.9915325994920003</v>
      </c>
      <c r="N1379" s="12">
        <v>16.765453005927</v>
      </c>
      <c r="O1379" s="12">
        <v>8.2133784928030007</v>
      </c>
      <c r="P1379" s="12">
        <v>2.709568162574</v>
      </c>
      <c r="Q1379" s="23">
        <v>11.176968670618001</v>
      </c>
    </row>
    <row r="1380" spans="3:17" x14ac:dyDescent="0.25">
      <c r="C1380" s="125"/>
      <c r="D1380" s="121" t="s">
        <v>21</v>
      </c>
      <c r="E1380" s="18" t="s">
        <v>25</v>
      </c>
      <c r="F1380" s="17"/>
      <c r="G1380" s="19">
        <v>268</v>
      </c>
      <c r="H1380" s="29">
        <v>4.8507462686569998</v>
      </c>
      <c r="I1380" s="15">
        <v>8.2089552238810004</v>
      </c>
      <c r="J1380" s="15">
        <v>28.358208955224001</v>
      </c>
      <c r="K1380" s="15">
        <v>6.3432835820899998</v>
      </c>
      <c r="L1380" s="15">
        <v>6.3432835820899998</v>
      </c>
      <c r="M1380" s="15">
        <v>8.5820895522389993</v>
      </c>
      <c r="N1380" s="15">
        <v>16.044776119403</v>
      </c>
      <c r="O1380" s="15">
        <v>5.5970149253730002</v>
      </c>
      <c r="P1380" s="15">
        <v>1.865671641791</v>
      </c>
      <c r="Q1380" s="30">
        <v>13.805970149254</v>
      </c>
    </row>
    <row r="1381" spans="3:17" x14ac:dyDescent="0.25">
      <c r="C1381" s="125"/>
      <c r="D1381" s="122"/>
      <c r="E1381" s="4" t="s">
        <v>26</v>
      </c>
      <c r="F1381" s="5"/>
      <c r="G1381" s="6">
        <v>338</v>
      </c>
      <c r="H1381" s="28">
        <v>5.6213017751479999</v>
      </c>
      <c r="I1381" s="12">
        <v>6.8047337278109996</v>
      </c>
      <c r="J1381" s="12">
        <v>31.360946745562</v>
      </c>
      <c r="K1381" s="12">
        <v>4.7337278106509997</v>
      </c>
      <c r="L1381" s="12">
        <v>4.7337278106509997</v>
      </c>
      <c r="M1381" s="12">
        <v>10.650887573964001</v>
      </c>
      <c r="N1381" s="12">
        <v>16.863905325444001</v>
      </c>
      <c r="O1381" s="12">
        <v>4.7337278106509997</v>
      </c>
      <c r="P1381" s="12">
        <v>3.550295857988</v>
      </c>
      <c r="Q1381" s="23">
        <v>10.946745562129999</v>
      </c>
    </row>
    <row r="1382" spans="3:17" x14ac:dyDescent="0.25">
      <c r="C1382" s="125"/>
      <c r="D1382" s="122"/>
      <c r="E1382" s="4" t="s">
        <v>27</v>
      </c>
      <c r="F1382" s="5"/>
      <c r="G1382" s="6">
        <v>241</v>
      </c>
      <c r="H1382" s="28">
        <v>3.7344398340249998</v>
      </c>
      <c r="I1382" s="12">
        <v>4.9792531120329997</v>
      </c>
      <c r="J1382" s="12">
        <v>33.609958506223997</v>
      </c>
      <c r="K1382" s="12">
        <v>3.7344398340249998</v>
      </c>
      <c r="L1382" s="12">
        <v>5.3941908713690001</v>
      </c>
      <c r="M1382" s="12">
        <v>9.9585062240659994</v>
      </c>
      <c r="N1382" s="12">
        <v>15.767634854772</v>
      </c>
      <c r="O1382" s="12">
        <v>7.4688796680499996</v>
      </c>
      <c r="P1382" s="12">
        <v>0.41493775933600002</v>
      </c>
      <c r="Q1382" s="23">
        <v>14.937759336099999</v>
      </c>
    </row>
    <row r="1383" spans="3:17" x14ac:dyDescent="0.25">
      <c r="C1383" s="125"/>
      <c r="D1383" s="122"/>
      <c r="E1383" s="4" t="s">
        <v>28</v>
      </c>
      <c r="F1383" s="5"/>
      <c r="G1383" s="6">
        <v>180</v>
      </c>
      <c r="H1383" s="28">
        <v>2.7777777777780002</v>
      </c>
      <c r="I1383" s="12">
        <v>6.666666666667</v>
      </c>
      <c r="J1383" s="12">
        <v>33.333333333333002</v>
      </c>
      <c r="K1383" s="12">
        <v>2.2222222222219998</v>
      </c>
      <c r="L1383" s="12">
        <v>4.4444444444439997</v>
      </c>
      <c r="M1383" s="12">
        <v>14.444444444444001</v>
      </c>
      <c r="N1383" s="12">
        <v>18.333333333333002</v>
      </c>
      <c r="O1383" s="12">
        <v>5.5555555555560003</v>
      </c>
      <c r="P1383" s="12">
        <v>4.4444444444439997</v>
      </c>
      <c r="Q1383" s="23">
        <v>7.7777777777779997</v>
      </c>
    </row>
    <row r="1384" spans="3:17" x14ac:dyDescent="0.25">
      <c r="C1384" s="125"/>
      <c r="D1384" s="122"/>
      <c r="E1384" s="4" t="s">
        <v>29</v>
      </c>
      <c r="F1384" s="5"/>
      <c r="G1384" s="6">
        <v>83</v>
      </c>
      <c r="H1384" s="28">
        <v>8.4337349397590007</v>
      </c>
      <c r="I1384" s="12">
        <v>9.638554216867</v>
      </c>
      <c r="J1384" s="12">
        <v>26.506024096386</v>
      </c>
      <c r="K1384" s="12">
        <v>4.819277108434</v>
      </c>
      <c r="L1384" s="12">
        <v>7.2289156626509996</v>
      </c>
      <c r="M1384" s="12">
        <v>10.843373493975999</v>
      </c>
      <c r="N1384" s="12">
        <v>12.048192771084</v>
      </c>
      <c r="O1384" s="12">
        <v>8.4337349397590007</v>
      </c>
      <c r="P1384" s="12">
        <v>2.409638554217</v>
      </c>
      <c r="Q1384" s="23">
        <v>9.638554216867</v>
      </c>
    </row>
    <row r="1385" spans="3:17" x14ac:dyDescent="0.25">
      <c r="C1385" s="125"/>
      <c r="D1385" s="122"/>
      <c r="E1385" s="4" t="s">
        <v>30</v>
      </c>
      <c r="F1385" s="5"/>
      <c r="G1385" s="6">
        <v>26</v>
      </c>
      <c r="H1385" s="28">
        <v>3.8461538461539999</v>
      </c>
      <c r="I1385" s="12">
        <v>11.538461538462</v>
      </c>
      <c r="J1385" s="12">
        <v>23.076923076922998</v>
      </c>
      <c r="K1385" s="20">
        <v>0</v>
      </c>
      <c r="L1385" s="20">
        <v>0</v>
      </c>
      <c r="M1385" s="12">
        <v>11.538461538462</v>
      </c>
      <c r="N1385" s="12">
        <v>19.230769230768999</v>
      </c>
      <c r="O1385" s="12">
        <v>3.8461538461539999</v>
      </c>
      <c r="P1385" s="12">
        <v>3.8461538461539999</v>
      </c>
      <c r="Q1385" s="23">
        <v>23.076923076922998</v>
      </c>
    </row>
    <row r="1386" spans="3:17" x14ac:dyDescent="0.25">
      <c r="C1386" s="125"/>
      <c r="D1386" s="122"/>
      <c r="E1386" s="4" t="s">
        <v>31</v>
      </c>
      <c r="F1386" s="5"/>
      <c r="G1386" s="6">
        <v>3</v>
      </c>
      <c r="H1386" s="50">
        <v>0</v>
      </c>
      <c r="I1386" s="20">
        <v>0</v>
      </c>
      <c r="J1386" s="12">
        <v>66.666666666666998</v>
      </c>
      <c r="K1386" s="12">
        <v>33.333333333333002</v>
      </c>
      <c r="L1386" s="20">
        <v>0</v>
      </c>
      <c r="M1386" s="20">
        <v>0</v>
      </c>
      <c r="N1386" s="20">
        <v>0</v>
      </c>
      <c r="O1386" s="20">
        <v>0</v>
      </c>
      <c r="P1386" s="20">
        <v>0</v>
      </c>
      <c r="Q1386" s="37">
        <v>0</v>
      </c>
    </row>
    <row r="1387" spans="3:17" x14ac:dyDescent="0.25">
      <c r="C1387" s="125"/>
      <c r="D1387" s="122"/>
      <c r="E1387" s="4" t="s">
        <v>32</v>
      </c>
      <c r="F1387" s="5"/>
      <c r="G1387" s="6">
        <v>606</v>
      </c>
      <c r="H1387" s="28">
        <v>5.2805280528049998</v>
      </c>
      <c r="I1387" s="12">
        <v>7.4257425742569998</v>
      </c>
      <c r="J1387" s="12">
        <v>30.033003300330002</v>
      </c>
      <c r="K1387" s="12">
        <v>5.4455445544550001</v>
      </c>
      <c r="L1387" s="12">
        <v>5.4455445544550001</v>
      </c>
      <c r="M1387" s="12">
        <v>9.7359735973599992</v>
      </c>
      <c r="N1387" s="12">
        <v>16.501650165017001</v>
      </c>
      <c r="O1387" s="12">
        <v>5.1155115511549996</v>
      </c>
      <c r="P1387" s="12">
        <v>2.8052805280530002</v>
      </c>
      <c r="Q1387" s="23">
        <v>12.211221122112001</v>
      </c>
    </row>
    <row r="1388" spans="3:17" x14ac:dyDescent="0.25">
      <c r="C1388" s="125"/>
      <c r="D1388" s="122"/>
      <c r="E1388" s="4" t="s">
        <v>33</v>
      </c>
      <c r="F1388" s="5"/>
      <c r="G1388" s="6">
        <v>421</v>
      </c>
      <c r="H1388" s="28">
        <v>3.3254156769600001</v>
      </c>
      <c r="I1388" s="12">
        <v>5.7007125890739996</v>
      </c>
      <c r="J1388" s="12">
        <v>33.491686460807998</v>
      </c>
      <c r="K1388" s="12">
        <v>3.0878859857480001</v>
      </c>
      <c r="L1388" s="12">
        <v>4.9881235154389998</v>
      </c>
      <c r="M1388" s="12">
        <v>11.876484560570001</v>
      </c>
      <c r="N1388" s="12">
        <v>16.864608076010001</v>
      </c>
      <c r="O1388" s="12">
        <v>6.650831353919</v>
      </c>
      <c r="P1388" s="12">
        <v>2.1377672209030001</v>
      </c>
      <c r="Q1388" s="23">
        <v>11.876484560570001</v>
      </c>
    </row>
    <row r="1389" spans="3:17" x14ac:dyDescent="0.25">
      <c r="C1389" s="125"/>
      <c r="D1389" s="122"/>
      <c r="E1389" s="4" t="s">
        <v>34</v>
      </c>
      <c r="F1389" s="5"/>
      <c r="G1389" s="6">
        <v>112</v>
      </c>
      <c r="H1389" s="28">
        <v>7.1428571428570002</v>
      </c>
      <c r="I1389" s="12">
        <v>9.8214285714289993</v>
      </c>
      <c r="J1389" s="12">
        <v>26.785714285714</v>
      </c>
      <c r="K1389" s="12">
        <v>4.4642857142860004</v>
      </c>
      <c r="L1389" s="12">
        <v>5.3571428571429998</v>
      </c>
      <c r="M1389" s="12">
        <v>10.714285714286</v>
      </c>
      <c r="N1389" s="12">
        <v>13.392857142857</v>
      </c>
      <c r="O1389" s="12">
        <v>7.1428571428570002</v>
      </c>
      <c r="P1389" s="12">
        <v>2.6785714285709998</v>
      </c>
      <c r="Q1389" s="23">
        <v>12.5</v>
      </c>
    </row>
    <row r="1390" spans="3:17" x14ac:dyDescent="0.25">
      <c r="C1390" s="125"/>
      <c r="D1390" s="122"/>
      <c r="E1390" s="4" t="s">
        <v>35</v>
      </c>
      <c r="F1390" s="5"/>
      <c r="G1390" s="6">
        <v>533</v>
      </c>
      <c r="H1390" s="28">
        <v>4.1275797373360001</v>
      </c>
      <c r="I1390" s="12">
        <v>6.5666041275799998</v>
      </c>
      <c r="J1390" s="12">
        <v>32.082551594747002</v>
      </c>
      <c r="K1390" s="12">
        <v>3.3771106941840001</v>
      </c>
      <c r="L1390" s="12">
        <v>5.0656660412759997</v>
      </c>
      <c r="M1390" s="12">
        <v>11.632270168856</v>
      </c>
      <c r="N1390" s="12">
        <v>16.135084427767001</v>
      </c>
      <c r="O1390" s="12">
        <v>6.7542213883680002</v>
      </c>
      <c r="P1390" s="12">
        <v>2.2514071294560001</v>
      </c>
      <c r="Q1390" s="23">
        <v>12.007504690432</v>
      </c>
    </row>
    <row r="1391" spans="3:17" x14ac:dyDescent="0.25">
      <c r="C1391" s="125"/>
      <c r="D1391" s="121" t="s">
        <v>22</v>
      </c>
      <c r="E1391" s="18" t="s">
        <v>25</v>
      </c>
      <c r="F1391" s="17"/>
      <c r="G1391" s="19">
        <v>247</v>
      </c>
      <c r="H1391" s="29">
        <v>6.0728744939270003</v>
      </c>
      <c r="I1391" s="15">
        <v>10.526315789473999</v>
      </c>
      <c r="J1391" s="15">
        <v>26.720647773279001</v>
      </c>
      <c r="K1391" s="15">
        <v>6.882591093117</v>
      </c>
      <c r="L1391" s="15">
        <v>4.8582995951420003</v>
      </c>
      <c r="M1391" s="15">
        <v>10.121457489879001</v>
      </c>
      <c r="N1391" s="15">
        <v>13.765182186235</v>
      </c>
      <c r="O1391" s="15">
        <v>7.2874493927130004</v>
      </c>
      <c r="P1391" s="15">
        <v>3.2388663967609999</v>
      </c>
      <c r="Q1391" s="30">
        <v>10.526315789473999</v>
      </c>
    </row>
    <row r="1392" spans="3:17" x14ac:dyDescent="0.25">
      <c r="C1392" s="125"/>
      <c r="D1392" s="122"/>
      <c r="E1392" s="4" t="s">
        <v>26</v>
      </c>
      <c r="F1392" s="5"/>
      <c r="G1392" s="6">
        <v>380</v>
      </c>
      <c r="H1392" s="28">
        <v>5.5263157894740003</v>
      </c>
      <c r="I1392" s="12">
        <v>9.7368421052629994</v>
      </c>
      <c r="J1392" s="12">
        <v>27.368421052632002</v>
      </c>
      <c r="K1392" s="12">
        <v>5.2631578947369997</v>
      </c>
      <c r="L1392" s="12">
        <v>3.947368421053</v>
      </c>
      <c r="M1392" s="12">
        <v>10.789473684211</v>
      </c>
      <c r="N1392" s="12">
        <v>16.578947368421002</v>
      </c>
      <c r="O1392" s="12">
        <v>5.7894736842109999</v>
      </c>
      <c r="P1392" s="12">
        <v>2.8947368421049999</v>
      </c>
      <c r="Q1392" s="23">
        <v>12.105263157894999</v>
      </c>
    </row>
    <row r="1393" spans="3:17" x14ac:dyDescent="0.25">
      <c r="C1393" s="125"/>
      <c r="D1393" s="122"/>
      <c r="E1393" s="4" t="s">
        <v>27</v>
      </c>
      <c r="F1393" s="5"/>
      <c r="G1393" s="6">
        <v>251</v>
      </c>
      <c r="H1393" s="28">
        <v>1.593625498008</v>
      </c>
      <c r="I1393" s="12">
        <v>7.1713147410360003</v>
      </c>
      <c r="J1393" s="12">
        <v>35.059760956174998</v>
      </c>
      <c r="K1393" s="12">
        <v>6.3745019920320001</v>
      </c>
      <c r="L1393" s="12">
        <v>4.7808764940239996</v>
      </c>
      <c r="M1393" s="12">
        <v>11.155378486056</v>
      </c>
      <c r="N1393" s="12">
        <v>15.936254980079999</v>
      </c>
      <c r="O1393" s="12">
        <v>7.9681274900399996</v>
      </c>
      <c r="P1393" s="12">
        <v>1.9920318725099999</v>
      </c>
      <c r="Q1393" s="23">
        <v>7.9681274900399996</v>
      </c>
    </row>
    <row r="1394" spans="3:17" x14ac:dyDescent="0.25">
      <c r="C1394" s="125"/>
      <c r="D1394" s="122"/>
      <c r="E1394" s="4" t="s">
        <v>28</v>
      </c>
      <c r="F1394" s="5"/>
      <c r="G1394" s="6">
        <v>210</v>
      </c>
      <c r="H1394" s="28">
        <v>3.333333333333</v>
      </c>
      <c r="I1394" s="12">
        <v>5.7142857142860004</v>
      </c>
      <c r="J1394" s="12">
        <v>29.523809523810002</v>
      </c>
      <c r="K1394" s="12">
        <v>2.8571428571430002</v>
      </c>
      <c r="L1394" s="12">
        <v>5.7142857142860004</v>
      </c>
      <c r="M1394" s="12">
        <v>6.666666666667</v>
      </c>
      <c r="N1394" s="12">
        <v>17.142857142857</v>
      </c>
      <c r="O1394" s="12">
        <v>11.904761904761999</v>
      </c>
      <c r="P1394" s="12">
        <v>3.333333333333</v>
      </c>
      <c r="Q1394" s="23">
        <v>13.809523809524</v>
      </c>
    </row>
    <row r="1395" spans="3:17" x14ac:dyDescent="0.25">
      <c r="C1395" s="125"/>
      <c r="D1395" s="122"/>
      <c r="E1395" s="4" t="s">
        <v>29</v>
      </c>
      <c r="F1395" s="5"/>
      <c r="G1395" s="6">
        <v>123</v>
      </c>
      <c r="H1395" s="28">
        <v>2.4390243902440001</v>
      </c>
      <c r="I1395" s="12">
        <v>9.7560975609760003</v>
      </c>
      <c r="J1395" s="12">
        <v>28.455284552845999</v>
      </c>
      <c r="K1395" s="12">
        <v>4.065040650407</v>
      </c>
      <c r="L1395" s="12">
        <v>5.6910569105690003</v>
      </c>
      <c r="M1395" s="12">
        <v>6.5040650406499996</v>
      </c>
      <c r="N1395" s="12">
        <v>24.390243902439</v>
      </c>
      <c r="O1395" s="12">
        <v>5.6910569105690003</v>
      </c>
      <c r="P1395" s="12">
        <v>4.065040650407</v>
      </c>
      <c r="Q1395" s="23">
        <v>8.9430894308940001</v>
      </c>
    </row>
    <row r="1396" spans="3:17" x14ac:dyDescent="0.25">
      <c r="C1396" s="125"/>
      <c r="D1396" s="122"/>
      <c r="E1396" s="4" t="s">
        <v>30</v>
      </c>
      <c r="F1396" s="5"/>
      <c r="G1396" s="6">
        <v>50</v>
      </c>
      <c r="H1396" s="28">
        <v>8</v>
      </c>
      <c r="I1396" s="12">
        <v>10</v>
      </c>
      <c r="J1396" s="12">
        <v>20</v>
      </c>
      <c r="K1396" s="12">
        <v>4</v>
      </c>
      <c r="L1396" s="12">
        <v>8</v>
      </c>
      <c r="M1396" s="12">
        <v>12</v>
      </c>
      <c r="N1396" s="12">
        <v>12</v>
      </c>
      <c r="O1396" s="12">
        <v>12</v>
      </c>
      <c r="P1396" s="12">
        <v>4</v>
      </c>
      <c r="Q1396" s="23">
        <v>10</v>
      </c>
    </row>
    <row r="1397" spans="3:17" x14ac:dyDescent="0.25">
      <c r="C1397" s="125"/>
      <c r="D1397" s="122"/>
      <c r="E1397" s="4" t="s">
        <v>31</v>
      </c>
      <c r="F1397" s="5"/>
      <c r="G1397" s="6">
        <v>14</v>
      </c>
      <c r="H1397" s="28">
        <v>14.285714285714</v>
      </c>
      <c r="I1397" s="20">
        <v>0</v>
      </c>
      <c r="J1397" s="12">
        <v>28.571428571428999</v>
      </c>
      <c r="K1397" s="20">
        <v>0</v>
      </c>
      <c r="L1397" s="12">
        <v>7.1428571428570002</v>
      </c>
      <c r="M1397" s="20">
        <v>0</v>
      </c>
      <c r="N1397" s="20">
        <v>0</v>
      </c>
      <c r="O1397" s="12">
        <v>21.428571428571001</v>
      </c>
      <c r="P1397" s="12">
        <v>7.1428571428570002</v>
      </c>
      <c r="Q1397" s="23">
        <v>21.428571428571001</v>
      </c>
    </row>
    <row r="1398" spans="3:17" x14ac:dyDescent="0.25">
      <c r="C1398" s="125"/>
      <c r="D1398" s="122"/>
      <c r="E1398" s="4" t="s">
        <v>32</v>
      </c>
      <c r="F1398" s="5"/>
      <c r="G1398" s="6">
        <v>627</v>
      </c>
      <c r="H1398" s="28">
        <v>5.7416267942579999</v>
      </c>
      <c r="I1398" s="12">
        <v>10.047846889952</v>
      </c>
      <c r="J1398" s="12">
        <v>27.113237639552999</v>
      </c>
      <c r="K1398" s="12">
        <v>5.901116427432</v>
      </c>
      <c r="L1398" s="12">
        <v>4.306220095694</v>
      </c>
      <c r="M1398" s="12">
        <v>10.526315789473999</v>
      </c>
      <c r="N1398" s="12">
        <v>15.470494417863</v>
      </c>
      <c r="O1398" s="12">
        <v>6.3795853269540004</v>
      </c>
      <c r="P1398" s="12">
        <v>3.0303030303030001</v>
      </c>
      <c r="Q1398" s="23">
        <v>11.483253588517</v>
      </c>
    </row>
    <row r="1399" spans="3:17" x14ac:dyDescent="0.25">
      <c r="C1399" s="125"/>
      <c r="D1399" s="122"/>
      <c r="E1399" s="4" t="s">
        <v>33</v>
      </c>
      <c r="F1399" s="5"/>
      <c r="G1399" s="6">
        <v>461</v>
      </c>
      <c r="H1399" s="28">
        <v>2.3861171366590002</v>
      </c>
      <c r="I1399" s="12">
        <v>6.5075921908890004</v>
      </c>
      <c r="J1399" s="12">
        <v>32.537960954447001</v>
      </c>
      <c r="K1399" s="12">
        <v>4.7722342733190004</v>
      </c>
      <c r="L1399" s="12">
        <v>5.2060737527110001</v>
      </c>
      <c r="M1399" s="12">
        <v>9.1106290672450001</v>
      </c>
      <c r="N1399" s="12">
        <v>16.485900216920001</v>
      </c>
      <c r="O1399" s="12">
        <v>9.7613882863340002</v>
      </c>
      <c r="P1399" s="12">
        <v>2.6030368763560001</v>
      </c>
      <c r="Q1399" s="23">
        <v>10.629067245119</v>
      </c>
    </row>
    <row r="1400" spans="3:17" x14ac:dyDescent="0.25">
      <c r="C1400" s="125"/>
      <c r="D1400" s="122"/>
      <c r="E1400" s="4" t="s">
        <v>34</v>
      </c>
      <c r="F1400" s="5"/>
      <c r="G1400" s="6">
        <v>187</v>
      </c>
      <c r="H1400" s="28">
        <v>4.8128342245990003</v>
      </c>
      <c r="I1400" s="12">
        <v>9.0909090909089993</v>
      </c>
      <c r="J1400" s="12">
        <v>26.203208556149999</v>
      </c>
      <c r="K1400" s="12">
        <v>3.7433155080209999</v>
      </c>
      <c r="L1400" s="12">
        <v>6.4171122994649998</v>
      </c>
      <c r="M1400" s="12">
        <v>7.4866310160429999</v>
      </c>
      <c r="N1400" s="12">
        <v>19.251336898396001</v>
      </c>
      <c r="O1400" s="12">
        <v>8.5561497326199998</v>
      </c>
      <c r="P1400" s="12">
        <v>4.2780748663099999</v>
      </c>
      <c r="Q1400" s="23">
        <v>10.160427807487</v>
      </c>
    </row>
    <row r="1401" spans="3:17" x14ac:dyDescent="0.25">
      <c r="C1401" s="125"/>
      <c r="D1401" s="122"/>
      <c r="E1401" s="4" t="s">
        <v>35</v>
      </c>
      <c r="F1401" s="5"/>
      <c r="G1401" s="6">
        <v>648</v>
      </c>
      <c r="H1401" s="28">
        <v>3.086419753086</v>
      </c>
      <c r="I1401" s="12">
        <v>7.2530864197530001</v>
      </c>
      <c r="J1401" s="12">
        <v>30.709876543210001</v>
      </c>
      <c r="K1401" s="12">
        <v>4.4753086419750003</v>
      </c>
      <c r="L1401" s="12">
        <v>5.5555555555560003</v>
      </c>
      <c r="M1401" s="12">
        <v>8.6419753086419995</v>
      </c>
      <c r="N1401" s="12">
        <v>17.283950617283999</v>
      </c>
      <c r="O1401" s="12">
        <v>9.413580246914</v>
      </c>
      <c r="P1401" s="12">
        <v>3.086419753086</v>
      </c>
      <c r="Q1401" s="23">
        <v>10.493827160494</v>
      </c>
    </row>
    <row r="1402" spans="3:17" x14ac:dyDescent="0.25">
      <c r="C1402" s="121" t="s">
        <v>36</v>
      </c>
      <c r="D1402" s="121" t="s">
        <v>24</v>
      </c>
      <c r="E1402" s="18" t="s">
        <v>37</v>
      </c>
      <c r="F1402" s="17"/>
      <c r="G1402" s="19">
        <v>106</v>
      </c>
      <c r="H1402" s="29">
        <v>2.8301886792449999</v>
      </c>
      <c r="I1402" s="15">
        <v>10.377358490565999</v>
      </c>
      <c r="J1402" s="15">
        <v>29.245283018868001</v>
      </c>
      <c r="K1402" s="15">
        <v>4.7169811320750004</v>
      </c>
      <c r="L1402" s="15">
        <v>2.8301886792449999</v>
      </c>
      <c r="M1402" s="15">
        <v>8.4905660377360004</v>
      </c>
      <c r="N1402" s="15">
        <v>22.641509433962</v>
      </c>
      <c r="O1402" s="15">
        <v>6.6037735849060004</v>
      </c>
      <c r="P1402" s="15">
        <v>0.94339622641499998</v>
      </c>
      <c r="Q1402" s="30">
        <v>11.320754716981</v>
      </c>
    </row>
    <row r="1403" spans="3:17" ht="25.2" x14ac:dyDescent="0.25">
      <c r="C1403" s="125"/>
      <c r="D1403" s="122"/>
      <c r="E1403" s="4" t="s">
        <v>38</v>
      </c>
      <c r="F1403" s="5"/>
      <c r="G1403" s="6">
        <v>1653</v>
      </c>
      <c r="H1403" s="28">
        <v>4.4162129461579998</v>
      </c>
      <c r="I1403" s="12">
        <v>7.1385359951599998</v>
      </c>
      <c r="J1403" s="12">
        <v>29.885057471263998</v>
      </c>
      <c r="K1403" s="12">
        <v>5.6866303690260001</v>
      </c>
      <c r="L1403" s="12">
        <v>5.3841500302479997</v>
      </c>
      <c r="M1403" s="12">
        <v>10.223835450696001</v>
      </c>
      <c r="N1403" s="12">
        <v>16.273442226255</v>
      </c>
      <c r="O1403" s="12">
        <v>6.8360556563820003</v>
      </c>
      <c r="P1403" s="12">
        <v>2.782819116757</v>
      </c>
      <c r="Q1403" s="23">
        <v>11.373260738052</v>
      </c>
    </row>
    <row r="1404" spans="3:17" ht="25.2" x14ac:dyDescent="0.25">
      <c r="C1404" s="125"/>
      <c r="D1404" s="122"/>
      <c r="E1404" s="4" t="s">
        <v>39</v>
      </c>
      <c r="F1404" s="5"/>
      <c r="G1404" s="6">
        <v>116</v>
      </c>
      <c r="H1404" s="28">
        <v>8.6206896551720007</v>
      </c>
      <c r="I1404" s="12">
        <v>8.6206896551720007</v>
      </c>
      <c r="J1404" s="12">
        <v>37.931034482759003</v>
      </c>
      <c r="K1404" s="12">
        <v>0.86206896551699996</v>
      </c>
      <c r="L1404" s="12">
        <v>2.586206896552</v>
      </c>
      <c r="M1404" s="12">
        <v>5.1724137931029999</v>
      </c>
      <c r="N1404" s="12">
        <v>17.241379310345</v>
      </c>
      <c r="O1404" s="12">
        <v>6.0344827586210004</v>
      </c>
      <c r="P1404" s="12">
        <v>3.4482758620689999</v>
      </c>
      <c r="Q1404" s="23">
        <v>9.4827586206899994</v>
      </c>
    </row>
    <row r="1405" spans="3:17" ht="25.2" x14ac:dyDescent="0.25">
      <c r="C1405" s="125"/>
      <c r="D1405" s="122"/>
      <c r="E1405" s="4" t="s">
        <v>40</v>
      </c>
      <c r="F1405" s="5"/>
      <c r="G1405" s="6">
        <v>513</v>
      </c>
      <c r="H1405" s="28">
        <v>4.6783625730990002</v>
      </c>
      <c r="I1405" s="12">
        <v>9.16179337232</v>
      </c>
      <c r="J1405" s="12">
        <v>28.265107212476</v>
      </c>
      <c r="K1405" s="12">
        <v>3.118908382066</v>
      </c>
      <c r="L1405" s="12">
        <v>5.4580896686160001</v>
      </c>
      <c r="M1405" s="12">
        <v>11.111111111111001</v>
      </c>
      <c r="N1405" s="12">
        <v>15.594541910330999</v>
      </c>
      <c r="O1405" s="12">
        <v>7.7972709551659998</v>
      </c>
      <c r="P1405" s="12">
        <v>2.923976608187</v>
      </c>
      <c r="Q1405" s="23">
        <v>11.890838206628001</v>
      </c>
    </row>
    <row r="1406" spans="3:17" x14ac:dyDescent="0.25">
      <c r="C1406" s="125"/>
      <c r="D1406" s="122"/>
      <c r="E1406" s="4" t="s">
        <v>18</v>
      </c>
      <c r="F1406" s="5"/>
      <c r="G1406" s="6">
        <v>26</v>
      </c>
      <c r="H1406" s="50">
        <v>0</v>
      </c>
      <c r="I1406" s="12">
        <v>15.384615384615</v>
      </c>
      <c r="J1406" s="12">
        <v>30.769230769231001</v>
      </c>
      <c r="K1406" s="12">
        <v>3.8461538461539999</v>
      </c>
      <c r="L1406" s="20">
        <v>0</v>
      </c>
      <c r="M1406" s="12">
        <v>7.6923076923079998</v>
      </c>
      <c r="N1406" s="12">
        <v>7.6923076923079998</v>
      </c>
      <c r="O1406" s="12">
        <v>3.8461538461539999</v>
      </c>
      <c r="P1406" s="12">
        <v>7.6923076923079998</v>
      </c>
      <c r="Q1406" s="23">
        <v>23.076923076922998</v>
      </c>
    </row>
    <row r="1407" spans="3:17" x14ac:dyDescent="0.25">
      <c r="C1407" s="125"/>
      <c r="D1407" s="121" t="s">
        <v>21</v>
      </c>
      <c r="E1407" s="18" t="s">
        <v>37</v>
      </c>
      <c r="F1407" s="17"/>
      <c r="G1407" s="19">
        <v>66</v>
      </c>
      <c r="H1407" s="86">
        <v>0</v>
      </c>
      <c r="I1407" s="15">
        <v>10.606060606061</v>
      </c>
      <c r="J1407" s="15">
        <v>31.818181818182001</v>
      </c>
      <c r="K1407" s="15">
        <v>6.0606060606060002</v>
      </c>
      <c r="L1407" s="15">
        <v>3.0303030303030001</v>
      </c>
      <c r="M1407" s="15">
        <v>10.606060606061</v>
      </c>
      <c r="N1407" s="15">
        <v>22.727272727273</v>
      </c>
      <c r="O1407" s="15">
        <v>4.5454545454549997</v>
      </c>
      <c r="P1407" s="15">
        <v>1.5151515151520001</v>
      </c>
      <c r="Q1407" s="30">
        <v>9.0909090909089993</v>
      </c>
    </row>
    <row r="1408" spans="3:17" ht="25.2" x14ac:dyDescent="0.25">
      <c r="C1408" s="125"/>
      <c r="D1408" s="122"/>
      <c r="E1408" s="4" t="s">
        <v>38</v>
      </c>
      <c r="F1408" s="5"/>
      <c r="G1408" s="6">
        <v>938</v>
      </c>
      <c r="H1408" s="28">
        <v>4.6908315565030003</v>
      </c>
      <c r="I1408" s="12">
        <v>6.8230277185499997</v>
      </c>
      <c r="J1408" s="12">
        <v>30.277185501066</v>
      </c>
      <c r="K1408" s="12">
        <v>4.5842217484010002</v>
      </c>
      <c r="L1408" s="12">
        <v>5.8635394456289998</v>
      </c>
      <c r="M1408" s="12">
        <v>10.554371002131999</v>
      </c>
      <c r="N1408" s="12">
        <v>16.524520255864001</v>
      </c>
      <c r="O1408" s="12">
        <v>6.3965884861409998</v>
      </c>
      <c r="P1408" s="12">
        <v>2.4520255863539999</v>
      </c>
      <c r="Q1408" s="23">
        <v>11.83368869936</v>
      </c>
    </row>
    <row r="1409" spans="3:17" ht="25.2" x14ac:dyDescent="0.25">
      <c r="C1409" s="125"/>
      <c r="D1409" s="122"/>
      <c r="E1409" s="4" t="s">
        <v>39</v>
      </c>
      <c r="F1409" s="5"/>
      <c r="G1409" s="6">
        <v>43</v>
      </c>
      <c r="H1409" s="28">
        <v>13.953488372093</v>
      </c>
      <c r="I1409" s="12">
        <v>6.9767441860470001</v>
      </c>
      <c r="J1409" s="12">
        <v>44.186046511628</v>
      </c>
      <c r="K1409" s="20">
        <v>0</v>
      </c>
      <c r="L1409" s="12">
        <v>2.3255813953489999</v>
      </c>
      <c r="M1409" s="12">
        <v>4.6511627906979998</v>
      </c>
      <c r="N1409" s="12">
        <v>16.279069767442</v>
      </c>
      <c r="O1409" s="20">
        <v>0</v>
      </c>
      <c r="P1409" s="12">
        <v>2.3255813953489999</v>
      </c>
      <c r="Q1409" s="23">
        <v>9.3023255813949994</v>
      </c>
    </row>
    <row r="1410" spans="3:17" ht="25.2" x14ac:dyDescent="0.25">
      <c r="C1410" s="125"/>
      <c r="D1410" s="122"/>
      <c r="E1410" s="4" t="s">
        <v>40</v>
      </c>
      <c r="F1410" s="5"/>
      <c r="G1410" s="6">
        <v>77</v>
      </c>
      <c r="H1410" s="28">
        <v>5.1948051948050002</v>
      </c>
      <c r="I1410" s="12">
        <v>6.4935064935059996</v>
      </c>
      <c r="J1410" s="12">
        <v>31.168831168831002</v>
      </c>
      <c r="K1410" s="12">
        <v>3.896103896104</v>
      </c>
      <c r="L1410" s="12">
        <v>2.5974025974030002</v>
      </c>
      <c r="M1410" s="12">
        <v>15.584415584416</v>
      </c>
      <c r="N1410" s="12">
        <v>10.38961038961</v>
      </c>
      <c r="O1410" s="12">
        <v>3.896103896104</v>
      </c>
      <c r="P1410" s="12">
        <v>3.896103896104</v>
      </c>
      <c r="Q1410" s="23">
        <v>16.883116883117001</v>
      </c>
    </row>
    <row r="1411" spans="3:17" x14ac:dyDescent="0.25">
      <c r="C1411" s="125"/>
      <c r="D1411" s="122"/>
      <c r="E1411" s="4" t="s">
        <v>18</v>
      </c>
      <c r="F1411" s="5"/>
      <c r="G1411" s="6">
        <v>15</v>
      </c>
      <c r="H1411" s="50">
        <v>0</v>
      </c>
      <c r="I1411" s="12">
        <v>6.666666666667</v>
      </c>
      <c r="J1411" s="12">
        <v>33.333333333333002</v>
      </c>
      <c r="K1411" s="12">
        <v>6.666666666667</v>
      </c>
      <c r="L1411" s="20">
        <v>0</v>
      </c>
      <c r="M1411" s="12">
        <v>6.666666666667</v>
      </c>
      <c r="N1411" s="12">
        <v>6.666666666667</v>
      </c>
      <c r="O1411" s="12">
        <v>6.666666666667</v>
      </c>
      <c r="P1411" s="12">
        <v>6.666666666667</v>
      </c>
      <c r="Q1411" s="23">
        <v>26.666666666666998</v>
      </c>
    </row>
    <row r="1412" spans="3:17" x14ac:dyDescent="0.25">
      <c r="C1412" s="125"/>
      <c r="D1412" s="121" t="s">
        <v>22</v>
      </c>
      <c r="E1412" s="18" t="s">
        <v>37</v>
      </c>
      <c r="F1412" s="17"/>
      <c r="G1412" s="19">
        <v>40</v>
      </c>
      <c r="H1412" s="29">
        <v>7.5</v>
      </c>
      <c r="I1412" s="15">
        <v>10</v>
      </c>
      <c r="J1412" s="15">
        <v>25</v>
      </c>
      <c r="K1412" s="15">
        <v>2.5</v>
      </c>
      <c r="L1412" s="15">
        <v>2.5</v>
      </c>
      <c r="M1412" s="15">
        <v>5</v>
      </c>
      <c r="N1412" s="15">
        <v>22.5</v>
      </c>
      <c r="O1412" s="15">
        <v>10</v>
      </c>
      <c r="P1412" s="38">
        <v>0</v>
      </c>
      <c r="Q1412" s="30">
        <v>15</v>
      </c>
    </row>
    <row r="1413" spans="3:17" ht="25.2" x14ac:dyDescent="0.25">
      <c r="C1413" s="125"/>
      <c r="D1413" s="122"/>
      <c r="E1413" s="4" t="s">
        <v>38</v>
      </c>
      <c r="F1413" s="5"/>
      <c r="G1413" s="6">
        <v>715</v>
      </c>
      <c r="H1413" s="28">
        <v>4.0559440559439999</v>
      </c>
      <c r="I1413" s="12">
        <v>7.5524475524480001</v>
      </c>
      <c r="J1413" s="12">
        <v>29.370629370629</v>
      </c>
      <c r="K1413" s="12">
        <v>7.1328671328670001</v>
      </c>
      <c r="L1413" s="12">
        <v>4.7552447552450001</v>
      </c>
      <c r="M1413" s="12">
        <v>9.7902097902099996</v>
      </c>
      <c r="N1413" s="12">
        <v>15.944055944056</v>
      </c>
      <c r="O1413" s="12">
        <v>7.4125874125870004</v>
      </c>
      <c r="P1413" s="12">
        <v>3.2167832167829999</v>
      </c>
      <c r="Q1413" s="23">
        <v>10.769230769230999</v>
      </c>
    </row>
    <row r="1414" spans="3:17" ht="25.2" x14ac:dyDescent="0.25">
      <c r="C1414" s="125"/>
      <c r="D1414" s="122"/>
      <c r="E1414" s="4" t="s">
        <v>39</v>
      </c>
      <c r="F1414" s="5"/>
      <c r="G1414" s="6">
        <v>73</v>
      </c>
      <c r="H1414" s="28">
        <v>5.4794520547949999</v>
      </c>
      <c r="I1414" s="12">
        <v>9.5890410958899999</v>
      </c>
      <c r="J1414" s="12">
        <v>34.246575342466002</v>
      </c>
      <c r="K1414" s="12">
        <v>1.369863013699</v>
      </c>
      <c r="L1414" s="12">
        <v>2.7397260273969999</v>
      </c>
      <c r="M1414" s="12">
        <v>5.4794520547949999</v>
      </c>
      <c r="N1414" s="12">
        <v>17.808219178081998</v>
      </c>
      <c r="O1414" s="12">
        <v>9.5890410958899999</v>
      </c>
      <c r="P1414" s="12">
        <v>4.1095890410960001</v>
      </c>
      <c r="Q1414" s="23">
        <v>9.5890410958899999</v>
      </c>
    </row>
    <row r="1415" spans="3:17" ht="25.2" x14ac:dyDescent="0.25">
      <c r="C1415" s="125"/>
      <c r="D1415" s="122"/>
      <c r="E1415" s="4" t="s">
        <v>40</v>
      </c>
      <c r="F1415" s="5"/>
      <c r="G1415" s="6">
        <v>436</v>
      </c>
      <c r="H1415" s="28">
        <v>4.5871559633030001</v>
      </c>
      <c r="I1415" s="12">
        <v>9.6330275229360005</v>
      </c>
      <c r="J1415" s="12">
        <v>27.752293577982002</v>
      </c>
      <c r="K1415" s="12">
        <v>2.981651376147</v>
      </c>
      <c r="L1415" s="12">
        <v>5.9633027522940001</v>
      </c>
      <c r="M1415" s="12">
        <v>10.321100917431</v>
      </c>
      <c r="N1415" s="12">
        <v>16.513761467889999</v>
      </c>
      <c r="O1415" s="12">
        <v>8.4862385321100007</v>
      </c>
      <c r="P1415" s="12">
        <v>2.7522935779819999</v>
      </c>
      <c r="Q1415" s="23">
        <v>11.009174311927</v>
      </c>
    </row>
    <row r="1416" spans="3:17" x14ac:dyDescent="0.25">
      <c r="C1416" s="125"/>
      <c r="D1416" s="122"/>
      <c r="E1416" s="4" t="s">
        <v>18</v>
      </c>
      <c r="F1416" s="5"/>
      <c r="G1416" s="6">
        <v>11</v>
      </c>
      <c r="H1416" s="50">
        <v>0</v>
      </c>
      <c r="I1416" s="12">
        <v>27.272727272727</v>
      </c>
      <c r="J1416" s="12">
        <v>27.272727272727</v>
      </c>
      <c r="K1416" s="20">
        <v>0</v>
      </c>
      <c r="L1416" s="20">
        <v>0</v>
      </c>
      <c r="M1416" s="12">
        <v>9.0909090909089993</v>
      </c>
      <c r="N1416" s="12">
        <v>9.0909090909089993</v>
      </c>
      <c r="O1416" s="20">
        <v>0</v>
      </c>
      <c r="P1416" s="12">
        <v>9.0909090909089993</v>
      </c>
      <c r="Q1416" s="23">
        <v>18.181818181817999</v>
      </c>
    </row>
    <row r="1417" spans="3:17" ht="25.2" x14ac:dyDescent="0.25">
      <c r="C1417" s="121" t="s">
        <v>41</v>
      </c>
      <c r="D1417" s="119" t="s">
        <v>20</v>
      </c>
      <c r="E1417" s="18" t="s">
        <v>42</v>
      </c>
      <c r="F1417" s="17"/>
      <c r="G1417" s="19">
        <v>385</v>
      </c>
      <c r="H1417" s="29">
        <v>5.1948051948050002</v>
      </c>
      <c r="I1417" s="15">
        <v>9.0909090909089993</v>
      </c>
      <c r="J1417" s="15">
        <v>30.909090909090999</v>
      </c>
      <c r="K1417" s="15">
        <v>3.1168831168829998</v>
      </c>
      <c r="L1417" s="15">
        <v>3.636363636364</v>
      </c>
      <c r="M1417" s="15">
        <v>8.0519480519479991</v>
      </c>
      <c r="N1417" s="15">
        <v>18.701298701298999</v>
      </c>
      <c r="O1417" s="15">
        <v>6.7532467532469997</v>
      </c>
      <c r="P1417" s="15">
        <v>2.077922077922</v>
      </c>
      <c r="Q1417" s="30">
        <v>12.467532467531999</v>
      </c>
    </row>
    <row r="1418" spans="3:17" ht="25.2" x14ac:dyDescent="0.25">
      <c r="C1418" s="125"/>
      <c r="D1418" s="120"/>
      <c r="E1418" s="4" t="s">
        <v>43</v>
      </c>
      <c r="F1418" s="5"/>
      <c r="G1418" s="6">
        <v>1574</v>
      </c>
      <c r="H1418" s="28">
        <v>4.3837357052100003</v>
      </c>
      <c r="I1418" s="12">
        <v>7.115628970775</v>
      </c>
      <c r="J1418" s="12">
        <v>29.479034307496999</v>
      </c>
      <c r="K1418" s="12">
        <v>5.6543837357050002</v>
      </c>
      <c r="L1418" s="12">
        <v>5.3367217280809998</v>
      </c>
      <c r="M1418" s="12">
        <v>10.228716645489</v>
      </c>
      <c r="N1418" s="12">
        <v>16.327827191868</v>
      </c>
      <c r="O1418" s="12">
        <v>6.7344345616260002</v>
      </c>
      <c r="P1418" s="12">
        <v>2.8589580686149998</v>
      </c>
      <c r="Q1418" s="23">
        <v>11.880559085132999</v>
      </c>
    </row>
    <row r="1419" spans="3:17" ht="25.2" x14ac:dyDescent="0.25">
      <c r="C1419" s="125"/>
      <c r="D1419" s="120"/>
      <c r="E1419" s="4" t="s">
        <v>44</v>
      </c>
      <c r="F1419" s="5"/>
      <c r="G1419" s="6">
        <v>89</v>
      </c>
      <c r="H1419" s="28">
        <v>3.3707865168539999</v>
      </c>
      <c r="I1419" s="12">
        <v>12.359550561798001</v>
      </c>
      <c r="J1419" s="12">
        <v>23.595505617977999</v>
      </c>
      <c r="K1419" s="12">
        <v>11.23595505618</v>
      </c>
      <c r="L1419" s="12">
        <v>10.112359550561999</v>
      </c>
      <c r="M1419" s="12">
        <v>12.359550561798001</v>
      </c>
      <c r="N1419" s="12">
        <v>11.23595505618</v>
      </c>
      <c r="O1419" s="12">
        <v>4.4943820224720001</v>
      </c>
      <c r="P1419" s="12">
        <v>2.2471910112360001</v>
      </c>
      <c r="Q1419" s="23">
        <v>8.9887640449440003</v>
      </c>
    </row>
    <row r="1420" spans="3:17" ht="25.2" x14ac:dyDescent="0.25">
      <c r="C1420" s="125"/>
      <c r="D1420" s="120"/>
      <c r="E1420" s="4" t="s">
        <v>45</v>
      </c>
      <c r="F1420" s="5"/>
      <c r="G1420" s="6">
        <v>956</v>
      </c>
      <c r="H1420" s="28">
        <v>4.6025104602509996</v>
      </c>
      <c r="I1420" s="12">
        <v>8.6820083682010001</v>
      </c>
      <c r="J1420" s="12">
        <v>28.765690376569001</v>
      </c>
      <c r="K1420" s="12">
        <v>5.6485355648539999</v>
      </c>
      <c r="L1420" s="12">
        <v>6.9037656903769999</v>
      </c>
      <c r="M1420" s="12">
        <v>11.610878661088</v>
      </c>
      <c r="N1420" s="12">
        <v>14.539748953975</v>
      </c>
      <c r="O1420" s="12">
        <v>6.694560669456</v>
      </c>
      <c r="P1420" s="12">
        <v>3.2426778242680001</v>
      </c>
      <c r="Q1420" s="23">
        <v>9.3096234309620005</v>
      </c>
    </row>
    <row r="1421" spans="3:17" ht="25.2" x14ac:dyDescent="0.25">
      <c r="C1421" s="125"/>
      <c r="D1421" s="120"/>
      <c r="E1421" s="4" t="s">
        <v>46</v>
      </c>
      <c r="F1421" s="5"/>
      <c r="G1421" s="6">
        <v>85</v>
      </c>
      <c r="H1421" s="50">
        <v>0</v>
      </c>
      <c r="I1421" s="12">
        <v>12.941176470587999</v>
      </c>
      <c r="J1421" s="12">
        <v>31.764705882352999</v>
      </c>
      <c r="K1421" s="12">
        <v>4.7058823529409999</v>
      </c>
      <c r="L1421" s="12">
        <v>3.5294117647059999</v>
      </c>
      <c r="M1421" s="12">
        <v>12.941176470587999</v>
      </c>
      <c r="N1421" s="12">
        <v>9.4117647058819998</v>
      </c>
      <c r="O1421" s="12">
        <v>7.0588235294119999</v>
      </c>
      <c r="P1421" s="12">
        <v>3.5294117647059999</v>
      </c>
      <c r="Q1421" s="23">
        <v>14.117647058824</v>
      </c>
    </row>
    <row r="1422" spans="3:17" x14ac:dyDescent="0.25">
      <c r="C1422" s="125"/>
      <c r="D1422" s="120"/>
      <c r="E1422" s="4" t="s">
        <v>18</v>
      </c>
      <c r="F1422" s="5"/>
      <c r="G1422" s="6">
        <v>17</v>
      </c>
      <c r="H1422" s="28">
        <v>5.8823529411760003</v>
      </c>
      <c r="I1422" s="12">
        <v>5.8823529411760003</v>
      </c>
      <c r="J1422" s="12">
        <v>58.823529411765001</v>
      </c>
      <c r="K1422" s="20">
        <v>0</v>
      </c>
      <c r="L1422" s="20">
        <v>0</v>
      </c>
      <c r="M1422" s="12">
        <v>11.764705882353001</v>
      </c>
      <c r="N1422" s="20">
        <v>0</v>
      </c>
      <c r="O1422" s="20">
        <v>0</v>
      </c>
      <c r="P1422" s="12">
        <v>5.8823529411760003</v>
      </c>
      <c r="Q1422" s="23">
        <v>11.764705882353001</v>
      </c>
    </row>
    <row r="1423" spans="3:17" x14ac:dyDescent="0.25">
      <c r="C1423" s="121" t="s">
        <v>47</v>
      </c>
      <c r="D1423" s="119" t="s">
        <v>20</v>
      </c>
      <c r="E1423" s="18" t="s">
        <v>48</v>
      </c>
      <c r="F1423" s="17"/>
      <c r="G1423" s="19">
        <v>385</v>
      </c>
      <c r="H1423" s="29">
        <v>5.1948051948050002</v>
      </c>
      <c r="I1423" s="15">
        <v>9.0909090909089993</v>
      </c>
      <c r="J1423" s="15">
        <v>30.909090909090999</v>
      </c>
      <c r="K1423" s="15">
        <v>3.1168831168829998</v>
      </c>
      <c r="L1423" s="15">
        <v>3.636363636364</v>
      </c>
      <c r="M1423" s="15">
        <v>8.0519480519479991</v>
      </c>
      <c r="N1423" s="15">
        <v>18.701298701298999</v>
      </c>
      <c r="O1423" s="15">
        <v>6.7532467532469997</v>
      </c>
      <c r="P1423" s="15">
        <v>2.077922077922</v>
      </c>
      <c r="Q1423" s="30">
        <v>12.467532467531999</v>
      </c>
    </row>
    <row r="1424" spans="3:17" x14ac:dyDescent="0.25">
      <c r="C1424" s="125"/>
      <c r="D1424" s="120"/>
      <c r="E1424" s="4" t="s">
        <v>49</v>
      </c>
      <c r="F1424" s="5"/>
      <c r="G1424" s="6">
        <v>1156</v>
      </c>
      <c r="H1424" s="28">
        <v>4.5847750865050001</v>
      </c>
      <c r="I1424" s="12">
        <v>6.4878892733560001</v>
      </c>
      <c r="J1424" s="12">
        <v>30.449826989619002</v>
      </c>
      <c r="K1424" s="12">
        <v>4.1522491349479997</v>
      </c>
      <c r="L1424" s="12">
        <v>4.3252595155710001</v>
      </c>
      <c r="M1424" s="12">
        <v>9.256055363322</v>
      </c>
      <c r="N1424" s="12">
        <v>17.647058823529001</v>
      </c>
      <c r="O1424" s="12">
        <v>7.871972318339</v>
      </c>
      <c r="P1424" s="12">
        <v>2.854671280277</v>
      </c>
      <c r="Q1424" s="23">
        <v>12.370242214533</v>
      </c>
    </row>
    <row r="1425" spans="3:17" x14ac:dyDescent="0.25">
      <c r="C1425" s="125"/>
      <c r="D1425" s="120"/>
      <c r="E1425" s="4" t="s">
        <v>50</v>
      </c>
      <c r="F1425" s="5"/>
      <c r="G1425" s="6">
        <v>466</v>
      </c>
      <c r="H1425" s="28">
        <v>5.1502145922749998</v>
      </c>
      <c r="I1425" s="12">
        <v>6.2231759656649999</v>
      </c>
      <c r="J1425" s="12">
        <v>27.682403433476001</v>
      </c>
      <c r="K1425" s="12">
        <v>7.296137339056</v>
      </c>
      <c r="L1425" s="12">
        <v>6.8669527897</v>
      </c>
      <c r="M1425" s="12">
        <v>10.085836909871</v>
      </c>
      <c r="N1425" s="12">
        <v>16.738197424892999</v>
      </c>
      <c r="O1425" s="12">
        <v>5.5793991416309998</v>
      </c>
      <c r="P1425" s="12">
        <v>3.004291845494</v>
      </c>
      <c r="Q1425" s="23">
        <v>11.373390557940001</v>
      </c>
    </row>
    <row r="1426" spans="3:17" x14ac:dyDescent="0.25">
      <c r="C1426" s="125"/>
      <c r="D1426" s="120"/>
      <c r="E1426" s="4" t="s">
        <v>51</v>
      </c>
      <c r="F1426" s="5"/>
      <c r="G1426" s="6">
        <v>191</v>
      </c>
      <c r="H1426" s="28">
        <v>3.6649214659689999</v>
      </c>
      <c r="I1426" s="12">
        <v>9.4240837696340005</v>
      </c>
      <c r="J1426" s="12">
        <v>30.890052356020998</v>
      </c>
      <c r="K1426" s="12">
        <v>6.2827225130890003</v>
      </c>
      <c r="L1426" s="12">
        <v>9.9476439790580002</v>
      </c>
      <c r="M1426" s="12">
        <v>12.565445026178001</v>
      </c>
      <c r="N1426" s="12">
        <v>6.806282722513</v>
      </c>
      <c r="O1426" s="12">
        <v>5.7591623036649997</v>
      </c>
      <c r="P1426" s="12">
        <v>3.6649214659689999</v>
      </c>
      <c r="Q1426" s="23">
        <v>10.994764397906</v>
      </c>
    </row>
    <row r="1427" spans="3:17" x14ac:dyDescent="0.25">
      <c r="C1427" s="125"/>
      <c r="D1427" s="120"/>
      <c r="E1427" s="4" t="s">
        <v>52</v>
      </c>
      <c r="F1427" s="5"/>
      <c r="G1427" s="6">
        <v>181</v>
      </c>
      <c r="H1427" s="28">
        <v>2.2099447513810002</v>
      </c>
      <c r="I1427" s="12">
        <v>16.574585635359</v>
      </c>
      <c r="J1427" s="12">
        <v>27.071823204419999</v>
      </c>
      <c r="K1427" s="12">
        <v>6.0773480662979997</v>
      </c>
      <c r="L1427" s="12">
        <v>3.867403314917</v>
      </c>
      <c r="M1427" s="12">
        <v>17.127071823203998</v>
      </c>
      <c r="N1427" s="12">
        <v>13.812154696133</v>
      </c>
      <c r="O1427" s="12">
        <v>6.0773480662979997</v>
      </c>
      <c r="P1427" s="12">
        <v>2.2099447513810002</v>
      </c>
      <c r="Q1427" s="23">
        <v>4.9723756906079997</v>
      </c>
    </row>
    <row r="1428" spans="3:17" x14ac:dyDescent="0.25">
      <c r="C1428" s="125"/>
      <c r="D1428" s="120"/>
      <c r="E1428" s="4" t="s">
        <v>18</v>
      </c>
      <c r="F1428" s="5"/>
      <c r="G1428" s="6">
        <v>35</v>
      </c>
      <c r="H1428" s="28">
        <v>5.7142857142860004</v>
      </c>
      <c r="I1428" s="12">
        <v>8.5714285714289993</v>
      </c>
      <c r="J1428" s="12">
        <v>40</v>
      </c>
      <c r="K1428" s="20">
        <v>0</v>
      </c>
      <c r="L1428" s="12">
        <v>2.8571428571430002</v>
      </c>
      <c r="M1428" s="12">
        <v>8.5714285714289993</v>
      </c>
      <c r="N1428" s="12">
        <v>8.5714285714289993</v>
      </c>
      <c r="O1428" s="12">
        <v>8.5714285714289993</v>
      </c>
      <c r="P1428" s="12">
        <v>5.7142857142860004</v>
      </c>
      <c r="Q1428" s="23">
        <v>11.428571428571001</v>
      </c>
    </row>
    <row r="1429" spans="3:17" x14ac:dyDescent="0.25">
      <c r="C1429" s="121" t="s">
        <v>53</v>
      </c>
      <c r="D1429" s="119" t="s">
        <v>20</v>
      </c>
      <c r="E1429" s="18" t="s">
        <v>54</v>
      </c>
      <c r="F1429" s="17"/>
      <c r="G1429" s="19">
        <v>331</v>
      </c>
      <c r="H1429" s="29">
        <v>3.3232628398789998</v>
      </c>
      <c r="I1429" s="15">
        <v>9.3655589123869998</v>
      </c>
      <c r="J1429" s="15">
        <v>32.930513595165998</v>
      </c>
      <c r="K1429" s="15">
        <v>4.2296072507550004</v>
      </c>
      <c r="L1429" s="15">
        <v>8.1570996978850001</v>
      </c>
      <c r="M1429" s="15">
        <v>10.271903323263</v>
      </c>
      <c r="N1429" s="15">
        <v>14.199395770393</v>
      </c>
      <c r="O1429" s="15">
        <v>6.3444108761329998</v>
      </c>
      <c r="P1429" s="15">
        <v>5.1359516616310001</v>
      </c>
      <c r="Q1429" s="30">
        <v>6.0422960725079999</v>
      </c>
    </row>
    <row r="1430" spans="3:17" x14ac:dyDescent="0.25">
      <c r="C1430" s="125"/>
      <c r="D1430" s="120"/>
      <c r="E1430" s="4" t="s">
        <v>55</v>
      </c>
      <c r="F1430" s="5"/>
      <c r="G1430" s="6">
        <v>1212</v>
      </c>
      <c r="H1430" s="28">
        <v>4.6204620462049997</v>
      </c>
      <c r="I1430" s="12">
        <v>6.9306930693069999</v>
      </c>
      <c r="J1430" s="12">
        <v>29.537953795380002</v>
      </c>
      <c r="K1430" s="12">
        <v>4.53795379538</v>
      </c>
      <c r="L1430" s="12">
        <v>4.3729372937289996</v>
      </c>
      <c r="M1430" s="12">
        <v>9.0759075907589999</v>
      </c>
      <c r="N1430" s="12">
        <v>17.904290429043002</v>
      </c>
      <c r="O1430" s="12">
        <v>7.2607260726070004</v>
      </c>
      <c r="P1430" s="12">
        <v>2.7227722772280001</v>
      </c>
      <c r="Q1430" s="23">
        <v>13.036303630362999</v>
      </c>
    </row>
    <row r="1431" spans="3:17" ht="25.2" x14ac:dyDescent="0.25">
      <c r="C1431" s="125"/>
      <c r="D1431" s="120"/>
      <c r="E1431" s="4" t="s">
        <v>56</v>
      </c>
      <c r="F1431" s="5"/>
      <c r="G1431" s="6">
        <v>615</v>
      </c>
      <c r="H1431" s="28">
        <v>5.3658536585369996</v>
      </c>
      <c r="I1431" s="12">
        <v>8.2926829268290003</v>
      </c>
      <c r="J1431" s="12">
        <v>26.504065040650001</v>
      </c>
      <c r="K1431" s="12">
        <v>6.1788617886179997</v>
      </c>
      <c r="L1431" s="12">
        <v>6.1788617886179997</v>
      </c>
      <c r="M1431" s="12">
        <v>12.357723577235999</v>
      </c>
      <c r="N1431" s="12">
        <v>14.79674796748</v>
      </c>
      <c r="O1431" s="12">
        <v>6.9918699186989999</v>
      </c>
      <c r="P1431" s="12">
        <v>2.2764227642280002</v>
      </c>
      <c r="Q1431" s="23">
        <v>11.056910569106</v>
      </c>
    </row>
    <row r="1432" spans="3:17" x14ac:dyDescent="0.25">
      <c r="C1432" s="125"/>
      <c r="D1432" s="120"/>
      <c r="E1432" s="4" t="s">
        <v>57</v>
      </c>
      <c r="F1432" s="5"/>
      <c r="G1432" s="6">
        <v>234</v>
      </c>
      <c r="H1432" s="28">
        <v>3.8461538461539999</v>
      </c>
      <c r="I1432" s="12">
        <v>8.9743589743589993</v>
      </c>
      <c r="J1432" s="12">
        <v>35.470085470085003</v>
      </c>
      <c r="K1432" s="12">
        <v>4.2735042735039999</v>
      </c>
      <c r="L1432" s="12">
        <v>2.1367521367519999</v>
      </c>
      <c r="M1432" s="12">
        <v>8.9743589743589993</v>
      </c>
      <c r="N1432" s="12">
        <v>16.239316239316</v>
      </c>
      <c r="O1432" s="12">
        <v>5.9829059829059998</v>
      </c>
      <c r="P1432" s="12">
        <v>1.2820512820509999</v>
      </c>
      <c r="Q1432" s="23">
        <v>12.820512820513001</v>
      </c>
    </row>
    <row r="1433" spans="3:17" x14ac:dyDescent="0.25">
      <c r="C1433" s="125"/>
      <c r="D1433" s="120"/>
      <c r="E1433" s="4" t="s">
        <v>18</v>
      </c>
      <c r="F1433" s="5"/>
      <c r="G1433" s="6">
        <v>22</v>
      </c>
      <c r="H1433" s="28">
        <v>4.5454545454549997</v>
      </c>
      <c r="I1433" s="12">
        <v>13.636363636364001</v>
      </c>
      <c r="J1433" s="12">
        <v>40.909090909090999</v>
      </c>
      <c r="K1433" s="20">
        <v>0</v>
      </c>
      <c r="L1433" s="20">
        <v>0</v>
      </c>
      <c r="M1433" s="12">
        <v>9.0909090909089993</v>
      </c>
      <c r="N1433" s="12">
        <v>9.0909090909089993</v>
      </c>
      <c r="O1433" s="12">
        <v>9.0909090909089993</v>
      </c>
      <c r="P1433" s="12">
        <v>4.5454545454549997</v>
      </c>
      <c r="Q1433" s="23">
        <v>9.0909090909089993</v>
      </c>
    </row>
    <row r="1434" spans="3:17" x14ac:dyDescent="0.25">
      <c r="C1434" s="121" t="s">
        <v>58</v>
      </c>
      <c r="D1434" s="119" t="s">
        <v>20</v>
      </c>
      <c r="E1434" s="18" t="s">
        <v>59</v>
      </c>
      <c r="F1434" s="17"/>
      <c r="G1434" s="19">
        <v>522</v>
      </c>
      <c r="H1434" s="29">
        <v>6.130268199234</v>
      </c>
      <c r="I1434" s="15">
        <v>9.5785440613030008</v>
      </c>
      <c r="J1434" s="15">
        <v>25.287356321838999</v>
      </c>
      <c r="K1434" s="15">
        <v>5.1724137931029999</v>
      </c>
      <c r="L1434" s="15">
        <v>4.7892720306510004</v>
      </c>
      <c r="M1434" s="15">
        <v>11.494252873562999</v>
      </c>
      <c r="N1434" s="15">
        <v>17.432950191570999</v>
      </c>
      <c r="O1434" s="15">
        <v>7.8544061302679999</v>
      </c>
      <c r="P1434" s="15">
        <v>1.915708812261</v>
      </c>
      <c r="Q1434" s="30">
        <v>10.344827586207</v>
      </c>
    </row>
    <row r="1435" spans="3:17" x14ac:dyDescent="0.25">
      <c r="C1435" s="125"/>
      <c r="D1435" s="120"/>
      <c r="E1435" s="4" t="s">
        <v>60</v>
      </c>
      <c r="F1435" s="5"/>
      <c r="G1435" s="6">
        <v>1090</v>
      </c>
      <c r="H1435" s="28">
        <v>4.4954128440370003</v>
      </c>
      <c r="I1435" s="12">
        <v>8.5321100917430002</v>
      </c>
      <c r="J1435" s="12">
        <v>27.339449541284001</v>
      </c>
      <c r="K1435" s="12">
        <v>5.0458715596330004</v>
      </c>
      <c r="L1435" s="12">
        <v>5.4128440366969999</v>
      </c>
      <c r="M1435" s="12">
        <v>10.825688073394</v>
      </c>
      <c r="N1435" s="12">
        <v>15.688073394494999</v>
      </c>
      <c r="O1435" s="12">
        <v>6.7889908256879998</v>
      </c>
      <c r="P1435" s="12">
        <v>3.4862385321099998</v>
      </c>
      <c r="Q1435" s="23">
        <v>12.385321100917</v>
      </c>
    </row>
    <row r="1436" spans="3:17" ht="25.2" x14ac:dyDescent="0.25">
      <c r="C1436" s="125"/>
      <c r="D1436" s="120"/>
      <c r="E1436" s="4" t="s">
        <v>61</v>
      </c>
      <c r="F1436" s="5"/>
      <c r="G1436" s="6">
        <v>327</v>
      </c>
      <c r="H1436" s="28">
        <v>4.5871559633030001</v>
      </c>
      <c r="I1436" s="12">
        <v>8.2568807339449997</v>
      </c>
      <c r="J1436" s="12">
        <v>29.969418960245001</v>
      </c>
      <c r="K1436" s="12">
        <v>5.5045871559629997</v>
      </c>
      <c r="L1436" s="12">
        <v>4.2813455657489996</v>
      </c>
      <c r="M1436" s="12">
        <v>9.1743119266060003</v>
      </c>
      <c r="N1436" s="12">
        <v>17.125382262997</v>
      </c>
      <c r="O1436" s="12">
        <v>7.951070336391</v>
      </c>
      <c r="P1436" s="12">
        <v>1.834862385321</v>
      </c>
      <c r="Q1436" s="23">
        <v>11.314984709479999</v>
      </c>
    </row>
    <row r="1437" spans="3:17" x14ac:dyDescent="0.25">
      <c r="C1437" s="125"/>
      <c r="D1437" s="120"/>
      <c r="E1437" s="4" t="s">
        <v>62</v>
      </c>
      <c r="F1437" s="5"/>
      <c r="G1437" s="6">
        <v>428</v>
      </c>
      <c r="H1437" s="28">
        <v>3.0373831775700002</v>
      </c>
      <c r="I1437" s="12">
        <v>3.5046728971959999</v>
      </c>
      <c r="J1437" s="12">
        <v>41.588785046729001</v>
      </c>
      <c r="K1437" s="12">
        <v>3.7383177570089998</v>
      </c>
      <c r="L1437" s="12">
        <v>5.3738317757010003</v>
      </c>
      <c r="M1437" s="12">
        <v>6.5420560747660002</v>
      </c>
      <c r="N1437" s="12">
        <v>17.056074766355</v>
      </c>
      <c r="O1437" s="12">
        <v>5.6074766355139998</v>
      </c>
      <c r="P1437" s="12">
        <v>2.8037383177569999</v>
      </c>
      <c r="Q1437" s="23">
        <v>10.747663551402001</v>
      </c>
    </row>
    <row r="1438" spans="3:17" x14ac:dyDescent="0.25">
      <c r="C1438" s="125"/>
      <c r="D1438" s="120"/>
      <c r="E1438" s="4" t="s">
        <v>63</v>
      </c>
      <c r="F1438" s="5"/>
      <c r="G1438" s="6">
        <v>25</v>
      </c>
      <c r="H1438" s="50">
        <v>0</v>
      </c>
      <c r="I1438" s="12">
        <v>4</v>
      </c>
      <c r="J1438" s="12">
        <v>28</v>
      </c>
      <c r="K1438" s="12">
        <v>4</v>
      </c>
      <c r="L1438" s="12">
        <v>8</v>
      </c>
      <c r="M1438" s="12">
        <v>24</v>
      </c>
      <c r="N1438" s="12">
        <v>4</v>
      </c>
      <c r="O1438" s="12">
        <v>12</v>
      </c>
      <c r="P1438" s="12">
        <v>4</v>
      </c>
      <c r="Q1438" s="23">
        <v>12</v>
      </c>
    </row>
    <row r="1439" spans="3:17" x14ac:dyDescent="0.25">
      <c r="C1439" s="125"/>
      <c r="D1439" s="120"/>
      <c r="E1439" s="4" t="s">
        <v>18</v>
      </c>
      <c r="F1439" s="5"/>
      <c r="G1439" s="6">
        <v>22</v>
      </c>
      <c r="H1439" s="28">
        <v>4.5454545454549997</v>
      </c>
      <c r="I1439" s="12">
        <v>18.181818181817999</v>
      </c>
      <c r="J1439" s="12">
        <v>40.909090909090999</v>
      </c>
      <c r="K1439" s="20">
        <v>0</v>
      </c>
      <c r="L1439" s="20">
        <v>0</v>
      </c>
      <c r="M1439" s="12">
        <v>4.5454545454549997</v>
      </c>
      <c r="N1439" s="12">
        <v>13.636363636364001</v>
      </c>
      <c r="O1439" s="20">
        <v>0</v>
      </c>
      <c r="P1439" s="12">
        <v>4.5454545454549997</v>
      </c>
      <c r="Q1439" s="23">
        <v>13.636363636364001</v>
      </c>
    </row>
    <row r="1440" spans="3:17" ht="25.2" x14ac:dyDescent="0.25">
      <c r="C1440" s="121" t="s">
        <v>64</v>
      </c>
      <c r="D1440" s="119" t="s">
        <v>20</v>
      </c>
      <c r="E1440" s="18" t="s">
        <v>65</v>
      </c>
      <c r="F1440" s="17"/>
      <c r="G1440" s="19">
        <v>36</v>
      </c>
      <c r="H1440" s="29">
        <v>5.5555555555560003</v>
      </c>
      <c r="I1440" s="15">
        <v>11.111111111111001</v>
      </c>
      <c r="J1440" s="15">
        <v>33.333333333333002</v>
      </c>
      <c r="K1440" s="15">
        <v>2.7777777777780002</v>
      </c>
      <c r="L1440" s="15">
        <v>2.7777777777780002</v>
      </c>
      <c r="M1440" s="15">
        <v>8.333333333333</v>
      </c>
      <c r="N1440" s="15">
        <v>16.666666666666998</v>
      </c>
      <c r="O1440" s="15">
        <v>11.111111111111001</v>
      </c>
      <c r="P1440" s="15">
        <v>2.7777777777780002</v>
      </c>
      <c r="Q1440" s="30">
        <v>5.5555555555560003</v>
      </c>
    </row>
    <row r="1441" spans="3:17" ht="37.799999999999997" x14ac:dyDescent="0.25">
      <c r="C1441" s="125"/>
      <c r="D1441" s="120"/>
      <c r="E1441" s="4" t="s">
        <v>66</v>
      </c>
      <c r="F1441" s="5"/>
      <c r="G1441" s="6">
        <v>177</v>
      </c>
      <c r="H1441" s="28">
        <v>5.6497175141240001</v>
      </c>
      <c r="I1441" s="12">
        <v>12.994350282486</v>
      </c>
      <c r="J1441" s="12">
        <v>24.293785310733998</v>
      </c>
      <c r="K1441" s="12">
        <v>2.25988700565</v>
      </c>
      <c r="L1441" s="12">
        <v>3.9548022598869998</v>
      </c>
      <c r="M1441" s="12">
        <v>6.2146892655370003</v>
      </c>
      <c r="N1441" s="12">
        <v>18.644067796609999</v>
      </c>
      <c r="O1441" s="12">
        <v>6.7796610169490004</v>
      </c>
      <c r="P1441" s="12">
        <v>2.25988700565</v>
      </c>
      <c r="Q1441" s="23">
        <v>16.949152542373</v>
      </c>
    </row>
    <row r="1442" spans="3:17" ht="37.799999999999997" x14ac:dyDescent="0.25">
      <c r="C1442" s="125"/>
      <c r="D1442" s="120"/>
      <c r="E1442" s="4" t="s">
        <v>67</v>
      </c>
      <c r="F1442" s="5"/>
      <c r="G1442" s="6">
        <v>231</v>
      </c>
      <c r="H1442" s="28">
        <v>3.463203463203</v>
      </c>
      <c r="I1442" s="12">
        <v>11.255411255411</v>
      </c>
      <c r="J1442" s="12">
        <v>26.839826839827001</v>
      </c>
      <c r="K1442" s="12">
        <v>3.896103896104</v>
      </c>
      <c r="L1442" s="12">
        <v>3.463203463203</v>
      </c>
      <c r="M1442" s="12">
        <v>7.792207792208</v>
      </c>
      <c r="N1442" s="12">
        <v>18.614718614718999</v>
      </c>
      <c r="O1442" s="12">
        <v>6.4935064935059996</v>
      </c>
      <c r="P1442" s="12">
        <v>2.1645021645020002</v>
      </c>
      <c r="Q1442" s="23">
        <v>16.017316017315999</v>
      </c>
    </row>
    <row r="1443" spans="3:17" ht="37.799999999999997" x14ac:dyDescent="0.25">
      <c r="C1443" s="125"/>
      <c r="D1443" s="120"/>
      <c r="E1443" s="4" t="s">
        <v>68</v>
      </c>
      <c r="F1443" s="5"/>
      <c r="G1443" s="6">
        <v>324</v>
      </c>
      <c r="H1443" s="28">
        <v>5.2469135802469999</v>
      </c>
      <c r="I1443" s="12">
        <v>6.79012345679</v>
      </c>
      <c r="J1443" s="12">
        <v>26.851851851852</v>
      </c>
      <c r="K1443" s="12">
        <v>4.0123456790120002</v>
      </c>
      <c r="L1443" s="12">
        <v>4.6296296296300001</v>
      </c>
      <c r="M1443" s="12">
        <v>9.5679012345679997</v>
      </c>
      <c r="N1443" s="12">
        <v>16.049382716048999</v>
      </c>
      <c r="O1443" s="12">
        <v>10.493827160494</v>
      </c>
      <c r="P1443" s="12">
        <v>4.0123456790120002</v>
      </c>
      <c r="Q1443" s="23">
        <v>12.345679012346</v>
      </c>
    </row>
    <row r="1444" spans="3:17" ht="37.799999999999997" x14ac:dyDescent="0.25">
      <c r="C1444" s="125"/>
      <c r="D1444" s="120"/>
      <c r="E1444" s="4" t="s">
        <v>69</v>
      </c>
      <c r="F1444" s="5"/>
      <c r="G1444" s="6">
        <v>364</v>
      </c>
      <c r="H1444" s="28">
        <v>4.9450549450550003</v>
      </c>
      <c r="I1444" s="12">
        <v>8.5164835164839996</v>
      </c>
      <c r="J1444" s="12">
        <v>25.824175824175999</v>
      </c>
      <c r="K1444" s="12">
        <v>5.2197802197799996</v>
      </c>
      <c r="L1444" s="12">
        <v>4.3956043956039998</v>
      </c>
      <c r="M1444" s="12">
        <v>12.362637362637001</v>
      </c>
      <c r="N1444" s="12">
        <v>18.681318681318999</v>
      </c>
      <c r="O1444" s="12">
        <v>8.5164835164839996</v>
      </c>
      <c r="P1444" s="12">
        <v>1.923076923077</v>
      </c>
      <c r="Q1444" s="23">
        <v>9.6153846153850004</v>
      </c>
    </row>
    <row r="1445" spans="3:17" ht="37.799999999999997" x14ac:dyDescent="0.25">
      <c r="C1445" s="125"/>
      <c r="D1445" s="120"/>
      <c r="E1445" s="4" t="s">
        <v>70</v>
      </c>
      <c r="F1445" s="5"/>
      <c r="G1445" s="6">
        <v>292</v>
      </c>
      <c r="H1445" s="28">
        <v>4.4520547945209996</v>
      </c>
      <c r="I1445" s="12">
        <v>3.0821917808219998</v>
      </c>
      <c r="J1445" s="12">
        <v>32.876712328766999</v>
      </c>
      <c r="K1445" s="12">
        <v>6.506849315068</v>
      </c>
      <c r="L1445" s="12">
        <v>5.8219178082190002</v>
      </c>
      <c r="M1445" s="12">
        <v>8.9041095890409991</v>
      </c>
      <c r="N1445" s="12">
        <v>17.123287671233001</v>
      </c>
      <c r="O1445" s="12">
        <v>6.8493150684930004</v>
      </c>
      <c r="P1445" s="12">
        <v>2.397260273973</v>
      </c>
      <c r="Q1445" s="23">
        <v>11.986301369863</v>
      </c>
    </row>
    <row r="1446" spans="3:17" ht="37.799999999999997" x14ac:dyDescent="0.25">
      <c r="C1446" s="125"/>
      <c r="D1446" s="120"/>
      <c r="E1446" s="4" t="s">
        <v>71</v>
      </c>
      <c r="F1446" s="5"/>
      <c r="G1446" s="6">
        <v>316</v>
      </c>
      <c r="H1446" s="28">
        <v>4.1139240506329999</v>
      </c>
      <c r="I1446" s="12">
        <v>8.8607594936710008</v>
      </c>
      <c r="J1446" s="12">
        <v>34.177215189873003</v>
      </c>
      <c r="K1446" s="12">
        <v>4.4303797468350004</v>
      </c>
      <c r="L1446" s="12">
        <v>5.379746835443</v>
      </c>
      <c r="M1446" s="12">
        <v>8.2278481012659999</v>
      </c>
      <c r="N1446" s="12">
        <v>14.873417721519001</v>
      </c>
      <c r="O1446" s="12">
        <v>6.0126582278480001</v>
      </c>
      <c r="P1446" s="12">
        <v>3.7974683544299999</v>
      </c>
      <c r="Q1446" s="23">
        <v>10.126582278480999</v>
      </c>
    </row>
    <row r="1447" spans="3:17" ht="37.799999999999997" x14ac:dyDescent="0.25">
      <c r="C1447" s="125"/>
      <c r="D1447" s="120"/>
      <c r="E1447" s="4" t="s">
        <v>72</v>
      </c>
      <c r="F1447" s="5"/>
      <c r="G1447" s="6">
        <v>308</v>
      </c>
      <c r="H1447" s="28">
        <v>4.5454545454549997</v>
      </c>
      <c r="I1447" s="12">
        <v>8.4415584415579996</v>
      </c>
      <c r="J1447" s="12">
        <v>30.194805194804999</v>
      </c>
      <c r="K1447" s="12">
        <v>5.1948051948050002</v>
      </c>
      <c r="L1447" s="12">
        <v>6.4935064935059996</v>
      </c>
      <c r="M1447" s="12">
        <v>12.337662337662</v>
      </c>
      <c r="N1447" s="12">
        <v>14.935064935065</v>
      </c>
      <c r="O1447" s="12">
        <v>5.1948051948050002</v>
      </c>
      <c r="P1447" s="12">
        <v>1.948051948052</v>
      </c>
      <c r="Q1447" s="23">
        <v>10.714285714286</v>
      </c>
    </row>
    <row r="1448" spans="3:17" ht="37.799999999999997" x14ac:dyDescent="0.25">
      <c r="C1448" s="125"/>
      <c r="D1448" s="120"/>
      <c r="E1448" s="4" t="s">
        <v>73</v>
      </c>
      <c r="F1448" s="5"/>
      <c r="G1448" s="6">
        <v>114</v>
      </c>
      <c r="H1448" s="28">
        <v>3.508771929825</v>
      </c>
      <c r="I1448" s="12">
        <v>7.0175438596489998</v>
      </c>
      <c r="J1448" s="12">
        <v>32.456140350877</v>
      </c>
      <c r="K1448" s="12">
        <v>9.6491228070179993</v>
      </c>
      <c r="L1448" s="12">
        <v>5.2631578947369997</v>
      </c>
      <c r="M1448" s="12">
        <v>13.157894736842</v>
      </c>
      <c r="N1448" s="12">
        <v>13.157894736842</v>
      </c>
      <c r="O1448" s="12">
        <v>6.1403508771929998</v>
      </c>
      <c r="P1448" s="12">
        <v>2.6315789473679998</v>
      </c>
      <c r="Q1448" s="23">
        <v>7.0175438596489998</v>
      </c>
    </row>
    <row r="1449" spans="3:17" ht="25.2" x14ac:dyDescent="0.25">
      <c r="C1449" s="125"/>
      <c r="D1449" s="120"/>
      <c r="E1449" s="4" t="s">
        <v>74</v>
      </c>
      <c r="F1449" s="5"/>
      <c r="G1449" s="6">
        <v>96</v>
      </c>
      <c r="H1449" s="50">
        <v>0</v>
      </c>
      <c r="I1449" s="12">
        <v>4.166666666667</v>
      </c>
      <c r="J1449" s="12">
        <v>43.75</v>
      </c>
      <c r="K1449" s="12">
        <v>5.208333333333</v>
      </c>
      <c r="L1449" s="12">
        <v>6.25</v>
      </c>
      <c r="M1449" s="12">
        <v>15.625</v>
      </c>
      <c r="N1449" s="12">
        <v>10.416666666667</v>
      </c>
      <c r="O1449" s="12">
        <v>5.208333333333</v>
      </c>
      <c r="P1449" s="12">
        <v>2.083333333333</v>
      </c>
      <c r="Q1449" s="23">
        <v>7.291666666667</v>
      </c>
    </row>
    <row r="1450" spans="3:17" x14ac:dyDescent="0.25">
      <c r="C1450" s="125"/>
      <c r="D1450" s="120"/>
      <c r="E1450" s="4" t="s">
        <v>75</v>
      </c>
      <c r="F1450" s="5"/>
      <c r="G1450" s="6">
        <v>29</v>
      </c>
      <c r="H1450" s="28">
        <v>3.4482758620689999</v>
      </c>
      <c r="I1450" s="20">
        <v>0</v>
      </c>
      <c r="J1450" s="12">
        <v>48.275862068965999</v>
      </c>
      <c r="K1450" s="20">
        <v>0</v>
      </c>
      <c r="L1450" s="12">
        <v>10.344827586207</v>
      </c>
      <c r="M1450" s="12">
        <v>3.4482758620689999</v>
      </c>
      <c r="N1450" s="12">
        <v>20.689655172414</v>
      </c>
      <c r="O1450" s="20">
        <v>0</v>
      </c>
      <c r="P1450" s="20">
        <v>0</v>
      </c>
      <c r="Q1450" s="23">
        <v>13.793103448276</v>
      </c>
    </row>
    <row r="1451" spans="3:17" x14ac:dyDescent="0.25">
      <c r="C1451" s="125"/>
      <c r="D1451" s="120"/>
      <c r="E1451" s="4" t="s">
        <v>18</v>
      </c>
      <c r="F1451" s="5"/>
      <c r="G1451" s="6">
        <v>127</v>
      </c>
      <c r="H1451" s="28">
        <v>7.8740157480309998</v>
      </c>
      <c r="I1451" s="12">
        <v>7.0866141732279999</v>
      </c>
      <c r="J1451" s="12">
        <v>26.771653543307</v>
      </c>
      <c r="K1451" s="12">
        <v>4.7244094488190003</v>
      </c>
      <c r="L1451" s="12">
        <v>5.5118110236220001</v>
      </c>
      <c r="M1451" s="12">
        <v>11.023622047244</v>
      </c>
      <c r="N1451" s="12">
        <v>14.960629921260001</v>
      </c>
      <c r="O1451" s="12">
        <v>3.9370078740159999</v>
      </c>
      <c r="P1451" s="12">
        <v>6.299212598425</v>
      </c>
      <c r="Q1451" s="23">
        <v>11.811023622046999</v>
      </c>
    </row>
    <row r="1452" spans="3:17" x14ac:dyDescent="0.25">
      <c r="C1452" s="121" t="s">
        <v>76</v>
      </c>
      <c r="D1452" s="119" t="s">
        <v>20</v>
      </c>
      <c r="E1452" s="18" t="s">
        <v>77</v>
      </c>
      <c r="F1452" s="17"/>
      <c r="G1452" s="19">
        <v>626</v>
      </c>
      <c r="H1452" s="29">
        <v>4.7923322683710001</v>
      </c>
      <c r="I1452" s="15">
        <v>2.23642172524</v>
      </c>
      <c r="J1452" s="15">
        <v>43.769968051117999</v>
      </c>
      <c r="K1452" s="15">
        <v>2.5559105431310001</v>
      </c>
      <c r="L1452" s="38">
        <v>0</v>
      </c>
      <c r="M1452" s="15">
        <v>11.821086261981</v>
      </c>
      <c r="N1452" s="15">
        <v>17.252396166134002</v>
      </c>
      <c r="O1452" s="15">
        <v>6.8690095846650001</v>
      </c>
      <c r="P1452" s="38">
        <v>0</v>
      </c>
      <c r="Q1452" s="30">
        <v>10.702875399361</v>
      </c>
    </row>
    <row r="1453" spans="3:17" x14ac:dyDescent="0.25">
      <c r="C1453" s="125"/>
      <c r="D1453" s="120"/>
      <c r="E1453" s="4" t="s">
        <v>78</v>
      </c>
      <c r="F1453" s="5"/>
      <c r="G1453" s="6">
        <v>975</v>
      </c>
      <c r="H1453" s="28">
        <v>2.9743589743590002</v>
      </c>
      <c r="I1453" s="12">
        <v>7.8974358974359999</v>
      </c>
      <c r="J1453" s="12">
        <v>32.615384615384997</v>
      </c>
      <c r="K1453" s="12">
        <v>3.6923076923079998</v>
      </c>
      <c r="L1453" s="12">
        <v>4</v>
      </c>
      <c r="M1453" s="12">
        <v>10.769230769230999</v>
      </c>
      <c r="N1453" s="12">
        <v>17.333333333333002</v>
      </c>
      <c r="O1453" s="12">
        <v>7.2820512820510004</v>
      </c>
      <c r="P1453" s="12">
        <v>3.5897435897440002</v>
      </c>
      <c r="Q1453" s="23">
        <v>9.8461538461539995</v>
      </c>
    </row>
    <row r="1454" spans="3:17" x14ac:dyDescent="0.25">
      <c r="C1454" s="125"/>
      <c r="D1454" s="120"/>
      <c r="E1454" s="4" t="s">
        <v>79</v>
      </c>
      <c r="F1454" s="5"/>
      <c r="G1454" s="6">
        <v>589</v>
      </c>
      <c r="H1454" s="28">
        <v>4.4142614601019998</v>
      </c>
      <c r="I1454" s="12">
        <v>10.526315789473999</v>
      </c>
      <c r="J1454" s="12">
        <v>16.129032258064999</v>
      </c>
      <c r="K1454" s="12">
        <v>8.4889643463500004</v>
      </c>
      <c r="L1454" s="12">
        <v>10.526315789473999</v>
      </c>
      <c r="M1454" s="12">
        <v>7.9796264855689998</v>
      </c>
      <c r="N1454" s="12">
        <v>15.619694397284</v>
      </c>
      <c r="O1454" s="12">
        <v>6.9609507640070003</v>
      </c>
      <c r="P1454" s="12">
        <v>3.565365025467</v>
      </c>
      <c r="Q1454" s="23">
        <v>15.789473684211</v>
      </c>
    </row>
    <row r="1455" spans="3:17" x14ac:dyDescent="0.25">
      <c r="C1455" s="125"/>
      <c r="D1455" s="120"/>
      <c r="E1455" s="4" t="s">
        <v>80</v>
      </c>
      <c r="F1455" s="5"/>
      <c r="G1455" s="6">
        <v>224</v>
      </c>
      <c r="H1455" s="28">
        <v>11.160714285714</v>
      </c>
      <c r="I1455" s="12">
        <v>16.517857142857</v>
      </c>
      <c r="J1455" s="12">
        <v>15.625</v>
      </c>
      <c r="K1455" s="12">
        <v>6.6964285714290002</v>
      </c>
      <c r="L1455" s="12">
        <v>9.8214285714289993</v>
      </c>
      <c r="M1455" s="12">
        <v>7.5892857142860004</v>
      </c>
      <c r="N1455" s="12">
        <v>11.607142857143</v>
      </c>
      <c r="O1455" s="12">
        <v>5.8035714285709998</v>
      </c>
      <c r="P1455" s="12">
        <v>5.3571428571429998</v>
      </c>
      <c r="Q1455" s="23">
        <v>9.8214285714289993</v>
      </c>
    </row>
    <row r="1456" spans="3:17" x14ac:dyDescent="0.25">
      <c r="C1456" s="121" t="s">
        <v>81</v>
      </c>
      <c r="D1456" s="119" t="s">
        <v>20</v>
      </c>
      <c r="E1456" s="18" t="s">
        <v>82</v>
      </c>
      <c r="F1456" s="17"/>
      <c r="G1456" s="19">
        <v>300</v>
      </c>
      <c r="H1456" s="29">
        <v>36.666666666666998</v>
      </c>
      <c r="I1456" s="15">
        <v>63.333333333333002</v>
      </c>
      <c r="J1456" s="38">
        <v>0</v>
      </c>
      <c r="K1456" s="38">
        <v>0</v>
      </c>
      <c r="L1456" s="38">
        <v>0</v>
      </c>
      <c r="M1456" s="38">
        <v>0</v>
      </c>
      <c r="N1456" s="38">
        <v>0</v>
      </c>
      <c r="O1456" s="38">
        <v>0</v>
      </c>
      <c r="P1456" s="38">
        <v>0</v>
      </c>
      <c r="Q1456" s="69">
        <v>0</v>
      </c>
    </row>
    <row r="1457" spans="3:17" x14ac:dyDescent="0.25">
      <c r="C1457" s="125"/>
      <c r="D1457" s="120"/>
      <c r="E1457" s="4" t="s">
        <v>83</v>
      </c>
      <c r="F1457" s="5"/>
      <c r="G1457" s="6">
        <v>722</v>
      </c>
      <c r="H1457" s="50">
        <v>0</v>
      </c>
      <c r="I1457" s="20">
        <v>0</v>
      </c>
      <c r="J1457" s="12">
        <v>100</v>
      </c>
      <c r="K1457" s="20">
        <v>0</v>
      </c>
      <c r="L1457" s="20">
        <v>0</v>
      </c>
      <c r="M1457" s="20">
        <v>0</v>
      </c>
      <c r="N1457" s="20">
        <v>0</v>
      </c>
      <c r="O1457" s="20">
        <v>0</v>
      </c>
      <c r="P1457" s="20">
        <v>0</v>
      </c>
      <c r="Q1457" s="37">
        <v>0</v>
      </c>
    </row>
    <row r="1458" spans="3:17" x14ac:dyDescent="0.25">
      <c r="C1458" s="125"/>
      <c r="D1458" s="120"/>
      <c r="E1458" s="4" t="s">
        <v>84</v>
      </c>
      <c r="F1458" s="5"/>
      <c r="G1458" s="6">
        <v>483</v>
      </c>
      <c r="H1458" s="50">
        <v>0</v>
      </c>
      <c r="I1458" s="20">
        <v>0</v>
      </c>
      <c r="J1458" s="20">
        <v>0</v>
      </c>
      <c r="K1458" s="12">
        <v>24.223602484472</v>
      </c>
      <c r="L1458" s="12">
        <v>25.465838509316999</v>
      </c>
      <c r="M1458" s="12">
        <v>50.310559006211001</v>
      </c>
      <c r="N1458" s="20">
        <v>0</v>
      </c>
      <c r="O1458" s="20">
        <v>0</v>
      </c>
      <c r="P1458" s="20">
        <v>0</v>
      </c>
      <c r="Q1458" s="37">
        <v>0</v>
      </c>
    </row>
    <row r="1459" spans="3:17" x14ac:dyDescent="0.25">
      <c r="C1459" s="125"/>
      <c r="D1459" s="120"/>
      <c r="E1459" s="4" t="s">
        <v>85</v>
      </c>
      <c r="F1459" s="5"/>
      <c r="G1459" s="6">
        <v>395</v>
      </c>
      <c r="H1459" s="50">
        <v>0</v>
      </c>
      <c r="I1459" s="20">
        <v>0</v>
      </c>
      <c r="J1459" s="20">
        <v>0</v>
      </c>
      <c r="K1459" s="20">
        <v>0</v>
      </c>
      <c r="L1459" s="20">
        <v>0</v>
      </c>
      <c r="M1459" s="20">
        <v>0</v>
      </c>
      <c r="N1459" s="12">
        <v>100</v>
      </c>
      <c r="O1459" s="20">
        <v>0</v>
      </c>
      <c r="P1459" s="20">
        <v>0</v>
      </c>
      <c r="Q1459" s="37">
        <v>0</v>
      </c>
    </row>
    <row r="1460" spans="3:17" x14ac:dyDescent="0.25">
      <c r="C1460" s="125"/>
      <c r="D1460" s="120"/>
      <c r="E1460" s="4" t="s">
        <v>86</v>
      </c>
      <c r="F1460" s="5"/>
      <c r="G1460" s="6">
        <v>236</v>
      </c>
      <c r="H1460" s="50">
        <v>0</v>
      </c>
      <c r="I1460" s="20">
        <v>0</v>
      </c>
      <c r="J1460" s="20">
        <v>0</v>
      </c>
      <c r="K1460" s="20">
        <v>0</v>
      </c>
      <c r="L1460" s="20">
        <v>0</v>
      </c>
      <c r="M1460" s="20">
        <v>0</v>
      </c>
      <c r="N1460" s="20">
        <v>0</v>
      </c>
      <c r="O1460" s="12">
        <v>71.186440677966004</v>
      </c>
      <c r="P1460" s="12">
        <v>28.813559322033999</v>
      </c>
      <c r="Q1460" s="37">
        <v>0</v>
      </c>
    </row>
    <row r="1461" spans="3:17" x14ac:dyDescent="0.25">
      <c r="C1461" s="125"/>
      <c r="D1461" s="120"/>
      <c r="E1461" s="4" t="s">
        <v>87</v>
      </c>
      <c r="F1461" s="5"/>
      <c r="G1461" s="6">
        <v>278</v>
      </c>
      <c r="H1461" s="50">
        <v>0</v>
      </c>
      <c r="I1461" s="20">
        <v>0</v>
      </c>
      <c r="J1461" s="20">
        <v>0</v>
      </c>
      <c r="K1461" s="20">
        <v>0</v>
      </c>
      <c r="L1461" s="20">
        <v>0</v>
      </c>
      <c r="M1461" s="20">
        <v>0</v>
      </c>
      <c r="N1461" s="20">
        <v>0</v>
      </c>
      <c r="O1461" s="20">
        <v>0</v>
      </c>
      <c r="P1461" s="20">
        <v>0</v>
      </c>
      <c r="Q1461" s="23">
        <v>100</v>
      </c>
    </row>
    <row r="1462" spans="3:17" x14ac:dyDescent="0.25">
      <c r="C1462" s="121" t="s">
        <v>88</v>
      </c>
      <c r="D1462" s="119" t="s">
        <v>20</v>
      </c>
      <c r="E1462" s="18" t="s">
        <v>89</v>
      </c>
      <c r="F1462" s="17"/>
      <c r="G1462" s="19">
        <v>110</v>
      </c>
      <c r="H1462" s="29">
        <v>100</v>
      </c>
      <c r="I1462" s="38">
        <v>0</v>
      </c>
      <c r="J1462" s="38">
        <v>0</v>
      </c>
      <c r="K1462" s="38">
        <v>0</v>
      </c>
      <c r="L1462" s="38">
        <v>0</v>
      </c>
      <c r="M1462" s="38">
        <v>0</v>
      </c>
      <c r="N1462" s="38">
        <v>0</v>
      </c>
      <c r="O1462" s="38">
        <v>0</v>
      </c>
      <c r="P1462" s="38">
        <v>0</v>
      </c>
      <c r="Q1462" s="69">
        <v>0</v>
      </c>
    </row>
    <row r="1463" spans="3:17" x14ac:dyDescent="0.25">
      <c r="C1463" s="122"/>
      <c r="D1463" s="120"/>
      <c r="E1463" s="4" t="s">
        <v>90</v>
      </c>
      <c r="F1463" s="5"/>
      <c r="G1463" s="6">
        <v>190</v>
      </c>
      <c r="H1463" s="50">
        <v>0</v>
      </c>
      <c r="I1463" s="12">
        <v>100</v>
      </c>
      <c r="J1463" s="20">
        <v>0</v>
      </c>
      <c r="K1463" s="20">
        <v>0</v>
      </c>
      <c r="L1463" s="20">
        <v>0</v>
      </c>
      <c r="M1463" s="20">
        <v>0</v>
      </c>
      <c r="N1463" s="20">
        <v>0</v>
      </c>
      <c r="O1463" s="20">
        <v>0</v>
      </c>
      <c r="P1463" s="20">
        <v>0</v>
      </c>
      <c r="Q1463" s="37">
        <v>0</v>
      </c>
    </row>
    <row r="1464" spans="3:17" x14ac:dyDescent="0.25">
      <c r="C1464" s="122"/>
      <c r="D1464" s="120"/>
      <c r="E1464" s="4" t="s">
        <v>83</v>
      </c>
      <c r="F1464" s="5"/>
      <c r="G1464" s="6">
        <v>722</v>
      </c>
      <c r="H1464" s="50">
        <v>0</v>
      </c>
      <c r="I1464" s="20">
        <v>0</v>
      </c>
      <c r="J1464" s="12">
        <v>100</v>
      </c>
      <c r="K1464" s="20">
        <v>0</v>
      </c>
      <c r="L1464" s="20">
        <v>0</v>
      </c>
      <c r="M1464" s="20">
        <v>0</v>
      </c>
      <c r="N1464" s="20">
        <v>0</v>
      </c>
      <c r="O1464" s="20">
        <v>0</v>
      </c>
      <c r="P1464" s="20">
        <v>0</v>
      </c>
      <c r="Q1464" s="37">
        <v>0</v>
      </c>
    </row>
    <row r="1465" spans="3:17" x14ac:dyDescent="0.25">
      <c r="C1465" s="122"/>
      <c r="D1465" s="120"/>
      <c r="E1465" s="4" t="s">
        <v>91</v>
      </c>
      <c r="F1465" s="5"/>
      <c r="G1465" s="6">
        <v>117</v>
      </c>
      <c r="H1465" s="50">
        <v>0</v>
      </c>
      <c r="I1465" s="20">
        <v>0</v>
      </c>
      <c r="J1465" s="20">
        <v>0</v>
      </c>
      <c r="K1465" s="12">
        <v>100</v>
      </c>
      <c r="L1465" s="20">
        <v>0</v>
      </c>
      <c r="M1465" s="20">
        <v>0</v>
      </c>
      <c r="N1465" s="20">
        <v>0</v>
      </c>
      <c r="O1465" s="20">
        <v>0</v>
      </c>
      <c r="P1465" s="20">
        <v>0</v>
      </c>
      <c r="Q1465" s="37">
        <v>0</v>
      </c>
    </row>
    <row r="1466" spans="3:17" x14ac:dyDescent="0.25">
      <c r="C1466" s="122"/>
      <c r="D1466" s="120"/>
      <c r="E1466" s="4" t="s">
        <v>92</v>
      </c>
      <c r="F1466" s="5"/>
      <c r="G1466" s="6">
        <v>123</v>
      </c>
      <c r="H1466" s="50">
        <v>0</v>
      </c>
      <c r="I1466" s="20">
        <v>0</v>
      </c>
      <c r="J1466" s="20">
        <v>0</v>
      </c>
      <c r="K1466" s="20">
        <v>0</v>
      </c>
      <c r="L1466" s="12">
        <v>100</v>
      </c>
      <c r="M1466" s="20">
        <v>0</v>
      </c>
      <c r="N1466" s="20">
        <v>0</v>
      </c>
      <c r="O1466" s="20">
        <v>0</v>
      </c>
      <c r="P1466" s="20">
        <v>0</v>
      </c>
      <c r="Q1466" s="37">
        <v>0</v>
      </c>
    </row>
    <row r="1467" spans="3:17" x14ac:dyDescent="0.25">
      <c r="C1467" s="122"/>
      <c r="D1467" s="120"/>
      <c r="E1467" s="4" t="s">
        <v>93</v>
      </c>
      <c r="F1467" s="5"/>
      <c r="G1467" s="6">
        <v>243</v>
      </c>
      <c r="H1467" s="50">
        <v>0</v>
      </c>
      <c r="I1467" s="20">
        <v>0</v>
      </c>
      <c r="J1467" s="20">
        <v>0</v>
      </c>
      <c r="K1467" s="20">
        <v>0</v>
      </c>
      <c r="L1467" s="20">
        <v>0</v>
      </c>
      <c r="M1467" s="12">
        <v>100</v>
      </c>
      <c r="N1467" s="20">
        <v>0</v>
      </c>
      <c r="O1467" s="20">
        <v>0</v>
      </c>
      <c r="P1467" s="20">
        <v>0</v>
      </c>
      <c r="Q1467" s="37">
        <v>0</v>
      </c>
    </row>
    <row r="1468" spans="3:17" x14ac:dyDescent="0.25">
      <c r="C1468" s="122"/>
      <c r="D1468" s="120"/>
      <c r="E1468" s="4" t="s">
        <v>85</v>
      </c>
      <c r="F1468" s="5"/>
      <c r="G1468" s="6">
        <v>395</v>
      </c>
      <c r="H1468" s="50">
        <v>0</v>
      </c>
      <c r="I1468" s="20">
        <v>0</v>
      </c>
      <c r="J1468" s="20">
        <v>0</v>
      </c>
      <c r="K1468" s="20">
        <v>0</v>
      </c>
      <c r="L1468" s="20">
        <v>0</v>
      </c>
      <c r="M1468" s="20">
        <v>0</v>
      </c>
      <c r="N1468" s="12">
        <v>100</v>
      </c>
      <c r="O1468" s="20">
        <v>0</v>
      </c>
      <c r="P1468" s="20">
        <v>0</v>
      </c>
      <c r="Q1468" s="37">
        <v>0</v>
      </c>
    </row>
    <row r="1469" spans="3:17" x14ac:dyDescent="0.25">
      <c r="C1469" s="122"/>
      <c r="D1469" s="120"/>
      <c r="E1469" s="4" t="s">
        <v>94</v>
      </c>
      <c r="F1469" s="5"/>
      <c r="G1469" s="6">
        <v>168</v>
      </c>
      <c r="H1469" s="50">
        <v>0</v>
      </c>
      <c r="I1469" s="20">
        <v>0</v>
      </c>
      <c r="J1469" s="20">
        <v>0</v>
      </c>
      <c r="K1469" s="20">
        <v>0</v>
      </c>
      <c r="L1469" s="20">
        <v>0</v>
      </c>
      <c r="M1469" s="20">
        <v>0</v>
      </c>
      <c r="N1469" s="20">
        <v>0</v>
      </c>
      <c r="O1469" s="12">
        <v>100</v>
      </c>
      <c r="P1469" s="20">
        <v>0</v>
      </c>
      <c r="Q1469" s="37">
        <v>0</v>
      </c>
    </row>
    <row r="1470" spans="3:17" x14ac:dyDescent="0.25">
      <c r="C1470" s="122"/>
      <c r="D1470" s="120"/>
      <c r="E1470" s="4" t="s">
        <v>95</v>
      </c>
      <c r="F1470" s="5"/>
      <c r="G1470" s="6">
        <v>68</v>
      </c>
      <c r="H1470" s="50">
        <v>0</v>
      </c>
      <c r="I1470" s="20">
        <v>0</v>
      </c>
      <c r="J1470" s="20">
        <v>0</v>
      </c>
      <c r="K1470" s="20">
        <v>0</v>
      </c>
      <c r="L1470" s="20">
        <v>0</v>
      </c>
      <c r="M1470" s="20">
        <v>0</v>
      </c>
      <c r="N1470" s="20">
        <v>0</v>
      </c>
      <c r="O1470" s="20">
        <v>0</v>
      </c>
      <c r="P1470" s="12">
        <v>100</v>
      </c>
      <c r="Q1470" s="37">
        <v>0</v>
      </c>
    </row>
    <row r="1471" spans="3:17" x14ac:dyDescent="0.25">
      <c r="C1471" s="126"/>
      <c r="D1471" s="123"/>
      <c r="E1471" s="64" t="s">
        <v>87</v>
      </c>
      <c r="F1471" s="59"/>
      <c r="G1471" s="66">
        <v>278</v>
      </c>
      <c r="H1471" s="103">
        <v>0</v>
      </c>
      <c r="I1471" s="90">
        <v>0</v>
      </c>
      <c r="J1471" s="90">
        <v>0</v>
      </c>
      <c r="K1471" s="90">
        <v>0</v>
      </c>
      <c r="L1471" s="90">
        <v>0</v>
      </c>
      <c r="M1471" s="90">
        <v>0</v>
      </c>
      <c r="N1471" s="90">
        <v>0</v>
      </c>
      <c r="O1471" s="90">
        <v>0</v>
      </c>
      <c r="P1471" s="90">
        <v>0</v>
      </c>
      <c r="Q1471" s="80">
        <v>100</v>
      </c>
    </row>
    <row r="1473" spans="2:15" x14ac:dyDescent="0.25">
      <c r="B1473" s="48" t="str">
        <f xml:space="preserve"> HYPERLINK("#'目次'!B20", "[14]")</f>
        <v>[14]</v>
      </c>
      <c r="C1473" s="35" t="s">
        <v>162</v>
      </c>
    </row>
    <row r="1476" spans="2:15" x14ac:dyDescent="0.25">
      <c r="C1476" s="35" t="s">
        <v>14</v>
      </c>
    </row>
    <row r="1477" spans="2:15" ht="25.2" x14ac:dyDescent="0.25">
      <c r="C1477" s="115"/>
      <c r="D1477" s="116"/>
      <c r="E1477" s="116"/>
      <c r="F1477" s="116"/>
      <c r="G1477" s="44" t="s">
        <v>15</v>
      </c>
      <c r="H1477" s="43" t="s">
        <v>163</v>
      </c>
      <c r="I1477" s="26" t="s">
        <v>164</v>
      </c>
      <c r="J1477" s="26" t="s">
        <v>165</v>
      </c>
      <c r="K1477" s="26" t="s">
        <v>166</v>
      </c>
      <c r="L1477" s="26" t="s">
        <v>167</v>
      </c>
      <c r="M1477" s="26" t="s">
        <v>18</v>
      </c>
      <c r="N1477" s="26" t="s">
        <v>168</v>
      </c>
      <c r="O1477" s="49" t="s">
        <v>169</v>
      </c>
    </row>
    <row r="1478" spans="2:15" x14ac:dyDescent="0.25">
      <c r="C1478" s="117"/>
      <c r="D1478" s="118"/>
      <c r="E1478" s="118"/>
      <c r="F1478" s="118"/>
      <c r="G1478" s="46"/>
      <c r="H1478" s="47"/>
      <c r="I1478" s="27"/>
      <c r="J1478" s="27"/>
      <c r="K1478" s="27"/>
      <c r="L1478" s="27"/>
      <c r="M1478" s="27"/>
      <c r="N1478" s="27"/>
      <c r="O1478" s="45"/>
    </row>
    <row r="1479" spans="2:15" x14ac:dyDescent="0.25">
      <c r="C1479" s="61"/>
      <c r="D1479" s="62"/>
      <c r="E1479" s="60" t="s">
        <v>15</v>
      </c>
      <c r="F1479" s="63"/>
      <c r="G1479" s="57">
        <v>2414</v>
      </c>
      <c r="H1479" s="34">
        <v>11.764705882353001</v>
      </c>
      <c r="I1479" s="34">
        <v>19.179784589892002</v>
      </c>
      <c r="J1479" s="34">
        <v>41.714995857498003</v>
      </c>
      <c r="K1479" s="34">
        <v>20.46396023198</v>
      </c>
      <c r="L1479" s="34">
        <v>4.1839270919639997</v>
      </c>
      <c r="M1479" s="34">
        <v>2.6926263463129998</v>
      </c>
      <c r="N1479" s="34">
        <v>30.944490472245</v>
      </c>
      <c r="O1479" s="79">
        <v>24.647887323944001</v>
      </c>
    </row>
    <row r="1480" spans="2:15" x14ac:dyDescent="0.25">
      <c r="C1480" s="124" t="s">
        <v>19</v>
      </c>
      <c r="D1480" s="119" t="s">
        <v>20</v>
      </c>
      <c r="E1480" s="18" t="s">
        <v>21</v>
      </c>
      <c r="F1480" s="17"/>
      <c r="G1480" s="19">
        <v>1139</v>
      </c>
      <c r="H1480" s="29">
        <v>11.413520632133</v>
      </c>
      <c r="I1480" s="15">
        <v>21.334503950834002</v>
      </c>
      <c r="J1480" s="15">
        <v>39.683933274802001</v>
      </c>
      <c r="K1480" s="15">
        <v>20.193151887620999</v>
      </c>
      <c r="L1480" s="15">
        <v>4.2142230026340002</v>
      </c>
      <c r="M1480" s="15">
        <v>3.1606672519750001</v>
      </c>
      <c r="N1480" s="15">
        <v>32.748024582968</v>
      </c>
      <c r="O1480" s="30">
        <v>24.407374890254999</v>
      </c>
    </row>
    <row r="1481" spans="2:15" x14ac:dyDescent="0.25">
      <c r="C1481" s="125"/>
      <c r="D1481" s="120"/>
      <c r="E1481" s="4" t="s">
        <v>22</v>
      </c>
      <c r="F1481" s="5"/>
      <c r="G1481" s="6">
        <v>1275</v>
      </c>
      <c r="H1481" s="28">
        <v>12.078431372549</v>
      </c>
      <c r="I1481" s="12">
        <v>17.254901960784</v>
      </c>
      <c r="J1481" s="12">
        <v>43.529411764705998</v>
      </c>
      <c r="K1481" s="12">
        <v>20.705882352941</v>
      </c>
      <c r="L1481" s="12">
        <v>4.1568627450979996</v>
      </c>
      <c r="M1481" s="12">
        <v>2.2745098039220002</v>
      </c>
      <c r="N1481" s="12">
        <v>29.333333333333002</v>
      </c>
      <c r="O1481" s="23">
        <v>24.862745098038999</v>
      </c>
    </row>
    <row r="1482" spans="2:15" x14ac:dyDescent="0.25">
      <c r="C1482" s="121" t="s">
        <v>23</v>
      </c>
      <c r="D1482" s="121" t="s">
        <v>24</v>
      </c>
      <c r="E1482" s="18" t="s">
        <v>25</v>
      </c>
      <c r="F1482" s="17"/>
      <c r="G1482" s="19">
        <v>515</v>
      </c>
      <c r="H1482" s="29">
        <v>13.398058252427001</v>
      </c>
      <c r="I1482" s="15">
        <v>23.883495145630999</v>
      </c>
      <c r="J1482" s="15">
        <v>46.019417475727998</v>
      </c>
      <c r="K1482" s="15">
        <v>12.815533980583</v>
      </c>
      <c r="L1482" s="15">
        <v>1.9417475728160001</v>
      </c>
      <c r="M1482" s="15">
        <v>1.9417475728160001</v>
      </c>
      <c r="N1482" s="15">
        <v>37.281553398058001</v>
      </c>
      <c r="O1482" s="30">
        <v>14.757281553398</v>
      </c>
    </row>
    <row r="1483" spans="2:15" x14ac:dyDescent="0.25">
      <c r="C1483" s="125"/>
      <c r="D1483" s="122"/>
      <c r="E1483" s="4" t="s">
        <v>26</v>
      </c>
      <c r="F1483" s="5"/>
      <c r="G1483" s="6">
        <v>718</v>
      </c>
      <c r="H1483" s="28">
        <v>13.649025069638</v>
      </c>
      <c r="I1483" s="12">
        <v>18.941504178273</v>
      </c>
      <c r="J1483" s="12">
        <v>43.871866295265001</v>
      </c>
      <c r="K1483" s="12">
        <v>18.384401114206</v>
      </c>
      <c r="L1483" s="12">
        <v>2.924791086351</v>
      </c>
      <c r="M1483" s="12">
        <v>2.2284122562670001</v>
      </c>
      <c r="N1483" s="12">
        <v>32.590529247911</v>
      </c>
      <c r="O1483" s="23">
        <v>21.309192200557</v>
      </c>
    </row>
    <row r="1484" spans="2:15" x14ac:dyDescent="0.25">
      <c r="C1484" s="125"/>
      <c r="D1484" s="122"/>
      <c r="E1484" s="4" t="s">
        <v>27</v>
      </c>
      <c r="F1484" s="5"/>
      <c r="G1484" s="6">
        <v>492</v>
      </c>
      <c r="H1484" s="28">
        <v>13.008130081300999</v>
      </c>
      <c r="I1484" s="12">
        <v>19.512195121950999</v>
      </c>
      <c r="J1484" s="12">
        <v>41.260162601626</v>
      </c>
      <c r="K1484" s="12">
        <v>20.528455284553001</v>
      </c>
      <c r="L1484" s="12">
        <v>3.4552845528459999</v>
      </c>
      <c r="M1484" s="12">
        <v>2.2357723577240001</v>
      </c>
      <c r="N1484" s="12">
        <v>32.520325203252</v>
      </c>
      <c r="O1484" s="23">
        <v>23.983739837398002</v>
      </c>
    </row>
    <row r="1485" spans="2:15" x14ac:dyDescent="0.25">
      <c r="C1485" s="125"/>
      <c r="D1485" s="122"/>
      <c r="E1485" s="4" t="s">
        <v>28</v>
      </c>
      <c r="F1485" s="5"/>
      <c r="G1485" s="6">
        <v>390</v>
      </c>
      <c r="H1485" s="28">
        <v>9.2307692307690008</v>
      </c>
      <c r="I1485" s="12">
        <v>17.435897435897001</v>
      </c>
      <c r="J1485" s="12">
        <v>39.487179487178999</v>
      </c>
      <c r="K1485" s="12">
        <v>23.333333333333002</v>
      </c>
      <c r="L1485" s="12">
        <v>6.666666666667</v>
      </c>
      <c r="M1485" s="12">
        <v>3.8461538461539999</v>
      </c>
      <c r="N1485" s="12">
        <v>26.666666666666998</v>
      </c>
      <c r="O1485" s="23">
        <v>30</v>
      </c>
    </row>
    <row r="1486" spans="2:15" x14ac:dyDescent="0.25">
      <c r="C1486" s="125"/>
      <c r="D1486" s="122"/>
      <c r="E1486" s="4" t="s">
        <v>29</v>
      </c>
      <c r="F1486" s="5"/>
      <c r="G1486" s="6">
        <v>206</v>
      </c>
      <c r="H1486" s="28">
        <v>4.3689320388350001</v>
      </c>
      <c r="I1486" s="12">
        <v>15.048543689320001</v>
      </c>
      <c r="J1486" s="12">
        <v>34.466019417475998</v>
      </c>
      <c r="K1486" s="12">
        <v>33.009708737864003</v>
      </c>
      <c r="L1486" s="12">
        <v>8.2524271844660007</v>
      </c>
      <c r="M1486" s="12">
        <v>4.8543689320389998</v>
      </c>
      <c r="N1486" s="12">
        <v>19.417475728155001</v>
      </c>
      <c r="O1486" s="23">
        <v>41.262135922330003</v>
      </c>
    </row>
    <row r="1487" spans="2:15" x14ac:dyDescent="0.25">
      <c r="C1487" s="125"/>
      <c r="D1487" s="122"/>
      <c r="E1487" s="4" t="s">
        <v>30</v>
      </c>
      <c r="F1487" s="5"/>
      <c r="G1487" s="6">
        <v>76</v>
      </c>
      <c r="H1487" s="28">
        <v>6.5789473684209998</v>
      </c>
      <c r="I1487" s="12">
        <v>9.2105263157890001</v>
      </c>
      <c r="J1487" s="12">
        <v>30.263157894736999</v>
      </c>
      <c r="K1487" s="12">
        <v>39.473684210526002</v>
      </c>
      <c r="L1487" s="12">
        <v>10.526315789473999</v>
      </c>
      <c r="M1487" s="12">
        <v>3.947368421053</v>
      </c>
      <c r="N1487" s="12">
        <v>15.789473684211</v>
      </c>
      <c r="O1487" s="23">
        <v>50</v>
      </c>
    </row>
    <row r="1488" spans="2:15" x14ac:dyDescent="0.25">
      <c r="C1488" s="125"/>
      <c r="D1488" s="122"/>
      <c r="E1488" s="4" t="s">
        <v>31</v>
      </c>
      <c r="F1488" s="5"/>
      <c r="G1488" s="6">
        <v>17</v>
      </c>
      <c r="H1488" s="28">
        <v>17.647058823529001</v>
      </c>
      <c r="I1488" s="12">
        <v>11.764705882353001</v>
      </c>
      <c r="J1488" s="12">
        <v>23.529411764706001</v>
      </c>
      <c r="K1488" s="12">
        <v>35.294117647058997</v>
      </c>
      <c r="L1488" s="12">
        <v>11.764705882353001</v>
      </c>
      <c r="M1488" s="20">
        <v>0</v>
      </c>
      <c r="N1488" s="12">
        <v>29.411764705882</v>
      </c>
      <c r="O1488" s="23">
        <v>47.058823529412003</v>
      </c>
    </row>
    <row r="1489" spans="3:15" x14ac:dyDescent="0.25">
      <c r="C1489" s="125"/>
      <c r="D1489" s="122"/>
      <c r="E1489" s="4" t="s">
        <v>32</v>
      </c>
      <c r="F1489" s="5"/>
      <c r="G1489" s="6">
        <v>1233</v>
      </c>
      <c r="H1489" s="28">
        <v>13.544201135442</v>
      </c>
      <c r="I1489" s="12">
        <v>21.005677210057002</v>
      </c>
      <c r="J1489" s="12">
        <v>44.768856447688997</v>
      </c>
      <c r="K1489" s="12">
        <v>16.058394160584001</v>
      </c>
      <c r="L1489" s="12">
        <v>2.5141930251420002</v>
      </c>
      <c r="M1489" s="12">
        <v>2.108678021087</v>
      </c>
      <c r="N1489" s="12">
        <v>34.549878345499003</v>
      </c>
      <c r="O1489" s="23">
        <v>18.572587185726</v>
      </c>
    </row>
    <row r="1490" spans="3:15" x14ac:dyDescent="0.25">
      <c r="C1490" s="125"/>
      <c r="D1490" s="122"/>
      <c r="E1490" s="4" t="s">
        <v>33</v>
      </c>
      <c r="F1490" s="5"/>
      <c r="G1490" s="6">
        <v>882</v>
      </c>
      <c r="H1490" s="28">
        <v>11.337868480726</v>
      </c>
      <c r="I1490" s="12">
        <v>18.594104308390001</v>
      </c>
      <c r="J1490" s="12">
        <v>40.476190476189998</v>
      </c>
      <c r="K1490" s="12">
        <v>21.768707482993001</v>
      </c>
      <c r="L1490" s="12">
        <v>4.8752834467120003</v>
      </c>
      <c r="M1490" s="12">
        <v>2.947845804989</v>
      </c>
      <c r="N1490" s="12">
        <v>29.931972789115999</v>
      </c>
      <c r="O1490" s="23">
        <v>26.643990929705001</v>
      </c>
    </row>
    <row r="1491" spans="3:15" x14ac:dyDescent="0.25">
      <c r="C1491" s="125"/>
      <c r="D1491" s="122"/>
      <c r="E1491" s="4" t="s">
        <v>34</v>
      </c>
      <c r="F1491" s="5"/>
      <c r="G1491" s="6">
        <v>299</v>
      </c>
      <c r="H1491" s="28">
        <v>5.6856187290970004</v>
      </c>
      <c r="I1491" s="12">
        <v>13.377926421405</v>
      </c>
      <c r="J1491" s="12">
        <v>32.775919732440997</v>
      </c>
      <c r="K1491" s="12">
        <v>34.782608695652002</v>
      </c>
      <c r="L1491" s="12">
        <v>9.0301003344480009</v>
      </c>
      <c r="M1491" s="12">
        <v>4.3478260869570002</v>
      </c>
      <c r="N1491" s="12">
        <v>19.063545150502001</v>
      </c>
      <c r="O1491" s="23">
        <v>43.812709030100002</v>
      </c>
    </row>
    <row r="1492" spans="3:15" x14ac:dyDescent="0.25">
      <c r="C1492" s="125"/>
      <c r="D1492" s="122"/>
      <c r="E1492" s="4" t="s">
        <v>35</v>
      </c>
      <c r="F1492" s="5"/>
      <c r="G1492" s="6">
        <v>1181</v>
      </c>
      <c r="H1492" s="28">
        <v>9.9068585944120002</v>
      </c>
      <c r="I1492" s="12">
        <v>17.273497036409999</v>
      </c>
      <c r="J1492" s="12">
        <v>38.526672311600002</v>
      </c>
      <c r="K1492" s="12">
        <v>25.063505503809999</v>
      </c>
      <c r="L1492" s="12">
        <v>5.9271803556310001</v>
      </c>
      <c r="M1492" s="12">
        <v>3.3022861981370002</v>
      </c>
      <c r="N1492" s="12">
        <v>27.180355630821001</v>
      </c>
      <c r="O1492" s="23">
        <v>30.990685859441001</v>
      </c>
    </row>
    <row r="1493" spans="3:15" x14ac:dyDescent="0.25">
      <c r="C1493" s="125"/>
      <c r="D1493" s="121" t="s">
        <v>21</v>
      </c>
      <c r="E1493" s="18" t="s">
        <v>25</v>
      </c>
      <c r="F1493" s="17"/>
      <c r="G1493" s="19">
        <v>268</v>
      </c>
      <c r="H1493" s="29">
        <v>14.552238805969999</v>
      </c>
      <c r="I1493" s="15">
        <v>22.014925373134002</v>
      </c>
      <c r="J1493" s="15">
        <v>41.044776119402997</v>
      </c>
      <c r="K1493" s="15">
        <v>16.791044776119001</v>
      </c>
      <c r="L1493" s="15">
        <v>2.6119402985070002</v>
      </c>
      <c r="M1493" s="15">
        <v>2.985074626866</v>
      </c>
      <c r="N1493" s="15">
        <v>36.567164179103997</v>
      </c>
      <c r="O1493" s="30">
        <v>19.402985074627001</v>
      </c>
    </row>
    <row r="1494" spans="3:15" x14ac:dyDescent="0.25">
      <c r="C1494" s="125"/>
      <c r="D1494" s="122"/>
      <c r="E1494" s="4" t="s">
        <v>26</v>
      </c>
      <c r="F1494" s="5"/>
      <c r="G1494" s="6">
        <v>338</v>
      </c>
      <c r="H1494" s="28">
        <v>11.242603550296</v>
      </c>
      <c r="I1494" s="12">
        <v>21.893491124259999</v>
      </c>
      <c r="J1494" s="12">
        <v>43.195266272189002</v>
      </c>
      <c r="K1494" s="12">
        <v>18.639053254438</v>
      </c>
      <c r="L1494" s="12">
        <v>2.9585798816570001</v>
      </c>
      <c r="M1494" s="12">
        <v>2.0710059171599999</v>
      </c>
      <c r="N1494" s="12">
        <v>33.136094674555999</v>
      </c>
      <c r="O1494" s="23">
        <v>21.597633136094998</v>
      </c>
    </row>
    <row r="1495" spans="3:15" x14ac:dyDescent="0.25">
      <c r="C1495" s="125"/>
      <c r="D1495" s="122"/>
      <c r="E1495" s="4" t="s">
        <v>27</v>
      </c>
      <c r="F1495" s="5"/>
      <c r="G1495" s="6">
        <v>241</v>
      </c>
      <c r="H1495" s="28">
        <v>11.618257261410999</v>
      </c>
      <c r="I1495" s="12">
        <v>21.991701244813001</v>
      </c>
      <c r="J1495" s="12">
        <v>38.589211618257004</v>
      </c>
      <c r="K1495" s="12">
        <v>21.991701244813001</v>
      </c>
      <c r="L1495" s="12">
        <v>3.7344398340249998</v>
      </c>
      <c r="M1495" s="12">
        <v>2.0746887966799998</v>
      </c>
      <c r="N1495" s="12">
        <v>33.609958506223997</v>
      </c>
      <c r="O1495" s="23">
        <v>25.726141078838001</v>
      </c>
    </row>
    <row r="1496" spans="3:15" x14ac:dyDescent="0.25">
      <c r="C1496" s="125"/>
      <c r="D1496" s="122"/>
      <c r="E1496" s="4" t="s">
        <v>28</v>
      </c>
      <c r="F1496" s="5"/>
      <c r="G1496" s="6">
        <v>180</v>
      </c>
      <c r="H1496" s="28">
        <v>8.8888888888889994</v>
      </c>
      <c r="I1496" s="12">
        <v>19.444444444443999</v>
      </c>
      <c r="J1496" s="12">
        <v>37.222222222222001</v>
      </c>
      <c r="K1496" s="12">
        <v>20</v>
      </c>
      <c r="L1496" s="12">
        <v>8.8888888888889994</v>
      </c>
      <c r="M1496" s="12">
        <v>5.5555555555560003</v>
      </c>
      <c r="N1496" s="12">
        <v>28.333333333333002</v>
      </c>
      <c r="O1496" s="23">
        <v>28.888888888888999</v>
      </c>
    </row>
    <row r="1497" spans="3:15" x14ac:dyDescent="0.25">
      <c r="C1497" s="125"/>
      <c r="D1497" s="122"/>
      <c r="E1497" s="4" t="s">
        <v>29</v>
      </c>
      <c r="F1497" s="5"/>
      <c r="G1497" s="6">
        <v>83</v>
      </c>
      <c r="H1497" s="28">
        <v>7.2289156626509996</v>
      </c>
      <c r="I1497" s="12">
        <v>19.277108433734998</v>
      </c>
      <c r="J1497" s="12">
        <v>33.734939759036003</v>
      </c>
      <c r="K1497" s="12">
        <v>30.120481927711001</v>
      </c>
      <c r="L1497" s="12">
        <v>4.819277108434</v>
      </c>
      <c r="M1497" s="12">
        <v>4.819277108434</v>
      </c>
      <c r="N1497" s="12">
        <v>26.506024096386</v>
      </c>
      <c r="O1497" s="23">
        <v>34.939759036144999</v>
      </c>
    </row>
    <row r="1498" spans="3:15" x14ac:dyDescent="0.25">
      <c r="C1498" s="125"/>
      <c r="D1498" s="122"/>
      <c r="E1498" s="4" t="s">
        <v>30</v>
      </c>
      <c r="F1498" s="5"/>
      <c r="G1498" s="6">
        <v>26</v>
      </c>
      <c r="H1498" s="28">
        <v>7.6923076923079998</v>
      </c>
      <c r="I1498" s="12">
        <v>19.230769230768999</v>
      </c>
      <c r="J1498" s="12">
        <v>26.923076923077002</v>
      </c>
      <c r="K1498" s="12">
        <v>30.769230769231001</v>
      </c>
      <c r="L1498" s="12">
        <v>7.6923076923079998</v>
      </c>
      <c r="M1498" s="12">
        <v>7.6923076923079998</v>
      </c>
      <c r="N1498" s="12">
        <v>26.923076923077002</v>
      </c>
      <c r="O1498" s="23">
        <v>38.461538461537998</v>
      </c>
    </row>
    <row r="1499" spans="3:15" x14ac:dyDescent="0.25">
      <c r="C1499" s="125"/>
      <c r="D1499" s="122"/>
      <c r="E1499" s="4" t="s">
        <v>31</v>
      </c>
      <c r="F1499" s="5"/>
      <c r="G1499" s="6">
        <v>3</v>
      </c>
      <c r="H1499" s="28">
        <v>33.333333333333002</v>
      </c>
      <c r="I1499" s="12">
        <v>33.333333333333002</v>
      </c>
      <c r="J1499" s="12">
        <v>33.333333333333002</v>
      </c>
      <c r="K1499" s="20">
        <v>0</v>
      </c>
      <c r="L1499" s="20">
        <v>0</v>
      </c>
      <c r="M1499" s="20">
        <v>0</v>
      </c>
      <c r="N1499" s="12">
        <v>66.666666666666998</v>
      </c>
      <c r="O1499" s="37">
        <v>0</v>
      </c>
    </row>
    <row r="1500" spans="3:15" x14ac:dyDescent="0.25">
      <c r="C1500" s="125"/>
      <c r="D1500" s="122"/>
      <c r="E1500" s="4" t="s">
        <v>32</v>
      </c>
      <c r="F1500" s="5"/>
      <c r="G1500" s="6">
        <v>606</v>
      </c>
      <c r="H1500" s="28">
        <v>12.706270627063001</v>
      </c>
      <c r="I1500" s="12">
        <v>21.947194719472002</v>
      </c>
      <c r="J1500" s="12">
        <v>42.244224422442002</v>
      </c>
      <c r="K1500" s="12">
        <v>17.821782178218001</v>
      </c>
      <c r="L1500" s="12">
        <v>2.8052805280530002</v>
      </c>
      <c r="M1500" s="12">
        <v>2.4752475247520001</v>
      </c>
      <c r="N1500" s="12">
        <v>34.653465346535</v>
      </c>
      <c r="O1500" s="23">
        <v>20.627062706271001</v>
      </c>
    </row>
    <row r="1501" spans="3:15" x14ac:dyDescent="0.25">
      <c r="C1501" s="125"/>
      <c r="D1501" s="122"/>
      <c r="E1501" s="4" t="s">
        <v>33</v>
      </c>
      <c r="F1501" s="5"/>
      <c r="G1501" s="6">
        <v>421</v>
      </c>
      <c r="H1501" s="28">
        <v>10.451306413301999</v>
      </c>
      <c r="I1501" s="12">
        <v>20.902612826603001</v>
      </c>
      <c r="J1501" s="12">
        <v>38.004750593823999</v>
      </c>
      <c r="K1501" s="12">
        <v>21.140142517815001</v>
      </c>
      <c r="L1501" s="12">
        <v>5.9382422802850003</v>
      </c>
      <c r="M1501" s="12">
        <v>3.5629453681709999</v>
      </c>
      <c r="N1501" s="12">
        <v>31.353919239905</v>
      </c>
      <c r="O1501" s="23">
        <v>27.0783847981</v>
      </c>
    </row>
    <row r="1502" spans="3:15" x14ac:dyDescent="0.25">
      <c r="C1502" s="125"/>
      <c r="D1502" s="122"/>
      <c r="E1502" s="4" t="s">
        <v>34</v>
      </c>
      <c r="F1502" s="5"/>
      <c r="G1502" s="6">
        <v>112</v>
      </c>
      <c r="H1502" s="28">
        <v>8.0357142857140005</v>
      </c>
      <c r="I1502" s="12">
        <v>19.642857142857</v>
      </c>
      <c r="J1502" s="12">
        <v>32.142857142856997</v>
      </c>
      <c r="K1502" s="12">
        <v>29.464285714286</v>
      </c>
      <c r="L1502" s="12">
        <v>5.3571428571429998</v>
      </c>
      <c r="M1502" s="12">
        <v>5.3571428571429998</v>
      </c>
      <c r="N1502" s="12">
        <v>27.678571428571001</v>
      </c>
      <c r="O1502" s="23">
        <v>34.821428571429003</v>
      </c>
    </row>
    <row r="1503" spans="3:15" x14ac:dyDescent="0.25">
      <c r="C1503" s="125"/>
      <c r="D1503" s="122"/>
      <c r="E1503" s="4" t="s">
        <v>35</v>
      </c>
      <c r="F1503" s="5"/>
      <c r="G1503" s="6">
        <v>533</v>
      </c>
      <c r="H1503" s="28">
        <v>9.9437148217640008</v>
      </c>
      <c r="I1503" s="12">
        <v>20.637898686679002</v>
      </c>
      <c r="J1503" s="12">
        <v>36.772983114447001</v>
      </c>
      <c r="K1503" s="12">
        <v>22.889305816135</v>
      </c>
      <c r="L1503" s="12">
        <v>5.8161350844279998</v>
      </c>
      <c r="M1503" s="12">
        <v>3.9399624765480001</v>
      </c>
      <c r="N1503" s="12">
        <v>30.581613508442999</v>
      </c>
      <c r="O1503" s="23">
        <v>28.705440900563001</v>
      </c>
    </row>
    <row r="1504" spans="3:15" x14ac:dyDescent="0.25">
      <c r="C1504" s="125"/>
      <c r="D1504" s="121" t="s">
        <v>22</v>
      </c>
      <c r="E1504" s="18" t="s">
        <v>25</v>
      </c>
      <c r="F1504" s="17"/>
      <c r="G1504" s="19">
        <v>247</v>
      </c>
      <c r="H1504" s="29">
        <v>12.145748987854001</v>
      </c>
      <c r="I1504" s="15">
        <v>25.910931174089001</v>
      </c>
      <c r="J1504" s="15">
        <v>51.417004048583003</v>
      </c>
      <c r="K1504" s="15">
        <v>8.5020242914979995</v>
      </c>
      <c r="L1504" s="15">
        <v>1.214574898785</v>
      </c>
      <c r="M1504" s="15">
        <v>0.80971659919000005</v>
      </c>
      <c r="N1504" s="15">
        <v>38.056680161943</v>
      </c>
      <c r="O1504" s="30">
        <v>9.7165991902830005</v>
      </c>
    </row>
    <row r="1505" spans="3:15" x14ac:dyDescent="0.25">
      <c r="C1505" s="125"/>
      <c r="D1505" s="122"/>
      <c r="E1505" s="4" t="s">
        <v>26</v>
      </c>
      <c r="F1505" s="5"/>
      <c r="G1505" s="6">
        <v>380</v>
      </c>
      <c r="H1505" s="28">
        <v>15.789473684211</v>
      </c>
      <c r="I1505" s="12">
        <v>16.315789473683999</v>
      </c>
      <c r="J1505" s="12">
        <v>44.473684210526002</v>
      </c>
      <c r="K1505" s="12">
        <v>18.157894736842</v>
      </c>
      <c r="L1505" s="12">
        <v>2.8947368421049999</v>
      </c>
      <c r="M1505" s="12">
        <v>2.3684210526320002</v>
      </c>
      <c r="N1505" s="12">
        <v>32.105263157895003</v>
      </c>
      <c r="O1505" s="23">
        <v>21.052631578947</v>
      </c>
    </row>
    <row r="1506" spans="3:15" x14ac:dyDescent="0.25">
      <c r="C1506" s="125"/>
      <c r="D1506" s="122"/>
      <c r="E1506" s="4" t="s">
        <v>27</v>
      </c>
      <c r="F1506" s="5"/>
      <c r="G1506" s="6">
        <v>251</v>
      </c>
      <c r="H1506" s="28">
        <v>14.342629482072001</v>
      </c>
      <c r="I1506" s="12">
        <v>17.131474103586001</v>
      </c>
      <c r="J1506" s="12">
        <v>43.824701195218999</v>
      </c>
      <c r="K1506" s="12">
        <v>19.123505976095998</v>
      </c>
      <c r="L1506" s="12">
        <v>3.187250996016</v>
      </c>
      <c r="M1506" s="12">
        <v>2.3904382470119998</v>
      </c>
      <c r="N1506" s="12">
        <v>31.474103585657002</v>
      </c>
      <c r="O1506" s="23">
        <v>22.310756972111999</v>
      </c>
    </row>
    <row r="1507" spans="3:15" x14ac:dyDescent="0.25">
      <c r="C1507" s="125"/>
      <c r="D1507" s="122"/>
      <c r="E1507" s="4" t="s">
        <v>28</v>
      </c>
      <c r="F1507" s="5"/>
      <c r="G1507" s="6">
        <v>210</v>
      </c>
      <c r="H1507" s="28">
        <v>9.5238095238099998</v>
      </c>
      <c r="I1507" s="12">
        <v>15.714285714286</v>
      </c>
      <c r="J1507" s="12">
        <v>41.428571428570997</v>
      </c>
      <c r="K1507" s="12">
        <v>26.190476190476002</v>
      </c>
      <c r="L1507" s="12">
        <v>4.7619047619049999</v>
      </c>
      <c r="M1507" s="12">
        <v>2.3809523809519999</v>
      </c>
      <c r="N1507" s="12">
        <v>25.238095238094999</v>
      </c>
      <c r="O1507" s="23">
        <v>30.952380952380999</v>
      </c>
    </row>
    <row r="1508" spans="3:15" x14ac:dyDescent="0.25">
      <c r="C1508" s="125"/>
      <c r="D1508" s="122"/>
      <c r="E1508" s="4" t="s">
        <v>29</v>
      </c>
      <c r="F1508" s="5"/>
      <c r="G1508" s="6">
        <v>123</v>
      </c>
      <c r="H1508" s="28">
        <v>2.4390243902440001</v>
      </c>
      <c r="I1508" s="12">
        <v>12.195121951220001</v>
      </c>
      <c r="J1508" s="12">
        <v>34.959349593496</v>
      </c>
      <c r="K1508" s="12">
        <v>34.959349593496</v>
      </c>
      <c r="L1508" s="12">
        <v>10.569105691057</v>
      </c>
      <c r="M1508" s="12">
        <v>4.8780487804880002</v>
      </c>
      <c r="N1508" s="12">
        <v>14.634146341463</v>
      </c>
      <c r="O1508" s="23">
        <v>45.528455284552997</v>
      </c>
    </row>
    <row r="1509" spans="3:15" x14ac:dyDescent="0.25">
      <c r="C1509" s="125"/>
      <c r="D1509" s="122"/>
      <c r="E1509" s="4" t="s">
        <v>30</v>
      </c>
      <c r="F1509" s="5"/>
      <c r="G1509" s="6">
        <v>50</v>
      </c>
      <c r="H1509" s="28">
        <v>6</v>
      </c>
      <c r="I1509" s="12">
        <v>4</v>
      </c>
      <c r="J1509" s="12">
        <v>32</v>
      </c>
      <c r="K1509" s="12">
        <v>44</v>
      </c>
      <c r="L1509" s="12">
        <v>12</v>
      </c>
      <c r="M1509" s="12">
        <v>2</v>
      </c>
      <c r="N1509" s="12">
        <v>10</v>
      </c>
      <c r="O1509" s="23">
        <v>56</v>
      </c>
    </row>
    <row r="1510" spans="3:15" x14ac:dyDescent="0.25">
      <c r="C1510" s="125"/>
      <c r="D1510" s="122"/>
      <c r="E1510" s="4" t="s">
        <v>31</v>
      </c>
      <c r="F1510" s="5"/>
      <c r="G1510" s="6">
        <v>14</v>
      </c>
      <c r="H1510" s="28">
        <v>14.285714285714</v>
      </c>
      <c r="I1510" s="12">
        <v>7.1428571428570002</v>
      </c>
      <c r="J1510" s="12">
        <v>21.428571428571001</v>
      </c>
      <c r="K1510" s="12">
        <v>42.857142857143003</v>
      </c>
      <c r="L1510" s="12">
        <v>14.285714285714</v>
      </c>
      <c r="M1510" s="20">
        <v>0</v>
      </c>
      <c r="N1510" s="12">
        <v>21.428571428571001</v>
      </c>
      <c r="O1510" s="23">
        <v>57.142857142856997</v>
      </c>
    </row>
    <row r="1511" spans="3:15" x14ac:dyDescent="0.25">
      <c r="C1511" s="125"/>
      <c r="D1511" s="122"/>
      <c r="E1511" s="4" t="s">
        <v>32</v>
      </c>
      <c r="F1511" s="5"/>
      <c r="G1511" s="6">
        <v>627</v>
      </c>
      <c r="H1511" s="28">
        <v>14.354066985646</v>
      </c>
      <c r="I1511" s="12">
        <v>20.095693779904</v>
      </c>
      <c r="J1511" s="12">
        <v>47.208931419457997</v>
      </c>
      <c r="K1511" s="12">
        <v>14.354066985646</v>
      </c>
      <c r="L1511" s="12">
        <v>2.2328548644340001</v>
      </c>
      <c r="M1511" s="12">
        <v>1.7543859649119999</v>
      </c>
      <c r="N1511" s="12">
        <v>34.449760765550003</v>
      </c>
      <c r="O1511" s="23">
        <v>16.58692185008</v>
      </c>
    </row>
    <row r="1512" spans="3:15" x14ac:dyDescent="0.25">
      <c r="C1512" s="125"/>
      <c r="D1512" s="122"/>
      <c r="E1512" s="4" t="s">
        <v>33</v>
      </c>
      <c r="F1512" s="5"/>
      <c r="G1512" s="6">
        <v>461</v>
      </c>
      <c r="H1512" s="28">
        <v>12.147505422993</v>
      </c>
      <c r="I1512" s="12">
        <v>16.485900216920001</v>
      </c>
      <c r="J1512" s="12">
        <v>42.733188720173999</v>
      </c>
      <c r="K1512" s="12">
        <v>22.34273318872</v>
      </c>
      <c r="L1512" s="12">
        <v>3.904555314534</v>
      </c>
      <c r="M1512" s="12">
        <v>2.3861171366590002</v>
      </c>
      <c r="N1512" s="12">
        <v>28.633405639913001</v>
      </c>
      <c r="O1512" s="23">
        <v>26.247288503254001</v>
      </c>
    </row>
    <row r="1513" spans="3:15" x14ac:dyDescent="0.25">
      <c r="C1513" s="125"/>
      <c r="D1513" s="122"/>
      <c r="E1513" s="4" t="s">
        <v>34</v>
      </c>
      <c r="F1513" s="5"/>
      <c r="G1513" s="6">
        <v>187</v>
      </c>
      <c r="H1513" s="28">
        <v>4.2780748663099999</v>
      </c>
      <c r="I1513" s="12">
        <v>9.6256684491980007</v>
      </c>
      <c r="J1513" s="12">
        <v>33.155080213904</v>
      </c>
      <c r="K1513" s="12">
        <v>37.967914438503001</v>
      </c>
      <c r="L1513" s="12">
        <v>11.229946524063999</v>
      </c>
      <c r="M1513" s="12">
        <v>3.7433155080209999</v>
      </c>
      <c r="N1513" s="12">
        <v>13.903743315508001</v>
      </c>
      <c r="O1513" s="23">
        <v>49.197860962566999</v>
      </c>
    </row>
    <row r="1514" spans="3:15" x14ac:dyDescent="0.25">
      <c r="C1514" s="125"/>
      <c r="D1514" s="122"/>
      <c r="E1514" s="4" t="s">
        <v>35</v>
      </c>
      <c r="F1514" s="5"/>
      <c r="G1514" s="6">
        <v>648</v>
      </c>
      <c r="H1514" s="28">
        <v>9.8765432098769992</v>
      </c>
      <c r="I1514" s="12">
        <v>14.506172839506</v>
      </c>
      <c r="J1514" s="12">
        <v>39.969135802468998</v>
      </c>
      <c r="K1514" s="12">
        <v>26.851851851852</v>
      </c>
      <c r="L1514" s="12">
        <v>6.0185185185190004</v>
      </c>
      <c r="M1514" s="12">
        <v>2.7777777777780002</v>
      </c>
      <c r="N1514" s="12">
        <v>24.382716049382999</v>
      </c>
      <c r="O1514" s="23">
        <v>32.870370370369997</v>
      </c>
    </row>
    <row r="1515" spans="3:15" x14ac:dyDescent="0.25">
      <c r="C1515" s="121" t="s">
        <v>36</v>
      </c>
      <c r="D1515" s="121" t="s">
        <v>24</v>
      </c>
      <c r="E1515" s="18" t="s">
        <v>37</v>
      </c>
      <c r="F1515" s="17"/>
      <c r="G1515" s="19">
        <v>106</v>
      </c>
      <c r="H1515" s="29">
        <v>10.377358490565999</v>
      </c>
      <c r="I1515" s="15">
        <v>22.641509433962</v>
      </c>
      <c r="J1515" s="15">
        <v>31.132075471697998</v>
      </c>
      <c r="K1515" s="15">
        <v>24.528301886792001</v>
      </c>
      <c r="L1515" s="15">
        <v>7.547169811321</v>
      </c>
      <c r="M1515" s="15">
        <v>3.7735849056599999</v>
      </c>
      <c r="N1515" s="15">
        <v>33.018867924528003</v>
      </c>
      <c r="O1515" s="30">
        <v>32.075471698112999</v>
      </c>
    </row>
    <row r="1516" spans="3:15" ht="25.2" x14ac:dyDescent="0.25">
      <c r="C1516" s="125"/>
      <c r="D1516" s="122"/>
      <c r="E1516" s="4" t="s">
        <v>38</v>
      </c>
      <c r="F1516" s="5"/>
      <c r="G1516" s="6">
        <v>1653</v>
      </c>
      <c r="H1516" s="28">
        <v>12.462189957653001</v>
      </c>
      <c r="I1516" s="12">
        <v>20.447670901391</v>
      </c>
      <c r="J1516" s="12">
        <v>42.407743496673</v>
      </c>
      <c r="K1516" s="12">
        <v>18.390804597700999</v>
      </c>
      <c r="L1516" s="12">
        <v>3.6297640653359999</v>
      </c>
      <c r="M1516" s="12">
        <v>2.661826981246</v>
      </c>
      <c r="N1516" s="12">
        <v>32.909860859044002</v>
      </c>
      <c r="O1516" s="23">
        <v>22.020568663037</v>
      </c>
    </row>
    <row r="1517" spans="3:15" ht="25.2" x14ac:dyDescent="0.25">
      <c r="C1517" s="125"/>
      <c r="D1517" s="122"/>
      <c r="E1517" s="4" t="s">
        <v>39</v>
      </c>
      <c r="F1517" s="5"/>
      <c r="G1517" s="6">
        <v>116</v>
      </c>
      <c r="H1517" s="28">
        <v>10.344827586207</v>
      </c>
      <c r="I1517" s="12">
        <v>11.206896551724</v>
      </c>
      <c r="J1517" s="12">
        <v>37.931034482759003</v>
      </c>
      <c r="K1517" s="12">
        <v>30.172413793103001</v>
      </c>
      <c r="L1517" s="12">
        <v>6.8965517241379999</v>
      </c>
      <c r="M1517" s="12">
        <v>3.4482758620689999</v>
      </c>
      <c r="N1517" s="12">
        <v>21.551724137931</v>
      </c>
      <c r="O1517" s="23">
        <v>37.068965517240997</v>
      </c>
    </row>
    <row r="1518" spans="3:15" ht="25.2" x14ac:dyDescent="0.25">
      <c r="C1518" s="125"/>
      <c r="D1518" s="122"/>
      <c r="E1518" s="4" t="s">
        <v>40</v>
      </c>
      <c r="F1518" s="5"/>
      <c r="G1518" s="6">
        <v>513</v>
      </c>
      <c r="H1518" s="28">
        <v>9.9415204678359999</v>
      </c>
      <c r="I1518" s="12">
        <v>15.594541910330999</v>
      </c>
      <c r="J1518" s="12">
        <v>42.690058479531999</v>
      </c>
      <c r="K1518" s="12">
        <v>24.95126705653</v>
      </c>
      <c r="L1518" s="12">
        <v>4.2884990253410002</v>
      </c>
      <c r="M1518" s="12">
        <v>2.5341130604290001</v>
      </c>
      <c r="N1518" s="12">
        <v>25.536062378168001</v>
      </c>
      <c r="O1518" s="23">
        <v>29.239766081871</v>
      </c>
    </row>
    <row r="1519" spans="3:15" x14ac:dyDescent="0.25">
      <c r="C1519" s="125"/>
      <c r="D1519" s="122"/>
      <c r="E1519" s="4" t="s">
        <v>18</v>
      </c>
      <c r="F1519" s="5"/>
      <c r="G1519" s="6">
        <v>26</v>
      </c>
      <c r="H1519" s="28">
        <v>15.384615384615</v>
      </c>
      <c r="I1519" s="12">
        <v>30.769230769231001</v>
      </c>
      <c r="J1519" s="12">
        <v>38.461538461537998</v>
      </c>
      <c r="K1519" s="12">
        <v>3.8461538461539999</v>
      </c>
      <c r="L1519" s="12">
        <v>11.538461538462</v>
      </c>
      <c r="M1519" s="20">
        <v>0</v>
      </c>
      <c r="N1519" s="12">
        <v>46.153846153845997</v>
      </c>
      <c r="O1519" s="23">
        <v>15.384615384615</v>
      </c>
    </row>
    <row r="1520" spans="3:15" x14ac:dyDescent="0.25">
      <c r="C1520" s="125"/>
      <c r="D1520" s="121" t="s">
        <v>21</v>
      </c>
      <c r="E1520" s="18" t="s">
        <v>37</v>
      </c>
      <c r="F1520" s="17"/>
      <c r="G1520" s="19">
        <v>66</v>
      </c>
      <c r="H1520" s="29">
        <v>10.606060606061</v>
      </c>
      <c r="I1520" s="15">
        <v>18.181818181817999</v>
      </c>
      <c r="J1520" s="15">
        <v>33.333333333333002</v>
      </c>
      <c r="K1520" s="15">
        <v>25.757575757575999</v>
      </c>
      <c r="L1520" s="15">
        <v>7.5757575757579998</v>
      </c>
      <c r="M1520" s="15">
        <v>4.5454545454549997</v>
      </c>
      <c r="N1520" s="15">
        <v>28.787878787878999</v>
      </c>
      <c r="O1520" s="30">
        <v>33.333333333333002</v>
      </c>
    </row>
    <row r="1521" spans="3:15" ht="25.2" x14ac:dyDescent="0.25">
      <c r="C1521" s="125"/>
      <c r="D1521" s="122"/>
      <c r="E1521" s="4" t="s">
        <v>38</v>
      </c>
      <c r="F1521" s="5"/>
      <c r="G1521" s="6">
        <v>938</v>
      </c>
      <c r="H1521" s="28">
        <v>11.83368869936</v>
      </c>
      <c r="I1521" s="12">
        <v>21.961620469083002</v>
      </c>
      <c r="J1521" s="12">
        <v>40.511727078890999</v>
      </c>
      <c r="K1521" s="12">
        <v>19.083155650319998</v>
      </c>
      <c r="L1521" s="12">
        <v>3.731343283582</v>
      </c>
      <c r="M1521" s="12">
        <v>2.8784648187630002</v>
      </c>
      <c r="N1521" s="12">
        <v>33.795309168442998</v>
      </c>
      <c r="O1521" s="23">
        <v>22.814498933902001</v>
      </c>
    </row>
    <row r="1522" spans="3:15" ht="25.2" x14ac:dyDescent="0.25">
      <c r="C1522" s="125"/>
      <c r="D1522" s="122"/>
      <c r="E1522" s="4" t="s">
        <v>39</v>
      </c>
      <c r="F1522" s="5"/>
      <c r="G1522" s="6">
        <v>43</v>
      </c>
      <c r="H1522" s="28">
        <v>4.6511627906979998</v>
      </c>
      <c r="I1522" s="12">
        <v>11.627906976744001</v>
      </c>
      <c r="J1522" s="12">
        <v>32.558139534883999</v>
      </c>
      <c r="K1522" s="12">
        <v>41.860465116279002</v>
      </c>
      <c r="L1522" s="12">
        <v>4.6511627906979998</v>
      </c>
      <c r="M1522" s="12">
        <v>4.6511627906979998</v>
      </c>
      <c r="N1522" s="12">
        <v>16.279069767442</v>
      </c>
      <c r="O1522" s="23">
        <v>46.511627906976997</v>
      </c>
    </row>
    <row r="1523" spans="3:15" ht="25.2" x14ac:dyDescent="0.25">
      <c r="C1523" s="125"/>
      <c r="D1523" s="122"/>
      <c r="E1523" s="4" t="s">
        <v>40</v>
      </c>
      <c r="F1523" s="5"/>
      <c r="G1523" s="6">
        <v>77</v>
      </c>
      <c r="H1523" s="28">
        <v>9.0909090909089993</v>
      </c>
      <c r="I1523" s="12">
        <v>19.480519480519</v>
      </c>
      <c r="J1523" s="12">
        <v>41.558441558441999</v>
      </c>
      <c r="K1523" s="12">
        <v>20.779220779220999</v>
      </c>
      <c r="L1523" s="12">
        <v>3.896103896104</v>
      </c>
      <c r="M1523" s="12">
        <v>5.1948051948050002</v>
      </c>
      <c r="N1523" s="12">
        <v>28.571428571428999</v>
      </c>
      <c r="O1523" s="23">
        <v>24.675324675325001</v>
      </c>
    </row>
    <row r="1524" spans="3:15" x14ac:dyDescent="0.25">
      <c r="C1524" s="125"/>
      <c r="D1524" s="122"/>
      <c r="E1524" s="4" t="s">
        <v>18</v>
      </c>
      <c r="F1524" s="5"/>
      <c r="G1524" s="6">
        <v>15</v>
      </c>
      <c r="H1524" s="28">
        <v>20</v>
      </c>
      <c r="I1524" s="12">
        <v>33.333333333333002</v>
      </c>
      <c r="J1524" s="12">
        <v>26.666666666666998</v>
      </c>
      <c r="K1524" s="20">
        <v>0</v>
      </c>
      <c r="L1524" s="12">
        <v>20</v>
      </c>
      <c r="M1524" s="20">
        <v>0</v>
      </c>
      <c r="N1524" s="12">
        <v>53.333333333333002</v>
      </c>
      <c r="O1524" s="23">
        <v>20</v>
      </c>
    </row>
    <row r="1525" spans="3:15" x14ac:dyDescent="0.25">
      <c r="C1525" s="125"/>
      <c r="D1525" s="121" t="s">
        <v>22</v>
      </c>
      <c r="E1525" s="18" t="s">
        <v>37</v>
      </c>
      <c r="F1525" s="17"/>
      <c r="G1525" s="19">
        <v>40</v>
      </c>
      <c r="H1525" s="29">
        <v>10</v>
      </c>
      <c r="I1525" s="15">
        <v>30</v>
      </c>
      <c r="J1525" s="15">
        <v>27.5</v>
      </c>
      <c r="K1525" s="15">
        <v>22.5</v>
      </c>
      <c r="L1525" s="15">
        <v>7.5</v>
      </c>
      <c r="M1525" s="15">
        <v>2.5</v>
      </c>
      <c r="N1525" s="15">
        <v>40</v>
      </c>
      <c r="O1525" s="30">
        <v>30</v>
      </c>
    </row>
    <row r="1526" spans="3:15" ht="25.2" x14ac:dyDescent="0.25">
      <c r="C1526" s="125"/>
      <c r="D1526" s="122"/>
      <c r="E1526" s="4" t="s">
        <v>38</v>
      </c>
      <c r="F1526" s="5"/>
      <c r="G1526" s="6">
        <v>715</v>
      </c>
      <c r="H1526" s="28">
        <v>13.286713286713001</v>
      </c>
      <c r="I1526" s="12">
        <v>18.461538461538002</v>
      </c>
      <c r="J1526" s="12">
        <v>44.895104895105</v>
      </c>
      <c r="K1526" s="12">
        <v>17.482517482517</v>
      </c>
      <c r="L1526" s="12">
        <v>3.4965034965030002</v>
      </c>
      <c r="M1526" s="12">
        <v>2.377622377622</v>
      </c>
      <c r="N1526" s="12">
        <v>31.748251748251999</v>
      </c>
      <c r="O1526" s="23">
        <v>20.979020979021001</v>
      </c>
    </row>
    <row r="1527" spans="3:15" ht="25.2" x14ac:dyDescent="0.25">
      <c r="C1527" s="125"/>
      <c r="D1527" s="122"/>
      <c r="E1527" s="4" t="s">
        <v>39</v>
      </c>
      <c r="F1527" s="5"/>
      <c r="G1527" s="6">
        <v>73</v>
      </c>
      <c r="H1527" s="28">
        <v>13.698630136986001</v>
      </c>
      <c r="I1527" s="12">
        <v>10.958904109589</v>
      </c>
      <c r="J1527" s="12">
        <v>41.095890410959001</v>
      </c>
      <c r="K1527" s="12">
        <v>23.287671232876999</v>
      </c>
      <c r="L1527" s="12">
        <v>8.2191780821920002</v>
      </c>
      <c r="M1527" s="12">
        <v>2.7397260273969999</v>
      </c>
      <c r="N1527" s="12">
        <v>24.657534246575</v>
      </c>
      <c r="O1527" s="23">
        <v>31.506849315067999</v>
      </c>
    </row>
    <row r="1528" spans="3:15" ht="25.2" x14ac:dyDescent="0.25">
      <c r="C1528" s="125"/>
      <c r="D1528" s="122"/>
      <c r="E1528" s="4" t="s">
        <v>40</v>
      </c>
      <c r="F1528" s="5"/>
      <c r="G1528" s="6">
        <v>436</v>
      </c>
      <c r="H1528" s="28">
        <v>10.091743119266001</v>
      </c>
      <c r="I1528" s="12">
        <v>14.908256880733999</v>
      </c>
      <c r="J1528" s="12">
        <v>42.889908256881</v>
      </c>
      <c r="K1528" s="12">
        <v>25.688073394494999</v>
      </c>
      <c r="L1528" s="12">
        <v>4.357798165138</v>
      </c>
      <c r="M1528" s="12">
        <v>2.0642201834859999</v>
      </c>
      <c r="N1528" s="12">
        <v>25</v>
      </c>
      <c r="O1528" s="23">
        <v>30.045871559632999</v>
      </c>
    </row>
    <row r="1529" spans="3:15" x14ac:dyDescent="0.25">
      <c r="C1529" s="125"/>
      <c r="D1529" s="122"/>
      <c r="E1529" s="4" t="s">
        <v>18</v>
      </c>
      <c r="F1529" s="5"/>
      <c r="G1529" s="6">
        <v>11</v>
      </c>
      <c r="H1529" s="28">
        <v>9.0909090909089993</v>
      </c>
      <c r="I1529" s="12">
        <v>27.272727272727</v>
      </c>
      <c r="J1529" s="12">
        <v>54.545454545455001</v>
      </c>
      <c r="K1529" s="12">
        <v>9.0909090909089993</v>
      </c>
      <c r="L1529" s="20">
        <v>0</v>
      </c>
      <c r="M1529" s="20">
        <v>0</v>
      </c>
      <c r="N1529" s="12">
        <v>36.363636363635997</v>
      </c>
      <c r="O1529" s="23">
        <v>9.0909090909089993</v>
      </c>
    </row>
    <row r="1530" spans="3:15" ht="25.2" x14ac:dyDescent="0.25">
      <c r="C1530" s="121" t="s">
        <v>41</v>
      </c>
      <c r="D1530" s="119" t="s">
        <v>20</v>
      </c>
      <c r="E1530" s="18" t="s">
        <v>42</v>
      </c>
      <c r="F1530" s="17"/>
      <c r="G1530" s="19">
        <v>385</v>
      </c>
      <c r="H1530" s="29">
        <v>12.207792207792</v>
      </c>
      <c r="I1530" s="15">
        <v>16.883116883117001</v>
      </c>
      <c r="J1530" s="15">
        <v>37.142857142856997</v>
      </c>
      <c r="K1530" s="15">
        <v>24.675324675325001</v>
      </c>
      <c r="L1530" s="15">
        <v>5.1948051948050002</v>
      </c>
      <c r="M1530" s="15">
        <v>3.896103896104</v>
      </c>
      <c r="N1530" s="15">
        <v>29.090909090909001</v>
      </c>
      <c r="O1530" s="30">
        <v>29.87012987013</v>
      </c>
    </row>
    <row r="1531" spans="3:15" ht="25.2" x14ac:dyDescent="0.25">
      <c r="C1531" s="125"/>
      <c r="D1531" s="120"/>
      <c r="E1531" s="4" t="s">
        <v>43</v>
      </c>
      <c r="F1531" s="5"/>
      <c r="G1531" s="6">
        <v>1574</v>
      </c>
      <c r="H1531" s="28">
        <v>12.579415501906</v>
      </c>
      <c r="I1531" s="12">
        <v>20.393900889453999</v>
      </c>
      <c r="J1531" s="12">
        <v>42.566709021601</v>
      </c>
      <c r="K1531" s="12">
        <v>18.360864040660999</v>
      </c>
      <c r="L1531" s="12">
        <v>3.3672172808130001</v>
      </c>
      <c r="M1531" s="12">
        <v>2.7318932655650001</v>
      </c>
      <c r="N1531" s="12">
        <v>32.973316391360001</v>
      </c>
      <c r="O1531" s="23">
        <v>21.728081321474001</v>
      </c>
    </row>
    <row r="1532" spans="3:15" ht="25.2" x14ac:dyDescent="0.25">
      <c r="C1532" s="125"/>
      <c r="D1532" s="120"/>
      <c r="E1532" s="4" t="s">
        <v>44</v>
      </c>
      <c r="F1532" s="5"/>
      <c r="G1532" s="6">
        <v>89</v>
      </c>
      <c r="H1532" s="28">
        <v>17.977528089888001</v>
      </c>
      <c r="I1532" s="12">
        <v>23.595505617977999</v>
      </c>
      <c r="J1532" s="12">
        <v>40.449438202247002</v>
      </c>
      <c r="K1532" s="12">
        <v>10.112359550561999</v>
      </c>
      <c r="L1532" s="12">
        <v>3.3707865168539999</v>
      </c>
      <c r="M1532" s="12">
        <v>4.4943820224720001</v>
      </c>
      <c r="N1532" s="12">
        <v>41.573033707865001</v>
      </c>
      <c r="O1532" s="23">
        <v>13.483146067416</v>
      </c>
    </row>
    <row r="1533" spans="3:15" ht="25.2" x14ac:dyDescent="0.25">
      <c r="C1533" s="125"/>
      <c r="D1533" s="120"/>
      <c r="E1533" s="4" t="s">
        <v>45</v>
      </c>
      <c r="F1533" s="5"/>
      <c r="G1533" s="6">
        <v>956</v>
      </c>
      <c r="H1533" s="28">
        <v>10.146443514644</v>
      </c>
      <c r="I1533" s="12">
        <v>17.573221757321999</v>
      </c>
      <c r="J1533" s="12">
        <v>44.351464435145999</v>
      </c>
      <c r="K1533" s="12">
        <v>20.711297071130002</v>
      </c>
      <c r="L1533" s="12">
        <v>4.6025104602509996</v>
      </c>
      <c r="M1533" s="12">
        <v>2.615062761506</v>
      </c>
      <c r="N1533" s="12">
        <v>27.719665271966999</v>
      </c>
      <c r="O1533" s="23">
        <v>25.313807531380998</v>
      </c>
    </row>
    <row r="1534" spans="3:15" ht="25.2" x14ac:dyDescent="0.25">
      <c r="C1534" s="125"/>
      <c r="D1534" s="120"/>
      <c r="E1534" s="4" t="s">
        <v>46</v>
      </c>
      <c r="F1534" s="5"/>
      <c r="G1534" s="6">
        <v>85</v>
      </c>
      <c r="H1534" s="28">
        <v>7.0588235294119999</v>
      </c>
      <c r="I1534" s="12">
        <v>12.941176470587999</v>
      </c>
      <c r="J1534" s="12">
        <v>43.529411764705998</v>
      </c>
      <c r="K1534" s="12">
        <v>23.529411764706001</v>
      </c>
      <c r="L1534" s="12">
        <v>11.764705882353001</v>
      </c>
      <c r="M1534" s="12">
        <v>1.1764705882349999</v>
      </c>
      <c r="N1534" s="12">
        <v>20</v>
      </c>
      <c r="O1534" s="23">
        <v>35.294117647058997</v>
      </c>
    </row>
    <row r="1535" spans="3:15" x14ac:dyDescent="0.25">
      <c r="C1535" s="125"/>
      <c r="D1535" s="120"/>
      <c r="E1535" s="4" t="s">
        <v>18</v>
      </c>
      <c r="F1535" s="5"/>
      <c r="G1535" s="6">
        <v>17</v>
      </c>
      <c r="H1535" s="28">
        <v>23.529411764706001</v>
      </c>
      <c r="I1535" s="12">
        <v>23.529411764706001</v>
      </c>
      <c r="J1535" s="12">
        <v>41.176470588234999</v>
      </c>
      <c r="K1535" s="12">
        <v>5.8823529411760003</v>
      </c>
      <c r="L1535" s="12">
        <v>5.8823529411760003</v>
      </c>
      <c r="M1535" s="20">
        <v>0</v>
      </c>
      <c r="N1535" s="12">
        <v>47.058823529412003</v>
      </c>
      <c r="O1535" s="23">
        <v>11.764705882353001</v>
      </c>
    </row>
    <row r="1536" spans="3:15" x14ac:dyDescent="0.25">
      <c r="C1536" s="121" t="s">
        <v>47</v>
      </c>
      <c r="D1536" s="119" t="s">
        <v>20</v>
      </c>
      <c r="E1536" s="18" t="s">
        <v>48</v>
      </c>
      <c r="F1536" s="17"/>
      <c r="G1536" s="19">
        <v>385</v>
      </c>
      <c r="H1536" s="29">
        <v>12.207792207792</v>
      </c>
      <c r="I1536" s="15">
        <v>16.883116883117001</v>
      </c>
      <c r="J1536" s="15">
        <v>37.142857142856997</v>
      </c>
      <c r="K1536" s="15">
        <v>24.675324675325001</v>
      </c>
      <c r="L1536" s="15">
        <v>5.1948051948050002</v>
      </c>
      <c r="M1536" s="15">
        <v>3.896103896104</v>
      </c>
      <c r="N1536" s="15">
        <v>29.090909090909001</v>
      </c>
      <c r="O1536" s="30">
        <v>29.87012987013</v>
      </c>
    </row>
    <row r="1537" spans="3:15" x14ac:dyDescent="0.25">
      <c r="C1537" s="125"/>
      <c r="D1537" s="120"/>
      <c r="E1537" s="4" t="s">
        <v>49</v>
      </c>
      <c r="F1537" s="5"/>
      <c r="G1537" s="6">
        <v>1156</v>
      </c>
      <c r="H1537" s="28">
        <v>11.937716262976</v>
      </c>
      <c r="I1537" s="12">
        <v>20.501730103806</v>
      </c>
      <c r="J1537" s="12">
        <v>41.43598615917</v>
      </c>
      <c r="K1537" s="12">
        <v>20.501730103806</v>
      </c>
      <c r="L1537" s="12">
        <v>3.4602076124569998</v>
      </c>
      <c r="M1537" s="12">
        <v>2.162629757785</v>
      </c>
      <c r="N1537" s="12">
        <v>32.439446366782001</v>
      </c>
      <c r="O1537" s="23">
        <v>23.961937716263002</v>
      </c>
    </row>
    <row r="1538" spans="3:15" x14ac:dyDescent="0.25">
      <c r="C1538" s="125"/>
      <c r="D1538" s="120"/>
      <c r="E1538" s="4" t="s">
        <v>50</v>
      </c>
      <c r="F1538" s="5"/>
      <c r="G1538" s="6">
        <v>466</v>
      </c>
      <c r="H1538" s="28">
        <v>10.944206008584001</v>
      </c>
      <c r="I1538" s="12">
        <v>19.742489270385999</v>
      </c>
      <c r="J1538" s="12">
        <v>43.347639484978998</v>
      </c>
      <c r="K1538" s="12">
        <v>18.669527896996001</v>
      </c>
      <c r="L1538" s="12">
        <v>4.2918454935619996</v>
      </c>
      <c r="M1538" s="12">
        <v>3.004291845494</v>
      </c>
      <c r="N1538" s="12">
        <v>30.686695278969999</v>
      </c>
      <c r="O1538" s="23">
        <v>22.961373390557998</v>
      </c>
    </row>
    <row r="1539" spans="3:15" x14ac:dyDescent="0.25">
      <c r="C1539" s="125"/>
      <c r="D1539" s="120"/>
      <c r="E1539" s="4" t="s">
        <v>51</v>
      </c>
      <c r="F1539" s="5"/>
      <c r="G1539" s="6">
        <v>191</v>
      </c>
      <c r="H1539" s="28">
        <v>10.471204188482</v>
      </c>
      <c r="I1539" s="12">
        <v>17.801047120419</v>
      </c>
      <c r="J1539" s="12">
        <v>43.455497382198999</v>
      </c>
      <c r="K1539" s="12">
        <v>20.418848167539</v>
      </c>
      <c r="L1539" s="12">
        <v>4.7120418848170003</v>
      </c>
      <c r="M1539" s="12">
        <v>3.1413612565450002</v>
      </c>
      <c r="N1539" s="12">
        <v>28.272251308901001</v>
      </c>
      <c r="O1539" s="23">
        <v>25.130890052356001</v>
      </c>
    </row>
    <row r="1540" spans="3:15" x14ac:dyDescent="0.25">
      <c r="C1540" s="125"/>
      <c r="D1540" s="120"/>
      <c r="E1540" s="4" t="s">
        <v>52</v>
      </c>
      <c r="F1540" s="5"/>
      <c r="G1540" s="6">
        <v>181</v>
      </c>
      <c r="H1540" s="28">
        <v>12.707182320442</v>
      </c>
      <c r="I1540" s="12">
        <v>16.022099447514002</v>
      </c>
      <c r="J1540" s="12">
        <v>48.066298342541003</v>
      </c>
      <c r="K1540" s="12">
        <v>16.574585635359</v>
      </c>
      <c r="L1540" s="12">
        <v>3.867403314917</v>
      </c>
      <c r="M1540" s="12">
        <v>2.7624309392269999</v>
      </c>
      <c r="N1540" s="12">
        <v>28.729281767956</v>
      </c>
      <c r="O1540" s="23">
        <v>20.441988950275999</v>
      </c>
    </row>
    <row r="1541" spans="3:15" x14ac:dyDescent="0.25">
      <c r="C1541" s="125"/>
      <c r="D1541" s="120"/>
      <c r="E1541" s="4" t="s">
        <v>18</v>
      </c>
      <c r="F1541" s="5"/>
      <c r="G1541" s="6">
        <v>35</v>
      </c>
      <c r="H1541" s="28">
        <v>14.285714285714</v>
      </c>
      <c r="I1541" s="12">
        <v>17.142857142857</v>
      </c>
      <c r="J1541" s="12">
        <v>37.142857142856997</v>
      </c>
      <c r="K1541" s="12">
        <v>17.142857142857</v>
      </c>
      <c r="L1541" s="12">
        <v>14.285714285714</v>
      </c>
      <c r="M1541" s="20">
        <v>0</v>
      </c>
      <c r="N1541" s="12">
        <v>31.428571428571001</v>
      </c>
      <c r="O1541" s="23">
        <v>31.428571428571001</v>
      </c>
    </row>
    <row r="1542" spans="3:15" x14ac:dyDescent="0.25">
      <c r="C1542" s="121" t="s">
        <v>53</v>
      </c>
      <c r="D1542" s="119" t="s">
        <v>20</v>
      </c>
      <c r="E1542" s="18" t="s">
        <v>54</v>
      </c>
      <c r="F1542" s="17"/>
      <c r="G1542" s="19">
        <v>331</v>
      </c>
      <c r="H1542" s="29">
        <v>9.3655589123869998</v>
      </c>
      <c r="I1542" s="15">
        <v>16.31419939577</v>
      </c>
      <c r="J1542" s="15">
        <v>44.410876132931001</v>
      </c>
      <c r="K1542" s="15">
        <v>22.356495468277998</v>
      </c>
      <c r="L1542" s="15">
        <v>3.9274924471300001</v>
      </c>
      <c r="M1542" s="15">
        <v>3.6253776435049998</v>
      </c>
      <c r="N1542" s="15">
        <v>25.679758308156998</v>
      </c>
      <c r="O1542" s="30">
        <v>26.283987915408002</v>
      </c>
    </row>
    <row r="1543" spans="3:15" x14ac:dyDescent="0.25">
      <c r="C1543" s="125"/>
      <c r="D1543" s="120"/>
      <c r="E1543" s="4" t="s">
        <v>55</v>
      </c>
      <c r="F1543" s="5"/>
      <c r="G1543" s="6">
        <v>1212</v>
      </c>
      <c r="H1543" s="28">
        <v>12.706270627063001</v>
      </c>
      <c r="I1543" s="12">
        <v>20.462046204619998</v>
      </c>
      <c r="J1543" s="12">
        <v>41.336633663366001</v>
      </c>
      <c r="K1543" s="12">
        <v>19.554455445544999</v>
      </c>
      <c r="L1543" s="12">
        <v>3.3003300330030001</v>
      </c>
      <c r="M1543" s="12">
        <v>2.640264026403</v>
      </c>
      <c r="N1543" s="12">
        <v>33.168316831683001</v>
      </c>
      <c r="O1543" s="23">
        <v>22.854785478547999</v>
      </c>
    </row>
    <row r="1544" spans="3:15" ht="25.2" x14ac:dyDescent="0.25">
      <c r="C1544" s="125"/>
      <c r="D1544" s="120"/>
      <c r="E1544" s="4" t="s">
        <v>56</v>
      </c>
      <c r="F1544" s="5"/>
      <c r="G1544" s="6">
        <v>615</v>
      </c>
      <c r="H1544" s="28">
        <v>10.731707317073001</v>
      </c>
      <c r="I1544" s="12">
        <v>18.536585365853998</v>
      </c>
      <c r="J1544" s="12">
        <v>44.065040650406999</v>
      </c>
      <c r="K1544" s="12">
        <v>19.512195121950999</v>
      </c>
      <c r="L1544" s="12">
        <v>5.0406504065039996</v>
      </c>
      <c r="M1544" s="12">
        <v>2.1138211382110002</v>
      </c>
      <c r="N1544" s="12">
        <v>29.268292682927001</v>
      </c>
      <c r="O1544" s="23">
        <v>24.552845528454998</v>
      </c>
    </row>
    <row r="1545" spans="3:15" x14ac:dyDescent="0.25">
      <c r="C1545" s="125"/>
      <c r="D1545" s="120"/>
      <c r="E1545" s="4" t="s">
        <v>57</v>
      </c>
      <c r="F1545" s="5"/>
      <c r="G1545" s="6">
        <v>234</v>
      </c>
      <c r="H1545" s="28">
        <v>12.820512820513001</v>
      </c>
      <c r="I1545" s="12">
        <v>17.521367521367999</v>
      </c>
      <c r="J1545" s="12">
        <v>33.760683760684003</v>
      </c>
      <c r="K1545" s="12">
        <v>25.641025641026001</v>
      </c>
      <c r="L1545" s="12">
        <v>6.8376068376069998</v>
      </c>
      <c r="M1545" s="12">
        <v>3.4188034188029999</v>
      </c>
      <c r="N1545" s="12">
        <v>30.34188034188</v>
      </c>
      <c r="O1545" s="23">
        <v>32.478632478632001</v>
      </c>
    </row>
    <row r="1546" spans="3:15" x14ac:dyDescent="0.25">
      <c r="C1546" s="125"/>
      <c r="D1546" s="120"/>
      <c r="E1546" s="4" t="s">
        <v>18</v>
      </c>
      <c r="F1546" s="5"/>
      <c r="G1546" s="6">
        <v>22</v>
      </c>
      <c r="H1546" s="28">
        <v>13.636363636364001</v>
      </c>
      <c r="I1546" s="12">
        <v>27.272727272727</v>
      </c>
      <c r="J1546" s="12">
        <v>40.909090909090999</v>
      </c>
      <c r="K1546" s="12">
        <v>13.636363636364001</v>
      </c>
      <c r="L1546" s="12">
        <v>4.5454545454549997</v>
      </c>
      <c r="M1546" s="20">
        <v>0</v>
      </c>
      <c r="N1546" s="12">
        <v>40.909090909090999</v>
      </c>
      <c r="O1546" s="23">
        <v>18.181818181817999</v>
      </c>
    </row>
    <row r="1547" spans="3:15" x14ac:dyDescent="0.25">
      <c r="C1547" s="121" t="s">
        <v>58</v>
      </c>
      <c r="D1547" s="119" t="s">
        <v>20</v>
      </c>
      <c r="E1547" s="18" t="s">
        <v>59</v>
      </c>
      <c r="F1547" s="17"/>
      <c r="G1547" s="19">
        <v>522</v>
      </c>
      <c r="H1547" s="29">
        <v>8.0459770114939992</v>
      </c>
      <c r="I1547" s="15">
        <v>14.559386973180001</v>
      </c>
      <c r="J1547" s="15">
        <v>38.314176245211002</v>
      </c>
      <c r="K1547" s="15">
        <v>28.927203065134002</v>
      </c>
      <c r="L1547" s="15">
        <v>7.6628352490419998</v>
      </c>
      <c r="M1547" s="15">
        <v>2.4904214559389999</v>
      </c>
      <c r="N1547" s="15">
        <v>22.605363984674</v>
      </c>
      <c r="O1547" s="30">
        <v>36.590038314175999</v>
      </c>
    </row>
    <row r="1548" spans="3:15" x14ac:dyDescent="0.25">
      <c r="C1548" s="125"/>
      <c r="D1548" s="120"/>
      <c r="E1548" s="4" t="s">
        <v>60</v>
      </c>
      <c r="F1548" s="5"/>
      <c r="G1548" s="6">
        <v>1090</v>
      </c>
      <c r="H1548" s="28">
        <v>11.376146788991001</v>
      </c>
      <c r="I1548" s="12">
        <v>18.256880733945</v>
      </c>
      <c r="J1548" s="12">
        <v>43.302752293578003</v>
      </c>
      <c r="K1548" s="12">
        <v>20.275229357798001</v>
      </c>
      <c r="L1548" s="12">
        <v>3.8532110091740002</v>
      </c>
      <c r="M1548" s="12">
        <v>2.9357798165140001</v>
      </c>
      <c r="N1548" s="12">
        <v>29.633027522936001</v>
      </c>
      <c r="O1548" s="23">
        <v>24.128440366972001</v>
      </c>
    </row>
    <row r="1549" spans="3:15" ht="25.2" x14ac:dyDescent="0.25">
      <c r="C1549" s="125"/>
      <c r="D1549" s="120"/>
      <c r="E1549" s="4" t="s">
        <v>61</v>
      </c>
      <c r="F1549" s="5"/>
      <c r="G1549" s="6">
        <v>327</v>
      </c>
      <c r="H1549" s="28">
        <v>11.926605504587</v>
      </c>
      <c r="I1549" s="12">
        <v>19.877675840978998</v>
      </c>
      <c r="J1549" s="12">
        <v>46.788990825688003</v>
      </c>
      <c r="K1549" s="12">
        <v>15.596330275229001</v>
      </c>
      <c r="L1549" s="12">
        <v>3.0581039755349999</v>
      </c>
      <c r="M1549" s="12">
        <v>2.7522935779819999</v>
      </c>
      <c r="N1549" s="12">
        <v>31.804281345566</v>
      </c>
      <c r="O1549" s="23">
        <v>18.654434250765</v>
      </c>
    </row>
    <row r="1550" spans="3:15" x14ac:dyDescent="0.25">
      <c r="C1550" s="125"/>
      <c r="D1550" s="120"/>
      <c r="E1550" s="4" t="s">
        <v>62</v>
      </c>
      <c r="F1550" s="5"/>
      <c r="G1550" s="6">
        <v>428</v>
      </c>
      <c r="H1550" s="28">
        <v>16.822429906541998</v>
      </c>
      <c r="I1550" s="12">
        <v>26.869158878505001</v>
      </c>
      <c r="J1550" s="12">
        <v>37.850467289720001</v>
      </c>
      <c r="K1550" s="12">
        <v>14.485981308411001</v>
      </c>
      <c r="L1550" s="12">
        <v>1.6355140186920001</v>
      </c>
      <c r="M1550" s="12">
        <v>2.3364485981310001</v>
      </c>
      <c r="N1550" s="12">
        <v>43.691588785047003</v>
      </c>
      <c r="O1550" s="23">
        <v>16.121495327102998</v>
      </c>
    </row>
    <row r="1551" spans="3:15" x14ac:dyDescent="0.25">
      <c r="C1551" s="125"/>
      <c r="D1551" s="120"/>
      <c r="E1551" s="4" t="s">
        <v>63</v>
      </c>
      <c r="F1551" s="5"/>
      <c r="G1551" s="6">
        <v>25</v>
      </c>
      <c r="H1551" s="28">
        <v>12</v>
      </c>
      <c r="I1551" s="12">
        <v>12</v>
      </c>
      <c r="J1551" s="12">
        <v>44</v>
      </c>
      <c r="K1551" s="12">
        <v>24</v>
      </c>
      <c r="L1551" s="12">
        <v>4</v>
      </c>
      <c r="M1551" s="12">
        <v>4</v>
      </c>
      <c r="N1551" s="12">
        <v>24</v>
      </c>
      <c r="O1551" s="23">
        <v>28</v>
      </c>
    </row>
    <row r="1552" spans="3:15" x14ac:dyDescent="0.25">
      <c r="C1552" s="125"/>
      <c r="D1552" s="120"/>
      <c r="E1552" s="4" t="s">
        <v>18</v>
      </c>
      <c r="F1552" s="5"/>
      <c r="G1552" s="6">
        <v>22</v>
      </c>
      <c r="H1552" s="28">
        <v>18.181818181817999</v>
      </c>
      <c r="I1552" s="12">
        <v>22.727272727273</v>
      </c>
      <c r="J1552" s="12">
        <v>40.909090909090999</v>
      </c>
      <c r="K1552" s="12">
        <v>13.636363636364001</v>
      </c>
      <c r="L1552" s="12">
        <v>4.5454545454549997</v>
      </c>
      <c r="M1552" s="20">
        <v>0</v>
      </c>
      <c r="N1552" s="12">
        <v>40.909090909090999</v>
      </c>
      <c r="O1552" s="23">
        <v>18.181818181817999</v>
      </c>
    </row>
    <row r="1553" spans="3:15" ht="25.2" x14ac:dyDescent="0.25">
      <c r="C1553" s="121" t="s">
        <v>64</v>
      </c>
      <c r="D1553" s="119" t="s">
        <v>20</v>
      </c>
      <c r="E1553" s="18" t="s">
        <v>65</v>
      </c>
      <c r="F1553" s="17"/>
      <c r="G1553" s="19">
        <v>36</v>
      </c>
      <c r="H1553" s="29">
        <v>2.7777777777780002</v>
      </c>
      <c r="I1553" s="15">
        <v>19.444444444443999</v>
      </c>
      <c r="J1553" s="15">
        <v>38.888888888888999</v>
      </c>
      <c r="K1553" s="15">
        <v>27.777777777777999</v>
      </c>
      <c r="L1553" s="15">
        <v>8.333333333333</v>
      </c>
      <c r="M1553" s="15">
        <v>2.7777777777780002</v>
      </c>
      <c r="N1553" s="15">
        <v>22.222222222222001</v>
      </c>
      <c r="O1553" s="30">
        <v>36.111111111111001</v>
      </c>
    </row>
    <row r="1554" spans="3:15" ht="37.799999999999997" x14ac:dyDescent="0.25">
      <c r="C1554" s="125"/>
      <c r="D1554" s="120"/>
      <c r="E1554" s="4" t="s">
        <v>66</v>
      </c>
      <c r="F1554" s="5"/>
      <c r="G1554" s="6">
        <v>177</v>
      </c>
      <c r="H1554" s="28">
        <v>6.7796610169490004</v>
      </c>
      <c r="I1554" s="12">
        <v>15.254237288136</v>
      </c>
      <c r="J1554" s="12">
        <v>39.548022598869998</v>
      </c>
      <c r="K1554" s="12">
        <v>30.508474576270999</v>
      </c>
      <c r="L1554" s="12">
        <v>5.6497175141240001</v>
      </c>
      <c r="M1554" s="12">
        <v>2.25988700565</v>
      </c>
      <c r="N1554" s="12">
        <v>22.033898305085</v>
      </c>
      <c r="O1554" s="23">
        <v>36.158192090394998</v>
      </c>
    </row>
    <row r="1555" spans="3:15" ht="37.799999999999997" x14ac:dyDescent="0.25">
      <c r="C1555" s="125"/>
      <c r="D1555" s="120"/>
      <c r="E1555" s="4" t="s">
        <v>67</v>
      </c>
      <c r="F1555" s="5"/>
      <c r="G1555" s="6">
        <v>231</v>
      </c>
      <c r="H1555" s="28">
        <v>7.792207792208</v>
      </c>
      <c r="I1555" s="12">
        <v>15.151515151515</v>
      </c>
      <c r="J1555" s="12">
        <v>38.095238095238003</v>
      </c>
      <c r="K1555" s="12">
        <v>31.601731601731998</v>
      </c>
      <c r="L1555" s="12">
        <v>5.1948051948050002</v>
      </c>
      <c r="M1555" s="12">
        <v>2.1645021645020002</v>
      </c>
      <c r="N1555" s="12">
        <v>22.943722943722999</v>
      </c>
      <c r="O1555" s="23">
        <v>36.796536796536998</v>
      </c>
    </row>
    <row r="1556" spans="3:15" ht="37.799999999999997" x14ac:dyDescent="0.25">
      <c r="C1556" s="125"/>
      <c r="D1556" s="120"/>
      <c r="E1556" s="4" t="s">
        <v>68</v>
      </c>
      <c r="F1556" s="5"/>
      <c r="G1556" s="6">
        <v>324</v>
      </c>
      <c r="H1556" s="28">
        <v>9.8765432098769992</v>
      </c>
      <c r="I1556" s="12">
        <v>18.827160493827002</v>
      </c>
      <c r="J1556" s="12">
        <v>45.370370370369997</v>
      </c>
      <c r="K1556" s="12">
        <v>19.753086419753</v>
      </c>
      <c r="L1556" s="12">
        <v>4.3209876543209997</v>
      </c>
      <c r="M1556" s="12">
        <v>1.851851851852</v>
      </c>
      <c r="N1556" s="12">
        <v>28.703703703704001</v>
      </c>
      <c r="O1556" s="23">
        <v>24.074074074074002</v>
      </c>
    </row>
    <row r="1557" spans="3:15" ht="37.799999999999997" x14ac:dyDescent="0.25">
      <c r="C1557" s="125"/>
      <c r="D1557" s="120"/>
      <c r="E1557" s="4" t="s">
        <v>69</v>
      </c>
      <c r="F1557" s="5"/>
      <c r="G1557" s="6">
        <v>364</v>
      </c>
      <c r="H1557" s="28">
        <v>11.538461538462</v>
      </c>
      <c r="I1557" s="12">
        <v>18.681318681318999</v>
      </c>
      <c r="J1557" s="12">
        <v>44.230769230768999</v>
      </c>
      <c r="K1557" s="12">
        <v>19.505494505495001</v>
      </c>
      <c r="L1557" s="12">
        <v>3.8461538461539999</v>
      </c>
      <c r="M1557" s="12">
        <v>2.1978021978019999</v>
      </c>
      <c r="N1557" s="12">
        <v>30.219780219779999</v>
      </c>
      <c r="O1557" s="23">
        <v>23.351648351647999</v>
      </c>
    </row>
    <row r="1558" spans="3:15" ht="37.799999999999997" x14ac:dyDescent="0.25">
      <c r="C1558" s="125"/>
      <c r="D1558" s="120"/>
      <c r="E1558" s="4" t="s">
        <v>70</v>
      </c>
      <c r="F1558" s="5"/>
      <c r="G1558" s="6">
        <v>292</v>
      </c>
      <c r="H1558" s="28">
        <v>11.986301369863</v>
      </c>
      <c r="I1558" s="12">
        <v>19.863013698629999</v>
      </c>
      <c r="J1558" s="12">
        <v>38.698630136985997</v>
      </c>
      <c r="K1558" s="12">
        <v>20.890410958903999</v>
      </c>
      <c r="L1558" s="12">
        <v>3.0821917808219998</v>
      </c>
      <c r="M1558" s="12">
        <v>5.4794520547949999</v>
      </c>
      <c r="N1558" s="12">
        <v>31.849315068492999</v>
      </c>
      <c r="O1558" s="23">
        <v>23.972602739726</v>
      </c>
    </row>
    <row r="1559" spans="3:15" ht="37.799999999999997" x14ac:dyDescent="0.25">
      <c r="C1559" s="125"/>
      <c r="D1559" s="120"/>
      <c r="E1559" s="4" t="s">
        <v>71</v>
      </c>
      <c r="F1559" s="5"/>
      <c r="G1559" s="6">
        <v>316</v>
      </c>
      <c r="H1559" s="28">
        <v>11.392405063290999</v>
      </c>
      <c r="I1559" s="12">
        <v>18.987341772152</v>
      </c>
      <c r="J1559" s="12">
        <v>46.518987341771997</v>
      </c>
      <c r="K1559" s="12">
        <v>15.506329113924</v>
      </c>
      <c r="L1559" s="12">
        <v>4.1139240506329999</v>
      </c>
      <c r="M1559" s="12">
        <v>3.4810126582279999</v>
      </c>
      <c r="N1559" s="12">
        <v>30.379746835443001</v>
      </c>
      <c r="O1559" s="23">
        <v>19.620253164556999</v>
      </c>
    </row>
    <row r="1560" spans="3:15" ht="37.799999999999997" x14ac:dyDescent="0.25">
      <c r="C1560" s="125"/>
      <c r="D1560" s="120"/>
      <c r="E1560" s="4" t="s">
        <v>72</v>
      </c>
      <c r="F1560" s="5"/>
      <c r="G1560" s="6">
        <v>308</v>
      </c>
      <c r="H1560" s="28">
        <v>16.233766233766001</v>
      </c>
      <c r="I1560" s="12">
        <v>23.701298701298999</v>
      </c>
      <c r="J1560" s="12">
        <v>40.584415584416</v>
      </c>
      <c r="K1560" s="12">
        <v>14.935064935065</v>
      </c>
      <c r="L1560" s="12">
        <v>2.2727272727269998</v>
      </c>
      <c r="M1560" s="12">
        <v>2.2727272727269998</v>
      </c>
      <c r="N1560" s="12">
        <v>39.935064935065</v>
      </c>
      <c r="O1560" s="23">
        <v>17.207792207792</v>
      </c>
    </row>
    <row r="1561" spans="3:15" ht="37.799999999999997" x14ac:dyDescent="0.25">
      <c r="C1561" s="125"/>
      <c r="D1561" s="120"/>
      <c r="E1561" s="4" t="s">
        <v>73</v>
      </c>
      <c r="F1561" s="5"/>
      <c r="G1561" s="6">
        <v>114</v>
      </c>
      <c r="H1561" s="28">
        <v>10.526315789473999</v>
      </c>
      <c r="I1561" s="12">
        <v>20.175438596490999</v>
      </c>
      <c r="J1561" s="12">
        <v>52.631578947367998</v>
      </c>
      <c r="K1561" s="12">
        <v>12.280701754386</v>
      </c>
      <c r="L1561" s="12">
        <v>2.6315789473679998</v>
      </c>
      <c r="M1561" s="12">
        <v>1.7543859649119999</v>
      </c>
      <c r="N1561" s="12">
        <v>30.701754385965</v>
      </c>
      <c r="O1561" s="23">
        <v>14.912280701754</v>
      </c>
    </row>
    <row r="1562" spans="3:15" ht="25.2" x14ac:dyDescent="0.25">
      <c r="C1562" s="125"/>
      <c r="D1562" s="120"/>
      <c r="E1562" s="4" t="s">
        <v>74</v>
      </c>
      <c r="F1562" s="5"/>
      <c r="G1562" s="6">
        <v>96</v>
      </c>
      <c r="H1562" s="28">
        <v>22.916666666666998</v>
      </c>
      <c r="I1562" s="12">
        <v>26.041666666666998</v>
      </c>
      <c r="J1562" s="12">
        <v>27.083333333333002</v>
      </c>
      <c r="K1562" s="12">
        <v>15.625</v>
      </c>
      <c r="L1562" s="12">
        <v>5.208333333333</v>
      </c>
      <c r="M1562" s="12">
        <v>3.125</v>
      </c>
      <c r="N1562" s="12">
        <v>48.958333333333002</v>
      </c>
      <c r="O1562" s="23">
        <v>20.833333333333002</v>
      </c>
    </row>
    <row r="1563" spans="3:15" x14ac:dyDescent="0.25">
      <c r="C1563" s="125"/>
      <c r="D1563" s="120"/>
      <c r="E1563" s="4" t="s">
        <v>75</v>
      </c>
      <c r="F1563" s="5"/>
      <c r="G1563" s="6">
        <v>29</v>
      </c>
      <c r="H1563" s="28">
        <v>6.8965517241379999</v>
      </c>
      <c r="I1563" s="12">
        <v>3.4482758620689999</v>
      </c>
      <c r="J1563" s="12">
        <v>51.724137931034001</v>
      </c>
      <c r="K1563" s="12">
        <v>31.034482758620999</v>
      </c>
      <c r="L1563" s="12">
        <v>6.8965517241379999</v>
      </c>
      <c r="M1563" s="20">
        <v>0</v>
      </c>
      <c r="N1563" s="12">
        <v>10.344827586207</v>
      </c>
      <c r="O1563" s="23">
        <v>37.931034482759003</v>
      </c>
    </row>
    <row r="1564" spans="3:15" x14ac:dyDescent="0.25">
      <c r="C1564" s="125"/>
      <c r="D1564" s="120"/>
      <c r="E1564" s="4" t="s">
        <v>18</v>
      </c>
      <c r="F1564" s="5"/>
      <c r="G1564" s="6">
        <v>127</v>
      </c>
      <c r="H1564" s="28">
        <v>17.322834645669001</v>
      </c>
      <c r="I1564" s="12">
        <v>19.685039370079</v>
      </c>
      <c r="J1564" s="12">
        <v>32.283464566928998</v>
      </c>
      <c r="K1564" s="12">
        <v>22.047244094488001</v>
      </c>
      <c r="L1564" s="12">
        <v>7.0866141732279999</v>
      </c>
      <c r="M1564" s="12">
        <v>1.574803149606</v>
      </c>
      <c r="N1564" s="12">
        <v>37.007874015748001</v>
      </c>
      <c r="O1564" s="23">
        <v>29.133858267716999</v>
      </c>
    </row>
    <row r="1565" spans="3:15" x14ac:dyDescent="0.25">
      <c r="C1565" s="121" t="s">
        <v>76</v>
      </c>
      <c r="D1565" s="119" t="s">
        <v>20</v>
      </c>
      <c r="E1565" s="18" t="s">
        <v>77</v>
      </c>
      <c r="F1565" s="17"/>
      <c r="G1565" s="19">
        <v>626</v>
      </c>
      <c r="H1565" s="29">
        <v>11.821086261981</v>
      </c>
      <c r="I1565" s="15">
        <v>22.683706070288</v>
      </c>
      <c r="J1565" s="15">
        <v>37.539936102235998</v>
      </c>
      <c r="K1565" s="15">
        <v>20.127795527157001</v>
      </c>
      <c r="L1565" s="15">
        <v>5.1118210862620002</v>
      </c>
      <c r="M1565" s="15">
        <v>2.7156549520770001</v>
      </c>
      <c r="N1565" s="15">
        <v>34.504792332268003</v>
      </c>
      <c r="O1565" s="30">
        <v>25.239616613418999</v>
      </c>
    </row>
    <row r="1566" spans="3:15" x14ac:dyDescent="0.25">
      <c r="C1566" s="125"/>
      <c r="D1566" s="120"/>
      <c r="E1566" s="4" t="s">
        <v>78</v>
      </c>
      <c r="F1566" s="5"/>
      <c r="G1566" s="6">
        <v>975</v>
      </c>
      <c r="H1566" s="28">
        <v>12.205128205128</v>
      </c>
      <c r="I1566" s="12">
        <v>17.846153846153999</v>
      </c>
      <c r="J1566" s="12">
        <v>41.538461538462002</v>
      </c>
      <c r="K1566" s="12">
        <v>21.435897435897001</v>
      </c>
      <c r="L1566" s="12">
        <v>4</v>
      </c>
      <c r="M1566" s="12">
        <v>2.9743589743590002</v>
      </c>
      <c r="N1566" s="12">
        <v>30.051282051282001</v>
      </c>
      <c r="O1566" s="23">
        <v>25.435897435897001</v>
      </c>
    </row>
    <row r="1567" spans="3:15" x14ac:dyDescent="0.25">
      <c r="C1567" s="125"/>
      <c r="D1567" s="120"/>
      <c r="E1567" s="4" t="s">
        <v>79</v>
      </c>
      <c r="F1567" s="5"/>
      <c r="G1567" s="6">
        <v>589</v>
      </c>
      <c r="H1567" s="28">
        <v>11.88455008489</v>
      </c>
      <c r="I1567" s="12">
        <v>18.845500848895998</v>
      </c>
      <c r="J1567" s="12">
        <v>44.991511035654</v>
      </c>
      <c r="K1567" s="12">
        <v>18.845500848895998</v>
      </c>
      <c r="L1567" s="12">
        <v>3.3955857385399999</v>
      </c>
      <c r="M1567" s="12">
        <v>2.0373514431239999</v>
      </c>
      <c r="N1567" s="12">
        <v>30.730050933786</v>
      </c>
      <c r="O1567" s="23">
        <v>22.241086587436001</v>
      </c>
    </row>
    <row r="1568" spans="3:15" x14ac:dyDescent="0.25">
      <c r="C1568" s="125"/>
      <c r="D1568" s="120"/>
      <c r="E1568" s="4" t="s">
        <v>80</v>
      </c>
      <c r="F1568" s="5"/>
      <c r="G1568" s="6">
        <v>224</v>
      </c>
      <c r="H1568" s="28">
        <v>9.375</v>
      </c>
      <c r="I1568" s="12">
        <v>16.071428571428999</v>
      </c>
      <c r="J1568" s="12">
        <v>45.535714285714</v>
      </c>
      <c r="K1568" s="12">
        <v>21.428571428571001</v>
      </c>
      <c r="L1568" s="12">
        <v>4.4642857142860004</v>
      </c>
      <c r="M1568" s="12">
        <v>3.125</v>
      </c>
      <c r="N1568" s="12">
        <v>25.446428571428999</v>
      </c>
      <c r="O1568" s="23">
        <v>25.892857142857</v>
      </c>
    </row>
    <row r="1569" spans="3:15" x14ac:dyDescent="0.25">
      <c r="C1569" s="121" t="s">
        <v>81</v>
      </c>
      <c r="D1569" s="119" t="s">
        <v>20</v>
      </c>
      <c r="E1569" s="18" t="s">
        <v>82</v>
      </c>
      <c r="F1569" s="17"/>
      <c r="G1569" s="19">
        <v>300</v>
      </c>
      <c r="H1569" s="29">
        <v>8</v>
      </c>
      <c r="I1569" s="15">
        <v>19.333333333333002</v>
      </c>
      <c r="J1569" s="15">
        <v>42.333333333333002</v>
      </c>
      <c r="K1569" s="15">
        <v>23</v>
      </c>
      <c r="L1569" s="15">
        <v>4.666666666667</v>
      </c>
      <c r="M1569" s="15">
        <v>2.666666666667</v>
      </c>
      <c r="N1569" s="15">
        <v>27.333333333333002</v>
      </c>
      <c r="O1569" s="30">
        <v>27.666666666666998</v>
      </c>
    </row>
    <row r="1570" spans="3:15" x14ac:dyDescent="0.25">
      <c r="C1570" s="125"/>
      <c r="D1570" s="120"/>
      <c r="E1570" s="4" t="s">
        <v>83</v>
      </c>
      <c r="F1570" s="5"/>
      <c r="G1570" s="6">
        <v>722</v>
      </c>
      <c r="H1570" s="28">
        <v>13.711911357341</v>
      </c>
      <c r="I1570" s="12">
        <v>20.775623268697998</v>
      </c>
      <c r="J1570" s="12">
        <v>40.027700831025001</v>
      </c>
      <c r="K1570" s="12">
        <v>18.559556786704</v>
      </c>
      <c r="L1570" s="12">
        <v>4.2936288088639998</v>
      </c>
      <c r="M1570" s="12">
        <v>2.6315789473679998</v>
      </c>
      <c r="N1570" s="12">
        <v>34.487534626039</v>
      </c>
      <c r="O1570" s="23">
        <v>22.853185595568</v>
      </c>
    </row>
    <row r="1571" spans="3:15" x14ac:dyDescent="0.25">
      <c r="C1571" s="125"/>
      <c r="D1571" s="120"/>
      <c r="E1571" s="4" t="s">
        <v>84</v>
      </c>
      <c r="F1571" s="5"/>
      <c r="G1571" s="6">
        <v>483</v>
      </c>
      <c r="H1571" s="28">
        <v>11.594202898551</v>
      </c>
      <c r="I1571" s="12">
        <v>18.219461697722998</v>
      </c>
      <c r="J1571" s="12">
        <v>44.927536231883998</v>
      </c>
      <c r="K1571" s="12">
        <v>20.289855072464</v>
      </c>
      <c r="L1571" s="12">
        <v>2.898550724638</v>
      </c>
      <c r="M1571" s="12">
        <v>2.0703933747410002</v>
      </c>
      <c r="N1571" s="12">
        <v>29.813664596273</v>
      </c>
      <c r="O1571" s="23">
        <v>23.188405797101002</v>
      </c>
    </row>
    <row r="1572" spans="3:15" x14ac:dyDescent="0.25">
      <c r="C1572" s="125"/>
      <c r="D1572" s="120"/>
      <c r="E1572" s="4" t="s">
        <v>85</v>
      </c>
      <c r="F1572" s="5"/>
      <c r="G1572" s="6">
        <v>395</v>
      </c>
      <c r="H1572" s="28">
        <v>12.911392405062999</v>
      </c>
      <c r="I1572" s="12">
        <v>17.46835443038</v>
      </c>
      <c r="J1572" s="12">
        <v>42.531645569619997</v>
      </c>
      <c r="K1572" s="12">
        <v>19.240506329114002</v>
      </c>
      <c r="L1572" s="12">
        <v>4.8101265822780004</v>
      </c>
      <c r="M1572" s="12">
        <v>3.0379746835439998</v>
      </c>
      <c r="N1572" s="12">
        <v>30.379746835443001</v>
      </c>
      <c r="O1572" s="23">
        <v>24.050632911392</v>
      </c>
    </row>
    <row r="1573" spans="3:15" x14ac:dyDescent="0.25">
      <c r="C1573" s="125"/>
      <c r="D1573" s="120"/>
      <c r="E1573" s="4" t="s">
        <v>86</v>
      </c>
      <c r="F1573" s="5"/>
      <c r="G1573" s="6">
        <v>236</v>
      </c>
      <c r="H1573" s="28">
        <v>10.169491525424</v>
      </c>
      <c r="I1573" s="12">
        <v>17.796610169491998</v>
      </c>
      <c r="J1573" s="12">
        <v>38.135593220338997</v>
      </c>
      <c r="K1573" s="12">
        <v>26.271186440678001</v>
      </c>
      <c r="L1573" s="12">
        <v>4.2372881355930003</v>
      </c>
      <c r="M1573" s="12">
        <v>3.3898305084749998</v>
      </c>
      <c r="N1573" s="12">
        <v>27.966101694915</v>
      </c>
      <c r="O1573" s="23">
        <v>30.508474576270999</v>
      </c>
    </row>
    <row r="1574" spans="3:15" x14ac:dyDescent="0.25">
      <c r="C1574" s="125"/>
      <c r="D1574" s="120"/>
      <c r="E1574" s="4" t="s">
        <v>87</v>
      </c>
      <c r="F1574" s="5"/>
      <c r="G1574" s="6">
        <v>278</v>
      </c>
      <c r="H1574" s="28">
        <v>10.791366906475</v>
      </c>
      <c r="I1574" s="12">
        <v>20.143884892086</v>
      </c>
      <c r="J1574" s="12">
        <v>41.726618705036003</v>
      </c>
      <c r="K1574" s="12">
        <v>19.784172661871001</v>
      </c>
      <c r="L1574" s="12">
        <v>4.6762589928059999</v>
      </c>
      <c r="M1574" s="12">
        <v>2.877697841727</v>
      </c>
      <c r="N1574" s="12">
        <v>30.935251798561001</v>
      </c>
      <c r="O1574" s="23">
        <v>24.460431654676</v>
      </c>
    </row>
    <row r="1575" spans="3:15" x14ac:dyDescent="0.25">
      <c r="C1575" s="121" t="s">
        <v>88</v>
      </c>
      <c r="D1575" s="119" t="s">
        <v>20</v>
      </c>
      <c r="E1575" s="18" t="s">
        <v>89</v>
      </c>
      <c r="F1575" s="17"/>
      <c r="G1575" s="19">
        <v>110</v>
      </c>
      <c r="H1575" s="29">
        <v>7.2727272727269998</v>
      </c>
      <c r="I1575" s="15">
        <v>28.181818181817999</v>
      </c>
      <c r="J1575" s="15">
        <v>33.636363636364003</v>
      </c>
      <c r="K1575" s="15">
        <v>20.909090909090999</v>
      </c>
      <c r="L1575" s="15">
        <v>5.4545454545450003</v>
      </c>
      <c r="M1575" s="15">
        <v>4.5454545454549997</v>
      </c>
      <c r="N1575" s="15">
        <v>35.454545454544999</v>
      </c>
      <c r="O1575" s="30">
        <v>26.363636363636001</v>
      </c>
    </row>
    <row r="1576" spans="3:15" x14ac:dyDescent="0.25">
      <c r="C1576" s="122"/>
      <c r="D1576" s="120"/>
      <c r="E1576" s="4" t="s">
        <v>90</v>
      </c>
      <c r="F1576" s="5"/>
      <c r="G1576" s="6">
        <v>190</v>
      </c>
      <c r="H1576" s="28">
        <v>8.4210526315790002</v>
      </c>
      <c r="I1576" s="12">
        <v>14.210526315789</v>
      </c>
      <c r="J1576" s="12">
        <v>47.368421052632002</v>
      </c>
      <c r="K1576" s="12">
        <v>24.210526315789</v>
      </c>
      <c r="L1576" s="12">
        <v>4.2105263157890001</v>
      </c>
      <c r="M1576" s="12">
        <v>1.578947368421</v>
      </c>
      <c r="N1576" s="12">
        <v>22.631578947367998</v>
      </c>
      <c r="O1576" s="23">
        <v>28.421052631578998</v>
      </c>
    </row>
    <row r="1577" spans="3:15" x14ac:dyDescent="0.25">
      <c r="C1577" s="122"/>
      <c r="D1577" s="120"/>
      <c r="E1577" s="4" t="s">
        <v>83</v>
      </c>
      <c r="F1577" s="5"/>
      <c r="G1577" s="6">
        <v>722</v>
      </c>
      <c r="H1577" s="28">
        <v>13.711911357341</v>
      </c>
      <c r="I1577" s="12">
        <v>20.775623268697998</v>
      </c>
      <c r="J1577" s="12">
        <v>40.027700831025001</v>
      </c>
      <c r="K1577" s="12">
        <v>18.559556786704</v>
      </c>
      <c r="L1577" s="12">
        <v>4.2936288088639998</v>
      </c>
      <c r="M1577" s="12">
        <v>2.6315789473679998</v>
      </c>
      <c r="N1577" s="12">
        <v>34.487534626039</v>
      </c>
      <c r="O1577" s="23">
        <v>22.853185595568</v>
      </c>
    </row>
    <row r="1578" spans="3:15" x14ac:dyDescent="0.25">
      <c r="C1578" s="122"/>
      <c r="D1578" s="120"/>
      <c r="E1578" s="4" t="s">
        <v>91</v>
      </c>
      <c r="F1578" s="5"/>
      <c r="G1578" s="6">
        <v>117</v>
      </c>
      <c r="H1578" s="28">
        <v>4.2735042735039999</v>
      </c>
      <c r="I1578" s="12">
        <v>15.384615384615</v>
      </c>
      <c r="J1578" s="12">
        <v>57.264957264956998</v>
      </c>
      <c r="K1578" s="12">
        <v>18.803418803419</v>
      </c>
      <c r="L1578" s="12">
        <v>3.4188034188029999</v>
      </c>
      <c r="M1578" s="12">
        <v>0.85470085470099999</v>
      </c>
      <c r="N1578" s="12">
        <v>19.65811965812</v>
      </c>
      <c r="O1578" s="23">
        <v>22.222222222222001</v>
      </c>
    </row>
    <row r="1579" spans="3:15" x14ac:dyDescent="0.25">
      <c r="C1579" s="122"/>
      <c r="D1579" s="120"/>
      <c r="E1579" s="4" t="s">
        <v>92</v>
      </c>
      <c r="F1579" s="5"/>
      <c r="G1579" s="6">
        <v>123</v>
      </c>
      <c r="H1579" s="28">
        <v>13.008130081300999</v>
      </c>
      <c r="I1579" s="12">
        <v>17.886178861788999</v>
      </c>
      <c r="J1579" s="12">
        <v>47.154471544715001</v>
      </c>
      <c r="K1579" s="12">
        <v>20.325203252032999</v>
      </c>
      <c r="L1579" s="12">
        <v>0.81300813008100004</v>
      </c>
      <c r="M1579" s="12">
        <v>0.81300813008100004</v>
      </c>
      <c r="N1579" s="12">
        <v>30.894308943089001</v>
      </c>
      <c r="O1579" s="23">
        <v>21.138211382114001</v>
      </c>
    </row>
    <row r="1580" spans="3:15" x14ac:dyDescent="0.25">
      <c r="C1580" s="122"/>
      <c r="D1580" s="120"/>
      <c r="E1580" s="4" t="s">
        <v>93</v>
      </c>
      <c r="F1580" s="5"/>
      <c r="G1580" s="6">
        <v>243</v>
      </c>
      <c r="H1580" s="28">
        <v>14.40329218107</v>
      </c>
      <c r="I1580" s="12">
        <v>19.753086419753</v>
      </c>
      <c r="J1580" s="12">
        <v>37.860082304526998</v>
      </c>
      <c r="K1580" s="12">
        <v>20.987654320988</v>
      </c>
      <c r="L1580" s="12">
        <v>3.7037037037039999</v>
      </c>
      <c r="M1580" s="12">
        <v>3.2921810699590002</v>
      </c>
      <c r="N1580" s="12">
        <v>34.156378600822997</v>
      </c>
      <c r="O1580" s="23">
        <v>24.691358024690999</v>
      </c>
    </row>
    <row r="1581" spans="3:15" x14ac:dyDescent="0.25">
      <c r="C1581" s="122"/>
      <c r="D1581" s="120"/>
      <c r="E1581" s="4" t="s">
        <v>85</v>
      </c>
      <c r="F1581" s="5"/>
      <c r="G1581" s="6">
        <v>395</v>
      </c>
      <c r="H1581" s="28">
        <v>12.911392405062999</v>
      </c>
      <c r="I1581" s="12">
        <v>17.46835443038</v>
      </c>
      <c r="J1581" s="12">
        <v>42.531645569619997</v>
      </c>
      <c r="K1581" s="12">
        <v>19.240506329114002</v>
      </c>
      <c r="L1581" s="12">
        <v>4.8101265822780004</v>
      </c>
      <c r="M1581" s="12">
        <v>3.0379746835439998</v>
      </c>
      <c r="N1581" s="12">
        <v>30.379746835443001</v>
      </c>
      <c r="O1581" s="23">
        <v>24.050632911392</v>
      </c>
    </row>
    <row r="1582" spans="3:15" x14ac:dyDescent="0.25">
      <c r="C1582" s="122"/>
      <c r="D1582" s="120"/>
      <c r="E1582" s="4" t="s">
        <v>94</v>
      </c>
      <c r="F1582" s="5"/>
      <c r="G1582" s="6">
        <v>168</v>
      </c>
      <c r="H1582" s="28">
        <v>9.5238095238099998</v>
      </c>
      <c r="I1582" s="12">
        <v>17.261904761905001</v>
      </c>
      <c r="J1582" s="12">
        <v>38.095238095238003</v>
      </c>
      <c r="K1582" s="12">
        <v>30.357142857143</v>
      </c>
      <c r="L1582" s="12">
        <v>2.3809523809519999</v>
      </c>
      <c r="M1582" s="12">
        <v>2.3809523809519999</v>
      </c>
      <c r="N1582" s="12">
        <v>26.785714285714</v>
      </c>
      <c r="O1582" s="23">
        <v>32.738095238094999</v>
      </c>
    </row>
    <row r="1583" spans="3:15" x14ac:dyDescent="0.25">
      <c r="C1583" s="122"/>
      <c r="D1583" s="120"/>
      <c r="E1583" s="4" t="s">
        <v>95</v>
      </c>
      <c r="F1583" s="5"/>
      <c r="G1583" s="6">
        <v>68</v>
      </c>
      <c r="H1583" s="28">
        <v>11.764705882353001</v>
      </c>
      <c r="I1583" s="12">
        <v>19.117647058824002</v>
      </c>
      <c r="J1583" s="12">
        <v>38.235294117647001</v>
      </c>
      <c r="K1583" s="12">
        <v>16.176470588234999</v>
      </c>
      <c r="L1583" s="12">
        <v>8.8235294117649996</v>
      </c>
      <c r="M1583" s="12">
        <v>5.8823529411760003</v>
      </c>
      <c r="N1583" s="12">
        <v>30.882352941175998</v>
      </c>
      <c r="O1583" s="23">
        <v>25</v>
      </c>
    </row>
    <row r="1584" spans="3:15" x14ac:dyDescent="0.25">
      <c r="C1584" s="126"/>
      <c r="D1584" s="123"/>
      <c r="E1584" s="64" t="s">
        <v>87</v>
      </c>
      <c r="F1584" s="59"/>
      <c r="G1584" s="66">
        <v>278</v>
      </c>
      <c r="H1584" s="82">
        <v>10.791366906475</v>
      </c>
      <c r="I1584" s="40">
        <v>20.143884892086</v>
      </c>
      <c r="J1584" s="40">
        <v>41.726618705036003</v>
      </c>
      <c r="K1584" s="40">
        <v>19.784172661871001</v>
      </c>
      <c r="L1584" s="40">
        <v>4.6762589928059999</v>
      </c>
      <c r="M1584" s="40">
        <v>2.877697841727</v>
      </c>
      <c r="N1584" s="40">
        <v>30.935251798561001</v>
      </c>
      <c r="O1584" s="80">
        <v>24.460431654676</v>
      </c>
    </row>
    <row r="1586" spans="2:11" x14ac:dyDescent="0.25">
      <c r="B1586" s="48" t="str">
        <f xml:space="preserve"> HYPERLINK("#'目次'!B21", "[15]")</f>
        <v>[15]</v>
      </c>
      <c r="C1586" s="35" t="s">
        <v>172</v>
      </c>
    </row>
    <row r="1589" spans="2:11" x14ac:dyDescent="0.25">
      <c r="C1589" s="35" t="s">
        <v>14</v>
      </c>
    </row>
    <row r="1590" spans="2:11" ht="25.2" x14ac:dyDescent="0.25">
      <c r="C1590" s="115"/>
      <c r="D1590" s="116"/>
      <c r="E1590" s="116"/>
      <c r="F1590" s="116"/>
      <c r="G1590" s="44" t="s">
        <v>15</v>
      </c>
      <c r="H1590" s="43" t="s">
        <v>173</v>
      </c>
      <c r="I1590" s="26" t="s">
        <v>174</v>
      </c>
      <c r="J1590" s="26" t="s">
        <v>175</v>
      </c>
      <c r="K1590" s="49" t="s">
        <v>18</v>
      </c>
    </row>
    <row r="1591" spans="2:11" x14ac:dyDescent="0.25">
      <c r="C1591" s="117"/>
      <c r="D1591" s="118"/>
      <c r="E1591" s="118"/>
      <c r="F1591" s="118"/>
      <c r="G1591" s="46"/>
      <c r="H1591" s="47"/>
      <c r="I1591" s="27"/>
      <c r="J1591" s="27"/>
      <c r="K1591" s="45"/>
    </row>
    <row r="1592" spans="2:11" x14ac:dyDescent="0.25">
      <c r="C1592" s="61"/>
      <c r="D1592" s="62"/>
      <c r="E1592" s="60" t="s">
        <v>15</v>
      </c>
      <c r="F1592" s="63"/>
      <c r="G1592" s="57">
        <v>2414</v>
      </c>
      <c r="H1592" s="34">
        <v>55.716652858326</v>
      </c>
      <c r="I1592" s="34">
        <v>19.46975973488</v>
      </c>
      <c r="J1592" s="34">
        <v>20.919635459818</v>
      </c>
      <c r="K1592" s="79">
        <v>3.8939519469759998</v>
      </c>
    </row>
    <row r="1593" spans="2:11" x14ac:dyDescent="0.25">
      <c r="C1593" s="124" t="s">
        <v>19</v>
      </c>
      <c r="D1593" s="119" t="s">
        <v>20</v>
      </c>
      <c r="E1593" s="18" t="s">
        <v>21</v>
      </c>
      <c r="F1593" s="17"/>
      <c r="G1593" s="19">
        <v>1139</v>
      </c>
      <c r="H1593" s="29">
        <v>63.037752414399002</v>
      </c>
      <c r="I1593" s="15">
        <v>18.788410886743002</v>
      </c>
      <c r="J1593" s="15">
        <v>14.04741000878</v>
      </c>
      <c r="K1593" s="30">
        <v>4.1264266900789996</v>
      </c>
    </row>
    <row r="1594" spans="2:11" x14ac:dyDescent="0.25">
      <c r="C1594" s="125"/>
      <c r="D1594" s="120"/>
      <c r="E1594" s="4" t="s">
        <v>22</v>
      </c>
      <c r="F1594" s="5"/>
      <c r="G1594" s="6">
        <v>1275</v>
      </c>
      <c r="H1594" s="28">
        <v>49.176470588234999</v>
      </c>
      <c r="I1594" s="12">
        <v>20.078431372549002</v>
      </c>
      <c r="J1594" s="12">
        <v>27.058823529411999</v>
      </c>
      <c r="K1594" s="23">
        <v>3.686274509804</v>
      </c>
    </row>
    <row r="1595" spans="2:11" x14ac:dyDescent="0.25">
      <c r="C1595" s="121" t="s">
        <v>23</v>
      </c>
      <c r="D1595" s="121" t="s">
        <v>24</v>
      </c>
      <c r="E1595" s="18" t="s">
        <v>25</v>
      </c>
      <c r="F1595" s="17"/>
      <c r="G1595" s="19">
        <v>515</v>
      </c>
      <c r="H1595" s="29">
        <v>76.699029126214</v>
      </c>
      <c r="I1595" s="15">
        <v>13.786407766989999</v>
      </c>
      <c r="J1595" s="15">
        <v>7.5728155339810002</v>
      </c>
      <c r="K1595" s="30">
        <v>1.9417475728160001</v>
      </c>
    </row>
    <row r="1596" spans="2:11" x14ac:dyDescent="0.25">
      <c r="C1596" s="125"/>
      <c r="D1596" s="122"/>
      <c r="E1596" s="4" t="s">
        <v>26</v>
      </c>
      <c r="F1596" s="5"/>
      <c r="G1596" s="6">
        <v>718</v>
      </c>
      <c r="H1596" s="28">
        <v>65.598885793872</v>
      </c>
      <c r="I1596" s="12">
        <v>20.055710306407001</v>
      </c>
      <c r="J1596" s="12">
        <v>11.142061281337</v>
      </c>
      <c r="K1596" s="23">
        <v>3.2033426183840001</v>
      </c>
    </row>
    <row r="1597" spans="2:11" x14ac:dyDescent="0.25">
      <c r="C1597" s="125"/>
      <c r="D1597" s="122"/>
      <c r="E1597" s="4" t="s">
        <v>27</v>
      </c>
      <c r="F1597" s="5"/>
      <c r="G1597" s="6">
        <v>492</v>
      </c>
      <c r="H1597" s="28">
        <v>53.861788617885999</v>
      </c>
      <c r="I1597" s="12">
        <v>24.390243902439</v>
      </c>
      <c r="J1597" s="12">
        <v>18.495934959349999</v>
      </c>
      <c r="K1597" s="23">
        <v>3.2520325203249998</v>
      </c>
    </row>
    <row r="1598" spans="2:11" x14ac:dyDescent="0.25">
      <c r="C1598" s="125"/>
      <c r="D1598" s="122"/>
      <c r="E1598" s="4" t="s">
        <v>28</v>
      </c>
      <c r="F1598" s="5"/>
      <c r="G1598" s="6">
        <v>390</v>
      </c>
      <c r="H1598" s="28">
        <v>38.974358974358999</v>
      </c>
      <c r="I1598" s="12">
        <v>24.102564102563999</v>
      </c>
      <c r="J1598" s="12">
        <v>30</v>
      </c>
      <c r="K1598" s="23">
        <v>6.9230769230769997</v>
      </c>
    </row>
    <row r="1599" spans="2:11" x14ac:dyDescent="0.25">
      <c r="C1599" s="125"/>
      <c r="D1599" s="122"/>
      <c r="E1599" s="4" t="s">
        <v>29</v>
      </c>
      <c r="F1599" s="5"/>
      <c r="G1599" s="6">
        <v>206</v>
      </c>
      <c r="H1599" s="28">
        <v>21.359223300970999</v>
      </c>
      <c r="I1599" s="12">
        <v>16.504854368932001</v>
      </c>
      <c r="J1599" s="12">
        <v>56.796116504853998</v>
      </c>
      <c r="K1599" s="23">
        <v>5.3398058252430003</v>
      </c>
    </row>
    <row r="1600" spans="2:11" x14ac:dyDescent="0.25">
      <c r="C1600" s="125"/>
      <c r="D1600" s="122"/>
      <c r="E1600" s="4" t="s">
        <v>30</v>
      </c>
      <c r="F1600" s="5"/>
      <c r="G1600" s="6">
        <v>76</v>
      </c>
      <c r="H1600" s="28">
        <v>22.368421052632002</v>
      </c>
      <c r="I1600" s="12">
        <v>6.5789473684209998</v>
      </c>
      <c r="J1600" s="12">
        <v>63.157894736842003</v>
      </c>
      <c r="K1600" s="23">
        <v>7.8947368421049999</v>
      </c>
    </row>
    <row r="1601" spans="3:11" x14ac:dyDescent="0.25">
      <c r="C1601" s="125"/>
      <c r="D1601" s="122"/>
      <c r="E1601" s="4" t="s">
        <v>31</v>
      </c>
      <c r="F1601" s="5"/>
      <c r="G1601" s="6">
        <v>17</v>
      </c>
      <c r="H1601" s="28">
        <v>5.8823529411760003</v>
      </c>
      <c r="I1601" s="12">
        <v>11.764705882353001</v>
      </c>
      <c r="J1601" s="12">
        <v>76.470588235294002</v>
      </c>
      <c r="K1601" s="23">
        <v>5.8823529411760003</v>
      </c>
    </row>
    <row r="1602" spans="3:11" x14ac:dyDescent="0.25">
      <c r="C1602" s="125"/>
      <c r="D1602" s="122"/>
      <c r="E1602" s="4" t="s">
        <v>32</v>
      </c>
      <c r="F1602" s="5"/>
      <c r="G1602" s="6">
        <v>1233</v>
      </c>
      <c r="H1602" s="28">
        <v>70.235198702351994</v>
      </c>
      <c r="I1602" s="12">
        <v>17.437145174371</v>
      </c>
      <c r="J1602" s="12">
        <v>9.6512570965129996</v>
      </c>
      <c r="K1602" s="23">
        <v>2.6763990267639999</v>
      </c>
    </row>
    <row r="1603" spans="3:11" x14ac:dyDescent="0.25">
      <c r="C1603" s="125"/>
      <c r="D1603" s="122"/>
      <c r="E1603" s="4" t="s">
        <v>33</v>
      </c>
      <c r="F1603" s="5"/>
      <c r="G1603" s="6">
        <v>882</v>
      </c>
      <c r="H1603" s="28">
        <v>47.278911564626</v>
      </c>
      <c r="I1603" s="12">
        <v>24.263038548752998</v>
      </c>
      <c r="J1603" s="12">
        <v>23.582766439909001</v>
      </c>
      <c r="K1603" s="23">
        <v>4.8752834467120003</v>
      </c>
    </row>
    <row r="1604" spans="3:11" x14ac:dyDescent="0.25">
      <c r="C1604" s="125"/>
      <c r="D1604" s="122"/>
      <c r="E1604" s="4" t="s">
        <v>34</v>
      </c>
      <c r="F1604" s="5"/>
      <c r="G1604" s="6">
        <v>299</v>
      </c>
      <c r="H1604" s="28">
        <v>20.735785953177</v>
      </c>
      <c r="I1604" s="12">
        <v>13.712374581940001</v>
      </c>
      <c r="J1604" s="12">
        <v>59.531772575250997</v>
      </c>
      <c r="K1604" s="23">
        <v>6.020066889632</v>
      </c>
    </row>
    <row r="1605" spans="3:11" x14ac:dyDescent="0.25">
      <c r="C1605" s="125"/>
      <c r="D1605" s="122"/>
      <c r="E1605" s="4" t="s">
        <v>35</v>
      </c>
      <c r="F1605" s="5"/>
      <c r="G1605" s="6">
        <v>1181</v>
      </c>
      <c r="H1605" s="28">
        <v>40.558848433530997</v>
      </c>
      <c r="I1605" s="12">
        <v>21.591871295512</v>
      </c>
      <c r="J1605" s="12">
        <v>32.684165961049999</v>
      </c>
      <c r="K1605" s="23">
        <v>5.1651143099069996</v>
      </c>
    </row>
    <row r="1606" spans="3:11" x14ac:dyDescent="0.25">
      <c r="C1606" s="125"/>
      <c r="D1606" s="121" t="s">
        <v>21</v>
      </c>
      <c r="E1606" s="18" t="s">
        <v>25</v>
      </c>
      <c r="F1606" s="17"/>
      <c r="G1606" s="19">
        <v>268</v>
      </c>
      <c r="H1606" s="29">
        <v>81.343283582089995</v>
      </c>
      <c r="I1606" s="15">
        <v>10.447761194030001</v>
      </c>
      <c r="J1606" s="15">
        <v>5.2238805970150004</v>
      </c>
      <c r="K1606" s="30">
        <v>2.985074626866</v>
      </c>
    </row>
    <row r="1607" spans="3:11" x14ac:dyDescent="0.25">
      <c r="C1607" s="125"/>
      <c r="D1607" s="122"/>
      <c r="E1607" s="4" t="s">
        <v>26</v>
      </c>
      <c r="F1607" s="5"/>
      <c r="G1607" s="6">
        <v>338</v>
      </c>
      <c r="H1607" s="28">
        <v>68.934911242604002</v>
      </c>
      <c r="I1607" s="12">
        <v>19.230769230768999</v>
      </c>
      <c r="J1607" s="12">
        <v>7.9881656804730001</v>
      </c>
      <c r="K1607" s="23">
        <v>3.8461538461539999</v>
      </c>
    </row>
    <row r="1608" spans="3:11" x14ac:dyDescent="0.25">
      <c r="C1608" s="125"/>
      <c r="D1608" s="122"/>
      <c r="E1608" s="4" t="s">
        <v>27</v>
      </c>
      <c r="F1608" s="5"/>
      <c r="G1608" s="6">
        <v>241</v>
      </c>
      <c r="H1608" s="28">
        <v>60.995850622406998</v>
      </c>
      <c r="I1608" s="12">
        <v>23.236514522821999</v>
      </c>
      <c r="J1608" s="12">
        <v>13.278008298754999</v>
      </c>
      <c r="K1608" s="23">
        <v>2.4896265560169999</v>
      </c>
    </row>
    <row r="1609" spans="3:11" x14ac:dyDescent="0.25">
      <c r="C1609" s="125"/>
      <c r="D1609" s="122"/>
      <c r="E1609" s="4" t="s">
        <v>28</v>
      </c>
      <c r="F1609" s="5"/>
      <c r="G1609" s="6">
        <v>180</v>
      </c>
      <c r="H1609" s="28">
        <v>46.111111111111001</v>
      </c>
      <c r="I1609" s="12">
        <v>26.111111111111001</v>
      </c>
      <c r="J1609" s="12">
        <v>21.111111111111001</v>
      </c>
      <c r="K1609" s="23">
        <v>6.666666666667</v>
      </c>
    </row>
    <row r="1610" spans="3:11" x14ac:dyDescent="0.25">
      <c r="C1610" s="125"/>
      <c r="D1610" s="122"/>
      <c r="E1610" s="4" t="s">
        <v>29</v>
      </c>
      <c r="F1610" s="5"/>
      <c r="G1610" s="6">
        <v>83</v>
      </c>
      <c r="H1610" s="28">
        <v>36.144578313253</v>
      </c>
      <c r="I1610" s="12">
        <v>16.867469879518001</v>
      </c>
      <c r="J1610" s="12">
        <v>40.963855421687001</v>
      </c>
      <c r="K1610" s="23">
        <v>6.0240963855420002</v>
      </c>
    </row>
    <row r="1611" spans="3:11" x14ac:dyDescent="0.25">
      <c r="C1611" s="125"/>
      <c r="D1611" s="122"/>
      <c r="E1611" s="4" t="s">
        <v>30</v>
      </c>
      <c r="F1611" s="5"/>
      <c r="G1611" s="6">
        <v>26</v>
      </c>
      <c r="H1611" s="28">
        <v>26.923076923077002</v>
      </c>
      <c r="I1611" s="12">
        <v>11.538461538462</v>
      </c>
      <c r="J1611" s="12">
        <v>53.846153846154003</v>
      </c>
      <c r="K1611" s="23">
        <v>7.6923076923079998</v>
      </c>
    </row>
    <row r="1612" spans="3:11" x14ac:dyDescent="0.25">
      <c r="C1612" s="125"/>
      <c r="D1612" s="122"/>
      <c r="E1612" s="4" t="s">
        <v>31</v>
      </c>
      <c r="F1612" s="5"/>
      <c r="G1612" s="6">
        <v>3</v>
      </c>
      <c r="H1612" s="50">
        <v>0</v>
      </c>
      <c r="I1612" s="12">
        <v>33.333333333333002</v>
      </c>
      <c r="J1612" s="12">
        <v>33.333333333333002</v>
      </c>
      <c r="K1612" s="23">
        <v>33.333333333333002</v>
      </c>
    </row>
    <row r="1613" spans="3:11" x14ac:dyDescent="0.25">
      <c r="C1613" s="125"/>
      <c r="D1613" s="122"/>
      <c r="E1613" s="4" t="s">
        <v>32</v>
      </c>
      <c r="F1613" s="5"/>
      <c r="G1613" s="6">
        <v>606</v>
      </c>
      <c r="H1613" s="28">
        <v>74.422442244224001</v>
      </c>
      <c r="I1613" s="12">
        <v>15.346534653465</v>
      </c>
      <c r="J1613" s="12">
        <v>6.7656765676569997</v>
      </c>
      <c r="K1613" s="23">
        <v>3.4653465346529999</v>
      </c>
    </row>
    <row r="1614" spans="3:11" x14ac:dyDescent="0.25">
      <c r="C1614" s="125"/>
      <c r="D1614" s="122"/>
      <c r="E1614" s="4" t="s">
        <v>33</v>
      </c>
      <c r="F1614" s="5"/>
      <c r="G1614" s="6">
        <v>421</v>
      </c>
      <c r="H1614" s="28">
        <v>54.631828978622003</v>
      </c>
      <c r="I1614" s="12">
        <v>24.465558194774001</v>
      </c>
      <c r="J1614" s="12">
        <v>16.627078384798001</v>
      </c>
      <c r="K1614" s="23">
        <v>4.2755344418050001</v>
      </c>
    </row>
    <row r="1615" spans="3:11" x14ac:dyDescent="0.25">
      <c r="C1615" s="125"/>
      <c r="D1615" s="122"/>
      <c r="E1615" s="4" t="s">
        <v>34</v>
      </c>
      <c r="F1615" s="5"/>
      <c r="G1615" s="6">
        <v>112</v>
      </c>
      <c r="H1615" s="28">
        <v>33.035714285714</v>
      </c>
      <c r="I1615" s="12">
        <v>16.071428571428999</v>
      </c>
      <c r="J1615" s="12">
        <v>43.75</v>
      </c>
      <c r="K1615" s="23">
        <v>7.1428571428570002</v>
      </c>
    </row>
    <row r="1616" spans="3:11" x14ac:dyDescent="0.25">
      <c r="C1616" s="125"/>
      <c r="D1616" s="122"/>
      <c r="E1616" s="4" t="s">
        <v>35</v>
      </c>
      <c r="F1616" s="5"/>
      <c r="G1616" s="6">
        <v>533</v>
      </c>
      <c r="H1616" s="28">
        <v>50.093808630394001</v>
      </c>
      <c r="I1616" s="12">
        <v>22.701688555347001</v>
      </c>
      <c r="J1616" s="12">
        <v>22.326454033771</v>
      </c>
      <c r="K1616" s="23">
        <v>4.8780487804880002</v>
      </c>
    </row>
    <row r="1617" spans="3:11" x14ac:dyDescent="0.25">
      <c r="C1617" s="125"/>
      <c r="D1617" s="121" t="s">
        <v>22</v>
      </c>
      <c r="E1617" s="18" t="s">
        <v>25</v>
      </c>
      <c r="F1617" s="17"/>
      <c r="G1617" s="19">
        <v>247</v>
      </c>
      <c r="H1617" s="29">
        <v>71.659919028339999</v>
      </c>
      <c r="I1617" s="15">
        <v>17.408906882591001</v>
      </c>
      <c r="J1617" s="15">
        <v>10.121457489879001</v>
      </c>
      <c r="K1617" s="30">
        <v>0.80971659919000005</v>
      </c>
    </row>
    <row r="1618" spans="3:11" x14ac:dyDescent="0.25">
      <c r="C1618" s="125"/>
      <c r="D1618" s="122"/>
      <c r="E1618" s="4" t="s">
        <v>26</v>
      </c>
      <c r="F1618" s="5"/>
      <c r="G1618" s="6">
        <v>380</v>
      </c>
      <c r="H1618" s="28">
        <v>62.631578947367998</v>
      </c>
      <c r="I1618" s="12">
        <v>20.789473684211</v>
      </c>
      <c r="J1618" s="12">
        <v>13.947368421053</v>
      </c>
      <c r="K1618" s="23">
        <v>2.6315789473679998</v>
      </c>
    </row>
    <row r="1619" spans="3:11" x14ac:dyDescent="0.25">
      <c r="C1619" s="125"/>
      <c r="D1619" s="122"/>
      <c r="E1619" s="4" t="s">
        <v>27</v>
      </c>
      <c r="F1619" s="5"/>
      <c r="G1619" s="6">
        <v>251</v>
      </c>
      <c r="H1619" s="28">
        <v>47.011952191234997</v>
      </c>
      <c r="I1619" s="12">
        <v>25.498007968126998</v>
      </c>
      <c r="J1619" s="12">
        <v>23.505976095617999</v>
      </c>
      <c r="K1619" s="23">
        <v>3.9840637450199998</v>
      </c>
    </row>
    <row r="1620" spans="3:11" x14ac:dyDescent="0.25">
      <c r="C1620" s="125"/>
      <c r="D1620" s="122"/>
      <c r="E1620" s="4" t="s">
        <v>28</v>
      </c>
      <c r="F1620" s="5"/>
      <c r="G1620" s="6">
        <v>210</v>
      </c>
      <c r="H1620" s="28">
        <v>32.857142857143003</v>
      </c>
      <c r="I1620" s="12">
        <v>22.380952380951999</v>
      </c>
      <c r="J1620" s="12">
        <v>37.619047619047997</v>
      </c>
      <c r="K1620" s="23">
        <v>7.1428571428570002</v>
      </c>
    </row>
    <row r="1621" spans="3:11" x14ac:dyDescent="0.25">
      <c r="C1621" s="125"/>
      <c r="D1621" s="122"/>
      <c r="E1621" s="4" t="s">
        <v>29</v>
      </c>
      <c r="F1621" s="5"/>
      <c r="G1621" s="6">
        <v>123</v>
      </c>
      <c r="H1621" s="28">
        <v>11.382113821138001</v>
      </c>
      <c r="I1621" s="12">
        <v>16.260162601626</v>
      </c>
      <c r="J1621" s="12">
        <v>67.479674796748</v>
      </c>
      <c r="K1621" s="23">
        <v>4.8780487804880002</v>
      </c>
    </row>
    <row r="1622" spans="3:11" x14ac:dyDescent="0.25">
      <c r="C1622" s="125"/>
      <c r="D1622" s="122"/>
      <c r="E1622" s="4" t="s">
        <v>30</v>
      </c>
      <c r="F1622" s="5"/>
      <c r="G1622" s="6">
        <v>50</v>
      </c>
      <c r="H1622" s="28">
        <v>20</v>
      </c>
      <c r="I1622" s="12">
        <v>4</v>
      </c>
      <c r="J1622" s="12">
        <v>68</v>
      </c>
      <c r="K1622" s="23">
        <v>8</v>
      </c>
    </row>
    <row r="1623" spans="3:11" x14ac:dyDescent="0.25">
      <c r="C1623" s="125"/>
      <c r="D1623" s="122"/>
      <c r="E1623" s="4" t="s">
        <v>31</v>
      </c>
      <c r="F1623" s="5"/>
      <c r="G1623" s="6">
        <v>14</v>
      </c>
      <c r="H1623" s="28">
        <v>7.1428571428570002</v>
      </c>
      <c r="I1623" s="12">
        <v>7.1428571428570002</v>
      </c>
      <c r="J1623" s="12">
        <v>85.714285714286007</v>
      </c>
      <c r="K1623" s="37">
        <v>0</v>
      </c>
    </row>
    <row r="1624" spans="3:11" x14ac:dyDescent="0.25">
      <c r="C1624" s="125"/>
      <c r="D1624" s="122"/>
      <c r="E1624" s="4" t="s">
        <v>32</v>
      </c>
      <c r="F1624" s="5"/>
      <c r="G1624" s="6">
        <v>627</v>
      </c>
      <c r="H1624" s="28">
        <v>66.188197767144999</v>
      </c>
      <c r="I1624" s="12">
        <v>19.457735247209001</v>
      </c>
      <c r="J1624" s="12">
        <v>12.440191387560001</v>
      </c>
      <c r="K1624" s="23">
        <v>1.9138755980860001</v>
      </c>
    </row>
    <row r="1625" spans="3:11" x14ac:dyDescent="0.25">
      <c r="C1625" s="125"/>
      <c r="D1625" s="122"/>
      <c r="E1625" s="4" t="s">
        <v>33</v>
      </c>
      <c r="F1625" s="5"/>
      <c r="G1625" s="6">
        <v>461</v>
      </c>
      <c r="H1625" s="28">
        <v>40.563991323209997</v>
      </c>
      <c r="I1625" s="12">
        <v>24.078091106291001</v>
      </c>
      <c r="J1625" s="12">
        <v>29.934924078091001</v>
      </c>
      <c r="K1625" s="23">
        <v>5.4229934924079997</v>
      </c>
    </row>
    <row r="1626" spans="3:11" x14ac:dyDescent="0.25">
      <c r="C1626" s="125"/>
      <c r="D1626" s="122"/>
      <c r="E1626" s="4" t="s">
        <v>34</v>
      </c>
      <c r="F1626" s="5"/>
      <c r="G1626" s="6">
        <v>187</v>
      </c>
      <c r="H1626" s="28">
        <v>13.368983957218999</v>
      </c>
      <c r="I1626" s="12">
        <v>12.299465240642</v>
      </c>
      <c r="J1626" s="12">
        <v>68.983957219250996</v>
      </c>
      <c r="K1626" s="23">
        <v>5.3475935828879999</v>
      </c>
    </row>
    <row r="1627" spans="3:11" x14ac:dyDescent="0.25">
      <c r="C1627" s="125"/>
      <c r="D1627" s="122"/>
      <c r="E1627" s="4" t="s">
        <v>35</v>
      </c>
      <c r="F1627" s="5"/>
      <c r="G1627" s="6">
        <v>648</v>
      </c>
      <c r="H1627" s="28">
        <v>32.716049382716001</v>
      </c>
      <c r="I1627" s="12">
        <v>20.679012345678998</v>
      </c>
      <c r="J1627" s="12">
        <v>41.203703703704001</v>
      </c>
      <c r="K1627" s="23">
        <v>5.4012345679009997</v>
      </c>
    </row>
    <row r="1628" spans="3:11" x14ac:dyDescent="0.25">
      <c r="C1628" s="121" t="s">
        <v>36</v>
      </c>
      <c r="D1628" s="121" t="s">
        <v>24</v>
      </c>
      <c r="E1628" s="18" t="s">
        <v>37</v>
      </c>
      <c r="F1628" s="17"/>
      <c r="G1628" s="19">
        <v>106</v>
      </c>
      <c r="H1628" s="29">
        <v>58.490566037736002</v>
      </c>
      <c r="I1628" s="15">
        <v>9.4339622641510008</v>
      </c>
      <c r="J1628" s="15">
        <v>23.584905660377</v>
      </c>
      <c r="K1628" s="30">
        <v>8.4905660377360004</v>
      </c>
    </row>
    <row r="1629" spans="3:11" ht="25.2" x14ac:dyDescent="0.25">
      <c r="C1629" s="125"/>
      <c r="D1629" s="122"/>
      <c r="E1629" s="4" t="s">
        <v>38</v>
      </c>
      <c r="F1629" s="5"/>
      <c r="G1629" s="6">
        <v>1653</v>
      </c>
      <c r="H1629" s="28">
        <v>59.709618874773</v>
      </c>
      <c r="I1629" s="12">
        <v>21.113127646702999</v>
      </c>
      <c r="J1629" s="12">
        <v>15.789473684211</v>
      </c>
      <c r="K1629" s="23">
        <v>3.3877797943129999</v>
      </c>
    </row>
    <row r="1630" spans="3:11" ht="25.2" x14ac:dyDescent="0.25">
      <c r="C1630" s="125"/>
      <c r="D1630" s="122"/>
      <c r="E1630" s="4" t="s">
        <v>39</v>
      </c>
      <c r="F1630" s="5"/>
      <c r="G1630" s="6">
        <v>116</v>
      </c>
      <c r="H1630" s="28">
        <v>59.482758620689999</v>
      </c>
      <c r="I1630" s="12">
        <v>15.517241379310001</v>
      </c>
      <c r="J1630" s="12">
        <v>22.413793103448</v>
      </c>
      <c r="K1630" s="23">
        <v>2.586206896552</v>
      </c>
    </row>
    <row r="1631" spans="3:11" ht="25.2" x14ac:dyDescent="0.25">
      <c r="C1631" s="125"/>
      <c r="D1631" s="122"/>
      <c r="E1631" s="4" t="s">
        <v>40</v>
      </c>
      <c r="F1631" s="5"/>
      <c r="G1631" s="6">
        <v>513</v>
      </c>
      <c r="H1631" s="28">
        <v>41.325536062377999</v>
      </c>
      <c r="I1631" s="12">
        <v>16.959064327484999</v>
      </c>
      <c r="J1631" s="12">
        <v>36.647173489278998</v>
      </c>
      <c r="K1631" s="23">
        <v>5.0682261208580002</v>
      </c>
    </row>
    <row r="1632" spans="3:11" x14ac:dyDescent="0.25">
      <c r="C1632" s="125"/>
      <c r="D1632" s="122"/>
      <c r="E1632" s="4" t="s">
        <v>18</v>
      </c>
      <c r="F1632" s="5"/>
      <c r="G1632" s="6">
        <v>26</v>
      </c>
      <c r="H1632" s="28">
        <v>57.692307692307999</v>
      </c>
      <c r="I1632" s="12">
        <v>23.076923076922998</v>
      </c>
      <c r="J1632" s="12">
        <v>19.230769230768999</v>
      </c>
      <c r="K1632" s="37">
        <v>0</v>
      </c>
    </row>
    <row r="1633" spans="3:11" x14ac:dyDescent="0.25">
      <c r="C1633" s="125"/>
      <c r="D1633" s="121" t="s">
        <v>21</v>
      </c>
      <c r="E1633" s="18" t="s">
        <v>37</v>
      </c>
      <c r="F1633" s="17"/>
      <c r="G1633" s="19">
        <v>66</v>
      </c>
      <c r="H1633" s="29">
        <v>60.606060606061</v>
      </c>
      <c r="I1633" s="15">
        <v>7.5757575757579998</v>
      </c>
      <c r="J1633" s="15">
        <v>22.727272727273</v>
      </c>
      <c r="K1633" s="30">
        <v>9.0909090909089993</v>
      </c>
    </row>
    <row r="1634" spans="3:11" ht="25.2" x14ac:dyDescent="0.25">
      <c r="C1634" s="125"/>
      <c r="D1634" s="122"/>
      <c r="E1634" s="4" t="s">
        <v>38</v>
      </c>
      <c r="F1634" s="5"/>
      <c r="G1634" s="6">
        <v>938</v>
      </c>
      <c r="H1634" s="28">
        <v>63.326226012793001</v>
      </c>
      <c r="I1634" s="12">
        <v>20.042643923240998</v>
      </c>
      <c r="J1634" s="12">
        <v>13.006396588486</v>
      </c>
      <c r="K1634" s="23">
        <v>3.6247334754799998</v>
      </c>
    </row>
    <row r="1635" spans="3:11" ht="25.2" x14ac:dyDescent="0.25">
      <c r="C1635" s="125"/>
      <c r="D1635" s="122"/>
      <c r="E1635" s="4" t="s">
        <v>39</v>
      </c>
      <c r="F1635" s="5"/>
      <c r="G1635" s="6">
        <v>43</v>
      </c>
      <c r="H1635" s="28">
        <v>69.767441860464999</v>
      </c>
      <c r="I1635" s="12">
        <v>11.627906976744001</v>
      </c>
      <c r="J1635" s="12">
        <v>13.953488372093</v>
      </c>
      <c r="K1635" s="23">
        <v>4.6511627906979998</v>
      </c>
    </row>
    <row r="1636" spans="3:11" ht="25.2" x14ac:dyDescent="0.25">
      <c r="C1636" s="125"/>
      <c r="D1636" s="122"/>
      <c r="E1636" s="4" t="s">
        <v>40</v>
      </c>
      <c r="F1636" s="5"/>
      <c r="G1636" s="6">
        <v>77</v>
      </c>
      <c r="H1636" s="28">
        <v>57.142857142856997</v>
      </c>
      <c r="I1636" s="12">
        <v>16.883116883117001</v>
      </c>
      <c r="J1636" s="12">
        <v>19.480519480519</v>
      </c>
      <c r="K1636" s="23">
        <v>6.4935064935059996</v>
      </c>
    </row>
    <row r="1637" spans="3:11" x14ac:dyDescent="0.25">
      <c r="C1637" s="125"/>
      <c r="D1637" s="122"/>
      <c r="E1637" s="4" t="s">
        <v>18</v>
      </c>
      <c r="F1637" s="5"/>
      <c r="G1637" s="6">
        <v>15</v>
      </c>
      <c r="H1637" s="28">
        <v>66.666666666666998</v>
      </c>
      <c r="I1637" s="12">
        <v>20</v>
      </c>
      <c r="J1637" s="12">
        <v>13.333333333333</v>
      </c>
      <c r="K1637" s="37">
        <v>0</v>
      </c>
    </row>
    <row r="1638" spans="3:11" x14ac:dyDescent="0.25">
      <c r="C1638" s="125"/>
      <c r="D1638" s="121" t="s">
        <v>22</v>
      </c>
      <c r="E1638" s="18" t="s">
        <v>37</v>
      </c>
      <c r="F1638" s="17"/>
      <c r="G1638" s="19">
        <v>40</v>
      </c>
      <c r="H1638" s="29">
        <v>55</v>
      </c>
      <c r="I1638" s="15">
        <v>12.5</v>
      </c>
      <c r="J1638" s="15">
        <v>25</v>
      </c>
      <c r="K1638" s="30">
        <v>7.5</v>
      </c>
    </row>
    <row r="1639" spans="3:11" ht="25.2" x14ac:dyDescent="0.25">
      <c r="C1639" s="125"/>
      <c r="D1639" s="122"/>
      <c r="E1639" s="4" t="s">
        <v>38</v>
      </c>
      <c r="F1639" s="5"/>
      <c r="G1639" s="6">
        <v>715</v>
      </c>
      <c r="H1639" s="28">
        <v>54.965034965035002</v>
      </c>
      <c r="I1639" s="12">
        <v>22.517482517483</v>
      </c>
      <c r="J1639" s="12">
        <v>19.440559440558999</v>
      </c>
      <c r="K1639" s="23">
        <v>3.0769230769229998</v>
      </c>
    </row>
    <row r="1640" spans="3:11" ht="25.2" x14ac:dyDescent="0.25">
      <c r="C1640" s="125"/>
      <c r="D1640" s="122"/>
      <c r="E1640" s="4" t="s">
        <v>39</v>
      </c>
      <c r="F1640" s="5"/>
      <c r="G1640" s="6">
        <v>73</v>
      </c>
      <c r="H1640" s="28">
        <v>53.424657534246997</v>
      </c>
      <c r="I1640" s="12">
        <v>17.808219178081998</v>
      </c>
      <c r="J1640" s="12">
        <v>27.397260273973</v>
      </c>
      <c r="K1640" s="23">
        <v>1.369863013699</v>
      </c>
    </row>
    <row r="1641" spans="3:11" ht="25.2" x14ac:dyDescent="0.25">
      <c r="C1641" s="125"/>
      <c r="D1641" s="122"/>
      <c r="E1641" s="4" t="s">
        <v>40</v>
      </c>
      <c r="F1641" s="5"/>
      <c r="G1641" s="6">
        <v>436</v>
      </c>
      <c r="H1641" s="28">
        <v>38.532110091743</v>
      </c>
      <c r="I1641" s="12">
        <v>16.972477064220001</v>
      </c>
      <c r="J1641" s="12">
        <v>39.678899082569004</v>
      </c>
      <c r="K1641" s="23">
        <v>4.8165137614680003</v>
      </c>
    </row>
    <row r="1642" spans="3:11" x14ac:dyDescent="0.25">
      <c r="C1642" s="125"/>
      <c r="D1642" s="122"/>
      <c r="E1642" s="4" t="s">
        <v>18</v>
      </c>
      <c r="F1642" s="5"/>
      <c r="G1642" s="6">
        <v>11</v>
      </c>
      <c r="H1642" s="28">
        <v>45.454545454544999</v>
      </c>
      <c r="I1642" s="12">
        <v>27.272727272727</v>
      </c>
      <c r="J1642" s="12">
        <v>27.272727272727</v>
      </c>
      <c r="K1642" s="37">
        <v>0</v>
      </c>
    </row>
    <row r="1643" spans="3:11" ht="25.2" x14ac:dyDescent="0.25">
      <c r="C1643" s="121" t="s">
        <v>41</v>
      </c>
      <c r="D1643" s="119" t="s">
        <v>20</v>
      </c>
      <c r="E1643" s="18" t="s">
        <v>42</v>
      </c>
      <c r="F1643" s="17"/>
      <c r="G1643" s="19">
        <v>385</v>
      </c>
      <c r="H1643" s="29">
        <v>52.987012987013003</v>
      </c>
      <c r="I1643" s="15">
        <v>15.324675324675001</v>
      </c>
      <c r="J1643" s="15">
        <v>25.974025974025999</v>
      </c>
      <c r="K1643" s="30">
        <v>5.7142857142860004</v>
      </c>
    </row>
    <row r="1644" spans="3:11" ht="25.2" x14ac:dyDescent="0.25">
      <c r="C1644" s="125"/>
      <c r="D1644" s="120"/>
      <c r="E1644" s="4" t="s">
        <v>43</v>
      </c>
      <c r="F1644" s="5"/>
      <c r="G1644" s="6">
        <v>1574</v>
      </c>
      <c r="H1644" s="28">
        <v>60.355781448538998</v>
      </c>
      <c r="I1644" s="12">
        <v>20.965692503176999</v>
      </c>
      <c r="J1644" s="12">
        <v>15.565438373571</v>
      </c>
      <c r="K1644" s="23">
        <v>3.1130876747139999</v>
      </c>
    </row>
    <row r="1645" spans="3:11" ht="25.2" x14ac:dyDescent="0.25">
      <c r="C1645" s="125"/>
      <c r="D1645" s="120"/>
      <c r="E1645" s="4" t="s">
        <v>44</v>
      </c>
      <c r="F1645" s="5"/>
      <c r="G1645" s="6">
        <v>89</v>
      </c>
      <c r="H1645" s="28">
        <v>69.662921348314995</v>
      </c>
      <c r="I1645" s="12">
        <v>16.853932584270002</v>
      </c>
      <c r="J1645" s="12">
        <v>7.8651685393259996</v>
      </c>
      <c r="K1645" s="23">
        <v>5.61797752809</v>
      </c>
    </row>
    <row r="1646" spans="3:11" ht="25.2" x14ac:dyDescent="0.25">
      <c r="C1646" s="125"/>
      <c r="D1646" s="120"/>
      <c r="E1646" s="4" t="s">
        <v>45</v>
      </c>
      <c r="F1646" s="5"/>
      <c r="G1646" s="6">
        <v>956</v>
      </c>
      <c r="H1646" s="28">
        <v>51.255230125522999</v>
      </c>
      <c r="I1646" s="12">
        <v>20.502092050209001</v>
      </c>
      <c r="J1646" s="12">
        <v>23.849372384936999</v>
      </c>
      <c r="K1646" s="23">
        <v>4.3933054393309998</v>
      </c>
    </row>
    <row r="1647" spans="3:11" ht="25.2" x14ac:dyDescent="0.25">
      <c r="C1647" s="125"/>
      <c r="D1647" s="120"/>
      <c r="E1647" s="4" t="s">
        <v>46</v>
      </c>
      <c r="F1647" s="5"/>
      <c r="G1647" s="6">
        <v>85</v>
      </c>
      <c r="H1647" s="28">
        <v>44.705882352941003</v>
      </c>
      <c r="I1647" s="12">
        <v>14.117647058824</v>
      </c>
      <c r="J1647" s="12">
        <v>36.470588235294002</v>
      </c>
      <c r="K1647" s="23">
        <v>4.7058823529409999</v>
      </c>
    </row>
    <row r="1648" spans="3:11" x14ac:dyDescent="0.25">
      <c r="C1648" s="125"/>
      <c r="D1648" s="120"/>
      <c r="E1648" s="4" t="s">
        <v>18</v>
      </c>
      <c r="F1648" s="5"/>
      <c r="G1648" s="6">
        <v>17</v>
      </c>
      <c r="H1648" s="28">
        <v>58.823529411765001</v>
      </c>
      <c r="I1648" s="12">
        <v>23.529411764706001</v>
      </c>
      <c r="J1648" s="12">
        <v>11.764705882353001</v>
      </c>
      <c r="K1648" s="23">
        <v>5.8823529411760003</v>
      </c>
    </row>
    <row r="1649" spans="3:11" x14ac:dyDescent="0.25">
      <c r="C1649" s="121" t="s">
        <v>47</v>
      </c>
      <c r="D1649" s="119" t="s">
        <v>20</v>
      </c>
      <c r="E1649" s="18" t="s">
        <v>48</v>
      </c>
      <c r="F1649" s="17"/>
      <c r="G1649" s="19">
        <v>385</v>
      </c>
      <c r="H1649" s="29">
        <v>52.987012987013003</v>
      </c>
      <c r="I1649" s="15">
        <v>15.324675324675001</v>
      </c>
      <c r="J1649" s="15">
        <v>25.974025974025999</v>
      </c>
      <c r="K1649" s="30">
        <v>5.7142857142860004</v>
      </c>
    </row>
    <row r="1650" spans="3:11" x14ac:dyDescent="0.25">
      <c r="C1650" s="125"/>
      <c r="D1650" s="120"/>
      <c r="E1650" s="4" t="s">
        <v>49</v>
      </c>
      <c r="F1650" s="5"/>
      <c r="G1650" s="6">
        <v>1156</v>
      </c>
      <c r="H1650" s="28">
        <v>57.612456747404998</v>
      </c>
      <c r="I1650" s="12">
        <v>19.723183391003001</v>
      </c>
      <c r="J1650" s="12">
        <v>19.723183391003001</v>
      </c>
      <c r="K1650" s="23">
        <v>2.9411764705880001</v>
      </c>
    </row>
    <row r="1651" spans="3:11" x14ac:dyDescent="0.25">
      <c r="C1651" s="125"/>
      <c r="D1651" s="120"/>
      <c r="E1651" s="4" t="s">
        <v>50</v>
      </c>
      <c r="F1651" s="5"/>
      <c r="G1651" s="6">
        <v>466</v>
      </c>
      <c r="H1651" s="28">
        <v>55.579399141631001</v>
      </c>
      <c r="I1651" s="12">
        <v>21.244635193133</v>
      </c>
      <c r="J1651" s="12">
        <v>19.527896995708002</v>
      </c>
      <c r="K1651" s="23">
        <v>3.648068669528</v>
      </c>
    </row>
    <row r="1652" spans="3:11" x14ac:dyDescent="0.25">
      <c r="C1652" s="125"/>
      <c r="D1652" s="120"/>
      <c r="E1652" s="4" t="s">
        <v>51</v>
      </c>
      <c r="F1652" s="5"/>
      <c r="G1652" s="6">
        <v>191</v>
      </c>
      <c r="H1652" s="28">
        <v>51.308900523559998</v>
      </c>
      <c r="I1652" s="12">
        <v>23.036649214659999</v>
      </c>
      <c r="J1652" s="12">
        <v>20.942408376963002</v>
      </c>
      <c r="K1652" s="23">
        <v>4.7120418848170003</v>
      </c>
    </row>
    <row r="1653" spans="3:11" x14ac:dyDescent="0.25">
      <c r="C1653" s="125"/>
      <c r="D1653" s="120"/>
      <c r="E1653" s="4" t="s">
        <v>52</v>
      </c>
      <c r="F1653" s="5"/>
      <c r="G1653" s="6">
        <v>181</v>
      </c>
      <c r="H1653" s="28">
        <v>56.906077348065999</v>
      </c>
      <c r="I1653" s="12">
        <v>17.679558011049998</v>
      </c>
      <c r="J1653" s="12">
        <v>19.889502762431</v>
      </c>
      <c r="K1653" s="23">
        <v>5.5248618784529997</v>
      </c>
    </row>
    <row r="1654" spans="3:11" x14ac:dyDescent="0.25">
      <c r="C1654" s="125"/>
      <c r="D1654" s="120"/>
      <c r="E1654" s="4" t="s">
        <v>18</v>
      </c>
      <c r="F1654" s="5"/>
      <c r="G1654" s="6">
        <v>35</v>
      </c>
      <c r="H1654" s="28">
        <v>42.857142857143003</v>
      </c>
      <c r="I1654" s="12">
        <v>22.857142857143</v>
      </c>
      <c r="J1654" s="12">
        <v>28.571428571428999</v>
      </c>
      <c r="K1654" s="23">
        <v>5.7142857142860004</v>
      </c>
    </row>
    <row r="1655" spans="3:11" x14ac:dyDescent="0.25">
      <c r="C1655" s="121" t="s">
        <v>53</v>
      </c>
      <c r="D1655" s="119" t="s">
        <v>20</v>
      </c>
      <c r="E1655" s="18" t="s">
        <v>54</v>
      </c>
      <c r="F1655" s="17"/>
      <c r="G1655" s="19">
        <v>331</v>
      </c>
      <c r="H1655" s="29">
        <v>47.432024169183997</v>
      </c>
      <c r="I1655" s="15">
        <v>19.637462235649998</v>
      </c>
      <c r="J1655" s="15">
        <v>25.981873111782001</v>
      </c>
      <c r="K1655" s="30">
        <v>6.9486404833839996</v>
      </c>
    </row>
    <row r="1656" spans="3:11" x14ac:dyDescent="0.25">
      <c r="C1656" s="125"/>
      <c r="D1656" s="120"/>
      <c r="E1656" s="4" t="s">
        <v>55</v>
      </c>
      <c r="F1656" s="5"/>
      <c r="G1656" s="6">
        <v>1212</v>
      </c>
      <c r="H1656" s="28">
        <v>57.920792079207999</v>
      </c>
      <c r="I1656" s="12">
        <v>20.462046204619998</v>
      </c>
      <c r="J1656" s="12">
        <v>18.646864686469002</v>
      </c>
      <c r="K1656" s="23">
        <v>2.970297029703</v>
      </c>
    </row>
    <row r="1657" spans="3:11" ht="25.2" x14ac:dyDescent="0.25">
      <c r="C1657" s="125"/>
      <c r="D1657" s="120"/>
      <c r="E1657" s="4" t="s">
        <v>56</v>
      </c>
      <c r="F1657" s="5"/>
      <c r="G1657" s="6">
        <v>615</v>
      </c>
      <c r="H1657" s="28">
        <v>53.495934959350002</v>
      </c>
      <c r="I1657" s="12">
        <v>20.487804878049001</v>
      </c>
      <c r="J1657" s="12">
        <v>22.926829268293002</v>
      </c>
      <c r="K1657" s="23">
        <v>3.0894308943089999</v>
      </c>
    </row>
    <row r="1658" spans="3:11" x14ac:dyDescent="0.25">
      <c r="C1658" s="125"/>
      <c r="D1658" s="120"/>
      <c r="E1658" s="4" t="s">
        <v>57</v>
      </c>
      <c r="F1658" s="5"/>
      <c r="G1658" s="6">
        <v>234</v>
      </c>
      <c r="H1658" s="28">
        <v>61.538461538462002</v>
      </c>
      <c r="I1658" s="12">
        <v>11.538461538462</v>
      </c>
      <c r="J1658" s="12">
        <v>20.940170940171001</v>
      </c>
      <c r="K1658" s="23">
        <v>5.9829059829059998</v>
      </c>
    </row>
    <row r="1659" spans="3:11" x14ac:dyDescent="0.25">
      <c r="C1659" s="125"/>
      <c r="D1659" s="120"/>
      <c r="E1659" s="4" t="s">
        <v>18</v>
      </c>
      <c r="F1659" s="5"/>
      <c r="G1659" s="6">
        <v>22</v>
      </c>
      <c r="H1659" s="28">
        <v>59.090909090909001</v>
      </c>
      <c r="I1659" s="12">
        <v>18.181818181817999</v>
      </c>
      <c r="J1659" s="12">
        <v>13.636363636364001</v>
      </c>
      <c r="K1659" s="23">
        <v>9.0909090909089993</v>
      </c>
    </row>
    <row r="1660" spans="3:11" x14ac:dyDescent="0.25">
      <c r="C1660" s="121" t="s">
        <v>58</v>
      </c>
      <c r="D1660" s="119" t="s">
        <v>20</v>
      </c>
      <c r="E1660" s="18" t="s">
        <v>59</v>
      </c>
      <c r="F1660" s="17"/>
      <c r="G1660" s="19">
        <v>522</v>
      </c>
      <c r="H1660" s="29">
        <v>43.295019157087999</v>
      </c>
      <c r="I1660" s="15">
        <v>17.241379310345</v>
      </c>
      <c r="J1660" s="15">
        <v>34.482758620689999</v>
      </c>
      <c r="K1660" s="30">
        <v>4.9808429118769997</v>
      </c>
    </row>
    <row r="1661" spans="3:11" x14ac:dyDescent="0.25">
      <c r="C1661" s="125"/>
      <c r="D1661" s="120"/>
      <c r="E1661" s="4" t="s">
        <v>60</v>
      </c>
      <c r="F1661" s="5"/>
      <c r="G1661" s="6">
        <v>1090</v>
      </c>
      <c r="H1661" s="28">
        <v>54.311926605505001</v>
      </c>
      <c r="I1661" s="12">
        <v>21.009174311927001</v>
      </c>
      <c r="J1661" s="12">
        <v>20.825688073394002</v>
      </c>
      <c r="K1661" s="23">
        <v>3.8532110091740002</v>
      </c>
    </row>
    <row r="1662" spans="3:11" ht="25.2" x14ac:dyDescent="0.25">
      <c r="C1662" s="125"/>
      <c r="D1662" s="120"/>
      <c r="E1662" s="4" t="s">
        <v>61</v>
      </c>
      <c r="F1662" s="5"/>
      <c r="G1662" s="6">
        <v>327</v>
      </c>
      <c r="H1662" s="28">
        <v>61.467889908257</v>
      </c>
      <c r="I1662" s="12">
        <v>19.571865443425001</v>
      </c>
      <c r="J1662" s="12">
        <v>14.984709480122</v>
      </c>
      <c r="K1662" s="23">
        <v>3.9755351681960001</v>
      </c>
    </row>
    <row r="1663" spans="3:11" x14ac:dyDescent="0.25">
      <c r="C1663" s="125"/>
      <c r="D1663" s="120"/>
      <c r="E1663" s="4" t="s">
        <v>62</v>
      </c>
      <c r="F1663" s="5"/>
      <c r="G1663" s="6">
        <v>428</v>
      </c>
      <c r="H1663" s="28">
        <v>71.495327102803998</v>
      </c>
      <c r="I1663" s="12">
        <v>17.056074766355</v>
      </c>
      <c r="J1663" s="12">
        <v>9.1121495327099993</v>
      </c>
      <c r="K1663" s="23">
        <v>2.3364485981310001</v>
      </c>
    </row>
    <row r="1664" spans="3:11" x14ac:dyDescent="0.25">
      <c r="C1664" s="125"/>
      <c r="D1664" s="120"/>
      <c r="E1664" s="4" t="s">
        <v>63</v>
      </c>
      <c r="F1664" s="5"/>
      <c r="G1664" s="6">
        <v>25</v>
      </c>
      <c r="H1664" s="28">
        <v>36</v>
      </c>
      <c r="I1664" s="12">
        <v>32</v>
      </c>
      <c r="J1664" s="12">
        <v>28</v>
      </c>
      <c r="K1664" s="23">
        <v>4</v>
      </c>
    </row>
    <row r="1665" spans="3:11" x14ac:dyDescent="0.25">
      <c r="C1665" s="125"/>
      <c r="D1665" s="120"/>
      <c r="E1665" s="4" t="s">
        <v>18</v>
      </c>
      <c r="F1665" s="5"/>
      <c r="G1665" s="6">
        <v>22</v>
      </c>
      <c r="H1665" s="28">
        <v>50</v>
      </c>
      <c r="I1665" s="12">
        <v>27.272727272727</v>
      </c>
      <c r="J1665" s="12">
        <v>13.636363636364001</v>
      </c>
      <c r="K1665" s="23">
        <v>9.0909090909089993</v>
      </c>
    </row>
    <row r="1666" spans="3:11" ht="25.2" x14ac:dyDescent="0.25">
      <c r="C1666" s="121" t="s">
        <v>64</v>
      </c>
      <c r="D1666" s="119" t="s">
        <v>20</v>
      </c>
      <c r="E1666" s="18" t="s">
        <v>65</v>
      </c>
      <c r="F1666" s="17"/>
      <c r="G1666" s="19">
        <v>36</v>
      </c>
      <c r="H1666" s="29">
        <v>41.666666666666998</v>
      </c>
      <c r="I1666" s="15">
        <v>11.111111111111001</v>
      </c>
      <c r="J1666" s="15">
        <v>36.111111111111001</v>
      </c>
      <c r="K1666" s="30">
        <v>11.111111111111001</v>
      </c>
    </row>
    <row r="1667" spans="3:11" ht="37.799999999999997" x14ac:dyDescent="0.25">
      <c r="C1667" s="125"/>
      <c r="D1667" s="120"/>
      <c r="E1667" s="4" t="s">
        <v>66</v>
      </c>
      <c r="F1667" s="5"/>
      <c r="G1667" s="6">
        <v>177</v>
      </c>
      <c r="H1667" s="28">
        <v>49.717514124293999</v>
      </c>
      <c r="I1667" s="12">
        <v>18.079096045198</v>
      </c>
      <c r="J1667" s="12">
        <v>27.683615819208999</v>
      </c>
      <c r="K1667" s="23">
        <v>4.5197740112989999</v>
      </c>
    </row>
    <row r="1668" spans="3:11" ht="37.799999999999997" x14ac:dyDescent="0.25">
      <c r="C1668" s="125"/>
      <c r="D1668" s="120"/>
      <c r="E1668" s="4" t="s">
        <v>67</v>
      </c>
      <c r="F1668" s="5"/>
      <c r="G1668" s="6">
        <v>231</v>
      </c>
      <c r="H1668" s="28">
        <v>47.186147186146997</v>
      </c>
      <c r="I1668" s="12">
        <v>20.346320346319999</v>
      </c>
      <c r="J1668" s="12">
        <v>30.735930735930999</v>
      </c>
      <c r="K1668" s="23">
        <v>1.731601731602</v>
      </c>
    </row>
    <row r="1669" spans="3:11" ht="37.799999999999997" x14ac:dyDescent="0.25">
      <c r="C1669" s="125"/>
      <c r="D1669" s="120"/>
      <c r="E1669" s="4" t="s">
        <v>68</v>
      </c>
      <c r="F1669" s="5"/>
      <c r="G1669" s="6">
        <v>324</v>
      </c>
      <c r="H1669" s="28">
        <v>53.395061728395</v>
      </c>
      <c r="I1669" s="12">
        <v>24.691358024690999</v>
      </c>
      <c r="J1669" s="12">
        <v>19.135802469135999</v>
      </c>
      <c r="K1669" s="23">
        <v>2.7777777777780002</v>
      </c>
    </row>
    <row r="1670" spans="3:11" ht="37.799999999999997" x14ac:dyDescent="0.25">
      <c r="C1670" s="125"/>
      <c r="D1670" s="120"/>
      <c r="E1670" s="4" t="s">
        <v>69</v>
      </c>
      <c r="F1670" s="5"/>
      <c r="G1670" s="6">
        <v>364</v>
      </c>
      <c r="H1670" s="28">
        <v>56.593406593407003</v>
      </c>
      <c r="I1670" s="12">
        <v>18.956043956043999</v>
      </c>
      <c r="J1670" s="12">
        <v>22.252747252747</v>
      </c>
      <c r="K1670" s="23">
        <v>2.1978021978019999</v>
      </c>
    </row>
    <row r="1671" spans="3:11" ht="37.799999999999997" x14ac:dyDescent="0.25">
      <c r="C1671" s="125"/>
      <c r="D1671" s="120"/>
      <c r="E1671" s="4" t="s">
        <v>70</v>
      </c>
      <c r="F1671" s="5"/>
      <c r="G1671" s="6">
        <v>292</v>
      </c>
      <c r="H1671" s="28">
        <v>59.931506849314999</v>
      </c>
      <c r="I1671" s="12">
        <v>16.780821917808002</v>
      </c>
      <c r="J1671" s="12">
        <v>17.808219178081998</v>
      </c>
      <c r="K1671" s="23">
        <v>5.4794520547949999</v>
      </c>
    </row>
    <row r="1672" spans="3:11" ht="37.799999999999997" x14ac:dyDescent="0.25">
      <c r="C1672" s="125"/>
      <c r="D1672" s="120"/>
      <c r="E1672" s="4" t="s">
        <v>71</v>
      </c>
      <c r="F1672" s="5"/>
      <c r="G1672" s="6">
        <v>316</v>
      </c>
      <c r="H1672" s="28">
        <v>57.911392405062998</v>
      </c>
      <c r="I1672" s="12">
        <v>20.886075949367001</v>
      </c>
      <c r="J1672" s="12">
        <v>16.772151898733998</v>
      </c>
      <c r="K1672" s="23">
        <v>4.4303797468350004</v>
      </c>
    </row>
    <row r="1673" spans="3:11" ht="37.799999999999997" x14ac:dyDescent="0.25">
      <c r="C1673" s="125"/>
      <c r="D1673" s="120"/>
      <c r="E1673" s="4" t="s">
        <v>72</v>
      </c>
      <c r="F1673" s="5"/>
      <c r="G1673" s="6">
        <v>308</v>
      </c>
      <c r="H1673" s="28">
        <v>61.688311688311998</v>
      </c>
      <c r="I1673" s="12">
        <v>17.857142857143</v>
      </c>
      <c r="J1673" s="12">
        <v>16.233766233766001</v>
      </c>
      <c r="K1673" s="23">
        <v>4.2207792207789998</v>
      </c>
    </row>
    <row r="1674" spans="3:11" ht="37.799999999999997" x14ac:dyDescent="0.25">
      <c r="C1674" s="125"/>
      <c r="D1674" s="120"/>
      <c r="E1674" s="4" t="s">
        <v>73</v>
      </c>
      <c r="F1674" s="5"/>
      <c r="G1674" s="6">
        <v>114</v>
      </c>
      <c r="H1674" s="28">
        <v>58.771929824560999</v>
      </c>
      <c r="I1674" s="12">
        <v>23.684210526316001</v>
      </c>
      <c r="J1674" s="12">
        <v>14.035087719298</v>
      </c>
      <c r="K1674" s="23">
        <v>3.508771929825</v>
      </c>
    </row>
    <row r="1675" spans="3:11" ht="25.2" x14ac:dyDescent="0.25">
      <c r="C1675" s="125"/>
      <c r="D1675" s="120"/>
      <c r="E1675" s="4" t="s">
        <v>74</v>
      </c>
      <c r="F1675" s="5"/>
      <c r="G1675" s="6">
        <v>96</v>
      </c>
      <c r="H1675" s="28">
        <v>69.791666666666998</v>
      </c>
      <c r="I1675" s="12">
        <v>13.541666666667</v>
      </c>
      <c r="J1675" s="12">
        <v>13.541666666667</v>
      </c>
      <c r="K1675" s="23">
        <v>3.125</v>
      </c>
    </row>
    <row r="1676" spans="3:11" x14ac:dyDescent="0.25">
      <c r="C1676" s="125"/>
      <c r="D1676" s="120"/>
      <c r="E1676" s="4" t="s">
        <v>75</v>
      </c>
      <c r="F1676" s="5"/>
      <c r="G1676" s="6">
        <v>29</v>
      </c>
      <c r="H1676" s="28">
        <v>48.275862068965999</v>
      </c>
      <c r="I1676" s="12">
        <v>3.4482758620689999</v>
      </c>
      <c r="J1676" s="12">
        <v>41.379310344827999</v>
      </c>
      <c r="K1676" s="23">
        <v>6.8965517241379999</v>
      </c>
    </row>
    <row r="1677" spans="3:11" x14ac:dyDescent="0.25">
      <c r="C1677" s="125"/>
      <c r="D1677" s="120"/>
      <c r="E1677" s="4" t="s">
        <v>18</v>
      </c>
      <c r="F1677" s="5"/>
      <c r="G1677" s="6">
        <v>127</v>
      </c>
      <c r="H1677" s="28">
        <v>45.669291338583001</v>
      </c>
      <c r="I1677" s="12">
        <v>21.259842519685002</v>
      </c>
      <c r="J1677" s="12">
        <v>25.984251968504001</v>
      </c>
      <c r="K1677" s="23">
        <v>7.0866141732279999</v>
      </c>
    </row>
    <row r="1678" spans="3:11" x14ac:dyDescent="0.25">
      <c r="C1678" s="121" t="s">
        <v>76</v>
      </c>
      <c r="D1678" s="119" t="s">
        <v>20</v>
      </c>
      <c r="E1678" s="18" t="s">
        <v>77</v>
      </c>
      <c r="F1678" s="17"/>
      <c r="G1678" s="19">
        <v>626</v>
      </c>
      <c r="H1678" s="29">
        <v>59.744408945686999</v>
      </c>
      <c r="I1678" s="15">
        <v>17.731629392971001</v>
      </c>
      <c r="J1678" s="15">
        <v>19.169329073482</v>
      </c>
      <c r="K1678" s="30">
        <v>3.3546325878590002</v>
      </c>
    </row>
    <row r="1679" spans="3:11" x14ac:dyDescent="0.25">
      <c r="C1679" s="125"/>
      <c r="D1679" s="120"/>
      <c r="E1679" s="4" t="s">
        <v>78</v>
      </c>
      <c r="F1679" s="5"/>
      <c r="G1679" s="6">
        <v>975</v>
      </c>
      <c r="H1679" s="28">
        <v>55.282051282051</v>
      </c>
      <c r="I1679" s="12">
        <v>17.538461538461998</v>
      </c>
      <c r="J1679" s="12">
        <v>23.076923076922998</v>
      </c>
      <c r="K1679" s="23">
        <v>4.1025641025640001</v>
      </c>
    </row>
    <row r="1680" spans="3:11" x14ac:dyDescent="0.25">
      <c r="C1680" s="125"/>
      <c r="D1680" s="120"/>
      <c r="E1680" s="4" t="s">
        <v>79</v>
      </c>
      <c r="F1680" s="5"/>
      <c r="G1680" s="6">
        <v>589</v>
      </c>
      <c r="H1680" s="28">
        <v>53.820033955856999</v>
      </c>
      <c r="I1680" s="12">
        <v>23.769100169779001</v>
      </c>
      <c r="J1680" s="12">
        <v>18.845500848895998</v>
      </c>
      <c r="K1680" s="23">
        <v>3.565365025467</v>
      </c>
    </row>
    <row r="1681" spans="3:11" x14ac:dyDescent="0.25">
      <c r="C1681" s="125"/>
      <c r="D1681" s="120"/>
      <c r="E1681" s="4" t="s">
        <v>80</v>
      </c>
      <c r="F1681" s="5"/>
      <c r="G1681" s="6">
        <v>224</v>
      </c>
      <c r="H1681" s="28">
        <v>51.339285714286</v>
      </c>
      <c r="I1681" s="12">
        <v>21.428571428571001</v>
      </c>
      <c r="J1681" s="12">
        <v>21.875</v>
      </c>
      <c r="K1681" s="23">
        <v>5.3571428571429998</v>
      </c>
    </row>
    <row r="1682" spans="3:11" x14ac:dyDescent="0.25">
      <c r="C1682" s="121" t="s">
        <v>81</v>
      </c>
      <c r="D1682" s="119" t="s">
        <v>20</v>
      </c>
      <c r="E1682" s="18" t="s">
        <v>82</v>
      </c>
      <c r="F1682" s="17"/>
      <c r="G1682" s="19">
        <v>300</v>
      </c>
      <c r="H1682" s="29">
        <v>55</v>
      </c>
      <c r="I1682" s="15">
        <v>21.333333333333002</v>
      </c>
      <c r="J1682" s="15">
        <v>19.666666666666998</v>
      </c>
      <c r="K1682" s="30">
        <v>4</v>
      </c>
    </row>
    <row r="1683" spans="3:11" x14ac:dyDescent="0.25">
      <c r="C1683" s="125"/>
      <c r="D1683" s="120"/>
      <c r="E1683" s="4" t="s">
        <v>83</v>
      </c>
      <c r="F1683" s="5"/>
      <c r="G1683" s="6">
        <v>722</v>
      </c>
      <c r="H1683" s="28">
        <v>57.894736842104997</v>
      </c>
      <c r="I1683" s="12">
        <v>18.559556786704</v>
      </c>
      <c r="J1683" s="12">
        <v>19.806094182824999</v>
      </c>
      <c r="K1683" s="23">
        <v>3.7396121883659998</v>
      </c>
    </row>
    <row r="1684" spans="3:11" x14ac:dyDescent="0.25">
      <c r="C1684" s="125"/>
      <c r="D1684" s="120"/>
      <c r="E1684" s="4" t="s">
        <v>84</v>
      </c>
      <c r="F1684" s="5"/>
      <c r="G1684" s="6">
        <v>483</v>
      </c>
      <c r="H1684" s="28">
        <v>53.830227743271003</v>
      </c>
      <c r="I1684" s="12">
        <v>23.809523809523998</v>
      </c>
      <c r="J1684" s="12">
        <v>18.012422360247999</v>
      </c>
      <c r="K1684" s="23">
        <v>4.3478260869570002</v>
      </c>
    </row>
    <row r="1685" spans="3:11" x14ac:dyDescent="0.25">
      <c r="C1685" s="125"/>
      <c r="D1685" s="120"/>
      <c r="E1685" s="4" t="s">
        <v>85</v>
      </c>
      <c r="F1685" s="5"/>
      <c r="G1685" s="6">
        <v>395</v>
      </c>
      <c r="H1685" s="28">
        <v>57.721518987342002</v>
      </c>
      <c r="I1685" s="12">
        <v>13.924050632910999</v>
      </c>
      <c r="J1685" s="12">
        <v>24.810126582277999</v>
      </c>
      <c r="K1685" s="23">
        <v>3.5443037974679998</v>
      </c>
    </row>
    <row r="1686" spans="3:11" x14ac:dyDescent="0.25">
      <c r="C1686" s="125"/>
      <c r="D1686" s="120"/>
      <c r="E1686" s="4" t="s">
        <v>86</v>
      </c>
      <c r="F1686" s="5"/>
      <c r="G1686" s="6">
        <v>236</v>
      </c>
      <c r="H1686" s="28">
        <v>47.881355932203</v>
      </c>
      <c r="I1686" s="12">
        <v>22.033898305085</v>
      </c>
      <c r="J1686" s="12">
        <v>26.271186440678001</v>
      </c>
      <c r="K1686" s="23">
        <v>3.8135593220340001</v>
      </c>
    </row>
    <row r="1687" spans="3:11" x14ac:dyDescent="0.25">
      <c r="C1687" s="125"/>
      <c r="D1687" s="120"/>
      <c r="E1687" s="4" t="s">
        <v>87</v>
      </c>
      <c r="F1687" s="5"/>
      <c r="G1687" s="6">
        <v>278</v>
      </c>
      <c r="H1687" s="28">
        <v>57.913669064747999</v>
      </c>
      <c r="I1687" s="12">
        <v>17.985611510790999</v>
      </c>
      <c r="J1687" s="12">
        <v>20.143884892086</v>
      </c>
      <c r="K1687" s="23">
        <v>3.9568345323740002</v>
      </c>
    </row>
    <row r="1688" spans="3:11" x14ac:dyDescent="0.25">
      <c r="C1688" s="121" t="s">
        <v>88</v>
      </c>
      <c r="D1688" s="119" t="s">
        <v>20</v>
      </c>
      <c r="E1688" s="18" t="s">
        <v>89</v>
      </c>
      <c r="F1688" s="17"/>
      <c r="G1688" s="19">
        <v>110</v>
      </c>
      <c r="H1688" s="29">
        <v>53.636363636364003</v>
      </c>
      <c r="I1688" s="15">
        <v>20</v>
      </c>
      <c r="J1688" s="15">
        <v>19.090909090909001</v>
      </c>
      <c r="K1688" s="30">
        <v>7.2727272727269998</v>
      </c>
    </row>
    <row r="1689" spans="3:11" x14ac:dyDescent="0.25">
      <c r="C1689" s="122"/>
      <c r="D1689" s="120"/>
      <c r="E1689" s="4" t="s">
        <v>90</v>
      </c>
      <c r="F1689" s="5"/>
      <c r="G1689" s="6">
        <v>190</v>
      </c>
      <c r="H1689" s="28">
        <v>55.789473684211004</v>
      </c>
      <c r="I1689" s="12">
        <v>22.105263157894999</v>
      </c>
      <c r="J1689" s="12">
        <v>20</v>
      </c>
      <c r="K1689" s="23">
        <v>2.1052631578950001</v>
      </c>
    </row>
    <row r="1690" spans="3:11" x14ac:dyDescent="0.25">
      <c r="C1690" s="122"/>
      <c r="D1690" s="120"/>
      <c r="E1690" s="4" t="s">
        <v>83</v>
      </c>
      <c r="F1690" s="5"/>
      <c r="G1690" s="6">
        <v>722</v>
      </c>
      <c r="H1690" s="28">
        <v>57.894736842104997</v>
      </c>
      <c r="I1690" s="12">
        <v>18.559556786704</v>
      </c>
      <c r="J1690" s="12">
        <v>19.806094182824999</v>
      </c>
      <c r="K1690" s="23">
        <v>3.7396121883659998</v>
      </c>
    </row>
    <row r="1691" spans="3:11" x14ac:dyDescent="0.25">
      <c r="C1691" s="122"/>
      <c r="D1691" s="120"/>
      <c r="E1691" s="4" t="s">
        <v>91</v>
      </c>
      <c r="F1691" s="5"/>
      <c r="G1691" s="6">
        <v>117</v>
      </c>
      <c r="H1691" s="28">
        <v>57.264957264956998</v>
      </c>
      <c r="I1691" s="12">
        <v>23.931623931623999</v>
      </c>
      <c r="J1691" s="12">
        <v>17.094017094017001</v>
      </c>
      <c r="K1691" s="23">
        <v>1.709401709402</v>
      </c>
    </row>
    <row r="1692" spans="3:11" x14ac:dyDescent="0.25">
      <c r="C1692" s="122"/>
      <c r="D1692" s="120"/>
      <c r="E1692" s="4" t="s">
        <v>92</v>
      </c>
      <c r="F1692" s="5"/>
      <c r="G1692" s="6">
        <v>123</v>
      </c>
      <c r="H1692" s="28">
        <v>58.536585365854002</v>
      </c>
      <c r="I1692" s="12">
        <v>18.69918699187</v>
      </c>
      <c r="J1692" s="12">
        <v>17.073170731706998</v>
      </c>
      <c r="K1692" s="23">
        <v>5.6910569105690003</v>
      </c>
    </row>
    <row r="1693" spans="3:11" x14ac:dyDescent="0.25">
      <c r="C1693" s="122"/>
      <c r="D1693" s="120"/>
      <c r="E1693" s="4" t="s">
        <v>93</v>
      </c>
      <c r="F1693" s="5"/>
      <c r="G1693" s="6">
        <v>243</v>
      </c>
      <c r="H1693" s="28">
        <v>49.794238683128</v>
      </c>
      <c r="I1693" s="12">
        <v>26.337448559671</v>
      </c>
      <c r="J1693" s="12">
        <v>18.930041152263001</v>
      </c>
      <c r="K1693" s="23">
        <v>4.9382716049380004</v>
      </c>
    </row>
    <row r="1694" spans="3:11" x14ac:dyDescent="0.25">
      <c r="C1694" s="122"/>
      <c r="D1694" s="120"/>
      <c r="E1694" s="4" t="s">
        <v>85</v>
      </c>
      <c r="F1694" s="5"/>
      <c r="G1694" s="6">
        <v>395</v>
      </c>
      <c r="H1694" s="28">
        <v>57.721518987342002</v>
      </c>
      <c r="I1694" s="12">
        <v>13.924050632910999</v>
      </c>
      <c r="J1694" s="12">
        <v>24.810126582277999</v>
      </c>
      <c r="K1694" s="23">
        <v>3.5443037974679998</v>
      </c>
    </row>
    <row r="1695" spans="3:11" x14ac:dyDescent="0.25">
      <c r="C1695" s="122"/>
      <c r="D1695" s="120"/>
      <c r="E1695" s="4" t="s">
        <v>94</v>
      </c>
      <c r="F1695" s="5"/>
      <c r="G1695" s="6">
        <v>168</v>
      </c>
      <c r="H1695" s="28">
        <v>48.809523809524002</v>
      </c>
      <c r="I1695" s="12">
        <v>22.619047619048001</v>
      </c>
      <c r="J1695" s="12">
        <v>25.595238095237999</v>
      </c>
      <c r="K1695" s="23">
        <v>2.9761904761900002</v>
      </c>
    </row>
    <row r="1696" spans="3:11" x14ac:dyDescent="0.25">
      <c r="C1696" s="122"/>
      <c r="D1696" s="120"/>
      <c r="E1696" s="4" t="s">
        <v>95</v>
      </c>
      <c r="F1696" s="5"/>
      <c r="G1696" s="6">
        <v>68</v>
      </c>
      <c r="H1696" s="28">
        <v>45.588235294118</v>
      </c>
      <c r="I1696" s="12">
        <v>20.588235294118</v>
      </c>
      <c r="J1696" s="12">
        <v>27.941176470588001</v>
      </c>
      <c r="K1696" s="23">
        <v>5.8823529411760003</v>
      </c>
    </row>
    <row r="1697" spans="2:11" x14ac:dyDescent="0.25">
      <c r="C1697" s="126"/>
      <c r="D1697" s="123"/>
      <c r="E1697" s="64" t="s">
        <v>87</v>
      </c>
      <c r="F1697" s="59"/>
      <c r="G1697" s="66">
        <v>278</v>
      </c>
      <c r="H1697" s="82">
        <v>57.913669064747999</v>
      </c>
      <c r="I1697" s="40">
        <v>17.985611510790999</v>
      </c>
      <c r="J1697" s="40">
        <v>20.143884892086</v>
      </c>
      <c r="K1697" s="80">
        <v>3.9568345323740002</v>
      </c>
    </row>
    <row r="1699" spans="2:11" x14ac:dyDescent="0.25">
      <c r="B1699" s="48" t="str">
        <f xml:space="preserve"> HYPERLINK("#'目次'!B22", "[16]")</f>
        <v>[16]</v>
      </c>
      <c r="C1699" s="35" t="s">
        <v>178</v>
      </c>
    </row>
    <row r="1702" spans="2:11" x14ac:dyDescent="0.25">
      <c r="C1702" s="35" t="s">
        <v>14</v>
      </c>
    </row>
    <row r="1703" spans="2:11" ht="25.2" x14ac:dyDescent="0.25">
      <c r="C1703" s="115"/>
      <c r="D1703" s="116"/>
      <c r="E1703" s="116"/>
      <c r="F1703" s="116"/>
      <c r="G1703" s="44" t="s">
        <v>15</v>
      </c>
      <c r="H1703" s="43" t="s">
        <v>173</v>
      </c>
      <c r="I1703" s="26" t="s">
        <v>174</v>
      </c>
      <c r="J1703" s="26" t="s">
        <v>175</v>
      </c>
      <c r="K1703" s="49" t="s">
        <v>18</v>
      </c>
    </row>
    <row r="1704" spans="2:11" x14ac:dyDescent="0.25">
      <c r="C1704" s="117"/>
      <c r="D1704" s="118"/>
      <c r="E1704" s="118"/>
      <c r="F1704" s="118"/>
      <c r="G1704" s="46"/>
      <c r="H1704" s="47"/>
      <c r="I1704" s="27"/>
      <c r="J1704" s="27"/>
      <c r="K1704" s="45"/>
    </row>
    <row r="1705" spans="2:11" x14ac:dyDescent="0.25">
      <c r="C1705" s="61"/>
      <c r="D1705" s="62"/>
      <c r="E1705" s="60" t="s">
        <v>15</v>
      </c>
      <c r="F1705" s="63"/>
      <c r="G1705" s="57">
        <v>2414</v>
      </c>
      <c r="H1705" s="34">
        <v>69.718309859154999</v>
      </c>
      <c r="I1705" s="34">
        <v>10.853355426678</v>
      </c>
      <c r="J1705" s="34">
        <v>15.907207953604001</v>
      </c>
      <c r="K1705" s="79">
        <v>3.5211267605629999</v>
      </c>
    </row>
    <row r="1706" spans="2:11" x14ac:dyDescent="0.25">
      <c r="C1706" s="124" t="s">
        <v>19</v>
      </c>
      <c r="D1706" s="119" t="s">
        <v>20</v>
      </c>
      <c r="E1706" s="18" t="s">
        <v>21</v>
      </c>
      <c r="F1706" s="17"/>
      <c r="G1706" s="19">
        <v>1139</v>
      </c>
      <c r="H1706" s="29">
        <v>72.607550482880001</v>
      </c>
      <c r="I1706" s="15">
        <v>11.852502194908</v>
      </c>
      <c r="J1706" s="15">
        <v>11.676909569797999</v>
      </c>
      <c r="K1706" s="30">
        <v>3.8630377524139998</v>
      </c>
    </row>
    <row r="1707" spans="2:11" x14ac:dyDescent="0.25">
      <c r="C1707" s="125"/>
      <c r="D1707" s="120"/>
      <c r="E1707" s="4" t="s">
        <v>22</v>
      </c>
      <c r="F1707" s="5"/>
      <c r="G1707" s="6">
        <v>1275</v>
      </c>
      <c r="H1707" s="28">
        <v>67.137254901961001</v>
      </c>
      <c r="I1707" s="12">
        <v>9.9607843137250001</v>
      </c>
      <c r="J1707" s="12">
        <v>19.686274509804001</v>
      </c>
      <c r="K1707" s="23">
        <v>3.2156862745099999</v>
      </c>
    </row>
    <row r="1708" spans="2:11" x14ac:dyDescent="0.25">
      <c r="C1708" s="121" t="s">
        <v>23</v>
      </c>
      <c r="D1708" s="121" t="s">
        <v>24</v>
      </c>
      <c r="E1708" s="18" t="s">
        <v>25</v>
      </c>
      <c r="F1708" s="17"/>
      <c r="G1708" s="19">
        <v>515</v>
      </c>
      <c r="H1708" s="29">
        <v>84.854368932038994</v>
      </c>
      <c r="I1708" s="15">
        <v>7.9611650485440002</v>
      </c>
      <c r="J1708" s="15">
        <v>5.0485436893199997</v>
      </c>
      <c r="K1708" s="30">
        <v>2.1359223300969998</v>
      </c>
    </row>
    <row r="1709" spans="2:11" x14ac:dyDescent="0.25">
      <c r="C1709" s="125"/>
      <c r="D1709" s="122"/>
      <c r="E1709" s="4" t="s">
        <v>26</v>
      </c>
      <c r="F1709" s="5"/>
      <c r="G1709" s="6">
        <v>718</v>
      </c>
      <c r="H1709" s="28">
        <v>77.715877437326</v>
      </c>
      <c r="I1709" s="12">
        <v>10.306406685237</v>
      </c>
      <c r="J1709" s="12">
        <v>9.0529247910859993</v>
      </c>
      <c r="K1709" s="23">
        <v>2.924791086351</v>
      </c>
    </row>
    <row r="1710" spans="2:11" x14ac:dyDescent="0.25">
      <c r="C1710" s="125"/>
      <c r="D1710" s="122"/>
      <c r="E1710" s="4" t="s">
        <v>27</v>
      </c>
      <c r="F1710" s="5"/>
      <c r="G1710" s="6">
        <v>492</v>
      </c>
      <c r="H1710" s="28">
        <v>73.373983739837001</v>
      </c>
      <c r="I1710" s="12">
        <v>11.788617886179001</v>
      </c>
      <c r="J1710" s="12">
        <v>12.398373983740001</v>
      </c>
      <c r="K1710" s="23">
        <v>2.4390243902440001</v>
      </c>
    </row>
    <row r="1711" spans="2:11" x14ac:dyDescent="0.25">
      <c r="C1711" s="125"/>
      <c r="D1711" s="122"/>
      <c r="E1711" s="4" t="s">
        <v>28</v>
      </c>
      <c r="F1711" s="5"/>
      <c r="G1711" s="6">
        <v>390</v>
      </c>
      <c r="H1711" s="28">
        <v>57.179487179486998</v>
      </c>
      <c r="I1711" s="12">
        <v>13.076923076923</v>
      </c>
      <c r="J1711" s="12">
        <v>23.589743589744</v>
      </c>
      <c r="K1711" s="23">
        <v>6.1538461538459996</v>
      </c>
    </row>
    <row r="1712" spans="2:11" x14ac:dyDescent="0.25">
      <c r="C1712" s="125"/>
      <c r="D1712" s="122"/>
      <c r="E1712" s="4" t="s">
        <v>29</v>
      </c>
      <c r="F1712" s="5"/>
      <c r="G1712" s="6">
        <v>206</v>
      </c>
      <c r="H1712" s="28">
        <v>39.805825242718001</v>
      </c>
      <c r="I1712" s="12">
        <v>14.077669902913</v>
      </c>
      <c r="J1712" s="12">
        <v>40.291262135921997</v>
      </c>
      <c r="K1712" s="23">
        <v>5.8252427184469999</v>
      </c>
    </row>
    <row r="1713" spans="3:11" x14ac:dyDescent="0.25">
      <c r="C1713" s="125"/>
      <c r="D1713" s="122"/>
      <c r="E1713" s="4" t="s">
        <v>30</v>
      </c>
      <c r="F1713" s="5"/>
      <c r="G1713" s="6">
        <v>76</v>
      </c>
      <c r="H1713" s="28">
        <v>27.631578947367998</v>
      </c>
      <c r="I1713" s="12">
        <v>7.8947368421049999</v>
      </c>
      <c r="J1713" s="12">
        <v>57.894736842104997</v>
      </c>
      <c r="K1713" s="23">
        <v>6.5789473684209998</v>
      </c>
    </row>
    <row r="1714" spans="3:11" x14ac:dyDescent="0.25">
      <c r="C1714" s="125"/>
      <c r="D1714" s="122"/>
      <c r="E1714" s="4" t="s">
        <v>31</v>
      </c>
      <c r="F1714" s="5"/>
      <c r="G1714" s="6">
        <v>17</v>
      </c>
      <c r="H1714" s="28">
        <v>5.8823529411760003</v>
      </c>
      <c r="I1714" s="12">
        <v>17.647058823529001</v>
      </c>
      <c r="J1714" s="12">
        <v>76.470588235294002</v>
      </c>
      <c r="K1714" s="37">
        <v>0</v>
      </c>
    </row>
    <row r="1715" spans="3:11" x14ac:dyDescent="0.25">
      <c r="C1715" s="125"/>
      <c r="D1715" s="122"/>
      <c r="E1715" s="4" t="s">
        <v>32</v>
      </c>
      <c r="F1715" s="5"/>
      <c r="G1715" s="6">
        <v>1233</v>
      </c>
      <c r="H1715" s="28">
        <v>80.697485806974996</v>
      </c>
      <c r="I1715" s="12">
        <v>9.326845093268</v>
      </c>
      <c r="J1715" s="12">
        <v>7.3803730738039999</v>
      </c>
      <c r="K1715" s="23">
        <v>2.595296025953</v>
      </c>
    </row>
    <row r="1716" spans="3:11" x14ac:dyDescent="0.25">
      <c r="C1716" s="125"/>
      <c r="D1716" s="122"/>
      <c r="E1716" s="4" t="s">
        <v>33</v>
      </c>
      <c r="F1716" s="5"/>
      <c r="G1716" s="6">
        <v>882</v>
      </c>
      <c r="H1716" s="28">
        <v>66.213151927438005</v>
      </c>
      <c r="I1716" s="12">
        <v>12.358276643990999</v>
      </c>
      <c r="J1716" s="12">
        <v>17.346938775510001</v>
      </c>
      <c r="K1716" s="23">
        <v>4.0816326530609999</v>
      </c>
    </row>
    <row r="1717" spans="3:11" x14ac:dyDescent="0.25">
      <c r="C1717" s="125"/>
      <c r="D1717" s="122"/>
      <c r="E1717" s="4" t="s">
        <v>34</v>
      </c>
      <c r="F1717" s="5"/>
      <c r="G1717" s="6">
        <v>299</v>
      </c>
      <c r="H1717" s="28">
        <v>34.782608695652002</v>
      </c>
      <c r="I1717" s="12">
        <v>12.709030100333999</v>
      </c>
      <c r="J1717" s="12">
        <v>46.822742474915998</v>
      </c>
      <c r="K1717" s="23">
        <v>5.6856187290970004</v>
      </c>
    </row>
    <row r="1718" spans="3:11" x14ac:dyDescent="0.25">
      <c r="C1718" s="125"/>
      <c r="D1718" s="122"/>
      <c r="E1718" s="4" t="s">
        <v>35</v>
      </c>
      <c r="F1718" s="5"/>
      <c r="G1718" s="6">
        <v>1181</v>
      </c>
      <c r="H1718" s="28">
        <v>58.255715495342997</v>
      </c>
      <c r="I1718" s="12">
        <v>12.447078746824999</v>
      </c>
      <c r="J1718" s="12">
        <v>24.809483488569001</v>
      </c>
      <c r="K1718" s="23">
        <v>4.4877222692630001</v>
      </c>
    </row>
    <row r="1719" spans="3:11" x14ac:dyDescent="0.25">
      <c r="C1719" s="125"/>
      <c r="D1719" s="121" t="s">
        <v>21</v>
      </c>
      <c r="E1719" s="18" t="s">
        <v>25</v>
      </c>
      <c r="F1719" s="17"/>
      <c r="G1719" s="19">
        <v>268</v>
      </c>
      <c r="H1719" s="29">
        <v>84.701492537313001</v>
      </c>
      <c r="I1719" s="15">
        <v>7.0895522388060002</v>
      </c>
      <c r="J1719" s="15">
        <v>4.477611940299</v>
      </c>
      <c r="K1719" s="30">
        <v>3.731343283582</v>
      </c>
    </row>
    <row r="1720" spans="3:11" x14ac:dyDescent="0.25">
      <c r="C1720" s="125"/>
      <c r="D1720" s="122"/>
      <c r="E1720" s="4" t="s">
        <v>26</v>
      </c>
      <c r="F1720" s="5"/>
      <c r="G1720" s="6">
        <v>338</v>
      </c>
      <c r="H1720" s="28">
        <v>77.810650887573999</v>
      </c>
      <c r="I1720" s="12">
        <v>10.946745562129999</v>
      </c>
      <c r="J1720" s="12">
        <v>8.2840236686389996</v>
      </c>
      <c r="K1720" s="23">
        <v>2.9585798816570001</v>
      </c>
    </row>
    <row r="1721" spans="3:11" x14ac:dyDescent="0.25">
      <c r="C1721" s="125"/>
      <c r="D1721" s="122"/>
      <c r="E1721" s="4" t="s">
        <v>27</v>
      </c>
      <c r="F1721" s="5"/>
      <c r="G1721" s="6">
        <v>241</v>
      </c>
      <c r="H1721" s="28">
        <v>73.443983402490005</v>
      </c>
      <c r="I1721" s="12">
        <v>13.692946058091</v>
      </c>
      <c r="J1721" s="12">
        <v>10.788381742739</v>
      </c>
      <c r="K1721" s="23">
        <v>2.0746887966799998</v>
      </c>
    </row>
    <row r="1722" spans="3:11" x14ac:dyDescent="0.25">
      <c r="C1722" s="125"/>
      <c r="D1722" s="122"/>
      <c r="E1722" s="4" t="s">
        <v>28</v>
      </c>
      <c r="F1722" s="5"/>
      <c r="G1722" s="6">
        <v>180</v>
      </c>
      <c r="H1722" s="28">
        <v>58.888888888888999</v>
      </c>
      <c r="I1722" s="12">
        <v>16.666666666666998</v>
      </c>
      <c r="J1722" s="12">
        <v>18.333333333333002</v>
      </c>
      <c r="K1722" s="23">
        <v>6.1111111111109997</v>
      </c>
    </row>
    <row r="1723" spans="3:11" x14ac:dyDescent="0.25">
      <c r="C1723" s="125"/>
      <c r="D1723" s="122"/>
      <c r="E1723" s="4" t="s">
        <v>29</v>
      </c>
      <c r="F1723" s="5"/>
      <c r="G1723" s="6">
        <v>83</v>
      </c>
      <c r="H1723" s="28">
        <v>50.602409638554001</v>
      </c>
      <c r="I1723" s="12">
        <v>15.66265060241</v>
      </c>
      <c r="J1723" s="12">
        <v>26.506024096386</v>
      </c>
      <c r="K1723" s="23">
        <v>7.2289156626509996</v>
      </c>
    </row>
    <row r="1724" spans="3:11" x14ac:dyDescent="0.25">
      <c r="C1724" s="125"/>
      <c r="D1724" s="122"/>
      <c r="E1724" s="4" t="s">
        <v>30</v>
      </c>
      <c r="F1724" s="5"/>
      <c r="G1724" s="6">
        <v>26</v>
      </c>
      <c r="H1724" s="28">
        <v>42.307692307692001</v>
      </c>
      <c r="I1724" s="12">
        <v>7.6923076923079998</v>
      </c>
      <c r="J1724" s="12">
        <v>42.307692307692001</v>
      </c>
      <c r="K1724" s="23">
        <v>7.6923076923079998</v>
      </c>
    </row>
    <row r="1725" spans="3:11" x14ac:dyDescent="0.25">
      <c r="C1725" s="125"/>
      <c r="D1725" s="122"/>
      <c r="E1725" s="4" t="s">
        <v>31</v>
      </c>
      <c r="F1725" s="5"/>
      <c r="G1725" s="6">
        <v>3</v>
      </c>
      <c r="H1725" s="28">
        <v>33.333333333333002</v>
      </c>
      <c r="I1725" s="12">
        <v>33.333333333333002</v>
      </c>
      <c r="J1725" s="12">
        <v>33.333333333333002</v>
      </c>
      <c r="K1725" s="37">
        <v>0</v>
      </c>
    </row>
    <row r="1726" spans="3:11" x14ac:dyDescent="0.25">
      <c r="C1726" s="125"/>
      <c r="D1726" s="122"/>
      <c r="E1726" s="4" t="s">
        <v>32</v>
      </c>
      <c r="F1726" s="5"/>
      <c r="G1726" s="6">
        <v>606</v>
      </c>
      <c r="H1726" s="28">
        <v>80.858085808580995</v>
      </c>
      <c r="I1726" s="12">
        <v>9.2409240924089993</v>
      </c>
      <c r="J1726" s="12">
        <v>6.6006600660070003</v>
      </c>
      <c r="K1726" s="23">
        <v>3.3003300330030001</v>
      </c>
    </row>
    <row r="1727" spans="3:11" x14ac:dyDescent="0.25">
      <c r="C1727" s="125"/>
      <c r="D1727" s="122"/>
      <c r="E1727" s="4" t="s">
        <v>33</v>
      </c>
      <c r="F1727" s="5"/>
      <c r="G1727" s="6">
        <v>421</v>
      </c>
      <c r="H1727" s="28">
        <v>67.220902612827004</v>
      </c>
      <c r="I1727" s="12">
        <v>14.964370546317999</v>
      </c>
      <c r="J1727" s="12">
        <v>14.014251781473</v>
      </c>
      <c r="K1727" s="23">
        <v>3.8004750593819998</v>
      </c>
    </row>
    <row r="1728" spans="3:11" x14ac:dyDescent="0.25">
      <c r="C1728" s="125"/>
      <c r="D1728" s="122"/>
      <c r="E1728" s="4" t="s">
        <v>34</v>
      </c>
      <c r="F1728" s="5"/>
      <c r="G1728" s="6">
        <v>112</v>
      </c>
      <c r="H1728" s="28">
        <v>48.214285714286</v>
      </c>
      <c r="I1728" s="12">
        <v>14.285714285714</v>
      </c>
      <c r="J1728" s="12">
        <v>30.357142857143</v>
      </c>
      <c r="K1728" s="23">
        <v>7.1428571428570002</v>
      </c>
    </row>
    <row r="1729" spans="3:11" x14ac:dyDescent="0.25">
      <c r="C1729" s="125"/>
      <c r="D1729" s="122"/>
      <c r="E1729" s="4" t="s">
        <v>35</v>
      </c>
      <c r="F1729" s="5"/>
      <c r="G1729" s="6">
        <v>533</v>
      </c>
      <c r="H1729" s="28">
        <v>63.227016885552999</v>
      </c>
      <c r="I1729" s="12">
        <v>14.821763602251</v>
      </c>
      <c r="J1729" s="12">
        <v>17.448405253282999</v>
      </c>
      <c r="K1729" s="23">
        <v>4.5028142589120002</v>
      </c>
    </row>
    <row r="1730" spans="3:11" x14ac:dyDescent="0.25">
      <c r="C1730" s="125"/>
      <c r="D1730" s="121" t="s">
        <v>22</v>
      </c>
      <c r="E1730" s="18" t="s">
        <v>25</v>
      </c>
      <c r="F1730" s="17"/>
      <c r="G1730" s="19">
        <v>247</v>
      </c>
      <c r="H1730" s="29">
        <v>85.020242914980003</v>
      </c>
      <c r="I1730" s="15">
        <v>8.9068825910929998</v>
      </c>
      <c r="J1730" s="15">
        <v>5.668016194332</v>
      </c>
      <c r="K1730" s="30">
        <v>0.40485829959500003</v>
      </c>
    </row>
    <row r="1731" spans="3:11" x14ac:dyDescent="0.25">
      <c r="C1731" s="125"/>
      <c r="D1731" s="122"/>
      <c r="E1731" s="4" t="s">
        <v>26</v>
      </c>
      <c r="F1731" s="5"/>
      <c r="G1731" s="6">
        <v>380</v>
      </c>
      <c r="H1731" s="28">
        <v>77.631578947367998</v>
      </c>
      <c r="I1731" s="12">
        <v>9.7368421052629994</v>
      </c>
      <c r="J1731" s="12">
        <v>9.7368421052629994</v>
      </c>
      <c r="K1731" s="23">
        <v>2.8947368421049999</v>
      </c>
    </row>
    <row r="1732" spans="3:11" x14ac:dyDescent="0.25">
      <c r="C1732" s="125"/>
      <c r="D1732" s="122"/>
      <c r="E1732" s="4" t="s">
        <v>27</v>
      </c>
      <c r="F1732" s="5"/>
      <c r="G1732" s="6">
        <v>251</v>
      </c>
      <c r="H1732" s="28">
        <v>73.306772908366995</v>
      </c>
      <c r="I1732" s="12">
        <v>9.9601593625499998</v>
      </c>
      <c r="J1732" s="12">
        <v>13.94422310757</v>
      </c>
      <c r="K1732" s="23">
        <v>2.7888446215139999</v>
      </c>
    </row>
    <row r="1733" spans="3:11" x14ac:dyDescent="0.25">
      <c r="C1733" s="125"/>
      <c r="D1733" s="122"/>
      <c r="E1733" s="4" t="s">
        <v>28</v>
      </c>
      <c r="F1733" s="5"/>
      <c r="G1733" s="6">
        <v>210</v>
      </c>
      <c r="H1733" s="28">
        <v>55.714285714286</v>
      </c>
      <c r="I1733" s="12">
        <v>10</v>
      </c>
      <c r="J1733" s="12">
        <v>28.095238095237999</v>
      </c>
      <c r="K1733" s="23">
        <v>6.1904761904759997</v>
      </c>
    </row>
    <row r="1734" spans="3:11" x14ac:dyDescent="0.25">
      <c r="C1734" s="125"/>
      <c r="D1734" s="122"/>
      <c r="E1734" s="4" t="s">
        <v>29</v>
      </c>
      <c r="F1734" s="5"/>
      <c r="G1734" s="6">
        <v>123</v>
      </c>
      <c r="H1734" s="28">
        <v>32.520325203252</v>
      </c>
      <c r="I1734" s="12">
        <v>13.008130081300999</v>
      </c>
      <c r="J1734" s="12">
        <v>49.593495934959002</v>
      </c>
      <c r="K1734" s="23">
        <v>4.8780487804880002</v>
      </c>
    </row>
    <row r="1735" spans="3:11" x14ac:dyDescent="0.25">
      <c r="C1735" s="125"/>
      <c r="D1735" s="122"/>
      <c r="E1735" s="4" t="s">
        <v>30</v>
      </c>
      <c r="F1735" s="5"/>
      <c r="G1735" s="6">
        <v>50</v>
      </c>
      <c r="H1735" s="28">
        <v>20</v>
      </c>
      <c r="I1735" s="12">
        <v>8</v>
      </c>
      <c r="J1735" s="12">
        <v>66</v>
      </c>
      <c r="K1735" s="23">
        <v>6</v>
      </c>
    </row>
    <row r="1736" spans="3:11" x14ac:dyDescent="0.25">
      <c r="C1736" s="125"/>
      <c r="D1736" s="122"/>
      <c r="E1736" s="4" t="s">
        <v>31</v>
      </c>
      <c r="F1736" s="5"/>
      <c r="G1736" s="6">
        <v>14</v>
      </c>
      <c r="H1736" s="50">
        <v>0</v>
      </c>
      <c r="I1736" s="12">
        <v>14.285714285714</v>
      </c>
      <c r="J1736" s="12">
        <v>85.714285714286007</v>
      </c>
      <c r="K1736" s="37">
        <v>0</v>
      </c>
    </row>
    <row r="1737" spans="3:11" x14ac:dyDescent="0.25">
      <c r="C1737" s="125"/>
      <c r="D1737" s="122"/>
      <c r="E1737" s="4" t="s">
        <v>32</v>
      </c>
      <c r="F1737" s="5"/>
      <c r="G1737" s="6">
        <v>627</v>
      </c>
      <c r="H1737" s="28">
        <v>80.542264752790999</v>
      </c>
      <c r="I1737" s="12">
        <v>9.4098883572569996</v>
      </c>
      <c r="J1737" s="12">
        <v>8.1339712918660005</v>
      </c>
      <c r="K1737" s="23">
        <v>1.9138755980860001</v>
      </c>
    </row>
    <row r="1738" spans="3:11" x14ac:dyDescent="0.25">
      <c r="C1738" s="125"/>
      <c r="D1738" s="122"/>
      <c r="E1738" s="4" t="s">
        <v>33</v>
      </c>
      <c r="F1738" s="5"/>
      <c r="G1738" s="6">
        <v>461</v>
      </c>
      <c r="H1738" s="28">
        <v>65.292841648589999</v>
      </c>
      <c r="I1738" s="12">
        <v>9.9783080260299997</v>
      </c>
      <c r="J1738" s="12">
        <v>20.390455531453</v>
      </c>
      <c r="K1738" s="23">
        <v>4.3383947939259997</v>
      </c>
    </row>
    <row r="1739" spans="3:11" x14ac:dyDescent="0.25">
      <c r="C1739" s="125"/>
      <c r="D1739" s="122"/>
      <c r="E1739" s="4" t="s">
        <v>34</v>
      </c>
      <c r="F1739" s="5"/>
      <c r="G1739" s="6">
        <v>187</v>
      </c>
      <c r="H1739" s="28">
        <v>26.737967914439</v>
      </c>
      <c r="I1739" s="12">
        <v>11.764705882353001</v>
      </c>
      <c r="J1739" s="12">
        <v>56.684491978609998</v>
      </c>
      <c r="K1739" s="23">
        <v>4.8128342245990003</v>
      </c>
    </row>
    <row r="1740" spans="3:11" x14ac:dyDescent="0.25">
      <c r="C1740" s="125"/>
      <c r="D1740" s="122"/>
      <c r="E1740" s="4" t="s">
        <v>35</v>
      </c>
      <c r="F1740" s="5"/>
      <c r="G1740" s="6">
        <v>648</v>
      </c>
      <c r="H1740" s="28">
        <v>54.166666666666998</v>
      </c>
      <c r="I1740" s="12">
        <v>10.493827160494</v>
      </c>
      <c r="J1740" s="12">
        <v>30.864197530864001</v>
      </c>
      <c r="K1740" s="23">
        <v>4.4753086419750003</v>
      </c>
    </row>
    <row r="1741" spans="3:11" x14ac:dyDescent="0.25">
      <c r="C1741" s="121" t="s">
        <v>36</v>
      </c>
      <c r="D1741" s="121" t="s">
        <v>24</v>
      </c>
      <c r="E1741" s="18" t="s">
        <v>37</v>
      </c>
      <c r="F1741" s="17"/>
      <c r="G1741" s="19">
        <v>106</v>
      </c>
      <c r="H1741" s="29">
        <v>66.037735849057</v>
      </c>
      <c r="I1741" s="15">
        <v>7.547169811321</v>
      </c>
      <c r="J1741" s="15">
        <v>20.754716981131999</v>
      </c>
      <c r="K1741" s="30">
        <v>5.660377358491</v>
      </c>
    </row>
    <row r="1742" spans="3:11" ht="25.2" x14ac:dyDescent="0.25">
      <c r="C1742" s="125"/>
      <c r="D1742" s="122"/>
      <c r="E1742" s="4" t="s">
        <v>38</v>
      </c>
      <c r="F1742" s="5"/>
      <c r="G1742" s="6">
        <v>1653</v>
      </c>
      <c r="H1742" s="28">
        <v>74.047186932849002</v>
      </c>
      <c r="I1742" s="12">
        <v>11.070780399274</v>
      </c>
      <c r="J1742" s="12">
        <v>11.796733212341</v>
      </c>
      <c r="K1742" s="23">
        <v>3.085299455535</v>
      </c>
    </row>
    <row r="1743" spans="3:11" ht="25.2" x14ac:dyDescent="0.25">
      <c r="C1743" s="125"/>
      <c r="D1743" s="122"/>
      <c r="E1743" s="4" t="s">
        <v>39</v>
      </c>
      <c r="F1743" s="5"/>
      <c r="G1743" s="6">
        <v>116</v>
      </c>
      <c r="H1743" s="28">
        <v>66.379310344827999</v>
      </c>
      <c r="I1743" s="12">
        <v>9.4827586206899994</v>
      </c>
      <c r="J1743" s="12">
        <v>20.689655172414</v>
      </c>
      <c r="K1743" s="23">
        <v>3.4482758620689999</v>
      </c>
    </row>
    <row r="1744" spans="3:11" ht="25.2" x14ac:dyDescent="0.25">
      <c r="C1744" s="125"/>
      <c r="D1744" s="122"/>
      <c r="E1744" s="4" t="s">
        <v>40</v>
      </c>
      <c r="F1744" s="5"/>
      <c r="G1744" s="6">
        <v>513</v>
      </c>
      <c r="H1744" s="28">
        <v>57.894736842104997</v>
      </c>
      <c r="I1744" s="12">
        <v>10.721247563353</v>
      </c>
      <c r="J1744" s="12">
        <v>26.900584795322001</v>
      </c>
      <c r="K1744" s="23">
        <v>4.4834307992199998</v>
      </c>
    </row>
    <row r="1745" spans="3:11" x14ac:dyDescent="0.25">
      <c r="C1745" s="125"/>
      <c r="D1745" s="122"/>
      <c r="E1745" s="4" t="s">
        <v>18</v>
      </c>
      <c r="F1745" s="5"/>
      <c r="G1745" s="6">
        <v>26</v>
      </c>
      <c r="H1745" s="28">
        <v>57.692307692307999</v>
      </c>
      <c r="I1745" s="12">
        <v>19.230769230768999</v>
      </c>
      <c r="J1745" s="12">
        <v>19.230769230768999</v>
      </c>
      <c r="K1745" s="23">
        <v>3.8461538461539999</v>
      </c>
    </row>
    <row r="1746" spans="3:11" x14ac:dyDescent="0.25">
      <c r="C1746" s="125"/>
      <c r="D1746" s="121" t="s">
        <v>21</v>
      </c>
      <c r="E1746" s="18" t="s">
        <v>37</v>
      </c>
      <c r="F1746" s="17"/>
      <c r="G1746" s="19">
        <v>66</v>
      </c>
      <c r="H1746" s="29">
        <v>65.151515151515</v>
      </c>
      <c r="I1746" s="15">
        <v>6.0606060606060002</v>
      </c>
      <c r="J1746" s="15">
        <v>22.727272727273</v>
      </c>
      <c r="K1746" s="30">
        <v>6.0606060606060002</v>
      </c>
    </row>
    <row r="1747" spans="3:11" ht="25.2" x14ac:dyDescent="0.25">
      <c r="C1747" s="125"/>
      <c r="D1747" s="122"/>
      <c r="E1747" s="4" t="s">
        <v>38</v>
      </c>
      <c r="F1747" s="5"/>
      <c r="G1747" s="6">
        <v>938</v>
      </c>
      <c r="H1747" s="28">
        <v>73.773987206822994</v>
      </c>
      <c r="I1747" s="12">
        <v>12.579957356076999</v>
      </c>
      <c r="J1747" s="12">
        <v>10.234541577825</v>
      </c>
      <c r="K1747" s="23">
        <v>3.4115138592749998</v>
      </c>
    </row>
    <row r="1748" spans="3:11" ht="25.2" x14ac:dyDescent="0.25">
      <c r="C1748" s="125"/>
      <c r="D1748" s="122"/>
      <c r="E1748" s="4" t="s">
        <v>39</v>
      </c>
      <c r="F1748" s="5"/>
      <c r="G1748" s="6">
        <v>43</v>
      </c>
      <c r="H1748" s="28">
        <v>65.116279069767003</v>
      </c>
      <c r="I1748" s="12">
        <v>11.627906976744001</v>
      </c>
      <c r="J1748" s="12">
        <v>16.279069767442</v>
      </c>
      <c r="K1748" s="23">
        <v>6.9767441860470001</v>
      </c>
    </row>
    <row r="1749" spans="3:11" ht="25.2" x14ac:dyDescent="0.25">
      <c r="C1749" s="125"/>
      <c r="D1749" s="122"/>
      <c r="E1749" s="4" t="s">
        <v>40</v>
      </c>
      <c r="F1749" s="5"/>
      <c r="G1749" s="6">
        <v>77</v>
      </c>
      <c r="H1749" s="28">
        <v>71.428571428571004</v>
      </c>
      <c r="I1749" s="12">
        <v>5.1948051948050002</v>
      </c>
      <c r="J1749" s="12">
        <v>16.883116883117001</v>
      </c>
      <c r="K1749" s="23">
        <v>6.4935064935059996</v>
      </c>
    </row>
    <row r="1750" spans="3:11" x14ac:dyDescent="0.25">
      <c r="C1750" s="125"/>
      <c r="D1750" s="122"/>
      <c r="E1750" s="4" t="s">
        <v>18</v>
      </c>
      <c r="F1750" s="5"/>
      <c r="G1750" s="6">
        <v>15</v>
      </c>
      <c r="H1750" s="28">
        <v>60</v>
      </c>
      <c r="I1750" s="12">
        <v>26.666666666666998</v>
      </c>
      <c r="J1750" s="12">
        <v>13.333333333333</v>
      </c>
      <c r="K1750" s="37">
        <v>0</v>
      </c>
    </row>
    <row r="1751" spans="3:11" x14ac:dyDescent="0.25">
      <c r="C1751" s="125"/>
      <c r="D1751" s="121" t="s">
        <v>22</v>
      </c>
      <c r="E1751" s="18" t="s">
        <v>37</v>
      </c>
      <c r="F1751" s="17"/>
      <c r="G1751" s="19">
        <v>40</v>
      </c>
      <c r="H1751" s="29">
        <v>67.5</v>
      </c>
      <c r="I1751" s="15">
        <v>10</v>
      </c>
      <c r="J1751" s="15">
        <v>17.5</v>
      </c>
      <c r="K1751" s="30">
        <v>5</v>
      </c>
    </row>
    <row r="1752" spans="3:11" ht="25.2" x14ac:dyDescent="0.25">
      <c r="C1752" s="125"/>
      <c r="D1752" s="122"/>
      <c r="E1752" s="4" t="s">
        <v>38</v>
      </c>
      <c r="F1752" s="5"/>
      <c r="G1752" s="6">
        <v>715</v>
      </c>
      <c r="H1752" s="28">
        <v>74.405594405594002</v>
      </c>
      <c r="I1752" s="12">
        <v>9.0909090909089993</v>
      </c>
      <c r="J1752" s="12">
        <v>13.846153846153999</v>
      </c>
      <c r="K1752" s="23">
        <v>2.6573426573429999</v>
      </c>
    </row>
    <row r="1753" spans="3:11" ht="25.2" x14ac:dyDescent="0.25">
      <c r="C1753" s="125"/>
      <c r="D1753" s="122"/>
      <c r="E1753" s="4" t="s">
        <v>39</v>
      </c>
      <c r="F1753" s="5"/>
      <c r="G1753" s="6">
        <v>73</v>
      </c>
      <c r="H1753" s="28">
        <v>67.123287671233001</v>
      </c>
      <c r="I1753" s="12">
        <v>8.2191780821920002</v>
      </c>
      <c r="J1753" s="12">
        <v>23.287671232876999</v>
      </c>
      <c r="K1753" s="23">
        <v>1.369863013699</v>
      </c>
    </row>
    <row r="1754" spans="3:11" ht="25.2" x14ac:dyDescent="0.25">
      <c r="C1754" s="125"/>
      <c r="D1754" s="122"/>
      <c r="E1754" s="4" t="s">
        <v>40</v>
      </c>
      <c r="F1754" s="5"/>
      <c r="G1754" s="6">
        <v>436</v>
      </c>
      <c r="H1754" s="28">
        <v>55.504587155963002</v>
      </c>
      <c r="I1754" s="12">
        <v>11.697247706422001</v>
      </c>
      <c r="J1754" s="12">
        <v>28.669724770641999</v>
      </c>
      <c r="K1754" s="23">
        <v>4.1284403669719998</v>
      </c>
    </row>
    <row r="1755" spans="3:11" x14ac:dyDescent="0.25">
      <c r="C1755" s="125"/>
      <c r="D1755" s="122"/>
      <c r="E1755" s="4" t="s">
        <v>18</v>
      </c>
      <c r="F1755" s="5"/>
      <c r="G1755" s="6">
        <v>11</v>
      </c>
      <c r="H1755" s="28">
        <v>54.545454545455001</v>
      </c>
      <c r="I1755" s="12">
        <v>9.0909090909089993</v>
      </c>
      <c r="J1755" s="12">
        <v>27.272727272727</v>
      </c>
      <c r="K1755" s="23">
        <v>9.0909090909089993</v>
      </c>
    </row>
    <row r="1756" spans="3:11" ht="25.2" x14ac:dyDescent="0.25">
      <c r="C1756" s="121" t="s">
        <v>41</v>
      </c>
      <c r="D1756" s="119" t="s">
        <v>20</v>
      </c>
      <c r="E1756" s="18" t="s">
        <v>42</v>
      </c>
      <c r="F1756" s="17"/>
      <c r="G1756" s="19">
        <v>385</v>
      </c>
      <c r="H1756" s="29">
        <v>65.454545454544999</v>
      </c>
      <c r="I1756" s="15">
        <v>9.0909090909089993</v>
      </c>
      <c r="J1756" s="15">
        <v>20.519480519481</v>
      </c>
      <c r="K1756" s="30">
        <v>4.9350649350650002</v>
      </c>
    </row>
    <row r="1757" spans="3:11" ht="25.2" x14ac:dyDescent="0.25">
      <c r="C1757" s="125"/>
      <c r="D1757" s="120"/>
      <c r="E1757" s="4" t="s">
        <v>43</v>
      </c>
      <c r="F1757" s="5"/>
      <c r="G1757" s="6">
        <v>1574</v>
      </c>
      <c r="H1757" s="28">
        <v>74.777636594662994</v>
      </c>
      <c r="I1757" s="12">
        <v>10.800508259212</v>
      </c>
      <c r="J1757" s="12">
        <v>11.56289707751</v>
      </c>
      <c r="K1757" s="23">
        <v>2.8589580686149998</v>
      </c>
    </row>
    <row r="1758" spans="3:11" ht="25.2" x14ac:dyDescent="0.25">
      <c r="C1758" s="125"/>
      <c r="D1758" s="120"/>
      <c r="E1758" s="4" t="s">
        <v>44</v>
      </c>
      <c r="F1758" s="5"/>
      <c r="G1758" s="6">
        <v>89</v>
      </c>
      <c r="H1758" s="28">
        <v>77.528089887639993</v>
      </c>
      <c r="I1758" s="12">
        <v>8.9887640449440003</v>
      </c>
      <c r="J1758" s="12">
        <v>6.7415730337079998</v>
      </c>
      <c r="K1758" s="23">
        <v>6.7415730337079998</v>
      </c>
    </row>
    <row r="1759" spans="3:11" ht="25.2" x14ac:dyDescent="0.25">
      <c r="C1759" s="125"/>
      <c r="D1759" s="120"/>
      <c r="E1759" s="4" t="s">
        <v>45</v>
      </c>
      <c r="F1759" s="5"/>
      <c r="G1759" s="6">
        <v>956</v>
      </c>
      <c r="H1759" s="28">
        <v>66.004184100418001</v>
      </c>
      <c r="I1759" s="12">
        <v>12.133891213388999</v>
      </c>
      <c r="J1759" s="12">
        <v>17.887029288703001</v>
      </c>
      <c r="K1759" s="23">
        <v>3.9748953974900001</v>
      </c>
    </row>
    <row r="1760" spans="3:11" ht="25.2" x14ac:dyDescent="0.25">
      <c r="C1760" s="125"/>
      <c r="D1760" s="120"/>
      <c r="E1760" s="4" t="s">
        <v>46</v>
      </c>
      <c r="F1760" s="5"/>
      <c r="G1760" s="6">
        <v>85</v>
      </c>
      <c r="H1760" s="28">
        <v>55.294117647058997</v>
      </c>
      <c r="I1760" s="12">
        <v>7.0588235294119999</v>
      </c>
      <c r="J1760" s="12">
        <v>32.941176470587997</v>
      </c>
      <c r="K1760" s="23">
        <v>4.7058823529409999</v>
      </c>
    </row>
    <row r="1761" spans="3:11" x14ac:dyDescent="0.25">
      <c r="C1761" s="125"/>
      <c r="D1761" s="120"/>
      <c r="E1761" s="4" t="s">
        <v>18</v>
      </c>
      <c r="F1761" s="5"/>
      <c r="G1761" s="6">
        <v>17</v>
      </c>
      <c r="H1761" s="28">
        <v>64.705882352941003</v>
      </c>
      <c r="I1761" s="12">
        <v>23.529411764706001</v>
      </c>
      <c r="J1761" s="12">
        <v>5.8823529411760003</v>
      </c>
      <c r="K1761" s="23">
        <v>5.8823529411760003</v>
      </c>
    </row>
    <row r="1762" spans="3:11" x14ac:dyDescent="0.25">
      <c r="C1762" s="121" t="s">
        <v>47</v>
      </c>
      <c r="D1762" s="119" t="s">
        <v>20</v>
      </c>
      <c r="E1762" s="18" t="s">
        <v>48</v>
      </c>
      <c r="F1762" s="17"/>
      <c r="G1762" s="19">
        <v>385</v>
      </c>
      <c r="H1762" s="29">
        <v>65.454545454544999</v>
      </c>
      <c r="I1762" s="15">
        <v>9.0909090909089993</v>
      </c>
      <c r="J1762" s="15">
        <v>20.519480519481</v>
      </c>
      <c r="K1762" s="30">
        <v>4.9350649350650002</v>
      </c>
    </row>
    <row r="1763" spans="3:11" x14ac:dyDescent="0.25">
      <c r="C1763" s="125"/>
      <c r="D1763" s="120"/>
      <c r="E1763" s="4" t="s">
        <v>49</v>
      </c>
      <c r="F1763" s="5"/>
      <c r="G1763" s="6">
        <v>1156</v>
      </c>
      <c r="H1763" s="28">
        <v>71.972318339099999</v>
      </c>
      <c r="I1763" s="12">
        <v>10.207612456747</v>
      </c>
      <c r="J1763" s="12">
        <v>15.051903114187001</v>
      </c>
      <c r="K1763" s="23">
        <v>2.7681660899649998</v>
      </c>
    </row>
    <row r="1764" spans="3:11" x14ac:dyDescent="0.25">
      <c r="C1764" s="125"/>
      <c r="D1764" s="120"/>
      <c r="E1764" s="4" t="s">
        <v>50</v>
      </c>
      <c r="F1764" s="5"/>
      <c r="G1764" s="6">
        <v>466</v>
      </c>
      <c r="H1764" s="28">
        <v>70.386266094421003</v>
      </c>
      <c r="I1764" s="12">
        <v>12.660944206009001</v>
      </c>
      <c r="J1764" s="12">
        <v>13.948497854077001</v>
      </c>
      <c r="K1764" s="23">
        <v>3.004291845494</v>
      </c>
    </row>
    <row r="1765" spans="3:11" x14ac:dyDescent="0.25">
      <c r="C1765" s="125"/>
      <c r="D1765" s="120"/>
      <c r="E1765" s="4" t="s">
        <v>51</v>
      </c>
      <c r="F1765" s="5"/>
      <c r="G1765" s="6">
        <v>191</v>
      </c>
      <c r="H1765" s="28">
        <v>68.062827225131002</v>
      </c>
      <c r="I1765" s="12">
        <v>12.565445026178001</v>
      </c>
      <c r="J1765" s="12">
        <v>14.659685863874</v>
      </c>
      <c r="K1765" s="23">
        <v>4.7120418848170003</v>
      </c>
    </row>
    <row r="1766" spans="3:11" x14ac:dyDescent="0.25">
      <c r="C1766" s="125"/>
      <c r="D1766" s="120"/>
      <c r="E1766" s="4" t="s">
        <v>52</v>
      </c>
      <c r="F1766" s="5"/>
      <c r="G1766" s="6">
        <v>181</v>
      </c>
      <c r="H1766" s="28">
        <v>66.850828729282</v>
      </c>
      <c r="I1766" s="12">
        <v>11.602209944750999</v>
      </c>
      <c r="J1766" s="12">
        <v>17.127071823203998</v>
      </c>
      <c r="K1766" s="23">
        <v>4.4198895027620004</v>
      </c>
    </row>
    <row r="1767" spans="3:11" x14ac:dyDescent="0.25">
      <c r="C1767" s="125"/>
      <c r="D1767" s="120"/>
      <c r="E1767" s="4" t="s">
        <v>18</v>
      </c>
      <c r="F1767" s="5"/>
      <c r="G1767" s="6">
        <v>35</v>
      </c>
      <c r="H1767" s="28">
        <v>57.142857142856997</v>
      </c>
      <c r="I1767" s="12">
        <v>14.285714285714</v>
      </c>
      <c r="J1767" s="12">
        <v>20</v>
      </c>
      <c r="K1767" s="23">
        <v>8.5714285714289993</v>
      </c>
    </row>
    <row r="1768" spans="3:11" x14ac:dyDescent="0.25">
      <c r="C1768" s="121" t="s">
        <v>53</v>
      </c>
      <c r="D1768" s="119" t="s">
        <v>20</v>
      </c>
      <c r="E1768" s="18" t="s">
        <v>54</v>
      </c>
      <c r="F1768" s="17"/>
      <c r="G1768" s="19">
        <v>331</v>
      </c>
      <c r="H1768" s="29">
        <v>59.818731117825003</v>
      </c>
      <c r="I1768" s="15">
        <v>14.501510574018001</v>
      </c>
      <c r="J1768" s="15">
        <v>19.033232628398999</v>
      </c>
      <c r="K1768" s="30">
        <v>6.6465256797579997</v>
      </c>
    </row>
    <row r="1769" spans="3:11" x14ac:dyDescent="0.25">
      <c r="C1769" s="125"/>
      <c r="D1769" s="120"/>
      <c r="E1769" s="4" t="s">
        <v>55</v>
      </c>
      <c r="F1769" s="5"/>
      <c r="G1769" s="6">
        <v>1212</v>
      </c>
      <c r="H1769" s="28">
        <v>73.349834983497999</v>
      </c>
      <c r="I1769" s="12">
        <v>9.9009900990100004</v>
      </c>
      <c r="J1769" s="12">
        <v>13.943894389439</v>
      </c>
      <c r="K1769" s="23">
        <v>2.8052805280530002</v>
      </c>
    </row>
    <row r="1770" spans="3:11" ht="25.2" x14ac:dyDescent="0.25">
      <c r="C1770" s="125"/>
      <c r="D1770" s="120"/>
      <c r="E1770" s="4" t="s">
        <v>56</v>
      </c>
      <c r="F1770" s="5"/>
      <c r="G1770" s="6">
        <v>615</v>
      </c>
      <c r="H1770" s="28">
        <v>69.268292682926997</v>
      </c>
      <c r="I1770" s="12">
        <v>11.056910569106</v>
      </c>
      <c r="J1770" s="12">
        <v>17.235772357723999</v>
      </c>
      <c r="K1770" s="23">
        <v>2.4390243902440001</v>
      </c>
    </row>
    <row r="1771" spans="3:11" x14ac:dyDescent="0.25">
      <c r="C1771" s="125"/>
      <c r="D1771" s="120"/>
      <c r="E1771" s="4" t="s">
        <v>57</v>
      </c>
      <c r="F1771" s="5"/>
      <c r="G1771" s="6">
        <v>234</v>
      </c>
      <c r="H1771" s="28">
        <v>67.094017094017005</v>
      </c>
      <c r="I1771" s="12">
        <v>9.4017094017090006</v>
      </c>
      <c r="J1771" s="12">
        <v>18.376068376068002</v>
      </c>
      <c r="K1771" s="23">
        <v>5.1282051282049999</v>
      </c>
    </row>
    <row r="1772" spans="3:11" x14ac:dyDescent="0.25">
      <c r="C1772" s="125"/>
      <c r="D1772" s="120"/>
      <c r="E1772" s="4" t="s">
        <v>18</v>
      </c>
      <c r="F1772" s="5"/>
      <c r="G1772" s="6">
        <v>22</v>
      </c>
      <c r="H1772" s="28">
        <v>59.090909090909001</v>
      </c>
      <c r="I1772" s="12">
        <v>18.181818181817999</v>
      </c>
      <c r="J1772" s="12">
        <v>13.636363636364001</v>
      </c>
      <c r="K1772" s="23">
        <v>9.0909090909089993</v>
      </c>
    </row>
    <row r="1773" spans="3:11" x14ac:dyDescent="0.25">
      <c r="C1773" s="121" t="s">
        <v>58</v>
      </c>
      <c r="D1773" s="119" t="s">
        <v>20</v>
      </c>
      <c r="E1773" s="18" t="s">
        <v>59</v>
      </c>
      <c r="F1773" s="17"/>
      <c r="G1773" s="19">
        <v>522</v>
      </c>
      <c r="H1773" s="29">
        <v>53.256704980842997</v>
      </c>
      <c r="I1773" s="15">
        <v>15.708812260536</v>
      </c>
      <c r="J1773" s="15">
        <v>26.819923371647999</v>
      </c>
      <c r="K1773" s="30">
        <v>4.2145593869729998</v>
      </c>
    </row>
    <row r="1774" spans="3:11" x14ac:dyDescent="0.25">
      <c r="C1774" s="125"/>
      <c r="D1774" s="120"/>
      <c r="E1774" s="4" t="s">
        <v>60</v>
      </c>
      <c r="F1774" s="5"/>
      <c r="G1774" s="6">
        <v>1090</v>
      </c>
      <c r="H1774" s="28">
        <v>70.275229357797997</v>
      </c>
      <c r="I1774" s="12">
        <v>10.825688073394</v>
      </c>
      <c r="J1774" s="12">
        <v>15.137614678899</v>
      </c>
      <c r="K1774" s="23">
        <v>3.7614678899079999</v>
      </c>
    </row>
    <row r="1775" spans="3:11" ht="25.2" x14ac:dyDescent="0.25">
      <c r="C1775" s="125"/>
      <c r="D1775" s="120"/>
      <c r="E1775" s="4" t="s">
        <v>61</v>
      </c>
      <c r="F1775" s="5"/>
      <c r="G1775" s="6">
        <v>327</v>
      </c>
      <c r="H1775" s="28">
        <v>78.593272171254</v>
      </c>
      <c r="I1775" s="12">
        <v>7.0336391437310004</v>
      </c>
      <c r="J1775" s="12">
        <v>11.009174311927</v>
      </c>
      <c r="K1775" s="23">
        <v>3.363914373089</v>
      </c>
    </row>
    <row r="1776" spans="3:11" x14ac:dyDescent="0.25">
      <c r="C1776" s="125"/>
      <c r="D1776" s="120"/>
      <c r="E1776" s="4" t="s">
        <v>62</v>
      </c>
      <c r="F1776" s="5"/>
      <c r="G1776" s="6">
        <v>428</v>
      </c>
      <c r="H1776" s="28">
        <v>83.411214953270999</v>
      </c>
      <c r="I1776" s="12">
        <v>7.009345794393</v>
      </c>
      <c r="J1776" s="12">
        <v>7.710280373832</v>
      </c>
      <c r="K1776" s="23">
        <v>1.869158878505</v>
      </c>
    </row>
    <row r="1777" spans="3:11" x14ac:dyDescent="0.25">
      <c r="C1777" s="125"/>
      <c r="D1777" s="120"/>
      <c r="E1777" s="4" t="s">
        <v>63</v>
      </c>
      <c r="F1777" s="5"/>
      <c r="G1777" s="6">
        <v>25</v>
      </c>
      <c r="H1777" s="28">
        <v>48</v>
      </c>
      <c r="I1777" s="12">
        <v>16</v>
      </c>
      <c r="J1777" s="12">
        <v>32</v>
      </c>
      <c r="K1777" s="23">
        <v>4</v>
      </c>
    </row>
    <row r="1778" spans="3:11" x14ac:dyDescent="0.25">
      <c r="C1778" s="125"/>
      <c r="D1778" s="120"/>
      <c r="E1778" s="4" t="s">
        <v>18</v>
      </c>
      <c r="F1778" s="5"/>
      <c r="G1778" s="6">
        <v>22</v>
      </c>
      <c r="H1778" s="28">
        <v>59.090909090909001</v>
      </c>
      <c r="I1778" s="12">
        <v>22.727272727273</v>
      </c>
      <c r="J1778" s="12">
        <v>9.0909090909089993</v>
      </c>
      <c r="K1778" s="23">
        <v>9.0909090909089993</v>
      </c>
    </row>
    <row r="1779" spans="3:11" ht="25.2" x14ac:dyDescent="0.25">
      <c r="C1779" s="121" t="s">
        <v>64</v>
      </c>
      <c r="D1779" s="119" t="s">
        <v>20</v>
      </c>
      <c r="E1779" s="18" t="s">
        <v>65</v>
      </c>
      <c r="F1779" s="17"/>
      <c r="G1779" s="19">
        <v>36</v>
      </c>
      <c r="H1779" s="29">
        <v>58.333333333333002</v>
      </c>
      <c r="I1779" s="15">
        <v>5.5555555555560003</v>
      </c>
      <c r="J1779" s="15">
        <v>27.777777777777999</v>
      </c>
      <c r="K1779" s="30">
        <v>8.333333333333</v>
      </c>
    </row>
    <row r="1780" spans="3:11" ht="37.799999999999997" x14ac:dyDescent="0.25">
      <c r="C1780" s="125"/>
      <c r="D1780" s="120"/>
      <c r="E1780" s="4" t="s">
        <v>66</v>
      </c>
      <c r="F1780" s="5"/>
      <c r="G1780" s="6">
        <v>177</v>
      </c>
      <c r="H1780" s="28">
        <v>58.757062146892999</v>
      </c>
      <c r="I1780" s="12">
        <v>15.254237288136</v>
      </c>
      <c r="J1780" s="12">
        <v>20.903954802259999</v>
      </c>
      <c r="K1780" s="23">
        <v>5.0847457627120001</v>
      </c>
    </row>
    <row r="1781" spans="3:11" ht="37.799999999999997" x14ac:dyDescent="0.25">
      <c r="C1781" s="125"/>
      <c r="D1781" s="120"/>
      <c r="E1781" s="4" t="s">
        <v>67</v>
      </c>
      <c r="F1781" s="5"/>
      <c r="G1781" s="6">
        <v>231</v>
      </c>
      <c r="H1781" s="28">
        <v>58.874458874459002</v>
      </c>
      <c r="I1781" s="12">
        <v>12.121212121212</v>
      </c>
      <c r="J1781" s="12">
        <v>26.406926406926001</v>
      </c>
      <c r="K1781" s="23">
        <v>2.5974025974030002</v>
      </c>
    </row>
    <row r="1782" spans="3:11" ht="37.799999999999997" x14ac:dyDescent="0.25">
      <c r="C1782" s="125"/>
      <c r="D1782" s="120"/>
      <c r="E1782" s="4" t="s">
        <v>68</v>
      </c>
      <c r="F1782" s="5"/>
      <c r="G1782" s="6">
        <v>324</v>
      </c>
      <c r="H1782" s="28">
        <v>67.283950617284006</v>
      </c>
      <c r="I1782" s="12">
        <v>14.197530864198001</v>
      </c>
      <c r="J1782" s="12">
        <v>16.049382716048999</v>
      </c>
      <c r="K1782" s="23">
        <v>2.4691358024690002</v>
      </c>
    </row>
    <row r="1783" spans="3:11" ht="37.799999999999997" x14ac:dyDescent="0.25">
      <c r="C1783" s="125"/>
      <c r="D1783" s="120"/>
      <c r="E1783" s="4" t="s">
        <v>69</v>
      </c>
      <c r="F1783" s="5"/>
      <c r="G1783" s="6">
        <v>364</v>
      </c>
      <c r="H1783" s="28">
        <v>68.956043956043999</v>
      </c>
      <c r="I1783" s="12">
        <v>10.989010989011</v>
      </c>
      <c r="J1783" s="12">
        <v>17.857142857143</v>
      </c>
      <c r="K1783" s="23">
        <v>2.1978021978019999</v>
      </c>
    </row>
    <row r="1784" spans="3:11" ht="37.799999999999997" x14ac:dyDescent="0.25">
      <c r="C1784" s="125"/>
      <c r="D1784" s="120"/>
      <c r="E1784" s="4" t="s">
        <v>70</v>
      </c>
      <c r="F1784" s="5"/>
      <c r="G1784" s="6">
        <v>292</v>
      </c>
      <c r="H1784" s="28">
        <v>75</v>
      </c>
      <c r="I1784" s="12">
        <v>9.5890410958899999</v>
      </c>
      <c r="J1784" s="12">
        <v>10.616438356164</v>
      </c>
      <c r="K1784" s="23">
        <v>4.7945205479449999</v>
      </c>
    </row>
    <row r="1785" spans="3:11" ht="37.799999999999997" x14ac:dyDescent="0.25">
      <c r="C1785" s="125"/>
      <c r="D1785" s="120"/>
      <c r="E1785" s="4" t="s">
        <v>71</v>
      </c>
      <c r="F1785" s="5"/>
      <c r="G1785" s="6">
        <v>316</v>
      </c>
      <c r="H1785" s="28">
        <v>75.949367088608</v>
      </c>
      <c r="I1785" s="12">
        <v>8.5443037974680003</v>
      </c>
      <c r="J1785" s="12">
        <v>12.658227848100999</v>
      </c>
      <c r="K1785" s="23">
        <v>2.8481012658229998</v>
      </c>
    </row>
    <row r="1786" spans="3:11" ht="37.799999999999997" x14ac:dyDescent="0.25">
      <c r="C1786" s="125"/>
      <c r="D1786" s="120"/>
      <c r="E1786" s="4" t="s">
        <v>72</v>
      </c>
      <c r="F1786" s="5"/>
      <c r="G1786" s="6">
        <v>308</v>
      </c>
      <c r="H1786" s="28">
        <v>76.623376623376998</v>
      </c>
      <c r="I1786" s="12">
        <v>10.064935064935</v>
      </c>
      <c r="J1786" s="12">
        <v>10.064935064935</v>
      </c>
      <c r="K1786" s="23">
        <v>3.2467532467529998</v>
      </c>
    </row>
    <row r="1787" spans="3:11" ht="37.799999999999997" x14ac:dyDescent="0.25">
      <c r="C1787" s="125"/>
      <c r="D1787" s="120"/>
      <c r="E1787" s="4" t="s">
        <v>73</v>
      </c>
      <c r="F1787" s="5"/>
      <c r="G1787" s="6">
        <v>114</v>
      </c>
      <c r="H1787" s="28">
        <v>76.315789473684006</v>
      </c>
      <c r="I1787" s="12">
        <v>8.7719298245609991</v>
      </c>
      <c r="J1787" s="12">
        <v>12.280701754386</v>
      </c>
      <c r="K1787" s="23">
        <v>2.6315789473679998</v>
      </c>
    </row>
    <row r="1788" spans="3:11" ht="25.2" x14ac:dyDescent="0.25">
      <c r="C1788" s="125"/>
      <c r="D1788" s="120"/>
      <c r="E1788" s="4" t="s">
        <v>74</v>
      </c>
      <c r="F1788" s="5"/>
      <c r="G1788" s="6">
        <v>96</v>
      </c>
      <c r="H1788" s="28">
        <v>79.166666666666998</v>
      </c>
      <c r="I1788" s="12">
        <v>7.291666666667</v>
      </c>
      <c r="J1788" s="12">
        <v>9.375</v>
      </c>
      <c r="K1788" s="23">
        <v>4.166666666667</v>
      </c>
    </row>
    <row r="1789" spans="3:11" x14ac:dyDescent="0.25">
      <c r="C1789" s="125"/>
      <c r="D1789" s="120"/>
      <c r="E1789" s="4" t="s">
        <v>75</v>
      </c>
      <c r="F1789" s="5"/>
      <c r="G1789" s="6">
        <v>29</v>
      </c>
      <c r="H1789" s="28">
        <v>55.172413793102997</v>
      </c>
      <c r="I1789" s="12">
        <v>6.8965517241379999</v>
      </c>
      <c r="J1789" s="12">
        <v>34.482758620689999</v>
      </c>
      <c r="K1789" s="23">
        <v>3.4482758620689999</v>
      </c>
    </row>
    <row r="1790" spans="3:11" x14ac:dyDescent="0.25">
      <c r="C1790" s="125"/>
      <c r="D1790" s="120"/>
      <c r="E1790" s="4" t="s">
        <v>18</v>
      </c>
      <c r="F1790" s="5"/>
      <c r="G1790" s="6">
        <v>127</v>
      </c>
      <c r="H1790" s="28">
        <v>62.204724409449</v>
      </c>
      <c r="I1790" s="12">
        <v>11.023622047244</v>
      </c>
      <c r="J1790" s="12">
        <v>18.897637795276001</v>
      </c>
      <c r="K1790" s="23">
        <v>7.8740157480309998</v>
      </c>
    </row>
    <row r="1791" spans="3:11" x14ac:dyDescent="0.25">
      <c r="C1791" s="121" t="s">
        <v>76</v>
      </c>
      <c r="D1791" s="119" t="s">
        <v>20</v>
      </c>
      <c r="E1791" s="18" t="s">
        <v>77</v>
      </c>
      <c r="F1791" s="17"/>
      <c r="G1791" s="19">
        <v>626</v>
      </c>
      <c r="H1791" s="29">
        <v>72.843450479232999</v>
      </c>
      <c r="I1791" s="15">
        <v>9.7444089456870007</v>
      </c>
      <c r="J1791" s="15">
        <v>13.897763578275001</v>
      </c>
      <c r="K1791" s="30">
        <v>3.5143769968049998</v>
      </c>
    </row>
    <row r="1792" spans="3:11" x14ac:dyDescent="0.25">
      <c r="C1792" s="125"/>
      <c r="D1792" s="120"/>
      <c r="E1792" s="4" t="s">
        <v>78</v>
      </c>
      <c r="F1792" s="5"/>
      <c r="G1792" s="6">
        <v>975</v>
      </c>
      <c r="H1792" s="28">
        <v>69.128205128204996</v>
      </c>
      <c r="I1792" s="12">
        <v>10.051282051282</v>
      </c>
      <c r="J1792" s="12">
        <v>17.128205128205</v>
      </c>
      <c r="K1792" s="23">
        <v>3.6923076923079998</v>
      </c>
    </row>
    <row r="1793" spans="3:11" x14ac:dyDescent="0.25">
      <c r="C1793" s="125"/>
      <c r="D1793" s="120"/>
      <c r="E1793" s="4" t="s">
        <v>79</v>
      </c>
      <c r="F1793" s="5"/>
      <c r="G1793" s="6">
        <v>589</v>
      </c>
      <c r="H1793" s="28">
        <v>68.081494057724996</v>
      </c>
      <c r="I1793" s="12">
        <v>13.073005093379001</v>
      </c>
      <c r="J1793" s="12">
        <v>16.298811544991999</v>
      </c>
      <c r="K1793" s="23">
        <v>2.546689303905</v>
      </c>
    </row>
    <row r="1794" spans="3:11" x14ac:dyDescent="0.25">
      <c r="C1794" s="125"/>
      <c r="D1794" s="120"/>
      <c r="E1794" s="4" t="s">
        <v>80</v>
      </c>
      <c r="F1794" s="5"/>
      <c r="G1794" s="6">
        <v>224</v>
      </c>
      <c r="H1794" s="28">
        <v>67.857142857143003</v>
      </c>
      <c r="I1794" s="12">
        <v>11.607142857143</v>
      </c>
      <c r="J1794" s="12">
        <v>15.178571428571001</v>
      </c>
      <c r="K1794" s="23">
        <v>5.3571428571429998</v>
      </c>
    </row>
    <row r="1795" spans="3:11" x14ac:dyDescent="0.25">
      <c r="C1795" s="121" t="s">
        <v>81</v>
      </c>
      <c r="D1795" s="119" t="s">
        <v>20</v>
      </c>
      <c r="E1795" s="18" t="s">
        <v>82</v>
      </c>
      <c r="F1795" s="17"/>
      <c r="G1795" s="19">
        <v>300</v>
      </c>
      <c r="H1795" s="29">
        <v>71.333333333333002</v>
      </c>
      <c r="I1795" s="15">
        <v>10.333333333333</v>
      </c>
      <c r="J1795" s="15">
        <v>15.666666666667</v>
      </c>
      <c r="K1795" s="30">
        <v>2.666666666667</v>
      </c>
    </row>
    <row r="1796" spans="3:11" x14ac:dyDescent="0.25">
      <c r="C1796" s="125"/>
      <c r="D1796" s="120"/>
      <c r="E1796" s="4" t="s">
        <v>83</v>
      </c>
      <c r="F1796" s="5"/>
      <c r="G1796" s="6">
        <v>722</v>
      </c>
      <c r="H1796" s="28">
        <v>71.052631578947</v>
      </c>
      <c r="I1796" s="12">
        <v>10.387811634348999</v>
      </c>
      <c r="J1796" s="12">
        <v>15.235457063711999</v>
      </c>
      <c r="K1796" s="23">
        <v>3.324099722992</v>
      </c>
    </row>
    <row r="1797" spans="3:11" x14ac:dyDescent="0.25">
      <c r="C1797" s="125"/>
      <c r="D1797" s="120"/>
      <c r="E1797" s="4" t="s">
        <v>84</v>
      </c>
      <c r="F1797" s="5"/>
      <c r="G1797" s="6">
        <v>483</v>
      </c>
      <c r="H1797" s="28">
        <v>70.600414078675001</v>
      </c>
      <c r="I1797" s="12">
        <v>9.9378881987579994</v>
      </c>
      <c r="J1797" s="12">
        <v>14.492753623187999</v>
      </c>
      <c r="K1797" s="23">
        <v>4.9689440993789997</v>
      </c>
    </row>
    <row r="1798" spans="3:11" x14ac:dyDescent="0.25">
      <c r="C1798" s="125"/>
      <c r="D1798" s="120"/>
      <c r="E1798" s="4" t="s">
        <v>85</v>
      </c>
      <c r="F1798" s="5"/>
      <c r="G1798" s="6">
        <v>395</v>
      </c>
      <c r="H1798" s="28">
        <v>68.860759493670997</v>
      </c>
      <c r="I1798" s="12">
        <v>12.658227848100999</v>
      </c>
      <c r="J1798" s="12">
        <v>14.936708860759</v>
      </c>
      <c r="K1798" s="23">
        <v>3.5443037974679998</v>
      </c>
    </row>
    <row r="1799" spans="3:11" x14ac:dyDescent="0.25">
      <c r="C1799" s="125"/>
      <c r="D1799" s="120"/>
      <c r="E1799" s="4" t="s">
        <v>86</v>
      </c>
      <c r="F1799" s="5"/>
      <c r="G1799" s="6">
        <v>236</v>
      </c>
      <c r="H1799" s="28">
        <v>65.677966101695006</v>
      </c>
      <c r="I1799" s="12">
        <v>12.71186440678</v>
      </c>
      <c r="J1799" s="12">
        <v>18.644067796609999</v>
      </c>
      <c r="K1799" s="23">
        <v>2.9661016949149999</v>
      </c>
    </row>
    <row r="1800" spans="3:11" x14ac:dyDescent="0.25">
      <c r="C1800" s="125"/>
      <c r="D1800" s="120"/>
      <c r="E1800" s="4" t="s">
        <v>87</v>
      </c>
      <c r="F1800" s="5"/>
      <c r="G1800" s="6">
        <v>278</v>
      </c>
      <c r="H1800" s="28">
        <v>67.625899280575993</v>
      </c>
      <c r="I1800" s="12">
        <v>10.071942446043</v>
      </c>
      <c r="J1800" s="12">
        <v>19.424460431655</v>
      </c>
      <c r="K1800" s="23">
        <v>2.877697841727</v>
      </c>
    </row>
    <row r="1801" spans="3:11" x14ac:dyDescent="0.25">
      <c r="C1801" s="121" t="s">
        <v>88</v>
      </c>
      <c r="D1801" s="119" t="s">
        <v>20</v>
      </c>
      <c r="E1801" s="18" t="s">
        <v>89</v>
      </c>
      <c r="F1801" s="17"/>
      <c r="G1801" s="19">
        <v>110</v>
      </c>
      <c r="H1801" s="29">
        <v>67.272727272726996</v>
      </c>
      <c r="I1801" s="15">
        <v>10.909090909091001</v>
      </c>
      <c r="J1801" s="15">
        <v>16.363636363636001</v>
      </c>
      <c r="K1801" s="30">
        <v>5.4545454545450003</v>
      </c>
    </row>
    <row r="1802" spans="3:11" x14ac:dyDescent="0.25">
      <c r="C1802" s="122"/>
      <c r="D1802" s="120"/>
      <c r="E1802" s="4" t="s">
        <v>90</v>
      </c>
      <c r="F1802" s="5"/>
      <c r="G1802" s="6">
        <v>190</v>
      </c>
      <c r="H1802" s="28">
        <v>73.684210526315994</v>
      </c>
      <c r="I1802" s="12">
        <v>10</v>
      </c>
      <c r="J1802" s="12">
        <v>15.263157894737001</v>
      </c>
      <c r="K1802" s="23">
        <v>1.052631578947</v>
      </c>
    </row>
    <row r="1803" spans="3:11" x14ac:dyDescent="0.25">
      <c r="C1803" s="122"/>
      <c r="D1803" s="120"/>
      <c r="E1803" s="4" t="s">
        <v>83</v>
      </c>
      <c r="F1803" s="5"/>
      <c r="G1803" s="6">
        <v>722</v>
      </c>
      <c r="H1803" s="28">
        <v>71.052631578947</v>
      </c>
      <c r="I1803" s="12">
        <v>10.387811634348999</v>
      </c>
      <c r="J1803" s="12">
        <v>15.235457063711999</v>
      </c>
      <c r="K1803" s="23">
        <v>3.324099722992</v>
      </c>
    </row>
    <row r="1804" spans="3:11" x14ac:dyDescent="0.25">
      <c r="C1804" s="122"/>
      <c r="D1804" s="120"/>
      <c r="E1804" s="4" t="s">
        <v>91</v>
      </c>
      <c r="F1804" s="5"/>
      <c r="G1804" s="6">
        <v>117</v>
      </c>
      <c r="H1804" s="28">
        <v>73.504273504273996</v>
      </c>
      <c r="I1804" s="12">
        <v>12.820512820513001</v>
      </c>
      <c r="J1804" s="12">
        <v>11.965811965812</v>
      </c>
      <c r="K1804" s="23">
        <v>1.709401709402</v>
      </c>
    </row>
    <row r="1805" spans="3:11" x14ac:dyDescent="0.25">
      <c r="C1805" s="122"/>
      <c r="D1805" s="120"/>
      <c r="E1805" s="4" t="s">
        <v>92</v>
      </c>
      <c r="F1805" s="5"/>
      <c r="G1805" s="6">
        <v>123</v>
      </c>
      <c r="H1805" s="28">
        <v>67.479674796748</v>
      </c>
      <c r="I1805" s="12">
        <v>10.569105691057</v>
      </c>
      <c r="J1805" s="12">
        <v>15.447154471545</v>
      </c>
      <c r="K1805" s="23">
        <v>6.5040650406499996</v>
      </c>
    </row>
    <row r="1806" spans="3:11" x14ac:dyDescent="0.25">
      <c r="C1806" s="122"/>
      <c r="D1806" s="120"/>
      <c r="E1806" s="4" t="s">
        <v>93</v>
      </c>
      <c r="F1806" s="5"/>
      <c r="G1806" s="6">
        <v>243</v>
      </c>
      <c r="H1806" s="28">
        <v>70.781893004115005</v>
      </c>
      <c r="I1806" s="12">
        <v>8.2304526748970002</v>
      </c>
      <c r="J1806" s="12">
        <v>15.226337448560001</v>
      </c>
      <c r="K1806" s="23">
        <v>5.7613168724279999</v>
      </c>
    </row>
    <row r="1807" spans="3:11" x14ac:dyDescent="0.25">
      <c r="C1807" s="122"/>
      <c r="D1807" s="120"/>
      <c r="E1807" s="4" t="s">
        <v>85</v>
      </c>
      <c r="F1807" s="5"/>
      <c r="G1807" s="6">
        <v>395</v>
      </c>
      <c r="H1807" s="28">
        <v>68.860759493670997</v>
      </c>
      <c r="I1807" s="12">
        <v>12.658227848100999</v>
      </c>
      <c r="J1807" s="12">
        <v>14.936708860759</v>
      </c>
      <c r="K1807" s="23">
        <v>3.5443037974679998</v>
      </c>
    </row>
    <row r="1808" spans="3:11" x14ac:dyDescent="0.25">
      <c r="C1808" s="122"/>
      <c r="D1808" s="120"/>
      <c r="E1808" s="4" t="s">
        <v>94</v>
      </c>
      <c r="F1808" s="5"/>
      <c r="G1808" s="6">
        <v>168</v>
      </c>
      <c r="H1808" s="28">
        <v>65.476190476189998</v>
      </c>
      <c r="I1808" s="12">
        <v>14.285714285714</v>
      </c>
      <c r="J1808" s="12">
        <v>17.857142857143</v>
      </c>
      <c r="K1808" s="23">
        <v>2.3809523809519999</v>
      </c>
    </row>
    <row r="1809" spans="2:11" x14ac:dyDescent="0.25">
      <c r="C1809" s="122"/>
      <c r="D1809" s="120"/>
      <c r="E1809" s="4" t="s">
        <v>95</v>
      </c>
      <c r="F1809" s="5"/>
      <c r="G1809" s="6">
        <v>68</v>
      </c>
      <c r="H1809" s="28">
        <v>66.176470588235006</v>
      </c>
      <c r="I1809" s="12">
        <v>8.8235294117649996</v>
      </c>
      <c r="J1809" s="12">
        <v>20.588235294118</v>
      </c>
      <c r="K1809" s="23">
        <v>4.4117647058819998</v>
      </c>
    </row>
    <row r="1810" spans="2:11" x14ac:dyDescent="0.25">
      <c r="C1810" s="126"/>
      <c r="D1810" s="123"/>
      <c r="E1810" s="64" t="s">
        <v>87</v>
      </c>
      <c r="F1810" s="59"/>
      <c r="G1810" s="66">
        <v>278</v>
      </c>
      <c r="H1810" s="82">
        <v>67.625899280575993</v>
      </c>
      <c r="I1810" s="40">
        <v>10.071942446043</v>
      </c>
      <c r="J1810" s="40">
        <v>19.424460431655</v>
      </c>
      <c r="K1810" s="80">
        <v>2.877697841727</v>
      </c>
    </row>
    <row r="1812" spans="2:11" x14ac:dyDescent="0.25">
      <c r="B1812" s="48" t="str">
        <f xml:space="preserve"> HYPERLINK("#'目次'!B23", "[17]")</f>
        <v>[17]</v>
      </c>
      <c r="C1812" s="35" t="s">
        <v>181</v>
      </c>
    </row>
    <row r="1815" spans="2:11" x14ac:dyDescent="0.25">
      <c r="C1815" s="35" t="s">
        <v>14</v>
      </c>
    </row>
    <row r="1816" spans="2:11" ht="25.2" x14ac:dyDescent="0.25">
      <c r="C1816" s="115"/>
      <c r="D1816" s="116"/>
      <c r="E1816" s="116"/>
      <c r="F1816" s="116"/>
      <c r="G1816" s="44" t="s">
        <v>15</v>
      </c>
      <c r="H1816" s="43" t="s">
        <v>173</v>
      </c>
      <c r="I1816" s="26" t="s">
        <v>174</v>
      </c>
      <c r="J1816" s="26" t="s">
        <v>175</v>
      </c>
      <c r="K1816" s="49" t="s">
        <v>18</v>
      </c>
    </row>
    <row r="1817" spans="2:11" x14ac:dyDescent="0.25">
      <c r="C1817" s="117"/>
      <c r="D1817" s="118"/>
      <c r="E1817" s="118"/>
      <c r="F1817" s="118"/>
      <c r="G1817" s="46"/>
      <c r="H1817" s="47"/>
      <c r="I1817" s="27"/>
      <c r="J1817" s="27"/>
      <c r="K1817" s="45"/>
    </row>
    <row r="1818" spans="2:11" x14ac:dyDescent="0.25">
      <c r="C1818" s="61"/>
      <c r="D1818" s="62"/>
      <c r="E1818" s="60" t="s">
        <v>15</v>
      </c>
      <c r="F1818" s="63"/>
      <c r="G1818" s="57">
        <v>2414</v>
      </c>
      <c r="H1818" s="34">
        <v>69.262634631316999</v>
      </c>
      <c r="I1818" s="34">
        <v>15.907207953604001</v>
      </c>
      <c r="J1818" s="34">
        <v>11.516155758078</v>
      </c>
      <c r="K1818" s="79">
        <v>3.314001657001</v>
      </c>
    </row>
    <row r="1819" spans="2:11" x14ac:dyDescent="0.25">
      <c r="C1819" s="124" t="s">
        <v>19</v>
      </c>
      <c r="D1819" s="119" t="s">
        <v>20</v>
      </c>
      <c r="E1819" s="18" t="s">
        <v>21</v>
      </c>
      <c r="F1819" s="17"/>
      <c r="G1819" s="19">
        <v>1139</v>
      </c>
      <c r="H1819" s="29">
        <v>70.763827919226998</v>
      </c>
      <c r="I1819" s="15">
        <v>15.452151009657999</v>
      </c>
      <c r="J1819" s="15">
        <v>9.8331870061459998</v>
      </c>
      <c r="K1819" s="30">
        <v>3.9508340649689999</v>
      </c>
    </row>
    <row r="1820" spans="2:11" x14ac:dyDescent="0.25">
      <c r="C1820" s="125"/>
      <c r="D1820" s="120"/>
      <c r="E1820" s="4" t="s">
        <v>22</v>
      </c>
      <c r="F1820" s="5"/>
      <c r="G1820" s="6">
        <v>1275</v>
      </c>
      <c r="H1820" s="28">
        <v>67.921568627450995</v>
      </c>
      <c r="I1820" s="12">
        <v>16.313725490195999</v>
      </c>
      <c r="J1820" s="12">
        <v>13.019607843137001</v>
      </c>
      <c r="K1820" s="23">
        <v>2.7450980392159998</v>
      </c>
    </row>
    <row r="1821" spans="2:11" x14ac:dyDescent="0.25">
      <c r="C1821" s="121" t="s">
        <v>23</v>
      </c>
      <c r="D1821" s="121" t="s">
        <v>24</v>
      </c>
      <c r="E1821" s="18" t="s">
        <v>25</v>
      </c>
      <c r="F1821" s="17"/>
      <c r="G1821" s="19">
        <v>515</v>
      </c>
      <c r="H1821" s="29">
        <v>75.145631067961006</v>
      </c>
      <c r="I1821" s="15">
        <v>18.446601941748</v>
      </c>
      <c r="J1821" s="15">
        <v>4.4660194174759997</v>
      </c>
      <c r="K1821" s="30">
        <v>1.9417475728160001</v>
      </c>
    </row>
    <row r="1822" spans="2:11" x14ac:dyDescent="0.25">
      <c r="C1822" s="125"/>
      <c r="D1822" s="122"/>
      <c r="E1822" s="4" t="s">
        <v>26</v>
      </c>
      <c r="F1822" s="5"/>
      <c r="G1822" s="6">
        <v>718</v>
      </c>
      <c r="H1822" s="28">
        <v>74.233983286908</v>
      </c>
      <c r="I1822" s="12">
        <v>17.548746518106</v>
      </c>
      <c r="J1822" s="12">
        <v>5.4317548746520004</v>
      </c>
      <c r="K1822" s="23">
        <v>2.785515320334</v>
      </c>
    </row>
    <row r="1823" spans="2:11" x14ac:dyDescent="0.25">
      <c r="C1823" s="125"/>
      <c r="D1823" s="122"/>
      <c r="E1823" s="4" t="s">
        <v>27</v>
      </c>
      <c r="F1823" s="5"/>
      <c r="G1823" s="6">
        <v>492</v>
      </c>
      <c r="H1823" s="28">
        <v>75.609756097561004</v>
      </c>
      <c r="I1823" s="12">
        <v>13.414634146340999</v>
      </c>
      <c r="J1823" s="12">
        <v>8.130081300813</v>
      </c>
      <c r="K1823" s="23">
        <v>2.8455284552850002</v>
      </c>
    </row>
    <row r="1824" spans="2:11" x14ac:dyDescent="0.25">
      <c r="C1824" s="125"/>
      <c r="D1824" s="122"/>
      <c r="E1824" s="4" t="s">
        <v>28</v>
      </c>
      <c r="F1824" s="5"/>
      <c r="G1824" s="6">
        <v>390</v>
      </c>
      <c r="H1824" s="28">
        <v>66.410256410255997</v>
      </c>
      <c r="I1824" s="12">
        <v>13.589743589744</v>
      </c>
      <c r="J1824" s="12">
        <v>14.615384615385</v>
      </c>
      <c r="K1824" s="23">
        <v>5.3846153846150004</v>
      </c>
    </row>
    <row r="1825" spans="3:11" x14ac:dyDescent="0.25">
      <c r="C1825" s="125"/>
      <c r="D1825" s="122"/>
      <c r="E1825" s="4" t="s">
        <v>29</v>
      </c>
      <c r="F1825" s="5"/>
      <c r="G1825" s="6">
        <v>206</v>
      </c>
      <c r="H1825" s="28">
        <v>44.174757281552999</v>
      </c>
      <c r="I1825" s="12">
        <v>16.019417475728002</v>
      </c>
      <c r="J1825" s="12">
        <v>34.466019417475998</v>
      </c>
      <c r="K1825" s="23">
        <v>5.3398058252430003</v>
      </c>
    </row>
    <row r="1826" spans="3:11" x14ac:dyDescent="0.25">
      <c r="C1826" s="125"/>
      <c r="D1826" s="122"/>
      <c r="E1826" s="4" t="s">
        <v>30</v>
      </c>
      <c r="F1826" s="5"/>
      <c r="G1826" s="6">
        <v>76</v>
      </c>
      <c r="H1826" s="28">
        <v>35.526315789473998</v>
      </c>
      <c r="I1826" s="12">
        <v>13.157894736842</v>
      </c>
      <c r="J1826" s="12">
        <v>46.052631578947</v>
      </c>
      <c r="K1826" s="23">
        <v>5.2631578947369997</v>
      </c>
    </row>
    <row r="1827" spans="3:11" x14ac:dyDescent="0.25">
      <c r="C1827" s="125"/>
      <c r="D1827" s="122"/>
      <c r="E1827" s="4" t="s">
        <v>31</v>
      </c>
      <c r="F1827" s="5"/>
      <c r="G1827" s="6">
        <v>17</v>
      </c>
      <c r="H1827" s="28">
        <v>17.647058823529001</v>
      </c>
      <c r="I1827" s="12">
        <v>5.8823529411760003</v>
      </c>
      <c r="J1827" s="12">
        <v>76.470588235294002</v>
      </c>
      <c r="K1827" s="37">
        <v>0</v>
      </c>
    </row>
    <row r="1828" spans="3:11" x14ac:dyDescent="0.25">
      <c r="C1828" s="125"/>
      <c r="D1828" s="122"/>
      <c r="E1828" s="4" t="s">
        <v>32</v>
      </c>
      <c r="F1828" s="5"/>
      <c r="G1828" s="6">
        <v>1233</v>
      </c>
      <c r="H1828" s="28">
        <v>74.614760746147994</v>
      </c>
      <c r="I1828" s="12">
        <v>17.923763179238001</v>
      </c>
      <c r="J1828" s="12">
        <v>5.0283860502840003</v>
      </c>
      <c r="K1828" s="23">
        <v>2.4330900243309999</v>
      </c>
    </row>
    <row r="1829" spans="3:11" x14ac:dyDescent="0.25">
      <c r="C1829" s="125"/>
      <c r="D1829" s="122"/>
      <c r="E1829" s="4" t="s">
        <v>33</v>
      </c>
      <c r="F1829" s="5"/>
      <c r="G1829" s="6">
        <v>882</v>
      </c>
      <c r="H1829" s="28">
        <v>71.541950113379002</v>
      </c>
      <c r="I1829" s="12">
        <v>13.492063492063</v>
      </c>
      <c r="J1829" s="12">
        <v>10.997732426303999</v>
      </c>
      <c r="K1829" s="23">
        <v>3.9682539682539999</v>
      </c>
    </row>
    <row r="1830" spans="3:11" x14ac:dyDescent="0.25">
      <c r="C1830" s="125"/>
      <c r="D1830" s="122"/>
      <c r="E1830" s="4" t="s">
        <v>34</v>
      </c>
      <c r="F1830" s="5"/>
      <c r="G1830" s="6">
        <v>299</v>
      </c>
      <c r="H1830" s="28">
        <v>40.468227424749003</v>
      </c>
      <c r="I1830" s="12">
        <v>14.715719063545</v>
      </c>
      <c r="J1830" s="12">
        <v>39.799331103679002</v>
      </c>
      <c r="K1830" s="23">
        <v>5.0167224080270003</v>
      </c>
    </row>
    <row r="1831" spans="3:11" x14ac:dyDescent="0.25">
      <c r="C1831" s="125"/>
      <c r="D1831" s="122"/>
      <c r="E1831" s="4" t="s">
        <v>35</v>
      </c>
      <c r="F1831" s="5"/>
      <c r="G1831" s="6">
        <v>1181</v>
      </c>
      <c r="H1831" s="28">
        <v>63.674851820491</v>
      </c>
      <c r="I1831" s="12">
        <v>13.801862828112</v>
      </c>
      <c r="J1831" s="12">
        <v>18.289585097374999</v>
      </c>
      <c r="K1831" s="23">
        <v>4.2337002540219997</v>
      </c>
    </row>
    <row r="1832" spans="3:11" x14ac:dyDescent="0.25">
      <c r="C1832" s="125"/>
      <c r="D1832" s="121" t="s">
        <v>21</v>
      </c>
      <c r="E1832" s="18" t="s">
        <v>25</v>
      </c>
      <c r="F1832" s="17"/>
      <c r="G1832" s="19">
        <v>268</v>
      </c>
      <c r="H1832" s="29">
        <v>74.253731343284002</v>
      </c>
      <c r="I1832" s="15">
        <v>16.791044776119001</v>
      </c>
      <c r="J1832" s="15">
        <v>5.5970149253730002</v>
      </c>
      <c r="K1832" s="30">
        <v>3.3582089552240002</v>
      </c>
    </row>
    <row r="1833" spans="3:11" x14ac:dyDescent="0.25">
      <c r="C1833" s="125"/>
      <c r="D1833" s="122"/>
      <c r="E1833" s="4" t="s">
        <v>26</v>
      </c>
      <c r="F1833" s="5"/>
      <c r="G1833" s="6">
        <v>338</v>
      </c>
      <c r="H1833" s="28">
        <v>73.076923076922995</v>
      </c>
      <c r="I1833" s="12">
        <v>17.455621301775</v>
      </c>
      <c r="J1833" s="12">
        <v>6.5088757396450001</v>
      </c>
      <c r="K1833" s="23">
        <v>2.9585798816570001</v>
      </c>
    </row>
    <row r="1834" spans="3:11" x14ac:dyDescent="0.25">
      <c r="C1834" s="125"/>
      <c r="D1834" s="122"/>
      <c r="E1834" s="4" t="s">
        <v>27</v>
      </c>
      <c r="F1834" s="5"/>
      <c r="G1834" s="6">
        <v>241</v>
      </c>
      <c r="H1834" s="28">
        <v>76.763485477177994</v>
      </c>
      <c r="I1834" s="12">
        <v>13.692946058091</v>
      </c>
      <c r="J1834" s="12">
        <v>6.6390041493779997</v>
      </c>
      <c r="K1834" s="23">
        <v>2.9045643153529999</v>
      </c>
    </row>
    <row r="1835" spans="3:11" x14ac:dyDescent="0.25">
      <c r="C1835" s="125"/>
      <c r="D1835" s="122"/>
      <c r="E1835" s="4" t="s">
        <v>28</v>
      </c>
      <c r="F1835" s="5"/>
      <c r="G1835" s="6">
        <v>180</v>
      </c>
      <c r="H1835" s="28">
        <v>66.666666666666998</v>
      </c>
      <c r="I1835" s="12">
        <v>15.555555555555999</v>
      </c>
      <c r="J1835" s="12">
        <v>11.666666666667</v>
      </c>
      <c r="K1835" s="23">
        <v>6.1111111111109997</v>
      </c>
    </row>
    <row r="1836" spans="3:11" x14ac:dyDescent="0.25">
      <c r="C1836" s="125"/>
      <c r="D1836" s="122"/>
      <c r="E1836" s="4" t="s">
        <v>29</v>
      </c>
      <c r="F1836" s="5"/>
      <c r="G1836" s="6">
        <v>83</v>
      </c>
      <c r="H1836" s="28">
        <v>51.807228915663003</v>
      </c>
      <c r="I1836" s="12">
        <v>10.843373493975999</v>
      </c>
      <c r="J1836" s="12">
        <v>30.120481927711001</v>
      </c>
      <c r="K1836" s="23">
        <v>7.2289156626509996</v>
      </c>
    </row>
    <row r="1837" spans="3:11" x14ac:dyDescent="0.25">
      <c r="C1837" s="125"/>
      <c r="D1837" s="122"/>
      <c r="E1837" s="4" t="s">
        <v>30</v>
      </c>
      <c r="F1837" s="5"/>
      <c r="G1837" s="6">
        <v>26</v>
      </c>
      <c r="H1837" s="28">
        <v>42.307692307692001</v>
      </c>
      <c r="I1837" s="12">
        <v>3.8461538461539999</v>
      </c>
      <c r="J1837" s="12">
        <v>46.153846153845997</v>
      </c>
      <c r="K1837" s="23">
        <v>7.6923076923079998</v>
      </c>
    </row>
    <row r="1838" spans="3:11" x14ac:dyDescent="0.25">
      <c r="C1838" s="125"/>
      <c r="D1838" s="122"/>
      <c r="E1838" s="4" t="s">
        <v>31</v>
      </c>
      <c r="F1838" s="5"/>
      <c r="G1838" s="6">
        <v>3</v>
      </c>
      <c r="H1838" s="28">
        <v>33.333333333333002</v>
      </c>
      <c r="I1838" s="12">
        <v>33.333333333333002</v>
      </c>
      <c r="J1838" s="12">
        <v>33.333333333333002</v>
      </c>
      <c r="K1838" s="37">
        <v>0</v>
      </c>
    </row>
    <row r="1839" spans="3:11" x14ac:dyDescent="0.25">
      <c r="C1839" s="125"/>
      <c r="D1839" s="122"/>
      <c r="E1839" s="4" t="s">
        <v>32</v>
      </c>
      <c r="F1839" s="5"/>
      <c r="G1839" s="6">
        <v>606</v>
      </c>
      <c r="H1839" s="28">
        <v>73.597359735973995</v>
      </c>
      <c r="I1839" s="12">
        <v>17.161716171617002</v>
      </c>
      <c r="J1839" s="12">
        <v>6.1056105610560003</v>
      </c>
      <c r="K1839" s="23">
        <v>3.1353135313529998</v>
      </c>
    </row>
    <row r="1840" spans="3:11" x14ac:dyDescent="0.25">
      <c r="C1840" s="125"/>
      <c r="D1840" s="122"/>
      <c r="E1840" s="4" t="s">
        <v>33</v>
      </c>
      <c r="F1840" s="5"/>
      <c r="G1840" s="6">
        <v>421</v>
      </c>
      <c r="H1840" s="28">
        <v>72.446555819476998</v>
      </c>
      <c r="I1840" s="12">
        <v>14.489311163895</v>
      </c>
      <c r="J1840" s="12">
        <v>8.7885985748220001</v>
      </c>
      <c r="K1840" s="23">
        <v>4.2755344418050001</v>
      </c>
    </row>
    <row r="1841" spans="3:11" x14ac:dyDescent="0.25">
      <c r="C1841" s="125"/>
      <c r="D1841" s="122"/>
      <c r="E1841" s="4" t="s">
        <v>34</v>
      </c>
      <c r="F1841" s="5"/>
      <c r="G1841" s="6">
        <v>112</v>
      </c>
      <c r="H1841" s="28">
        <v>49.107142857143003</v>
      </c>
      <c r="I1841" s="12">
        <v>9.8214285714289993</v>
      </c>
      <c r="J1841" s="12">
        <v>33.928571428570997</v>
      </c>
      <c r="K1841" s="23">
        <v>7.1428571428570002</v>
      </c>
    </row>
    <row r="1842" spans="3:11" x14ac:dyDescent="0.25">
      <c r="C1842" s="125"/>
      <c r="D1842" s="122"/>
      <c r="E1842" s="4" t="s">
        <v>35</v>
      </c>
      <c r="F1842" s="5"/>
      <c r="G1842" s="6">
        <v>533</v>
      </c>
      <c r="H1842" s="28">
        <v>67.542213883676993</v>
      </c>
      <c r="I1842" s="12">
        <v>13.508442776735</v>
      </c>
      <c r="J1842" s="12">
        <v>14.071294559099</v>
      </c>
      <c r="K1842" s="23">
        <v>4.8780487804880002</v>
      </c>
    </row>
    <row r="1843" spans="3:11" x14ac:dyDescent="0.25">
      <c r="C1843" s="125"/>
      <c r="D1843" s="121" t="s">
        <v>22</v>
      </c>
      <c r="E1843" s="18" t="s">
        <v>25</v>
      </c>
      <c r="F1843" s="17"/>
      <c r="G1843" s="19">
        <v>247</v>
      </c>
      <c r="H1843" s="29">
        <v>76.113360323886994</v>
      </c>
      <c r="I1843" s="15">
        <v>20.242914979757</v>
      </c>
      <c r="J1843" s="15">
        <v>3.2388663967609999</v>
      </c>
      <c r="K1843" s="30">
        <v>0.40485829959500003</v>
      </c>
    </row>
    <row r="1844" spans="3:11" x14ac:dyDescent="0.25">
      <c r="C1844" s="125"/>
      <c r="D1844" s="122"/>
      <c r="E1844" s="4" t="s">
        <v>26</v>
      </c>
      <c r="F1844" s="5"/>
      <c r="G1844" s="6">
        <v>380</v>
      </c>
      <c r="H1844" s="28">
        <v>75.263157894737006</v>
      </c>
      <c r="I1844" s="12">
        <v>17.631578947367998</v>
      </c>
      <c r="J1844" s="12">
        <v>4.4736842105259997</v>
      </c>
      <c r="K1844" s="23">
        <v>2.6315789473679998</v>
      </c>
    </row>
    <row r="1845" spans="3:11" x14ac:dyDescent="0.25">
      <c r="C1845" s="125"/>
      <c r="D1845" s="122"/>
      <c r="E1845" s="4" t="s">
        <v>27</v>
      </c>
      <c r="F1845" s="5"/>
      <c r="G1845" s="6">
        <v>251</v>
      </c>
      <c r="H1845" s="28">
        <v>74.501992031873002</v>
      </c>
      <c r="I1845" s="12">
        <v>13.147410358566001</v>
      </c>
      <c r="J1845" s="12">
        <v>9.5617529880479992</v>
      </c>
      <c r="K1845" s="23">
        <v>2.7888446215139999</v>
      </c>
    </row>
    <row r="1846" spans="3:11" x14ac:dyDescent="0.25">
      <c r="C1846" s="125"/>
      <c r="D1846" s="122"/>
      <c r="E1846" s="4" t="s">
        <v>28</v>
      </c>
      <c r="F1846" s="5"/>
      <c r="G1846" s="6">
        <v>210</v>
      </c>
      <c r="H1846" s="28">
        <v>66.190476190476005</v>
      </c>
      <c r="I1846" s="12">
        <v>11.904761904761999</v>
      </c>
      <c r="J1846" s="12">
        <v>17.142857142857</v>
      </c>
      <c r="K1846" s="23">
        <v>4.7619047619049999</v>
      </c>
    </row>
    <row r="1847" spans="3:11" x14ac:dyDescent="0.25">
      <c r="C1847" s="125"/>
      <c r="D1847" s="122"/>
      <c r="E1847" s="4" t="s">
        <v>29</v>
      </c>
      <c r="F1847" s="5"/>
      <c r="G1847" s="6">
        <v>123</v>
      </c>
      <c r="H1847" s="28">
        <v>39.024390243901998</v>
      </c>
      <c r="I1847" s="12">
        <v>19.512195121950999</v>
      </c>
      <c r="J1847" s="12">
        <v>37.398373983740001</v>
      </c>
      <c r="K1847" s="23">
        <v>4.065040650407</v>
      </c>
    </row>
    <row r="1848" spans="3:11" x14ac:dyDescent="0.25">
      <c r="C1848" s="125"/>
      <c r="D1848" s="122"/>
      <c r="E1848" s="4" t="s">
        <v>30</v>
      </c>
      <c r="F1848" s="5"/>
      <c r="G1848" s="6">
        <v>50</v>
      </c>
      <c r="H1848" s="28">
        <v>32</v>
      </c>
      <c r="I1848" s="12">
        <v>18</v>
      </c>
      <c r="J1848" s="12">
        <v>46</v>
      </c>
      <c r="K1848" s="23">
        <v>4</v>
      </c>
    </row>
    <row r="1849" spans="3:11" x14ac:dyDescent="0.25">
      <c r="C1849" s="125"/>
      <c r="D1849" s="122"/>
      <c r="E1849" s="4" t="s">
        <v>31</v>
      </c>
      <c r="F1849" s="5"/>
      <c r="G1849" s="6">
        <v>14</v>
      </c>
      <c r="H1849" s="28">
        <v>14.285714285714</v>
      </c>
      <c r="I1849" s="20">
        <v>0</v>
      </c>
      <c r="J1849" s="12">
        <v>85.714285714286007</v>
      </c>
      <c r="K1849" s="37">
        <v>0</v>
      </c>
    </row>
    <row r="1850" spans="3:11" x14ac:dyDescent="0.25">
      <c r="C1850" s="125"/>
      <c r="D1850" s="122"/>
      <c r="E1850" s="4" t="s">
        <v>32</v>
      </c>
      <c r="F1850" s="5"/>
      <c r="G1850" s="6">
        <v>627</v>
      </c>
      <c r="H1850" s="28">
        <v>75.598086124402002</v>
      </c>
      <c r="I1850" s="12">
        <v>18.660287081340002</v>
      </c>
      <c r="J1850" s="12">
        <v>3.9872408293460002</v>
      </c>
      <c r="K1850" s="23">
        <v>1.7543859649119999</v>
      </c>
    </row>
    <row r="1851" spans="3:11" x14ac:dyDescent="0.25">
      <c r="C1851" s="125"/>
      <c r="D1851" s="122"/>
      <c r="E1851" s="4" t="s">
        <v>33</v>
      </c>
      <c r="F1851" s="5"/>
      <c r="G1851" s="6">
        <v>461</v>
      </c>
      <c r="H1851" s="28">
        <v>70.715835140997996</v>
      </c>
      <c r="I1851" s="12">
        <v>12.581344902386</v>
      </c>
      <c r="J1851" s="12">
        <v>13.015184381778999</v>
      </c>
      <c r="K1851" s="23">
        <v>3.687635574837</v>
      </c>
    </row>
    <row r="1852" spans="3:11" x14ac:dyDescent="0.25">
      <c r="C1852" s="125"/>
      <c r="D1852" s="122"/>
      <c r="E1852" s="4" t="s">
        <v>34</v>
      </c>
      <c r="F1852" s="5"/>
      <c r="G1852" s="6">
        <v>187</v>
      </c>
      <c r="H1852" s="28">
        <v>35.294117647058997</v>
      </c>
      <c r="I1852" s="12">
        <v>17.647058823529001</v>
      </c>
      <c r="J1852" s="12">
        <v>43.315508021390002</v>
      </c>
      <c r="K1852" s="23">
        <v>3.7433155080209999</v>
      </c>
    </row>
    <row r="1853" spans="3:11" x14ac:dyDescent="0.25">
      <c r="C1853" s="125"/>
      <c r="D1853" s="122"/>
      <c r="E1853" s="4" t="s">
        <v>35</v>
      </c>
      <c r="F1853" s="5"/>
      <c r="G1853" s="6">
        <v>648</v>
      </c>
      <c r="H1853" s="28">
        <v>60.493827160494</v>
      </c>
      <c r="I1853" s="12">
        <v>14.043209876542999</v>
      </c>
      <c r="J1853" s="12">
        <v>21.759259259259</v>
      </c>
      <c r="K1853" s="23">
        <v>3.7037037037039999</v>
      </c>
    </row>
    <row r="1854" spans="3:11" x14ac:dyDescent="0.25">
      <c r="C1854" s="121" t="s">
        <v>36</v>
      </c>
      <c r="D1854" s="121" t="s">
        <v>24</v>
      </c>
      <c r="E1854" s="18" t="s">
        <v>37</v>
      </c>
      <c r="F1854" s="17"/>
      <c r="G1854" s="19">
        <v>106</v>
      </c>
      <c r="H1854" s="29">
        <v>60.377358490566003</v>
      </c>
      <c r="I1854" s="15">
        <v>16.037735849057</v>
      </c>
      <c r="J1854" s="15">
        <v>18.867924528302002</v>
      </c>
      <c r="K1854" s="30">
        <v>4.7169811320750004</v>
      </c>
    </row>
    <row r="1855" spans="3:11" ht="25.2" x14ac:dyDescent="0.25">
      <c r="C1855" s="125"/>
      <c r="D1855" s="122"/>
      <c r="E1855" s="4" t="s">
        <v>38</v>
      </c>
      <c r="F1855" s="5"/>
      <c r="G1855" s="6">
        <v>1653</v>
      </c>
      <c r="H1855" s="28">
        <v>71.869328493647998</v>
      </c>
      <c r="I1855" s="12">
        <v>16.636418632788999</v>
      </c>
      <c r="J1855" s="12">
        <v>8.3484573502719996</v>
      </c>
      <c r="K1855" s="23">
        <v>3.145795523291</v>
      </c>
    </row>
    <row r="1856" spans="3:11" ht="25.2" x14ac:dyDescent="0.25">
      <c r="C1856" s="125"/>
      <c r="D1856" s="122"/>
      <c r="E1856" s="4" t="s">
        <v>39</v>
      </c>
      <c r="F1856" s="5"/>
      <c r="G1856" s="6">
        <v>116</v>
      </c>
      <c r="H1856" s="28">
        <v>68.965517241379004</v>
      </c>
      <c r="I1856" s="12">
        <v>14.655172413793</v>
      </c>
      <c r="J1856" s="12">
        <v>12.931034482758999</v>
      </c>
      <c r="K1856" s="23">
        <v>3.4482758620689999</v>
      </c>
    </row>
    <row r="1857" spans="3:11" ht="25.2" x14ac:dyDescent="0.25">
      <c r="C1857" s="125"/>
      <c r="D1857" s="122"/>
      <c r="E1857" s="4" t="s">
        <v>40</v>
      </c>
      <c r="F1857" s="5"/>
      <c r="G1857" s="6">
        <v>513</v>
      </c>
      <c r="H1857" s="28">
        <v>62.768031189083999</v>
      </c>
      <c r="I1857" s="12">
        <v>14.230019493177</v>
      </c>
      <c r="J1857" s="12">
        <v>19.298245614035</v>
      </c>
      <c r="K1857" s="23">
        <v>3.7037037037039999</v>
      </c>
    </row>
    <row r="1858" spans="3:11" x14ac:dyDescent="0.25">
      <c r="C1858" s="125"/>
      <c r="D1858" s="122"/>
      <c r="E1858" s="4" t="s">
        <v>18</v>
      </c>
      <c r="F1858" s="5"/>
      <c r="G1858" s="6">
        <v>26</v>
      </c>
      <c r="H1858" s="28">
        <v>69.230769230768999</v>
      </c>
      <c r="I1858" s="12">
        <v>7.6923076923079998</v>
      </c>
      <c r="J1858" s="12">
        <v>23.076923076922998</v>
      </c>
      <c r="K1858" s="37">
        <v>0</v>
      </c>
    </row>
    <row r="1859" spans="3:11" x14ac:dyDescent="0.25">
      <c r="C1859" s="125"/>
      <c r="D1859" s="121" t="s">
        <v>21</v>
      </c>
      <c r="E1859" s="18" t="s">
        <v>37</v>
      </c>
      <c r="F1859" s="17"/>
      <c r="G1859" s="19">
        <v>66</v>
      </c>
      <c r="H1859" s="29">
        <v>62.121212121211997</v>
      </c>
      <c r="I1859" s="15">
        <v>13.636363636364001</v>
      </c>
      <c r="J1859" s="15">
        <v>18.181818181817999</v>
      </c>
      <c r="K1859" s="30">
        <v>6.0606060606060002</v>
      </c>
    </row>
    <row r="1860" spans="3:11" ht="25.2" x14ac:dyDescent="0.25">
      <c r="C1860" s="125"/>
      <c r="D1860" s="122"/>
      <c r="E1860" s="4" t="s">
        <v>38</v>
      </c>
      <c r="F1860" s="5"/>
      <c r="G1860" s="6">
        <v>938</v>
      </c>
      <c r="H1860" s="28">
        <v>71.428571428571004</v>
      </c>
      <c r="I1860" s="12">
        <v>16.098081023454</v>
      </c>
      <c r="J1860" s="12">
        <v>8.8486140724949998</v>
      </c>
      <c r="K1860" s="23">
        <v>3.6247334754799998</v>
      </c>
    </row>
    <row r="1861" spans="3:11" ht="25.2" x14ac:dyDescent="0.25">
      <c r="C1861" s="125"/>
      <c r="D1861" s="122"/>
      <c r="E1861" s="4" t="s">
        <v>39</v>
      </c>
      <c r="F1861" s="5"/>
      <c r="G1861" s="6">
        <v>43</v>
      </c>
      <c r="H1861" s="28">
        <v>60.465116279070003</v>
      </c>
      <c r="I1861" s="12">
        <v>23.255813953488001</v>
      </c>
      <c r="J1861" s="12">
        <v>9.3023255813949994</v>
      </c>
      <c r="K1861" s="23">
        <v>6.9767441860470001</v>
      </c>
    </row>
    <row r="1862" spans="3:11" ht="25.2" x14ac:dyDescent="0.25">
      <c r="C1862" s="125"/>
      <c r="D1862" s="122"/>
      <c r="E1862" s="4" t="s">
        <v>40</v>
      </c>
      <c r="F1862" s="5"/>
      <c r="G1862" s="6">
        <v>77</v>
      </c>
      <c r="H1862" s="28">
        <v>74.025974025973994</v>
      </c>
      <c r="I1862" s="12">
        <v>7.792207792208</v>
      </c>
      <c r="J1862" s="12">
        <v>12.987012987012999</v>
      </c>
      <c r="K1862" s="23">
        <v>5.1948051948050002</v>
      </c>
    </row>
    <row r="1863" spans="3:11" x14ac:dyDescent="0.25">
      <c r="C1863" s="125"/>
      <c r="D1863" s="122"/>
      <c r="E1863" s="4" t="s">
        <v>18</v>
      </c>
      <c r="F1863" s="5"/>
      <c r="G1863" s="6">
        <v>15</v>
      </c>
      <c r="H1863" s="28">
        <v>80</v>
      </c>
      <c r="I1863" s="20">
        <v>0</v>
      </c>
      <c r="J1863" s="12">
        <v>20</v>
      </c>
      <c r="K1863" s="37">
        <v>0</v>
      </c>
    </row>
    <row r="1864" spans="3:11" x14ac:dyDescent="0.25">
      <c r="C1864" s="125"/>
      <c r="D1864" s="121" t="s">
        <v>22</v>
      </c>
      <c r="E1864" s="18" t="s">
        <v>37</v>
      </c>
      <c r="F1864" s="17"/>
      <c r="G1864" s="19">
        <v>40</v>
      </c>
      <c r="H1864" s="29">
        <v>57.5</v>
      </c>
      <c r="I1864" s="15">
        <v>20</v>
      </c>
      <c r="J1864" s="15">
        <v>20</v>
      </c>
      <c r="K1864" s="30">
        <v>2.5</v>
      </c>
    </row>
    <row r="1865" spans="3:11" ht="25.2" x14ac:dyDescent="0.25">
      <c r="C1865" s="125"/>
      <c r="D1865" s="122"/>
      <c r="E1865" s="4" t="s">
        <v>38</v>
      </c>
      <c r="F1865" s="5"/>
      <c r="G1865" s="6">
        <v>715</v>
      </c>
      <c r="H1865" s="28">
        <v>72.447552447551999</v>
      </c>
      <c r="I1865" s="12">
        <v>17.342657342656999</v>
      </c>
      <c r="J1865" s="12">
        <v>7.6923076923079998</v>
      </c>
      <c r="K1865" s="23">
        <v>2.5174825174829998</v>
      </c>
    </row>
    <row r="1866" spans="3:11" ht="25.2" x14ac:dyDescent="0.25">
      <c r="C1866" s="125"/>
      <c r="D1866" s="122"/>
      <c r="E1866" s="4" t="s">
        <v>39</v>
      </c>
      <c r="F1866" s="5"/>
      <c r="G1866" s="6">
        <v>73</v>
      </c>
      <c r="H1866" s="28">
        <v>73.972602739726</v>
      </c>
      <c r="I1866" s="12">
        <v>9.5890410958899999</v>
      </c>
      <c r="J1866" s="12">
        <v>15.068493150685001</v>
      </c>
      <c r="K1866" s="23">
        <v>1.369863013699</v>
      </c>
    </row>
    <row r="1867" spans="3:11" ht="25.2" x14ac:dyDescent="0.25">
      <c r="C1867" s="125"/>
      <c r="D1867" s="122"/>
      <c r="E1867" s="4" t="s">
        <v>40</v>
      </c>
      <c r="F1867" s="5"/>
      <c r="G1867" s="6">
        <v>436</v>
      </c>
      <c r="H1867" s="28">
        <v>60.779816513760998</v>
      </c>
      <c r="I1867" s="12">
        <v>15.366972477063999</v>
      </c>
      <c r="J1867" s="12">
        <v>20.412844036696999</v>
      </c>
      <c r="K1867" s="23">
        <v>3.4403669724769999</v>
      </c>
    </row>
    <row r="1868" spans="3:11" x14ac:dyDescent="0.25">
      <c r="C1868" s="125"/>
      <c r="D1868" s="122"/>
      <c r="E1868" s="4" t="s">
        <v>18</v>
      </c>
      <c r="F1868" s="5"/>
      <c r="G1868" s="6">
        <v>11</v>
      </c>
      <c r="H1868" s="28">
        <v>54.545454545455001</v>
      </c>
      <c r="I1868" s="12">
        <v>18.181818181817999</v>
      </c>
      <c r="J1868" s="12">
        <v>27.272727272727</v>
      </c>
      <c r="K1868" s="37">
        <v>0</v>
      </c>
    </row>
    <row r="1869" spans="3:11" ht="25.2" x14ac:dyDescent="0.25">
      <c r="C1869" s="121" t="s">
        <v>41</v>
      </c>
      <c r="D1869" s="119" t="s">
        <v>20</v>
      </c>
      <c r="E1869" s="18" t="s">
        <v>42</v>
      </c>
      <c r="F1869" s="17"/>
      <c r="G1869" s="19">
        <v>385</v>
      </c>
      <c r="H1869" s="29">
        <v>65.974025974026006</v>
      </c>
      <c r="I1869" s="15">
        <v>14.805194805195001</v>
      </c>
      <c r="J1869" s="15">
        <v>14.805194805195001</v>
      </c>
      <c r="K1869" s="30">
        <v>4.4155844155840001</v>
      </c>
    </row>
    <row r="1870" spans="3:11" ht="25.2" x14ac:dyDescent="0.25">
      <c r="C1870" s="125"/>
      <c r="D1870" s="120"/>
      <c r="E1870" s="4" t="s">
        <v>43</v>
      </c>
      <c r="F1870" s="5"/>
      <c r="G1870" s="6">
        <v>1574</v>
      </c>
      <c r="H1870" s="28">
        <v>72.299872935197001</v>
      </c>
      <c r="I1870" s="12">
        <v>16.899618805591</v>
      </c>
      <c r="J1870" s="12">
        <v>7.8144853875480003</v>
      </c>
      <c r="K1870" s="23">
        <v>2.9860228716649999</v>
      </c>
    </row>
    <row r="1871" spans="3:11" ht="25.2" x14ac:dyDescent="0.25">
      <c r="C1871" s="125"/>
      <c r="D1871" s="120"/>
      <c r="E1871" s="4" t="s">
        <v>44</v>
      </c>
      <c r="F1871" s="5"/>
      <c r="G1871" s="6">
        <v>89</v>
      </c>
      <c r="H1871" s="28">
        <v>67.415730337078998</v>
      </c>
      <c r="I1871" s="12">
        <v>17.977528089888001</v>
      </c>
      <c r="J1871" s="12">
        <v>7.8651685393259996</v>
      </c>
      <c r="K1871" s="23">
        <v>6.7415730337079998</v>
      </c>
    </row>
    <row r="1872" spans="3:11" ht="25.2" x14ac:dyDescent="0.25">
      <c r="C1872" s="125"/>
      <c r="D1872" s="120"/>
      <c r="E1872" s="4" t="s">
        <v>45</v>
      </c>
      <c r="F1872" s="5"/>
      <c r="G1872" s="6">
        <v>956</v>
      </c>
      <c r="H1872" s="28">
        <v>66.527196652719994</v>
      </c>
      <c r="I1872" s="12">
        <v>16.527196652720001</v>
      </c>
      <c r="J1872" s="12">
        <v>13.075313807531</v>
      </c>
      <c r="K1872" s="23">
        <v>3.8702928870290001</v>
      </c>
    </row>
    <row r="1873" spans="3:11" ht="25.2" x14ac:dyDescent="0.25">
      <c r="C1873" s="125"/>
      <c r="D1873" s="120"/>
      <c r="E1873" s="4" t="s">
        <v>46</v>
      </c>
      <c r="F1873" s="5"/>
      <c r="G1873" s="6">
        <v>85</v>
      </c>
      <c r="H1873" s="28">
        <v>57.647058823529001</v>
      </c>
      <c r="I1873" s="12">
        <v>8.2352941176469994</v>
      </c>
      <c r="J1873" s="12">
        <v>31.764705882352999</v>
      </c>
      <c r="K1873" s="23">
        <v>2.352941176471</v>
      </c>
    </row>
    <row r="1874" spans="3:11" x14ac:dyDescent="0.25">
      <c r="C1874" s="125"/>
      <c r="D1874" s="120"/>
      <c r="E1874" s="4" t="s">
        <v>18</v>
      </c>
      <c r="F1874" s="5"/>
      <c r="G1874" s="6">
        <v>17</v>
      </c>
      <c r="H1874" s="28">
        <v>76.470588235294002</v>
      </c>
      <c r="I1874" s="12">
        <v>11.764705882353001</v>
      </c>
      <c r="J1874" s="12">
        <v>11.764705882353001</v>
      </c>
      <c r="K1874" s="37">
        <v>0</v>
      </c>
    </row>
    <row r="1875" spans="3:11" x14ac:dyDescent="0.25">
      <c r="C1875" s="121" t="s">
        <v>47</v>
      </c>
      <c r="D1875" s="119" t="s">
        <v>20</v>
      </c>
      <c r="E1875" s="18" t="s">
        <v>48</v>
      </c>
      <c r="F1875" s="17"/>
      <c r="G1875" s="19">
        <v>385</v>
      </c>
      <c r="H1875" s="29">
        <v>65.974025974026006</v>
      </c>
      <c r="I1875" s="15">
        <v>14.805194805195001</v>
      </c>
      <c r="J1875" s="15">
        <v>14.805194805195001</v>
      </c>
      <c r="K1875" s="30">
        <v>4.4155844155840001</v>
      </c>
    </row>
    <row r="1876" spans="3:11" x14ac:dyDescent="0.25">
      <c r="C1876" s="125"/>
      <c r="D1876" s="120"/>
      <c r="E1876" s="4" t="s">
        <v>49</v>
      </c>
      <c r="F1876" s="5"/>
      <c r="G1876" s="6">
        <v>1156</v>
      </c>
      <c r="H1876" s="28">
        <v>71.885813148788998</v>
      </c>
      <c r="I1876" s="12">
        <v>15.311418685121</v>
      </c>
      <c r="J1876" s="12">
        <v>10.207612456747</v>
      </c>
      <c r="K1876" s="23">
        <v>2.595155709343</v>
      </c>
    </row>
    <row r="1877" spans="3:11" x14ac:dyDescent="0.25">
      <c r="C1877" s="125"/>
      <c r="D1877" s="120"/>
      <c r="E1877" s="4" t="s">
        <v>50</v>
      </c>
      <c r="F1877" s="5"/>
      <c r="G1877" s="6">
        <v>466</v>
      </c>
      <c r="H1877" s="28">
        <v>66.094420600858001</v>
      </c>
      <c r="I1877" s="12">
        <v>19.957081545064</v>
      </c>
      <c r="J1877" s="12">
        <v>10.300429184548999</v>
      </c>
      <c r="K1877" s="23">
        <v>3.648068669528</v>
      </c>
    </row>
    <row r="1878" spans="3:11" x14ac:dyDescent="0.25">
      <c r="C1878" s="125"/>
      <c r="D1878" s="120"/>
      <c r="E1878" s="4" t="s">
        <v>51</v>
      </c>
      <c r="F1878" s="5"/>
      <c r="G1878" s="6">
        <v>191</v>
      </c>
      <c r="H1878" s="28">
        <v>67.539267015706997</v>
      </c>
      <c r="I1878" s="12">
        <v>16.230366492146999</v>
      </c>
      <c r="J1878" s="12">
        <v>12.565445026178001</v>
      </c>
      <c r="K1878" s="23">
        <v>3.6649214659689999</v>
      </c>
    </row>
    <row r="1879" spans="3:11" x14ac:dyDescent="0.25">
      <c r="C1879" s="125"/>
      <c r="D1879" s="120"/>
      <c r="E1879" s="4" t="s">
        <v>52</v>
      </c>
      <c r="F1879" s="5"/>
      <c r="G1879" s="6">
        <v>181</v>
      </c>
      <c r="H1879" s="28">
        <v>70.165745856353993</v>
      </c>
      <c r="I1879" s="12">
        <v>12.707182320442</v>
      </c>
      <c r="J1879" s="12">
        <v>13.259668508287</v>
      </c>
      <c r="K1879" s="23">
        <v>3.867403314917</v>
      </c>
    </row>
    <row r="1880" spans="3:11" x14ac:dyDescent="0.25">
      <c r="C1880" s="125"/>
      <c r="D1880" s="120"/>
      <c r="E1880" s="4" t="s">
        <v>18</v>
      </c>
      <c r="F1880" s="5"/>
      <c r="G1880" s="6">
        <v>35</v>
      </c>
      <c r="H1880" s="28">
        <v>65.714285714286007</v>
      </c>
      <c r="I1880" s="12">
        <v>8.5714285714289993</v>
      </c>
      <c r="J1880" s="12">
        <v>20</v>
      </c>
      <c r="K1880" s="23">
        <v>5.7142857142860004</v>
      </c>
    </row>
    <row r="1881" spans="3:11" x14ac:dyDescent="0.25">
      <c r="C1881" s="121" t="s">
        <v>53</v>
      </c>
      <c r="D1881" s="119" t="s">
        <v>20</v>
      </c>
      <c r="E1881" s="18" t="s">
        <v>54</v>
      </c>
      <c r="F1881" s="17"/>
      <c r="G1881" s="19">
        <v>331</v>
      </c>
      <c r="H1881" s="29">
        <v>67.069486404833995</v>
      </c>
      <c r="I1881" s="15">
        <v>16.012084592145001</v>
      </c>
      <c r="J1881" s="15">
        <v>11.178247734138999</v>
      </c>
      <c r="K1881" s="30">
        <v>5.740181268882</v>
      </c>
    </row>
    <row r="1882" spans="3:11" x14ac:dyDescent="0.25">
      <c r="C1882" s="125"/>
      <c r="D1882" s="120"/>
      <c r="E1882" s="4" t="s">
        <v>55</v>
      </c>
      <c r="F1882" s="5"/>
      <c r="G1882" s="6">
        <v>1212</v>
      </c>
      <c r="H1882" s="28">
        <v>72.277227722771997</v>
      </c>
      <c r="I1882" s="12">
        <v>15.42904290429</v>
      </c>
      <c r="J1882" s="12">
        <v>9.9009900990100004</v>
      </c>
      <c r="K1882" s="23">
        <v>2.3927392739269999</v>
      </c>
    </row>
    <row r="1883" spans="3:11" ht="25.2" x14ac:dyDescent="0.25">
      <c r="C1883" s="125"/>
      <c r="D1883" s="120"/>
      <c r="E1883" s="4" t="s">
        <v>56</v>
      </c>
      <c r="F1883" s="5"/>
      <c r="G1883" s="6">
        <v>615</v>
      </c>
      <c r="H1883" s="28">
        <v>66.178861788617994</v>
      </c>
      <c r="I1883" s="12">
        <v>16.910569105691</v>
      </c>
      <c r="J1883" s="12">
        <v>13.983739837398</v>
      </c>
      <c r="K1883" s="23">
        <v>2.9268292682929999</v>
      </c>
    </row>
    <row r="1884" spans="3:11" x14ac:dyDescent="0.25">
      <c r="C1884" s="125"/>
      <c r="D1884" s="120"/>
      <c r="E1884" s="4" t="s">
        <v>57</v>
      </c>
      <c r="F1884" s="5"/>
      <c r="G1884" s="6">
        <v>234</v>
      </c>
      <c r="H1884" s="28">
        <v>65.811965811966004</v>
      </c>
      <c r="I1884" s="12">
        <v>16.239316239316</v>
      </c>
      <c r="J1884" s="12">
        <v>13.247863247863</v>
      </c>
      <c r="K1884" s="23">
        <v>4.7008547008550003</v>
      </c>
    </row>
    <row r="1885" spans="3:11" x14ac:dyDescent="0.25">
      <c r="C1885" s="125"/>
      <c r="D1885" s="120"/>
      <c r="E1885" s="4" t="s">
        <v>18</v>
      </c>
      <c r="F1885" s="5"/>
      <c r="G1885" s="6">
        <v>22</v>
      </c>
      <c r="H1885" s="28">
        <v>59.090909090909001</v>
      </c>
      <c r="I1885" s="12">
        <v>9.0909090909089993</v>
      </c>
      <c r="J1885" s="12">
        <v>18.181818181817999</v>
      </c>
      <c r="K1885" s="23">
        <v>13.636363636364001</v>
      </c>
    </row>
    <row r="1886" spans="3:11" x14ac:dyDescent="0.25">
      <c r="C1886" s="121" t="s">
        <v>58</v>
      </c>
      <c r="D1886" s="119" t="s">
        <v>20</v>
      </c>
      <c r="E1886" s="18" t="s">
        <v>59</v>
      </c>
      <c r="F1886" s="17"/>
      <c r="G1886" s="19">
        <v>522</v>
      </c>
      <c r="H1886" s="29">
        <v>58.429118773946001</v>
      </c>
      <c r="I1886" s="15">
        <v>18.007662835249</v>
      </c>
      <c r="J1886" s="15">
        <v>19.348659003830999</v>
      </c>
      <c r="K1886" s="30">
        <v>4.2145593869729998</v>
      </c>
    </row>
    <row r="1887" spans="3:11" x14ac:dyDescent="0.25">
      <c r="C1887" s="125"/>
      <c r="D1887" s="120"/>
      <c r="E1887" s="4" t="s">
        <v>60</v>
      </c>
      <c r="F1887" s="5"/>
      <c r="G1887" s="6">
        <v>1090</v>
      </c>
      <c r="H1887" s="28">
        <v>69.449541284404006</v>
      </c>
      <c r="I1887" s="12">
        <v>15.779816513761</v>
      </c>
      <c r="J1887" s="12">
        <v>11.376146788991001</v>
      </c>
      <c r="K1887" s="23">
        <v>3.3944954128439999</v>
      </c>
    </row>
    <row r="1888" spans="3:11" ht="25.2" x14ac:dyDescent="0.25">
      <c r="C1888" s="125"/>
      <c r="D1888" s="120"/>
      <c r="E1888" s="4" t="s">
        <v>61</v>
      </c>
      <c r="F1888" s="5"/>
      <c r="G1888" s="6">
        <v>327</v>
      </c>
      <c r="H1888" s="28">
        <v>72.782874617736994</v>
      </c>
      <c r="I1888" s="12">
        <v>18.042813455657001</v>
      </c>
      <c r="J1888" s="12">
        <v>5.8103975535170003</v>
      </c>
      <c r="K1888" s="23">
        <v>3.363914373089</v>
      </c>
    </row>
    <row r="1889" spans="3:11" x14ac:dyDescent="0.25">
      <c r="C1889" s="125"/>
      <c r="D1889" s="120"/>
      <c r="E1889" s="4" t="s">
        <v>62</v>
      </c>
      <c r="F1889" s="5"/>
      <c r="G1889" s="6">
        <v>428</v>
      </c>
      <c r="H1889" s="28">
        <v>79.439252336449002</v>
      </c>
      <c r="I1889" s="12">
        <v>12.616822429907</v>
      </c>
      <c r="J1889" s="12">
        <v>6.0747663551400004</v>
      </c>
      <c r="K1889" s="23">
        <v>1.869158878505</v>
      </c>
    </row>
    <row r="1890" spans="3:11" x14ac:dyDescent="0.25">
      <c r="C1890" s="125"/>
      <c r="D1890" s="120"/>
      <c r="E1890" s="4" t="s">
        <v>63</v>
      </c>
      <c r="F1890" s="5"/>
      <c r="G1890" s="6">
        <v>25</v>
      </c>
      <c r="H1890" s="28">
        <v>68</v>
      </c>
      <c r="I1890" s="12">
        <v>12</v>
      </c>
      <c r="J1890" s="12">
        <v>16</v>
      </c>
      <c r="K1890" s="23">
        <v>4</v>
      </c>
    </row>
    <row r="1891" spans="3:11" x14ac:dyDescent="0.25">
      <c r="C1891" s="125"/>
      <c r="D1891" s="120"/>
      <c r="E1891" s="4" t="s">
        <v>18</v>
      </c>
      <c r="F1891" s="5"/>
      <c r="G1891" s="6">
        <v>22</v>
      </c>
      <c r="H1891" s="28">
        <v>68.181818181818002</v>
      </c>
      <c r="I1891" s="12">
        <v>9.0909090909089993</v>
      </c>
      <c r="J1891" s="12">
        <v>18.181818181817999</v>
      </c>
      <c r="K1891" s="23">
        <v>4.5454545454549997</v>
      </c>
    </row>
    <row r="1892" spans="3:11" ht="25.2" x14ac:dyDescent="0.25">
      <c r="C1892" s="121" t="s">
        <v>64</v>
      </c>
      <c r="D1892" s="119" t="s">
        <v>20</v>
      </c>
      <c r="E1892" s="18" t="s">
        <v>65</v>
      </c>
      <c r="F1892" s="17"/>
      <c r="G1892" s="19">
        <v>36</v>
      </c>
      <c r="H1892" s="29">
        <v>55.555555555555998</v>
      </c>
      <c r="I1892" s="15">
        <v>19.444444444443999</v>
      </c>
      <c r="J1892" s="15">
        <v>16.666666666666998</v>
      </c>
      <c r="K1892" s="30">
        <v>8.333333333333</v>
      </c>
    </row>
    <row r="1893" spans="3:11" ht="37.799999999999997" x14ac:dyDescent="0.25">
      <c r="C1893" s="125"/>
      <c r="D1893" s="120"/>
      <c r="E1893" s="4" t="s">
        <v>66</v>
      </c>
      <c r="F1893" s="5"/>
      <c r="G1893" s="6">
        <v>177</v>
      </c>
      <c r="H1893" s="28">
        <v>64.406779661016998</v>
      </c>
      <c r="I1893" s="12">
        <v>16.384180790959999</v>
      </c>
      <c r="J1893" s="12">
        <v>14.124293785311</v>
      </c>
      <c r="K1893" s="23">
        <v>5.0847457627120001</v>
      </c>
    </row>
    <row r="1894" spans="3:11" ht="37.799999999999997" x14ac:dyDescent="0.25">
      <c r="C1894" s="125"/>
      <c r="D1894" s="120"/>
      <c r="E1894" s="4" t="s">
        <v>67</v>
      </c>
      <c r="F1894" s="5"/>
      <c r="G1894" s="6">
        <v>231</v>
      </c>
      <c r="H1894" s="28">
        <v>66.233766233766005</v>
      </c>
      <c r="I1894" s="12">
        <v>17.316017316017</v>
      </c>
      <c r="J1894" s="12">
        <v>14.718614718614999</v>
      </c>
      <c r="K1894" s="23">
        <v>1.731601731602</v>
      </c>
    </row>
    <row r="1895" spans="3:11" ht="37.799999999999997" x14ac:dyDescent="0.25">
      <c r="C1895" s="125"/>
      <c r="D1895" s="120"/>
      <c r="E1895" s="4" t="s">
        <v>68</v>
      </c>
      <c r="F1895" s="5"/>
      <c r="G1895" s="6">
        <v>324</v>
      </c>
      <c r="H1895" s="28">
        <v>66.358024691357997</v>
      </c>
      <c r="I1895" s="12">
        <v>19.135802469135999</v>
      </c>
      <c r="J1895" s="12">
        <v>12.037037037037001</v>
      </c>
      <c r="K1895" s="23">
        <v>2.4691358024690002</v>
      </c>
    </row>
    <row r="1896" spans="3:11" ht="37.799999999999997" x14ac:dyDescent="0.25">
      <c r="C1896" s="125"/>
      <c r="D1896" s="120"/>
      <c r="E1896" s="4" t="s">
        <v>69</v>
      </c>
      <c r="F1896" s="5"/>
      <c r="G1896" s="6">
        <v>364</v>
      </c>
      <c r="H1896" s="28">
        <v>70.879120879121004</v>
      </c>
      <c r="I1896" s="12">
        <v>13.736263736264</v>
      </c>
      <c r="J1896" s="12">
        <v>12.637362637362999</v>
      </c>
      <c r="K1896" s="23">
        <v>2.7472527472529999</v>
      </c>
    </row>
    <row r="1897" spans="3:11" ht="37.799999999999997" x14ac:dyDescent="0.25">
      <c r="C1897" s="125"/>
      <c r="D1897" s="120"/>
      <c r="E1897" s="4" t="s">
        <v>70</v>
      </c>
      <c r="F1897" s="5"/>
      <c r="G1897" s="6">
        <v>292</v>
      </c>
      <c r="H1897" s="28">
        <v>70.205479452055002</v>
      </c>
      <c r="I1897" s="12">
        <v>15.41095890411</v>
      </c>
      <c r="J1897" s="12">
        <v>9.2465753424660004</v>
      </c>
      <c r="K1897" s="23">
        <v>5.1369863013700003</v>
      </c>
    </row>
    <row r="1898" spans="3:11" ht="37.799999999999997" x14ac:dyDescent="0.25">
      <c r="C1898" s="125"/>
      <c r="D1898" s="120"/>
      <c r="E1898" s="4" t="s">
        <v>71</v>
      </c>
      <c r="F1898" s="5"/>
      <c r="G1898" s="6">
        <v>316</v>
      </c>
      <c r="H1898" s="28">
        <v>71.202531645570005</v>
      </c>
      <c r="I1898" s="12">
        <v>14.873417721519001</v>
      </c>
      <c r="J1898" s="12">
        <v>10.759493670886</v>
      </c>
      <c r="K1898" s="23">
        <v>3.1645569620249998</v>
      </c>
    </row>
    <row r="1899" spans="3:11" ht="37.799999999999997" x14ac:dyDescent="0.25">
      <c r="C1899" s="125"/>
      <c r="D1899" s="120"/>
      <c r="E1899" s="4" t="s">
        <v>72</v>
      </c>
      <c r="F1899" s="5"/>
      <c r="G1899" s="6">
        <v>308</v>
      </c>
      <c r="H1899" s="28">
        <v>74.350649350648993</v>
      </c>
      <c r="I1899" s="12">
        <v>13.961038961039</v>
      </c>
      <c r="J1899" s="12">
        <v>8.7662337662340004</v>
      </c>
      <c r="K1899" s="23">
        <v>2.922077922078</v>
      </c>
    </row>
    <row r="1900" spans="3:11" ht="37.799999999999997" x14ac:dyDescent="0.25">
      <c r="C1900" s="125"/>
      <c r="D1900" s="120"/>
      <c r="E1900" s="4" t="s">
        <v>73</v>
      </c>
      <c r="F1900" s="5"/>
      <c r="G1900" s="6">
        <v>114</v>
      </c>
      <c r="H1900" s="28">
        <v>68.421052631579002</v>
      </c>
      <c r="I1900" s="12">
        <v>20.175438596490999</v>
      </c>
      <c r="J1900" s="12">
        <v>8.7719298245609991</v>
      </c>
      <c r="K1900" s="23">
        <v>2.6315789473679998</v>
      </c>
    </row>
    <row r="1901" spans="3:11" ht="25.2" x14ac:dyDescent="0.25">
      <c r="C1901" s="125"/>
      <c r="D1901" s="120"/>
      <c r="E1901" s="4" t="s">
        <v>74</v>
      </c>
      <c r="F1901" s="5"/>
      <c r="G1901" s="6">
        <v>96</v>
      </c>
      <c r="H1901" s="28">
        <v>71.875</v>
      </c>
      <c r="I1901" s="12">
        <v>14.583333333333</v>
      </c>
      <c r="J1901" s="12">
        <v>10.416666666667</v>
      </c>
      <c r="K1901" s="23">
        <v>3.125</v>
      </c>
    </row>
    <row r="1902" spans="3:11" x14ac:dyDescent="0.25">
      <c r="C1902" s="125"/>
      <c r="D1902" s="120"/>
      <c r="E1902" s="4" t="s">
        <v>75</v>
      </c>
      <c r="F1902" s="5"/>
      <c r="G1902" s="6">
        <v>29</v>
      </c>
      <c r="H1902" s="28">
        <v>68.965517241379004</v>
      </c>
      <c r="I1902" s="12">
        <v>13.793103448276</v>
      </c>
      <c r="J1902" s="12">
        <v>13.793103448276</v>
      </c>
      <c r="K1902" s="23">
        <v>3.4482758620689999</v>
      </c>
    </row>
    <row r="1903" spans="3:11" x14ac:dyDescent="0.25">
      <c r="C1903" s="125"/>
      <c r="D1903" s="120"/>
      <c r="E1903" s="4" t="s">
        <v>18</v>
      </c>
      <c r="F1903" s="5"/>
      <c r="G1903" s="6">
        <v>127</v>
      </c>
      <c r="H1903" s="28">
        <v>67.716535433071002</v>
      </c>
      <c r="I1903" s="12">
        <v>15.748031496063</v>
      </c>
      <c r="J1903" s="12">
        <v>12.59842519685</v>
      </c>
      <c r="K1903" s="23">
        <v>3.9370078740159999</v>
      </c>
    </row>
    <row r="1904" spans="3:11" x14ac:dyDescent="0.25">
      <c r="C1904" s="121" t="s">
        <v>76</v>
      </c>
      <c r="D1904" s="119" t="s">
        <v>20</v>
      </c>
      <c r="E1904" s="18" t="s">
        <v>77</v>
      </c>
      <c r="F1904" s="17"/>
      <c r="G1904" s="19">
        <v>626</v>
      </c>
      <c r="H1904" s="29">
        <v>74.760383386580997</v>
      </c>
      <c r="I1904" s="15">
        <v>13.099041533546</v>
      </c>
      <c r="J1904" s="15">
        <v>8.7859424920129996</v>
      </c>
      <c r="K1904" s="30">
        <v>3.3546325878590002</v>
      </c>
    </row>
    <row r="1905" spans="3:11" x14ac:dyDescent="0.25">
      <c r="C1905" s="125"/>
      <c r="D1905" s="120"/>
      <c r="E1905" s="4" t="s">
        <v>78</v>
      </c>
      <c r="F1905" s="5"/>
      <c r="G1905" s="6">
        <v>975</v>
      </c>
      <c r="H1905" s="28">
        <v>68.923076923077005</v>
      </c>
      <c r="I1905" s="12">
        <v>15.179487179486999</v>
      </c>
      <c r="J1905" s="12">
        <v>12.717948717949</v>
      </c>
      <c r="K1905" s="23">
        <v>3.1794871794869999</v>
      </c>
    </row>
    <row r="1906" spans="3:11" x14ac:dyDescent="0.25">
      <c r="C1906" s="125"/>
      <c r="D1906" s="120"/>
      <c r="E1906" s="4" t="s">
        <v>79</v>
      </c>
      <c r="F1906" s="5"/>
      <c r="G1906" s="6">
        <v>589</v>
      </c>
      <c r="H1906" s="28">
        <v>66.383701188455007</v>
      </c>
      <c r="I1906" s="12">
        <v>19.694397283531</v>
      </c>
      <c r="J1906" s="12">
        <v>11.205432937182</v>
      </c>
      <c r="K1906" s="23">
        <v>2.7164685908320001</v>
      </c>
    </row>
    <row r="1907" spans="3:11" x14ac:dyDescent="0.25">
      <c r="C1907" s="125"/>
      <c r="D1907" s="120"/>
      <c r="E1907" s="4" t="s">
        <v>80</v>
      </c>
      <c r="F1907" s="5"/>
      <c r="G1907" s="6">
        <v>224</v>
      </c>
      <c r="H1907" s="28">
        <v>62.946428571429003</v>
      </c>
      <c r="I1907" s="12">
        <v>16.964285714286</v>
      </c>
      <c r="J1907" s="12">
        <v>14.732142857143</v>
      </c>
      <c r="K1907" s="23">
        <v>5.3571428571429998</v>
      </c>
    </row>
    <row r="1908" spans="3:11" x14ac:dyDescent="0.25">
      <c r="C1908" s="121" t="s">
        <v>81</v>
      </c>
      <c r="D1908" s="119" t="s">
        <v>20</v>
      </c>
      <c r="E1908" s="18" t="s">
        <v>82</v>
      </c>
      <c r="F1908" s="17"/>
      <c r="G1908" s="19">
        <v>300</v>
      </c>
      <c r="H1908" s="29">
        <v>67</v>
      </c>
      <c r="I1908" s="15">
        <v>17</v>
      </c>
      <c r="J1908" s="15">
        <v>12</v>
      </c>
      <c r="K1908" s="30">
        <v>4</v>
      </c>
    </row>
    <row r="1909" spans="3:11" x14ac:dyDescent="0.25">
      <c r="C1909" s="125"/>
      <c r="D1909" s="120"/>
      <c r="E1909" s="4" t="s">
        <v>83</v>
      </c>
      <c r="F1909" s="5"/>
      <c r="G1909" s="6">
        <v>722</v>
      </c>
      <c r="H1909" s="28">
        <v>72.853185595567993</v>
      </c>
      <c r="I1909" s="12">
        <v>12.465373961219001</v>
      </c>
      <c r="J1909" s="12">
        <v>11.634349030471</v>
      </c>
      <c r="K1909" s="23">
        <v>3.0470914127420001</v>
      </c>
    </row>
    <row r="1910" spans="3:11" x14ac:dyDescent="0.25">
      <c r="C1910" s="125"/>
      <c r="D1910" s="120"/>
      <c r="E1910" s="4" t="s">
        <v>84</v>
      </c>
      <c r="F1910" s="5"/>
      <c r="G1910" s="6">
        <v>483</v>
      </c>
      <c r="H1910" s="28">
        <v>65.424430641821999</v>
      </c>
      <c r="I1910" s="12">
        <v>20.08281573499</v>
      </c>
      <c r="J1910" s="12">
        <v>10.766045548654001</v>
      </c>
      <c r="K1910" s="23">
        <v>3.7267080745340002</v>
      </c>
    </row>
    <row r="1911" spans="3:11" x14ac:dyDescent="0.25">
      <c r="C1911" s="125"/>
      <c r="D1911" s="120"/>
      <c r="E1911" s="4" t="s">
        <v>85</v>
      </c>
      <c r="F1911" s="5"/>
      <c r="G1911" s="6">
        <v>395</v>
      </c>
      <c r="H1911" s="28">
        <v>74.430379746835001</v>
      </c>
      <c r="I1911" s="12">
        <v>12.151898734176999</v>
      </c>
      <c r="J1911" s="12">
        <v>10.379746835442999</v>
      </c>
      <c r="K1911" s="23">
        <v>3.0379746835439998</v>
      </c>
    </row>
    <row r="1912" spans="3:11" x14ac:dyDescent="0.25">
      <c r="C1912" s="125"/>
      <c r="D1912" s="120"/>
      <c r="E1912" s="4" t="s">
        <v>86</v>
      </c>
      <c r="F1912" s="5"/>
      <c r="G1912" s="6">
        <v>236</v>
      </c>
      <c r="H1912" s="28">
        <v>61.864406779661003</v>
      </c>
      <c r="I1912" s="12">
        <v>21.186440677966001</v>
      </c>
      <c r="J1912" s="12">
        <v>13.559322033898001</v>
      </c>
      <c r="K1912" s="23">
        <v>3.3898305084749998</v>
      </c>
    </row>
    <row r="1913" spans="3:11" x14ac:dyDescent="0.25">
      <c r="C1913" s="125"/>
      <c r="D1913" s="120"/>
      <c r="E1913" s="4" t="s">
        <v>87</v>
      </c>
      <c r="F1913" s="5"/>
      <c r="G1913" s="6">
        <v>278</v>
      </c>
      <c r="H1913" s="28">
        <v>67.985611510791003</v>
      </c>
      <c r="I1913" s="12">
        <v>17.266187050359999</v>
      </c>
      <c r="J1913" s="12">
        <v>11.870503597121999</v>
      </c>
      <c r="K1913" s="23">
        <v>2.877697841727</v>
      </c>
    </row>
    <row r="1914" spans="3:11" x14ac:dyDescent="0.25">
      <c r="C1914" s="121" t="s">
        <v>88</v>
      </c>
      <c r="D1914" s="119" t="s">
        <v>20</v>
      </c>
      <c r="E1914" s="18" t="s">
        <v>89</v>
      </c>
      <c r="F1914" s="17"/>
      <c r="G1914" s="19">
        <v>110</v>
      </c>
      <c r="H1914" s="29">
        <v>65.454545454544999</v>
      </c>
      <c r="I1914" s="15">
        <v>17.272727272727</v>
      </c>
      <c r="J1914" s="15">
        <v>10</v>
      </c>
      <c r="K1914" s="30">
        <v>7.2727272727269998</v>
      </c>
    </row>
    <row r="1915" spans="3:11" x14ac:dyDescent="0.25">
      <c r="C1915" s="122"/>
      <c r="D1915" s="120"/>
      <c r="E1915" s="4" t="s">
        <v>90</v>
      </c>
      <c r="F1915" s="5"/>
      <c r="G1915" s="6">
        <v>190</v>
      </c>
      <c r="H1915" s="28">
        <v>67.894736842105004</v>
      </c>
      <c r="I1915" s="12">
        <v>16.842105263158</v>
      </c>
      <c r="J1915" s="12">
        <v>13.157894736842</v>
      </c>
      <c r="K1915" s="23">
        <v>2.1052631578950001</v>
      </c>
    </row>
    <row r="1916" spans="3:11" x14ac:dyDescent="0.25">
      <c r="C1916" s="122"/>
      <c r="D1916" s="120"/>
      <c r="E1916" s="4" t="s">
        <v>83</v>
      </c>
      <c r="F1916" s="5"/>
      <c r="G1916" s="6">
        <v>722</v>
      </c>
      <c r="H1916" s="28">
        <v>72.853185595567993</v>
      </c>
      <c r="I1916" s="12">
        <v>12.465373961219001</v>
      </c>
      <c r="J1916" s="12">
        <v>11.634349030471</v>
      </c>
      <c r="K1916" s="23">
        <v>3.0470914127420001</v>
      </c>
    </row>
    <row r="1917" spans="3:11" x14ac:dyDescent="0.25">
      <c r="C1917" s="122"/>
      <c r="D1917" s="120"/>
      <c r="E1917" s="4" t="s">
        <v>91</v>
      </c>
      <c r="F1917" s="5"/>
      <c r="G1917" s="6">
        <v>117</v>
      </c>
      <c r="H1917" s="28">
        <v>58.974358974358999</v>
      </c>
      <c r="I1917" s="12">
        <v>29.059829059828999</v>
      </c>
      <c r="J1917" s="12">
        <v>11.111111111111001</v>
      </c>
      <c r="K1917" s="23">
        <v>0.85470085470099999</v>
      </c>
    </row>
    <row r="1918" spans="3:11" x14ac:dyDescent="0.25">
      <c r="C1918" s="122"/>
      <c r="D1918" s="120"/>
      <c r="E1918" s="4" t="s">
        <v>92</v>
      </c>
      <c r="F1918" s="5"/>
      <c r="G1918" s="6">
        <v>123</v>
      </c>
      <c r="H1918" s="28">
        <v>69.105691056910999</v>
      </c>
      <c r="I1918" s="12">
        <v>15.447154471545</v>
      </c>
      <c r="J1918" s="12">
        <v>10.569105691057</v>
      </c>
      <c r="K1918" s="23">
        <v>4.8780487804880002</v>
      </c>
    </row>
    <row r="1919" spans="3:11" x14ac:dyDescent="0.25">
      <c r="C1919" s="122"/>
      <c r="D1919" s="120"/>
      <c r="E1919" s="4" t="s">
        <v>93</v>
      </c>
      <c r="F1919" s="5"/>
      <c r="G1919" s="6">
        <v>243</v>
      </c>
      <c r="H1919" s="28">
        <v>66.666666666666998</v>
      </c>
      <c r="I1919" s="12">
        <v>18.106995884774001</v>
      </c>
      <c r="J1919" s="12">
        <v>10.699588477365999</v>
      </c>
      <c r="K1919" s="23">
        <v>4.5267489711930002</v>
      </c>
    </row>
    <row r="1920" spans="3:11" x14ac:dyDescent="0.25">
      <c r="C1920" s="122"/>
      <c r="D1920" s="120"/>
      <c r="E1920" s="4" t="s">
        <v>85</v>
      </c>
      <c r="F1920" s="5"/>
      <c r="G1920" s="6">
        <v>395</v>
      </c>
      <c r="H1920" s="28">
        <v>74.430379746835001</v>
      </c>
      <c r="I1920" s="12">
        <v>12.151898734176999</v>
      </c>
      <c r="J1920" s="12">
        <v>10.379746835442999</v>
      </c>
      <c r="K1920" s="23">
        <v>3.0379746835439998</v>
      </c>
    </row>
    <row r="1921" spans="2:11" x14ac:dyDescent="0.25">
      <c r="C1921" s="122"/>
      <c r="D1921" s="120"/>
      <c r="E1921" s="4" t="s">
        <v>94</v>
      </c>
      <c r="F1921" s="5"/>
      <c r="G1921" s="6">
        <v>168</v>
      </c>
      <c r="H1921" s="28">
        <v>63.690476190475998</v>
      </c>
      <c r="I1921" s="12">
        <v>20.238095238094999</v>
      </c>
      <c r="J1921" s="12">
        <v>13.095238095238001</v>
      </c>
      <c r="K1921" s="23">
        <v>2.9761904761900002</v>
      </c>
    </row>
    <row r="1922" spans="2:11" x14ac:dyDescent="0.25">
      <c r="C1922" s="122"/>
      <c r="D1922" s="120"/>
      <c r="E1922" s="4" t="s">
        <v>95</v>
      </c>
      <c r="F1922" s="5"/>
      <c r="G1922" s="6">
        <v>68</v>
      </c>
      <c r="H1922" s="28">
        <v>57.352941176470999</v>
      </c>
      <c r="I1922" s="12">
        <v>23.529411764706001</v>
      </c>
      <c r="J1922" s="12">
        <v>14.705882352941</v>
      </c>
      <c r="K1922" s="23">
        <v>4.4117647058819998</v>
      </c>
    </row>
    <row r="1923" spans="2:11" x14ac:dyDescent="0.25">
      <c r="C1923" s="126"/>
      <c r="D1923" s="123"/>
      <c r="E1923" s="64" t="s">
        <v>87</v>
      </c>
      <c r="F1923" s="59"/>
      <c r="G1923" s="66">
        <v>278</v>
      </c>
      <c r="H1923" s="82">
        <v>67.985611510791003</v>
      </c>
      <c r="I1923" s="40">
        <v>17.266187050359999</v>
      </c>
      <c r="J1923" s="40">
        <v>11.870503597121999</v>
      </c>
      <c r="K1923" s="80">
        <v>2.877697841727</v>
      </c>
    </row>
    <row r="1925" spans="2:11" x14ac:dyDescent="0.25">
      <c r="B1925" s="48" t="str">
        <f xml:space="preserve"> HYPERLINK("#'目次'!B24", "[18]")</f>
        <v>[18]</v>
      </c>
      <c r="C1925" s="35" t="s">
        <v>184</v>
      </c>
    </row>
    <row r="1928" spans="2:11" x14ac:dyDescent="0.25">
      <c r="C1928" s="35" t="s">
        <v>14</v>
      </c>
    </row>
    <row r="1929" spans="2:11" ht="25.2" x14ac:dyDescent="0.25">
      <c r="C1929" s="115"/>
      <c r="D1929" s="116"/>
      <c r="E1929" s="116"/>
      <c r="F1929" s="116"/>
      <c r="G1929" s="44" t="s">
        <v>15</v>
      </c>
      <c r="H1929" s="43" t="s">
        <v>173</v>
      </c>
      <c r="I1929" s="26" t="s">
        <v>174</v>
      </c>
      <c r="J1929" s="26" t="s">
        <v>175</v>
      </c>
      <c r="K1929" s="49" t="s">
        <v>18</v>
      </c>
    </row>
    <row r="1930" spans="2:11" x14ac:dyDescent="0.25">
      <c r="C1930" s="117"/>
      <c r="D1930" s="118"/>
      <c r="E1930" s="118"/>
      <c r="F1930" s="118"/>
      <c r="G1930" s="46"/>
      <c r="H1930" s="47"/>
      <c r="I1930" s="27"/>
      <c r="J1930" s="27"/>
      <c r="K1930" s="45"/>
    </row>
    <row r="1931" spans="2:11" x14ac:dyDescent="0.25">
      <c r="C1931" s="61"/>
      <c r="D1931" s="62"/>
      <c r="E1931" s="60" t="s">
        <v>15</v>
      </c>
      <c r="F1931" s="63"/>
      <c r="G1931" s="57">
        <v>2414</v>
      </c>
      <c r="H1931" s="34">
        <v>77.299088649544004</v>
      </c>
      <c r="I1931" s="34">
        <v>6.5451532725770001</v>
      </c>
      <c r="J1931" s="34">
        <v>12.676056338027999</v>
      </c>
      <c r="K1931" s="79">
        <v>3.479701739851</v>
      </c>
    </row>
    <row r="1932" spans="2:11" x14ac:dyDescent="0.25">
      <c r="C1932" s="124" t="s">
        <v>19</v>
      </c>
      <c r="D1932" s="119" t="s">
        <v>20</v>
      </c>
      <c r="E1932" s="18" t="s">
        <v>21</v>
      </c>
      <c r="F1932" s="17"/>
      <c r="G1932" s="19">
        <v>1139</v>
      </c>
      <c r="H1932" s="29">
        <v>82.265144863916007</v>
      </c>
      <c r="I1932" s="15">
        <v>5.4433713784020004</v>
      </c>
      <c r="J1932" s="15">
        <v>8.6040386303779997</v>
      </c>
      <c r="K1932" s="30">
        <v>3.6874451273050002</v>
      </c>
    </row>
    <row r="1933" spans="2:11" x14ac:dyDescent="0.25">
      <c r="C1933" s="125"/>
      <c r="D1933" s="120"/>
      <c r="E1933" s="4" t="s">
        <v>22</v>
      </c>
      <c r="F1933" s="5"/>
      <c r="G1933" s="6">
        <v>1275</v>
      </c>
      <c r="H1933" s="28">
        <v>72.862745098038999</v>
      </c>
      <c r="I1933" s="12">
        <v>7.5294117647060004</v>
      </c>
      <c r="J1933" s="12">
        <v>16.313725490195999</v>
      </c>
      <c r="K1933" s="23">
        <v>3.2941176470590001</v>
      </c>
    </row>
    <row r="1934" spans="2:11" x14ac:dyDescent="0.25">
      <c r="C1934" s="121" t="s">
        <v>23</v>
      </c>
      <c r="D1934" s="121" t="s">
        <v>24</v>
      </c>
      <c r="E1934" s="18" t="s">
        <v>25</v>
      </c>
      <c r="F1934" s="17"/>
      <c r="G1934" s="19">
        <v>515</v>
      </c>
      <c r="H1934" s="29">
        <v>90.291262135921997</v>
      </c>
      <c r="I1934" s="15">
        <v>4.8543689320389998</v>
      </c>
      <c r="J1934" s="15">
        <v>3.106796116505</v>
      </c>
      <c r="K1934" s="30">
        <v>1.747572815534</v>
      </c>
    </row>
    <row r="1935" spans="2:11" x14ac:dyDescent="0.25">
      <c r="C1935" s="125"/>
      <c r="D1935" s="122"/>
      <c r="E1935" s="4" t="s">
        <v>26</v>
      </c>
      <c r="F1935" s="5"/>
      <c r="G1935" s="6">
        <v>718</v>
      </c>
      <c r="H1935" s="28">
        <v>87.465181058496</v>
      </c>
      <c r="I1935" s="12">
        <v>5.1532033426180002</v>
      </c>
      <c r="J1935" s="12">
        <v>4.4568245125350003</v>
      </c>
      <c r="K1935" s="23">
        <v>2.924791086351</v>
      </c>
    </row>
    <row r="1936" spans="2:11" x14ac:dyDescent="0.25">
      <c r="C1936" s="125"/>
      <c r="D1936" s="122"/>
      <c r="E1936" s="4" t="s">
        <v>27</v>
      </c>
      <c r="F1936" s="5"/>
      <c r="G1936" s="6">
        <v>492</v>
      </c>
      <c r="H1936" s="28">
        <v>82.317073170732002</v>
      </c>
      <c r="I1936" s="12">
        <v>7.7235772357719998</v>
      </c>
      <c r="J1936" s="12">
        <v>6.7073170731709997</v>
      </c>
      <c r="K1936" s="23">
        <v>3.2520325203249998</v>
      </c>
    </row>
    <row r="1937" spans="3:11" x14ac:dyDescent="0.25">
      <c r="C1937" s="125"/>
      <c r="D1937" s="122"/>
      <c r="E1937" s="4" t="s">
        <v>28</v>
      </c>
      <c r="F1937" s="5"/>
      <c r="G1937" s="6">
        <v>390</v>
      </c>
      <c r="H1937" s="28">
        <v>68.974358974359006</v>
      </c>
      <c r="I1937" s="12">
        <v>7.1794871794870003</v>
      </c>
      <c r="J1937" s="12">
        <v>17.948717948717999</v>
      </c>
      <c r="K1937" s="23">
        <v>5.8974358974359999</v>
      </c>
    </row>
    <row r="1938" spans="3:11" x14ac:dyDescent="0.25">
      <c r="C1938" s="125"/>
      <c r="D1938" s="122"/>
      <c r="E1938" s="4" t="s">
        <v>29</v>
      </c>
      <c r="F1938" s="5"/>
      <c r="G1938" s="6">
        <v>206</v>
      </c>
      <c r="H1938" s="28">
        <v>39.320388349515</v>
      </c>
      <c r="I1938" s="12">
        <v>9.7087378640779995</v>
      </c>
      <c r="J1938" s="12">
        <v>46.116504854368998</v>
      </c>
      <c r="K1938" s="23">
        <v>4.8543689320389998</v>
      </c>
    </row>
    <row r="1939" spans="3:11" x14ac:dyDescent="0.25">
      <c r="C1939" s="125"/>
      <c r="D1939" s="122"/>
      <c r="E1939" s="4" t="s">
        <v>30</v>
      </c>
      <c r="F1939" s="5"/>
      <c r="G1939" s="6">
        <v>76</v>
      </c>
      <c r="H1939" s="28">
        <v>21.052631578947</v>
      </c>
      <c r="I1939" s="12">
        <v>13.157894736842</v>
      </c>
      <c r="J1939" s="12">
        <v>59.210526315788996</v>
      </c>
      <c r="K1939" s="23">
        <v>6.5789473684209998</v>
      </c>
    </row>
    <row r="1940" spans="3:11" x14ac:dyDescent="0.25">
      <c r="C1940" s="125"/>
      <c r="D1940" s="122"/>
      <c r="E1940" s="4" t="s">
        <v>31</v>
      </c>
      <c r="F1940" s="5"/>
      <c r="G1940" s="6">
        <v>17</v>
      </c>
      <c r="H1940" s="28">
        <v>11.764705882353001</v>
      </c>
      <c r="I1940" s="20">
        <v>0</v>
      </c>
      <c r="J1940" s="12">
        <v>88.235294117647001</v>
      </c>
      <c r="K1940" s="37">
        <v>0</v>
      </c>
    </row>
    <row r="1941" spans="3:11" x14ac:dyDescent="0.25">
      <c r="C1941" s="125"/>
      <c r="D1941" s="122"/>
      <c r="E1941" s="4" t="s">
        <v>32</v>
      </c>
      <c r="F1941" s="5"/>
      <c r="G1941" s="6">
        <v>1233</v>
      </c>
      <c r="H1941" s="28">
        <v>88.645579886456005</v>
      </c>
      <c r="I1941" s="12">
        <v>5.0283860502840003</v>
      </c>
      <c r="J1941" s="12">
        <v>3.892944038929</v>
      </c>
      <c r="K1941" s="23">
        <v>2.4330900243309999</v>
      </c>
    </row>
    <row r="1942" spans="3:11" x14ac:dyDescent="0.25">
      <c r="C1942" s="125"/>
      <c r="D1942" s="122"/>
      <c r="E1942" s="4" t="s">
        <v>33</v>
      </c>
      <c r="F1942" s="5"/>
      <c r="G1942" s="6">
        <v>882</v>
      </c>
      <c r="H1942" s="28">
        <v>76.417233560091006</v>
      </c>
      <c r="I1942" s="12">
        <v>7.4829931972789998</v>
      </c>
      <c r="J1942" s="12">
        <v>11.678004535147</v>
      </c>
      <c r="K1942" s="23">
        <v>4.4217687074830003</v>
      </c>
    </row>
    <row r="1943" spans="3:11" x14ac:dyDescent="0.25">
      <c r="C1943" s="125"/>
      <c r="D1943" s="122"/>
      <c r="E1943" s="4" t="s">
        <v>34</v>
      </c>
      <c r="F1943" s="5"/>
      <c r="G1943" s="6">
        <v>299</v>
      </c>
      <c r="H1943" s="28">
        <v>33.110367892977003</v>
      </c>
      <c r="I1943" s="12">
        <v>10.033444816054001</v>
      </c>
      <c r="J1943" s="12">
        <v>51.839464882942998</v>
      </c>
      <c r="K1943" s="23">
        <v>5.0167224080270003</v>
      </c>
    </row>
    <row r="1944" spans="3:11" x14ac:dyDescent="0.25">
      <c r="C1944" s="125"/>
      <c r="D1944" s="122"/>
      <c r="E1944" s="4" t="s">
        <v>35</v>
      </c>
      <c r="F1944" s="5"/>
      <c r="G1944" s="6">
        <v>1181</v>
      </c>
      <c r="H1944" s="28">
        <v>65.453005927180001</v>
      </c>
      <c r="I1944" s="12">
        <v>8.1287044877220005</v>
      </c>
      <c r="J1944" s="12">
        <v>21.845893310754001</v>
      </c>
      <c r="K1944" s="23">
        <v>4.5723962743440003</v>
      </c>
    </row>
    <row r="1945" spans="3:11" x14ac:dyDescent="0.25">
      <c r="C1945" s="125"/>
      <c r="D1945" s="121" t="s">
        <v>21</v>
      </c>
      <c r="E1945" s="18" t="s">
        <v>25</v>
      </c>
      <c r="F1945" s="17"/>
      <c r="G1945" s="19">
        <v>268</v>
      </c>
      <c r="H1945" s="29">
        <v>89.552238805970006</v>
      </c>
      <c r="I1945" s="15">
        <v>4.8507462686569998</v>
      </c>
      <c r="J1945" s="15">
        <v>2.985074626866</v>
      </c>
      <c r="K1945" s="30">
        <v>2.6119402985070002</v>
      </c>
    </row>
    <row r="1946" spans="3:11" x14ac:dyDescent="0.25">
      <c r="C1946" s="125"/>
      <c r="D1946" s="122"/>
      <c r="E1946" s="4" t="s">
        <v>26</v>
      </c>
      <c r="F1946" s="5"/>
      <c r="G1946" s="6">
        <v>338</v>
      </c>
      <c r="H1946" s="28">
        <v>88.461538461537998</v>
      </c>
      <c r="I1946" s="12">
        <v>3.8461538461539999</v>
      </c>
      <c r="J1946" s="12">
        <v>4.7337278106509997</v>
      </c>
      <c r="K1946" s="23">
        <v>2.9585798816570001</v>
      </c>
    </row>
    <row r="1947" spans="3:11" x14ac:dyDescent="0.25">
      <c r="C1947" s="125"/>
      <c r="D1947" s="122"/>
      <c r="E1947" s="4" t="s">
        <v>27</v>
      </c>
      <c r="F1947" s="5"/>
      <c r="G1947" s="6">
        <v>241</v>
      </c>
      <c r="H1947" s="28">
        <v>87.136929460581001</v>
      </c>
      <c r="I1947" s="12">
        <v>7.0539419087140001</v>
      </c>
      <c r="J1947" s="12">
        <v>4.1493775933609998</v>
      </c>
      <c r="K1947" s="23">
        <v>1.6597510373440001</v>
      </c>
    </row>
    <row r="1948" spans="3:11" x14ac:dyDescent="0.25">
      <c r="C1948" s="125"/>
      <c r="D1948" s="122"/>
      <c r="E1948" s="4" t="s">
        <v>28</v>
      </c>
      <c r="F1948" s="5"/>
      <c r="G1948" s="6">
        <v>180</v>
      </c>
      <c r="H1948" s="28">
        <v>71.666666666666998</v>
      </c>
      <c r="I1948" s="12">
        <v>5.5555555555560003</v>
      </c>
      <c r="J1948" s="12">
        <v>15.555555555555999</v>
      </c>
      <c r="K1948" s="23">
        <v>7.2222222222220003</v>
      </c>
    </row>
    <row r="1949" spans="3:11" x14ac:dyDescent="0.25">
      <c r="C1949" s="125"/>
      <c r="D1949" s="122"/>
      <c r="E1949" s="4" t="s">
        <v>29</v>
      </c>
      <c r="F1949" s="5"/>
      <c r="G1949" s="6">
        <v>83</v>
      </c>
      <c r="H1949" s="28">
        <v>55.421686746988001</v>
      </c>
      <c r="I1949" s="12">
        <v>9.638554216867</v>
      </c>
      <c r="J1949" s="12">
        <v>28.915662650601998</v>
      </c>
      <c r="K1949" s="23">
        <v>6.0240963855420002</v>
      </c>
    </row>
    <row r="1950" spans="3:11" x14ac:dyDescent="0.25">
      <c r="C1950" s="125"/>
      <c r="D1950" s="122"/>
      <c r="E1950" s="4" t="s">
        <v>30</v>
      </c>
      <c r="F1950" s="5"/>
      <c r="G1950" s="6">
        <v>26</v>
      </c>
      <c r="H1950" s="28">
        <v>42.307692307692001</v>
      </c>
      <c r="I1950" s="12">
        <v>3.8461538461539999</v>
      </c>
      <c r="J1950" s="12">
        <v>42.307692307692001</v>
      </c>
      <c r="K1950" s="23">
        <v>11.538461538462</v>
      </c>
    </row>
    <row r="1951" spans="3:11" x14ac:dyDescent="0.25">
      <c r="C1951" s="125"/>
      <c r="D1951" s="122"/>
      <c r="E1951" s="4" t="s">
        <v>31</v>
      </c>
      <c r="F1951" s="5"/>
      <c r="G1951" s="6">
        <v>3</v>
      </c>
      <c r="H1951" s="28">
        <v>66.666666666666998</v>
      </c>
      <c r="I1951" s="20">
        <v>0</v>
      </c>
      <c r="J1951" s="12">
        <v>33.333333333333002</v>
      </c>
      <c r="K1951" s="37">
        <v>0</v>
      </c>
    </row>
    <row r="1952" spans="3:11" x14ac:dyDescent="0.25">
      <c r="C1952" s="125"/>
      <c r="D1952" s="122"/>
      <c r="E1952" s="4" t="s">
        <v>32</v>
      </c>
      <c r="F1952" s="5"/>
      <c r="G1952" s="6">
        <v>606</v>
      </c>
      <c r="H1952" s="28">
        <v>88.943894389438995</v>
      </c>
      <c r="I1952" s="12">
        <v>4.290429042904</v>
      </c>
      <c r="J1952" s="12">
        <v>3.9603960396039999</v>
      </c>
      <c r="K1952" s="23">
        <v>2.8052805280530002</v>
      </c>
    </row>
    <row r="1953" spans="3:11" x14ac:dyDescent="0.25">
      <c r="C1953" s="125"/>
      <c r="D1953" s="122"/>
      <c r="E1953" s="4" t="s">
        <v>33</v>
      </c>
      <c r="F1953" s="5"/>
      <c r="G1953" s="6">
        <v>421</v>
      </c>
      <c r="H1953" s="28">
        <v>80.522565320664995</v>
      </c>
      <c r="I1953" s="12">
        <v>6.4133016627080002</v>
      </c>
      <c r="J1953" s="12">
        <v>9.026128266033</v>
      </c>
      <c r="K1953" s="23">
        <v>4.0380047505940002</v>
      </c>
    </row>
    <row r="1954" spans="3:11" x14ac:dyDescent="0.25">
      <c r="C1954" s="125"/>
      <c r="D1954" s="122"/>
      <c r="E1954" s="4" t="s">
        <v>34</v>
      </c>
      <c r="F1954" s="5"/>
      <c r="G1954" s="6">
        <v>112</v>
      </c>
      <c r="H1954" s="28">
        <v>52.678571428570997</v>
      </c>
      <c r="I1954" s="12">
        <v>8.0357142857140005</v>
      </c>
      <c r="J1954" s="12">
        <v>32.142857142856997</v>
      </c>
      <c r="K1954" s="23">
        <v>7.1428571428570002</v>
      </c>
    </row>
    <row r="1955" spans="3:11" x14ac:dyDescent="0.25">
      <c r="C1955" s="125"/>
      <c r="D1955" s="122"/>
      <c r="E1955" s="4" t="s">
        <v>35</v>
      </c>
      <c r="F1955" s="5"/>
      <c r="G1955" s="6">
        <v>533</v>
      </c>
      <c r="H1955" s="28">
        <v>74.671669793621007</v>
      </c>
      <c r="I1955" s="12">
        <v>6.7542213883680002</v>
      </c>
      <c r="J1955" s="12">
        <v>13.883677298311</v>
      </c>
      <c r="K1955" s="23">
        <v>4.6904315196999997</v>
      </c>
    </row>
    <row r="1956" spans="3:11" x14ac:dyDescent="0.25">
      <c r="C1956" s="125"/>
      <c r="D1956" s="121" t="s">
        <v>22</v>
      </c>
      <c r="E1956" s="18" t="s">
        <v>25</v>
      </c>
      <c r="F1956" s="17"/>
      <c r="G1956" s="19">
        <v>247</v>
      </c>
      <c r="H1956" s="29">
        <v>91.093117408907005</v>
      </c>
      <c r="I1956" s="15">
        <v>4.8582995951420003</v>
      </c>
      <c r="J1956" s="15">
        <v>3.2388663967609999</v>
      </c>
      <c r="K1956" s="30">
        <v>0.80971659919000005</v>
      </c>
    </row>
    <row r="1957" spans="3:11" x14ac:dyDescent="0.25">
      <c r="C1957" s="125"/>
      <c r="D1957" s="122"/>
      <c r="E1957" s="4" t="s">
        <v>26</v>
      </c>
      <c r="F1957" s="5"/>
      <c r="G1957" s="6">
        <v>380</v>
      </c>
      <c r="H1957" s="28">
        <v>86.578947368420998</v>
      </c>
      <c r="I1957" s="12">
        <v>6.3157894736840001</v>
      </c>
      <c r="J1957" s="12">
        <v>4.2105263157890001</v>
      </c>
      <c r="K1957" s="23">
        <v>2.8947368421049999</v>
      </c>
    </row>
    <row r="1958" spans="3:11" x14ac:dyDescent="0.25">
      <c r="C1958" s="125"/>
      <c r="D1958" s="122"/>
      <c r="E1958" s="4" t="s">
        <v>27</v>
      </c>
      <c r="F1958" s="5"/>
      <c r="G1958" s="6">
        <v>251</v>
      </c>
      <c r="H1958" s="28">
        <v>77.689243027887997</v>
      </c>
      <c r="I1958" s="12">
        <v>8.3665338645419993</v>
      </c>
      <c r="J1958" s="12">
        <v>9.1633466135460004</v>
      </c>
      <c r="K1958" s="23">
        <v>4.7808764940239996</v>
      </c>
    </row>
    <row r="1959" spans="3:11" x14ac:dyDescent="0.25">
      <c r="C1959" s="125"/>
      <c r="D1959" s="122"/>
      <c r="E1959" s="4" t="s">
        <v>28</v>
      </c>
      <c r="F1959" s="5"/>
      <c r="G1959" s="6">
        <v>210</v>
      </c>
      <c r="H1959" s="28">
        <v>66.666666666666998</v>
      </c>
      <c r="I1959" s="12">
        <v>8.5714285714289993</v>
      </c>
      <c r="J1959" s="12">
        <v>20</v>
      </c>
      <c r="K1959" s="23">
        <v>4.7619047619049999</v>
      </c>
    </row>
    <row r="1960" spans="3:11" x14ac:dyDescent="0.25">
      <c r="C1960" s="125"/>
      <c r="D1960" s="122"/>
      <c r="E1960" s="4" t="s">
        <v>29</v>
      </c>
      <c r="F1960" s="5"/>
      <c r="G1960" s="6">
        <v>123</v>
      </c>
      <c r="H1960" s="28">
        <v>28.455284552845999</v>
      </c>
      <c r="I1960" s="12">
        <v>9.7560975609760003</v>
      </c>
      <c r="J1960" s="12">
        <v>57.723577235771998</v>
      </c>
      <c r="K1960" s="23">
        <v>4.065040650407</v>
      </c>
    </row>
    <row r="1961" spans="3:11" x14ac:dyDescent="0.25">
      <c r="C1961" s="125"/>
      <c r="D1961" s="122"/>
      <c r="E1961" s="4" t="s">
        <v>30</v>
      </c>
      <c r="F1961" s="5"/>
      <c r="G1961" s="6">
        <v>50</v>
      </c>
      <c r="H1961" s="28">
        <v>10</v>
      </c>
      <c r="I1961" s="12">
        <v>18</v>
      </c>
      <c r="J1961" s="12">
        <v>68</v>
      </c>
      <c r="K1961" s="23">
        <v>4</v>
      </c>
    </row>
    <row r="1962" spans="3:11" x14ac:dyDescent="0.25">
      <c r="C1962" s="125"/>
      <c r="D1962" s="122"/>
      <c r="E1962" s="4" t="s">
        <v>31</v>
      </c>
      <c r="F1962" s="5"/>
      <c r="G1962" s="6">
        <v>14</v>
      </c>
      <c r="H1962" s="50">
        <v>0</v>
      </c>
      <c r="I1962" s="20">
        <v>0</v>
      </c>
      <c r="J1962" s="12">
        <v>100</v>
      </c>
      <c r="K1962" s="37">
        <v>0</v>
      </c>
    </row>
    <row r="1963" spans="3:11" x14ac:dyDescent="0.25">
      <c r="C1963" s="125"/>
      <c r="D1963" s="122"/>
      <c r="E1963" s="4" t="s">
        <v>32</v>
      </c>
      <c r="F1963" s="5"/>
      <c r="G1963" s="6">
        <v>627</v>
      </c>
      <c r="H1963" s="28">
        <v>88.357256778308994</v>
      </c>
      <c r="I1963" s="12">
        <v>5.7416267942579999</v>
      </c>
      <c r="J1963" s="12">
        <v>3.8277511961720001</v>
      </c>
      <c r="K1963" s="23">
        <v>2.0733652312599999</v>
      </c>
    </row>
    <row r="1964" spans="3:11" x14ac:dyDescent="0.25">
      <c r="C1964" s="125"/>
      <c r="D1964" s="122"/>
      <c r="E1964" s="4" t="s">
        <v>33</v>
      </c>
      <c r="F1964" s="5"/>
      <c r="G1964" s="6">
        <v>461</v>
      </c>
      <c r="H1964" s="28">
        <v>72.668112798265</v>
      </c>
      <c r="I1964" s="12">
        <v>8.459869848156</v>
      </c>
      <c r="J1964" s="12">
        <v>14.09978308026</v>
      </c>
      <c r="K1964" s="23">
        <v>4.7722342733190004</v>
      </c>
    </row>
    <row r="1965" spans="3:11" x14ac:dyDescent="0.25">
      <c r="C1965" s="125"/>
      <c r="D1965" s="122"/>
      <c r="E1965" s="4" t="s">
        <v>34</v>
      </c>
      <c r="F1965" s="5"/>
      <c r="G1965" s="6">
        <v>187</v>
      </c>
      <c r="H1965" s="28">
        <v>21.390374331551001</v>
      </c>
      <c r="I1965" s="12">
        <v>11.229946524063999</v>
      </c>
      <c r="J1965" s="12">
        <v>63.636363636364003</v>
      </c>
      <c r="K1965" s="23">
        <v>3.7433155080209999</v>
      </c>
    </row>
    <row r="1966" spans="3:11" x14ac:dyDescent="0.25">
      <c r="C1966" s="125"/>
      <c r="D1966" s="122"/>
      <c r="E1966" s="4" t="s">
        <v>35</v>
      </c>
      <c r="F1966" s="5"/>
      <c r="G1966" s="6">
        <v>648</v>
      </c>
      <c r="H1966" s="28">
        <v>57.870370370369997</v>
      </c>
      <c r="I1966" s="12">
        <v>9.2592592592590002</v>
      </c>
      <c r="J1966" s="12">
        <v>28.395061728395</v>
      </c>
      <c r="K1966" s="23">
        <v>4.4753086419750003</v>
      </c>
    </row>
    <row r="1967" spans="3:11" x14ac:dyDescent="0.25">
      <c r="C1967" s="121" t="s">
        <v>36</v>
      </c>
      <c r="D1967" s="121" t="s">
        <v>24</v>
      </c>
      <c r="E1967" s="18" t="s">
        <v>37</v>
      </c>
      <c r="F1967" s="17"/>
      <c r="G1967" s="19">
        <v>106</v>
      </c>
      <c r="H1967" s="29">
        <v>80.188679245282998</v>
      </c>
      <c r="I1967" s="15">
        <v>1.88679245283</v>
      </c>
      <c r="J1967" s="15">
        <v>12.264150943396</v>
      </c>
      <c r="K1967" s="30">
        <v>5.660377358491</v>
      </c>
    </row>
    <row r="1968" spans="3:11" ht="25.2" x14ac:dyDescent="0.25">
      <c r="C1968" s="125"/>
      <c r="D1968" s="122"/>
      <c r="E1968" s="4" t="s">
        <v>38</v>
      </c>
      <c r="F1968" s="5"/>
      <c r="G1968" s="6">
        <v>1653</v>
      </c>
      <c r="H1968" s="28">
        <v>80.883242589231997</v>
      </c>
      <c r="I1968" s="12">
        <v>7.0780399274050003</v>
      </c>
      <c r="J1968" s="12">
        <v>8.7719298245609991</v>
      </c>
      <c r="K1968" s="23">
        <v>3.2667876588019999</v>
      </c>
    </row>
    <row r="1969" spans="3:11" ht="25.2" x14ac:dyDescent="0.25">
      <c r="C1969" s="125"/>
      <c r="D1969" s="122"/>
      <c r="E1969" s="4" t="s">
        <v>39</v>
      </c>
      <c r="F1969" s="5"/>
      <c r="G1969" s="6">
        <v>116</v>
      </c>
      <c r="H1969" s="28">
        <v>80.172413793103004</v>
      </c>
      <c r="I1969" s="12">
        <v>5.1724137931029999</v>
      </c>
      <c r="J1969" s="12">
        <v>11.206896551724</v>
      </c>
      <c r="K1969" s="23">
        <v>3.4482758620689999</v>
      </c>
    </row>
    <row r="1970" spans="3:11" ht="25.2" x14ac:dyDescent="0.25">
      <c r="C1970" s="125"/>
      <c r="D1970" s="122"/>
      <c r="E1970" s="4" t="s">
        <v>40</v>
      </c>
      <c r="F1970" s="5"/>
      <c r="G1970" s="6">
        <v>513</v>
      </c>
      <c r="H1970" s="28">
        <v>65.107212475634</v>
      </c>
      <c r="I1970" s="12">
        <v>5.6530214424949996</v>
      </c>
      <c r="J1970" s="12">
        <v>25.341130604288001</v>
      </c>
      <c r="K1970" s="23">
        <v>3.8986354775829999</v>
      </c>
    </row>
    <row r="1971" spans="3:11" x14ac:dyDescent="0.25">
      <c r="C1971" s="125"/>
      <c r="D1971" s="122"/>
      <c r="E1971" s="4" t="s">
        <v>18</v>
      </c>
      <c r="F1971" s="5"/>
      <c r="G1971" s="6">
        <v>26</v>
      </c>
      <c r="H1971" s="28">
        <v>65.384615384615003</v>
      </c>
      <c r="I1971" s="12">
        <v>15.384615384615</v>
      </c>
      <c r="J1971" s="12">
        <v>19.230769230768999</v>
      </c>
      <c r="K1971" s="37">
        <v>0</v>
      </c>
    </row>
    <row r="1972" spans="3:11" x14ac:dyDescent="0.25">
      <c r="C1972" s="125"/>
      <c r="D1972" s="121" t="s">
        <v>21</v>
      </c>
      <c r="E1972" s="18" t="s">
        <v>37</v>
      </c>
      <c r="F1972" s="17"/>
      <c r="G1972" s="19">
        <v>66</v>
      </c>
      <c r="H1972" s="29">
        <v>81.818181818181998</v>
      </c>
      <c r="I1972" s="15">
        <v>3.0303030303030001</v>
      </c>
      <c r="J1972" s="15">
        <v>9.0909090909089993</v>
      </c>
      <c r="K1972" s="30">
        <v>6.0606060606060002</v>
      </c>
    </row>
    <row r="1973" spans="3:11" ht="25.2" x14ac:dyDescent="0.25">
      <c r="C1973" s="125"/>
      <c r="D1973" s="122"/>
      <c r="E1973" s="4" t="s">
        <v>38</v>
      </c>
      <c r="F1973" s="5"/>
      <c r="G1973" s="6">
        <v>938</v>
      </c>
      <c r="H1973" s="28">
        <v>82.515991471215003</v>
      </c>
      <c r="I1973" s="12">
        <v>5.9701492537309999</v>
      </c>
      <c r="J1973" s="12">
        <v>8.2089552238810004</v>
      </c>
      <c r="K1973" s="23">
        <v>3.3049040511730001</v>
      </c>
    </row>
    <row r="1974" spans="3:11" ht="25.2" x14ac:dyDescent="0.25">
      <c r="C1974" s="125"/>
      <c r="D1974" s="122"/>
      <c r="E1974" s="4" t="s">
        <v>39</v>
      </c>
      <c r="F1974" s="5"/>
      <c r="G1974" s="6">
        <v>43</v>
      </c>
      <c r="H1974" s="28">
        <v>81.395348837208999</v>
      </c>
      <c r="I1974" s="12">
        <v>2.3255813953489999</v>
      </c>
      <c r="J1974" s="12">
        <v>9.3023255813949994</v>
      </c>
      <c r="K1974" s="23">
        <v>6.9767441860470001</v>
      </c>
    </row>
    <row r="1975" spans="3:11" ht="25.2" x14ac:dyDescent="0.25">
      <c r="C1975" s="125"/>
      <c r="D1975" s="122"/>
      <c r="E1975" s="4" t="s">
        <v>40</v>
      </c>
      <c r="F1975" s="5"/>
      <c r="G1975" s="6">
        <v>77</v>
      </c>
      <c r="H1975" s="28">
        <v>80.519480519480993</v>
      </c>
      <c r="I1975" s="12">
        <v>2.5974025974030002</v>
      </c>
      <c r="J1975" s="12">
        <v>11.688311688312</v>
      </c>
      <c r="K1975" s="23">
        <v>5.1948051948050002</v>
      </c>
    </row>
    <row r="1976" spans="3:11" x14ac:dyDescent="0.25">
      <c r="C1976" s="125"/>
      <c r="D1976" s="122"/>
      <c r="E1976" s="4" t="s">
        <v>18</v>
      </c>
      <c r="F1976" s="5"/>
      <c r="G1976" s="6">
        <v>15</v>
      </c>
      <c r="H1976" s="28">
        <v>80</v>
      </c>
      <c r="I1976" s="12">
        <v>6.666666666667</v>
      </c>
      <c r="J1976" s="12">
        <v>13.333333333333</v>
      </c>
      <c r="K1976" s="37">
        <v>0</v>
      </c>
    </row>
    <row r="1977" spans="3:11" x14ac:dyDescent="0.25">
      <c r="C1977" s="125"/>
      <c r="D1977" s="121" t="s">
        <v>22</v>
      </c>
      <c r="E1977" s="18" t="s">
        <v>37</v>
      </c>
      <c r="F1977" s="17"/>
      <c r="G1977" s="19">
        <v>40</v>
      </c>
      <c r="H1977" s="29">
        <v>77.5</v>
      </c>
      <c r="I1977" s="38">
        <v>0</v>
      </c>
      <c r="J1977" s="15">
        <v>17.5</v>
      </c>
      <c r="K1977" s="30">
        <v>5</v>
      </c>
    </row>
    <row r="1978" spans="3:11" ht="25.2" x14ac:dyDescent="0.25">
      <c r="C1978" s="125"/>
      <c r="D1978" s="122"/>
      <c r="E1978" s="4" t="s">
        <v>38</v>
      </c>
      <c r="F1978" s="5"/>
      <c r="G1978" s="6">
        <v>715</v>
      </c>
      <c r="H1978" s="28">
        <v>78.741258741259003</v>
      </c>
      <c r="I1978" s="12">
        <v>8.5314685314690006</v>
      </c>
      <c r="J1978" s="12">
        <v>9.5104895104900002</v>
      </c>
      <c r="K1978" s="23">
        <v>3.2167832167829999</v>
      </c>
    </row>
    <row r="1979" spans="3:11" ht="25.2" x14ac:dyDescent="0.25">
      <c r="C1979" s="125"/>
      <c r="D1979" s="122"/>
      <c r="E1979" s="4" t="s">
        <v>39</v>
      </c>
      <c r="F1979" s="5"/>
      <c r="G1979" s="6">
        <v>73</v>
      </c>
      <c r="H1979" s="28">
        <v>79.452054794521004</v>
      </c>
      <c r="I1979" s="12">
        <v>6.8493150684930004</v>
      </c>
      <c r="J1979" s="12">
        <v>12.328767123287999</v>
      </c>
      <c r="K1979" s="23">
        <v>1.369863013699</v>
      </c>
    </row>
    <row r="1980" spans="3:11" ht="25.2" x14ac:dyDescent="0.25">
      <c r="C1980" s="125"/>
      <c r="D1980" s="122"/>
      <c r="E1980" s="4" t="s">
        <v>40</v>
      </c>
      <c r="F1980" s="5"/>
      <c r="G1980" s="6">
        <v>436</v>
      </c>
      <c r="H1980" s="28">
        <v>62.385321100916997</v>
      </c>
      <c r="I1980" s="12">
        <v>6.1926605504590002</v>
      </c>
      <c r="J1980" s="12">
        <v>27.752293577982002</v>
      </c>
      <c r="K1980" s="23">
        <v>3.669724770642</v>
      </c>
    </row>
    <row r="1981" spans="3:11" x14ac:dyDescent="0.25">
      <c r="C1981" s="125"/>
      <c r="D1981" s="122"/>
      <c r="E1981" s="4" t="s">
        <v>18</v>
      </c>
      <c r="F1981" s="5"/>
      <c r="G1981" s="6">
        <v>11</v>
      </c>
      <c r="H1981" s="28">
        <v>45.454545454544999</v>
      </c>
      <c r="I1981" s="12">
        <v>27.272727272727</v>
      </c>
      <c r="J1981" s="12">
        <v>27.272727272727</v>
      </c>
      <c r="K1981" s="37">
        <v>0</v>
      </c>
    </row>
    <row r="1982" spans="3:11" ht="25.2" x14ac:dyDescent="0.25">
      <c r="C1982" s="121" t="s">
        <v>41</v>
      </c>
      <c r="D1982" s="119" t="s">
        <v>20</v>
      </c>
      <c r="E1982" s="18" t="s">
        <v>42</v>
      </c>
      <c r="F1982" s="17"/>
      <c r="G1982" s="19">
        <v>385</v>
      </c>
      <c r="H1982" s="29">
        <v>77.142857142856997</v>
      </c>
      <c r="I1982" s="15">
        <v>3.636363636364</v>
      </c>
      <c r="J1982" s="15">
        <v>15.064935064935</v>
      </c>
      <c r="K1982" s="30">
        <v>4.155844155844</v>
      </c>
    </row>
    <row r="1983" spans="3:11" ht="25.2" x14ac:dyDescent="0.25">
      <c r="C1983" s="125"/>
      <c r="D1983" s="120"/>
      <c r="E1983" s="4" t="s">
        <v>43</v>
      </c>
      <c r="F1983" s="5"/>
      <c r="G1983" s="6">
        <v>1574</v>
      </c>
      <c r="H1983" s="28">
        <v>80.940279542566998</v>
      </c>
      <c r="I1983" s="12">
        <v>7.2426937738249997</v>
      </c>
      <c r="J1983" s="12">
        <v>8.7039390088950004</v>
      </c>
      <c r="K1983" s="23">
        <v>3.1130876747139999</v>
      </c>
    </row>
    <row r="1984" spans="3:11" ht="25.2" x14ac:dyDescent="0.25">
      <c r="C1984" s="125"/>
      <c r="D1984" s="120"/>
      <c r="E1984" s="4" t="s">
        <v>44</v>
      </c>
      <c r="F1984" s="5"/>
      <c r="G1984" s="6">
        <v>89</v>
      </c>
      <c r="H1984" s="28">
        <v>88.764044943819997</v>
      </c>
      <c r="I1984" s="12">
        <v>3.3707865168539999</v>
      </c>
      <c r="J1984" s="12">
        <v>1.123595505618</v>
      </c>
      <c r="K1984" s="23">
        <v>6.7415730337079998</v>
      </c>
    </row>
    <row r="1985" spans="3:11" ht="25.2" x14ac:dyDescent="0.25">
      <c r="C1985" s="125"/>
      <c r="D1985" s="120"/>
      <c r="E1985" s="4" t="s">
        <v>45</v>
      </c>
      <c r="F1985" s="5"/>
      <c r="G1985" s="6">
        <v>956</v>
      </c>
      <c r="H1985" s="28">
        <v>72.594142259413999</v>
      </c>
      <c r="I1985" s="12">
        <v>8.0543933054389996</v>
      </c>
      <c r="J1985" s="12">
        <v>15.481171548117</v>
      </c>
      <c r="K1985" s="23">
        <v>3.8702928870290001</v>
      </c>
    </row>
    <row r="1986" spans="3:11" ht="25.2" x14ac:dyDescent="0.25">
      <c r="C1986" s="125"/>
      <c r="D1986" s="120"/>
      <c r="E1986" s="4" t="s">
        <v>46</v>
      </c>
      <c r="F1986" s="5"/>
      <c r="G1986" s="6">
        <v>85</v>
      </c>
      <c r="H1986" s="28">
        <v>68.235294117647001</v>
      </c>
      <c r="I1986" s="12">
        <v>2.352941176471</v>
      </c>
      <c r="J1986" s="12">
        <v>27.058823529411999</v>
      </c>
      <c r="K1986" s="23">
        <v>2.352941176471</v>
      </c>
    </row>
    <row r="1987" spans="3:11" x14ac:dyDescent="0.25">
      <c r="C1987" s="125"/>
      <c r="D1987" s="120"/>
      <c r="E1987" s="4" t="s">
        <v>18</v>
      </c>
      <c r="F1987" s="5"/>
      <c r="G1987" s="6">
        <v>17</v>
      </c>
      <c r="H1987" s="28">
        <v>76.470588235294002</v>
      </c>
      <c r="I1987" s="12">
        <v>17.647058823529001</v>
      </c>
      <c r="J1987" s="12">
        <v>5.8823529411760003</v>
      </c>
      <c r="K1987" s="37">
        <v>0</v>
      </c>
    </row>
    <row r="1988" spans="3:11" x14ac:dyDescent="0.25">
      <c r="C1988" s="121" t="s">
        <v>47</v>
      </c>
      <c r="D1988" s="119" t="s">
        <v>20</v>
      </c>
      <c r="E1988" s="18" t="s">
        <v>48</v>
      </c>
      <c r="F1988" s="17"/>
      <c r="G1988" s="19">
        <v>385</v>
      </c>
      <c r="H1988" s="29">
        <v>77.142857142856997</v>
      </c>
      <c r="I1988" s="15">
        <v>3.636363636364</v>
      </c>
      <c r="J1988" s="15">
        <v>15.064935064935</v>
      </c>
      <c r="K1988" s="30">
        <v>4.155844155844</v>
      </c>
    </row>
    <row r="1989" spans="3:11" x14ac:dyDescent="0.25">
      <c r="C1989" s="125"/>
      <c r="D1989" s="120"/>
      <c r="E1989" s="4" t="s">
        <v>49</v>
      </c>
      <c r="F1989" s="5"/>
      <c r="G1989" s="6">
        <v>1156</v>
      </c>
      <c r="H1989" s="28">
        <v>79.152249134947994</v>
      </c>
      <c r="I1989" s="12">
        <v>6.3148788927339998</v>
      </c>
      <c r="J1989" s="12">
        <v>11.332179930796</v>
      </c>
      <c r="K1989" s="23">
        <v>3.2006920415220002</v>
      </c>
    </row>
    <row r="1990" spans="3:11" x14ac:dyDescent="0.25">
      <c r="C1990" s="125"/>
      <c r="D1990" s="120"/>
      <c r="E1990" s="4" t="s">
        <v>50</v>
      </c>
      <c r="F1990" s="5"/>
      <c r="G1990" s="6">
        <v>466</v>
      </c>
      <c r="H1990" s="28">
        <v>77.038626609442005</v>
      </c>
      <c r="I1990" s="12">
        <v>7.5107296137340001</v>
      </c>
      <c r="J1990" s="12">
        <v>12.44635193133</v>
      </c>
      <c r="K1990" s="23">
        <v>3.004291845494</v>
      </c>
    </row>
    <row r="1991" spans="3:11" x14ac:dyDescent="0.25">
      <c r="C1991" s="125"/>
      <c r="D1991" s="120"/>
      <c r="E1991" s="4" t="s">
        <v>51</v>
      </c>
      <c r="F1991" s="5"/>
      <c r="G1991" s="6">
        <v>191</v>
      </c>
      <c r="H1991" s="28">
        <v>73.298429319372005</v>
      </c>
      <c r="I1991" s="12">
        <v>8.3769633507849992</v>
      </c>
      <c r="J1991" s="12">
        <v>15.183246073297999</v>
      </c>
      <c r="K1991" s="23">
        <v>3.1413612565450002</v>
      </c>
    </row>
    <row r="1992" spans="3:11" x14ac:dyDescent="0.25">
      <c r="C1992" s="125"/>
      <c r="D1992" s="120"/>
      <c r="E1992" s="4" t="s">
        <v>52</v>
      </c>
      <c r="F1992" s="5"/>
      <c r="G1992" s="6">
        <v>181</v>
      </c>
      <c r="H1992" s="28">
        <v>74.585635359115997</v>
      </c>
      <c r="I1992" s="12">
        <v>8.8397790055249992</v>
      </c>
      <c r="J1992" s="12">
        <v>12.154696132597</v>
      </c>
      <c r="K1992" s="23">
        <v>4.4198895027620004</v>
      </c>
    </row>
    <row r="1993" spans="3:11" x14ac:dyDescent="0.25">
      <c r="C1993" s="125"/>
      <c r="D1993" s="120"/>
      <c r="E1993" s="4" t="s">
        <v>18</v>
      </c>
      <c r="F1993" s="5"/>
      <c r="G1993" s="6">
        <v>35</v>
      </c>
      <c r="H1993" s="28">
        <v>57.142857142856997</v>
      </c>
      <c r="I1993" s="12">
        <v>11.428571428571001</v>
      </c>
      <c r="J1993" s="12">
        <v>22.857142857143</v>
      </c>
      <c r="K1993" s="23">
        <v>8.5714285714289993</v>
      </c>
    </row>
    <row r="1994" spans="3:11" x14ac:dyDescent="0.25">
      <c r="C1994" s="121" t="s">
        <v>53</v>
      </c>
      <c r="D1994" s="119" t="s">
        <v>20</v>
      </c>
      <c r="E1994" s="18" t="s">
        <v>54</v>
      </c>
      <c r="F1994" s="17"/>
      <c r="G1994" s="19">
        <v>331</v>
      </c>
      <c r="H1994" s="29">
        <v>66.163141993958007</v>
      </c>
      <c r="I1994" s="15">
        <v>12.990936555891</v>
      </c>
      <c r="J1994" s="15">
        <v>15.407854984894</v>
      </c>
      <c r="K1994" s="30">
        <v>5.4380664652570001</v>
      </c>
    </row>
    <row r="1995" spans="3:11" x14ac:dyDescent="0.25">
      <c r="C1995" s="125"/>
      <c r="D1995" s="120"/>
      <c r="E1995" s="4" t="s">
        <v>55</v>
      </c>
      <c r="F1995" s="5"/>
      <c r="G1995" s="6">
        <v>1212</v>
      </c>
      <c r="H1995" s="28">
        <v>80.528052805281007</v>
      </c>
      <c r="I1995" s="12">
        <v>5.4455445544550001</v>
      </c>
      <c r="J1995" s="12">
        <v>11.221122112211001</v>
      </c>
      <c r="K1995" s="23">
        <v>2.8052805280530002</v>
      </c>
    </row>
    <row r="1996" spans="3:11" ht="25.2" x14ac:dyDescent="0.25">
      <c r="C1996" s="125"/>
      <c r="D1996" s="120"/>
      <c r="E1996" s="4" t="s">
        <v>56</v>
      </c>
      <c r="F1996" s="5"/>
      <c r="G1996" s="6">
        <v>615</v>
      </c>
      <c r="H1996" s="28">
        <v>76.585365853658999</v>
      </c>
      <c r="I1996" s="12">
        <v>5.5284552845529999</v>
      </c>
      <c r="J1996" s="12">
        <v>14.959349593496</v>
      </c>
      <c r="K1996" s="23">
        <v>2.9268292682929999</v>
      </c>
    </row>
    <row r="1997" spans="3:11" x14ac:dyDescent="0.25">
      <c r="C1997" s="125"/>
      <c r="D1997" s="120"/>
      <c r="E1997" s="4" t="s">
        <v>57</v>
      </c>
      <c r="F1997" s="5"/>
      <c r="G1997" s="6">
        <v>234</v>
      </c>
      <c r="H1997" s="28">
        <v>79.059829059828999</v>
      </c>
      <c r="I1997" s="12">
        <v>4.7008547008550003</v>
      </c>
      <c r="J1997" s="12">
        <v>10.683760683760999</v>
      </c>
      <c r="K1997" s="23">
        <v>5.5555555555560003</v>
      </c>
    </row>
    <row r="1998" spans="3:11" x14ac:dyDescent="0.25">
      <c r="C1998" s="125"/>
      <c r="D1998" s="120"/>
      <c r="E1998" s="4" t="s">
        <v>18</v>
      </c>
      <c r="F1998" s="5"/>
      <c r="G1998" s="6">
        <v>22</v>
      </c>
      <c r="H1998" s="28">
        <v>68.181818181818002</v>
      </c>
      <c r="I1998" s="12">
        <v>18.181818181817999</v>
      </c>
      <c r="J1998" s="12">
        <v>9.0909090909089993</v>
      </c>
      <c r="K1998" s="23">
        <v>4.5454545454549997</v>
      </c>
    </row>
    <row r="1999" spans="3:11" x14ac:dyDescent="0.25">
      <c r="C1999" s="121" t="s">
        <v>58</v>
      </c>
      <c r="D1999" s="119" t="s">
        <v>20</v>
      </c>
      <c r="E1999" s="18" t="s">
        <v>59</v>
      </c>
      <c r="F1999" s="17"/>
      <c r="G1999" s="19">
        <v>522</v>
      </c>
      <c r="H1999" s="29">
        <v>62.835249042146003</v>
      </c>
      <c r="I1999" s="15">
        <v>8.6206896551720007</v>
      </c>
      <c r="J1999" s="15">
        <v>22.988505747125998</v>
      </c>
      <c r="K1999" s="30">
        <v>5.5555555555560003</v>
      </c>
    </row>
    <row r="2000" spans="3:11" x14ac:dyDescent="0.25">
      <c r="C2000" s="125"/>
      <c r="D2000" s="120"/>
      <c r="E2000" s="4" t="s">
        <v>60</v>
      </c>
      <c r="F2000" s="5"/>
      <c r="G2000" s="6">
        <v>1090</v>
      </c>
      <c r="H2000" s="28">
        <v>78.073394495412998</v>
      </c>
      <c r="I2000" s="12">
        <v>6.8807339449539997</v>
      </c>
      <c r="J2000" s="12">
        <v>11.834862385320999</v>
      </c>
      <c r="K2000" s="23">
        <v>3.2110091743120002</v>
      </c>
    </row>
    <row r="2001" spans="3:11" ht="25.2" x14ac:dyDescent="0.25">
      <c r="C2001" s="125"/>
      <c r="D2001" s="120"/>
      <c r="E2001" s="4" t="s">
        <v>61</v>
      </c>
      <c r="F2001" s="5"/>
      <c r="G2001" s="6">
        <v>327</v>
      </c>
      <c r="H2001" s="28">
        <v>85.321100917430996</v>
      </c>
      <c r="I2001" s="12">
        <v>6.1162079510699998</v>
      </c>
      <c r="J2001" s="12">
        <v>5.8103975535170003</v>
      </c>
      <c r="K2001" s="23">
        <v>2.7522935779819999</v>
      </c>
    </row>
    <row r="2002" spans="3:11" x14ac:dyDescent="0.25">
      <c r="C2002" s="125"/>
      <c r="D2002" s="120"/>
      <c r="E2002" s="4" t="s">
        <v>62</v>
      </c>
      <c r="F2002" s="5"/>
      <c r="G2002" s="6">
        <v>428</v>
      </c>
      <c r="H2002" s="28">
        <v>88.084112149532999</v>
      </c>
      <c r="I2002" s="12">
        <v>3.2710280373830001</v>
      </c>
      <c r="J2002" s="12">
        <v>6.5420560747660002</v>
      </c>
      <c r="K2002" s="23">
        <v>2.1028037383179998</v>
      </c>
    </row>
    <row r="2003" spans="3:11" x14ac:dyDescent="0.25">
      <c r="C2003" s="125"/>
      <c r="D2003" s="120"/>
      <c r="E2003" s="4" t="s">
        <v>63</v>
      </c>
      <c r="F2003" s="5"/>
      <c r="G2003" s="6">
        <v>25</v>
      </c>
      <c r="H2003" s="28">
        <v>64</v>
      </c>
      <c r="I2003" s="12">
        <v>8</v>
      </c>
      <c r="J2003" s="12">
        <v>24</v>
      </c>
      <c r="K2003" s="23">
        <v>4</v>
      </c>
    </row>
    <row r="2004" spans="3:11" x14ac:dyDescent="0.25">
      <c r="C2004" s="125"/>
      <c r="D2004" s="120"/>
      <c r="E2004" s="4" t="s">
        <v>18</v>
      </c>
      <c r="F2004" s="5"/>
      <c r="G2004" s="6">
        <v>22</v>
      </c>
      <c r="H2004" s="28">
        <v>68.181818181818002</v>
      </c>
      <c r="I2004" s="12">
        <v>9.0909090909089993</v>
      </c>
      <c r="J2004" s="12">
        <v>18.181818181817999</v>
      </c>
      <c r="K2004" s="23">
        <v>4.5454545454549997</v>
      </c>
    </row>
    <row r="2005" spans="3:11" ht="25.2" x14ac:dyDescent="0.25">
      <c r="C2005" s="121" t="s">
        <v>64</v>
      </c>
      <c r="D2005" s="119" t="s">
        <v>20</v>
      </c>
      <c r="E2005" s="18" t="s">
        <v>65</v>
      </c>
      <c r="F2005" s="17"/>
      <c r="G2005" s="19">
        <v>36</v>
      </c>
      <c r="H2005" s="29">
        <v>66.666666666666998</v>
      </c>
      <c r="I2005" s="15">
        <v>8.333333333333</v>
      </c>
      <c r="J2005" s="15">
        <v>19.444444444443999</v>
      </c>
      <c r="K2005" s="30">
        <v>5.5555555555560003</v>
      </c>
    </row>
    <row r="2006" spans="3:11" ht="37.799999999999997" x14ac:dyDescent="0.25">
      <c r="C2006" s="125"/>
      <c r="D2006" s="120"/>
      <c r="E2006" s="4" t="s">
        <v>66</v>
      </c>
      <c r="F2006" s="5"/>
      <c r="G2006" s="6">
        <v>177</v>
      </c>
      <c r="H2006" s="28">
        <v>68.926553672316004</v>
      </c>
      <c r="I2006" s="12">
        <v>7.9096045197739997</v>
      </c>
      <c r="J2006" s="12">
        <v>16.949152542373</v>
      </c>
      <c r="K2006" s="23">
        <v>6.2146892655370003</v>
      </c>
    </row>
    <row r="2007" spans="3:11" ht="37.799999999999997" x14ac:dyDescent="0.25">
      <c r="C2007" s="125"/>
      <c r="D2007" s="120"/>
      <c r="E2007" s="4" t="s">
        <v>67</v>
      </c>
      <c r="F2007" s="5"/>
      <c r="G2007" s="6">
        <v>231</v>
      </c>
      <c r="H2007" s="28">
        <v>70.995670995671006</v>
      </c>
      <c r="I2007" s="12">
        <v>8.2251082251080003</v>
      </c>
      <c r="J2007" s="12">
        <v>18.181818181817999</v>
      </c>
      <c r="K2007" s="23">
        <v>2.5974025974030002</v>
      </c>
    </row>
    <row r="2008" spans="3:11" ht="37.799999999999997" x14ac:dyDescent="0.25">
      <c r="C2008" s="125"/>
      <c r="D2008" s="120"/>
      <c r="E2008" s="4" t="s">
        <v>68</v>
      </c>
      <c r="F2008" s="5"/>
      <c r="G2008" s="6">
        <v>324</v>
      </c>
      <c r="H2008" s="28">
        <v>77.777777777777999</v>
      </c>
      <c r="I2008" s="12">
        <v>7.7160493827160002</v>
      </c>
      <c r="J2008" s="12">
        <v>12.654320987654</v>
      </c>
      <c r="K2008" s="23">
        <v>1.851851851852</v>
      </c>
    </row>
    <row r="2009" spans="3:11" ht="37.799999999999997" x14ac:dyDescent="0.25">
      <c r="C2009" s="125"/>
      <c r="D2009" s="120"/>
      <c r="E2009" s="4" t="s">
        <v>69</v>
      </c>
      <c r="F2009" s="5"/>
      <c r="G2009" s="6">
        <v>364</v>
      </c>
      <c r="H2009" s="28">
        <v>77.197802197802005</v>
      </c>
      <c r="I2009" s="12">
        <v>6.3186813186809996</v>
      </c>
      <c r="J2009" s="12">
        <v>13.736263736264</v>
      </c>
      <c r="K2009" s="23">
        <v>2.7472527472529999</v>
      </c>
    </row>
    <row r="2010" spans="3:11" ht="37.799999999999997" x14ac:dyDescent="0.25">
      <c r="C2010" s="125"/>
      <c r="D2010" s="120"/>
      <c r="E2010" s="4" t="s">
        <v>70</v>
      </c>
      <c r="F2010" s="5"/>
      <c r="G2010" s="6">
        <v>292</v>
      </c>
      <c r="H2010" s="28">
        <v>80.136986301370001</v>
      </c>
      <c r="I2010" s="12">
        <v>5.1369863013700003</v>
      </c>
      <c r="J2010" s="12">
        <v>9.2465753424660004</v>
      </c>
      <c r="K2010" s="23">
        <v>5.4794520547949999</v>
      </c>
    </row>
    <row r="2011" spans="3:11" ht="37.799999999999997" x14ac:dyDescent="0.25">
      <c r="C2011" s="125"/>
      <c r="D2011" s="120"/>
      <c r="E2011" s="4" t="s">
        <v>71</v>
      </c>
      <c r="F2011" s="5"/>
      <c r="G2011" s="6">
        <v>316</v>
      </c>
      <c r="H2011" s="28">
        <v>81.012658227847993</v>
      </c>
      <c r="I2011" s="12">
        <v>7.5949367088609998</v>
      </c>
      <c r="J2011" s="12">
        <v>8.5443037974680003</v>
      </c>
      <c r="K2011" s="23">
        <v>2.8481012658229998</v>
      </c>
    </row>
    <row r="2012" spans="3:11" ht="37.799999999999997" x14ac:dyDescent="0.25">
      <c r="C2012" s="125"/>
      <c r="D2012" s="120"/>
      <c r="E2012" s="4" t="s">
        <v>72</v>
      </c>
      <c r="F2012" s="5"/>
      <c r="G2012" s="6">
        <v>308</v>
      </c>
      <c r="H2012" s="28">
        <v>82.142857142856997</v>
      </c>
      <c r="I2012" s="12">
        <v>5.1948051948050002</v>
      </c>
      <c r="J2012" s="12">
        <v>10.064935064935</v>
      </c>
      <c r="K2012" s="23">
        <v>2.5974025974030002</v>
      </c>
    </row>
    <row r="2013" spans="3:11" ht="37.799999999999997" x14ac:dyDescent="0.25">
      <c r="C2013" s="125"/>
      <c r="D2013" s="120"/>
      <c r="E2013" s="4" t="s">
        <v>73</v>
      </c>
      <c r="F2013" s="5"/>
      <c r="G2013" s="6">
        <v>114</v>
      </c>
      <c r="H2013" s="28">
        <v>87.719298245613999</v>
      </c>
      <c r="I2013" s="12">
        <v>3.508771929825</v>
      </c>
      <c r="J2013" s="12">
        <v>6.1403508771929998</v>
      </c>
      <c r="K2013" s="23">
        <v>2.6315789473679998</v>
      </c>
    </row>
    <row r="2014" spans="3:11" ht="25.2" x14ac:dyDescent="0.25">
      <c r="C2014" s="125"/>
      <c r="D2014" s="120"/>
      <c r="E2014" s="4" t="s">
        <v>74</v>
      </c>
      <c r="F2014" s="5"/>
      <c r="G2014" s="6">
        <v>96</v>
      </c>
      <c r="H2014" s="28">
        <v>79.166666666666998</v>
      </c>
      <c r="I2014" s="12">
        <v>5.208333333333</v>
      </c>
      <c r="J2014" s="12">
        <v>12.5</v>
      </c>
      <c r="K2014" s="23">
        <v>3.125</v>
      </c>
    </row>
    <row r="2015" spans="3:11" x14ac:dyDescent="0.25">
      <c r="C2015" s="125"/>
      <c r="D2015" s="120"/>
      <c r="E2015" s="4" t="s">
        <v>75</v>
      </c>
      <c r="F2015" s="5"/>
      <c r="G2015" s="6">
        <v>29</v>
      </c>
      <c r="H2015" s="28">
        <v>55.172413793102997</v>
      </c>
      <c r="I2015" s="12">
        <v>3.4482758620689999</v>
      </c>
      <c r="J2015" s="12">
        <v>37.931034482759003</v>
      </c>
      <c r="K2015" s="23">
        <v>3.4482758620689999</v>
      </c>
    </row>
    <row r="2016" spans="3:11" x14ac:dyDescent="0.25">
      <c r="C2016" s="125"/>
      <c r="D2016" s="120"/>
      <c r="E2016" s="4" t="s">
        <v>18</v>
      </c>
      <c r="F2016" s="5"/>
      <c r="G2016" s="6">
        <v>127</v>
      </c>
      <c r="H2016" s="28">
        <v>69.291338582677</v>
      </c>
      <c r="I2016" s="12">
        <v>7.0866141732279999</v>
      </c>
      <c r="J2016" s="12">
        <v>16.535433070865999</v>
      </c>
      <c r="K2016" s="23">
        <v>7.0866141732279999</v>
      </c>
    </row>
    <row r="2017" spans="3:11" x14ac:dyDescent="0.25">
      <c r="C2017" s="121" t="s">
        <v>76</v>
      </c>
      <c r="D2017" s="119" t="s">
        <v>20</v>
      </c>
      <c r="E2017" s="18" t="s">
        <v>77</v>
      </c>
      <c r="F2017" s="17"/>
      <c r="G2017" s="19">
        <v>626</v>
      </c>
      <c r="H2017" s="29">
        <v>78.274760383387004</v>
      </c>
      <c r="I2017" s="15">
        <v>7.3482428115019998</v>
      </c>
      <c r="J2017" s="15">
        <v>11.182108626198</v>
      </c>
      <c r="K2017" s="30">
        <v>3.1948881789139998</v>
      </c>
    </row>
    <row r="2018" spans="3:11" x14ac:dyDescent="0.25">
      <c r="C2018" s="125"/>
      <c r="D2018" s="120"/>
      <c r="E2018" s="4" t="s">
        <v>78</v>
      </c>
      <c r="F2018" s="5"/>
      <c r="G2018" s="6">
        <v>975</v>
      </c>
      <c r="H2018" s="28">
        <v>77.333333333333002</v>
      </c>
      <c r="I2018" s="12">
        <v>5.9487179487180004</v>
      </c>
      <c r="J2018" s="12">
        <v>13.435897435896999</v>
      </c>
      <c r="K2018" s="23">
        <v>3.2820512820509999</v>
      </c>
    </row>
    <row r="2019" spans="3:11" x14ac:dyDescent="0.25">
      <c r="C2019" s="125"/>
      <c r="D2019" s="120"/>
      <c r="E2019" s="4" t="s">
        <v>79</v>
      </c>
      <c r="F2019" s="5"/>
      <c r="G2019" s="6">
        <v>589</v>
      </c>
      <c r="H2019" s="28">
        <v>77.928692699490995</v>
      </c>
      <c r="I2019" s="12">
        <v>6.4516129032259997</v>
      </c>
      <c r="J2019" s="12">
        <v>12.563667232598</v>
      </c>
      <c r="K2019" s="23">
        <v>3.0560271646860002</v>
      </c>
    </row>
    <row r="2020" spans="3:11" x14ac:dyDescent="0.25">
      <c r="C2020" s="125"/>
      <c r="D2020" s="120"/>
      <c r="E2020" s="4" t="s">
        <v>80</v>
      </c>
      <c r="F2020" s="5"/>
      <c r="G2020" s="6">
        <v>224</v>
      </c>
      <c r="H2020" s="28">
        <v>72.767857142856997</v>
      </c>
      <c r="I2020" s="12">
        <v>7.1428571428570002</v>
      </c>
      <c r="J2020" s="12">
        <v>13.839285714286</v>
      </c>
      <c r="K2020" s="23">
        <v>6.25</v>
      </c>
    </row>
    <row r="2021" spans="3:11" x14ac:dyDescent="0.25">
      <c r="C2021" s="121" t="s">
        <v>81</v>
      </c>
      <c r="D2021" s="119" t="s">
        <v>20</v>
      </c>
      <c r="E2021" s="18" t="s">
        <v>82</v>
      </c>
      <c r="F2021" s="17"/>
      <c r="G2021" s="19">
        <v>300</v>
      </c>
      <c r="H2021" s="29">
        <v>77.333333333333002</v>
      </c>
      <c r="I2021" s="15">
        <v>6</v>
      </c>
      <c r="J2021" s="15">
        <v>13</v>
      </c>
      <c r="K2021" s="30">
        <v>3.666666666667</v>
      </c>
    </row>
    <row r="2022" spans="3:11" x14ac:dyDescent="0.25">
      <c r="C2022" s="125"/>
      <c r="D2022" s="120"/>
      <c r="E2022" s="4" t="s">
        <v>83</v>
      </c>
      <c r="F2022" s="5"/>
      <c r="G2022" s="6">
        <v>722</v>
      </c>
      <c r="H2022" s="28">
        <v>79.639889196675995</v>
      </c>
      <c r="I2022" s="12">
        <v>4.4321329639889999</v>
      </c>
      <c r="J2022" s="12">
        <v>12.326869806094001</v>
      </c>
      <c r="K2022" s="23">
        <v>3.6011080332410002</v>
      </c>
    </row>
    <row r="2023" spans="3:11" x14ac:dyDescent="0.25">
      <c r="C2023" s="125"/>
      <c r="D2023" s="120"/>
      <c r="E2023" s="4" t="s">
        <v>84</v>
      </c>
      <c r="F2023" s="5"/>
      <c r="G2023" s="6">
        <v>483</v>
      </c>
      <c r="H2023" s="28">
        <v>77.432712215321004</v>
      </c>
      <c r="I2023" s="12">
        <v>7.0393374741199999</v>
      </c>
      <c r="J2023" s="12">
        <v>12.008281573499</v>
      </c>
      <c r="K2023" s="23">
        <v>3.5196687370599999</v>
      </c>
    </row>
    <row r="2024" spans="3:11" x14ac:dyDescent="0.25">
      <c r="C2024" s="125"/>
      <c r="D2024" s="120"/>
      <c r="E2024" s="4" t="s">
        <v>85</v>
      </c>
      <c r="F2024" s="5"/>
      <c r="G2024" s="6">
        <v>395</v>
      </c>
      <c r="H2024" s="28">
        <v>76.202531645570005</v>
      </c>
      <c r="I2024" s="12">
        <v>8.6075949367090008</v>
      </c>
      <c r="J2024" s="12">
        <v>11.898734177214999</v>
      </c>
      <c r="K2024" s="23">
        <v>3.2911392405059998</v>
      </c>
    </row>
    <row r="2025" spans="3:11" x14ac:dyDescent="0.25">
      <c r="C2025" s="125"/>
      <c r="D2025" s="120"/>
      <c r="E2025" s="4" t="s">
        <v>86</v>
      </c>
      <c r="F2025" s="5"/>
      <c r="G2025" s="6">
        <v>236</v>
      </c>
      <c r="H2025" s="28">
        <v>72.033898305085003</v>
      </c>
      <c r="I2025" s="12">
        <v>8.0508474576270004</v>
      </c>
      <c r="J2025" s="12">
        <v>16.101694915254001</v>
      </c>
      <c r="K2025" s="23">
        <v>3.8135593220340001</v>
      </c>
    </row>
    <row r="2026" spans="3:11" x14ac:dyDescent="0.25">
      <c r="C2026" s="125"/>
      <c r="D2026" s="120"/>
      <c r="E2026" s="4" t="s">
        <v>87</v>
      </c>
      <c r="F2026" s="5"/>
      <c r="G2026" s="6">
        <v>278</v>
      </c>
      <c r="H2026" s="28">
        <v>76.978417266186995</v>
      </c>
      <c r="I2026" s="12">
        <v>7.5539568345320003</v>
      </c>
      <c r="J2026" s="12">
        <v>12.589928057553999</v>
      </c>
      <c r="K2026" s="23">
        <v>2.877697841727</v>
      </c>
    </row>
    <row r="2027" spans="3:11" x14ac:dyDescent="0.25">
      <c r="C2027" s="121" t="s">
        <v>88</v>
      </c>
      <c r="D2027" s="119" t="s">
        <v>20</v>
      </c>
      <c r="E2027" s="18" t="s">
        <v>89</v>
      </c>
      <c r="F2027" s="17"/>
      <c r="G2027" s="19">
        <v>110</v>
      </c>
      <c r="H2027" s="29">
        <v>74.545454545455001</v>
      </c>
      <c r="I2027" s="15">
        <v>9.0909090909089993</v>
      </c>
      <c r="J2027" s="15">
        <v>9.0909090909089993</v>
      </c>
      <c r="K2027" s="30">
        <v>7.2727272727269998</v>
      </c>
    </row>
    <row r="2028" spans="3:11" x14ac:dyDescent="0.25">
      <c r="C2028" s="122"/>
      <c r="D2028" s="120"/>
      <c r="E2028" s="4" t="s">
        <v>90</v>
      </c>
      <c r="F2028" s="5"/>
      <c r="G2028" s="6">
        <v>190</v>
      </c>
      <c r="H2028" s="28">
        <v>78.947368421053</v>
      </c>
      <c r="I2028" s="12">
        <v>4.2105263157890001</v>
      </c>
      <c r="J2028" s="12">
        <v>15.263157894737001</v>
      </c>
      <c r="K2028" s="23">
        <v>1.578947368421</v>
      </c>
    </row>
    <row r="2029" spans="3:11" x14ac:dyDescent="0.25">
      <c r="C2029" s="122"/>
      <c r="D2029" s="120"/>
      <c r="E2029" s="4" t="s">
        <v>83</v>
      </c>
      <c r="F2029" s="5"/>
      <c r="G2029" s="6">
        <v>722</v>
      </c>
      <c r="H2029" s="28">
        <v>79.639889196675995</v>
      </c>
      <c r="I2029" s="12">
        <v>4.4321329639889999</v>
      </c>
      <c r="J2029" s="12">
        <v>12.326869806094001</v>
      </c>
      <c r="K2029" s="23">
        <v>3.6011080332410002</v>
      </c>
    </row>
    <row r="2030" spans="3:11" x14ac:dyDescent="0.25">
      <c r="C2030" s="122"/>
      <c r="D2030" s="120"/>
      <c r="E2030" s="4" t="s">
        <v>91</v>
      </c>
      <c r="F2030" s="5"/>
      <c r="G2030" s="6">
        <v>117</v>
      </c>
      <c r="H2030" s="28">
        <v>83.760683760684003</v>
      </c>
      <c r="I2030" s="12">
        <v>3.4188034188029999</v>
      </c>
      <c r="J2030" s="12">
        <v>11.965811965812</v>
      </c>
      <c r="K2030" s="23">
        <v>0.85470085470099999</v>
      </c>
    </row>
    <row r="2031" spans="3:11" x14ac:dyDescent="0.25">
      <c r="C2031" s="122"/>
      <c r="D2031" s="120"/>
      <c r="E2031" s="4" t="s">
        <v>92</v>
      </c>
      <c r="F2031" s="5"/>
      <c r="G2031" s="6">
        <v>123</v>
      </c>
      <c r="H2031" s="28">
        <v>74.796747967480002</v>
      </c>
      <c r="I2031" s="12">
        <v>7.3170731707319998</v>
      </c>
      <c r="J2031" s="12">
        <v>13.008130081300999</v>
      </c>
      <c r="K2031" s="23">
        <v>4.8780487804880002</v>
      </c>
    </row>
    <row r="2032" spans="3:11" x14ac:dyDescent="0.25">
      <c r="C2032" s="122"/>
      <c r="D2032" s="120"/>
      <c r="E2032" s="4" t="s">
        <v>93</v>
      </c>
      <c r="F2032" s="5"/>
      <c r="G2032" s="6">
        <v>243</v>
      </c>
      <c r="H2032" s="28">
        <v>75.720164609053001</v>
      </c>
      <c r="I2032" s="12">
        <v>8.6419753086419995</v>
      </c>
      <c r="J2032" s="12">
        <v>11.522633744856</v>
      </c>
      <c r="K2032" s="23">
        <v>4.1152263374490001</v>
      </c>
    </row>
    <row r="2033" spans="2:11" x14ac:dyDescent="0.25">
      <c r="C2033" s="122"/>
      <c r="D2033" s="120"/>
      <c r="E2033" s="4" t="s">
        <v>85</v>
      </c>
      <c r="F2033" s="5"/>
      <c r="G2033" s="6">
        <v>395</v>
      </c>
      <c r="H2033" s="28">
        <v>76.202531645570005</v>
      </c>
      <c r="I2033" s="12">
        <v>8.6075949367090008</v>
      </c>
      <c r="J2033" s="12">
        <v>11.898734177214999</v>
      </c>
      <c r="K2033" s="23">
        <v>3.2911392405059998</v>
      </c>
    </row>
    <row r="2034" spans="2:11" x14ac:dyDescent="0.25">
      <c r="C2034" s="122"/>
      <c r="D2034" s="120"/>
      <c r="E2034" s="4" t="s">
        <v>94</v>
      </c>
      <c r="F2034" s="5"/>
      <c r="G2034" s="6">
        <v>168</v>
      </c>
      <c r="H2034" s="28">
        <v>75.595238095238003</v>
      </c>
      <c r="I2034" s="12">
        <v>5.3571428571429998</v>
      </c>
      <c r="J2034" s="12">
        <v>15.47619047619</v>
      </c>
      <c r="K2034" s="23">
        <v>3.5714285714290002</v>
      </c>
    </row>
    <row r="2035" spans="2:11" x14ac:dyDescent="0.25">
      <c r="C2035" s="122"/>
      <c r="D2035" s="120"/>
      <c r="E2035" s="4" t="s">
        <v>95</v>
      </c>
      <c r="F2035" s="5"/>
      <c r="G2035" s="6">
        <v>68</v>
      </c>
      <c r="H2035" s="28">
        <v>63.235294117647001</v>
      </c>
      <c r="I2035" s="12">
        <v>14.705882352941</v>
      </c>
      <c r="J2035" s="12">
        <v>17.647058823529001</v>
      </c>
      <c r="K2035" s="23">
        <v>4.4117647058819998</v>
      </c>
    </row>
    <row r="2036" spans="2:11" x14ac:dyDescent="0.25">
      <c r="C2036" s="126"/>
      <c r="D2036" s="123"/>
      <c r="E2036" s="64" t="s">
        <v>87</v>
      </c>
      <c r="F2036" s="59"/>
      <c r="G2036" s="66">
        <v>278</v>
      </c>
      <c r="H2036" s="82">
        <v>76.978417266186995</v>
      </c>
      <c r="I2036" s="40">
        <v>7.5539568345320003</v>
      </c>
      <c r="J2036" s="40">
        <v>12.589928057553999</v>
      </c>
      <c r="K2036" s="80">
        <v>2.877697841727</v>
      </c>
    </row>
    <row r="2038" spans="2:11" x14ac:dyDescent="0.25">
      <c r="B2038" s="48" t="str">
        <f xml:space="preserve"> HYPERLINK("#'目次'!B25", "[19]")</f>
        <v>[19]</v>
      </c>
      <c r="C2038" s="35" t="s">
        <v>187</v>
      </c>
    </row>
    <row r="2041" spans="2:11" x14ac:dyDescent="0.25">
      <c r="C2041" s="35" t="s">
        <v>14</v>
      </c>
    </row>
    <row r="2042" spans="2:11" ht="25.2" x14ac:dyDescent="0.25">
      <c r="C2042" s="115"/>
      <c r="D2042" s="116"/>
      <c r="E2042" s="116"/>
      <c r="F2042" s="116"/>
      <c r="G2042" s="44" t="s">
        <v>15</v>
      </c>
      <c r="H2042" s="43" t="s">
        <v>173</v>
      </c>
      <c r="I2042" s="26" t="s">
        <v>174</v>
      </c>
      <c r="J2042" s="26" t="s">
        <v>175</v>
      </c>
      <c r="K2042" s="49" t="s">
        <v>18</v>
      </c>
    </row>
    <row r="2043" spans="2:11" x14ac:dyDescent="0.25">
      <c r="C2043" s="117"/>
      <c r="D2043" s="118"/>
      <c r="E2043" s="118"/>
      <c r="F2043" s="118"/>
      <c r="G2043" s="46"/>
      <c r="H2043" s="47"/>
      <c r="I2043" s="27"/>
      <c r="J2043" s="27"/>
      <c r="K2043" s="45"/>
    </row>
    <row r="2044" spans="2:11" x14ac:dyDescent="0.25">
      <c r="C2044" s="61"/>
      <c r="D2044" s="62"/>
      <c r="E2044" s="60" t="s">
        <v>15</v>
      </c>
      <c r="F2044" s="63"/>
      <c r="G2044" s="57">
        <v>2414</v>
      </c>
      <c r="H2044" s="34">
        <v>73.570836785417995</v>
      </c>
      <c r="I2044" s="34">
        <v>13.173156586577999</v>
      </c>
      <c r="J2044" s="34">
        <v>10.480530240265001</v>
      </c>
      <c r="K2044" s="79">
        <v>2.7754763877380002</v>
      </c>
    </row>
    <row r="2045" spans="2:11" x14ac:dyDescent="0.25">
      <c r="C2045" s="124" t="s">
        <v>19</v>
      </c>
      <c r="D2045" s="119" t="s">
        <v>20</v>
      </c>
      <c r="E2045" s="18" t="s">
        <v>21</v>
      </c>
      <c r="F2045" s="17"/>
      <c r="G2045" s="19">
        <v>1139</v>
      </c>
      <c r="H2045" s="29">
        <v>66.725197541702997</v>
      </c>
      <c r="I2045" s="15">
        <v>22.036874451273</v>
      </c>
      <c r="J2045" s="15">
        <v>8.077260755048</v>
      </c>
      <c r="K2045" s="30">
        <v>3.1606672519750001</v>
      </c>
    </row>
    <row r="2046" spans="2:11" x14ac:dyDescent="0.25">
      <c r="C2046" s="125"/>
      <c r="D2046" s="120"/>
      <c r="E2046" s="4" t="s">
        <v>22</v>
      </c>
      <c r="F2046" s="5"/>
      <c r="G2046" s="6">
        <v>1275</v>
      </c>
      <c r="H2046" s="28">
        <v>79.686274509803994</v>
      </c>
      <c r="I2046" s="12">
        <v>5.2549019607840002</v>
      </c>
      <c r="J2046" s="12">
        <v>12.627450980392</v>
      </c>
      <c r="K2046" s="23">
        <v>2.4313725490200002</v>
      </c>
    </row>
    <row r="2047" spans="2:11" x14ac:dyDescent="0.25">
      <c r="C2047" s="121" t="s">
        <v>23</v>
      </c>
      <c r="D2047" s="121" t="s">
        <v>24</v>
      </c>
      <c r="E2047" s="18" t="s">
        <v>25</v>
      </c>
      <c r="F2047" s="17"/>
      <c r="G2047" s="19">
        <v>515</v>
      </c>
      <c r="H2047" s="29">
        <v>84.466019417476005</v>
      </c>
      <c r="I2047" s="15">
        <v>11.650485436893</v>
      </c>
      <c r="J2047" s="15">
        <v>2.3300970873789999</v>
      </c>
      <c r="K2047" s="30">
        <v>1.5533980582519999</v>
      </c>
    </row>
    <row r="2048" spans="2:11" x14ac:dyDescent="0.25">
      <c r="C2048" s="125"/>
      <c r="D2048" s="122"/>
      <c r="E2048" s="4" t="s">
        <v>26</v>
      </c>
      <c r="F2048" s="5"/>
      <c r="G2048" s="6">
        <v>718</v>
      </c>
      <c r="H2048" s="28">
        <v>81.058495821727007</v>
      </c>
      <c r="I2048" s="12">
        <v>12.952646239553999</v>
      </c>
      <c r="J2048" s="12">
        <v>3.3426183844009998</v>
      </c>
      <c r="K2048" s="23">
        <v>2.646239554318</v>
      </c>
    </row>
    <row r="2049" spans="3:11" x14ac:dyDescent="0.25">
      <c r="C2049" s="125"/>
      <c r="D2049" s="122"/>
      <c r="E2049" s="4" t="s">
        <v>27</v>
      </c>
      <c r="F2049" s="5"/>
      <c r="G2049" s="6">
        <v>492</v>
      </c>
      <c r="H2049" s="28">
        <v>79.878048780488001</v>
      </c>
      <c r="I2049" s="12">
        <v>12.195121951220001</v>
      </c>
      <c r="J2049" s="12">
        <v>5.6910569105690003</v>
      </c>
      <c r="K2049" s="23">
        <v>2.2357723577240001</v>
      </c>
    </row>
    <row r="2050" spans="3:11" x14ac:dyDescent="0.25">
      <c r="C2050" s="125"/>
      <c r="D2050" s="122"/>
      <c r="E2050" s="4" t="s">
        <v>28</v>
      </c>
      <c r="F2050" s="5"/>
      <c r="G2050" s="6">
        <v>390</v>
      </c>
      <c r="H2050" s="28">
        <v>65.897435897435997</v>
      </c>
      <c r="I2050" s="12">
        <v>14.615384615385</v>
      </c>
      <c r="J2050" s="12">
        <v>14.871794871795</v>
      </c>
      <c r="K2050" s="23">
        <v>4.6153846153850004</v>
      </c>
    </row>
    <row r="2051" spans="3:11" x14ac:dyDescent="0.25">
      <c r="C2051" s="125"/>
      <c r="D2051" s="122"/>
      <c r="E2051" s="4" t="s">
        <v>29</v>
      </c>
      <c r="F2051" s="5"/>
      <c r="G2051" s="6">
        <v>206</v>
      </c>
      <c r="H2051" s="28">
        <v>41.747572815533999</v>
      </c>
      <c r="I2051" s="12">
        <v>16.019417475728002</v>
      </c>
      <c r="J2051" s="12">
        <v>38.834951456311003</v>
      </c>
      <c r="K2051" s="23">
        <v>3.398058252427</v>
      </c>
    </row>
    <row r="2052" spans="3:11" x14ac:dyDescent="0.25">
      <c r="C2052" s="125"/>
      <c r="D2052" s="122"/>
      <c r="E2052" s="4" t="s">
        <v>30</v>
      </c>
      <c r="F2052" s="5"/>
      <c r="G2052" s="6">
        <v>76</v>
      </c>
      <c r="H2052" s="28">
        <v>27.631578947367998</v>
      </c>
      <c r="I2052" s="12">
        <v>18.421052631578998</v>
      </c>
      <c r="J2052" s="12">
        <v>48.684210526316001</v>
      </c>
      <c r="K2052" s="23">
        <v>5.2631578947369997</v>
      </c>
    </row>
    <row r="2053" spans="3:11" x14ac:dyDescent="0.25">
      <c r="C2053" s="125"/>
      <c r="D2053" s="122"/>
      <c r="E2053" s="4" t="s">
        <v>31</v>
      </c>
      <c r="F2053" s="5"/>
      <c r="G2053" s="6">
        <v>17</v>
      </c>
      <c r="H2053" s="28">
        <v>11.764705882353001</v>
      </c>
      <c r="I2053" s="12">
        <v>5.8823529411760003</v>
      </c>
      <c r="J2053" s="12">
        <v>82.352941176471006</v>
      </c>
      <c r="K2053" s="37">
        <v>0</v>
      </c>
    </row>
    <row r="2054" spans="3:11" x14ac:dyDescent="0.25">
      <c r="C2054" s="125"/>
      <c r="D2054" s="122"/>
      <c r="E2054" s="4" t="s">
        <v>32</v>
      </c>
      <c r="F2054" s="5"/>
      <c r="G2054" s="6">
        <v>1233</v>
      </c>
      <c r="H2054" s="28">
        <v>82.481751824818005</v>
      </c>
      <c r="I2054" s="12">
        <v>12.408759124088</v>
      </c>
      <c r="J2054" s="12">
        <v>2.9197080291969999</v>
      </c>
      <c r="K2054" s="23">
        <v>2.1897810218979998</v>
      </c>
    </row>
    <row r="2055" spans="3:11" x14ac:dyDescent="0.25">
      <c r="C2055" s="125"/>
      <c r="D2055" s="122"/>
      <c r="E2055" s="4" t="s">
        <v>33</v>
      </c>
      <c r="F2055" s="5"/>
      <c r="G2055" s="6">
        <v>882</v>
      </c>
      <c r="H2055" s="28">
        <v>73.696145124717006</v>
      </c>
      <c r="I2055" s="12">
        <v>13.265306122448999</v>
      </c>
      <c r="J2055" s="12">
        <v>9.7505668934240006</v>
      </c>
      <c r="K2055" s="23">
        <v>3.2879818594099999</v>
      </c>
    </row>
    <row r="2056" spans="3:11" x14ac:dyDescent="0.25">
      <c r="C2056" s="125"/>
      <c r="D2056" s="122"/>
      <c r="E2056" s="4" t="s">
        <v>34</v>
      </c>
      <c r="F2056" s="5"/>
      <c r="G2056" s="6">
        <v>299</v>
      </c>
      <c r="H2056" s="28">
        <v>36.454849498328002</v>
      </c>
      <c r="I2056" s="12">
        <v>16.053511705685999</v>
      </c>
      <c r="J2056" s="12">
        <v>43.812709030100002</v>
      </c>
      <c r="K2056" s="23">
        <v>3.6789297658860001</v>
      </c>
    </row>
    <row r="2057" spans="3:11" x14ac:dyDescent="0.25">
      <c r="C2057" s="125"/>
      <c r="D2057" s="122"/>
      <c r="E2057" s="4" t="s">
        <v>35</v>
      </c>
      <c r="F2057" s="5"/>
      <c r="G2057" s="6">
        <v>1181</v>
      </c>
      <c r="H2057" s="28">
        <v>64.267569856053996</v>
      </c>
      <c r="I2057" s="12">
        <v>13.971210838273</v>
      </c>
      <c r="J2057" s="12">
        <v>18.374259102456001</v>
      </c>
      <c r="K2057" s="23">
        <v>3.386960203218</v>
      </c>
    </row>
    <row r="2058" spans="3:11" x14ac:dyDescent="0.25">
      <c r="C2058" s="125"/>
      <c r="D2058" s="121" t="s">
        <v>21</v>
      </c>
      <c r="E2058" s="18" t="s">
        <v>25</v>
      </c>
      <c r="F2058" s="17"/>
      <c r="G2058" s="19">
        <v>268</v>
      </c>
      <c r="H2058" s="29">
        <v>73.134328358209004</v>
      </c>
      <c r="I2058" s="15">
        <v>21.641791044775999</v>
      </c>
      <c r="J2058" s="15">
        <v>2.6119402985070002</v>
      </c>
      <c r="K2058" s="30">
        <v>2.6119402985070002</v>
      </c>
    </row>
    <row r="2059" spans="3:11" x14ac:dyDescent="0.25">
      <c r="C2059" s="125"/>
      <c r="D2059" s="122"/>
      <c r="E2059" s="4" t="s">
        <v>26</v>
      </c>
      <c r="F2059" s="5"/>
      <c r="G2059" s="6">
        <v>338</v>
      </c>
      <c r="H2059" s="28">
        <v>68.639053254437997</v>
      </c>
      <c r="I2059" s="12">
        <v>24.556213017750999</v>
      </c>
      <c r="J2059" s="12">
        <v>4.1420118343199999</v>
      </c>
      <c r="K2059" s="23">
        <v>2.6627218934910002</v>
      </c>
    </row>
    <row r="2060" spans="3:11" x14ac:dyDescent="0.25">
      <c r="C2060" s="125"/>
      <c r="D2060" s="122"/>
      <c r="E2060" s="4" t="s">
        <v>27</v>
      </c>
      <c r="F2060" s="5"/>
      <c r="G2060" s="6">
        <v>241</v>
      </c>
      <c r="H2060" s="28">
        <v>71.784232365145002</v>
      </c>
      <c r="I2060" s="12">
        <v>20.331950207468999</v>
      </c>
      <c r="J2060" s="12">
        <v>5.8091286307049996</v>
      </c>
      <c r="K2060" s="23">
        <v>2.0746887966799998</v>
      </c>
    </row>
    <row r="2061" spans="3:11" x14ac:dyDescent="0.25">
      <c r="C2061" s="125"/>
      <c r="D2061" s="122"/>
      <c r="E2061" s="4" t="s">
        <v>28</v>
      </c>
      <c r="F2061" s="5"/>
      <c r="G2061" s="6">
        <v>180</v>
      </c>
      <c r="H2061" s="28">
        <v>59.444444444444002</v>
      </c>
      <c r="I2061" s="12">
        <v>20.555555555556001</v>
      </c>
      <c r="J2061" s="12">
        <v>14.444444444444001</v>
      </c>
      <c r="K2061" s="23">
        <v>5.5555555555560003</v>
      </c>
    </row>
    <row r="2062" spans="3:11" x14ac:dyDescent="0.25">
      <c r="C2062" s="125"/>
      <c r="D2062" s="122"/>
      <c r="E2062" s="4" t="s">
        <v>29</v>
      </c>
      <c r="F2062" s="5"/>
      <c r="G2062" s="6">
        <v>83</v>
      </c>
      <c r="H2062" s="28">
        <v>48.192771084336997</v>
      </c>
      <c r="I2062" s="12">
        <v>22.89156626506</v>
      </c>
      <c r="J2062" s="12">
        <v>25.301204819277</v>
      </c>
      <c r="K2062" s="23">
        <v>3.6144578313250002</v>
      </c>
    </row>
    <row r="2063" spans="3:11" x14ac:dyDescent="0.25">
      <c r="C2063" s="125"/>
      <c r="D2063" s="122"/>
      <c r="E2063" s="4" t="s">
        <v>30</v>
      </c>
      <c r="F2063" s="5"/>
      <c r="G2063" s="6">
        <v>26</v>
      </c>
      <c r="H2063" s="28">
        <v>42.307692307692001</v>
      </c>
      <c r="I2063" s="12">
        <v>15.384615384615</v>
      </c>
      <c r="J2063" s="12">
        <v>34.615384615384997</v>
      </c>
      <c r="K2063" s="23">
        <v>7.6923076923079998</v>
      </c>
    </row>
    <row r="2064" spans="3:11" x14ac:dyDescent="0.25">
      <c r="C2064" s="125"/>
      <c r="D2064" s="122"/>
      <c r="E2064" s="4" t="s">
        <v>31</v>
      </c>
      <c r="F2064" s="5"/>
      <c r="G2064" s="6">
        <v>3</v>
      </c>
      <c r="H2064" s="28">
        <v>33.333333333333002</v>
      </c>
      <c r="I2064" s="12">
        <v>33.333333333333002</v>
      </c>
      <c r="J2064" s="12">
        <v>33.333333333333002</v>
      </c>
      <c r="K2064" s="37">
        <v>0</v>
      </c>
    </row>
    <row r="2065" spans="3:11" x14ac:dyDescent="0.25">
      <c r="C2065" s="125"/>
      <c r="D2065" s="122"/>
      <c r="E2065" s="4" t="s">
        <v>32</v>
      </c>
      <c r="F2065" s="5"/>
      <c r="G2065" s="6">
        <v>606</v>
      </c>
      <c r="H2065" s="28">
        <v>70.627062706271005</v>
      </c>
      <c r="I2065" s="12">
        <v>23.267326732672998</v>
      </c>
      <c r="J2065" s="12">
        <v>3.4653465346529999</v>
      </c>
      <c r="K2065" s="23">
        <v>2.640264026403</v>
      </c>
    </row>
    <row r="2066" spans="3:11" x14ac:dyDescent="0.25">
      <c r="C2066" s="125"/>
      <c r="D2066" s="122"/>
      <c r="E2066" s="4" t="s">
        <v>33</v>
      </c>
      <c r="F2066" s="5"/>
      <c r="G2066" s="6">
        <v>421</v>
      </c>
      <c r="H2066" s="28">
        <v>66.508313539192002</v>
      </c>
      <c r="I2066" s="12">
        <v>20.427553444181001</v>
      </c>
      <c r="J2066" s="12">
        <v>9.5011876484559998</v>
      </c>
      <c r="K2066" s="23">
        <v>3.5629453681709999</v>
      </c>
    </row>
    <row r="2067" spans="3:11" x14ac:dyDescent="0.25">
      <c r="C2067" s="125"/>
      <c r="D2067" s="122"/>
      <c r="E2067" s="4" t="s">
        <v>34</v>
      </c>
      <c r="F2067" s="5"/>
      <c r="G2067" s="6">
        <v>112</v>
      </c>
      <c r="H2067" s="28">
        <v>46.428571428570997</v>
      </c>
      <c r="I2067" s="12">
        <v>21.428571428571001</v>
      </c>
      <c r="J2067" s="12">
        <v>27.678571428571001</v>
      </c>
      <c r="K2067" s="23">
        <v>4.4642857142860004</v>
      </c>
    </row>
    <row r="2068" spans="3:11" x14ac:dyDescent="0.25">
      <c r="C2068" s="125"/>
      <c r="D2068" s="122"/>
      <c r="E2068" s="4" t="s">
        <v>35</v>
      </c>
      <c r="F2068" s="5"/>
      <c r="G2068" s="6">
        <v>533</v>
      </c>
      <c r="H2068" s="28">
        <v>62.288930581613997</v>
      </c>
      <c r="I2068" s="12">
        <v>20.637898686679002</v>
      </c>
      <c r="J2068" s="12">
        <v>13.320825515947</v>
      </c>
      <c r="K2068" s="23">
        <v>3.7523452157600001</v>
      </c>
    </row>
    <row r="2069" spans="3:11" x14ac:dyDescent="0.25">
      <c r="C2069" s="125"/>
      <c r="D2069" s="121" t="s">
        <v>22</v>
      </c>
      <c r="E2069" s="18" t="s">
        <v>25</v>
      </c>
      <c r="F2069" s="17"/>
      <c r="G2069" s="19">
        <v>247</v>
      </c>
      <c r="H2069" s="29">
        <v>96.761133603239003</v>
      </c>
      <c r="I2069" s="15">
        <v>0.80971659919000005</v>
      </c>
      <c r="J2069" s="15">
        <v>2.0242914979759998</v>
      </c>
      <c r="K2069" s="30">
        <v>0.40485829959500003</v>
      </c>
    </row>
    <row r="2070" spans="3:11" x14ac:dyDescent="0.25">
      <c r="C2070" s="125"/>
      <c r="D2070" s="122"/>
      <c r="E2070" s="4" t="s">
        <v>26</v>
      </c>
      <c r="F2070" s="5"/>
      <c r="G2070" s="6">
        <v>380</v>
      </c>
      <c r="H2070" s="28">
        <v>92.105263157894996</v>
      </c>
      <c r="I2070" s="12">
        <v>2.6315789473679998</v>
      </c>
      <c r="J2070" s="12">
        <v>2.6315789473679998</v>
      </c>
      <c r="K2070" s="23">
        <v>2.6315789473679998</v>
      </c>
    </row>
    <row r="2071" spans="3:11" x14ac:dyDescent="0.25">
      <c r="C2071" s="125"/>
      <c r="D2071" s="122"/>
      <c r="E2071" s="4" t="s">
        <v>27</v>
      </c>
      <c r="F2071" s="5"/>
      <c r="G2071" s="6">
        <v>251</v>
      </c>
      <c r="H2071" s="28">
        <v>87.649402390437999</v>
      </c>
      <c r="I2071" s="12">
        <v>4.3824701195219999</v>
      </c>
      <c r="J2071" s="12">
        <v>5.5776892430279998</v>
      </c>
      <c r="K2071" s="23">
        <v>2.3904382470119998</v>
      </c>
    </row>
    <row r="2072" spans="3:11" x14ac:dyDescent="0.25">
      <c r="C2072" s="125"/>
      <c r="D2072" s="122"/>
      <c r="E2072" s="4" t="s">
        <v>28</v>
      </c>
      <c r="F2072" s="5"/>
      <c r="G2072" s="6">
        <v>210</v>
      </c>
      <c r="H2072" s="28">
        <v>71.428571428571004</v>
      </c>
      <c r="I2072" s="12">
        <v>9.5238095238099998</v>
      </c>
      <c r="J2072" s="12">
        <v>15.238095238094999</v>
      </c>
      <c r="K2072" s="23">
        <v>3.8095238095239998</v>
      </c>
    </row>
    <row r="2073" spans="3:11" x14ac:dyDescent="0.25">
      <c r="C2073" s="125"/>
      <c r="D2073" s="122"/>
      <c r="E2073" s="4" t="s">
        <v>29</v>
      </c>
      <c r="F2073" s="5"/>
      <c r="G2073" s="6">
        <v>123</v>
      </c>
      <c r="H2073" s="28">
        <v>37.398373983740001</v>
      </c>
      <c r="I2073" s="12">
        <v>11.382113821138001</v>
      </c>
      <c r="J2073" s="12">
        <v>47.967479674796998</v>
      </c>
      <c r="K2073" s="23">
        <v>3.2520325203249998</v>
      </c>
    </row>
    <row r="2074" spans="3:11" x14ac:dyDescent="0.25">
      <c r="C2074" s="125"/>
      <c r="D2074" s="122"/>
      <c r="E2074" s="4" t="s">
        <v>30</v>
      </c>
      <c r="F2074" s="5"/>
      <c r="G2074" s="6">
        <v>50</v>
      </c>
      <c r="H2074" s="28">
        <v>20</v>
      </c>
      <c r="I2074" s="12">
        <v>20</v>
      </c>
      <c r="J2074" s="12">
        <v>56</v>
      </c>
      <c r="K2074" s="23">
        <v>4</v>
      </c>
    </row>
    <row r="2075" spans="3:11" x14ac:dyDescent="0.25">
      <c r="C2075" s="125"/>
      <c r="D2075" s="122"/>
      <c r="E2075" s="4" t="s">
        <v>31</v>
      </c>
      <c r="F2075" s="5"/>
      <c r="G2075" s="6">
        <v>14</v>
      </c>
      <c r="H2075" s="28">
        <v>7.1428571428570002</v>
      </c>
      <c r="I2075" s="20">
        <v>0</v>
      </c>
      <c r="J2075" s="12">
        <v>92.857142857143003</v>
      </c>
      <c r="K2075" s="37">
        <v>0</v>
      </c>
    </row>
    <row r="2076" spans="3:11" x14ac:dyDescent="0.25">
      <c r="C2076" s="125"/>
      <c r="D2076" s="122"/>
      <c r="E2076" s="4" t="s">
        <v>32</v>
      </c>
      <c r="F2076" s="5"/>
      <c r="G2076" s="6">
        <v>627</v>
      </c>
      <c r="H2076" s="28">
        <v>93.939393939393995</v>
      </c>
      <c r="I2076" s="12">
        <v>1.9138755980860001</v>
      </c>
      <c r="J2076" s="12">
        <v>2.3923444976080002</v>
      </c>
      <c r="K2076" s="23">
        <v>1.7543859649119999</v>
      </c>
    </row>
    <row r="2077" spans="3:11" x14ac:dyDescent="0.25">
      <c r="C2077" s="125"/>
      <c r="D2077" s="122"/>
      <c r="E2077" s="4" t="s">
        <v>33</v>
      </c>
      <c r="F2077" s="5"/>
      <c r="G2077" s="6">
        <v>461</v>
      </c>
      <c r="H2077" s="28">
        <v>80.260303687635997</v>
      </c>
      <c r="I2077" s="12">
        <v>6.7245119305859999</v>
      </c>
      <c r="J2077" s="12">
        <v>9.9783080260299997</v>
      </c>
      <c r="K2077" s="23">
        <v>3.0368763557479999</v>
      </c>
    </row>
    <row r="2078" spans="3:11" x14ac:dyDescent="0.25">
      <c r="C2078" s="125"/>
      <c r="D2078" s="122"/>
      <c r="E2078" s="4" t="s">
        <v>34</v>
      </c>
      <c r="F2078" s="5"/>
      <c r="G2078" s="6">
        <v>187</v>
      </c>
      <c r="H2078" s="28">
        <v>30.481283422459999</v>
      </c>
      <c r="I2078" s="12">
        <v>12.83422459893</v>
      </c>
      <c r="J2078" s="12">
        <v>53.475935828876999</v>
      </c>
      <c r="K2078" s="23">
        <v>3.208556149733</v>
      </c>
    </row>
    <row r="2079" spans="3:11" x14ac:dyDescent="0.25">
      <c r="C2079" s="125"/>
      <c r="D2079" s="122"/>
      <c r="E2079" s="4" t="s">
        <v>35</v>
      </c>
      <c r="F2079" s="5"/>
      <c r="G2079" s="6">
        <v>648</v>
      </c>
      <c r="H2079" s="28">
        <v>65.895061728395007</v>
      </c>
      <c r="I2079" s="12">
        <v>8.4876543209879998</v>
      </c>
      <c r="J2079" s="12">
        <v>22.530864197530999</v>
      </c>
      <c r="K2079" s="23">
        <v>3.086419753086</v>
      </c>
    </row>
    <row r="2080" spans="3:11" x14ac:dyDescent="0.25">
      <c r="C2080" s="121" t="s">
        <v>36</v>
      </c>
      <c r="D2080" s="121" t="s">
        <v>24</v>
      </c>
      <c r="E2080" s="18" t="s">
        <v>37</v>
      </c>
      <c r="F2080" s="17"/>
      <c r="G2080" s="19">
        <v>106</v>
      </c>
      <c r="H2080" s="29">
        <v>83.962264150943</v>
      </c>
      <c r="I2080" s="15">
        <v>6.6037735849060004</v>
      </c>
      <c r="J2080" s="15">
        <v>5.660377358491</v>
      </c>
      <c r="K2080" s="30">
        <v>3.7735849056599999</v>
      </c>
    </row>
    <row r="2081" spans="3:11" ht="25.2" x14ac:dyDescent="0.25">
      <c r="C2081" s="125"/>
      <c r="D2081" s="122"/>
      <c r="E2081" s="4" t="s">
        <v>38</v>
      </c>
      <c r="F2081" s="5"/>
      <c r="G2081" s="6">
        <v>1653</v>
      </c>
      <c r="H2081" s="28">
        <v>73.260738052026994</v>
      </c>
      <c r="I2081" s="12">
        <v>16.333938294010999</v>
      </c>
      <c r="J2081" s="12">
        <v>7.7434966727159997</v>
      </c>
      <c r="K2081" s="23">
        <v>2.661826981246</v>
      </c>
    </row>
    <row r="2082" spans="3:11" ht="25.2" x14ac:dyDescent="0.25">
      <c r="C2082" s="125"/>
      <c r="D2082" s="122"/>
      <c r="E2082" s="4" t="s">
        <v>39</v>
      </c>
      <c r="F2082" s="5"/>
      <c r="G2082" s="6">
        <v>116</v>
      </c>
      <c r="H2082" s="28">
        <v>90.517241379309993</v>
      </c>
      <c r="I2082" s="12">
        <v>1.7241379310339999</v>
      </c>
      <c r="J2082" s="12">
        <v>5.1724137931029999</v>
      </c>
      <c r="K2082" s="23">
        <v>2.586206896552</v>
      </c>
    </row>
    <row r="2083" spans="3:11" ht="25.2" x14ac:dyDescent="0.25">
      <c r="C2083" s="125"/>
      <c r="D2083" s="122"/>
      <c r="E2083" s="4" t="s">
        <v>40</v>
      </c>
      <c r="F2083" s="5"/>
      <c r="G2083" s="6">
        <v>513</v>
      </c>
      <c r="H2083" s="28">
        <v>68.421052631579002</v>
      </c>
      <c r="I2083" s="12">
        <v>7.0175438596489998</v>
      </c>
      <c r="J2083" s="12">
        <v>21.442495126706</v>
      </c>
      <c r="K2083" s="23">
        <v>3.118908382066</v>
      </c>
    </row>
    <row r="2084" spans="3:11" x14ac:dyDescent="0.25">
      <c r="C2084" s="125"/>
      <c r="D2084" s="122"/>
      <c r="E2084" s="4" t="s">
        <v>18</v>
      </c>
      <c r="F2084" s="5"/>
      <c r="G2084" s="6">
        <v>26</v>
      </c>
      <c r="H2084" s="28">
        <v>76.923076923077005</v>
      </c>
      <c r="I2084" s="12">
        <v>11.538461538462</v>
      </c>
      <c r="J2084" s="12">
        <v>11.538461538462</v>
      </c>
      <c r="K2084" s="37">
        <v>0</v>
      </c>
    </row>
    <row r="2085" spans="3:11" x14ac:dyDescent="0.25">
      <c r="C2085" s="125"/>
      <c r="D2085" s="121" t="s">
        <v>21</v>
      </c>
      <c r="E2085" s="18" t="s">
        <v>37</v>
      </c>
      <c r="F2085" s="17"/>
      <c r="G2085" s="19">
        <v>66</v>
      </c>
      <c r="H2085" s="29">
        <v>86.363636363636004</v>
      </c>
      <c r="I2085" s="15">
        <v>6.0606060606060002</v>
      </c>
      <c r="J2085" s="15">
        <v>3.0303030303030001</v>
      </c>
      <c r="K2085" s="30">
        <v>4.5454545454549997</v>
      </c>
    </row>
    <row r="2086" spans="3:11" ht="25.2" x14ac:dyDescent="0.25">
      <c r="C2086" s="125"/>
      <c r="D2086" s="122"/>
      <c r="E2086" s="4" t="s">
        <v>38</v>
      </c>
      <c r="F2086" s="5"/>
      <c r="G2086" s="6">
        <v>938</v>
      </c>
      <c r="H2086" s="28">
        <v>63.113006396587998</v>
      </c>
      <c r="I2086" s="12">
        <v>25.373134328357999</v>
      </c>
      <c r="J2086" s="12">
        <v>8.6353944562899994</v>
      </c>
      <c r="K2086" s="23">
        <v>2.8784648187630002</v>
      </c>
    </row>
    <row r="2087" spans="3:11" ht="25.2" x14ac:dyDescent="0.25">
      <c r="C2087" s="125"/>
      <c r="D2087" s="122"/>
      <c r="E2087" s="4" t="s">
        <v>39</v>
      </c>
      <c r="F2087" s="5"/>
      <c r="G2087" s="6">
        <v>43</v>
      </c>
      <c r="H2087" s="28">
        <v>90.697674418605004</v>
      </c>
      <c r="I2087" s="12">
        <v>2.3255813953489999</v>
      </c>
      <c r="J2087" s="12">
        <v>2.3255813953489999</v>
      </c>
      <c r="K2087" s="23">
        <v>4.6511627906979998</v>
      </c>
    </row>
    <row r="2088" spans="3:11" ht="25.2" x14ac:dyDescent="0.25">
      <c r="C2088" s="125"/>
      <c r="D2088" s="122"/>
      <c r="E2088" s="4" t="s">
        <v>40</v>
      </c>
      <c r="F2088" s="5"/>
      <c r="G2088" s="6">
        <v>77</v>
      </c>
      <c r="H2088" s="28">
        <v>80.519480519480993</v>
      </c>
      <c r="I2088" s="12">
        <v>6.4935064935059996</v>
      </c>
      <c r="J2088" s="12">
        <v>7.792207792208</v>
      </c>
      <c r="K2088" s="23">
        <v>5.1948051948050002</v>
      </c>
    </row>
    <row r="2089" spans="3:11" x14ac:dyDescent="0.25">
      <c r="C2089" s="125"/>
      <c r="D2089" s="122"/>
      <c r="E2089" s="4" t="s">
        <v>18</v>
      </c>
      <c r="F2089" s="5"/>
      <c r="G2089" s="6">
        <v>15</v>
      </c>
      <c r="H2089" s="28">
        <v>66.666666666666998</v>
      </c>
      <c r="I2089" s="12">
        <v>20</v>
      </c>
      <c r="J2089" s="12">
        <v>13.333333333333</v>
      </c>
      <c r="K2089" s="37">
        <v>0</v>
      </c>
    </row>
    <row r="2090" spans="3:11" x14ac:dyDescent="0.25">
      <c r="C2090" s="125"/>
      <c r="D2090" s="121" t="s">
        <v>22</v>
      </c>
      <c r="E2090" s="18" t="s">
        <v>37</v>
      </c>
      <c r="F2090" s="17"/>
      <c r="G2090" s="19">
        <v>40</v>
      </c>
      <c r="H2090" s="29">
        <v>80</v>
      </c>
      <c r="I2090" s="15">
        <v>7.5</v>
      </c>
      <c r="J2090" s="15">
        <v>10</v>
      </c>
      <c r="K2090" s="30">
        <v>2.5</v>
      </c>
    </row>
    <row r="2091" spans="3:11" ht="25.2" x14ac:dyDescent="0.25">
      <c r="C2091" s="125"/>
      <c r="D2091" s="122"/>
      <c r="E2091" s="4" t="s">
        <v>38</v>
      </c>
      <c r="F2091" s="5"/>
      <c r="G2091" s="6">
        <v>715</v>
      </c>
      <c r="H2091" s="28">
        <v>86.573426573427</v>
      </c>
      <c r="I2091" s="12">
        <v>4.4755244755239998</v>
      </c>
      <c r="J2091" s="12">
        <v>6.5734265734269997</v>
      </c>
      <c r="K2091" s="23">
        <v>2.377622377622</v>
      </c>
    </row>
    <row r="2092" spans="3:11" ht="25.2" x14ac:dyDescent="0.25">
      <c r="C2092" s="125"/>
      <c r="D2092" s="122"/>
      <c r="E2092" s="4" t="s">
        <v>39</v>
      </c>
      <c r="F2092" s="5"/>
      <c r="G2092" s="6">
        <v>73</v>
      </c>
      <c r="H2092" s="28">
        <v>90.410958904110004</v>
      </c>
      <c r="I2092" s="12">
        <v>1.369863013699</v>
      </c>
      <c r="J2092" s="12">
        <v>6.8493150684930004</v>
      </c>
      <c r="K2092" s="23">
        <v>1.369863013699</v>
      </c>
    </row>
    <row r="2093" spans="3:11" ht="25.2" x14ac:dyDescent="0.25">
      <c r="C2093" s="125"/>
      <c r="D2093" s="122"/>
      <c r="E2093" s="4" t="s">
        <v>40</v>
      </c>
      <c r="F2093" s="5"/>
      <c r="G2093" s="6">
        <v>436</v>
      </c>
      <c r="H2093" s="28">
        <v>66.284403669724995</v>
      </c>
      <c r="I2093" s="12">
        <v>7.1100917431189998</v>
      </c>
      <c r="J2093" s="12">
        <v>23.853211009174</v>
      </c>
      <c r="K2093" s="23">
        <v>2.7522935779819999</v>
      </c>
    </row>
    <row r="2094" spans="3:11" x14ac:dyDescent="0.25">
      <c r="C2094" s="125"/>
      <c r="D2094" s="122"/>
      <c r="E2094" s="4" t="s">
        <v>18</v>
      </c>
      <c r="F2094" s="5"/>
      <c r="G2094" s="6">
        <v>11</v>
      </c>
      <c r="H2094" s="28">
        <v>90.909090909091006</v>
      </c>
      <c r="I2094" s="20">
        <v>0</v>
      </c>
      <c r="J2094" s="12">
        <v>9.0909090909089993</v>
      </c>
      <c r="K2094" s="37">
        <v>0</v>
      </c>
    </row>
    <row r="2095" spans="3:11" ht="25.2" x14ac:dyDescent="0.25">
      <c r="C2095" s="121" t="s">
        <v>41</v>
      </c>
      <c r="D2095" s="119" t="s">
        <v>20</v>
      </c>
      <c r="E2095" s="18" t="s">
        <v>42</v>
      </c>
      <c r="F2095" s="17"/>
      <c r="G2095" s="19">
        <v>385</v>
      </c>
      <c r="H2095" s="29">
        <v>83.376623376623002</v>
      </c>
      <c r="I2095" s="15">
        <v>4.4155844155840001</v>
      </c>
      <c r="J2095" s="15">
        <v>8.8311688311690002</v>
      </c>
      <c r="K2095" s="30">
        <v>3.3766233766229998</v>
      </c>
    </row>
    <row r="2096" spans="3:11" ht="25.2" x14ac:dyDescent="0.25">
      <c r="C2096" s="125"/>
      <c r="D2096" s="120"/>
      <c r="E2096" s="4" t="s">
        <v>43</v>
      </c>
      <c r="F2096" s="5"/>
      <c r="G2096" s="6">
        <v>1574</v>
      </c>
      <c r="H2096" s="28">
        <v>73.252858958068998</v>
      </c>
      <c r="I2096" s="12">
        <v>16.454891994916998</v>
      </c>
      <c r="J2096" s="12">
        <v>7.6874205844979997</v>
      </c>
      <c r="K2096" s="23">
        <v>2.6048284625160001</v>
      </c>
    </row>
    <row r="2097" spans="3:11" ht="25.2" x14ac:dyDescent="0.25">
      <c r="C2097" s="125"/>
      <c r="D2097" s="120"/>
      <c r="E2097" s="4" t="s">
        <v>44</v>
      </c>
      <c r="F2097" s="5"/>
      <c r="G2097" s="6">
        <v>89</v>
      </c>
      <c r="H2097" s="28">
        <v>83.146067415730002</v>
      </c>
      <c r="I2097" s="12">
        <v>10.112359550561999</v>
      </c>
      <c r="J2097" s="12">
        <v>1.123595505618</v>
      </c>
      <c r="K2097" s="23">
        <v>5.61797752809</v>
      </c>
    </row>
    <row r="2098" spans="3:11" ht="25.2" x14ac:dyDescent="0.25">
      <c r="C2098" s="125"/>
      <c r="D2098" s="120"/>
      <c r="E2098" s="4" t="s">
        <v>45</v>
      </c>
      <c r="F2098" s="5"/>
      <c r="G2098" s="6">
        <v>956</v>
      </c>
      <c r="H2098" s="28">
        <v>68.514644351464</v>
      </c>
      <c r="I2098" s="12">
        <v>14.330543933054001</v>
      </c>
      <c r="J2098" s="12">
        <v>13.912133891212999</v>
      </c>
      <c r="K2098" s="23">
        <v>3.2426778242680001</v>
      </c>
    </row>
    <row r="2099" spans="3:11" ht="25.2" x14ac:dyDescent="0.25">
      <c r="C2099" s="125"/>
      <c r="D2099" s="120"/>
      <c r="E2099" s="4" t="s">
        <v>46</v>
      </c>
      <c r="F2099" s="5"/>
      <c r="G2099" s="6">
        <v>85</v>
      </c>
      <c r="H2099" s="28">
        <v>65.882352941175995</v>
      </c>
      <c r="I2099" s="12">
        <v>10.588235294118</v>
      </c>
      <c r="J2099" s="12">
        <v>22.352941176470999</v>
      </c>
      <c r="K2099" s="23">
        <v>1.1764705882349999</v>
      </c>
    </row>
    <row r="2100" spans="3:11" x14ac:dyDescent="0.25">
      <c r="C2100" s="125"/>
      <c r="D2100" s="120"/>
      <c r="E2100" s="4" t="s">
        <v>18</v>
      </c>
      <c r="F2100" s="5"/>
      <c r="G2100" s="6">
        <v>17</v>
      </c>
      <c r="H2100" s="28">
        <v>82.352941176471006</v>
      </c>
      <c r="I2100" s="12">
        <v>11.764705882353001</v>
      </c>
      <c r="J2100" s="12">
        <v>5.8823529411760003</v>
      </c>
      <c r="K2100" s="37">
        <v>0</v>
      </c>
    </row>
    <row r="2101" spans="3:11" x14ac:dyDescent="0.25">
      <c r="C2101" s="121" t="s">
        <v>47</v>
      </c>
      <c r="D2101" s="119" t="s">
        <v>20</v>
      </c>
      <c r="E2101" s="18" t="s">
        <v>48</v>
      </c>
      <c r="F2101" s="17"/>
      <c r="G2101" s="19">
        <v>385</v>
      </c>
      <c r="H2101" s="29">
        <v>83.376623376623002</v>
      </c>
      <c r="I2101" s="15">
        <v>4.4155844155840001</v>
      </c>
      <c r="J2101" s="15">
        <v>8.8311688311690002</v>
      </c>
      <c r="K2101" s="30">
        <v>3.3766233766229998</v>
      </c>
    </row>
    <row r="2102" spans="3:11" x14ac:dyDescent="0.25">
      <c r="C2102" s="125"/>
      <c r="D2102" s="120"/>
      <c r="E2102" s="4" t="s">
        <v>49</v>
      </c>
      <c r="F2102" s="5"/>
      <c r="G2102" s="6">
        <v>1156</v>
      </c>
      <c r="H2102" s="28">
        <v>73.788927335639997</v>
      </c>
      <c r="I2102" s="12">
        <v>13.927335640138001</v>
      </c>
      <c r="J2102" s="12">
        <v>10.034602076124999</v>
      </c>
      <c r="K2102" s="23">
        <v>2.2491349480970002</v>
      </c>
    </row>
    <row r="2103" spans="3:11" x14ac:dyDescent="0.25">
      <c r="C2103" s="125"/>
      <c r="D2103" s="120"/>
      <c r="E2103" s="4" t="s">
        <v>50</v>
      </c>
      <c r="F2103" s="5"/>
      <c r="G2103" s="6">
        <v>466</v>
      </c>
      <c r="H2103" s="28">
        <v>68.454935622318004</v>
      </c>
      <c r="I2103" s="12">
        <v>17.381974248927001</v>
      </c>
      <c r="J2103" s="12">
        <v>11.158798283262</v>
      </c>
      <c r="K2103" s="23">
        <v>3.004291845494</v>
      </c>
    </row>
    <row r="2104" spans="3:11" x14ac:dyDescent="0.25">
      <c r="C2104" s="125"/>
      <c r="D2104" s="120"/>
      <c r="E2104" s="4" t="s">
        <v>51</v>
      </c>
      <c r="F2104" s="5"/>
      <c r="G2104" s="6">
        <v>191</v>
      </c>
      <c r="H2104" s="28">
        <v>70.157068062826994</v>
      </c>
      <c r="I2104" s="12">
        <v>16.753926701571</v>
      </c>
      <c r="J2104" s="12">
        <v>10.471204188482</v>
      </c>
      <c r="K2104" s="23">
        <v>2.6178010471199999</v>
      </c>
    </row>
    <row r="2105" spans="3:11" x14ac:dyDescent="0.25">
      <c r="C2105" s="125"/>
      <c r="D2105" s="120"/>
      <c r="E2105" s="4" t="s">
        <v>52</v>
      </c>
      <c r="F2105" s="5"/>
      <c r="G2105" s="6">
        <v>181</v>
      </c>
      <c r="H2105" s="28">
        <v>69.613259668507993</v>
      </c>
      <c r="I2105" s="12">
        <v>13.812154696133</v>
      </c>
      <c r="J2105" s="12">
        <v>12.707182320442</v>
      </c>
      <c r="K2105" s="23">
        <v>3.867403314917</v>
      </c>
    </row>
    <row r="2106" spans="3:11" x14ac:dyDescent="0.25">
      <c r="C2106" s="125"/>
      <c r="D2106" s="120"/>
      <c r="E2106" s="4" t="s">
        <v>18</v>
      </c>
      <c r="F2106" s="5"/>
      <c r="G2106" s="6">
        <v>35</v>
      </c>
      <c r="H2106" s="28">
        <v>65.714285714286007</v>
      </c>
      <c r="I2106" s="12">
        <v>5.7142857142860004</v>
      </c>
      <c r="J2106" s="12">
        <v>22.857142857143</v>
      </c>
      <c r="K2106" s="23">
        <v>5.7142857142860004</v>
      </c>
    </row>
    <row r="2107" spans="3:11" x14ac:dyDescent="0.25">
      <c r="C2107" s="121" t="s">
        <v>53</v>
      </c>
      <c r="D2107" s="119" t="s">
        <v>20</v>
      </c>
      <c r="E2107" s="18" t="s">
        <v>54</v>
      </c>
      <c r="F2107" s="17"/>
      <c r="G2107" s="19">
        <v>331</v>
      </c>
      <c r="H2107" s="29">
        <v>66.465256797582995</v>
      </c>
      <c r="I2107" s="15">
        <v>16.012084592145001</v>
      </c>
      <c r="J2107" s="15">
        <v>12.688821752266</v>
      </c>
      <c r="K2107" s="30">
        <v>4.8338368580060003</v>
      </c>
    </row>
    <row r="2108" spans="3:11" x14ac:dyDescent="0.25">
      <c r="C2108" s="125"/>
      <c r="D2108" s="120"/>
      <c r="E2108" s="4" t="s">
        <v>55</v>
      </c>
      <c r="F2108" s="5"/>
      <c r="G2108" s="6">
        <v>1212</v>
      </c>
      <c r="H2108" s="28">
        <v>76.237623762376003</v>
      </c>
      <c r="I2108" s="12">
        <v>12.871287128713</v>
      </c>
      <c r="J2108" s="12">
        <v>8.6633663366340006</v>
      </c>
      <c r="K2108" s="23">
        <v>2.2277227722770001</v>
      </c>
    </row>
    <row r="2109" spans="3:11" ht="25.2" x14ac:dyDescent="0.25">
      <c r="C2109" s="125"/>
      <c r="D2109" s="120"/>
      <c r="E2109" s="4" t="s">
        <v>56</v>
      </c>
      <c r="F2109" s="5"/>
      <c r="G2109" s="6">
        <v>615</v>
      </c>
      <c r="H2109" s="28">
        <v>69.593495934958995</v>
      </c>
      <c r="I2109" s="12">
        <v>13.49593495935</v>
      </c>
      <c r="J2109" s="12">
        <v>14.471544715446999</v>
      </c>
      <c r="K2109" s="23">
        <v>2.4390243902440001</v>
      </c>
    </row>
    <row r="2110" spans="3:11" x14ac:dyDescent="0.25">
      <c r="C2110" s="125"/>
      <c r="D2110" s="120"/>
      <c r="E2110" s="4" t="s">
        <v>57</v>
      </c>
      <c r="F2110" s="5"/>
      <c r="G2110" s="6">
        <v>234</v>
      </c>
      <c r="H2110" s="28">
        <v>79.487179487179006</v>
      </c>
      <c r="I2110" s="12">
        <v>9.8290598290600002</v>
      </c>
      <c r="J2110" s="12">
        <v>6.8376068376069998</v>
      </c>
      <c r="K2110" s="23">
        <v>3.8461538461539999</v>
      </c>
    </row>
    <row r="2111" spans="3:11" x14ac:dyDescent="0.25">
      <c r="C2111" s="125"/>
      <c r="D2111" s="120"/>
      <c r="E2111" s="4" t="s">
        <v>18</v>
      </c>
      <c r="F2111" s="5"/>
      <c r="G2111" s="6">
        <v>22</v>
      </c>
      <c r="H2111" s="28">
        <v>81.818181818181998</v>
      </c>
      <c r="I2111" s="12">
        <v>13.636363636364001</v>
      </c>
      <c r="J2111" s="12">
        <v>4.5454545454549997</v>
      </c>
      <c r="K2111" s="37">
        <v>0</v>
      </c>
    </row>
    <row r="2112" spans="3:11" x14ac:dyDescent="0.25">
      <c r="C2112" s="121" t="s">
        <v>58</v>
      </c>
      <c r="D2112" s="119" t="s">
        <v>20</v>
      </c>
      <c r="E2112" s="18" t="s">
        <v>59</v>
      </c>
      <c r="F2112" s="17"/>
      <c r="G2112" s="19">
        <v>522</v>
      </c>
      <c r="H2112" s="29">
        <v>62.643678160919997</v>
      </c>
      <c r="I2112" s="15">
        <v>14.559386973180001</v>
      </c>
      <c r="J2112" s="15">
        <v>19.731800766284</v>
      </c>
      <c r="K2112" s="30">
        <v>3.065134099617</v>
      </c>
    </row>
    <row r="2113" spans="3:11" x14ac:dyDescent="0.25">
      <c r="C2113" s="125"/>
      <c r="D2113" s="120"/>
      <c r="E2113" s="4" t="s">
        <v>60</v>
      </c>
      <c r="F2113" s="5"/>
      <c r="G2113" s="6">
        <v>1090</v>
      </c>
      <c r="H2113" s="28">
        <v>73.669724770642006</v>
      </c>
      <c r="I2113" s="12">
        <v>13.669724770642</v>
      </c>
      <c r="J2113" s="12">
        <v>9.7247706422019995</v>
      </c>
      <c r="K2113" s="23">
        <v>2.9357798165140001</v>
      </c>
    </row>
    <row r="2114" spans="3:11" ht="25.2" x14ac:dyDescent="0.25">
      <c r="C2114" s="125"/>
      <c r="D2114" s="120"/>
      <c r="E2114" s="4" t="s">
        <v>61</v>
      </c>
      <c r="F2114" s="5"/>
      <c r="G2114" s="6">
        <v>327</v>
      </c>
      <c r="H2114" s="28">
        <v>85.626911314984994</v>
      </c>
      <c r="I2114" s="12">
        <v>7.6452599388379996</v>
      </c>
      <c r="J2114" s="12">
        <v>3.9755351681960001</v>
      </c>
      <c r="K2114" s="23">
        <v>2.7522935779819999</v>
      </c>
    </row>
    <row r="2115" spans="3:11" x14ac:dyDescent="0.25">
      <c r="C2115" s="125"/>
      <c r="D2115" s="120"/>
      <c r="E2115" s="4" t="s">
        <v>62</v>
      </c>
      <c r="F2115" s="5"/>
      <c r="G2115" s="6">
        <v>428</v>
      </c>
      <c r="H2115" s="28">
        <v>79.205607476636004</v>
      </c>
      <c r="I2115" s="12">
        <v>14.252336448597999</v>
      </c>
      <c r="J2115" s="12">
        <v>4.6728971962620003</v>
      </c>
      <c r="K2115" s="23">
        <v>1.869158878505</v>
      </c>
    </row>
    <row r="2116" spans="3:11" x14ac:dyDescent="0.25">
      <c r="C2116" s="125"/>
      <c r="D2116" s="120"/>
      <c r="E2116" s="4" t="s">
        <v>63</v>
      </c>
      <c r="F2116" s="5"/>
      <c r="G2116" s="6">
        <v>25</v>
      </c>
      <c r="H2116" s="28">
        <v>44</v>
      </c>
      <c r="I2116" s="12">
        <v>24</v>
      </c>
      <c r="J2116" s="12">
        <v>28</v>
      </c>
      <c r="K2116" s="23">
        <v>4</v>
      </c>
    </row>
    <row r="2117" spans="3:11" x14ac:dyDescent="0.25">
      <c r="C2117" s="125"/>
      <c r="D2117" s="120"/>
      <c r="E2117" s="4" t="s">
        <v>18</v>
      </c>
      <c r="F2117" s="5"/>
      <c r="G2117" s="6">
        <v>22</v>
      </c>
      <c r="H2117" s="28">
        <v>72.727272727273004</v>
      </c>
      <c r="I2117" s="12">
        <v>4.5454545454549997</v>
      </c>
      <c r="J2117" s="12">
        <v>18.181818181817999</v>
      </c>
      <c r="K2117" s="23">
        <v>4.5454545454549997</v>
      </c>
    </row>
    <row r="2118" spans="3:11" ht="25.2" x14ac:dyDescent="0.25">
      <c r="C2118" s="121" t="s">
        <v>64</v>
      </c>
      <c r="D2118" s="119" t="s">
        <v>20</v>
      </c>
      <c r="E2118" s="18" t="s">
        <v>65</v>
      </c>
      <c r="F2118" s="17"/>
      <c r="G2118" s="19">
        <v>36</v>
      </c>
      <c r="H2118" s="29">
        <v>58.333333333333002</v>
      </c>
      <c r="I2118" s="15">
        <v>13.888888888888999</v>
      </c>
      <c r="J2118" s="15">
        <v>22.222222222222001</v>
      </c>
      <c r="K2118" s="30">
        <v>5.5555555555560003</v>
      </c>
    </row>
    <row r="2119" spans="3:11" ht="37.799999999999997" x14ac:dyDescent="0.25">
      <c r="C2119" s="125"/>
      <c r="D2119" s="120"/>
      <c r="E2119" s="4" t="s">
        <v>66</v>
      </c>
      <c r="F2119" s="5"/>
      <c r="G2119" s="6">
        <v>177</v>
      </c>
      <c r="H2119" s="28">
        <v>76.271186440677994</v>
      </c>
      <c r="I2119" s="12">
        <v>8.4745762711860007</v>
      </c>
      <c r="J2119" s="12">
        <v>11.864406779661</v>
      </c>
      <c r="K2119" s="23">
        <v>3.3898305084749998</v>
      </c>
    </row>
    <row r="2120" spans="3:11" ht="37.799999999999997" x14ac:dyDescent="0.25">
      <c r="C2120" s="125"/>
      <c r="D2120" s="120"/>
      <c r="E2120" s="4" t="s">
        <v>67</v>
      </c>
      <c r="F2120" s="5"/>
      <c r="G2120" s="6">
        <v>231</v>
      </c>
      <c r="H2120" s="28">
        <v>70.562770562770993</v>
      </c>
      <c r="I2120" s="12">
        <v>13.419913419913</v>
      </c>
      <c r="J2120" s="12">
        <v>14.285714285714</v>
      </c>
      <c r="K2120" s="23">
        <v>1.731601731602</v>
      </c>
    </row>
    <row r="2121" spans="3:11" ht="37.799999999999997" x14ac:dyDescent="0.25">
      <c r="C2121" s="125"/>
      <c r="D2121" s="120"/>
      <c r="E2121" s="4" t="s">
        <v>68</v>
      </c>
      <c r="F2121" s="5"/>
      <c r="G2121" s="6">
        <v>324</v>
      </c>
      <c r="H2121" s="28">
        <v>72.530864197531002</v>
      </c>
      <c r="I2121" s="12">
        <v>13.58024691358</v>
      </c>
      <c r="J2121" s="12">
        <v>11.728395061728</v>
      </c>
      <c r="K2121" s="23">
        <v>2.1604938271599998</v>
      </c>
    </row>
    <row r="2122" spans="3:11" ht="37.799999999999997" x14ac:dyDescent="0.25">
      <c r="C2122" s="125"/>
      <c r="D2122" s="120"/>
      <c r="E2122" s="4" t="s">
        <v>69</v>
      </c>
      <c r="F2122" s="5"/>
      <c r="G2122" s="6">
        <v>364</v>
      </c>
      <c r="H2122" s="28">
        <v>75</v>
      </c>
      <c r="I2122" s="12">
        <v>13.461538461538</v>
      </c>
      <c r="J2122" s="12">
        <v>10.164835164835001</v>
      </c>
      <c r="K2122" s="23">
        <v>1.3736263736259999</v>
      </c>
    </row>
    <row r="2123" spans="3:11" ht="37.799999999999997" x14ac:dyDescent="0.25">
      <c r="C2123" s="125"/>
      <c r="D2123" s="120"/>
      <c r="E2123" s="4" t="s">
        <v>70</v>
      </c>
      <c r="F2123" s="5"/>
      <c r="G2123" s="6">
        <v>292</v>
      </c>
      <c r="H2123" s="28">
        <v>72.260273972603002</v>
      </c>
      <c r="I2123" s="12">
        <v>13.698630136986001</v>
      </c>
      <c r="J2123" s="12">
        <v>8.9041095890409991</v>
      </c>
      <c r="K2123" s="23">
        <v>5.1369863013700003</v>
      </c>
    </row>
    <row r="2124" spans="3:11" ht="37.799999999999997" x14ac:dyDescent="0.25">
      <c r="C2124" s="125"/>
      <c r="D2124" s="120"/>
      <c r="E2124" s="4" t="s">
        <v>71</v>
      </c>
      <c r="F2124" s="5"/>
      <c r="G2124" s="6">
        <v>316</v>
      </c>
      <c r="H2124" s="28">
        <v>75.632911392405006</v>
      </c>
      <c r="I2124" s="12">
        <v>13.924050632910999</v>
      </c>
      <c r="J2124" s="12">
        <v>7.5949367088609998</v>
      </c>
      <c r="K2124" s="23">
        <v>2.8481012658229998</v>
      </c>
    </row>
    <row r="2125" spans="3:11" ht="37.799999999999997" x14ac:dyDescent="0.25">
      <c r="C2125" s="125"/>
      <c r="D2125" s="120"/>
      <c r="E2125" s="4" t="s">
        <v>72</v>
      </c>
      <c r="F2125" s="5"/>
      <c r="G2125" s="6">
        <v>308</v>
      </c>
      <c r="H2125" s="28">
        <v>73.051948051948003</v>
      </c>
      <c r="I2125" s="12">
        <v>15.584415584416</v>
      </c>
      <c r="J2125" s="12">
        <v>8.7662337662340004</v>
      </c>
      <c r="K2125" s="23">
        <v>2.5974025974030002</v>
      </c>
    </row>
    <row r="2126" spans="3:11" ht="37.799999999999997" x14ac:dyDescent="0.25">
      <c r="C2126" s="125"/>
      <c r="D2126" s="120"/>
      <c r="E2126" s="4" t="s">
        <v>73</v>
      </c>
      <c r="F2126" s="5"/>
      <c r="G2126" s="6">
        <v>114</v>
      </c>
      <c r="H2126" s="28">
        <v>74.561403508772003</v>
      </c>
      <c r="I2126" s="12">
        <v>15.789473684211</v>
      </c>
      <c r="J2126" s="12">
        <v>7.0175438596489998</v>
      </c>
      <c r="K2126" s="23">
        <v>2.6315789473679998</v>
      </c>
    </row>
    <row r="2127" spans="3:11" ht="25.2" x14ac:dyDescent="0.25">
      <c r="C2127" s="125"/>
      <c r="D2127" s="120"/>
      <c r="E2127" s="4" t="s">
        <v>74</v>
      </c>
      <c r="F2127" s="5"/>
      <c r="G2127" s="6">
        <v>96</v>
      </c>
      <c r="H2127" s="28">
        <v>72.916666666666998</v>
      </c>
      <c r="I2127" s="12">
        <v>11.458333333333</v>
      </c>
      <c r="J2127" s="12">
        <v>12.5</v>
      </c>
      <c r="K2127" s="23">
        <v>3.125</v>
      </c>
    </row>
    <row r="2128" spans="3:11" x14ac:dyDescent="0.25">
      <c r="C2128" s="125"/>
      <c r="D2128" s="120"/>
      <c r="E2128" s="4" t="s">
        <v>75</v>
      </c>
      <c r="F2128" s="5"/>
      <c r="G2128" s="6">
        <v>29</v>
      </c>
      <c r="H2128" s="28">
        <v>68.965517241379004</v>
      </c>
      <c r="I2128" s="12">
        <v>6.8965517241379999</v>
      </c>
      <c r="J2128" s="12">
        <v>20.689655172414</v>
      </c>
      <c r="K2128" s="23">
        <v>3.4482758620689999</v>
      </c>
    </row>
    <row r="2129" spans="3:11" x14ac:dyDescent="0.25">
      <c r="C2129" s="125"/>
      <c r="D2129" s="120"/>
      <c r="E2129" s="4" t="s">
        <v>18</v>
      </c>
      <c r="F2129" s="5"/>
      <c r="G2129" s="6">
        <v>127</v>
      </c>
      <c r="H2129" s="28">
        <v>77.952755905512007</v>
      </c>
      <c r="I2129" s="12">
        <v>8.6614173228349998</v>
      </c>
      <c r="J2129" s="12">
        <v>10.236220472441</v>
      </c>
      <c r="K2129" s="23">
        <v>3.1496062992130001</v>
      </c>
    </row>
    <row r="2130" spans="3:11" x14ac:dyDescent="0.25">
      <c r="C2130" s="121" t="s">
        <v>76</v>
      </c>
      <c r="D2130" s="119" t="s">
        <v>20</v>
      </c>
      <c r="E2130" s="18" t="s">
        <v>77</v>
      </c>
      <c r="F2130" s="17"/>
      <c r="G2130" s="19">
        <v>626</v>
      </c>
      <c r="H2130" s="29">
        <v>74.281150159744001</v>
      </c>
      <c r="I2130" s="15">
        <v>13.258785942492</v>
      </c>
      <c r="J2130" s="15">
        <v>9.5846645367410002</v>
      </c>
      <c r="K2130" s="30">
        <v>2.8753993610220001</v>
      </c>
    </row>
    <row r="2131" spans="3:11" x14ac:dyDescent="0.25">
      <c r="C2131" s="125"/>
      <c r="D2131" s="120"/>
      <c r="E2131" s="4" t="s">
        <v>78</v>
      </c>
      <c r="F2131" s="5"/>
      <c r="G2131" s="6">
        <v>975</v>
      </c>
      <c r="H2131" s="28">
        <v>75.076923076922995</v>
      </c>
      <c r="I2131" s="12">
        <v>11.794871794872</v>
      </c>
      <c r="J2131" s="12">
        <v>10.461538461538</v>
      </c>
      <c r="K2131" s="23">
        <v>2.666666666667</v>
      </c>
    </row>
    <row r="2132" spans="3:11" x14ac:dyDescent="0.25">
      <c r="C2132" s="125"/>
      <c r="D2132" s="120"/>
      <c r="E2132" s="4" t="s">
        <v>79</v>
      </c>
      <c r="F2132" s="5"/>
      <c r="G2132" s="6">
        <v>589</v>
      </c>
      <c r="H2132" s="28">
        <v>72.835314091680999</v>
      </c>
      <c r="I2132" s="12">
        <v>14.261460101868</v>
      </c>
      <c r="J2132" s="12">
        <v>10.696095076401001</v>
      </c>
      <c r="K2132" s="23">
        <v>2.2071307300509999</v>
      </c>
    </row>
    <row r="2133" spans="3:11" x14ac:dyDescent="0.25">
      <c r="C2133" s="125"/>
      <c r="D2133" s="120"/>
      <c r="E2133" s="4" t="s">
        <v>80</v>
      </c>
      <c r="F2133" s="5"/>
      <c r="G2133" s="6">
        <v>224</v>
      </c>
      <c r="H2133" s="28">
        <v>66.964285714286007</v>
      </c>
      <c r="I2133" s="12">
        <v>16.071428571428999</v>
      </c>
      <c r="J2133" s="12">
        <v>12.5</v>
      </c>
      <c r="K2133" s="23">
        <v>4.4642857142860004</v>
      </c>
    </row>
    <row r="2134" spans="3:11" x14ac:dyDescent="0.25">
      <c r="C2134" s="121" t="s">
        <v>81</v>
      </c>
      <c r="D2134" s="119" t="s">
        <v>20</v>
      </c>
      <c r="E2134" s="18" t="s">
        <v>82</v>
      </c>
      <c r="F2134" s="17"/>
      <c r="G2134" s="19">
        <v>300</v>
      </c>
      <c r="H2134" s="29">
        <v>70.333333333333002</v>
      </c>
      <c r="I2134" s="15">
        <v>13.333333333333</v>
      </c>
      <c r="J2134" s="15">
        <v>13</v>
      </c>
      <c r="K2134" s="30">
        <v>3.333333333333</v>
      </c>
    </row>
    <row r="2135" spans="3:11" x14ac:dyDescent="0.25">
      <c r="C2135" s="125"/>
      <c r="D2135" s="120"/>
      <c r="E2135" s="4" t="s">
        <v>83</v>
      </c>
      <c r="F2135" s="5"/>
      <c r="G2135" s="6">
        <v>722</v>
      </c>
      <c r="H2135" s="28">
        <v>75.346260387811995</v>
      </c>
      <c r="I2135" s="12">
        <v>12.188365650970001</v>
      </c>
      <c r="J2135" s="12">
        <v>9.5567867036010004</v>
      </c>
      <c r="K2135" s="23">
        <v>2.9085872576180001</v>
      </c>
    </row>
    <row r="2136" spans="3:11" x14ac:dyDescent="0.25">
      <c r="C2136" s="125"/>
      <c r="D2136" s="120"/>
      <c r="E2136" s="4" t="s">
        <v>84</v>
      </c>
      <c r="F2136" s="5"/>
      <c r="G2136" s="6">
        <v>483</v>
      </c>
      <c r="H2136" s="28">
        <v>71.221532091097004</v>
      </c>
      <c r="I2136" s="12">
        <v>15.942028985506999</v>
      </c>
      <c r="J2136" s="12">
        <v>10.55900621118</v>
      </c>
      <c r="K2136" s="23">
        <v>2.277432712215</v>
      </c>
    </row>
    <row r="2137" spans="3:11" x14ac:dyDescent="0.25">
      <c r="C2137" s="125"/>
      <c r="D2137" s="120"/>
      <c r="E2137" s="4" t="s">
        <v>85</v>
      </c>
      <c r="F2137" s="5"/>
      <c r="G2137" s="6">
        <v>395</v>
      </c>
      <c r="H2137" s="28">
        <v>76.962025316456007</v>
      </c>
      <c r="I2137" s="12">
        <v>10.886075949366999</v>
      </c>
      <c r="J2137" s="12">
        <v>9.1139240506330008</v>
      </c>
      <c r="K2137" s="23">
        <v>3.0379746835439998</v>
      </c>
    </row>
    <row r="2138" spans="3:11" x14ac:dyDescent="0.25">
      <c r="C2138" s="125"/>
      <c r="D2138" s="120"/>
      <c r="E2138" s="4" t="s">
        <v>86</v>
      </c>
      <c r="F2138" s="5"/>
      <c r="G2138" s="6">
        <v>236</v>
      </c>
      <c r="H2138" s="28">
        <v>71.610169491524999</v>
      </c>
      <c r="I2138" s="12">
        <v>12.71186440678</v>
      </c>
      <c r="J2138" s="12">
        <v>12.71186440678</v>
      </c>
      <c r="K2138" s="23">
        <v>2.9661016949149999</v>
      </c>
    </row>
    <row r="2139" spans="3:11" x14ac:dyDescent="0.25">
      <c r="C2139" s="125"/>
      <c r="D2139" s="120"/>
      <c r="E2139" s="4" t="s">
        <v>87</v>
      </c>
      <c r="F2139" s="5"/>
      <c r="G2139" s="6">
        <v>278</v>
      </c>
      <c r="H2139" s="28">
        <v>73.381294964028996</v>
      </c>
      <c r="I2139" s="12">
        <v>14.388489208633001</v>
      </c>
      <c r="J2139" s="12">
        <v>10.071942446043</v>
      </c>
      <c r="K2139" s="23">
        <v>2.1582733812949999</v>
      </c>
    </row>
    <row r="2140" spans="3:11" x14ac:dyDescent="0.25">
      <c r="C2140" s="121" t="s">
        <v>88</v>
      </c>
      <c r="D2140" s="119" t="s">
        <v>20</v>
      </c>
      <c r="E2140" s="18" t="s">
        <v>89</v>
      </c>
      <c r="F2140" s="17"/>
      <c r="G2140" s="19">
        <v>110</v>
      </c>
      <c r="H2140" s="29">
        <v>60.909090909090999</v>
      </c>
      <c r="I2140" s="15">
        <v>19.090909090909001</v>
      </c>
      <c r="J2140" s="15">
        <v>12.727272727273</v>
      </c>
      <c r="K2140" s="30">
        <v>7.2727272727269998</v>
      </c>
    </row>
    <row r="2141" spans="3:11" x14ac:dyDescent="0.25">
      <c r="C2141" s="122"/>
      <c r="D2141" s="120"/>
      <c r="E2141" s="4" t="s">
        <v>90</v>
      </c>
      <c r="F2141" s="5"/>
      <c r="G2141" s="6">
        <v>190</v>
      </c>
      <c r="H2141" s="28">
        <v>75.789473684211004</v>
      </c>
      <c r="I2141" s="12">
        <v>10</v>
      </c>
      <c r="J2141" s="12">
        <v>13.157894736842</v>
      </c>
      <c r="K2141" s="23">
        <v>1.052631578947</v>
      </c>
    </row>
    <row r="2142" spans="3:11" x14ac:dyDescent="0.25">
      <c r="C2142" s="122"/>
      <c r="D2142" s="120"/>
      <c r="E2142" s="4" t="s">
        <v>83</v>
      </c>
      <c r="F2142" s="5"/>
      <c r="G2142" s="6">
        <v>722</v>
      </c>
      <c r="H2142" s="28">
        <v>75.346260387811995</v>
      </c>
      <c r="I2142" s="12">
        <v>12.188365650970001</v>
      </c>
      <c r="J2142" s="12">
        <v>9.5567867036010004</v>
      </c>
      <c r="K2142" s="23">
        <v>2.9085872576180001</v>
      </c>
    </row>
    <row r="2143" spans="3:11" x14ac:dyDescent="0.25">
      <c r="C2143" s="122"/>
      <c r="D2143" s="120"/>
      <c r="E2143" s="4" t="s">
        <v>91</v>
      </c>
      <c r="F2143" s="5"/>
      <c r="G2143" s="6">
        <v>117</v>
      </c>
      <c r="H2143" s="28">
        <v>77.777777777777999</v>
      </c>
      <c r="I2143" s="12">
        <v>11.111111111111001</v>
      </c>
      <c r="J2143" s="12">
        <v>10.25641025641</v>
      </c>
      <c r="K2143" s="23">
        <v>0.85470085470099999</v>
      </c>
    </row>
    <row r="2144" spans="3:11" x14ac:dyDescent="0.25">
      <c r="C2144" s="122"/>
      <c r="D2144" s="120"/>
      <c r="E2144" s="4" t="s">
        <v>92</v>
      </c>
      <c r="F2144" s="5"/>
      <c r="G2144" s="6">
        <v>123</v>
      </c>
      <c r="H2144" s="28">
        <v>69.918699186992001</v>
      </c>
      <c r="I2144" s="12">
        <v>17.073170731706998</v>
      </c>
      <c r="J2144" s="12">
        <v>11.382113821138001</v>
      </c>
      <c r="K2144" s="23">
        <v>1.6260162601629999</v>
      </c>
    </row>
    <row r="2145" spans="2:11" x14ac:dyDescent="0.25">
      <c r="C2145" s="122"/>
      <c r="D2145" s="120"/>
      <c r="E2145" s="4" t="s">
        <v>93</v>
      </c>
      <c r="F2145" s="5"/>
      <c r="G2145" s="6">
        <v>243</v>
      </c>
      <c r="H2145" s="28">
        <v>68.724279835391002</v>
      </c>
      <c r="I2145" s="12">
        <v>17.695473251029</v>
      </c>
      <c r="J2145" s="12">
        <v>10.288065843621</v>
      </c>
      <c r="K2145" s="23">
        <v>3.2921810699590002</v>
      </c>
    </row>
    <row r="2146" spans="2:11" x14ac:dyDescent="0.25">
      <c r="C2146" s="122"/>
      <c r="D2146" s="120"/>
      <c r="E2146" s="4" t="s">
        <v>85</v>
      </c>
      <c r="F2146" s="5"/>
      <c r="G2146" s="6">
        <v>395</v>
      </c>
      <c r="H2146" s="28">
        <v>76.962025316456007</v>
      </c>
      <c r="I2146" s="12">
        <v>10.886075949366999</v>
      </c>
      <c r="J2146" s="12">
        <v>9.1139240506330008</v>
      </c>
      <c r="K2146" s="23">
        <v>3.0379746835439998</v>
      </c>
    </row>
    <row r="2147" spans="2:11" x14ac:dyDescent="0.25">
      <c r="C2147" s="122"/>
      <c r="D2147" s="120"/>
      <c r="E2147" s="4" t="s">
        <v>94</v>
      </c>
      <c r="F2147" s="5"/>
      <c r="G2147" s="6">
        <v>168</v>
      </c>
      <c r="H2147" s="28">
        <v>70.238095238094999</v>
      </c>
      <c r="I2147" s="12">
        <v>14.880952380951999</v>
      </c>
      <c r="J2147" s="12">
        <v>12.5</v>
      </c>
      <c r="K2147" s="23">
        <v>2.3809523809519999</v>
      </c>
    </row>
    <row r="2148" spans="2:11" x14ac:dyDescent="0.25">
      <c r="C2148" s="122"/>
      <c r="D2148" s="120"/>
      <c r="E2148" s="4" t="s">
        <v>95</v>
      </c>
      <c r="F2148" s="5"/>
      <c r="G2148" s="6">
        <v>68</v>
      </c>
      <c r="H2148" s="28">
        <v>75</v>
      </c>
      <c r="I2148" s="12">
        <v>7.352941176471</v>
      </c>
      <c r="J2148" s="12">
        <v>13.235294117646999</v>
      </c>
      <c r="K2148" s="23">
        <v>4.4117647058819998</v>
      </c>
    </row>
    <row r="2149" spans="2:11" x14ac:dyDescent="0.25">
      <c r="C2149" s="126"/>
      <c r="D2149" s="123"/>
      <c r="E2149" s="64" t="s">
        <v>87</v>
      </c>
      <c r="F2149" s="59"/>
      <c r="G2149" s="66">
        <v>278</v>
      </c>
      <c r="H2149" s="82">
        <v>73.381294964028996</v>
      </c>
      <c r="I2149" s="40">
        <v>14.388489208633001</v>
      </c>
      <c r="J2149" s="40">
        <v>10.071942446043</v>
      </c>
      <c r="K2149" s="80">
        <v>2.1582733812949999</v>
      </c>
    </row>
    <row r="2151" spans="2:11" x14ac:dyDescent="0.25">
      <c r="B2151" s="48" t="str">
        <f xml:space="preserve"> HYPERLINK("#'目次'!B26", "[20]")</f>
        <v>[20]</v>
      </c>
      <c r="C2151" s="35" t="s">
        <v>190</v>
      </c>
    </row>
    <row r="2154" spans="2:11" x14ac:dyDescent="0.25">
      <c r="C2154" s="35" t="s">
        <v>14</v>
      </c>
    </row>
    <row r="2155" spans="2:11" ht="25.2" x14ac:dyDescent="0.25">
      <c r="C2155" s="115"/>
      <c r="D2155" s="116"/>
      <c r="E2155" s="116"/>
      <c r="F2155" s="116"/>
      <c r="G2155" s="44" t="s">
        <v>15</v>
      </c>
      <c r="H2155" s="43" t="s">
        <v>173</v>
      </c>
      <c r="I2155" s="26" t="s">
        <v>174</v>
      </c>
      <c r="J2155" s="26" t="s">
        <v>175</v>
      </c>
      <c r="K2155" s="49" t="s">
        <v>18</v>
      </c>
    </row>
    <row r="2156" spans="2:11" x14ac:dyDescent="0.25">
      <c r="C2156" s="117"/>
      <c r="D2156" s="118"/>
      <c r="E2156" s="118"/>
      <c r="F2156" s="118"/>
      <c r="G2156" s="46"/>
      <c r="H2156" s="47"/>
      <c r="I2156" s="27"/>
      <c r="J2156" s="27"/>
      <c r="K2156" s="45"/>
    </row>
    <row r="2157" spans="2:11" x14ac:dyDescent="0.25">
      <c r="C2157" s="61"/>
      <c r="D2157" s="62"/>
      <c r="E2157" s="60" t="s">
        <v>15</v>
      </c>
      <c r="F2157" s="63"/>
      <c r="G2157" s="57">
        <v>2414</v>
      </c>
      <c r="H2157" s="34">
        <v>61.557580778789998</v>
      </c>
      <c r="I2157" s="34">
        <v>22.410936205468001</v>
      </c>
      <c r="J2157" s="34">
        <v>13.048881524441001</v>
      </c>
      <c r="K2157" s="79">
        <v>2.9826014913010002</v>
      </c>
    </row>
    <row r="2158" spans="2:11" x14ac:dyDescent="0.25">
      <c r="C2158" s="124" t="s">
        <v>19</v>
      </c>
      <c r="D2158" s="119" t="s">
        <v>20</v>
      </c>
      <c r="E2158" s="18" t="s">
        <v>21</v>
      </c>
      <c r="F2158" s="17"/>
      <c r="G2158" s="19">
        <v>1139</v>
      </c>
      <c r="H2158" s="29">
        <v>36.962247585600998</v>
      </c>
      <c r="I2158" s="15">
        <v>42.230026338894</v>
      </c>
      <c r="J2158" s="15">
        <v>17.47146619842</v>
      </c>
      <c r="K2158" s="30">
        <v>3.3362598770849998</v>
      </c>
    </row>
    <row r="2159" spans="2:11" x14ac:dyDescent="0.25">
      <c r="C2159" s="125"/>
      <c r="D2159" s="120"/>
      <c r="E2159" s="4" t="s">
        <v>22</v>
      </c>
      <c r="F2159" s="5"/>
      <c r="G2159" s="6">
        <v>1275</v>
      </c>
      <c r="H2159" s="28">
        <v>83.529411764705998</v>
      </c>
      <c r="I2159" s="12">
        <v>4.7058823529409999</v>
      </c>
      <c r="J2159" s="12">
        <v>9.0980392156860006</v>
      </c>
      <c r="K2159" s="23">
        <v>2.666666666667</v>
      </c>
    </row>
    <row r="2160" spans="2:11" x14ac:dyDescent="0.25">
      <c r="C2160" s="121" t="s">
        <v>23</v>
      </c>
      <c r="D2160" s="121" t="s">
        <v>24</v>
      </c>
      <c r="E2160" s="18" t="s">
        <v>25</v>
      </c>
      <c r="F2160" s="17"/>
      <c r="G2160" s="19">
        <v>515</v>
      </c>
      <c r="H2160" s="29">
        <v>70.485436893203996</v>
      </c>
      <c r="I2160" s="15">
        <v>23.883495145630999</v>
      </c>
      <c r="J2160" s="15">
        <v>4.0776699029129997</v>
      </c>
      <c r="K2160" s="30">
        <v>1.5533980582519999</v>
      </c>
    </row>
    <row r="2161" spans="3:11" x14ac:dyDescent="0.25">
      <c r="C2161" s="125"/>
      <c r="D2161" s="122"/>
      <c r="E2161" s="4" t="s">
        <v>26</v>
      </c>
      <c r="F2161" s="5"/>
      <c r="G2161" s="6">
        <v>718</v>
      </c>
      <c r="H2161" s="28">
        <v>64.623955431754993</v>
      </c>
      <c r="I2161" s="12">
        <v>24.512534818942001</v>
      </c>
      <c r="J2161" s="12">
        <v>7.9387186629529998</v>
      </c>
      <c r="K2161" s="23">
        <v>2.924791086351</v>
      </c>
    </row>
    <row r="2162" spans="3:11" x14ac:dyDescent="0.25">
      <c r="C2162" s="125"/>
      <c r="D2162" s="122"/>
      <c r="E2162" s="4" t="s">
        <v>27</v>
      </c>
      <c r="F2162" s="5"/>
      <c r="G2162" s="6">
        <v>492</v>
      </c>
      <c r="H2162" s="28">
        <v>66.260162601626007</v>
      </c>
      <c r="I2162" s="12">
        <v>21.341463414633999</v>
      </c>
      <c r="J2162" s="12">
        <v>9.9593495934960004</v>
      </c>
      <c r="K2162" s="23">
        <v>2.4390243902440001</v>
      </c>
    </row>
    <row r="2163" spans="3:11" x14ac:dyDescent="0.25">
      <c r="C2163" s="125"/>
      <c r="D2163" s="122"/>
      <c r="E2163" s="4" t="s">
        <v>28</v>
      </c>
      <c r="F2163" s="5"/>
      <c r="G2163" s="6">
        <v>390</v>
      </c>
      <c r="H2163" s="28">
        <v>55.897435897435997</v>
      </c>
      <c r="I2163" s="12">
        <v>21.282051282051</v>
      </c>
      <c r="J2163" s="12">
        <v>17.948717948717999</v>
      </c>
      <c r="K2163" s="23">
        <v>4.8717948717950001</v>
      </c>
    </row>
    <row r="2164" spans="3:11" x14ac:dyDescent="0.25">
      <c r="C2164" s="125"/>
      <c r="D2164" s="122"/>
      <c r="E2164" s="4" t="s">
        <v>29</v>
      </c>
      <c r="F2164" s="5"/>
      <c r="G2164" s="6">
        <v>206</v>
      </c>
      <c r="H2164" s="28">
        <v>42.233009708738003</v>
      </c>
      <c r="I2164" s="12">
        <v>20.388349514563</v>
      </c>
      <c r="J2164" s="12">
        <v>33.009708737864003</v>
      </c>
      <c r="K2164" s="23">
        <v>4.3689320388350001</v>
      </c>
    </row>
    <row r="2165" spans="3:11" x14ac:dyDescent="0.25">
      <c r="C2165" s="125"/>
      <c r="D2165" s="122"/>
      <c r="E2165" s="4" t="s">
        <v>30</v>
      </c>
      <c r="F2165" s="5"/>
      <c r="G2165" s="6">
        <v>76</v>
      </c>
      <c r="H2165" s="28">
        <v>32.894736842104997</v>
      </c>
      <c r="I2165" s="12">
        <v>14.473684210526001</v>
      </c>
      <c r="J2165" s="12">
        <v>48.684210526316001</v>
      </c>
      <c r="K2165" s="23">
        <v>3.947368421053</v>
      </c>
    </row>
    <row r="2166" spans="3:11" x14ac:dyDescent="0.25">
      <c r="C2166" s="125"/>
      <c r="D2166" s="122"/>
      <c r="E2166" s="4" t="s">
        <v>31</v>
      </c>
      <c r="F2166" s="5"/>
      <c r="G2166" s="6">
        <v>17</v>
      </c>
      <c r="H2166" s="28">
        <v>17.647058823529001</v>
      </c>
      <c r="I2166" s="12">
        <v>5.8823529411760003</v>
      </c>
      <c r="J2166" s="12">
        <v>76.470588235294002</v>
      </c>
      <c r="K2166" s="37">
        <v>0</v>
      </c>
    </row>
    <row r="2167" spans="3:11" x14ac:dyDescent="0.25">
      <c r="C2167" s="125"/>
      <c r="D2167" s="122"/>
      <c r="E2167" s="4" t="s">
        <v>32</v>
      </c>
      <c r="F2167" s="5"/>
      <c r="G2167" s="6">
        <v>1233</v>
      </c>
      <c r="H2167" s="28">
        <v>67.072181670722003</v>
      </c>
      <c r="I2167" s="12">
        <v>24.249797242498001</v>
      </c>
      <c r="J2167" s="12">
        <v>6.3260340632599998</v>
      </c>
      <c r="K2167" s="23">
        <v>2.35198702352</v>
      </c>
    </row>
    <row r="2168" spans="3:11" x14ac:dyDescent="0.25">
      <c r="C2168" s="125"/>
      <c r="D2168" s="122"/>
      <c r="E2168" s="4" t="s">
        <v>33</v>
      </c>
      <c r="F2168" s="5"/>
      <c r="G2168" s="6">
        <v>882</v>
      </c>
      <c r="H2168" s="28">
        <v>61.678004535146997</v>
      </c>
      <c r="I2168" s="12">
        <v>21.315192743764001</v>
      </c>
      <c r="J2168" s="12">
        <v>13.492063492063</v>
      </c>
      <c r="K2168" s="23">
        <v>3.5147392290249999</v>
      </c>
    </row>
    <row r="2169" spans="3:11" x14ac:dyDescent="0.25">
      <c r="C2169" s="125"/>
      <c r="D2169" s="122"/>
      <c r="E2169" s="4" t="s">
        <v>34</v>
      </c>
      <c r="F2169" s="5"/>
      <c r="G2169" s="6">
        <v>299</v>
      </c>
      <c r="H2169" s="28">
        <v>38.461538461537998</v>
      </c>
      <c r="I2169" s="12">
        <v>18.060200668896002</v>
      </c>
      <c r="J2169" s="12">
        <v>39.464882943143998</v>
      </c>
      <c r="K2169" s="23">
        <v>4.0133779264209997</v>
      </c>
    </row>
    <row r="2170" spans="3:11" x14ac:dyDescent="0.25">
      <c r="C2170" s="125"/>
      <c r="D2170" s="122"/>
      <c r="E2170" s="4" t="s">
        <v>35</v>
      </c>
      <c r="F2170" s="5"/>
      <c r="G2170" s="6">
        <v>1181</v>
      </c>
      <c r="H2170" s="28">
        <v>55.800169348010002</v>
      </c>
      <c r="I2170" s="12">
        <v>20.491109229467</v>
      </c>
      <c r="J2170" s="12">
        <v>20.067739204064001</v>
      </c>
      <c r="K2170" s="23">
        <v>3.6409822184589999</v>
      </c>
    </row>
    <row r="2171" spans="3:11" x14ac:dyDescent="0.25">
      <c r="C2171" s="125"/>
      <c r="D2171" s="121" t="s">
        <v>21</v>
      </c>
      <c r="E2171" s="18" t="s">
        <v>25</v>
      </c>
      <c r="F2171" s="17"/>
      <c r="G2171" s="19">
        <v>268</v>
      </c>
      <c r="H2171" s="29">
        <v>45.895522388060002</v>
      </c>
      <c r="I2171" s="15">
        <v>44.776119402985003</v>
      </c>
      <c r="J2171" s="15">
        <v>6.7164179104480004</v>
      </c>
      <c r="K2171" s="30">
        <v>2.6119402985070002</v>
      </c>
    </row>
    <row r="2172" spans="3:11" x14ac:dyDescent="0.25">
      <c r="C2172" s="125"/>
      <c r="D2172" s="122"/>
      <c r="E2172" s="4" t="s">
        <v>26</v>
      </c>
      <c r="F2172" s="5"/>
      <c r="G2172" s="6">
        <v>338</v>
      </c>
      <c r="H2172" s="28">
        <v>33.136094674555999</v>
      </c>
      <c r="I2172" s="12">
        <v>48.224852071005998</v>
      </c>
      <c r="J2172" s="12">
        <v>15.680473372781</v>
      </c>
      <c r="K2172" s="23">
        <v>2.9585798816570001</v>
      </c>
    </row>
    <row r="2173" spans="3:11" x14ac:dyDescent="0.25">
      <c r="C2173" s="125"/>
      <c r="D2173" s="122"/>
      <c r="E2173" s="4" t="s">
        <v>27</v>
      </c>
      <c r="F2173" s="5"/>
      <c r="G2173" s="6">
        <v>241</v>
      </c>
      <c r="H2173" s="28">
        <v>41.908713692946002</v>
      </c>
      <c r="I2173" s="12">
        <v>39.419087136929001</v>
      </c>
      <c r="J2173" s="12">
        <v>16.597510373443999</v>
      </c>
      <c r="K2173" s="23">
        <v>2.0746887966799998</v>
      </c>
    </row>
    <row r="2174" spans="3:11" x14ac:dyDescent="0.25">
      <c r="C2174" s="125"/>
      <c r="D2174" s="122"/>
      <c r="E2174" s="4" t="s">
        <v>28</v>
      </c>
      <c r="F2174" s="5"/>
      <c r="G2174" s="6">
        <v>180</v>
      </c>
      <c r="H2174" s="28">
        <v>27.222222222222001</v>
      </c>
      <c r="I2174" s="12">
        <v>41.666666666666998</v>
      </c>
      <c r="J2174" s="12">
        <v>26.111111111111001</v>
      </c>
      <c r="K2174" s="23">
        <v>5</v>
      </c>
    </row>
    <row r="2175" spans="3:11" x14ac:dyDescent="0.25">
      <c r="C2175" s="125"/>
      <c r="D2175" s="122"/>
      <c r="E2175" s="4" t="s">
        <v>29</v>
      </c>
      <c r="F2175" s="5"/>
      <c r="G2175" s="6">
        <v>83</v>
      </c>
      <c r="H2175" s="28">
        <v>31.325301204818999</v>
      </c>
      <c r="I2175" s="12">
        <v>28.915662650601998</v>
      </c>
      <c r="J2175" s="12">
        <v>33.734939759036003</v>
      </c>
      <c r="K2175" s="23">
        <v>6.0240963855420002</v>
      </c>
    </row>
    <row r="2176" spans="3:11" x14ac:dyDescent="0.25">
      <c r="C2176" s="125"/>
      <c r="D2176" s="122"/>
      <c r="E2176" s="4" t="s">
        <v>30</v>
      </c>
      <c r="F2176" s="5"/>
      <c r="G2176" s="6">
        <v>26</v>
      </c>
      <c r="H2176" s="28">
        <v>30.769230769231001</v>
      </c>
      <c r="I2176" s="12">
        <v>15.384615384615</v>
      </c>
      <c r="J2176" s="12">
        <v>46.153846153845997</v>
      </c>
      <c r="K2176" s="23">
        <v>7.6923076923079998</v>
      </c>
    </row>
    <row r="2177" spans="3:11" x14ac:dyDescent="0.25">
      <c r="C2177" s="125"/>
      <c r="D2177" s="122"/>
      <c r="E2177" s="4" t="s">
        <v>31</v>
      </c>
      <c r="F2177" s="5"/>
      <c r="G2177" s="6">
        <v>3</v>
      </c>
      <c r="H2177" s="28">
        <v>66.666666666666998</v>
      </c>
      <c r="I2177" s="20">
        <v>0</v>
      </c>
      <c r="J2177" s="12">
        <v>33.333333333333002</v>
      </c>
      <c r="K2177" s="37">
        <v>0</v>
      </c>
    </row>
    <row r="2178" spans="3:11" x14ac:dyDescent="0.25">
      <c r="C2178" s="125"/>
      <c r="D2178" s="122"/>
      <c r="E2178" s="4" t="s">
        <v>32</v>
      </c>
      <c r="F2178" s="5"/>
      <c r="G2178" s="6">
        <v>606</v>
      </c>
      <c r="H2178" s="28">
        <v>38.778877887789001</v>
      </c>
      <c r="I2178" s="12">
        <v>46.699669966997</v>
      </c>
      <c r="J2178" s="12">
        <v>11.716171617162001</v>
      </c>
      <c r="K2178" s="23">
        <v>2.8052805280530002</v>
      </c>
    </row>
    <row r="2179" spans="3:11" x14ac:dyDescent="0.25">
      <c r="C2179" s="125"/>
      <c r="D2179" s="122"/>
      <c r="E2179" s="4" t="s">
        <v>33</v>
      </c>
      <c r="F2179" s="5"/>
      <c r="G2179" s="6">
        <v>421</v>
      </c>
      <c r="H2179" s="28">
        <v>35.629453681709997</v>
      </c>
      <c r="I2179" s="12">
        <v>40.380047505938002</v>
      </c>
      <c r="J2179" s="12">
        <v>20.665083135391999</v>
      </c>
      <c r="K2179" s="23">
        <v>3.3254156769600001</v>
      </c>
    </row>
    <row r="2180" spans="3:11" x14ac:dyDescent="0.25">
      <c r="C2180" s="125"/>
      <c r="D2180" s="122"/>
      <c r="E2180" s="4" t="s">
        <v>34</v>
      </c>
      <c r="F2180" s="5"/>
      <c r="G2180" s="6">
        <v>112</v>
      </c>
      <c r="H2180" s="28">
        <v>32.142857142856997</v>
      </c>
      <c r="I2180" s="12">
        <v>25</v>
      </c>
      <c r="J2180" s="12">
        <v>36.607142857143003</v>
      </c>
      <c r="K2180" s="23">
        <v>6.25</v>
      </c>
    </row>
    <row r="2181" spans="3:11" x14ac:dyDescent="0.25">
      <c r="C2181" s="125"/>
      <c r="D2181" s="122"/>
      <c r="E2181" s="4" t="s">
        <v>35</v>
      </c>
      <c r="F2181" s="5"/>
      <c r="G2181" s="6">
        <v>533</v>
      </c>
      <c r="H2181" s="28">
        <v>34.896810506567</v>
      </c>
      <c r="I2181" s="12">
        <v>37.148217636022999</v>
      </c>
      <c r="J2181" s="12">
        <v>24.015009380862999</v>
      </c>
      <c r="K2181" s="23">
        <v>3.9399624765480001</v>
      </c>
    </row>
    <row r="2182" spans="3:11" x14ac:dyDescent="0.25">
      <c r="C2182" s="125"/>
      <c r="D2182" s="121" t="s">
        <v>22</v>
      </c>
      <c r="E2182" s="18" t="s">
        <v>25</v>
      </c>
      <c r="F2182" s="17"/>
      <c r="G2182" s="19">
        <v>247</v>
      </c>
      <c r="H2182" s="29">
        <v>97.165991902833994</v>
      </c>
      <c r="I2182" s="15">
        <v>1.214574898785</v>
      </c>
      <c r="J2182" s="15">
        <v>1.214574898785</v>
      </c>
      <c r="K2182" s="30">
        <v>0.40485829959500003</v>
      </c>
    </row>
    <row r="2183" spans="3:11" x14ac:dyDescent="0.25">
      <c r="C2183" s="125"/>
      <c r="D2183" s="122"/>
      <c r="E2183" s="4" t="s">
        <v>26</v>
      </c>
      <c r="F2183" s="5"/>
      <c r="G2183" s="6">
        <v>380</v>
      </c>
      <c r="H2183" s="28">
        <v>92.631578947367998</v>
      </c>
      <c r="I2183" s="12">
        <v>3.4210526315790002</v>
      </c>
      <c r="J2183" s="12">
        <v>1.052631578947</v>
      </c>
      <c r="K2183" s="23">
        <v>2.8947368421049999</v>
      </c>
    </row>
    <row r="2184" spans="3:11" x14ac:dyDescent="0.25">
      <c r="C2184" s="125"/>
      <c r="D2184" s="122"/>
      <c r="E2184" s="4" t="s">
        <v>27</v>
      </c>
      <c r="F2184" s="5"/>
      <c r="G2184" s="6">
        <v>251</v>
      </c>
      <c r="H2184" s="28">
        <v>89.641434262947996</v>
      </c>
      <c r="I2184" s="12">
        <v>3.9840637450199998</v>
      </c>
      <c r="J2184" s="12">
        <v>3.5856573705180002</v>
      </c>
      <c r="K2184" s="23">
        <v>2.7888446215139999</v>
      </c>
    </row>
    <row r="2185" spans="3:11" x14ac:dyDescent="0.25">
      <c r="C2185" s="125"/>
      <c r="D2185" s="122"/>
      <c r="E2185" s="4" t="s">
        <v>28</v>
      </c>
      <c r="F2185" s="5"/>
      <c r="G2185" s="6">
        <v>210</v>
      </c>
      <c r="H2185" s="28">
        <v>80.476190476189998</v>
      </c>
      <c r="I2185" s="12">
        <v>3.8095238095239998</v>
      </c>
      <c r="J2185" s="12">
        <v>10.952380952381001</v>
      </c>
      <c r="K2185" s="23">
        <v>4.7619047619049999</v>
      </c>
    </row>
    <row r="2186" spans="3:11" x14ac:dyDescent="0.25">
      <c r="C2186" s="125"/>
      <c r="D2186" s="122"/>
      <c r="E2186" s="4" t="s">
        <v>29</v>
      </c>
      <c r="F2186" s="5"/>
      <c r="G2186" s="6">
        <v>123</v>
      </c>
      <c r="H2186" s="28">
        <v>49.593495934959002</v>
      </c>
      <c r="I2186" s="12">
        <v>14.634146341463</v>
      </c>
      <c r="J2186" s="12">
        <v>32.520325203252</v>
      </c>
      <c r="K2186" s="23">
        <v>3.2520325203249998</v>
      </c>
    </row>
    <row r="2187" spans="3:11" x14ac:dyDescent="0.25">
      <c r="C2187" s="125"/>
      <c r="D2187" s="122"/>
      <c r="E2187" s="4" t="s">
        <v>30</v>
      </c>
      <c r="F2187" s="5"/>
      <c r="G2187" s="6">
        <v>50</v>
      </c>
      <c r="H2187" s="28">
        <v>34</v>
      </c>
      <c r="I2187" s="12">
        <v>14</v>
      </c>
      <c r="J2187" s="12">
        <v>50</v>
      </c>
      <c r="K2187" s="23">
        <v>2</v>
      </c>
    </row>
    <row r="2188" spans="3:11" x14ac:dyDescent="0.25">
      <c r="C2188" s="125"/>
      <c r="D2188" s="122"/>
      <c r="E2188" s="4" t="s">
        <v>31</v>
      </c>
      <c r="F2188" s="5"/>
      <c r="G2188" s="6">
        <v>14</v>
      </c>
      <c r="H2188" s="28">
        <v>7.1428571428570002</v>
      </c>
      <c r="I2188" s="12">
        <v>7.1428571428570002</v>
      </c>
      <c r="J2188" s="12">
        <v>85.714285714286007</v>
      </c>
      <c r="K2188" s="37">
        <v>0</v>
      </c>
    </row>
    <row r="2189" spans="3:11" x14ac:dyDescent="0.25">
      <c r="C2189" s="125"/>
      <c r="D2189" s="122"/>
      <c r="E2189" s="4" t="s">
        <v>32</v>
      </c>
      <c r="F2189" s="5"/>
      <c r="G2189" s="6">
        <v>627</v>
      </c>
      <c r="H2189" s="28">
        <v>94.417862838914999</v>
      </c>
      <c r="I2189" s="12">
        <v>2.5518341307810002</v>
      </c>
      <c r="J2189" s="12">
        <v>1.116427432217</v>
      </c>
      <c r="K2189" s="23">
        <v>1.9138755980860001</v>
      </c>
    </row>
    <row r="2190" spans="3:11" x14ac:dyDescent="0.25">
      <c r="C2190" s="125"/>
      <c r="D2190" s="122"/>
      <c r="E2190" s="4" t="s">
        <v>33</v>
      </c>
      <c r="F2190" s="5"/>
      <c r="G2190" s="6">
        <v>461</v>
      </c>
      <c r="H2190" s="28">
        <v>85.466377440347003</v>
      </c>
      <c r="I2190" s="12">
        <v>3.904555314534</v>
      </c>
      <c r="J2190" s="12">
        <v>6.9414316702820003</v>
      </c>
      <c r="K2190" s="23">
        <v>3.687635574837</v>
      </c>
    </row>
    <row r="2191" spans="3:11" x14ac:dyDescent="0.25">
      <c r="C2191" s="125"/>
      <c r="D2191" s="122"/>
      <c r="E2191" s="4" t="s">
        <v>34</v>
      </c>
      <c r="F2191" s="5"/>
      <c r="G2191" s="6">
        <v>187</v>
      </c>
      <c r="H2191" s="28">
        <v>42.245989304813001</v>
      </c>
      <c r="I2191" s="12">
        <v>13.903743315508001</v>
      </c>
      <c r="J2191" s="12">
        <v>41.176470588234999</v>
      </c>
      <c r="K2191" s="23">
        <v>2.673796791444</v>
      </c>
    </row>
    <row r="2192" spans="3:11" x14ac:dyDescent="0.25">
      <c r="C2192" s="125"/>
      <c r="D2192" s="122"/>
      <c r="E2192" s="4" t="s">
        <v>35</v>
      </c>
      <c r="F2192" s="5"/>
      <c r="G2192" s="6">
        <v>648</v>
      </c>
      <c r="H2192" s="28">
        <v>72.993827160494007</v>
      </c>
      <c r="I2192" s="12">
        <v>6.79012345679</v>
      </c>
      <c r="J2192" s="12">
        <v>16.820987654321002</v>
      </c>
      <c r="K2192" s="23">
        <v>3.395061728395</v>
      </c>
    </row>
    <row r="2193" spans="3:11" x14ac:dyDescent="0.25">
      <c r="C2193" s="121" t="s">
        <v>36</v>
      </c>
      <c r="D2193" s="121" t="s">
        <v>24</v>
      </c>
      <c r="E2193" s="18" t="s">
        <v>37</v>
      </c>
      <c r="F2193" s="17"/>
      <c r="G2193" s="19">
        <v>106</v>
      </c>
      <c r="H2193" s="29">
        <v>76.415094339622996</v>
      </c>
      <c r="I2193" s="15">
        <v>15.094339622642</v>
      </c>
      <c r="J2193" s="15">
        <v>4.7169811320750004</v>
      </c>
      <c r="K2193" s="30">
        <v>3.7735849056599999</v>
      </c>
    </row>
    <row r="2194" spans="3:11" ht="25.2" x14ac:dyDescent="0.25">
      <c r="C2194" s="125"/>
      <c r="D2194" s="122"/>
      <c r="E2194" s="4" t="s">
        <v>38</v>
      </c>
      <c r="F2194" s="5"/>
      <c r="G2194" s="6">
        <v>1653</v>
      </c>
      <c r="H2194" s="28">
        <v>56.079854809437002</v>
      </c>
      <c r="I2194" s="12">
        <v>28.070175438595999</v>
      </c>
      <c r="J2194" s="12">
        <v>12.946158499698001</v>
      </c>
      <c r="K2194" s="23">
        <v>2.9038112522690001</v>
      </c>
    </row>
    <row r="2195" spans="3:11" ht="25.2" x14ac:dyDescent="0.25">
      <c r="C2195" s="125"/>
      <c r="D2195" s="122"/>
      <c r="E2195" s="4" t="s">
        <v>39</v>
      </c>
      <c r="F2195" s="5"/>
      <c r="G2195" s="6">
        <v>116</v>
      </c>
      <c r="H2195" s="28">
        <v>87.068965517240997</v>
      </c>
      <c r="I2195" s="12">
        <v>6.0344827586210004</v>
      </c>
      <c r="J2195" s="12">
        <v>4.3103448275860003</v>
      </c>
      <c r="K2195" s="23">
        <v>2.586206896552</v>
      </c>
    </row>
    <row r="2196" spans="3:11" ht="25.2" x14ac:dyDescent="0.25">
      <c r="C2196" s="125"/>
      <c r="D2196" s="122"/>
      <c r="E2196" s="4" t="s">
        <v>40</v>
      </c>
      <c r="F2196" s="5"/>
      <c r="G2196" s="6">
        <v>513</v>
      </c>
      <c r="H2196" s="28">
        <v>69.785575048732994</v>
      </c>
      <c r="I2196" s="12">
        <v>9.7465886939569994</v>
      </c>
      <c r="J2196" s="12">
        <v>17.153996101364999</v>
      </c>
      <c r="K2196" s="23">
        <v>3.3138401559449999</v>
      </c>
    </row>
    <row r="2197" spans="3:11" x14ac:dyDescent="0.25">
      <c r="C2197" s="125"/>
      <c r="D2197" s="122"/>
      <c r="E2197" s="4" t="s">
        <v>18</v>
      </c>
      <c r="F2197" s="5"/>
      <c r="G2197" s="6">
        <v>26</v>
      </c>
      <c r="H2197" s="28">
        <v>73.076923076922995</v>
      </c>
      <c r="I2197" s="12">
        <v>15.384615384615</v>
      </c>
      <c r="J2197" s="12">
        <v>11.538461538462</v>
      </c>
      <c r="K2197" s="37">
        <v>0</v>
      </c>
    </row>
    <row r="2198" spans="3:11" x14ac:dyDescent="0.25">
      <c r="C2198" s="125"/>
      <c r="D2198" s="121" t="s">
        <v>21</v>
      </c>
      <c r="E2198" s="18" t="s">
        <v>37</v>
      </c>
      <c r="F2198" s="17"/>
      <c r="G2198" s="19">
        <v>66</v>
      </c>
      <c r="H2198" s="29">
        <v>72.727272727273004</v>
      </c>
      <c r="I2198" s="15">
        <v>19.696969696970001</v>
      </c>
      <c r="J2198" s="15">
        <v>3.0303030303030001</v>
      </c>
      <c r="K2198" s="30">
        <v>4.5454545454549997</v>
      </c>
    </row>
    <row r="2199" spans="3:11" ht="25.2" x14ac:dyDescent="0.25">
      <c r="C2199" s="125"/>
      <c r="D2199" s="122"/>
      <c r="E2199" s="4" t="s">
        <v>38</v>
      </c>
      <c r="F2199" s="5"/>
      <c r="G2199" s="6">
        <v>938</v>
      </c>
      <c r="H2199" s="28">
        <v>29.744136460554</v>
      </c>
      <c r="I2199" s="12">
        <v>47.547974413646003</v>
      </c>
      <c r="J2199" s="12">
        <v>19.616204690831999</v>
      </c>
      <c r="K2199" s="23">
        <v>3.0916844349680002</v>
      </c>
    </row>
    <row r="2200" spans="3:11" ht="25.2" x14ac:dyDescent="0.25">
      <c r="C2200" s="125"/>
      <c r="D2200" s="122"/>
      <c r="E2200" s="4" t="s">
        <v>39</v>
      </c>
      <c r="F2200" s="5"/>
      <c r="G2200" s="6">
        <v>43</v>
      </c>
      <c r="H2200" s="28">
        <v>79.069767441859995</v>
      </c>
      <c r="I2200" s="12">
        <v>9.3023255813949994</v>
      </c>
      <c r="J2200" s="12">
        <v>6.9767441860470001</v>
      </c>
      <c r="K2200" s="23">
        <v>4.6511627906979998</v>
      </c>
    </row>
    <row r="2201" spans="3:11" ht="25.2" x14ac:dyDescent="0.25">
      <c r="C2201" s="125"/>
      <c r="D2201" s="122"/>
      <c r="E2201" s="4" t="s">
        <v>40</v>
      </c>
      <c r="F2201" s="5"/>
      <c r="G2201" s="6">
        <v>77</v>
      </c>
      <c r="H2201" s="28">
        <v>67.532467532468004</v>
      </c>
      <c r="I2201" s="12">
        <v>18.181818181817999</v>
      </c>
      <c r="J2201" s="12">
        <v>9.0909090909089993</v>
      </c>
      <c r="K2201" s="23">
        <v>5.1948051948050002</v>
      </c>
    </row>
    <row r="2202" spans="3:11" x14ac:dyDescent="0.25">
      <c r="C2202" s="125"/>
      <c r="D2202" s="122"/>
      <c r="E2202" s="4" t="s">
        <v>18</v>
      </c>
      <c r="F2202" s="5"/>
      <c r="G2202" s="6">
        <v>15</v>
      </c>
      <c r="H2202" s="28">
        <v>53.333333333333002</v>
      </c>
      <c r="I2202" s="12">
        <v>26.666666666666998</v>
      </c>
      <c r="J2202" s="12">
        <v>20</v>
      </c>
      <c r="K2202" s="37">
        <v>0</v>
      </c>
    </row>
    <row r="2203" spans="3:11" x14ac:dyDescent="0.25">
      <c r="C2203" s="125"/>
      <c r="D2203" s="121" t="s">
        <v>22</v>
      </c>
      <c r="E2203" s="18" t="s">
        <v>37</v>
      </c>
      <c r="F2203" s="17"/>
      <c r="G2203" s="19">
        <v>40</v>
      </c>
      <c r="H2203" s="29">
        <v>82.5</v>
      </c>
      <c r="I2203" s="15">
        <v>7.5</v>
      </c>
      <c r="J2203" s="15">
        <v>7.5</v>
      </c>
      <c r="K2203" s="30">
        <v>2.5</v>
      </c>
    </row>
    <row r="2204" spans="3:11" ht="25.2" x14ac:dyDescent="0.25">
      <c r="C2204" s="125"/>
      <c r="D2204" s="122"/>
      <c r="E2204" s="4" t="s">
        <v>38</v>
      </c>
      <c r="F2204" s="5"/>
      <c r="G2204" s="6">
        <v>715</v>
      </c>
      <c r="H2204" s="28">
        <v>90.629370629370996</v>
      </c>
      <c r="I2204" s="12">
        <v>2.5174825174829998</v>
      </c>
      <c r="J2204" s="12">
        <v>4.1958041958040004</v>
      </c>
      <c r="K2204" s="23">
        <v>2.6573426573429999</v>
      </c>
    </row>
    <row r="2205" spans="3:11" ht="25.2" x14ac:dyDescent="0.25">
      <c r="C2205" s="125"/>
      <c r="D2205" s="122"/>
      <c r="E2205" s="4" t="s">
        <v>39</v>
      </c>
      <c r="F2205" s="5"/>
      <c r="G2205" s="6">
        <v>73</v>
      </c>
      <c r="H2205" s="28">
        <v>91.780821917807998</v>
      </c>
      <c r="I2205" s="12">
        <v>4.1095890410960001</v>
      </c>
      <c r="J2205" s="12">
        <v>2.7397260273969999</v>
      </c>
      <c r="K2205" s="23">
        <v>1.369863013699</v>
      </c>
    </row>
    <row r="2206" spans="3:11" ht="25.2" x14ac:dyDescent="0.25">
      <c r="C2206" s="125"/>
      <c r="D2206" s="122"/>
      <c r="E2206" s="4" t="s">
        <v>40</v>
      </c>
      <c r="F2206" s="5"/>
      <c r="G2206" s="6">
        <v>436</v>
      </c>
      <c r="H2206" s="28">
        <v>70.183486238531998</v>
      </c>
      <c r="I2206" s="12">
        <v>8.2568807339449997</v>
      </c>
      <c r="J2206" s="12">
        <v>18.577981651376</v>
      </c>
      <c r="K2206" s="23">
        <v>2.981651376147</v>
      </c>
    </row>
    <row r="2207" spans="3:11" x14ac:dyDescent="0.25">
      <c r="C2207" s="125"/>
      <c r="D2207" s="122"/>
      <c r="E2207" s="4" t="s">
        <v>18</v>
      </c>
      <c r="F2207" s="5"/>
      <c r="G2207" s="6">
        <v>11</v>
      </c>
      <c r="H2207" s="28">
        <v>100</v>
      </c>
      <c r="I2207" s="20">
        <v>0</v>
      </c>
      <c r="J2207" s="20">
        <v>0</v>
      </c>
      <c r="K2207" s="37">
        <v>0</v>
      </c>
    </row>
    <row r="2208" spans="3:11" ht="25.2" x14ac:dyDescent="0.25">
      <c r="C2208" s="121" t="s">
        <v>41</v>
      </c>
      <c r="D2208" s="119" t="s">
        <v>20</v>
      </c>
      <c r="E2208" s="18" t="s">
        <v>42</v>
      </c>
      <c r="F2208" s="17"/>
      <c r="G2208" s="19">
        <v>385</v>
      </c>
      <c r="H2208" s="29">
        <v>84.155844155843994</v>
      </c>
      <c r="I2208" s="15">
        <v>4.9350649350650002</v>
      </c>
      <c r="J2208" s="15">
        <v>7.0129870129869998</v>
      </c>
      <c r="K2208" s="30">
        <v>3.896103896104</v>
      </c>
    </row>
    <row r="2209" spans="3:11" ht="25.2" x14ac:dyDescent="0.25">
      <c r="C2209" s="125"/>
      <c r="D2209" s="120"/>
      <c r="E2209" s="4" t="s">
        <v>43</v>
      </c>
      <c r="F2209" s="5"/>
      <c r="G2209" s="6">
        <v>1574</v>
      </c>
      <c r="H2209" s="28">
        <v>55.844980940280003</v>
      </c>
      <c r="I2209" s="12">
        <v>28.526048284624999</v>
      </c>
      <c r="J2209" s="12">
        <v>12.89707750953</v>
      </c>
      <c r="K2209" s="23">
        <v>2.7318932655650001</v>
      </c>
    </row>
    <row r="2210" spans="3:11" ht="25.2" x14ac:dyDescent="0.25">
      <c r="C2210" s="125"/>
      <c r="D2210" s="120"/>
      <c r="E2210" s="4" t="s">
        <v>44</v>
      </c>
      <c r="F2210" s="5"/>
      <c r="G2210" s="6">
        <v>89</v>
      </c>
      <c r="H2210" s="28">
        <v>60.674157303370997</v>
      </c>
      <c r="I2210" s="12">
        <v>28.089887640449</v>
      </c>
      <c r="J2210" s="12">
        <v>5.61797752809</v>
      </c>
      <c r="K2210" s="23">
        <v>5.61797752809</v>
      </c>
    </row>
    <row r="2211" spans="3:11" ht="25.2" x14ac:dyDescent="0.25">
      <c r="C2211" s="125"/>
      <c r="D2211" s="120"/>
      <c r="E2211" s="4" t="s">
        <v>45</v>
      </c>
      <c r="F2211" s="5"/>
      <c r="G2211" s="6">
        <v>956</v>
      </c>
      <c r="H2211" s="28">
        <v>57.217573221757</v>
      </c>
      <c r="I2211" s="12">
        <v>23.953974895397</v>
      </c>
      <c r="J2211" s="12">
        <v>15.690376569037999</v>
      </c>
      <c r="K2211" s="23">
        <v>3.1380753138080002</v>
      </c>
    </row>
    <row r="2212" spans="3:11" ht="25.2" x14ac:dyDescent="0.25">
      <c r="C2212" s="125"/>
      <c r="D2212" s="120"/>
      <c r="E2212" s="4" t="s">
        <v>46</v>
      </c>
      <c r="F2212" s="5"/>
      <c r="G2212" s="6">
        <v>85</v>
      </c>
      <c r="H2212" s="28">
        <v>54.117647058823998</v>
      </c>
      <c r="I2212" s="12">
        <v>22.352941176470999</v>
      </c>
      <c r="J2212" s="12">
        <v>21.176470588234999</v>
      </c>
      <c r="K2212" s="23">
        <v>2.352941176471</v>
      </c>
    </row>
    <row r="2213" spans="3:11" x14ac:dyDescent="0.25">
      <c r="C2213" s="125"/>
      <c r="D2213" s="120"/>
      <c r="E2213" s="4" t="s">
        <v>18</v>
      </c>
      <c r="F2213" s="5"/>
      <c r="G2213" s="6">
        <v>17</v>
      </c>
      <c r="H2213" s="28">
        <v>70.588235294117993</v>
      </c>
      <c r="I2213" s="12">
        <v>23.529411764706001</v>
      </c>
      <c r="J2213" s="12">
        <v>5.8823529411760003</v>
      </c>
      <c r="K2213" s="37">
        <v>0</v>
      </c>
    </row>
    <row r="2214" spans="3:11" x14ac:dyDescent="0.25">
      <c r="C2214" s="121" t="s">
        <v>47</v>
      </c>
      <c r="D2214" s="119" t="s">
        <v>20</v>
      </c>
      <c r="E2214" s="18" t="s">
        <v>48</v>
      </c>
      <c r="F2214" s="17"/>
      <c r="G2214" s="19">
        <v>385</v>
      </c>
      <c r="H2214" s="29">
        <v>84.155844155843994</v>
      </c>
      <c r="I2214" s="15">
        <v>4.9350649350650002</v>
      </c>
      <c r="J2214" s="15">
        <v>7.0129870129869998</v>
      </c>
      <c r="K2214" s="30">
        <v>3.896103896104</v>
      </c>
    </row>
    <row r="2215" spans="3:11" x14ac:dyDescent="0.25">
      <c r="C2215" s="125"/>
      <c r="D2215" s="120"/>
      <c r="E2215" s="4" t="s">
        <v>49</v>
      </c>
      <c r="F2215" s="5"/>
      <c r="G2215" s="6">
        <v>1156</v>
      </c>
      <c r="H2215" s="28">
        <v>59.256055363321998</v>
      </c>
      <c r="I2215" s="12">
        <v>24.480968858131</v>
      </c>
      <c r="J2215" s="12">
        <v>13.754325259515999</v>
      </c>
      <c r="K2215" s="23">
        <v>2.5086505190309998</v>
      </c>
    </row>
    <row r="2216" spans="3:11" x14ac:dyDescent="0.25">
      <c r="C2216" s="125"/>
      <c r="D2216" s="120"/>
      <c r="E2216" s="4" t="s">
        <v>50</v>
      </c>
      <c r="F2216" s="5"/>
      <c r="G2216" s="6">
        <v>466</v>
      </c>
      <c r="H2216" s="28">
        <v>56.652360515021002</v>
      </c>
      <c r="I2216" s="12">
        <v>26.609442060086</v>
      </c>
      <c r="J2216" s="12">
        <v>13.733905579399</v>
      </c>
      <c r="K2216" s="23">
        <v>3.004291845494</v>
      </c>
    </row>
    <row r="2217" spans="3:11" x14ac:dyDescent="0.25">
      <c r="C2217" s="125"/>
      <c r="D2217" s="120"/>
      <c r="E2217" s="4" t="s">
        <v>51</v>
      </c>
      <c r="F2217" s="5"/>
      <c r="G2217" s="6">
        <v>191</v>
      </c>
      <c r="H2217" s="28">
        <v>52.356020942408001</v>
      </c>
      <c r="I2217" s="12">
        <v>30.366492146597</v>
      </c>
      <c r="J2217" s="12">
        <v>14.13612565445</v>
      </c>
      <c r="K2217" s="23">
        <v>3.1413612565450002</v>
      </c>
    </row>
    <row r="2218" spans="3:11" x14ac:dyDescent="0.25">
      <c r="C2218" s="125"/>
      <c r="D2218" s="120"/>
      <c r="E2218" s="4" t="s">
        <v>52</v>
      </c>
      <c r="F2218" s="5"/>
      <c r="G2218" s="6">
        <v>181</v>
      </c>
      <c r="H2218" s="28">
        <v>50.828729281767998</v>
      </c>
      <c r="I2218" s="12">
        <v>28.176795580109999</v>
      </c>
      <c r="J2218" s="12">
        <v>17.127071823203998</v>
      </c>
      <c r="K2218" s="23">
        <v>3.867403314917</v>
      </c>
    </row>
    <row r="2219" spans="3:11" x14ac:dyDescent="0.25">
      <c r="C2219" s="125"/>
      <c r="D2219" s="120"/>
      <c r="E2219" s="4" t="s">
        <v>18</v>
      </c>
      <c r="F2219" s="5"/>
      <c r="G2219" s="6">
        <v>35</v>
      </c>
      <c r="H2219" s="28">
        <v>60</v>
      </c>
      <c r="I2219" s="12">
        <v>17.142857142857</v>
      </c>
      <c r="J2219" s="12">
        <v>20</v>
      </c>
      <c r="K2219" s="23">
        <v>2.8571428571430002</v>
      </c>
    </row>
    <row r="2220" spans="3:11" x14ac:dyDescent="0.25">
      <c r="C2220" s="121" t="s">
        <v>53</v>
      </c>
      <c r="D2220" s="119" t="s">
        <v>20</v>
      </c>
      <c r="E2220" s="18" t="s">
        <v>54</v>
      </c>
      <c r="F2220" s="17"/>
      <c r="G2220" s="19">
        <v>331</v>
      </c>
      <c r="H2220" s="29">
        <v>54.682779456193003</v>
      </c>
      <c r="I2220" s="15">
        <v>25.075528700905998</v>
      </c>
      <c r="J2220" s="15">
        <v>15.407854984894</v>
      </c>
      <c r="K2220" s="30">
        <v>4.8338368580060003</v>
      </c>
    </row>
    <row r="2221" spans="3:11" x14ac:dyDescent="0.25">
      <c r="C2221" s="125"/>
      <c r="D2221" s="120"/>
      <c r="E2221" s="4" t="s">
        <v>55</v>
      </c>
      <c r="F2221" s="5"/>
      <c r="G2221" s="6">
        <v>1212</v>
      </c>
      <c r="H2221" s="28">
        <v>63.943894389439002</v>
      </c>
      <c r="I2221" s="12">
        <v>21.782178217822</v>
      </c>
      <c r="J2221" s="12">
        <v>11.881188118812</v>
      </c>
      <c r="K2221" s="23">
        <v>2.3927392739269999</v>
      </c>
    </row>
    <row r="2222" spans="3:11" ht="25.2" x14ac:dyDescent="0.25">
      <c r="C2222" s="125"/>
      <c r="D2222" s="120"/>
      <c r="E2222" s="4" t="s">
        <v>56</v>
      </c>
      <c r="F2222" s="5"/>
      <c r="G2222" s="6">
        <v>615</v>
      </c>
      <c r="H2222" s="28">
        <v>58.048780487804997</v>
      </c>
      <c r="I2222" s="12">
        <v>23.739837398374</v>
      </c>
      <c r="J2222" s="12">
        <v>15.934959349593001</v>
      </c>
      <c r="K2222" s="23">
        <v>2.2764227642280002</v>
      </c>
    </row>
    <row r="2223" spans="3:11" x14ac:dyDescent="0.25">
      <c r="C2223" s="125"/>
      <c r="D2223" s="120"/>
      <c r="E2223" s="4" t="s">
        <v>57</v>
      </c>
      <c r="F2223" s="5"/>
      <c r="G2223" s="6">
        <v>234</v>
      </c>
      <c r="H2223" s="28">
        <v>66.666666666666998</v>
      </c>
      <c r="I2223" s="12">
        <v>19.230769230768999</v>
      </c>
      <c r="J2223" s="12">
        <v>8.9743589743589993</v>
      </c>
      <c r="K2223" s="23">
        <v>5.1282051282049999</v>
      </c>
    </row>
    <row r="2224" spans="3:11" x14ac:dyDescent="0.25">
      <c r="C2224" s="125"/>
      <c r="D2224" s="120"/>
      <c r="E2224" s="4" t="s">
        <v>18</v>
      </c>
      <c r="F2224" s="5"/>
      <c r="G2224" s="6">
        <v>22</v>
      </c>
      <c r="H2224" s="28">
        <v>77.272727272726996</v>
      </c>
      <c r="I2224" s="12">
        <v>13.636363636364001</v>
      </c>
      <c r="J2224" s="12">
        <v>4.5454545454549997</v>
      </c>
      <c r="K2224" s="23">
        <v>4.5454545454549997</v>
      </c>
    </row>
    <row r="2225" spans="3:11" x14ac:dyDescent="0.25">
      <c r="C2225" s="121" t="s">
        <v>58</v>
      </c>
      <c r="D2225" s="119" t="s">
        <v>20</v>
      </c>
      <c r="E2225" s="18" t="s">
        <v>59</v>
      </c>
      <c r="F2225" s="17"/>
      <c r="G2225" s="19">
        <v>522</v>
      </c>
      <c r="H2225" s="29">
        <v>54.214559386973001</v>
      </c>
      <c r="I2225" s="15">
        <v>20.114942528736002</v>
      </c>
      <c r="J2225" s="15">
        <v>21.839080459769999</v>
      </c>
      <c r="K2225" s="30">
        <v>3.8314176245209999</v>
      </c>
    </row>
    <row r="2226" spans="3:11" x14ac:dyDescent="0.25">
      <c r="C2226" s="125"/>
      <c r="D2226" s="120"/>
      <c r="E2226" s="4" t="s">
        <v>60</v>
      </c>
      <c r="F2226" s="5"/>
      <c r="G2226" s="6">
        <v>1090</v>
      </c>
      <c r="H2226" s="28">
        <v>63.761467889907998</v>
      </c>
      <c r="I2226" s="12">
        <v>21.376146788991001</v>
      </c>
      <c r="J2226" s="12">
        <v>11.926605504587</v>
      </c>
      <c r="K2226" s="23">
        <v>2.9357798165140001</v>
      </c>
    </row>
    <row r="2227" spans="3:11" ht="25.2" x14ac:dyDescent="0.25">
      <c r="C2227" s="125"/>
      <c r="D2227" s="120"/>
      <c r="E2227" s="4" t="s">
        <v>61</v>
      </c>
      <c r="F2227" s="5"/>
      <c r="G2227" s="6">
        <v>327</v>
      </c>
      <c r="H2227" s="28">
        <v>79.510703363914004</v>
      </c>
      <c r="I2227" s="12">
        <v>13.455657492355</v>
      </c>
      <c r="J2227" s="12">
        <v>3.9755351681960001</v>
      </c>
      <c r="K2227" s="23">
        <v>3.0581039755349999</v>
      </c>
    </row>
    <row r="2228" spans="3:11" x14ac:dyDescent="0.25">
      <c r="C2228" s="125"/>
      <c r="D2228" s="120"/>
      <c r="E2228" s="4" t="s">
        <v>62</v>
      </c>
      <c r="F2228" s="5"/>
      <c r="G2228" s="6">
        <v>428</v>
      </c>
      <c r="H2228" s="28">
        <v>53.03738317757</v>
      </c>
      <c r="I2228" s="12">
        <v>34.813084112150001</v>
      </c>
      <c r="J2228" s="12">
        <v>10.280373831776</v>
      </c>
      <c r="K2228" s="23">
        <v>1.869158878505</v>
      </c>
    </row>
    <row r="2229" spans="3:11" x14ac:dyDescent="0.25">
      <c r="C2229" s="125"/>
      <c r="D2229" s="120"/>
      <c r="E2229" s="4" t="s">
        <v>63</v>
      </c>
      <c r="F2229" s="5"/>
      <c r="G2229" s="6">
        <v>25</v>
      </c>
      <c r="H2229" s="28">
        <v>36</v>
      </c>
      <c r="I2229" s="12">
        <v>24</v>
      </c>
      <c r="J2229" s="12">
        <v>36</v>
      </c>
      <c r="K2229" s="23">
        <v>4</v>
      </c>
    </row>
    <row r="2230" spans="3:11" x14ac:dyDescent="0.25">
      <c r="C2230" s="125"/>
      <c r="D2230" s="120"/>
      <c r="E2230" s="4" t="s">
        <v>18</v>
      </c>
      <c r="F2230" s="5"/>
      <c r="G2230" s="6">
        <v>22</v>
      </c>
      <c r="H2230" s="28">
        <v>54.545454545455001</v>
      </c>
      <c r="I2230" s="12">
        <v>18.181818181817999</v>
      </c>
      <c r="J2230" s="12">
        <v>22.727272727273</v>
      </c>
      <c r="K2230" s="23">
        <v>4.5454545454549997</v>
      </c>
    </row>
    <row r="2231" spans="3:11" ht="25.2" x14ac:dyDescent="0.25">
      <c r="C2231" s="121" t="s">
        <v>64</v>
      </c>
      <c r="D2231" s="119" t="s">
        <v>20</v>
      </c>
      <c r="E2231" s="18" t="s">
        <v>65</v>
      </c>
      <c r="F2231" s="17"/>
      <c r="G2231" s="19">
        <v>36</v>
      </c>
      <c r="H2231" s="29">
        <v>47.222222222222001</v>
      </c>
      <c r="I2231" s="15">
        <v>16.666666666666998</v>
      </c>
      <c r="J2231" s="15">
        <v>30.555555555556001</v>
      </c>
      <c r="K2231" s="30">
        <v>5.5555555555560003</v>
      </c>
    </row>
    <row r="2232" spans="3:11" ht="37.799999999999997" x14ac:dyDescent="0.25">
      <c r="C2232" s="125"/>
      <c r="D2232" s="120"/>
      <c r="E2232" s="4" t="s">
        <v>66</v>
      </c>
      <c r="F2232" s="5"/>
      <c r="G2232" s="6">
        <v>177</v>
      </c>
      <c r="H2232" s="28">
        <v>68.926553672316004</v>
      </c>
      <c r="I2232" s="12">
        <v>15.819209039547999</v>
      </c>
      <c r="J2232" s="12">
        <v>11.864406779661</v>
      </c>
      <c r="K2232" s="23">
        <v>3.3898305084749998</v>
      </c>
    </row>
    <row r="2233" spans="3:11" ht="37.799999999999997" x14ac:dyDescent="0.25">
      <c r="C2233" s="125"/>
      <c r="D2233" s="120"/>
      <c r="E2233" s="4" t="s">
        <v>67</v>
      </c>
      <c r="F2233" s="5"/>
      <c r="G2233" s="6">
        <v>231</v>
      </c>
      <c r="H2233" s="28">
        <v>65.800865800866006</v>
      </c>
      <c r="I2233" s="12">
        <v>15.151515151515</v>
      </c>
      <c r="J2233" s="12">
        <v>17.748917748918</v>
      </c>
      <c r="K2233" s="23">
        <v>1.298701298701</v>
      </c>
    </row>
    <row r="2234" spans="3:11" ht="37.799999999999997" x14ac:dyDescent="0.25">
      <c r="C2234" s="125"/>
      <c r="D2234" s="120"/>
      <c r="E2234" s="4" t="s">
        <v>68</v>
      </c>
      <c r="F2234" s="5"/>
      <c r="G2234" s="6">
        <v>324</v>
      </c>
      <c r="H2234" s="28">
        <v>63.580246913579998</v>
      </c>
      <c r="I2234" s="12">
        <v>21.604938271605</v>
      </c>
      <c r="J2234" s="12">
        <v>12.345679012346</v>
      </c>
      <c r="K2234" s="23">
        <v>2.4691358024690002</v>
      </c>
    </row>
    <row r="2235" spans="3:11" ht="37.799999999999997" x14ac:dyDescent="0.25">
      <c r="C2235" s="125"/>
      <c r="D2235" s="120"/>
      <c r="E2235" s="4" t="s">
        <v>69</v>
      </c>
      <c r="F2235" s="5"/>
      <c r="G2235" s="6">
        <v>364</v>
      </c>
      <c r="H2235" s="28">
        <v>61.813186813187002</v>
      </c>
      <c r="I2235" s="12">
        <v>21.428571428571001</v>
      </c>
      <c r="J2235" s="12">
        <v>14.560439560440001</v>
      </c>
      <c r="K2235" s="23">
        <v>2.1978021978019999</v>
      </c>
    </row>
    <row r="2236" spans="3:11" ht="37.799999999999997" x14ac:dyDescent="0.25">
      <c r="C2236" s="125"/>
      <c r="D2236" s="120"/>
      <c r="E2236" s="4" t="s">
        <v>70</v>
      </c>
      <c r="F2236" s="5"/>
      <c r="G2236" s="6">
        <v>292</v>
      </c>
      <c r="H2236" s="28">
        <v>55.136986301370001</v>
      </c>
      <c r="I2236" s="12">
        <v>24.657534246575</v>
      </c>
      <c r="J2236" s="12">
        <v>15.068493150685001</v>
      </c>
      <c r="K2236" s="23">
        <v>5.1369863013700003</v>
      </c>
    </row>
    <row r="2237" spans="3:11" ht="37.799999999999997" x14ac:dyDescent="0.25">
      <c r="C2237" s="125"/>
      <c r="D2237" s="120"/>
      <c r="E2237" s="4" t="s">
        <v>71</v>
      </c>
      <c r="F2237" s="5"/>
      <c r="G2237" s="6">
        <v>316</v>
      </c>
      <c r="H2237" s="28">
        <v>62.974683544304</v>
      </c>
      <c r="I2237" s="12">
        <v>23.101265822784999</v>
      </c>
      <c r="J2237" s="12">
        <v>10.759493670886</v>
      </c>
      <c r="K2237" s="23">
        <v>3.1645569620249998</v>
      </c>
    </row>
    <row r="2238" spans="3:11" ht="37.799999999999997" x14ac:dyDescent="0.25">
      <c r="C2238" s="125"/>
      <c r="D2238" s="120"/>
      <c r="E2238" s="4" t="s">
        <v>72</v>
      </c>
      <c r="F2238" s="5"/>
      <c r="G2238" s="6">
        <v>308</v>
      </c>
      <c r="H2238" s="28">
        <v>55.194805194804999</v>
      </c>
      <c r="I2238" s="12">
        <v>33.766233766234002</v>
      </c>
      <c r="J2238" s="12">
        <v>8.4415584415579996</v>
      </c>
      <c r="K2238" s="23">
        <v>2.5974025974030002</v>
      </c>
    </row>
    <row r="2239" spans="3:11" ht="37.799999999999997" x14ac:dyDescent="0.25">
      <c r="C2239" s="125"/>
      <c r="D2239" s="120"/>
      <c r="E2239" s="4" t="s">
        <v>73</v>
      </c>
      <c r="F2239" s="5"/>
      <c r="G2239" s="6">
        <v>114</v>
      </c>
      <c r="H2239" s="28">
        <v>55.263157894736999</v>
      </c>
      <c r="I2239" s="12">
        <v>28.947368421053</v>
      </c>
      <c r="J2239" s="12">
        <v>13.157894736842</v>
      </c>
      <c r="K2239" s="23">
        <v>2.6315789473679998</v>
      </c>
    </row>
    <row r="2240" spans="3:11" ht="25.2" x14ac:dyDescent="0.25">
      <c r="C2240" s="125"/>
      <c r="D2240" s="120"/>
      <c r="E2240" s="4" t="s">
        <v>74</v>
      </c>
      <c r="F2240" s="5"/>
      <c r="G2240" s="6">
        <v>96</v>
      </c>
      <c r="H2240" s="28">
        <v>58.333333333333002</v>
      </c>
      <c r="I2240" s="12">
        <v>26.041666666666998</v>
      </c>
      <c r="J2240" s="12">
        <v>12.5</v>
      </c>
      <c r="K2240" s="23">
        <v>3.125</v>
      </c>
    </row>
    <row r="2241" spans="3:11" x14ac:dyDescent="0.25">
      <c r="C2241" s="125"/>
      <c r="D2241" s="120"/>
      <c r="E2241" s="4" t="s">
        <v>75</v>
      </c>
      <c r="F2241" s="5"/>
      <c r="G2241" s="6">
        <v>29</v>
      </c>
      <c r="H2241" s="28">
        <v>62.068965517240997</v>
      </c>
      <c r="I2241" s="12">
        <v>20.689655172414</v>
      </c>
      <c r="J2241" s="12">
        <v>13.793103448276</v>
      </c>
      <c r="K2241" s="23">
        <v>3.4482758620689999</v>
      </c>
    </row>
    <row r="2242" spans="3:11" x14ac:dyDescent="0.25">
      <c r="C2242" s="125"/>
      <c r="D2242" s="120"/>
      <c r="E2242" s="4" t="s">
        <v>18</v>
      </c>
      <c r="F2242" s="5"/>
      <c r="G2242" s="6">
        <v>127</v>
      </c>
      <c r="H2242" s="28">
        <v>76.377952755905994</v>
      </c>
      <c r="I2242" s="12">
        <v>8.6614173228349998</v>
      </c>
      <c r="J2242" s="12">
        <v>11.023622047244</v>
      </c>
      <c r="K2242" s="23">
        <v>3.9370078740159999</v>
      </c>
    </row>
    <row r="2243" spans="3:11" x14ac:dyDescent="0.25">
      <c r="C2243" s="121" t="s">
        <v>76</v>
      </c>
      <c r="D2243" s="119" t="s">
        <v>20</v>
      </c>
      <c r="E2243" s="18" t="s">
        <v>77</v>
      </c>
      <c r="F2243" s="17"/>
      <c r="G2243" s="19">
        <v>626</v>
      </c>
      <c r="H2243" s="29">
        <v>61.341853035143998</v>
      </c>
      <c r="I2243" s="15">
        <v>24.600638977635999</v>
      </c>
      <c r="J2243" s="15">
        <v>11.341853035144</v>
      </c>
      <c r="K2243" s="30">
        <v>2.7156549520770001</v>
      </c>
    </row>
    <row r="2244" spans="3:11" x14ac:dyDescent="0.25">
      <c r="C2244" s="125"/>
      <c r="D2244" s="120"/>
      <c r="E2244" s="4" t="s">
        <v>78</v>
      </c>
      <c r="F2244" s="5"/>
      <c r="G2244" s="6">
        <v>975</v>
      </c>
      <c r="H2244" s="28">
        <v>62.769230769231001</v>
      </c>
      <c r="I2244" s="12">
        <v>21.230769230768999</v>
      </c>
      <c r="J2244" s="12">
        <v>12.923076923077</v>
      </c>
      <c r="K2244" s="23">
        <v>3.0769230769229998</v>
      </c>
    </row>
    <row r="2245" spans="3:11" x14ac:dyDescent="0.25">
      <c r="C2245" s="125"/>
      <c r="D2245" s="120"/>
      <c r="E2245" s="4" t="s">
        <v>79</v>
      </c>
      <c r="F2245" s="5"/>
      <c r="G2245" s="6">
        <v>589</v>
      </c>
      <c r="H2245" s="28">
        <v>61.629881154499003</v>
      </c>
      <c r="I2245" s="12">
        <v>21.901528013581999</v>
      </c>
      <c r="J2245" s="12">
        <v>14.091680814941</v>
      </c>
      <c r="K2245" s="23">
        <v>2.376910016978</v>
      </c>
    </row>
    <row r="2246" spans="3:11" x14ac:dyDescent="0.25">
      <c r="C2246" s="125"/>
      <c r="D2246" s="120"/>
      <c r="E2246" s="4" t="s">
        <v>80</v>
      </c>
      <c r="F2246" s="5"/>
      <c r="G2246" s="6">
        <v>224</v>
      </c>
      <c r="H2246" s="28">
        <v>56.696428571429003</v>
      </c>
      <c r="I2246" s="12">
        <v>22.767857142857</v>
      </c>
      <c r="J2246" s="12">
        <v>15.625</v>
      </c>
      <c r="K2246" s="23">
        <v>4.9107142857139996</v>
      </c>
    </row>
    <row r="2247" spans="3:11" x14ac:dyDescent="0.25">
      <c r="C2247" s="121" t="s">
        <v>81</v>
      </c>
      <c r="D2247" s="119" t="s">
        <v>20</v>
      </c>
      <c r="E2247" s="18" t="s">
        <v>82</v>
      </c>
      <c r="F2247" s="17"/>
      <c r="G2247" s="19">
        <v>300</v>
      </c>
      <c r="H2247" s="29">
        <v>64</v>
      </c>
      <c r="I2247" s="15">
        <v>18</v>
      </c>
      <c r="J2247" s="15">
        <v>14.666666666667</v>
      </c>
      <c r="K2247" s="30">
        <v>3.333333333333</v>
      </c>
    </row>
    <row r="2248" spans="3:11" x14ac:dyDescent="0.25">
      <c r="C2248" s="125"/>
      <c r="D2248" s="120"/>
      <c r="E2248" s="4" t="s">
        <v>83</v>
      </c>
      <c r="F2248" s="5"/>
      <c r="G2248" s="6">
        <v>722</v>
      </c>
      <c r="H2248" s="28">
        <v>62.603878116342997</v>
      </c>
      <c r="I2248" s="12">
        <v>21.606648199445999</v>
      </c>
      <c r="J2248" s="12">
        <v>12.880886426592999</v>
      </c>
      <c r="K2248" s="23">
        <v>2.9085872576180001</v>
      </c>
    </row>
    <row r="2249" spans="3:11" x14ac:dyDescent="0.25">
      <c r="C2249" s="125"/>
      <c r="D2249" s="120"/>
      <c r="E2249" s="4" t="s">
        <v>84</v>
      </c>
      <c r="F2249" s="5"/>
      <c r="G2249" s="6">
        <v>483</v>
      </c>
      <c r="H2249" s="28">
        <v>57.763975155280001</v>
      </c>
      <c r="I2249" s="12">
        <v>25.672877846791</v>
      </c>
      <c r="J2249" s="12">
        <v>13.457556935817999</v>
      </c>
      <c r="K2249" s="23">
        <v>3.1055900621119998</v>
      </c>
    </row>
    <row r="2250" spans="3:11" x14ac:dyDescent="0.25">
      <c r="C2250" s="125"/>
      <c r="D2250" s="120"/>
      <c r="E2250" s="4" t="s">
        <v>85</v>
      </c>
      <c r="F2250" s="5"/>
      <c r="G2250" s="6">
        <v>395</v>
      </c>
      <c r="H2250" s="28">
        <v>62.531645569619997</v>
      </c>
      <c r="I2250" s="12">
        <v>24.303797468353999</v>
      </c>
      <c r="J2250" s="12">
        <v>10.126582278480999</v>
      </c>
      <c r="K2250" s="23">
        <v>3.0379746835439998</v>
      </c>
    </row>
    <row r="2251" spans="3:11" x14ac:dyDescent="0.25">
      <c r="C2251" s="125"/>
      <c r="D2251" s="120"/>
      <c r="E2251" s="4" t="s">
        <v>86</v>
      </c>
      <c r="F2251" s="5"/>
      <c r="G2251" s="6">
        <v>236</v>
      </c>
      <c r="H2251" s="28">
        <v>62.711864406780002</v>
      </c>
      <c r="I2251" s="12">
        <v>17.796610169491998</v>
      </c>
      <c r="J2251" s="12">
        <v>16.525423728814001</v>
      </c>
      <c r="K2251" s="23">
        <v>2.9661016949149999</v>
      </c>
    </row>
    <row r="2252" spans="3:11" x14ac:dyDescent="0.25">
      <c r="C2252" s="125"/>
      <c r="D2252" s="120"/>
      <c r="E2252" s="4" t="s">
        <v>87</v>
      </c>
      <c r="F2252" s="5"/>
      <c r="G2252" s="6">
        <v>278</v>
      </c>
      <c r="H2252" s="28">
        <v>60.431654676259001</v>
      </c>
      <c r="I2252" s="12">
        <v>24.820143884892001</v>
      </c>
      <c r="J2252" s="12">
        <v>12.230215827338</v>
      </c>
      <c r="K2252" s="23">
        <v>2.517985611511</v>
      </c>
    </row>
    <row r="2253" spans="3:11" x14ac:dyDescent="0.25">
      <c r="C2253" s="121" t="s">
        <v>88</v>
      </c>
      <c r="D2253" s="119" t="s">
        <v>20</v>
      </c>
      <c r="E2253" s="18" t="s">
        <v>89</v>
      </c>
      <c r="F2253" s="17"/>
      <c r="G2253" s="19">
        <v>110</v>
      </c>
      <c r="H2253" s="29">
        <v>57.272727272727003</v>
      </c>
      <c r="I2253" s="15">
        <v>24.545454545455001</v>
      </c>
      <c r="J2253" s="15">
        <v>10.909090909091001</v>
      </c>
      <c r="K2253" s="30">
        <v>7.2727272727269998</v>
      </c>
    </row>
    <row r="2254" spans="3:11" x14ac:dyDescent="0.25">
      <c r="C2254" s="122"/>
      <c r="D2254" s="120"/>
      <c r="E2254" s="4" t="s">
        <v>90</v>
      </c>
      <c r="F2254" s="5"/>
      <c r="G2254" s="6">
        <v>190</v>
      </c>
      <c r="H2254" s="28">
        <v>67.894736842105004</v>
      </c>
      <c r="I2254" s="12">
        <v>14.210526315789</v>
      </c>
      <c r="J2254" s="12">
        <v>16.842105263158</v>
      </c>
      <c r="K2254" s="23">
        <v>1.052631578947</v>
      </c>
    </row>
    <row r="2255" spans="3:11" x14ac:dyDescent="0.25">
      <c r="C2255" s="122"/>
      <c r="D2255" s="120"/>
      <c r="E2255" s="4" t="s">
        <v>83</v>
      </c>
      <c r="F2255" s="5"/>
      <c r="G2255" s="6">
        <v>722</v>
      </c>
      <c r="H2255" s="28">
        <v>62.603878116342997</v>
      </c>
      <c r="I2255" s="12">
        <v>21.606648199445999</v>
      </c>
      <c r="J2255" s="12">
        <v>12.880886426592999</v>
      </c>
      <c r="K2255" s="23">
        <v>2.9085872576180001</v>
      </c>
    </row>
    <row r="2256" spans="3:11" x14ac:dyDescent="0.25">
      <c r="C2256" s="122"/>
      <c r="D2256" s="120"/>
      <c r="E2256" s="4" t="s">
        <v>91</v>
      </c>
      <c r="F2256" s="5"/>
      <c r="G2256" s="6">
        <v>117</v>
      </c>
      <c r="H2256" s="28">
        <v>64.957264957264996</v>
      </c>
      <c r="I2256" s="12">
        <v>22.222222222222001</v>
      </c>
      <c r="J2256" s="12">
        <v>11.111111111111001</v>
      </c>
      <c r="K2256" s="23">
        <v>1.709401709402</v>
      </c>
    </row>
    <row r="2257" spans="2:11" x14ac:dyDescent="0.25">
      <c r="C2257" s="122"/>
      <c r="D2257" s="120"/>
      <c r="E2257" s="4" t="s">
        <v>92</v>
      </c>
      <c r="F2257" s="5"/>
      <c r="G2257" s="6">
        <v>123</v>
      </c>
      <c r="H2257" s="28">
        <v>56.097560975610001</v>
      </c>
      <c r="I2257" s="12">
        <v>29.268292682927001</v>
      </c>
      <c r="J2257" s="12">
        <v>11.382113821138001</v>
      </c>
      <c r="K2257" s="23">
        <v>3.2520325203249998</v>
      </c>
    </row>
    <row r="2258" spans="2:11" x14ac:dyDescent="0.25">
      <c r="C2258" s="122"/>
      <c r="D2258" s="120"/>
      <c r="E2258" s="4" t="s">
        <v>93</v>
      </c>
      <c r="F2258" s="5"/>
      <c r="G2258" s="6">
        <v>243</v>
      </c>
      <c r="H2258" s="28">
        <v>55.144032921810997</v>
      </c>
      <c r="I2258" s="12">
        <v>25.514403292181001</v>
      </c>
      <c r="J2258" s="12">
        <v>15.637860082305</v>
      </c>
      <c r="K2258" s="23">
        <v>3.7037037037039999</v>
      </c>
    </row>
    <row r="2259" spans="2:11" x14ac:dyDescent="0.25">
      <c r="C2259" s="122"/>
      <c r="D2259" s="120"/>
      <c r="E2259" s="4" t="s">
        <v>85</v>
      </c>
      <c r="F2259" s="5"/>
      <c r="G2259" s="6">
        <v>395</v>
      </c>
      <c r="H2259" s="28">
        <v>62.531645569619997</v>
      </c>
      <c r="I2259" s="12">
        <v>24.303797468353999</v>
      </c>
      <c r="J2259" s="12">
        <v>10.126582278480999</v>
      </c>
      <c r="K2259" s="23">
        <v>3.0379746835439998</v>
      </c>
    </row>
    <row r="2260" spans="2:11" x14ac:dyDescent="0.25">
      <c r="C2260" s="122"/>
      <c r="D2260" s="120"/>
      <c r="E2260" s="4" t="s">
        <v>94</v>
      </c>
      <c r="F2260" s="5"/>
      <c r="G2260" s="6">
        <v>168</v>
      </c>
      <c r="H2260" s="28">
        <v>61.309523809524002</v>
      </c>
      <c r="I2260" s="12">
        <v>17.857142857143</v>
      </c>
      <c r="J2260" s="12">
        <v>17.857142857143</v>
      </c>
      <c r="K2260" s="23">
        <v>2.9761904761900002</v>
      </c>
    </row>
    <row r="2261" spans="2:11" x14ac:dyDescent="0.25">
      <c r="C2261" s="122"/>
      <c r="D2261" s="120"/>
      <c r="E2261" s="4" t="s">
        <v>95</v>
      </c>
      <c r="F2261" s="5"/>
      <c r="G2261" s="6">
        <v>68</v>
      </c>
      <c r="H2261" s="28">
        <v>66.176470588235006</v>
      </c>
      <c r="I2261" s="12">
        <v>17.647058823529001</v>
      </c>
      <c r="J2261" s="12">
        <v>13.235294117646999</v>
      </c>
      <c r="K2261" s="23">
        <v>2.9411764705880001</v>
      </c>
    </row>
    <row r="2262" spans="2:11" x14ac:dyDescent="0.25">
      <c r="C2262" s="126"/>
      <c r="D2262" s="123"/>
      <c r="E2262" s="64" t="s">
        <v>87</v>
      </c>
      <c r="F2262" s="59"/>
      <c r="G2262" s="66">
        <v>278</v>
      </c>
      <c r="H2262" s="82">
        <v>60.431654676259001</v>
      </c>
      <c r="I2262" s="40">
        <v>24.820143884892001</v>
      </c>
      <c r="J2262" s="40">
        <v>12.230215827338</v>
      </c>
      <c r="K2262" s="80">
        <v>2.517985611511</v>
      </c>
    </row>
    <row r="2264" spans="2:11" x14ac:dyDescent="0.25">
      <c r="B2264" s="48" t="str">
        <f xml:space="preserve"> HYPERLINK("#'目次'!B27", "[21]")</f>
        <v>[21]</v>
      </c>
      <c r="C2264" s="35" t="s">
        <v>193</v>
      </c>
    </row>
    <row r="2267" spans="2:11" x14ac:dyDescent="0.25">
      <c r="C2267" s="35" t="s">
        <v>14</v>
      </c>
    </row>
    <row r="2268" spans="2:11" ht="25.2" x14ac:dyDescent="0.25">
      <c r="C2268" s="115"/>
      <c r="D2268" s="116"/>
      <c r="E2268" s="116"/>
      <c r="F2268" s="116"/>
      <c r="G2268" s="44" t="s">
        <v>15</v>
      </c>
      <c r="H2268" s="43" t="s">
        <v>173</v>
      </c>
      <c r="I2268" s="26" t="s">
        <v>174</v>
      </c>
      <c r="J2268" s="26" t="s">
        <v>175</v>
      </c>
      <c r="K2268" s="49" t="s">
        <v>18</v>
      </c>
    </row>
    <row r="2269" spans="2:11" x14ac:dyDescent="0.25">
      <c r="C2269" s="117"/>
      <c r="D2269" s="118"/>
      <c r="E2269" s="118"/>
      <c r="F2269" s="118"/>
      <c r="G2269" s="46"/>
      <c r="H2269" s="47"/>
      <c r="I2269" s="27"/>
      <c r="J2269" s="27"/>
      <c r="K2269" s="45"/>
    </row>
    <row r="2270" spans="2:11" x14ac:dyDescent="0.25">
      <c r="C2270" s="61"/>
      <c r="D2270" s="62"/>
      <c r="E2270" s="60" t="s">
        <v>15</v>
      </c>
      <c r="F2270" s="63"/>
      <c r="G2270" s="57">
        <v>2414</v>
      </c>
      <c r="H2270" s="34">
        <v>73.529411764705998</v>
      </c>
      <c r="I2270" s="34">
        <v>12.883181441591001</v>
      </c>
      <c r="J2270" s="34">
        <v>10.521955260978</v>
      </c>
      <c r="K2270" s="79">
        <v>3.0654515327260001</v>
      </c>
    </row>
    <row r="2271" spans="2:11" x14ac:dyDescent="0.25">
      <c r="C2271" s="124" t="s">
        <v>19</v>
      </c>
      <c r="D2271" s="119" t="s">
        <v>20</v>
      </c>
      <c r="E2271" s="18" t="s">
        <v>21</v>
      </c>
      <c r="F2271" s="17"/>
      <c r="G2271" s="19">
        <v>1139</v>
      </c>
      <c r="H2271" s="29">
        <v>64.793678665496003</v>
      </c>
      <c r="I2271" s="15">
        <v>21.334503950834002</v>
      </c>
      <c r="J2271" s="15">
        <v>10.359964881474999</v>
      </c>
      <c r="K2271" s="30">
        <v>3.511852502195</v>
      </c>
    </row>
    <row r="2272" spans="2:11" x14ac:dyDescent="0.25">
      <c r="C2272" s="125"/>
      <c r="D2272" s="120"/>
      <c r="E2272" s="4" t="s">
        <v>22</v>
      </c>
      <c r="F2272" s="5"/>
      <c r="G2272" s="6">
        <v>1275</v>
      </c>
      <c r="H2272" s="28">
        <v>81.333333333333002</v>
      </c>
      <c r="I2272" s="12">
        <v>5.333333333333</v>
      </c>
      <c r="J2272" s="12">
        <v>10.666666666667</v>
      </c>
      <c r="K2272" s="23">
        <v>2.666666666667</v>
      </c>
    </row>
    <row r="2273" spans="3:11" x14ac:dyDescent="0.25">
      <c r="C2273" s="121" t="s">
        <v>23</v>
      </c>
      <c r="D2273" s="121" t="s">
        <v>24</v>
      </c>
      <c r="E2273" s="18" t="s">
        <v>25</v>
      </c>
      <c r="F2273" s="17"/>
      <c r="G2273" s="19">
        <v>515</v>
      </c>
      <c r="H2273" s="29">
        <v>81.553398058252</v>
      </c>
      <c r="I2273" s="15">
        <v>13.203883495146</v>
      </c>
      <c r="J2273" s="15">
        <v>3.6893203883500001</v>
      </c>
      <c r="K2273" s="30">
        <v>1.5533980582519999</v>
      </c>
    </row>
    <row r="2274" spans="3:11" x14ac:dyDescent="0.25">
      <c r="C2274" s="125"/>
      <c r="D2274" s="122"/>
      <c r="E2274" s="4" t="s">
        <v>26</v>
      </c>
      <c r="F2274" s="5"/>
      <c r="G2274" s="6">
        <v>718</v>
      </c>
      <c r="H2274" s="28">
        <v>77.855153203342994</v>
      </c>
      <c r="I2274" s="12">
        <v>13.649025069638</v>
      </c>
      <c r="J2274" s="12">
        <v>5.571030640669</v>
      </c>
      <c r="K2274" s="23">
        <v>2.924791086351</v>
      </c>
    </row>
    <row r="2275" spans="3:11" x14ac:dyDescent="0.25">
      <c r="C2275" s="125"/>
      <c r="D2275" s="122"/>
      <c r="E2275" s="4" t="s">
        <v>27</v>
      </c>
      <c r="F2275" s="5"/>
      <c r="G2275" s="6">
        <v>492</v>
      </c>
      <c r="H2275" s="28">
        <v>78.658536585365994</v>
      </c>
      <c r="I2275" s="12">
        <v>12.601626016259999</v>
      </c>
      <c r="J2275" s="12">
        <v>6.0975609756100004</v>
      </c>
      <c r="K2275" s="23">
        <v>2.6422764227640001</v>
      </c>
    </row>
    <row r="2276" spans="3:11" x14ac:dyDescent="0.25">
      <c r="C2276" s="125"/>
      <c r="D2276" s="122"/>
      <c r="E2276" s="4" t="s">
        <v>28</v>
      </c>
      <c r="F2276" s="5"/>
      <c r="G2276" s="6">
        <v>390</v>
      </c>
      <c r="H2276" s="28">
        <v>71.794871794871995</v>
      </c>
      <c r="I2276" s="12">
        <v>11.794871794872</v>
      </c>
      <c r="J2276" s="12">
        <v>11.794871794872</v>
      </c>
      <c r="K2276" s="23">
        <v>4.6153846153850004</v>
      </c>
    </row>
    <row r="2277" spans="3:11" x14ac:dyDescent="0.25">
      <c r="C2277" s="125"/>
      <c r="D2277" s="122"/>
      <c r="E2277" s="4" t="s">
        <v>29</v>
      </c>
      <c r="F2277" s="5"/>
      <c r="G2277" s="6">
        <v>206</v>
      </c>
      <c r="H2277" s="28">
        <v>49.029126213592001</v>
      </c>
      <c r="I2277" s="12">
        <v>13.106796116505</v>
      </c>
      <c r="J2277" s="12">
        <v>33.009708737864003</v>
      </c>
      <c r="K2277" s="23">
        <v>4.8543689320389998</v>
      </c>
    </row>
    <row r="2278" spans="3:11" x14ac:dyDescent="0.25">
      <c r="C2278" s="125"/>
      <c r="D2278" s="122"/>
      <c r="E2278" s="4" t="s">
        <v>30</v>
      </c>
      <c r="F2278" s="5"/>
      <c r="G2278" s="6">
        <v>76</v>
      </c>
      <c r="H2278" s="28">
        <v>32.894736842104997</v>
      </c>
      <c r="I2278" s="12">
        <v>13.157894736842</v>
      </c>
      <c r="J2278" s="12">
        <v>48.684210526316001</v>
      </c>
      <c r="K2278" s="23">
        <v>5.2631578947369997</v>
      </c>
    </row>
    <row r="2279" spans="3:11" x14ac:dyDescent="0.25">
      <c r="C2279" s="125"/>
      <c r="D2279" s="122"/>
      <c r="E2279" s="4" t="s">
        <v>31</v>
      </c>
      <c r="F2279" s="5"/>
      <c r="G2279" s="6">
        <v>17</v>
      </c>
      <c r="H2279" s="28">
        <v>17.647058823529001</v>
      </c>
      <c r="I2279" s="20">
        <v>0</v>
      </c>
      <c r="J2279" s="12">
        <v>82.352941176471006</v>
      </c>
      <c r="K2279" s="37">
        <v>0</v>
      </c>
    </row>
    <row r="2280" spans="3:11" x14ac:dyDescent="0.25">
      <c r="C2280" s="125"/>
      <c r="D2280" s="122"/>
      <c r="E2280" s="4" t="s">
        <v>32</v>
      </c>
      <c r="F2280" s="5"/>
      <c r="G2280" s="6">
        <v>1233</v>
      </c>
      <c r="H2280" s="28">
        <v>79.399837793998003</v>
      </c>
      <c r="I2280" s="12">
        <v>13.463098134631</v>
      </c>
      <c r="J2280" s="12">
        <v>4.7850770478509999</v>
      </c>
      <c r="K2280" s="23">
        <v>2.35198702352</v>
      </c>
    </row>
    <row r="2281" spans="3:11" x14ac:dyDescent="0.25">
      <c r="C2281" s="125"/>
      <c r="D2281" s="122"/>
      <c r="E2281" s="4" t="s">
        <v>33</v>
      </c>
      <c r="F2281" s="5"/>
      <c r="G2281" s="6">
        <v>882</v>
      </c>
      <c r="H2281" s="28">
        <v>75.623582766439995</v>
      </c>
      <c r="I2281" s="12">
        <v>12.244897959184</v>
      </c>
      <c r="J2281" s="12">
        <v>8.6167800453509997</v>
      </c>
      <c r="K2281" s="23">
        <v>3.5147392290249999</v>
      </c>
    </row>
    <row r="2282" spans="3:11" x14ac:dyDescent="0.25">
      <c r="C2282" s="125"/>
      <c r="D2282" s="122"/>
      <c r="E2282" s="4" t="s">
        <v>34</v>
      </c>
      <c r="F2282" s="5"/>
      <c r="G2282" s="6">
        <v>299</v>
      </c>
      <c r="H2282" s="28">
        <v>43.143812709030001</v>
      </c>
      <c r="I2282" s="12">
        <v>12.374581939799</v>
      </c>
      <c r="J2282" s="12">
        <v>39.799331103679002</v>
      </c>
      <c r="K2282" s="23">
        <v>4.6822742474919998</v>
      </c>
    </row>
    <row r="2283" spans="3:11" x14ac:dyDescent="0.25">
      <c r="C2283" s="125"/>
      <c r="D2283" s="122"/>
      <c r="E2283" s="4" t="s">
        <v>35</v>
      </c>
      <c r="F2283" s="5"/>
      <c r="G2283" s="6">
        <v>1181</v>
      </c>
      <c r="H2283" s="28">
        <v>67.400508044030005</v>
      </c>
      <c r="I2283" s="12">
        <v>12.277730736663999</v>
      </c>
      <c r="J2283" s="12">
        <v>16.511430990686002</v>
      </c>
      <c r="K2283" s="23">
        <v>3.8103302286199998</v>
      </c>
    </row>
    <row r="2284" spans="3:11" x14ac:dyDescent="0.25">
      <c r="C2284" s="125"/>
      <c r="D2284" s="121" t="s">
        <v>21</v>
      </c>
      <c r="E2284" s="18" t="s">
        <v>25</v>
      </c>
      <c r="F2284" s="17"/>
      <c r="G2284" s="19">
        <v>268</v>
      </c>
      <c r="H2284" s="29">
        <v>68.656716417910005</v>
      </c>
      <c r="I2284" s="15">
        <v>23.134328358209</v>
      </c>
      <c r="J2284" s="15">
        <v>5.5970149253730002</v>
      </c>
      <c r="K2284" s="30">
        <v>2.6119402985070002</v>
      </c>
    </row>
    <row r="2285" spans="3:11" x14ac:dyDescent="0.25">
      <c r="C2285" s="125"/>
      <c r="D2285" s="122"/>
      <c r="E2285" s="4" t="s">
        <v>26</v>
      </c>
      <c r="F2285" s="5"/>
      <c r="G2285" s="6">
        <v>338</v>
      </c>
      <c r="H2285" s="28">
        <v>65.384615384615003</v>
      </c>
      <c r="I2285" s="12">
        <v>22.485207100592</v>
      </c>
      <c r="J2285" s="12">
        <v>8.8757396449700003</v>
      </c>
      <c r="K2285" s="23">
        <v>3.254437869822</v>
      </c>
    </row>
    <row r="2286" spans="3:11" x14ac:dyDescent="0.25">
      <c r="C2286" s="125"/>
      <c r="D2286" s="122"/>
      <c r="E2286" s="4" t="s">
        <v>27</v>
      </c>
      <c r="F2286" s="5"/>
      <c r="G2286" s="6">
        <v>241</v>
      </c>
      <c r="H2286" s="28">
        <v>68.464730290456004</v>
      </c>
      <c r="I2286" s="12">
        <v>21.576763485476999</v>
      </c>
      <c r="J2286" s="12">
        <v>7.4688796680499996</v>
      </c>
      <c r="K2286" s="23">
        <v>2.4896265560169999</v>
      </c>
    </row>
    <row r="2287" spans="3:11" x14ac:dyDescent="0.25">
      <c r="C2287" s="125"/>
      <c r="D2287" s="122"/>
      <c r="E2287" s="4" t="s">
        <v>28</v>
      </c>
      <c r="F2287" s="5"/>
      <c r="G2287" s="6">
        <v>180</v>
      </c>
      <c r="H2287" s="28">
        <v>63.333333333333002</v>
      </c>
      <c r="I2287" s="12">
        <v>18.888888888888999</v>
      </c>
      <c r="J2287" s="12">
        <v>12.777777777778001</v>
      </c>
      <c r="K2287" s="23">
        <v>5</v>
      </c>
    </row>
    <row r="2288" spans="3:11" x14ac:dyDescent="0.25">
      <c r="C2288" s="125"/>
      <c r="D2288" s="122"/>
      <c r="E2288" s="4" t="s">
        <v>29</v>
      </c>
      <c r="F2288" s="5"/>
      <c r="G2288" s="6">
        <v>83</v>
      </c>
      <c r="H2288" s="28">
        <v>49.397590361445999</v>
      </c>
      <c r="I2288" s="12">
        <v>18.072289156627001</v>
      </c>
      <c r="J2288" s="12">
        <v>26.506024096386</v>
      </c>
      <c r="K2288" s="23">
        <v>6.0240963855420002</v>
      </c>
    </row>
    <row r="2289" spans="3:11" x14ac:dyDescent="0.25">
      <c r="C2289" s="125"/>
      <c r="D2289" s="122"/>
      <c r="E2289" s="4" t="s">
        <v>30</v>
      </c>
      <c r="F2289" s="5"/>
      <c r="G2289" s="6">
        <v>26</v>
      </c>
      <c r="H2289" s="28">
        <v>42.307692307692001</v>
      </c>
      <c r="I2289" s="12">
        <v>15.384615384615</v>
      </c>
      <c r="J2289" s="12">
        <v>34.615384615384997</v>
      </c>
      <c r="K2289" s="23">
        <v>7.6923076923079998</v>
      </c>
    </row>
    <row r="2290" spans="3:11" x14ac:dyDescent="0.25">
      <c r="C2290" s="125"/>
      <c r="D2290" s="122"/>
      <c r="E2290" s="4" t="s">
        <v>31</v>
      </c>
      <c r="F2290" s="5"/>
      <c r="G2290" s="6">
        <v>3</v>
      </c>
      <c r="H2290" s="28">
        <v>66.666666666666998</v>
      </c>
      <c r="I2290" s="20">
        <v>0</v>
      </c>
      <c r="J2290" s="12">
        <v>33.333333333333002</v>
      </c>
      <c r="K2290" s="37">
        <v>0</v>
      </c>
    </row>
    <row r="2291" spans="3:11" x14ac:dyDescent="0.25">
      <c r="C2291" s="125"/>
      <c r="D2291" s="122"/>
      <c r="E2291" s="4" t="s">
        <v>32</v>
      </c>
      <c r="F2291" s="5"/>
      <c r="G2291" s="6">
        <v>606</v>
      </c>
      <c r="H2291" s="28">
        <v>66.831683168316999</v>
      </c>
      <c r="I2291" s="12">
        <v>22.772277227722999</v>
      </c>
      <c r="J2291" s="12">
        <v>7.4257425742569998</v>
      </c>
      <c r="K2291" s="23">
        <v>2.970297029703</v>
      </c>
    </row>
    <row r="2292" spans="3:11" x14ac:dyDescent="0.25">
      <c r="C2292" s="125"/>
      <c r="D2292" s="122"/>
      <c r="E2292" s="4" t="s">
        <v>33</v>
      </c>
      <c r="F2292" s="5"/>
      <c r="G2292" s="6">
        <v>421</v>
      </c>
      <c r="H2292" s="28">
        <v>66.270783847980994</v>
      </c>
      <c r="I2292" s="12">
        <v>20.427553444181001</v>
      </c>
      <c r="J2292" s="12">
        <v>9.7387173396669997</v>
      </c>
      <c r="K2292" s="23">
        <v>3.5629453681709999</v>
      </c>
    </row>
    <row r="2293" spans="3:11" x14ac:dyDescent="0.25">
      <c r="C2293" s="125"/>
      <c r="D2293" s="122"/>
      <c r="E2293" s="4" t="s">
        <v>34</v>
      </c>
      <c r="F2293" s="5"/>
      <c r="G2293" s="6">
        <v>112</v>
      </c>
      <c r="H2293" s="28">
        <v>48.214285714286</v>
      </c>
      <c r="I2293" s="12">
        <v>16.964285714286</v>
      </c>
      <c r="J2293" s="12">
        <v>28.571428571428999</v>
      </c>
      <c r="K2293" s="23">
        <v>6.25</v>
      </c>
    </row>
    <row r="2294" spans="3:11" x14ac:dyDescent="0.25">
      <c r="C2294" s="125"/>
      <c r="D2294" s="122"/>
      <c r="E2294" s="4" t="s">
        <v>35</v>
      </c>
      <c r="F2294" s="5"/>
      <c r="G2294" s="6">
        <v>533</v>
      </c>
      <c r="H2294" s="28">
        <v>62.476547842401999</v>
      </c>
      <c r="I2294" s="12">
        <v>19.699812382739001</v>
      </c>
      <c r="J2294" s="12">
        <v>13.696060037523001</v>
      </c>
      <c r="K2294" s="23">
        <v>4.1275797373360001</v>
      </c>
    </row>
    <row r="2295" spans="3:11" x14ac:dyDescent="0.25">
      <c r="C2295" s="125"/>
      <c r="D2295" s="121" t="s">
        <v>22</v>
      </c>
      <c r="E2295" s="18" t="s">
        <v>25</v>
      </c>
      <c r="F2295" s="17"/>
      <c r="G2295" s="19">
        <v>247</v>
      </c>
      <c r="H2295" s="29">
        <v>95.546558704453005</v>
      </c>
      <c r="I2295" s="15">
        <v>2.4291497975710001</v>
      </c>
      <c r="J2295" s="15">
        <v>1.619433198381</v>
      </c>
      <c r="K2295" s="30">
        <v>0.40485829959500003</v>
      </c>
    </row>
    <row r="2296" spans="3:11" x14ac:dyDescent="0.25">
      <c r="C2296" s="125"/>
      <c r="D2296" s="122"/>
      <c r="E2296" s="4" t="s">
        <v>26</v>
      </c>
      <c r="F2296" s="5"/>
      <c r="G2296" s="6">
        <v>380</v>
      </c>
      <c r="H2296" s="28">
        <v>88.947368421053</v>
      </c>
      <c r="I2296" s="12">
        <v>5.7894736842109999</v>
      </c>
      <c r="J2296" s="12">
        <v>2.6315789473679998</v>
      </c>
      <c r="K2296" s="23">
        <v>2.6315789473679998</v>
      </c>
    </row>
    <row r="2297" spans="3:11" x14ac:dyDescent="0.25">
      <c r="C2297" s="125"/>
      <c r="D2297" s="122"/>
      <c r="E2297" s="4" t="s">
        <v>27</v>
      </c>
      <c r="F2297" s="5"/>
      <c r="G2297" s="6">
        <v>251</v>
      </c>
      <c r="H2297" s="28">
        <v>88.446215139442003</v>
      </c>
      <c r="I2297" s="12">
        <v>3.9840637450199998</v>
      </c>
      <c r="J2297" s="12">
        <v>4.7808764940239996</v>
      </c>
      <c r="K2297" s="23">
        <v>2.7888446215139999</v>
      </c>
    </row>
    <row r="2298" spans="3:11" x14ac:dyDescent="0.25">
      <c r="C2298" s="125"/>
      <c r="D2298" s="122"/>
      <c r="E2298" s="4" t="s">
        <v>28</v>
      </c>
      <c r="F2298" s="5"/>
      <c r="G2298" s="6">
        <v>210</v>
      </c>
      <c r="H2298" s="28">
        <v>79.047619047618994</v>
      </c>
      <c r="I2298" s="12">
        <v>5.7142857142860004</v>
      </c>
      <c r="J2298" s="12">
        <v>10.952380952381001</v>
      </c>
      <c r="K2298" s="23">
        <v>4.2857142857139996</v>
      </c>
    </row>
    <row r="2299" spans="3:11" x14ac:dyDescent="0.25">
      <c r="C2299" s="125"/>
      <c r="D2299" s="122"/>
      <c r="E2299" s="4" t="s">
        <v>29</v>
      </c>
      <c r="F2299" s="5"/>
      <c r="G2299" s="6">
        <v>123</v>
      </c>
      <c r="H2299" s="28">
        <v>48.780487804878</v>
      </c>
      <c r="I2299" s="12">
        <v>9.7560975609760003</v>
      </c>
      <c r="J2299" s="12">
        <v>37.398373983740001</v>
      </c>
      <c r="K2299" s="23">
        <v>4.065040650407</v>
      </c>
    </row>
    <row r="2300" spans="3:11" x14ac:dyDescent="0.25">
      <c r="C2300" s="125"/>
      <c r="D2300" s="122"/>
      <c r="E2300" s="4" t="s">
        <v>30</v>
      </c>
      <c r="F2300" s="5"/>
      <c r="G2300" s="6">
        <v>50</v>
      </c>
      <c r="H2300" s="28">
        <v>28</v>
      </c>
      <c r="I2300" s="12">
        <v>12</v>
      </c>
      <c r="J2300" s="12">
        <v>56</v>
      </c>
      <c r="K2300" s="23">
        <v>4</v>
      </c>
    </row>
    <row r="2301" spans="3:11" x14ac:dyDescent="0.25">
      <c r="C2301" s="125"/>
      <c r="D2301" s="122"/>
      <c r="E2301" s="4" t="s">
        <v>31</v>
      </c>
      <c r="F2301" s="5"/>
      <c r="G2301" s="6">
        <v>14</v>
      </c>
      <c r="H2301" s="28">
        <v>7.1428571428570002</v>
      </c>
      <c r="I2301" s="20">
        <v>0</v>
      </c>
      <c r="J2301" s="12">
        <v>92.857142857143003</v>
      </c>
      <c r="K2301" s="37">
        <v>0</v>
      </c>
    </row>
    <row r="2302" spans="3:11" x14ac:dyDescent="0.25">
      <c r="C2302" s="125"/>
      <c r="D2302" s="122"/>
      <c r="E2302" s="4" t="s">
        <v>32</v>
      </c>
      <c r="F2302" s="5"/>
      <c r="G2302" s="6">
        <v>627</v>
      </c>
      <c r="H2302" s="28">
        <v>91.547049441786001</v>
      </c>
      <c r="I2302" s="12">
        <v>4.4657097288680001</v>
      </c>
      <c r="J2302" s="12">
        <v>2.2328548644340001</v>
      </c>
      <c r="K2302" s="23">
        <v>1.7543859649119999</v>
      </c>
    </row>
    <row r="2303" spans="3:11" x14ac:dyDescent="0.25">
      <c r="C2303" s="125"/>
      <c r="D2303" s="122"/>
      <c r="E2303" s="4" t="s">
        <v>33</v>
      </c>
      <c r="F2303" s="5"/>
      <c r="G2303" s="6">
        <v>461</v>
      </c>
      <c r="H2303" s="28">
        <v>84.164859002168996</v>
      </c>
      <c r="I2303" s="12">
        <v>4.7722342733190004</v>
      </c>
      <c r="J2303" s="12">
        <v>7.5921908893710004</v>
      </c>
      <c r="K2303" s="23">
        <v>3.4707158351410001</v>
      </c>
    </row>
    <row r="2304" spans="3:11" x14ac:dyDescent="0.25">
      <c r="C2304" s="125"/>
      <c r="D2304" s="122"/>
      <c r="E2304" s="4" t="s">
        <v>34</v>
      </c>
      <c r="F2304" s="5"/>
      <c r="G2304" s="6">
        <v>187</v>
      </c>
      <c r="H2304" s="28">
        <v>40.106951871657998</v>
      </c>
      <c r="I2304" s="12">
        <v>9.6256684491980007</v>
      </c>
      <c r="J2304" s="12">
        <v>46.524064171123001</v>
      </c>
      <c r="K2304" s="23">
        <v>3.7433155080209999</v>
      </c>
    </row>
    <row r="2305" spans="3:11" x14ac:dyDescent="0.25">
      <c r="C2305" s="125"/>
      <c r="D2305" s="122"/>
      <c r="E2305" s="4" t="s">
        <v>35</v>
      </c>
      <c r="F2305" s="5"/>
      <c r="G2305" s="6">
        <v>648</v>
      </c>
      <c r="H2305" s="28">
        <v>71.450617283951004</v>
      </c>
      <c r="I2305" s="12">
        <v>6.1728395061730001</v>
      </c>
      <c r="J2305" s="12">
        <v>18.827160493827002</v>
      </c>
      <c r="K2305" s="23">
        <v>3.5493827160490001</v>
      </c>
    </row>
    <row r="2306" spans="3:11" x14ac:dyDescent="0.25">
      <c r="C2306" s="121" t="s">
        <v>36</v>
      </c>
      <c r="D2306" s="121" t="s">
        <v>24</v>
      </c>
      <c r="E2306" s="18" t="s">
        <v>37</v>
      </c>
      <c r="F2306" s="17"/>
      <c r="G2306" s="19">
        <v>106</v>
      </c>
      <c r="H2306" s="29">
        <v>86.792452830189006</v>
      </c>
      <c r="I2306" s="15">
        <v>2.8301886792449999</v>
      </c>
      <c r="J2306" s="15">
        <v>6.6037735849060004</v>
      </c>
      <c r="K2306" s="30">
        <v>3.7735849056599999</v>
      </c>
    </row>
    <row r="2307" spans="3:11" ht="25.2" x14ac:dyDescent="0.25">
      <c r="C2307" s="125"/>
      <c r="D2307" s="122"/>
      <c r="E2307" s="4" t="s">
        <v>38</v>
      </c>
      <c r="F2307" s="5"/>
      <c r="G2307" s="6">
        <v>1653</v>
      </c>
      <c r="H2307" s="28">
        <v>71.506352087113996</v>
      </c>
      <c r="I2307" s="12">
        <v>16.696914700543999</v>
      </c>
      <c r="J2307" s="12">
        <v>8.8324258923169996</v>
      </c>
      <c r="K2307" s="23">
        <v>2.964307320024</v>
      </c>
    </row>
    <row r="2308" spans="3:11" ht="25.2" x14ac:dyDescent="0.25">
      <c r="C2308" s="125"/>
      <c r="D2308" s="122"/>
      <c r="E2308" s="4" t="s">
        <v>39</v>
      </c>
      <c r="F2308" s="5"/>
      <c r="G2308" s="6">
        <v>116</v>
      </c>
      <c r="H2308" s="28">
        <v>91.379310344827999</v>
      </c>
      <c r="I2308" s="12">
        <v>2.586206896552</v>
      </c>
      <c r="J2308" s="12">
        <v>3.4482758620689999</v>
      </c>
      <c r="K2308" s="23">
        <v>2.586206896552</v>
      </c>
    </row>
    <row r="2309" spans="3:11" ht="25.2" x14ac:dyDescent="0.25">
      <c r="C2309" s="125"/>
      <c r="D2309" s="122"/>
      <c r="E2309" s="4" t="s">
        <v>40</v>
      </c>
      <c r="F2309" s="5"/>
      <c r="G2309" s="6">
        <v>513</v>
      </c>
      <c r="H2309" s="28">
        <v>73.099415204677996</v>
      </c>
      <c r="I2309" s="12">
        <v>5.2631578947369997</v>
      </c>
      <c r="J2309" s="12">
        <v>18.323586744639002</v>
      </c>
      <c r="K2309" s="23">
        <v>3.3138401559449999</v>
      </c>
    </row>
    <row r="2310" spans="3:11" x14ac:dyDescent="0.25">
      <c r="C2310" s="125"/>
      <c r="D2310" s="122"/>
      <c r="E2310" s="4" t="s">
        <v>18</v>
      </c>
      <c r="F2310" s="5"/>
      <c r="G2310" s="6">
        <v>26</v>
      </c>
      <c r="H2310" s="28">
        <v>76.923076923077005</v>
      </c>
      <c r="I2310" s="12">
        <v>7.6923076923079998</v>
      </c>
      <c r="J2310" s="12">
        <v>11.538461538462</v>
      </c>
      <c r="K2310" s="23">
        <v>3.8461538461539999</v>
      </c>
    </row>
    <row r="2311" spans="3:11" x14ac:dyDescent="0.25">
      <c r="C2311" s="125"/>
      <c r="D2311" s="121" t="s">
        <v>21</v>
      </c>
      <c r="E2311" s="18" t="s">
        <v>37</v>
      </c>
      <c r="F2311" s="17"/>
      <c r="G2311" s="19">
        <v>66</v>
      </c>
      <c r="H2311" s="29">
        <v>84.848484848485</v>
      </c>
      <c r="I2311" s="15">
        <v>3.0303030303030001</v>
      </c>
      <c r="J2311" s="15">
        <v>7.5757575757579998</v>
      </c>
      <c r="K2311" s="30">
        <v>4.5454545454549997</v>
      </c>
    </row>
    <row r="2312" spans="3:11" ht="25.2" x14ac:dyDescent="0.25">
      <c r="C2312" s="125"/>
      <c r="D2312" s="122"/>
      <c r="E2312" s="4" t="s">
        <v>38</v>
      </c>
      <c r="F2312" s="5"/>
      <c r="G2312" s="6">
        <v>938</v>
      </c>
      <c r="H2312" s="28">
        <v>60.767590618337003</v>
      </c>
      <c r="I2312" s="12">
        <v>24.840085287846001</v>
      </c>
      <c r="J2312" s="12">
        <v>11.194029850746</v>
      </c>
      <c r="K2312" s="23">
        <v>3.1982942430699999</v>
      </c>
    </row>
    <row r="2313" spans="3:11" ht="25.2" x14ac:dyDescent="0.25">
      <c r="C2313" s="125"/>
      <c r="D2313" s="122"/>
      <c r="E2313" s="4" t="s">
        <v>39</v>
      </c>
      <c r="F2313" s="5"/>
      <c r="G2313" s="6">
        <v>43</v>
      </c>
      <c r="H2313" s="28">
        <v>88.372093023255999</v>
      </c>
      <c r="I2313" s="12">
        <v>2.3255813953489999</v>
      </c>
      <c r="J2313" s="12">
        <v>4.6511627906979998</v>
      </c>
      <c r="K2313" s="23">
        <v>4.6511627906979998</v>
      </c>
    </row>
    <row r="2314" spans="3:11" ht="25.2" x14ac:dyDescent="0.25">
      <c r="C2314" s="125"/>
      <c r="D2314" s="122"/>
      <c r="E2314" s="4" t="s">
        <v>40</v>
      </c>
      <c r="F2314" s="5"/>
      <c r="G2314" s="6">
        <v>77</v>
      </c>
      <c r="H2314" s="28">
        <v>81.818181818181998</v>
      </c>
      <c r="I2314" s="12">
        <v>6.4935064935059996</v>
      </c>
      <c r="J2314" s="12">
        <v>6.4935064935059996</v>
      </c>
      <c r="K2314" s="23">
        <v>5.1948051948050002</v>
      </c>
    </row>
    <row r="2315" spans="3:11" x14ac:dyDescent="0.25">
      <c r="C2315" s="125"/>
      <c r="D2315" s="122"/>
      <c r="E2315" s="4" t="s">
        <v>18</v>
      </c>
      <c r="F2315" s="5"/>
      <c r="G2315" s="6">
        <v>15</v>
      </c>
      <c r="H2315" s="28">
        <v>73.333333333333002</v>
      </c>
      <c r="I2315" s="12">
        <v>13.333333333333</v>
      </c>
      <c r="J2315" s="12">
        <v>6.666666666667</v>
      </c>
      <c r="K2315" s="23">
        <v>6.666666666667</v>
      </c>
    </row>
    <row r="2316" spans="3:11" x14ac:dyDescent="0.25">
      <c r="C2316" s="125"/>
      <c r="D2316" s="121" t="s">
        <v>22</v>
      </c>
      <c r="E2316" s="18" t="s">
        <v>37</v>
      </c>
      <c r="F2316" s="17"/>
      <c r="G2316" s="19">
        <v>40</v>
      </c>
      <c r="H2316" s="29">
        <v>90</v>
      </c>
      <c r="I2316" s="15">
        <v>2.5</v>
      </c>
      <c r="J2316" s="15">
        <v>5</v>
      </c>
      <c r="K2316" s="30">
        <v>2.5</v>
      </c>
    </row>
    <row r="2317" spans="3:11" ht="25.2" x14ac:dyDescent="0.25">
      <c r="C2317" s="125"/>
      <c r="D2317" s="122"/>
      <c r="E2317" s="4" t="s">
        <v>38</v>
      </c>
      <c r="F2317" s="5"/>
      <c r="G2317" s="6">
        <v>715</v>
      </c>
      <c r="H2317" s="28">
        <v>85.594405594405998</v>
      </c>
      <c r="I2317" s="12">
        <v>6.013986013986</v>
      </c>
      <c r="J2317" s="12">
        <v>5.7342657342659997</v>
      </c>
      <c r="K2317" s="23">
        <v>2.6573426573429999</v>
      </c>
    </row>
    <row r="2318" spans="3:11" ht="25.2" x14ac:dyDescent="0.25">
      <c r="C2318" s="125"/>
      <c r="D2318" s="122"/>
      <c r="E2318" s="4" t="s">
        <v>39</v>
      </c>
      <c r="F2318" s="5"/>
      <c r="G2318" s="6">
        <v>73</v>
      </c>
      <c r="H2318" s="28">
        <v>93.150684931507001</v>
      </c>
      <c r="I2318" s="12">
        <v>2.7397260273969999</v>
      </c>
      <c r="J2318" s="12">
        <v>2.7397260273969999</v>
      </c>
      <c r="K2318" s="23">
        <v>1.369863013699</v>
      </c>
    </row>
    <row r="2319" spans="3:11" ht="25.2" x14ac:dyDescent="0.25">
      <c r="C2319" s="125"/>
      <c r="D2319" s="122"/>
      <c r="E2319" s="4" t="s">
        <v>40</v>
      </c>
      <c r="F2319" s="5"/>
      <c r="G2319" s="6">
        <v>436</v>
      </c>
      <c r="H2319" s="28">
        <v>71.559633027523006</v>
      </c>
      <c r="I2319" s="12">
        <v>5.0458715596330004</v>
      </c>
      <c r="J2319" s="12">
        <v>20.412844036696999</v>
      </c>
      <c r="K2319" s="23">
        <v>2.981651376147</v>
      </c>
    </row>
    <row r="2320" spans="3:11" x14ac:dyDescent="0.25">
      <c r="C2320" s="125"/>
      <c r="D2320" s="122"/>
      <c r="E2320" s="4" t="s">
        <v>18</v>
      </c>
      <c r="F2320" s="5"/>
      <c r="G2320" s="6">
        <v>11</v>
      </c>
      <c r="H2320" s="28">
        <v>81.818181818181998</v>
      </c>
      <c r="I2320" s="20">
        <v>0</v>
      </c>
      <c r="J2320" s="12">
        <v>18.181818181817999</v>
      </c>
      <c r="K2320" s="37">
        <v>0</v>
      </c>
    </row>
    <row r="2321" spans="3:11" ht="25.2" x14ac:dyDescent="0.25">
      <c r="C2321" s="121" t="s">
        <v>41</v>
      </c>
      <c r="D2321" s="119" t="s">
        <v>20</v>
      </c>
      <c r="E2321" s="18" t="s">
        <v>42</v>
      </c>
      <c r="F2321" s="17"/>
      <c r="G2321" s="19">
        <v>385</v>
      </c>
      <c r="H2321" s="29">
        <v>88.311688311688002</v>
      </c>
      <c r="I2321" s="15">
        <v>1.5584415584419999</v>
      </c>
      <c r="J2321" s="15">
        <v>6.4935064935059996</v>
      </c>
      <c r="K2321" s="30">
        <v>3.636363636364</v>
      </c>
    </row>
    <row r="2322" spans="3:11" ht="25.2" x14ac:dyDescent="0.25">
      <c r="C2322" s="125"/>
      <c r="D2322" s="120"/>
      <c r="E2322" s="4" t="s">
        <v>43</v>
      </c>
      <c r="F2322" s="5"/>
      <c r="G2322" s="6">
        <v>1574</v>
      </c>
      <c r="H2322" s="28">
        <v>71.473951715374994</v>
      </c>
      <c r="I2322" s="12">
        <v>16.963151207115999</v>
      </c>
      <c r="J2322" s="12">
        <v>8.7674714104190006</v>
      </c>
      <c r="K2322" s="23">
        <v>2.79542566709</v>
      </c>
    </row>
    <row r="2323" spans="3:11" ht="25.2" x14ac:dyDescent="0.25">
      <c r="C2323" s="125"/>
      <c r="D2323" s="120"/>
      <c r="E2323" s="4" t="s">
        <v>44</v>
      </c>
      <c r="F2323" s="5"/>
      <c r="G2323" s="6">
        <v>89</v>
      </c>
      <c r="H2323" s="28">
        <v>80.898876404494004</v>
      </c>
      <c r="I2323" s="12">
        <v>12.359550561798001</v>
      </c>
      <c r="J2323" s="12">
        <v>1.123595505618</v>
      </c>
      <c r="K2323" s="23">
        <v>5.61797752809</v>
      </c>
    </row>
    <row r="2324" spans="3:11" ht="25.2" x14ac:dyDescent="0.25">
      <c r="C2324" s="125"/>
      <c r="D2324" s="120"/>
      <c r="E2324" s="4" t="s">
        <v>45</v>
      </c>
      <c r="F2324" s="5"/>
      <c r="G2324" s="6">
        <v>956</v>
      </c>
      <c r="H2324" s="28">
        <v>69.246861924686002</v>
      </c>
      <c r="I2324" s="12">
        <v>13.912133891212999</v>
      </c>
      <c r="J2324" s="12">
        <v>13.284518828452001</v>
      </c>
      <c r="K2324" s="23">
        <v>3.5564853556489999</v>
      </c>
    </row>
    <row r="2325" spans="3:11" ht="25.2" x14ac:dyDescent="0.25">
      <c r="C2325" s="125"/>
      <c r="D2325" s="120"/>
      <c r="E2325" s="4" t="s">
        <v>46</v>
      </c>
      <c r="F2325" s="5"/>
      <c r="G2325" s="6">
        <v>85</v>
      </c>
      <c r="H2325" s="28">
        <v>67.058823529411995</v>
      </c>
      <c r="I2325" s="12">
        <v>8.2352941176469994</v>
      </c>
      <c r="J2325" s="12">
        <v>23.529411764706001</v>
      </c>
      <c r="K2325" s="23">
        <v>1.1764705882349999</v>
      </c>
    </row>
    <row r="2326" spans="3:11" x14ac:dyDescent="0.25">
      <c r="C2326" s="125"/>
      <c r="D2326" s="120"/>
      <c r="E2326" s="4" t="s">
        <v>18</v>
      </c>
      <c r="F2326" s="5"/>
      <c r="G2326" s="6">
        <v>17</v>
      </c>
      <c r="H2326" s="28">
        <v>76.470588235294002</v>
      </c>
      <c r="I2326" s="12">
        <v>11.764705882353001</v>
      </c>
      <c r="J2326" s="12">
        <v>5.8823529411760003</v>
      </c>
      <c r="K2326" s="23">
        <v>5.8823529411760003</v>
      </c>
    </row>
    <row r="2327" spans="3:11" x14ac:dyDescent="0.25">
      <c r="C2327" s="121" t="s">
        <v>47</v>
      </c>
      <c r="D2327" s="119" t="s">
        <v>20</v>
      </c>
      <c r="E2327" s="18" t="s">
        <v>48</v>
      </c>
      <c r="F2327" s="17"/>
      <c r="G2327" s="19">
        <v>385</v>
      </c>
      <c r="H2327" s="29">
        <v>88.311688311688002</v>
      </c>
      <c r="I2327" s="15">
        <v>1.5584415584419999</v>
      </c>
      <c r="J2327" s="15">
        <v>6.4935064935059996</v>
      </c>
      <c r="K2327" s="30">
        <v>3.636363636364</v>
      </c>
    </row>
    <row r="2328" spans="3:11" x14ac:dyDescent="0.25">
      <c r="C2328" s="125"/>
      <c r="D2328" s="120"/>
      <c r="E2328" s="4" t="s">
        <v>49</v>
      </c>
      <c r="F2328" s="5"/>
      <c r="G2328" s="6">
        <v>1156</v>
      </c>
      <c r="H2328" s="28">
        <v>71.626297577854999</v>
      </c>
      <c r="I2328" s="12">
        <v>15.22491349481</v>
      </c>
      <c r="J2328" s="12">
        <v>10.640138408304001</v>
      </c>
      <c r="K2328" s="23">
        <v>2.5086505190309998</v>
      </c>
    </row>
    <row r="2329" spans="3:11" x14ac:dyDescent="0.25">
      <c r="C2329" s="125"/>
      <c r="D2329" s="120"/>
      <c r="E2329" s="4" t="s">
        <v>50</v>
      </c>
      <c r="F2329" s="5"/>
      <c r="G2329" s="6">
        <v>466</v>
      </c>
      <c r="H2329" s="28">
        <v>69.527896995708005</v>
      </c>
      <c r="I2329" s="12">
        <v>15.236051502145999</v>
      </c>
      <c r="J2329" s="12">
        <v>11.802575107296001</v>
      </c>
      <c r="K2329" s="23">
        <v>3.43347639485</v>
      </c>
    </row>
    <row r="2330" spans="3:11" x14ac:dyDescent="0.25">
      <c r="C2330" s="125"/>
      <c r="D2330" s="120"/>
      <c r="E2330" s="4" t="s">
        <v>51</v>
      </c>
      <c r="F2330" s="5"/>
      <c r="G2330" s="6">
        <v>191</v>
      </c>
      <c r="H2330" s="28">
        <v>67.015706806283006</v>
      </c>
      <c r="I2330" s="12">
        <v>18.848167539266999</v>
      </c>
      <c r="J2330" s="12">
        <v>10.994764397906</v>
      </c>
      <c r="K2330" s="23">
        <v>3.1413612565450002</v>
      </c>
    </row>
    <row r="2331" spans="3:11" x14ac:dyDescent="0.25">
      <c r="C2331" s="125"/>
      <c r="D2331" s="120"/>
      <c r="E2331" s="4" t="s">
        <v>52</v>
      </c>
      <c r="F2331" s="5"/>
      <c r="G2331" s="6">
        <v>181</v>
      </c>
      <c r="H2331" s="28">
        <v>72.375690607734995</v>
      </c>
      <c r="I2331" s="12">
        <v>11.049723756905999</v>
      </c>
      <c r="J2331" s="12">
        <v>13.259668508287</v>
      </c>
      <c r="K2331" s="23">
        <v>3.3149171270719999</v>
      </c>
    </row>
    <row r="2332" spans="3:11" x14ac:dyDescent="0.25">
      <c r="C2332" s="125"/>
      <c r="D2332" s="120"/>
      <c r="E2332" s="4" t="s">
        <v>18</v>
      </c>
      <c r="F2332" s="5"/>
      <c r="G2332" s="6">
        <v>35</v>
      </c>
      <c r="H2332" s="28">
        <v>68.571428571428996</v>
      </c>
      <c r="I2332" s="12">
        <v>5.7142857142860004</v>
      </c>
      <c r="J2332" s="12">
        <v>17.142857142857</v>
      </c>
      <c r="K2332" s="23">
        <v>8.5714285714289993</v>
      </c>
    </row>
    <row r="2333" spans="3:11" x14ac:dyDescent="0.25">
      <c r="C2333" s="121" t="s">
        <v>53</v>
      </c>
      <c r="D2333" s="119" t="s">
        <v>20</v>
      </c>
      <c r="E2333" s="18" t="s">
        <v>54</v>
      </c>
      <c r="F2333" s="17"/>
      <c r="G2333" s="19">
        <v>331</v>
      </c>
      <c r="H2333" s="29">
        <v>65.558912386706993</v>
      </c>
      <c r="I2333" s="15">
        <v>14.501510574018001</v>
      </c>
      <c r="J2333" s="15">
        <v>14.803625377644</v>
      </c>
      <c r="K2333" s="30">
        <v>5.1359516616310001</v>
      </c>
    </row>
    <row r="2334" spans="3:11" x14ac:dyDescent="0.25">
      <c r="C2334" s="125"/>
      <c r="D2334" s="120"/>
      <c r="E2334" s="4" t="s">
        <v>55</v>
      </c>
      <c r="F2334" s="5"/>
      <c r="G2334" s="6">
        <v>1212</v>
      </c>
      <c r="H2334" s="28">
        <v>75.825082508251</v>
      </c>
      <c r="I2334" s="12">
        <v>12.871287128713</v>
      </c>
      <c r="J2334" s="12">
        <v>8.9108910891090005</v>
      </c>
      <c r="K2334" s="23">
        <v>2.3927392739269999</v>
      </c>
    </row>
    <row r="2335" spans="3:11" ht="25.2" x14ac:dyDescent="0.25">
      <c r="C2335" s="125"/>
      <c r="D2335" s="120"/>
      <c r="E2335" s="4" t="s">
        <v>56</v>
      </c>
      <c r="F2335" s="5"/>
      <c r="G2335" s="6">
        <v>615</v>
      </c>
      <c r="H2335" s="28">
        <v>71.219512195121993</v>
      </c>
      <c r="I2335" s="12">
        <v>13.333333333333</v>
      </c>
      <c r="J2335" s="12">
        <v>12.682926829268</v>
      </c>
      <c r="K2335" s="23">
        <v>2.7642276422759999</v>
      </c>
    </row>
    <row r="2336" spans="3:11" x14ac:dyDescent="0.25">
      <c r="C2336" s="125"/>
      <c r="D2336" s="120"/>
      <c r="E2336" s="4" t="s">
        <v>57</v>
      </c>
      <c r="F2336" s="5"/>
      <c r="G2336" s="6">
        <v>234</v>
      </c>
      <c r="H2336" s="28">
        <v>78.632478632479007</v>
      </c>
      <c r="I2336" s="12">
        <v>10.25641025641</v>
      </c>
      <c r="J2336" s="12">
        <v>7.2649572649570002</v>
      </c>
      <c r="K2336" s="23">
        <v>3.8461538461539999</v>
      </c>
    </row>
    <row r="2337" spans="3:11" x14ac:dyDescent="0.25">
      <c r="C2337" s="125"/>
      <c r="D2337" s="120"/>
      <c r="E2337" s="4" t="s">
        <v>18</v>
      </c>
      <c r="F2337" s="5"/>
      <c r="G2337" s="6">
        <v>22</v>
      </c>
      <c r="H2337" s="28">
        <v>77.272727272726996</v>
      </c>
      <c r="I2337" s="12">
        <v>4.5454545454549997</v>
      </c>
      <c r="J2337" s="12">
        <v>9.0909090909089993</v>
      </c>
      <c r="K2337" s="23">
        <v>9.0909090909089993</v>
      </c>
    </row>
    <row r="2338" spans="3:11" x14ac:dyDescent="0.25">
      <c r="C2338" s="121" t="s">
        <v>58</v>
      </c>
      <c r="D2338" s="119" t="s">
        <v>20</v>
      </c>
      <c r="E2338" s="18" t="s">
        <v>59</v>
      </c>
      <c r="F2338" s="17"/>
      <c r="G2338" s="19">
        <v>522</v>
      </c>
      <c r="H2338" s="29">
        <v>60.344827586207003</v>
      </c>
      <c r="I2338" s="15">
        <v>14.176245210728</v>
      </c>
      <c r="J2338" s="15">
        <v>21.839080459769999</v>
      </c>
      <c r="K2338" s="30">
        <v>3.6398467432950001</v>
      </c>
    </row>
    <row r="2339" spans="3:11" x14ac:dyDescent="0.25">
      <c r="C2339" s="125"/>
      <c r="D2339" s="120"/>
      <c r="E2339" s="4" t="s">
        <v>60</v>
      </c>
      <c r="F2339" s="5"/>
      <c r="G2339" s="6">
        <v>1090</v>
      </c>
      <c r="H2339" s="28">
        <v>75.045871559632999</v>
      </c>
      <c r="I2339" s="12">
        <v>13.211009174312</v>
      </c>
      <c r="J2339" s="12">
        <v>8.5321100917430002</v>
      </c>
      <c r="K2339" s="23">
        <v>3.2110091743120002</v>
      </c>
    </row>
    <row r="2340" spans="3:11" ht="25.2" x14ac:dyDescent="0.25">
      <c r="C2340" s="125"/>
      <c r="D2340" s="120"/>
      <c r="E2340" s="4" t="s">
        <v>61</v>
      </c>
      <c r="F2340" s="5"/>
      <c r="G2340" s="6">
        <v>327</v>
      </c>
      <c r="H2340" s="28">
        <v>85.015290519877993</v>
      </c>
      <c r="I2340" s="12">
        <v>8.5626911314979992</v>
      </c>
      <c r="J2340" s="12">
        <v>3.669724770642</v>
      </c>
      <c r="K2340" s="23">
        <v>2.7522935779819999</v>
      </c>
    </row>
    <row r="2341" spans="3:11" x14ac:dyDescent="0.25">
      <c r="C2341" s="125"/>
      <c r="D2341" s="120"/>
      <c r="E2341" s="4" t="s">
        <v>62</v>
      </c>
      <c r="F2341" s="5"/>
      <c r="G2341" s="6">
        <v>428</v>
      </c>
      <c r="H2341" s="28">
        <v>78.738317757009</v>
      </c>
      <c r="I2341" s="12">
        <v>14.252336448597999</v>
      </c>
      <c r="J2341" s="12">
        <v>5.140186915888</v>
      </c>
      <c r="K2341" s="23">
        <v>1.869158878505</v>
      </c>
    </row>
    <row r="2342" spans="3:11" x14ac:dyDescent="0.25">
      <c r="C2342" s="125"/>
      <c r="D2342" s="120"/>
      <c r="E2342" s="4" t="s">
        <v>63</v>
      </c>
      <c r="F2342" s="5"/>
      <c r="G2342" s="6">
        <v>25</v>
      </c>
      <c r="H2342" s="28">
        <v>48</v>
      </c>
      <c r="I2342" s="12">
        <v>12</v>
      </c>
      <c r="J2342" s="12">
        <v>36</v>
      </c>
      <c r="K2342" s="23">
        <v>4</v>
      </c>
    </row>
    <row r="2343" spans="3:11" x14ac:dyDescent="0.25">
      <c r="C2343" s="125"/>
      <c r="D2343" s="120"/>
      <c r="E2343" s="4" t="s">
        <v>18</v>
      </c>
      <c r="F2343" s="5"/>
      <c r="G2343" s="6">
        <v>22</v>
      </c>
      <c r="H2343" s="28">
        <v>68.181818181818002</v>
      </c>
      <c r="I2343" s="12">
        <v>4.5454545454549997</v>
      </c>
      <c r="J2343" s="12">
        <v>18.181818181817999</v>
      </c>
      <c r="K2343" s="23">
        <v>9.0909090909089993</v>
      </c>
    </row>
    <row r="2344" spans="3:11" ht="25.2" x14ac:dyDescent="0.25">
      <c r="C2344" s="121" t="s">
        <v>64</v>
      </c>
      <c r="D2344" s="119" t="s">
        <v>20</v>
      </c>
      <c r="E2344" s="18" t="s">
        <v>65</v>
      </c>
      <c r="F2344" s="17"/>
      <c r="G2344" s="19">
        <v>36</v>
      </c>
      <c r="H2344" s="29">
        <v>66.666666666666998</v>
      </c>
      <c r="I2344" s="15">
        <v>8.333333333333</v>
      </c>
      <c r="J2344" s="15">
        <v>19.444444444443999</v>
      </c>
      <c r="K2344" s="30">
        <v>5.5555555555560003</v>
      </c>
    </row>
    <row r="2345" spans="3:11" ht="37.799999999999997" x14ac:dyDescent="0.25">
      <c r="C2345" s="125"/>
      <c r="D2345" s="120"/>
      <c r="E2345" s="4" t="s">
        <v>66</v>
      </c>
      <c r="F2345" s="5"/>
      <c r="G2345" s="6">
        <v>177</v>
      </c>
      <c r="H2345" s="28">
        <v>71.751412429379002</v>
      </c>
      <c r="I2345" s="12">
        <v>12.429378531073001</v>
      </c>
      <c r="J2345" s="12">
        <v>11.864406779661</v>
      </c>
      <c r="K2345" s="23">
        <v>3.9548022598869998</v>
      </c>
    </row>
    <row r="2346" spans="3:11" ht="37.799999999999997" x14ac:dyDescent="0.25">
      <c r="C2346" s="125"/>
      <c r="D2346" s="120"/>
      <c r="E2346" s="4" t="s">
        <v>67</v>
      </c>
      <c r="F2346" s="5"/>
      <c r="G2346" s="6">
        <v>231</v>
      </c>
      <c r="H2346" s="28">
        <v>75.757575757576006</v>
      </c>
      <c r="I2346" s="12">
        <v>9.5238095238099998</v>
      </c>
      <c r="J2346" s="12">
        <v>13.419913419913</v>
      </c>
      <c r="K2346" s="23">
        <v>1.298701298701</v>
      </c>
    </row>
    <row r="2347" spans="3:11" ht="37.799999999999997" x14ac:dyDescent="0.25">
      <c r="C2347" s="125"/>
      <c r="D2347" s="120"/>
      <c r="E2347" s="4" t="s">
        <v>68</v>
      </c>
      <c r="F2347" s="5"/>
      <c r="G2347" s="6">
        <v>324</v>
      </c>
      <c r="H2347" s="28">
        <v>70.370370370369997</v>
      </c>
      <c r="I2347" s="12">
        <v>13.888888888888999</v>
      </c>
      <c r="J2347" s="12">
        <v>13.271604938272</v>
      </c>
      <c r="K2347" s="23">
        <v>2.4691358024690002</v>
      </c>
    </row>
    <row r="2348" spans="3:11" ht="37.799999999999997" x14ac:dyDescent="0.25">
      <c r="C2348" s="125"/>
      <c r="D2348" s="120"/>
      <c r="E2348" s="4" t="s">
        <v>69</v>
      </c>
      <c r="F2348" s="5"/>
      <c r="G2348" s="6">
        <v>364</v>
      </c>
      <c r="H2348" s="28">
        <v>73.076923076922995</v>
      </c>
      <c r="I2348" s="12">
        <v>12.637362637362999</v>
      </c>
      <c r="J2348" s="12">
        <v>11.813186813187</v>
      </c>
      <c r="K2348" s="23">
        <v>2.4725274725270001</v>
      </c>
    </row>
    <row r="2349" spans="3:11" ht="37.799999999999997" x14ac:dyDescent="0.25">
      <c r="C2349" s="125"/>
      <c r="D2349" s="120"/>
      <c r="E2349" s="4" t="s">
        <v>70</v>
      </c>
      <c r="F2349" s="5"/>
      <c r="G2349" s="6">
        <v>292</v>
      </c>
      <c r="H2349" s="28">
        <v>70.547945205478996</v>
      </c>
      <c r="I2349" s="12">
        <v>15.41095890411</v>
      </c>
      <c r="J2349" s="12">
        <v>8.5616438356159996</v>
      </c>
      <c r="K2349" s="23">
        <v>5.4794520547949999</v>
      </c>
    </row>
    <row r="2350" spans="3:11" ht="37.799999999999997" x14ac:dyDescent="0.25">
      <c r="C2350" s="125"/>
      <c r="D2350" s="120"/>
      <c r="E2350" s="4" t="s">
        <v>71</v>
      </c>
      <c r="F2350" s="5"/>
      <c r="G2350" s="6">
        <v>316</v>
      </c>
      <c r="H2350" s="28">
        <v>75.949367088608</v>
      </c>
      <c r="I2350" s="12">
        <v>13.291139240506</v>
      </c>
      <c r="J2350" s="12">
        <v>7.9113924050630002</v>
      </c>
      <c r="K2350" s="23">
        <v>2.8481012658229998</v>
      </c>
    </row>
    <row r="2351" spans="3:11" ht="37.799999999999997" x14ac:dyDescent="0.25">
      <c r="C2351" s="125"/>
      <c r="D2351" s="120"/>
      <c r="E2351" s="4" t="s">
        <v>72</v>
      </c>
      <c r="F2351" s="5"/>
      <c r="G2351" s="6">
        <v>308</v>
      </c>
      <c r="H2351" s="28">
        <v>75.649350649351007</v>
      </c>
      <c r="I2351" s="12">
        <v>13.961038961039</v>
      </c>
      <c r="J2351" s="12">
        <v>7.792207792208</v>
      </c>
      <c r="K2351" s="23">
        <v>2.5974025974030002</v>
      </c>
    </row>
    <row r="2352" spans="3:11" ht="37.799999999999997" x14ac:dyDescent="0.25">
      <c r="C2352" s="125"/>
      <c r="D2352" s="120"/>
      <c r="E2352" s="4" t="s">
        <v>73</v>
      </c>
      <c r="F2352" s="5"/>
      <c r="G2352" s="6">
        <v>114</v>
      </c>
      <c r="H2352" s="28">
        <v>74.561403508772003</v>
      </c>
      <c r="I2352" s="12">
        <v>15.789473684211</v>
      </c>
      <c r="J2352" s="12">
        <v>7.0175438596489998</v>
      </c>
      <c r="K2352" s="23">
        <v>2.6315789473679998</v>
      </c>
    </row>
    <row r="2353" spans="3:11" ht="25.2" x14ac:dyDescent="0.25">
      <c r="C2353" s="125"/>
      <c r="D2353" s="120"/>
      <c r="E2353" s="4" t="s">
        <v>74</v>
      </c>
      <c r="F2353" s="5"/>
      <c r="G2353" s="6">
        <v>96</v>
      </c>
      <c r="H2353" s="28">
        <v>72.916666666666998</v>
      </c>
      <c r="I2353" s="12">
        <v>13.541666666667</v>
      </c>
      <c r="J2353" s="12">
        <v>10.416666666667</v>
      </c>
      <c r="K2353" s="23">
        <v>3.125</v>
      </c>
    </row>
    <row r="2354" spans="3:11" x14ac:dyDescent="0.25">
      <c r="C2354" s="125"/>
      <c r="D2354" s="120"/>
      <c r="E2354" s="4" t="s">
        <v>75</v>
      </c>
      <c r="F2354" s="5"/>
      <c r="G2354" s="6">
        <v>29</v>
      </c>
      <c r="H2354" s="28">
        <v>75.862068965516997</v>
      </c>
      <c r="I2354" s="12">
        <v>3.4482758620689999</v>
      </c>
      <c r="J2354" s="12">
        <v>17.241379310345</v>
      </c>
      <c r="K2354" s="23">
        <v>3.4482758620689999</v>
      </c>
    </row>
    <row r="2355" spans="3:11" x14ac:dyDescent="0.25">
      <c r="C2355" s="125"/>
      <c r="D2355" s="120"/>
      <c r="E2355" s="4" t="s">
        <v>18</v>
      </c>
      <c r="F2355" s="5"/>
      <c r="G2355" s="6">
        <v>127</v>
      </c>
      <c r="H2355" s="28">
        <v>77.952755905512007</v>
      </c>
      <c r="I2355" s="12">
        <v>8.6614173228349998</v>
      </c>
      <c r="J2355" s="12">
        <v>9.4488188976380005</v>
      </c>
      <c r="K2355" s="23">
        <v>3.9370078740159999</v>
      </c>
    </row>
    <row r="2356" spans="3:11" x14ac:dyDescent="0.25">
      <c r="C2356" s="121" t="s">
        <v>76</v>
      </c>
      <c r="D2356" s="119" t="s">
        <v>20</v>
      </c>
      <c r="E2356" s="18" t="s">
        <v>77</v>
      </c>
      <c r="F2356" s="17"/>
      <c r="G2356" s="19">
        <v>626</v>
      </c>
      <c r="H2356" s="29">
        <v>74.281150159744001</v>
      </c>
      <c r="I2356" s="15">
        <v>12.460063897764</v>
      </c>
      <c r="J2356" s="15">
        <v>10.543130990414999</v>
      </c>
      <c r="K2356" s="30">
        <v>2.7156549520770001</v>
      </c>
    </row>
    <row r="2357" spans="3:11" x14ac:dyDescent="0.25">
      <c r="C2357" s="125"/>
      <c r="D2357" s="120"/>
      <c r="E2357" s="4" t="s">
        <v>78</v>
      </c>
      <c r="F2357" s="5"/>
      <c r="G2357" s="6">
        <v>975</v>
      </c>
      <c r="H2357" s="28">
        <v>73.128205128204996</v>
      </c>
      <c r="I2357" s="12">
        <v>13.846153846153999</v>
      </c>
      <c r="J2357" s="12">
        <v>9.9487179487180004</v>
      </c>
      <c r="K2357" s="23">
        <v>3.0769230769229998</v>
      </c>
    </row>
    <row r="2358" spans="3:11" x14ac:dyDescent="0.25">
      <c r="C2358" s="125"/>
      <c r="D2358" s="120"/>
      <c r="E2358" s="4" t="s">
        <v>79</v>
      </c>
      <c r="F2358" s="5"/>
      <c r="G2358" s="6">
        <v>589</v>
      </c>
      <c r="H2358" s="28">
        <v>75.042444821732005</v>
      </c>
      <c r="I2358" s="12">
        <v>12.224108658744001</v>
      </c>
      <c r="J2358" s="12">
        <v>10.016977928693001</v>
      </c>
      <c r="K2358" s="23">
        <v>2.7164685908320001</v>
      </c>
    </row>
    <row r="2359" spans="3:11" x14ac:dyDescent="0.25">
      <c r="C2359" s="125"/>
      <c r="D2359" s="120"/>
      <c r="E2359" s="4" t="s">
        <v>80</v>
      </c>
      <c r="F2359" s="5"/>
      <c r="G2359" s="6">
        <v>224</v>
      </c>
      <c r="H2359" s="28">
        <v>69.196428571428996</v>
      </c>
      <c r="I2359" s="12">
        <v>11.607142857143</v>
      </c>
      <c r="J2359" s="12">
        <v>14.285714285714</v>
      </c>
      <c r="K2359" s="23">
        <v>4.9107142857139996</v>
      </c>
    </row>
    <row r="2360" spans="3:11" x14ac:dyDescent="0.25">
      <c r="C2360" s="121" t="s">
        <v>81</v>
      </c>
      <c r="D2360" s="119" t="s">
        <v>20</v>
      </c>
      <c r="E2360" s="18" t="s">
        <v>82</v>
      </c>
      <c r="F2360" s="17"/>
      <c r="G2360" s="19">
        <v>300</v>
      </c>
      <c r="H2360" s="29">
        <v>71.666666666666998</v>
      </c>
      <c r="I2360" s="15">
        <v>10.666666666667</v>
      </c>
      <c r="J2360" s="15">
        <v>14.333333333333</v>
      </c>
      <c r="K2360" s="30">
        <v>3.333333333333</v>
      </c>
    </row>
    <row r="2361" spans="3:11" x14ac:dyDescent="0.25">
      <c r="C2361" s="125"/>
      <c r="D2361" s="120"/>
      <c r="E2361" s="4" t="s">
        <v>83</v>
      </c>
      <c r="F2361" s="5"/>
      <c r="G2361" s="6">
        <v>722</v>
      </c>
      <c r="H2361" s="28">
        <v>74.792243767312996</v>
      </c>
      <c r="I2361" s="12">
        <v>12.188365650970001</v>
      </c>
      <c r="J2361" s="12">
        <v>9.9722991689750007</v>
      </c>
      <c r="K2361" s="23">
        <v>3.0470914127420001</v>
      </c>
    </row>
    <row r="2362" spans="3:11" x14ac:dyDescent="0.25">
      <c r="C2362" s="125"/>
      <c r="D2362" s="120"/>
      <c r="E2362" s="4" t="s">
        <v>84</v>
      </c>
      <c r="F2362" s="5"/>
      <c r="G2362" s="6">
        <v>483</v>
      </c>
      <c r="H2362" s="28">
        <v>68.737060041408</v>
      </c>
      <c r="I2362" s="12">
        <v>18.012422360247999</v>
      </c>
      <c r="J2362" s="12">
        <v>9.9378881987579994</v>
      </c>
      <c r="K2362" s="23">
        <v>3.3126293995860001</v>
      </c>
    </row>
    <row r="2363" spans="3:11" x14ac:dyDescent="0.25">
      <c r="C2363" s="125"/>
      <c r="D2363" s="120"/>
      <c r="E2363" s="4" t="s">
        <v>85</v>
      </c>
      <c r="F2363" s="5"/>
      <c r="G2363" s="6">
        <v>395</v>
      </c>
      <c r="H2363" s="28">
        <v>76.708860759494002</v>
      </c>
      <c r="I2363" s="12">
        <v>12.405063291138999</v>
      </c>
      <c r="J2363" s="12">
        <v>8.1012658227850007</v>
      </c>
      <c r="K2363" s="23">
        <v>2.7848101265819998</v>
      </c>
    </row>
    <row r="2364" spans="3:11" x14ac:dyDescent="0.25">
      <c r="C2364" s="125"/>
      <c r="D2364" s="120"/>
      <c r="E2364" s="4" t="s">
        <v>86</v>
      </c>
      <c r="F2364" s="5"/>
      <c r="G2364" s="6">
        <v>236</v>
      </c>
      <c r="H2364" s="28">
        <v>75</v>
      </c>
      <c r="I2364" s="12">
        <v>9.7457627118639998</v>
      </c>
      <c r="J2364" s="12">
        <v>12.28813559322</v>
      </c>
      <c r="K2364" s="23">
        <v>2.9661016949149999</v>
      </c>
    </row>
    <row r="2365" spans="3:11" x14ac:dyDescent="0.25">
      <c r="C2365" s="125"/>
      <c r="D2365" s="120"/>
      <c r="E2365" s="4" t="s">
        <v>87</v>
      </c>
      <c r="F2365" s="5"/>
      <c r="G2365" s="6">
        <v>278</v>
      </c>
      <c r="H2365" s="28">
        <v>74.820143884892005</v>
      </c>
      <c r="I2365" s="12">
        <v>11.510791366906</v>
      </c>
      <c r="J2365" s="12">
        <v>10.791366906475</v>
      </c>
      <c r="K2365" s="23">
        <v>2.877697841727</v>
      </c>
    </row>
    <row r="2366" spans="3:11" x14ac:dyDescent="0.25">
      <c r="C2366" s="121" t="s">
        <v>88</v>
      </c>
      <c r="D2366" s="119" t="s">
        <v>20</v>
      </c>
      <c r="E2366" s="18" t="s">
        <v>89</v>
      </c>
      <c r="F2366" s="17"/>
      <c r="G2366" s="19">
        <v>110</v>
      </c>
      <c r="H2366" s="29">
        <v>66.363636363636004</v>
      </c>
      <c r="I2366" s="15">
        <v>14.545454545455</v>
      </c>
      <c r="J2366" s="15">
        <v>11.818181818182</v>
      </c>
      <c r="K2366" s="30">
        <v>7.2727272727269998</v>
      </c>
    </row>
    <row r="2367" spans="3:11" x14ac:dyDescent="0.25">
      <c r="C2367" s="122"/>
      <c r="D2367" s="120"/>
      <c r="E2367" s="4" t="s">
        <v>90</v>
      </c>
      <c r="F2367" s="5"/>
      <c r="G2367" s="6">
        <v>190</v>
      </c>
      <c r="H2367" s="28">
        <v>74.736842105262994</v>
      </c>
      <c r="I2367" s="12">
        <v>8.4210526315790002</v>
      </c>
      <c r="J2367" s="12">
        <v>15.789473684211</v>
      </c>
      <c r="K2367" s="23">
        <v>1.052631578947</v>
      </c>
    </row>
    <row r="2368" spans="3:11" x14ac:dyDescent="0.25">
      <c r="C2368" s="122"/>
      <c r="D2368" s="120"/>
      <c r="E2368" s="4" t="s">
        <v>83</v>
      </c>
      <c r="F2368" s="5"/>
      <c r="G2368" s="6">
        <v>722</v>
      </c>
      <c r="H2368" s="28">
        <v>74.792243767312996</v>
      </c>
      <c r="I2368" s="12">
        <v>12.188365650970001</v>
      </c>
      <c r="J2368" s="12">
        <v>9.9722991689750007</v>
      </c>
      <c r="K2368" s="23">
        <v>3.0470914127420001</v>
      </c>
    </row>
    <row r="2369" spans="2:11" x14ac:dyDescent="0.25">
      <c r="C2369" s="122"/>
      <c r="D2369" s="120"/>
      <c r="E2369" s="4" t="s">
        <v>91</v>
      </c>
      <c r="F2369" s="5"/>
      <c r="G2369" s="6">
        <v>117</v>
      </c>
      <c r="H2369" s="28">
        <v>77.777777777777999</v>
      </c>
      <c r="I2369" s="12">
        <v>11.111111111111001</v>
      </c>
      <c r="J2369" s="12">
        <v>9.4017094017090006</v>
      </c>
      <c r="K2369" s="23">
        <v>1.709401709402</v>
      </c>
    </row>
    <row r="2370" spans="2:11" x14ac:dyDescent="0.25">
      <c r="C2370" s="122"/>
      <c r="D2370" s="120"/>
      <c r="E2370" s="4" t="s">
        <v>92</v>
      </c>
      <c r="F2370" s="5"/>
      <c r="G2370" s="6">
        <v>123</v>
      </c>
      <c r="H2370" s="28">
        <v>69.918699186992001</v>
      </c>
      <c r="I2370" s="12">
        <v>17.886178861788999</v>
      </c>
      <c r="J2370" s="12">
        <v>8.130081300813</v>
      </c>
      <c r="K2370" s="23">
        <v>4.065040650407</v>
      </c>
    </row>
    <row r="2371" spans="2:11" x14ac:dyDescent="0.25">
      <c r="C2371" s="122"/>
      <c r="D2371" s="120"/>
      <c r="E2371" s="4" t="s">
        <v>93</v>
      </c>
      <c r="F2371" s="5"/>
      <c r="G2371" s="6">
        <v>243</v>
      </c>
      <c r="H2371" s="28">
        <v>63.786008230453</v>
      </c>
      <c r="I2371" s="12">
        <v>21.399176954733001</v>
      </c>
      <c r="J2371" s="12">
        <v>11.111111111111001</v>
      </c>
      <c r="K2371" s="23">
        <v>3.7037037037039999</v>
      </c>
    </row>
    <row r="2372" spans="2:11" x14ac:dyDescent="0.25">
      <c r="C2372" s="122"/>
      <c r="D2372" s="120"/>
      <c r="E2372" s="4" t="s">
        <v>85</v>
      </c>
      <c r="F2372" s="5"/>
      <c r="G2372" s="6">
        <v>395</v>
      </c>
      <c r="H2372" s="28">
        <v>76.708860759494002</v>
      </c>
      <c r="I2372" s="12">
        <v>12.405063291138999</v>
      </c>
      <c r="J2372" s="12">
        <v>8.1012658227850007</v>
      </c>
      <c r="K2372" s="23">
        <v>2.7848101265819998</v>
      </c>
    </row>
    <row r="2373" spans="2:11" x14ac:dyDescent="0.25">
      <c r="C2373" s="122"/>
      <c r="D2373" s="120"/>
      <c r="E2373" s="4" t="s">
        <v>94</v>
      </c>
      <c r="F2373" s="5"/>
      <c r="G2373" s="6">
        <v>168</v>
      </c>
      <c r="H2373" s="28">
        <v>72.619047619048004</v>
      </c>
      <c r="I2373" s="12">
        <v>10.714285714286</v>
      </c>
      <c r="J2373" s="12">
        <v>13.690476190476</v>
      </c>
      <c r="K2373" s="23">
        <v>2.9761904761900002</v>
      </c>
    </row>
    <row r="2374" spans="2:11" x14ac:dyDescent="0.25">
      <c r="C2374" s="122"/>
      <c r="D2374" s="120"/>
      <c r="E2374" s="4" t="s">
        <v>95</v>
      </c>
      <c r="F2374" s="5"/>
      <c r="G2374" s="6">
        <v>68</v>
      </c>
      <c r="H2374" s="28">
        <v>80.882352941175995</v>
      </c>
      <c r="I2374" s="12">
        <v>7.352941176471</v>
      </c>
      <c r="J2374" s="12">
        <v>8.8235294117649996</v>
      </c>
      <c r="K2374" s="23">
        <v>2.9411764705880001</v>
      </c>
    </row>
    <row r="2375" spans="2:11" x14ac:dyDescent="0.25">
      <c r="C2375" s="126"/>
      <c r="D2375" s="123"/>
      <c r="E2375" s="64" t="s">
        <v>87</v>
      </c>
      <c r="F2375" s="59"/>
      <c r="G2375" s="66">
        <v>278</v>
      </c>
      <c r="H2375" s="82">
        <v>74.820143884892005</v>
      </c>
      <c r="I2375" s="40">
        <v>11.510791366906</v>
      </c>
      <c r="J2375" s="40">
        <v>10.791366906475</v>
      </c>
      <c r="K2375" s="80">
        <v>2.877697841727</v>
      </c>
    </row>
    <row r="2377" spans="2:11" x14ac:dyDescent="0.25">
      <c r="B2377" s="48" t="str">
        <f xml:space="preserve"> HYPERLINK("#'目次'!B28", "[22]")</f>
        <v>[22]</v>
      </c>
      <c r="C2377" s="35" t="s">
        <v>196</v>
      </c>
    </row>
    <row r="2380" spans="2:11" x14ac:dyDescent="0.25">
      <c r="C2380" s="35" t="s">
        <v>14</v>
      </c>
    </row>
    <row r="2381" spans="2:11" ht="25.2" x14ac:dyDescent="0.25">
      <c r="C2381" s="115"/>
      <c r="D2381" s="116"/>
      <c r="E2381" s="116"/>
      <c r="F2381" s="116"/>
      <c r="G2381" s="44" t="s">
        <v>15</v>
      </c>
      <c r="H2381" s="43" t="s">
        <v>173</v>
      </c>
      <c r="I2381" s="26" t="s">
        <v>174</v>
      </c>
      <c r="J2381" s="26" t="s">
        <v>175</v>
      </c>
      <c r="K2381" s="49" t="s">
        <v>18</v>
      </c>
    </row>
    <row r="2382" spans="2:11" x14ac:dyDescent="0.25">
      <c r="C2382" s="117"/>
      <c r="D2382" s="118"/>
      <c r="E2382" s="118"/>
      <c r="F2382" s="118"/>
      <c r="G2382" s="46"/>
      <c r="H2382" s="47"/>
      <c r="I2382" s="27"/>
      <c r="J2382" s="27"/>
      <c r="K2382" s="45"/>
    </row>
    <row r="2383" spans="2:11" x14ac:dyDescent="0.25">
      <c r="C2383" s="61"/>
      <c r="D2383" s="62"/>
      <c r="E2383" s="60" t="s">
        <v>15</v>
      </c>
      <c r="F2383" s="63"/>
      <c r="G2383" s="57">
        <v>2414</v>
      </c>
      <c r="H2383" s="34">
        <v>76.304888152443993</v>
      </c>
      <c r="I2383" s="34">
        <v>11.350455675228</v>
      </c>
      <c r="J2383" s="34">
        <v>9.4034797017400003</v>
      </c>
      <c r="K2383" s="79">
        <v>2.9411764705880001</v>
      </c>
    </row>
    <row r="2384" spans="2:11" x14ac:dyDescent="0.25">
      <c r="C2384" s="124" t="s">
        <v>19</v>
      </c>
      <c r="D2384" s="119" t="s">
        <v>20</v>
      </c>
      <c r="E2384" s="18" t="s">
        <v>21</v>
      </c>
      <c r="F2384" s="17"/>
      <c r="G2384" s="19">
        <v>1139</v>
      </c>
      <c r="H2384" s="29">
        <v>68.568920105356</v>
      </c>
      <c r="I2384" s="15">
        <v>18.700614574187998</v>
      </c>
      <c r="J2384" s="15">
        <v>9.3942054433709998</v>
      </c>
      <c r="K2384" s="30">
        <v>3.3362598770849998</v>
      </c>
    </row>
    <row r="2385" spans="3:11" x14ac:dyDescent="0.25">
      <c r="C2385" s="125"/>
      <c r="D2385" s="120"/>
      <c r="E2385" s="4" t="s">
        <v>22</v>
      </c>
      <c r="F2385" s="5"/>
      <c r="G2385" s="6">
        <v>1275</v>
      </c>
      <c r="H2385" s="28">
        <v>83.215686274510006</v>
      </c>
      <c r="I2385" s="12">
        <v>4.7843137254899997</v>
      </c>
      <c r="J2385" s="12">
        <v>9.4117647058819998</v>
      </c>
      <c r="K2385" s="23">
        <v>2.5882352941179998</v>
      </c>
    </row>
    <row r="2386" spans="3:11" x14ac:dyDescent="0.25">
      <c r="C2386" s="121" t="s">
        <v>23</v>
      </c>
      <c r="D2386" s="121" t="s">
        <v>24</v>
      </c>
      <c r="E2386" s="18" t="s">
        <v>25</v>
      </c>
      <c r="F2386" s="17"/>
      <c r="G2386" s="19">
        <v>515</v>
      </c>
      <c r="H2386" s="29">
        <v>85.242718446601998</v>
      </c>
      <c r="I2386" s="15">
        <v>10.679611650485</v>
      </c>
      <c r="J2386" s="15">
        <v>2.3300970873789999</v>
      </c>
      <c r="K2386" s="30">
        <v>1.747572815534</v>
      </c>
    </row>
    <row r="2387" spans="3:11" x14ac:dyDescent="0.25">
      <c r="C2387" s="125"/>
      <c r="D2387" s="122"/>
      <c r="E2387" s="4" t="s">
        <v>26</v>
      </c>
      <c r="F2387" s="5"/>
      <c r="G2387" s="6">
        <v>718</v>
      </c>
      <c r="H2387" s="28">
        <v>81.197771587744</v>
      </c>
      <c r="I2387" s="12">
        <v>11.281337047354</v>
      </c>
      <c r="J2387" s="12">
        <v>4.8746518105850001</v>
      </c>
      <c r="K2387" s="23">
        <v>2.646239554318</v>
      </c>
    </row>
    <row r="2388" spans="3:11" x14ac:dyDescent="0.25">
      <c r="C2388" s="125"/>
      <c r="D2388" s="122"/>
      <c r="E2388" s="4" t="s">
        <v>27</v>
      </c>
      <c r="F2388" s="5"/>
      <c r="G2388" s="6">
        <v>492</v>
      </c>
      <c r="H2388" s="28">
        <v>79.674796747966994</v>
      </c>
      <c r="I2388" s="12">
        <v>12.398373983740001</v>
      </c>
      <c r="J2388" s="12">
        <v>5.2845528455280002</v>
      </c>
      <c r="K2388" s="23">
        <v>2.6422764227640001</v>
      </c>
    </row>
    <row r="2389" spans="3:11" x14ac:dyDescent="0.25">
      <c r="C2389" s="125"/>
      <c r="D2389" s="122"/>
      <c r="E2389" s="4" t="s">
        <v>28</v>
      </c>
      <c r="F2389" s="5"/>
      <c r="G2389" s="6">
        <v>390</v>
      </c>
      <c r="H2389" s="28">
        <v>73.076923076922995</v>
      </c>
      <c r="I2389" s="12">
        <v>11.025641025641001</v>
      </c>
      <c r="J2389" s="12">
        <v>11.794871794872</v>
      </c>
      <c r="K2389" s="23">
        <v>4.1025641025640001</v>
      </c>
    </row>
    <row r="2390" spans="3:11" x14ac:dyDescent="0.25">
      <c r="C2390" s="125"/>
      <c r="D2390" s="122"/>
      <c r="E2390" s="4" t="s">
        <v>29</v>
      </c>
      <c r="F2390" s="5"/>
      <c r="G2390" s="6">
        <v>206</v>
      </c>
      <c r="H2390" s="28">
        <v>52.912621359223003</v>
      </c>
      <c r="I2390" s="12">
        <v>11.650485436893</v>
      </c>
      <c r="J2390" s="12">
        <v>30.582524271844999</v>
      </c>
      <c r="K2390" s="23">
        <v>4.8543689320389998</v>
      </c>
    </row>
    <row r="2391" spans="3:11" x14ac:dyDescent="0.25">
      <c r="C2391" s="125"/>
      <c r="D2391" s="122"/>
      <c r="E2391" s="4" t="s">
        <v>30</v>
      </c>
      <c r="F2391" s="5"/>
      <c r="G2391" s="6">
        <v>76</v>
      </c>
      <c r="H2391" s="28">
        <v>40.789473684211004</v>
      </c>
      <c r="I2391" s="12">
        <v>13.157894736842</v>
      </c>
      <c r="J2391" s="12">
        <v>40.789473684211004</v>
      </c>
      <c r="K2391" s="23">
        <v>5.2631578947369997</v>
      </c>
    </row>
    <row r="2392" spans="3:11" x14ac:dyDescent="0.25">
      <c r="C2392" s="125"/>
      <c r="D2392" s="122"/>
      <c r="E2392" s="4" t="s">
        <v>31</v>
      </c>
      <c r="F2392" s="5"/>
      <c r="G2392" s="6">
        <v>17</v>
      </c>
      <c r="H2392" s="28">
        <v>17.647058823529001</v>
      </c>
      <c r="I2392" s="20">
        <v>0</v>
      </c>
      <c r="J2392" s="12">
        <v>82.352941176471006</v>
      </c>
      <c r="K2392" s="37">
        <v>0</v>
      </c>
    </row>
    <row r="2393" spans="3:11" x14ac:dyDescent="0.25">
      <c r="C2393" s="125"/>
      <c r="D2393" s="122"/>
      <c r="E2393" s="4" t="s">
        <v>32</v>
      </c>
      <c r="F2393" s="5"/>
      <c r="G2393" s="6">
        <v>1233</v>
      </c>
      <c r="H2393" s="28">
        <v>82.887266828872995</v>
      </c>
      <c r="I2393" s="12">
        <v>11.030008110300001</v>
      </c>
      <c r="J2393" s="12">
        <v>3.8118410381180001</v>
      </c>
      <c r="K2393" s="23">
        <v>2.2708840227090001</v>
      </c>
    </row>
    <row r="2394" spans="3:11" x14ac:dyDescent="0.25">
      <c r="C2394" s="125"/>
      <c r="D2394" s="122"/>
      <c r="E2394" s="4" t="s">
        <v>33</v>
      </c>
      <c r="F2394" s="5"/>
      <c r="G2394" s="6">
        <v>882</v>
      </c>
      <c r="H2394" s="28">
        <v>76.757369614512001</v>
      </c>
      <c r="I2394" s="12">
        <v>11.791383219955</v>
      </c>
      <c r="J2394" s="12">
        <v>8.1632653061219997</v>
      </c>
      <c r="K2394" s="23">
        <v>3.2879818594099999</v>
      </c>
    </row>
    <row r="2395" spans="3:11" x14ac:dyDescent="0.25">
      <c r="C2395" s="125"/>
      <c r="D2395" s="122"/>
      <c r="E2395" s="4" t="s">
        <v>34</v>
      </c>
      <c r="F2395" s="5"/>
      <c r="G2395" s="6">
        <v>299</v>
      </c>
      <c r="H2395" s="28">
        <v>47.826086956521998</v>
      </c>
      <c r="I2395" s="12">
        <v>11.371237458194001</v>
      </c>
      <c r="J2395" s="12">
        <v>36.120401337792998</v>
      </c>
      <c r="K2395" s="23">
        <v>4.6822742474919998</v>
      </c>
    </row>
    <row r="2396" spans="3:11" x14ac:dyDescent="0.25">
      <c r="C2396" s="125"/>
      <c r="D2396" s="122"/>
      <c r="E2396" s="4" t="s">
        <v>35</v>
      </c>
      <c r="F2396" s="5"/>
      <c r="G2396" s="6">
        <v>1181</v>
      </c>
      <c r="H2396" s="28">
        <v>69.432684165961007</v>
      </c>
      <c r="I2396" s="12">
        <v>11.685012701101</v>
      </c>
      <c r="J2396" s="12">
        <v>15.241320914478999</v>
      </c>
      <c r="K2396" s="23">
        <v>3.6409822184589999</v>
      </c>
    </row>
    <row r="2397" spans="3:11" x14ac:dyDescent="0.25">
      <c r="C2397" s="125"/>
      <c r="D2397" s="121" t="s">
        <v>21</v>
      </c>
      <c r="E2397" s="18" t="s">
        <v>25</v>
      </c>
      <c r="F2397" s="17"/>
      <c r="G2397" s="19">
        <v>268</v>
      </c>
      <c r="H2397" s="29">
        <v>75</v>
      </c>
      <c r="I2397" s="15">
        <v>19.402985074627001</v>
      </c>
      <c r="J2397" s="15">
        <v>2.985074626866</v>
      </c>
      <c r="K2397" s="30">
        <v>2.6119402985070002</v>
      </c>
    </row>
    <row r="2398" spans="3:11" x14ac:dyDescent="0.25">
      <c r="C2398" s="125"/>
      <c r="D2398" s="122"/>
      <c r="E2398" s="4" t="s">
        <v>26</v>
      </c>
      <c r="F2398" s="5"/>
      <c r="G2398" s="6">
        <v>338</v>
      </c>
      <c r="H2398" s="28">
        <v>67.751479289941003</v>
      </c>
      <c r="I2398" s="12">
        <v>21.301775147929</v>
      </c>
      <c r="J2398" s="12">
        <v>7.9881656804730001</v>
      </c>
      <c r="K2398" s="23">
        <v>2.9585798816570001</v>
      </c>
    </row>
    <row r="2399" spans="3:11" x14ac:dyDescent="0.25">
      <c r="C2399" s="125"/>
      <c r="D2399" s="122"/>
      <c r="E2399" s="4" t="s">
        <v>27</v>
      </c>
      <c r="F2399" s="5"/>
      <c r="G2399" s="6">
        <v>241</v>
      </c>
      <c r="H2399" s="28">
        <v>69.294605809128996</v>
      </c>
      <c r="I2399" s="12">
        <v>21.576763485476999</v>
      </c>
      <c r="J2399" s="12">
        <v>6.6390041493779997</v>
      </c>
      <c r="K2399" s="23">
        <v>2.4896265560169999</v>
      </c>
    </row>
    <row r="2400" spans="3:11" x14ac:dyDescent="0.25">
      <c r="C2400" s="125"/>
      <c r="D2400" s="122"/>
      <c r="E2400" s="4" t="s">
        <v>28</v>
      </c>
      <c r="F2400" s="5"/>
      <c r="G2400" s="6">
        <v>180</v>
      </c>
      <c r="H2400" s="28">
        <v>66.666666666666998</v>
      </c>
      <c r="I2400" s="12">
        <v>13.888888888888999</v>
      </c>
      <c r="J2400" s="12">
        <v>14.444444444444001</v>
      </c>
      <c r="K2400" s="23">
        <v>5</v>
      </c>
    </row>
    <row r="2401" spans="3:11" x14ac:dyDescent="0.25">
      <c r="C2401" s="125"/>
      <c r="D2401" s="122"/>
      <c r="E2401" s="4" t="s">
        <v>29</v>
      </c>
      <c r="F2401" s="5"/>
      <c r="G2401" s="6">
        <v>83</v>
      </c>
      <c r="H2401" s="28">
        <v>57.831325301204998</v>
      </c>
      <c r="I2401" s="12">
        <v>10.843373493975999</v>
      </c>
      <c r="J2401" s="12">
        <v>26.506024096386</v>
      </c>
      <c r="K2401" s="23">
        <v>4.819277108434</v>
      </c>
    </row>
    <row r="2402" spans="3:11" x14ac:dyDescent="0.25">
      <c r="C2402" s="125"/>
      <c r="D2402" s="122"/>
      <c r="E2402" s="4" t="s">
        <v>30</v>
      </c>
      <c r="F2402" s="5"/>
      <c r="G2402" s="6">
        <v>26</v>
      </c>
      <c r="H2402" s="28">
        <v>53.846153846154003</v>
      </c>
      <c r="I2402" s="12">
        <v>11.538461538462</v>
      </c>
      <c r="J2402" s="12">
        <v>26.923076923077002</v>
      </c>
      <c r="K2402" s="23">
        <v>7.6923076923079998</v>
      </c>
    </row>
    <row r="2403" spans="3:11" x14ac:dyDescent="0.25">
      <c r="C2403" s="125"/>
      <c r="D2403" s="122"/>
      <c r="E2403" s="4" t="s">
        <v>31</v>
      </c>
      <c r="F2403" s="5"/>
      <c r="G2403" s="6">
        <v>3</v>
      </c>
      <c r="H2403" s="28">
        <v>66.666666666666998</v>
      </c>
      <c r="I2403" s="20">
        <v>0</v>
      </c>
      <c r="J2403" s="12">
        <v>33.333333333333002</v>
      </c>
      <c r="K2403" s="37">
        <v>0</v>
      </c>
    </row>
    <row r="2404" spans="3:11" x14ac:dyDescent="0.25">
      <c r="C2404" s="125"/>
      <c r="D2404" s="122"/>
      <c r="E2404" s="4" t="s">
        <v>32</v>
      </c>
      <c r="F2404" s="5"/>
      <c r="G2404" s="6">
        <v>606</v>
      </c>
      <c r="H2404" s="28">
        <v>70.957095709571007</v>
      </c>
      <c r="I2404" s="12">
        <v>20.462046204619998</v>
      </c>
      <c r="J2404" s="12">
        <v>5.7755775577559998</v>
      </c>
      <c r="K2404" s="23">
        <v>2.8052805280530002</v>
      </c>
    </row>
    <row r="2405" spans="3:11" x14ac:dyDescent="0.25">
      <c r="C2405" s="125"/>
      <c r="D2405" s="122"/>
      <c r="E2405" s="4" t="s">
        <v>33</v>
      </c>
      <c r="F2405" s="5"/>
      <c r="G2405" s="6">
        <v>421</v>
      </c>
      <c r="H2405" s="28">
        <v>68.171021377672005</v>
      </c>
      <c r="I2405" s="12">
        <v>18.289786223278</v>
      </c>
      <c r="J2405" s="12">
        <v>9.9762470308789997</v>
      </c>
      <c r="K2405" s="23">
        <v>3.5629453681709999</v>
      </c>
    </row>
    <row r="2406" spans="3:11" x14ac:dyDescent="0.25">
      <c r="C2406" s="125"/>
      <c r="D2406" s="122"/>
      <c r="E2406" s="4" t="s">
        <v>34</v>
      </c>
      <c r="F2406" s="5"/>
      <c r="G2406" s="6">
        <v>112</v>
      </c>
      <c r="H2406" s="28">
        <v>57.142857142856997</v>
      </c>
      <c r="I2406" s="12">
        <v>10.714285714286</v>
      </c>
      <c r="J2406" s="12">
        <v>26.785714285714</v>
      </c>
      <c r="K2406" s="23">
        <v>5.3571428571429998</v>
      </c>
    </row>
    <row r="2407" spans="3:11" x14ac:dyDescent="0.25">
      <c r="C2407" s="125"/>
      <c r="D2407" s="122"/>
      <c r="E2407" s="4" t="s">
        <v>35</v>
      </c>
      <c r="F2407" s="5"/>
      <c r="G2407" s="6">
        <v>533</v>
      </c>
      <c r="H2407" s="28">
        <v>65.853658536585002</v>
      </c>
      <c r="I2407" s="12">
        <v>16.697936210131001</v>
      </c>
      <c r="J2407" s="12">
        <v>13.508442776735</v>
      </c>
      <c r="K2407" s="23">
        <v>3.9399624765480001</v>
      </c>
    </row>
    <row r="2408" spans="3:11" x14ac:dyDescent="0.25">
      <c r="C2408" s="125"/>
      <c r="D2408" s="121" t="s">
        <v>22</v>
      </c>
      <c r="E2408" s="18" t="s">
        <v>25</v>
      </c>
      <c r="F2408" s="17"/>
      <c r="G2408" s="19">
        <v>247</v>
      </c>
      <c r="H2408" s="29">
        <v>96.356275303643997</v>
      </c>
      <c r="I2408" s="15">
        <v>1.214574898785</v>
      </c>
      <c r="J2408" s="15">
        <v>1.619433198381</v>
      </c>
      <c r="K2408" s="30">
        <v>0.80971659919000005</v>
      </c>
    </row>
    <row r="2409" spans="3:11" x14ac:dyDescent="0.25">
      <c r="C2409" s="125"/>
      <c r="D2409" s="122"/>
      <c r="E2409" s="4" t="s">
        <v>26</v>
      </c>
      <c r="F2409" s="5"/>
      <c r="G2409" s="6">
        <v>380</v>
      </c>
      <c r="H2409" s="28">
        <v>93.157894736841996</v>
      </c>
      <c r="I2409" s="12">
        <v>2.3684210526320002</v>
      </c>
      <c r="J2409" s="12">
        <v>2.1052631578950001</v>
      </c>
      <c r="K2409" s="23">
        <v>2.3684210526320002</v>
      </c>
    </row>
    <row r="2410" spans="3:11" x14ac:dyDescent="0.25">
      <c r="C2410" s="125"/>
      <c r="D2410" s="122"/>
      <c r="E2410" s="4" t="s">
        <v>27</v>
      </c>
      <c r="F2410" s="5"/>
      <c r="G2410" s="6">
        <v>251</v>
      </c>
      <c r="H2410" s="28">
        <v>89.641434262947996</v>
      </c>
      <c r="I2410" s="12">
        <v>3.5856573705180002</v>
      </c>
      <c r="J2410" s="12">
        <v>3.9840637450199998</v>
      </c>
      <c r="K2410" s="23">
        <v>2.7888446215139999</v>
      </c>
    </row>
    <row r="2411" spans="3:11" x14ac:dyDescent="0.25">
      <c r="C2411" s="125"/>
      <c r="D2411" s="122"/>
      <c r="E2411" s="4" t="s">
        <v>28</v>
      </c>
      <c r="F2411" s="5"/>
      <c r="G2411" s="6">
        <v>210</v>
      </c>
      <c r="H2411" s="28">
        <v>78.571428571428996</v>
      </c>
      <c r="I2411" s="12">
        <v>8.5714285714289993</v>
      </c>
      <c r="J2411" s="12">
        <v>9.5238095238099998</v>
      </c>
      <c r="K2411" s="23">
        <v>3.333333333333</v>
      </c>
    </row>
    <row r="2412" spans="3:11" x14ac:dyDescent="0.25">
      <c r="C2412" s="125"/>
      <c r="D2412" s="122"/>
      <c r="E2412" s="4" t="s">
        <v>29</v>
      </c>
      <c r="F2412" s="5"/>
      <c r="G2412" s="6">
        <v>123</v>
      </c>
      <c r="H2412" s="28">
        <v>49.593495934959002</v>
      </c>
      <c r="I2412" s="12">
        <v>12.195121951220001</v>
      </c>
      <c r="J2412" s="12">
        <v>33.333333333333002</v>
      </c>
      <c r="K2412" s="23">
        <v>4.8780487804880002</v>
      </c>
    </row>
    <row r="2413" spans="3:11" x14ac:dyDescent="0.25">
      <c r="C2413" s="125"/>
      <c r="D2413" s="122"/>
      <c r="E2413" s="4" t="s">
        <v>30</v>
      </c>
      <c r="F2413" s="5"/>
      <c r="G2413" s="6">
        <v>50</v>
      </c>
      <c r="H2413" s="28">
        <v>34</v>
      </c>
      <c r="I2413" s="12">
        <v>14</v>
      </c>
      <c r="J2413" s="12">
        <v>48</v>
      </c>
      <c r="K2413" s="23">
        <v>4</v>
      </c>
    </row>
    <row r="2414" spans="3:11" x14ac:dyDescent="0.25">
      <c r="C2414" s="125"/>
      <c r="D2414" s="122"/>
      <c r="E2414" s="4" t="s">
        <v>31</v>
      </c>
      <c r="F2414" s="5"/>
      <c r="G2414" s="6">
        <v>14</v>
      </c>
      <c r="H2414" s="28">
        <v>7.1428571428570002</v>
      </c>
      <c r="I2414" s="20">
        <v>0</v>
      </c>
      <c r="J2414" s="12">
        <v>92.857142857143003</v>
      </c>
      <c r="K2414" s="37">
        <v>0</v>
      </c>
    </row>
    <row r="2415" spans="3:11" x14ac:dyDescent="0.25">
      <c r="C2415" s="125"/>
      <c r="D2415" s="122"/>
      <c r="E2415" s="4" t="s">
        <v>32</v>
      </c>
      <c r="F2415" s="5"/>
      <c r="G2415" s="6">
        <v>627</v>
      </c>
      <c r="H2415" s="28">
        <v>94.417862838914999</v>
      </c>
      <c r="I2415" s="12">
        <v>1.9138755980860001</v>
      </c>
      <c r="J2415" s="12">
        <v>1.9138755980860001</v>
      </c>
      <c r="K2415" s="23">
        <v>1.7543859649119999</v>
      </c>
    </row>
    <row r="2416" spans="3:11" x14ac:dyDescent="0.25">
      <c r="C2416" s="125"/>
      <c r="D2416" s="122"/>
      <c r="E2416" s="4" t="s">
        <v>33</v>
      </c>
      <c r="F2416" s="5"/>
      <c r="G2416" s="6">
        <v>461</v>
      </c>
      <c r="H2416" s="28">
        <v>84.598698481561996</v>
      </c>
      <c r="I2416" s="12">
        <v>5.8568329718000003</v>
      </c>
      <c r="J2416" s="12">
        <v>6.5075921908890004</v>
      </c>
      <c r="K2416" s="23">
        <v>3.0368763557479999</v>
      </c>
    </row>
    <row r="2417" spans="3:11" x14ac:dyDescent="0.25">
      <c r="C2417" s="125"/>
      <c r="D2417" s="122"/>
      <c r="E2417" s="4" t="s">
        <v>34</v>
      </c>
      <c r="F2417" s="5"/>
      <c r="G2417" s="6">
        <v>187</v>
      </c>
      <c r="H2417" s="28">
        <v>42.245989304813001</v>
      </c>
      <c r="I2417" s="12">
        <v>11.764705882353001</v>
      </c>
      <c r="J2417" s="12">
        <v>41.711229946524</v>
      </c>
      <c r="K2417" s="23">
        <v>4.2780748663099999</v>
      </c>
    </row>
    <row r="2418" spans="3:11" x14ac:dyDescent="0.25">
      <c r="C2418" s="125"/>
      <c r="D2418" s="122"/>
      <c r="E2418" s="4" t="s">
        <v>35</v>
      </c>
      <c r="F2418" s="5"/>
      <c r="G2418" s="6">
        <v>648</v>
      </c>
      <c r="H2418" s="28">
        <v>72.376543209876999</v>
      </c>
      <c r="I2418" s="12">
        <v>7.5617283950619996</v>
      </c>
      <c r="J2418" s="12">
        <v>16.666666666666998</v>
      </c>
      <c r="K2418" s="23">
        <v>3.395061728395</v>
      </c>
    </row>
    <row r="2419" spans="3:11" x14ac:dyDescent="0.25">
      <c r="C2419" s="121" t="s">
        <v>36</v>
      </c>
      <c r="D2419" s="121" t="s">
        <v>24</v>
      </c>
      <c r="E2419" s="18" t="s">
        <v>37</v>
      </c>
      <c r="F2419" s="17"/>
      <c r="G2419" s="19">
        <v>106</v>
      </c>
      <c r="H2419" s="29">
        <v>89.622641509434004</v>
      </c>
      <c r="I2419" s="15">
        <v>1.88679245283</v>
      </c>
      <c r="J2419" s="15">
        <v>4.7169811320750004</v>
      </c>
      <c r="K2419" s="30">
        <v>3.7735849056599999</v>
      </c>
    </row>
    <row r="2420" spans="3:11" ht="25.2" x14ac:dyDescent="0.25">
      <c r="C2420" s="125"/>
      <c r="D2420" s="122"/>
      <c r="E2420" s="4" t="s">
        <v>38</v>
      </c>
      <c r="F2420" s="5"/>
      <c r="G2420" s="6">
        <v>1653</v>
      </c>
      <c r="H2420" s="28">
        <v>74.894131881427995</v>
      </c>
      <c r="I2420" s="12">
        <v>14.095583787054</v>
      </c>
      <c r="J2420" s="12">
        <v>8.1669691470050001</v>
      </c>
      <c r="K2420" s="23">
        <v>2.843315184513</v>
      </c>
    </row>
    <row r="2421" spans="3:11" ht="25.2" x14ac:dyDescent="0.25">
      <c r="C2421" s="125"/>
      <c r="D2421" s="122"/>
      <c r="E2421" s="4" t="s">
        <v>39</v>
      </c>
      <c r="F2421" s="5"/>
      <c r="G2421" s="6">
        <v>116</v>
      </c>
      <c r="H2421" s="28">
        <v>93.965517241379004</v>
      </c>
      <c r="I2421" s="12">
        <v>1.7241379310339999</v>
      </c>
      <c r="J2421" s="12">
        <v>1.7241379310339999</v>
      </c>
      <c r="K2421" s="23">
        <v>2.586206896552</v>
      </c>
    </row>
    <row r="2422" spans="3:11" ht="25.2" x14ac:dyDescent="0.25">
      <c r="C2422" s="125"/>
      <c r="D2422" s="122"/>
      <c r="E2422" s="4" t="s">
        <v>40</v>
      </c>
      <c r="F2422" s="5"/>
      <c r="G2422" s="6">
        <v>513</v>
      </c>
      <c r="H2422" s="28">
        <v>74.269005847952997</v>
      </c>
      <c r="I2422" s="12">
        <v>6.237816764133</v>
      </c>
      <c r="J2422" s="12">
        <v>16.179337231969001</v>
      </c>
      <c r="K2422" s="23">
        <v>3.3138401559449999</v>
      </c>
    </row>
    <row r="2423" spans="3:11" x14ac:dyDescent="0.25">
      <c r="C2423" s="125"/>
      <c r="D2423" s="122"/>
      <c r="E2423" s="4" t="s">
        <v>18</v>
      </c>
      <c r="F2423" s="5"/>
      <c r="G2423" s="6">
        <v>26</v>
      </c>
      <c r="H2423" s="28">
        <v>73.076923076922995</v>
      </c>
      <c r="I2423" s="12">
        <v>19.230769230768999</v>
      </c>
      <c r="J2423" s="12">
        <v>7.6923076923079998</v>
      </c>
      <c r="K2423" s="37">
        <v>0</v>
      </c>
    </row>
    <row r="2424" spans="3:11" x14ac:dyDescent="0.25">
      <c r="C2424" s="125"/>
      <c r="D2424" s="121" t="s">
        <v>21</v>
      </c>
      <c r="E2424" s="18" t="s">
        <v>37</v>
      </c>
      <c r="F2424" s="17"/>
      <c r="G2424" s="19">
        <v>66</v>
      </c>
      <c r="H2424" s="29">
        <v>89.393939393938993</v>
      </c>
      <c r="I2424" s="15">
        <v>3.0303030303030001</v>
      </c>
      <c r="J2424" s="15">
        <v>3.0303030303030001</v>
      </c>
      <c r="K2424" s="30">
        <v>4.5454545454549997</v>
      </c>
    </row>
    <row r="2425" spans="3:11" ht="25.2" x14ac:dyDescent="0.25">
      <c r="C2425" s="125"/>
      <c r="D2425" s="122"/>
      <c r="E2425" s="4" t="s">
        <v>38</v>
      </c>
      <c r="F2425" s="5"/>
      <c r="G2425" s="6">
        <v>938</v>
      </c>
      <c r="H2425" s="28">
        <v>65.031982942431</v>
      </c>
      <c r="I2425" s="12">
        <v>21.321961620469001</v>
      </c>
      <c r="J2425" s="12">
        <v>10.554371002131999</v>
      </c>
      <c r="K2425" s="23">
        <v>3.0916844349680002</v>
      </c>
    </row>
    <row r="2426" spans="3:11" ht="25.2" x14ac:dyDescent="0.25">
      <c r="C2426" s="125"/>
      <c r="D2426" s="122"/>
      <c r="E2426" s="4" t="s">
        <v>39</v>
      </c>
      <c r="F2426" s="5"/>
      <c r="G2426" s="6">
        <v>43</v>
      </c>
      <c r="H2426" s="28">
        <v>93.023255813953</v>
      </c>
      <c r="I2426" s="20">
        <v>0</v>
      </c>
      <c r="J2426" s="12">
        <v>2.3255813953489999</v>
      </c>
      <c r="K2426" s="23">
        <v>4.6511627906979998</v>
      </c>
    </row>
    <row r="2427" spans="3:11" ht="25.2" x14ac:dyDescent="0.25">
      <c r="C2427" s="125"/>
      <c r="D2427" s="122"/>
      <c r="E2427" s="4" t="s">
        <v>40</v>
      </c>
      <c r="F2427" s="5"/>
      <c r="G2427" s="6">
        <v>77</v>
      </c>
      <c r="H2427" s="28">
        <v>81.818181818181998</v>
      </c>
      <c r="I2427" s="12">
        <v>7.792207792208</v>
      </c>
      <c r="J2427" s="12">
        <v>5.1948051948050002</v>
      </c>
      <c r="K2427" s="23">
        <v>5.1948051948050002</v>
      </c>
    </row>
    <row r="2428" spans="3:11" x14ac:dyDescent="0.25">
      <c r="C2428" s="125"/>
      <c r="D2428" s="122"/>
      <c r="E2428" s="4" t="s">
        <v>18</v>
      </c>
      <c r="F2428" s="5"/>
      <c r="G2428" s="6">
        <v>15</v>
      </c>
      <c r="H2428" s="28">
        <v>60</v>
      </c>
      <c r="I2428" s="12">
        <v>33.333333333333002</v>
      </c>
      <c r="J2428" s="12">
        <v>6.666666666667</v>
      </c>
      <c r="K2428" s="37">
        <v>0</v>
      </c>
    </row>
    <row r="2429" spans="3:11" x14ac:dyDescent="0.25">
      <c r="C2429" s="125"/>
      <c r="D2429" s="121" t="s">
        <v>22</v>
      </c>
      <c r="E2429" s="18" t="s">
        <v>37</v>
      </c>
      <c r="F2429" s="17"/>
      <c r="G2429" s="19">
        <v>40</v>
      </c>
      <c r="H2429" s="29">
        <v>90</v>
      </c>
      <c r="I2429" s="38">
        <v>0</v>
      </c>
      <c r="J2429" s="15">
        <v>7.5</v>
      </c>
      <c r="K2429" s="30">
        <v>2.5</v>
      </c>
    </row>
    <row r="2430" spans="3:11" ht="25.2" x14ac:dyDescent="0.25">
      <c r="C2430" s="125"/>
      <c r="D2430" s="122"/>
      <c r="E2430" s="4" t="s">
        <v>38</v>
      </c>
      <c r="F2430" s="5"/>
      <c r="G2430" s="6">
        <v>715</v>
      </c>
      <c r="H2430" s="28">
        <v>87.832167832167997</v>
      </c>
      <c r="I2430" s="12">
        <v>4.6153846153850004</v>
      </c>
      <c r="J2430" s="12">
        <v>5.0349650349650004</v>
      </c>
      <c r="K2430" s="23">
        <v>2.5174825174829998</v>
      </c>
    </row>
    <row r="2431" spans="3:11" ht="25.2" x14ac:dyDescent="0.25">
      <c r="C2431" s="125"/>
      <c r="D2431" s="122"/>
      <c r="E2431" s="4" t="s">
        <v>39</v>
      </c>
      <c r="F2431" s="5"/>
      <c r="G2431" s="6">
        <v>73</v>
      </c>
      <c r="H2431" s="28">
        <v>94.520547945204996</v>
      </c>
      <c r="I2431" s="12">
        <v>2.7397260273969999</v>
      </c>
      <c r="J2431" s="12">
        <v>1.369863013699</v>
      </c>
      <c r="K2431" s="23">
        <v>1.369863013699</v>
      </c>
    </row>
    <row r="2432" spans="3:11" ht="25.2" x14ac:dyDescent="0.25">
      <c r="C2432" s="125"/>
      <c r="D2432" s="122"/>
      <c r="E2432" s="4" t="s">
        <v>40</v>
      </c>
      <c r="F2432" s="5"/>
      <c r="G2432" s="6">
        <v>436</v>
      </c>
      <c r="H2432" s="28">
        <v>72.935779816514</v>
      </c>
      <c r="I2432" s="12">
        <v>5.9633027522940001</v>
      </c>
      <c r="J2432" s="12">
        <v>18.119266055046001</v>
      </c>
      <c r="K2432" s="23">
        <v>2.981651376147</v>
      </c>
    </row>
    <row r="2433" spans="3:11" x14ac:dyDescent="0.25">
      <c r="C2433" s="125"/>
      <c r="D2433" s="122"/>
      <c r="E2433" s="4" t="s">
        <v>18</v>
      </c>
      <c r="F2433" s="5"/>
      <c r="G2433" s="6">
        <v>11</v>
      </c>
      <c r="H2433" s="28">
        <v>90.909090909091006</v>
      </c>
      <c r="I2433" s="20">
        <v>0</v>
      </c>
      <c r="J2433" s="12">
        <v>9.0909090909089993</v>
      </c>
      <c r="K2433" s="37">
        <v>0</v>
      </c>
    </row>
    <row r="2434" spans="3:11" ht="25.2" x14ac:dyDescent="0.25">
      <c r="C2434" s="121" t="s">
        <v>41</v>
      </c>
      <c r="D2434" s="119" t="s">
        <v>20</v>
      </c>
      <c r="E2434" s="18" t="s">
        <v>42</v>
      </c>
      <c r="F2434" s="17"/>
      <c r="G2434" s="19">
        <v>385</v>
      </c>
      <c r="H2434" s="29">
        <v>87.272727272726996</v>
      </c>
      <c r="I2434" s="15">
        <v>2.077922077922</v>
      </c>
      <c r="J2434" s="15">
        <v>6.7532467532469997</v>
      </c>
      <c r="K2434" s="30">
        <v>3.896103896104</v>
      </c>
    </row>
    <row r="2435" spans="3:11" ht="25.2" x14ac:dyDescent="0.25">
      <c r="C2435" s="125"/>
      <c r="D2435" s="120"/>
      <c r="E2435" s="4" t="s">
        <v>43</v>
      </c>
      <c r="F2435" s="5"/>
      <c r="G2435" s="6">
        <v>1574</v>
      </c>
      <c r="H2435" s="28">
        <v>74.904701397712998</v>
      </c>
      <c r="I2435" s="12">
        <v>14.294790343075</v>
      </c>
      <c r="J2435" s="12">
        <v>8.0686149936469995</v>
      </c>
      <c r="K2435" s="23">
        <v>2.7318932655650001</v>
      </c>
    </row>
    <row r="2436" spans="3:11" ht="25.2" x14ac:dyDescent="0.25">
      <c r="C2436" s="125"/>
      <c r="D2436" s="120"/>
      <c r="E2436" s="4" t="s">
        <v>44</v>
      </c>
      <c r="F2436" s="5"/>
      <c r="G2436" s="6">
        <v>89</v>
      </c>
      <c r="H2436" s="28">
        <v>83.146067415730002</v>
      </c>
      <c r="I2436" s="12">
        <v>11.23595505618</v>
      </c>
      <c r="J2436" s="20">
        <v>0</v>
      </c>
      <c r="K2436" s="23">
        <v>5.61797752809</v>
      </c>
    </row>
    <row r="2437" spans="3:11" ht="25.2" x14ac:dyDescent="0.25">
      <c r="C2437" s="125"/>
      <c r="D2437" s="120"/>
      <c r="E2437" s="4" t="s">
        <v>45</v>
      </c>
      <c r="F2437" s="5"/>
      <c r="G2437" s="6">
        <v>956</v>
      </c>
      <c r="H2437" s="28">
        <v>73.012552301254999</v>
      </c>
      <c r="I2437" s="12">
        <v>12.447698744769999</v>
      </c>
      <c r="J2437" s="12">
        <v>11.297071129707</v>
      </c>
      <c r="K2437" s="23">
        <v>3.2426778242680001</v>
      </c>
    </row>
    <row r="2438" spans="3:11" ht="25.2" x14ac:dyDescent="0.25">
      <c r="C2438" s="125"/>
      <c r="D2438" s="120"/>
      <c r="E2438" s="4" t="s">
        <v>46</v>
      </c>
      <c r="F2438" s="5"/>
      <c r="G2438" s="6">
        <v>85</v>
      </c>
      <c r="H2438" s="28">
        <v>72.941176470588005</v>
      </c>
      <c r="I2438" s="12">
        <v>3.5294117647059999</v>
      </c>
      <c r="J2438" s="12">
        <v>22.352941176470999</v>
      </c>
      <c r="K2438" s="23">
        <v>1.1764705882349999</v>
      </c>
    </row>
    <row r="2439" spans="3:11" x14ac:dyDescent="0.25">
      <c r="C2439" s="125"/>
      <c r="D2439" s="120"/>
      <c r="E2439" s="4" t="s">
        <v>18</v>
      </c>
      <c r="F2439" s="5"/>
      <c r="G2439" s="6">
        <v>17</v>
      </c>
      <c r="H2439" s="28">
        <v>70.588235294117993</v>
      </c>
      <c r="I2439" s="12">
        <v>23.529411764706001</v>
      </c>
      <c r="J2439" s="12">
        <v>5.8823529411760003</v>
      </c>
      <c r="K2439" s="37">
        <v>0</v>
      </c>
    </row>
    <row r="2440" spans="3:11" x14ac:dyDescent="0.25">
      <c r="C2440" s="121" t="s">
        <v>47</v>
      </c>
      <c r="D2440" s="119" t="s">
        <v>20</v>
      </c>
      <c r="E2440" s="18" t="s">
        <v>48</v>
      </c>
      <c r="F2440" s="17"/>
      <c r="G2440" s="19">
        <v>385</v>
      </c>
      <c r="H2440" s="29">
        <v>87.272727272726996</v>
      </c>
      <c r="I2440" s="15">
        <v>2.077922077922</v>
      </c>
      <c r="J2440" s="15">
        <v>6.7532467532469997</v>
      </c>
      <c r="K2440" s="30">
        <v>3.896103896104</v>
      </c>
    </row>
    <row r="2441" spans="3:11" x14ac:dyDescent="0.25">
      <c r="C2441" s="125"/>
      <c r="D2441" s="120"/>
      <c r="E2441" s="4" t="s">
        <v>49</v>
      </c>
      <c r="F2441" s="5"/>
      <c r="G2441" s="6">
        <v>1156</v>
      </c>
      <c r="H2441" s="28">
        <v>75.259515570933999</v>
      </c>
      <c r="I2441" s="12">
        <v>12.975778546713</v>
      </c>
      <c r="J2441" s="12">
        <v>9.4290657439449994</v>
      </c>
      <c r="K2441" s="23">
        <v>2.3356401384079999</v>
      </c>
    </row>
    <row r="2442" spans="3:11" x14ac:dyDescent="0.25">
      <c r="C2442" s="125"/>
      <c r="D2442" s="120"/>
      <c r="E2442" s="4" t="s">
        <v>50</v>
      </c>
      <c r="F2442" s="5"/>
      <c r="G2442" s="6">
        <v>466</v>
      </c>
      <c r="H2442" s="28">
        <v>73.819742489269998</v>
      </c>
      <c r="I2442" s="12">
        <v>12.875536480687</v>
      </c>
      <c r="J2442" s="12">
        <v>10.300429184548999</v>
      </c>
      <c r="K2442" s="23">
        <v>3.004291845494</v>
      </c>
    </row>
    <row r="2443" spans="3:11" x14ac:dyDescent="0.25">
      <c r="C2443" s="125"/>
      <c r="D2443" s="120"/>
      <c r="E2443" s="4" t="s">
        <v>51</v>
      </c>
      <c r="F2443" s="5"/>
      <c r="G2443" s="6">
        <v>191</v>
      </c>
      <c r="H2443" s="28">
        <v>73.298429319372005</v>
      </c>
      <c r="I2443" s="12">
        <v>14.659685863874</v>
      </c>
      <c r="J2443" s="12">
        <v>8.9005235602090007</v>
      </c>
      <c r="K2443" s="23">
        <v>3.1413612565450002</v>
      </c>
    </row>
    <row r="2444" spans="3:11" x14ac:dyDescent="0.25">
      <c r="C2444" s="125"/>
      <c r="D2444" s="120"/>
      <c r="E2444" s="4" t="s">
        <v>52</v>
      </c>
      <c r="F2444" s="5"/>
      <c r="G2444" s="6">
        <v>181</v>
      </c>
      <c r="H2444" s="28">
        <v>72.375690607734995</v>
      </c>
      <c r="I2444" s="12">
        <v>13.259668508287</v>
      </c>
      <c r="J2444" s="12">
        <v>11.049723756905999</v>
      </c>
      <c r="K2444" s="23">
        <v>3.3149171270719999</v>
      </c>
    </row>
    <row r="2445" spans="3:11" x14ac:dyDescent="0.25">
      <c r="C2445" s="125"/>
      <c r="D2445" s="120"/>
      <c r="E2445" s="4" t="s">
        <v>18</v>
      </c>
      <c r="F2445" s="5"/>
      <c r="G2445" s="6">
        <v>35</v>
      </c>
      <c r="H2445" s="28">
        <v>60</v>
      </c>
      <c r="I2445" s="12">
        <v>11.428571428571001</v>
      </c>
      <c r="J2445" s="12">
        <v>20</v>
      </c>
      <c r="K2445" s="23">
        <v>8.5714285714289993</v>
      </c>
    </row>
    <row r="2446" spans="3:11" x14ac:dyDescent="0.25">
      <c r="C2446" s="121" t="s">
        <v>53</v>
      </c>
      <c r="D2446" s="119" t="s">
        <v>20</v>
      </c>
      <c r="E2446" s="18" t="s">
        <v>54</v>
      </c>
      <c r="F2446" s="17"/>
      <c r="G2446" s="19">
        <v>331</v>
      </c>
      <c r="H2446" s="29">
        <v>69.184290030211002</v>
      </c>
      <c r="I2446" s="15">
        <v>14.803625377644</v>
      </c>
      <c r="J2446" s="15">
        <v>11.782477341390001</v>
      </c>
      <c r="K2446" s="30">
        <v>4.2296072507550004</v>
      </c>
    </row>
    <row r="2447" spans="3:11" x14ac:dyDescent="0.25">
      <c r="C2447" s="125"/>
      <c r="D2447" s="120"/>
      <c r="E2447" s="4" t="s">
        <v>55</v>
      </c>
      <c r="F2447" s="5"/>
      <c r="G2447" s="6">
        <v>1212</v>
      </c>
      <c r="H2447" s="28">
        <v>78.217821782178007</v>
      </c>
      <c r="I2447" s="12">
        <v>10.891089108911</v>
      </c>
      <c r="J2447" s="12">
        <v>8.4158415841580005</v>
      </c>
      <c r="K2447" s="23">
        <v>2.4752475247520001</v>
      </c>
    </row>
    <row r="2448" spans="3:11" ht="25.2" x14ac:dyDescent="0.25">
      <c r="C2448" s="125"/>
      <c r="D2448" s="120"/>
      <c r="E2448" s="4" t="s">
        <v>56</v>
      </c>
      <c r="F2448" s="5"/>
      <c r="G2448" s="6">
        <v>615</v>
      </c>
      <c r="H2448" s="28">
        <v>74.796747967480002</v>
      </c>
      <c r="I2448" s="12">
        <v>11.219512195122</v>
      </c>
      <c r="J2448" s="12">
        <v>11.219512195122</v>
      </c>
      <c r="K2448" s="23">
        <v>2.7642276422759999</v>
      </c>
    </row>
    <row r="2449" spans="3:11" x14ac:dyDescent="0.25">
      <c r="C2449" s="125"/>
      <c r="D2449" s="120"/>
      <c r="E2449" s="4" t="s">
        <v>57</v>
      </c>
      <c r="F2449" s="5"/>
      <c r="G2449" s="6">
        <v>234</v>
      </c>
      <c r="H2449" s="28">
        <v>81.623931623931995</v>
      </c>
      <c r="I2449" s="12">
        <v>8.5470085470089998</v>
      </c>
      <c r="J2449" s="12">
        <v>5.9829059829059998</v>
      </c>
      <c r="K2449" s="23">
        <v>3.8461538461539999</v>
      </c>
    </row>
    <row r="2450" spans="3:11" x14ac:dyDescent="0.25">
      <c r="C2450" s="125"/>
      <c r="D2450" s="120"/>
      <c r="E2450" s="4" t="s">
        <v>18</v>
      </c>
      <c r="F2450" s="5"/>
      <c r="G2450" s="6">
        <v>22</v>
      </c>
      <c r="H2450" s="28">
        <v>63.636363636364003</v>
      </c>
      <c r="I2450" s="12">
        <v>18.181818181817999</v>
      </c>
      <c r="J2450" s="12">
        <v>13.636363636364001</v>
      </c>
      <c r="K2450" s="23">
        <v>4.5454545454549997</v>
      </c>
    </row>
    <row r="2451" spans="3:11" x14ac:dyDescent="0.25">
      <c r="C2451" s="121" t="s">
        <v>58</v>
      </c>
      <c r="D2451" s="119" t="s">
        <v>20</v>
      </c>
      <c r="E2451" s="18" t="s">
        <v>59</v>
      </c>
      <c r="F2451" s="17"/>
      <c r="G2451" s="19">
        <v>522</v>
      </c>
      <c r="H2451" s="29">
        <v>63.218390804598002</v>
      </c>
      <c r="I2451" s="15">
        <v>15.325670498084</v>
      </c>
      <c r="J2451" s="15">
        <v>18.199233716475</v>
      </c>
      <c r="K2451" s="30">
        <v>3.2567049808430002</v>
      </c>
    </row>
    <row r="2452" spans="3:11" x14ac:dyDescent="0.25">
      <c r="C2452" s="125"/>
      <c r="D2452" s="120"/>
      <c r="E2452" s="4" t="s">
        <v>60</v>
      </c>
      <c r="F2452" s="5"/>
      <c r="G2452" s="6">
        <v>1090</v>
      </c>
      <c r="H2452" s="28">
        <v>78.348623853210995</v>
      </c>
      <c r="I2452" s="12">
        <v>10</v>
      </c>
      <c r="J2452" s="12">
        <v>8.5321100917430002</v>
      </c>
      <c r="K2452" s="23">
        <v>3.1192660550459999</v>
      </c>
    </row>
    <row r="2453" spans="3:11" ht="25.2" x14ac:dyDescent="0.25">
      <c r="C2453" s="125"/>
      <c r="D2453" s="120"/>
      <c r="E2453" s="4" t="s">
        <v>61</v>
      </c>
      <c r="F2453" s="5"/>
      <c r="G2453" s="6">
        <v>327</v>
      </c>
      <c r="H2453" s="28">
        <v>86.544342507644998</v>
      </c>
      <c r="I2453" s="12">
        <v>6.7278287461769999</v>
      </c>
      <c r="J2453" s="12">
        <v>3.669724770642</v>
      </c>
      <c r="K2453" s="23">
        <v>3.0581039755349999</v>
      </c>
    </row>
    <row r="2454" spans="3:11" x14ac:dyDescent="0.25">
      <c r="C2454" s="125"/>
      <c r="D2454" s="120"/>
      <c r="E2454" s="4" t="s">
        <v>62</v>
      </c>
      <c r="F2454" s="5"/>
      <c r="G2454" s="6">
        <v>428</v>
      </c>
      <c r="H2454" s="28">
        <v>81.542056074765995</v>
      </c>
      <c r="I2454" s="12">
        <v>12.616822429907</v>
      </c>
      <c r="J2454" s="12">
        <v>3.9719626168220001</v>
      </c>
      <c r="K2454" s="23">
        <v>1.869158878505</v>
      </c>
    </row>
    <row r="2455" spans="3:11" x14ac:dyDescent="0.25">
      <c r="C2455" s="125"/>
      <c r="D2455" s="120"/>
      <c r="E2455" s="4" t="s">
        <v>63</v>
      </c>
      <c r="F2455" s="5"/>
      <c r="G2455" s="6">
        <v>25</v>
      </c>
      <c r="H2455" s="28">
        <v>52</v>
      </c>
      <c r="I2455" s="12">
        <v>20</v>
      </c>
      <c r="J2455" s="12">
        <v>24</v>
      </c>
      <c r="K2455" s="23">
        <v>4</v>
      </c>
    </row>
    <row r="2456" spans="3:11" x14ac:dyDescent="0.25">
      <c r="C2456" s="125"/>
      <c r="D2456" s="120"/>
      <c r="E2456" s="4" t="s">
        <v>18</v>
      </c>
      <c r="F2456" s="5"/>
      <c r="G2456" s="6">
        <v>22</v>
      </c>
      <c r="H2456" s="28">
        <v>59.090909090909001</v>
      </c>
      <c r="I2456" s="12">
        <v>18.181818181817999</v>
      </c>
      <c r="J2456" s="12">
        <v>18.181818181817999</v>
      </c>
      <c r="K2456" s="23">
        <v>4.5454545454549997</v>
      </c>
    </row>
    <row r="2457" spans="3:11" ht="25.2" x14ac:dyDescent="0.25">
      <c r="C2457" s="121" t="s">
        <v>64</v>
      </c>
      <c r="D2457" s="119" t="s">
        <v>20</v>
      </c>
      <c r="E2457" s="18" t="s">
        <v>65</v>
      </c>
      <c r="F2457" s="17"/>
      <c r="G2457" s="19">
        <v>36</v>
      </c>
      <c r="H2457" s="29">
        <v>69.444444444444002</v>
      </c>
      <c r="I2457" s="15">
        <v>8.333333333333</v>
      </c>
      <c r="J2457" s="15">
        <v>16.666666666666998</v>
      </c>
      <c r="K2457" s="30">
        <v>5.5555555555560003</v>
      </c>
    </row>
    <row r="2458" spans="3:11" ht="37.799999999999997" x14ac:dyDescent="0.25">
      <c r="C2458" s="125"/>
      <c r="D2458" s="120"/>
      <c r="E2458" s="4" t="s">
        <v>66</v>
      </c>
      <c r="F2458" s="5"/>
      <c r="G2458" s="6">
        <v>177</v>
      </c>
      <c r="H2458" s="28">
        <v>74.011299435027993</v>
      </c>
      <c r="I2458" s="12">
        <v>9.6045197740110009</v>
      </c>
      <c r="J2458" s="12">
        <v>11.299435028249</v>
      </c>
      <c r="K2458" s="23">
        <v>5.0847457627120001</v>
      </c>
    </row>
    <row r="2459" spans="3:11" ht="37.799999999999997" x14ac:dyDescent="0.25">
      <c r="C2459" s="125"/>
      <c r="D2459" s="120"/>
      <c r="E2459" s="4" t="s">
        <v>67</v>
      </c>
      <c r="F2459" s="5"/>
      <c r="G2459" s="6">
        <v>231</v>
      </c>
      <c r="H2459" s="28">
        <v>75.757575757576006</v>
      </c>
      <c r="I2459" s="12">
        <v>11.255411255411</v>
      </c>
      <c r="J2459" s="12">
        <v>11.688311688312</v>
      </c>
      <c r="K2459" s="23">
        <v>1.298701298701</v>
      </c>
    </row>
    <row r="2460" spans="3:11" ht="37.799999999999997" x14ac:dyDescent="0.25">
      <c r="C2460" s="125"/>
      <c r="D2460" s="120"/>
      <c r="E2460" s="4" t="s">
        <v>68</v>
      </c>
      <c r="F2460" s="5"/>
      <c r="G2460" s="6">
        <v>324</v>
      </c>
      <c r="H2460" s="28">
        <v>74.382716049383006</v>
      </c>
      <c r="I2460" s="12">
        <v>14.197530864198001</v>
      </c>
      <c r="J2460" s="12">
        <v>9.2592592592590002</v>
      </c>
      <c r="K2460" s="23">
        <v>2.1604938271599998</v>
      </c>
    </row>
    <row r="2461" spans="3:11" ht="37.799999999999997" x14ac:dyDescent="0.25">
      <c r="C2461" s="125"/>
      <c r="D2461" s="120"/>
      <c r="E2461" s="4" t="s">
        <v>69</v>
      </c>
      <c r="F2461" s="5"/>
      <c r="G2461" s="6">
        <v>364</v>
      </c>
      <c r="H2461" s="28">
        <v>75</v>
      </c>
      <c r="I2461" s="12">
        <v>11.263736263736</v>
      </c>
      <c r="J2461" s="12">
        <v>11.263736263736</v>
      </c>
      <c r="K2461" s="23">
        <v>2.4725274725270001</v>
      </c>
    </row>
    <row r="2462" spans="3:11" ht="37.799999999999997" x14ac:dyDescent="0.25">
      <c r="C2462" s="125"/>
      <c r="D2462" s="120"/>
      <c r="E2462" s="4" t="s">
        <v>70</v>
      </c>
      <c r="F2462" s="5"/>
      <c r="G2462" s="6">
        <v>292</v>
      </c>
      <c r="H2462" s="28">
        <v>75</v>
      </c>
      <c r="I2462" s="12">
        <v>11.643835616438</v>
      </c>
      <c r="J2462" s="12">
        <v>8.2191780821920002</v>
      </c>
      <c r="K2462" s="23">
        <v>5.1369863013700003</v>
      </c>
    </row>
    <row r="2463" spans="3:11" ht="37.799999999999997" x14ac:dyDescent="0.25">
      <c r="C2463" s="125"/>
      <c r="D2463" s="120"/>
      <c r="E2463" s="4" t="s">
        <v>71</v>
      </c>
      <c r="F2463" s="5"/>
      <c r="G2463" s="6">
        <v>316</v>
      </c>
      <c r="H2463" s="28">
        <v>80.063291139241002</v>
      </c>
      <c r="I2463" s="12">
        <v>10.443037974684</v>
      </c>
      <c r="J2463" s="12">
        <v>6.9620253164559998</v>
      </c>
      <c r="K2463" s="23">
        <v>2.5316455696200002</v>
      </c>
    </row>
    <row r="2464" spans="3:11" ht="37.799999999999997" x14ac:dyDescent="0.25">
      <c r="C2464" s="125"/>
      <c r="D2464" s="120"/>
      <c r="E2464" s="4" t="s">
        <v>72</v>
      </c>
      <c r="F2464" s="5"/>
      <c r="G2464" s="6">
        <v>308</v>
      </c>
      <c r="H2464" s="28">
        <v>78.896103896103995</v>
      </c>
      <c r="I2464" s="12">
        <v>12.337662337662</v>
      </c>
      <c r="J2464" s="12">
        <v>6.4935064935059996</v>
      </c>
      <c r="K2464" s="23">
        <v>2.2727272727269998</v>
      </c>
    </row>
    <row r="2465" spans="3:11" ht="37.799999999999997" x14ac:dyDescent="0.25">
      <c r="C2465" s="125"/>
      <c r="D2465" s="120"/>
      <c r="E2465" s="4" t="s">
        <v>73</v>
      </c>
      <c r="F2465" s="5"/>
      <c r="G2465" s="6">
        <v>114</v>
      </c>
      <c r="H2465" s="28">
        <v>79.824561403508994</v>
      </c>
      <c r="I2465" s="12">
        <v>12.280701754386</v>
      </c>
      <c r="J2465" s="12">
        <v>6.1403508771929998</v>
      </c>
      <c r="K2465" s="23">
        <v>1.7543859649119999</v>
      </c>
    </row>
    <row r="2466" spans="3:11" ht="25.2" x14ac:dyDescent="0.25">
      <c r="C2466" s="125"/>
      <c r="D2466" s="120"/>
      <c r="E2466" s="4" t="s">
        <v>74</v>
      </c>
      <c r="F2466" s="5"/>
      <c r="G2466" s="6">
        <v>96</v>
      </c>
      <c r="H2466" s="28">
        <v>73.958333333333002</v>
      </c>
      <c r="I2466" s="12">
        <v>11.458333333333</v>
      </c>
      <c r="J2466" s="12">
        <v>11.458333333333</v>
      </c>
      <c r="K2466" s="23">
        <v>3.125</v>
      </c>
    </row>
    <row r="2467" spans="3:11" x14ac:dyDescent="0.25">
      <c r="C2467" s="125"/>
      <c r="D2467" s="120"/>
      <c r="E2467" s="4" t="s">
        <v>75</v>
      </c>
      <c r="F2467" s="5"/>
      <c r="G2467" s="6">
        <v>29</v>
      </c>
      <c r="H2467" s="28">
        <v>68.965517241379004</v>
      </c>
      <c r="I2467" s="12">
        <v>3.4482758620689999</v>
      </c>
      <c r="J2467" s="12">
        <v>24.137931034483</v>
      </c>
      <c r="K2467" s="23">
        <v>3.4482758620689999</v>
      </c>
    </row>
    <row r="2468" spans="3:11" x14ac:dyDescent="0.25">
      <c r="C2468" s="125"/>
      <c r="D2468" s="120"/>
      <c r="E2468" s="4" t="s">
        <v>18</v>
      </c>
      <c r="F2468" s="5"/>
      <c r="G2468" s="6">
        <v>127</v>
      </c>
      <c r="H2468" s="28">
        <v>78.740157480315006</v>
      </c>
      <c r="I2468" s="12">
        <v>7.8740157480309998</v>
      </c>
      <c r="J2468" s="12">
        <v>9.4488188976380005</v>
      </c>
      <c r="K2468" s="23">
        <v>3.9370078740159999</v>
      </c>
    </row>
    <row r="2469" spans="3:11" x14ac:dyDescent="0.25">
      <c r="C2469" s="121" t="s">
        <v>76</v>
      </c>
      <c r="D2469" s="119" t="s">
        <v>20</v>
      </c>
      <c r="E2469" s="18" t="s">
        <v>77</v>
      </c>
      <c r="F2469" s="17"/>
      <c r="G2469" s="19">
        <v>626</v>
      </c>
      <c r="H2469" s="29">
        <v>76.837060702874993</v>
      </c>
      <c r="I2469" s="15">
        <v>11.501597444089001</v>
      </c>
      <c r="J2469" s="15">
        <v>9.1054313099040005</v>
      </c>
      <c r="K2469" s="30">
        <v>2.5559105431310001</v>
      </c>
    </row>
    <row r="2470" spans="3:11" x14ac:dyDescent="0.25">
      <c r="C2470" s="125"/>
      <c r="D2470" s="120"/>
      <c r="E2470" s="4" t="s">
        <v>78</v>
      </c>
      <c r="F2470" s="5"/>
      <c r="G2470" s="6">
        <v>975</v>
      </c>
      <c r="H2470" s="28">
        <v>75.897435897435997</v>
      </c>
      <c r="I2470" s="12">
        <v>11.897435897436001</v>
      </c>
      <c r="J2470" s="12">
        <v>9.2307692307690008</v>
      </c>
      <c r="K2470" s="23">
        <v>2.9743589743590002</v>
      </c>
    </row>
    <row r="2471" spans="3:11" x14ac:dyDescent="0.25">
      <c r="C2471" s="125"/>
      <c r="D2471" s="120"/>
      <c r="E2471" s="4" t="s">
        <v>79</v>
      </c>
      <c r="F2471" s="5"/>
      <c r="G2471" s="6">
        <v>589</v>
      </c>
      <c r="H2471" s="28">
        <v>78.438030560271997</v>
      </c>
      <c r="I2471" s="12">
        <v>9.6774193548389995</v>
      </c>
      <c r="J2471" s="12">
        <v>9.3378607809850003</v>
      </c>
      <c r="K2471" s="23">
        <v>2.546689303905</v>
      </c>
    </row>
    <row r="2472" spans="3:11" x14ac:dyDescent="0.25">
      <c r="C2472" s="125"/>
      <c r="D2472" s="120"/>
      <c r="E2472" s="4" t="s">
        <v>80</v>
      </c>
      <c r="F2472" s="5"/>
      <c r="G2472" s="6">
        <v>224</v>
      </c>
      <c r="H2472" s="28">
        <v>70.982142857143003</v>
      </c>
      <c r="I2472" s="12">
        <v>12.946428571428999</v>
      </c>
      <c r="J2472" s="12">
        <v>11.160714285714</v>
      </c>
      <c r="K2472" s="23">
        <v>4.9107142857139996</v>
      </c>
    </row>
    <row r="2473" spans="3:11" x14ac:dyDescent="0.25">
      <c r="C2473" s="121" t="s">
        <v>81</v>
      </c>
      <c r="D2473" s="119" t="s">
        <v>20</v>
      </c>
      <c r="E2473" s="18" t="s">
        <v>82</v>
      </c>
      <c r="F2473" s="17"/>
      <c r="G2473" s="19">
        <v>300</v>
      </c>
      <c r="H2473" s="29">
        <v>73</v>
      </c>
      <c r="I2473" s="15">
        <v>12</v>
      </c>
      <c r="J2473" s="15">
        <v>11.333333333333</v>
      </c>
      <c r="K2473" s="30">
        <v>3.666666666667</v>
      </c>
    </row>
    <row r="2474" spans="3:11" x14ac:dyDescent="0.25">
      <c r="C2474" s="125"/>
      <c r="D2474" s="120"/>
      <c r="E2474" s="4" t="s">
        <v>83</v>
      </c>
      <c r="F2474" s="5"/>
      <c r="G2474" s="6">
        <v>722</v>
      </c>
      <c r="H2474" s="28">
        <v>78.808864265927994</v>
      </c>
      <c r="I2474" s="12">
        <v>9.5567867036010004</v>
      </c>
      <c r="J2474" s="12">
        <v>8.7257617728529997</v>
      </c>
      <c r="K2474" s="23">
        <v>2.9085872576180001</v>
      </c>
    </row>
    <row r="2475" spans="3:11" x14ac:dyDescent="0.25">
      <c r="C2475" s="125"/>
      <c r="D2475" s="120"/>
      <c r="E2475" s="4" t="s">
        <v>84</v>
      </c>
      <c r="F2475" s="5"/>
      <c r="G2475" s="6">
        <v>483</v>
      </c>
      <c r="H2475" s="28">
        <v>73.498964803313001</v>
      </c>
      <c r="I2475" s="12">
        <v>14.07867494824</v>
      </c>
      <c r="J2475" s="12">
        <v>9.5238095238099998</v>
      </c>
      <c r="K2475" s="23">
        <v>2.898550724638</v>
      </c>
    </row>
    <row r="2476" spans="3:11" x14ac:dyDescent="0.25">
      <c r="C2476" s="125"/>
      <c r="D2476" s="120"/>
      <c r="E2476" s="4" t="s">
        <v>85</v>
      </c>
      <c r="F2476" s="5"/>
      <c r="G2476" s="6">
        <v>395</v>
      </c>
      <c r="H2476" s="28">
        <v>79.493670886076004</v>
      </c>
      <c r="I2476" s="12">
        <v>9.8734177215190009</v>
      </c>
      <c r="J2476" s="12">
        <v>7.8481012658229998</v>
      </c>
      <c r="K2476" s="23">
        <v>2.7848101265819998</v>
      </c>
    </row>
    <row r="2477" spans="3:11" x14ac:dyDescent="0.25">
      <c r="C2477" s="125"/>
      <c r="D2477" s="120"/>
      <c r="E2477" s="4" t="s">
        <v>86</v>
      </c>
      <c r="F2477" s="5"/>
      <c r="G2477" s="6">
        <v>236</v>
      </c>
      <c r="H2477" s="28">
        <v>75</v>
      </c>
      <c r="I2477" s="12">
        <v>10.593220338983</v>
      </c>
      <c r="J2477" s="12">
        <v>11.440677966101999</v>
      </c>
      <c r="K2477" s="23">
        <v>2.9661016949149999</v>
      </c>
    </row>
    <row r="2478" spans="3:11" x14ac:dyDescent="0.25">
      <c r="C2478" s="125"/>
      <c r="D2478" s="120"/>
      <c r="E2478" s="4" t="s">
        <v>87</v>
      </c>
      <c r="F2478" s="5"/>
      <c r="G2478" s="6">
        <v>278</v>
      </c>
      <c r="H2478" s="28">
        <v>74.820143884892005</v>
      </c>
      <c r="I2478" s="12">
        <v>13.309352517985999</v>
      </c>
      <c r="J2478" s="12">
        <v>9.3525179856119998</v>
      </c>
      <c r="K2478" s="23">
        <v>2.517985611511</v>
      </c>
    </row>
    <row r="2479" spans="3:11" x14ac:dyDescent="0.25">
      <c r="C2479" s="121" t="s">
        <v>88</v>
      </c>
      <c r="D2479" s="119" t="s">
        <v>20</v>
      </c>
      <c r="E2479" s="18" t="s">
        <v>89</v>
      </c>
      <c r="F2479" s="17"/>
      <c r="G2479" s="19">
        <v>110</v>
      </c>
      <c r="H2479" s="29">
        <v>71.818181818181998</v>
      </c>
      <c r="I2479" s="15">
        <v>12.727272727273</v>
      </c>
      <c r="J2479" s="15">
        <v>8.1818181818180005</v>
      </c>
      <c r="K2479" s="30">
        <v>7.2727272727269998</v>
      </c>
    </row>
    <row r="2480" spans="3:11" x14ac:dyDescent="0.25">
      <c r="C2480" s="122"/>
      <c r="D2480" s="120"/>
      <c r="E2480" s="4" t="s">
        <v>90</v>
      </c>
      <c r="F2480" s="5"/>
      <c r="G2480" s="6">
        <v>190</v>
      </c>
      <c r="H2480" s="28">
        <v>73.684210526315994</v>
      </c>
      <c r="I2480" s="12">
        <v>11.578947368421</v>
      </c>
      <c r="J2480" s="12">
        <v>13.157894736842</v>
      </c>
      <c r="K2480" s="23">
        <v>1.578947368421</v>
      </c>
    </row>
    <row r="2481" spans="2:14" x14ac:dyDescent="0.25">
      <c r="C2481" s="122"/>
      <c r="D2481" s="120"/>
      <c r="E2481" s="4" t="s">
        <v>83</v>
      </c>
      <c r="F2481" s="5"/>
      <c r="G2481" s="6">
        <v>722</v>
      </c>
      <c r="H2481" s="28">
        <v>78.808864265927994</v>
      </c>
      <c r="I2481" s="12">
        <v>9.5567867036010004</v>
      </c>
      <c r="J2481" s="12">
        <v>8.7257617728529997</v>
      </c>
      <c r="K2481" s="23">
        <v>2.9085872576180001</v>
      </c>
    </row>
    <row r="2482" spans="2:14" x14ac:dyDescent="0.25">
      <c r="C2482" s="122"/>
      <c r="D2482" s="120"/>
      <c r="E2482" s="4" t="s">
        <v>91</v>
      </c>
      <c r="F2482" s="5"/>
      <c r="G2482" s="6">
        <v>117</v>
      </c>
      <c r="H2482" s="28">
        <v>77.777777777777999</v>
      </c>
      <c r="I2482" s="12">
        <v>11.965811965812</v>
      </c>
      <c r="J2482" s="12">
        <v>9.4017094017090006</v>
      </c>
      <c r="K2482" s="23">
        <v>0.85470085470099999</v>
      </c>
    </row>
    <row r="2483" spans="2:14" x14ac:dyDescent="0.25">
      <c r="C2483" s="122"/>
      <c r="D2483" s="120"/>
      <c r="E2483" s="4" t="s">
        <v>92</v>
      </c>
      <c r="F2483" s="5"/>
      <c r="G2483" s="6">
        <v>123</v>
      </c>
      <c r="H2483" s="28">
        <v>74.796747967480002</v>
      </c>
      <c r="I2483" s="12">
        <v>13.821138211381999</v>
      </c>
      <c r="J2483" s="12">
        <v>7.3170731707319998</v>
      </c>
      <c r="K2483" s="23">
        <v>4.065040650407</v>
      </c>
    </row>
    <row r="2484" spans="2:14" x14ac:dyDescent="0.25">
      <c r="C2484" s="122"/>
      <c r="D2484" s="120"/>
      <c r="E2484" s="4" t="s">
        <v>93</v>
      </c>
      <c r="F2484" s="5"/>
      <c r="G2484" s="6">
        <v>243</v>
      </c>
      <c r="H2484" s="28">
        <v>70.781893004115005</v>
      </c>
      <c r="I2484" s="12">
        <v>15.226337448560001</v>
      </c>
      <c r="J2484" s="12">
        <v>10.699588477365999</v>
      </c>
      <c r="K2484" s="23">
        <v>3.2921810699590002</v>
      </c>
    </row>
    <row r="2485" spans="2:14" x14ac:dyDescent="0.25">
      <c r="C2485" s="122"/>
      <c r="D2485" s="120"/>
      <c r="E2485" s="4" t="s">
        <v>85</v>
      </c>
      <c r="F2485" s="5"/>
      <c r="G2485" s="6">
        <v>395</v>
      </c>
      <c r="H2485" s="28">
        <v>79.493670886076004</v>
      </c>
      <c r="I2485" s="12">
        <v>9.8734177215190009</v>
      </c>
      <c r="J2485" s="12">
        <v>7.8481012658229998</v>
      </c>
      <c r="K2485" s="23">
        <v>2.7848101265819998</v>
      </c>
    </row>
    <row r="2486" spans="2:14" x14ac:dyDescent="0.25">
      <c r="C2486" s="122"/>
      <c r="D2486" s="120"/>
      <c r="E2486" s="4" t="s">
        <v>94</v>
      </c>
      <c r="F2486" s="5"/>
      <c r="G2486" s="6">
        <v>168</v>
      </c>
      <c r="H2486" s="28">
        <v>72.023809523810002</v>
      </c>
      <c r="I2486" s="12">
        <v>11.904761904761999</v>
      </c>
      <c r="J2486" s="12">
        <v>13.095238095238001</v>
      </c>
      <c r="K2486" s="23">
        <v>2.9761904761900002</v>
      </c>
    </row>
    <row r="2487" spans="2:14" x14ac:dyDescent="0.25">
      <c r="C2487" s="122"/>
      <c r="D2487" s="120"/>
      <c r="E2487" s="4" t="s">
        <v>95</v>
      </c>
      <c r="F2487" s="5"/>
      <c r="G2487" s="6">
        <v>68</v>
      </c>
      <c r="H2487" s="28">
        <v>82.352941176471006</v>
      </c>
      <c r="I2487" s="12">
        <v>7.352941176471</v>
      </c>
      <c r="J2487" s="12">
        <v>7.352941176471</v>
      </c>
      <c r="K2487" s="23">
        <v>2.9411764705880001</v>
      </c>
    </row>
    <row r="2488" spans="2:14" x14ac:dyDescent="0.25">
      <c r="C2488" s="126"/>
      <c r="D2488" s="123"/>
      <c r="E2488" s="64" t="s">
        <v>87</v>
      </c>
      <c r="F2488" s="59"/>
      <c r="G2488" s="66">
        <v>278</v>
      </c>
      <c r="H2488" s="82">
        <v>74.820143884892005</v>
      </c>
      <c r="I2488" s="40">
        <v>13.309352517985999</v>
      </c>
      <c r="J2488" s="40">
        <v>9.3525179856119998</v>
      </c>
      <c r="K2488" s="80">
        <v>2.517985611511</v>
      </c>
    </row>
    <row r="2490" spans="2:14" x14ac:dyDescent="0.25">
      <c r="B2490" s="48" t="str">
        <f xml:space="preserve"> HYPERLINK("#'目次'!B29", "[23]")</f>
        <v>[23]</v>
      </c>
      <c r="C2490" s="35" t="s">
        <v>199</v>
      </c>
    </row>
    <row r="2493" spans="2:14" x14ac:dyDescent="0.25">
      <c r="C2493" s="35" t="s">
        <v>14</v>
      </c>
    </row>
    <row r="2494" spans="2:14" ht="25.2" x14ac:dyDescent="0.25">
      <c r="C2494" s="115"/>
      <c r="D2494" s="116"/>
      <c r="E2494" s="116"/>
      <c r="F2494" s="116"/>
      <c r="G2494" s="44" t="s">
        <v>15</v>
      </c>
      <c r="H2494" s="43" t="s">
        <v>200</v>
      </c>
      <c r="I2494" s="26" t="s">
        <v>201</v>
      </c>
      <c r="J2494" s="26" t="s">
        <v>202</v>
      </c>
      <c r="K2494" s="26" t="s">
        <v>203</v>
      </c>
      <c r="L2494" s="26" t="s">
        <v>204</v>
      </c>
      <c r="M2494" s="26" t="s">
        <v>205</v>
      </c>
      <c r="N2494" s="49" t="s">
        <v>18</v>
      </c>
    </row>
    <row r="2495" spans="2:14" x14ac:dyDescent="0.25">
      <c r="C2495" s="117"/>
      <c r="D2495" s="118"/>
      <c r="E2495" s="118"/>
      <c r="F2495" s="118"/>
      <c r="G2495" s="46"/>
      <c r="H2495" s="47"/>
      <c r="I2495" s="27"/>
      <c r="J2495" s="27"/>
      <c r="K2495" s="27"/>
      <c r="L2495" s="27"/>
      <c r="M2495" s="27"/>
      <c r="N2495" s="45"/>
    </row>
    <row r="2496" spans="2:14" x14ac:dyDescent="0.25">
      <c r="C2496" s="61"/>
      <c r="D2496" s="62"/>
      <c r="E2496" s="60" t="s">
        <v>15</v>
      </c>
      <c r="F2496" s="63"/>
      <c r="G2496" s="57">
        <v>2414</v>
      </c>
      <c r="H2496" s="34">
        <v>58.989229494615003</v>
      </c>
      <c r="I2496" s="34">
        <v>24.192212096106001</v>
      </c>
      <c r="J2496" s="34">
        <v>7.2079536039769998</v>
      </c>
      <c r="K2496" s="34">
        <v>2.6926263463129998</v>
      </c>
      <c r="L2496" s="34">
        <v>0.70422535211299997</v>
      </c>
      <c r="M2496" s="34">
        <v>3.5625517812759999</v>
      </c>
      <c r="N2496" s="79">
        <v>2.6512013256009999</v>
      </c>
    </row>
    <row r="2497" spans="3:14" x14ac:dyDescent="0.25">
      <c r="C2497" s="124" t="s">
        <v>19</v>
      </c>
      <c r="D2497" s="119" t="s">
        <v>20</v>
      </c>
      <c r="E2497" s="18" t="s">
        <v>21</v>
      </c>
      <c r="F2497" s="17"/>
      <c r="G2497" s="19">
        <v>1139</v>
      </c>
      <c r="H2497" s="29">
        <v>63.740122914837997</v>
      </c>
      <c r="I2497" s="15">
        <v>20.544337137839999</v>
      </c>
      <c r="J2497" s="15">
        <v>6.4969271290609996</v>
      </c>
      <c r="K2497" s="15">
        <v>2.7216856892010002</v>
      </c>
      <c r="L2497" s="15">
        <v>0.526777875329</v>
      </c>
      <c r="M2497" s="15">
        <v>3.1606672519750001</v>
      </c>
      <c r="N2497" s="30">
        <v>2.8094820017559998</v>
      </c>
    </row>
    <row r="2498" spans="3:14" x14ac:dyDescent="0.25">
      <c r="C2498" s="125"/>
      <c r="D2498" s="120"/>
      <c r="E2498" s="4" t="s">
        <v>22</v>
      </c>
      <c r="F2498" s="5"/>
      <c r="G2498" s="6">
        <v>1275</v>
      </c>
      <c r="H2498" s="28">
        <v>54.745098039216003</v>
      </c>
      <c r="I2498" s="12">
        <v>27.450980392157</v>
      </c>
      <c r="J2498" s="12">
        <v>7.8431372549020004</v>
      </c>
      <c r="K2498" s="12">
        <v>2.666666666667</v>
      </c>
      <c r="L2498" s="12">
        <v>0.86274509803900001</v>
      </c>
      <c r="M2498" s="12">
        <v>3.9215686274510002</v>
      </c>
      <c r="N2498" s="23">
        <v>2.509803921569</v>
      </c>
    </row>
    <row r="2499" spans="3:14" x14ac:dyDescent="0.25">
      <c r="C2499" s="121" t="s">
        <v>23</v>
      </c>
      <c r="D2499" s="121" t="s">
        <v>24</v>
      </c>
      <c r="E2499" s="18" t="s">
        <v>25</v>
      </c>
      <c r="F2499" s="17"/>
      <c r="G2499" s="19">
        <v>515</v>
      </c>
      <c r="H2499" s="29">
        <v>70.679611650485</v>
      </c>
      <c r="I2499" s="15">
        <v>18.640776699029001</v>
      </c>
      <c r="J2499" s="15">
        <v>5.6310679611649999</v>
      </c>
      <c r="K2499" s="15">
        <v>1.5533980582519999</v>
      </c>
      <c r="L2499" s="15">
        <v>0.582524271845</v>
      </c>
      <c r="M2499" s="15">
        <v>1.1650485436889999</v>
      </c>
      <c r="N2499" s="30">
        <v>1.747572815534</v>
      </c>
    </row>
    <row r="2500" spans="3:14" x14ac:dyDescent="0.25">
      <c r="C2500" s="125"/>
      <c r="D2500" s="122"/>
      <c r="E2500" s="4" t="s">
        <v>26</v>
      </c>
      <c r="F2500" s="5"/>
      <c r="G2500" s="6">
        <v>718</v>
      </c>
      <c r="H2500" s="28">
        <v>64.902506963787999</v>
      </c>
      <c r="I2500" s="12">
        <v>23.537604456825001</v>
      </c>
      <c r="J2500" s="12">
        <v>6.4066852367690004</v>
      </c>
      <c r="K2500" s="12">
        <v>0.97493036211700002</v>
      </c>
      <c r="L2500" s="12">
        <v>0.27855153203299998</v>
      </c>
      <c r="M2500" s="12">
        <v>1.5320334261840001</v>
      </c>
      <c r="N2500" s="23">
        <v>2.3676880222840002</v>
      </c>
    </row>
    <row r="2501" spans="3:14" x14ac:dyDescent="0.25">
      <c r="C2501" s="125"/>
      <c r="D2501" s="122"/>
      <c r="E2501" s="4" t="s">
        <v>27</v>
      </c>
      <c r="F2501" s="5"/>
      <c r="G2501" s="6">
        <v>492</v>
      </c>
      <c r="H2501" s="28">
        <v>62.601626016259999</v>
      </c>
      <c r="I2501" s="12">
        <v>27.235772357723999</v>
      </c>
      <c r="J2501" s="12">
        <v>3.6585365853659999</v>
      </c>
      <c r="K2501" s="12">
        <v>2.4390243902440001</v>
      </c>
      <c r="L2501" s="12">
        <v>0.20325203251999999</v>
      </c>
      <c r="M2501" s="12">
        <v>1.829268292683</v>
      </c>
      <c r="N2501" s="23">
        <v>2.032520325203</v>
      </c>
    </row>
    <row r="2502" spans="3:14" x14ac:dyDescent="0.25">
      <c r="C2502" s="125"/>
      <c r="D2502" s="122"/>
      <c r="E2502" s="4" t="s">
        <v>28</v>
      </c>
      <c r="F2502" s="5"/>
      <c r="G2502" s="6">
        <v>390</v>
      </c>
      <c r="H2502" s="28">
        <v>52.564102564103003</v>
      </c>
      <c r="I2502" s="12">
        <v>26.410256410256</v>
      </c>
      <c r="J2502" s="12">
        <v>7.9487179487180004</v>
      </c>
      <c r="K2502" s="12">
        <v>4.1025641025640001</v>
      </c>
      <c r="L2502" s="12">
        <v>1.538461538462</v>
      </c>
      <c r="M2502" s="12">
        <v>4.3589743589739998</v>
      </c>
      <c r="N2502" s="23">
        <v>3.0769230769229998</v>
      </c>
    </row>
    <row r="2503" spans="3:14" x14ac:dyDescent="0.25">
      <c r="C2503" s="125"/>
      <c r="D2503" s="122"/>
      <c r="E2503" s="4" t="s">
        <v>29</v>
      </c>
      <c r="F2503" s="5"/>
      <c r="G2503" s="6">
        <v>206</v>
      </c>
      <c r="H2503" s="28">
        <v>26.213592233010001</v>
      </c>
      <c r="I2503" s="12">
        <v>30.097087378641</v>
      </c>
      <c r="J2503" s="12">
        <v>16.990291262136001</v>
      </c>
      <c r="K2503" s="12">
        <v>7.2815533980579996</v>
      </c>
      <c r="L2503" s="12">
        <v>1.9417475728160001</v>
      </c>
      <c r="M2503" s="12">
        <v>11.650485436893</v>
      </c>
      <c r="N2503" s="23">
        <v>5.8252427184469999</v>
      </c>
    </row>
    <row r="2504" spans="3:14" x14ac:dyDescent="0.25">
      <c r="C2504" s="125"/>
      <c r="D2504" s="122"/>
      <c r="E2504" s="4" t="s">
        <v>30</v>
      </c>
      <c r="F2504" s="5"/>
      <c r="G2504" s="6">
        <v>76</v>
      </c>
      <c r="H2504" s="28">
        <v>31.578947368421002</v>
      </c>
      <c r="I2504" s="12">
        <v>23.684210526316001</v>
      </c>
      <c r="J2504" s="12">
        <v>17.105263157894999</v>
      </c>
      <c r="K2504" s="12">
        <v>6.5789473684209998</v>
      </c>
      <c r="L2504" s="20">
        <v>0</v>
      </c>
      <c r="M2504" s="12">
        <v>15.789473684211</v>
      </c>
      <c r="N2504" s="23">
        <v>5.2631578947369997</v>
      </c>
    </row>
    <row r="2505" spans="3:14" x14ac:dyDescent="0.25">
      <c r="C2505" s="125"/>
      <c r="D2505" s="122"/>
      <c r="E2505" s="4" t="s">
        <v>31</v>
      </c>
      <c r="F2505" s="5"/>
      <c r="G2505" s="6">
        <v>17</v>
      </c>
      <c r="H2505" s="28">
        <v>17.647058823529001</v>
      </c>
      <c r="I2505" s="12">
        <v>11.764705882353001</v>
      </c>
      <c r="J2505" s="12">
        <v>11.764705882353001</v>
      </c>
      <c r="K2505" s="12">
        <v>11.764705882353001</v>
      </c>
      <c r="L2505" s="12">
        <v>5.8823529411760003</v>
      </c>
      <c r="M2505" s="12">
        <v>41.176470588234999</v>
      </c>
      <c r="N2505" s="37">
        <v>0</v>
      </c>
    </row>
    <row r="2506" spans="3:14" x14ac:dyDescent="0.25">
      <c r="C2506" s="125"/>
      <c r="D2506" s="122"/>
      <c r="E2506" s="4" t="s">
        <v>32</v>
      </c>
      <c r="F2506" s="5"/>
      <c r="G2506" s="6">
        <v>1233</v>
      </c>
      <c r="H2506" s="28">
        <v>67.315490673154997</v>
      </c>
      <c r="I2506" s="12">
        <v>21.492295214923001</v>
      </c>
      <c r="J2506" s="12">
        <v>6.0827250608270003</v>
      </c>
      <c r="K2506" s="12">
        <v>1.2165450121650001</v>
      </c>
      <c r="L2506" s="12">
        <v>0.40551500405500002</v>
      </c>
      <c r="M2506" s="12">
        <v>1.3787510137879999</v>
      </c>
      <c r="N2506" s="23">
        <v>2.108678021087</v>
      </c>
    </row>
    <row r="2507" spans="3:14" x14ac:dyDescent="0.25">
      <c r="C2507" s="125"/>
      <c r="D2507" s="122"/>
      <c r="E2507" s="4" t="s">
        <v>33</v>
      </c>
      <c r="F2507" s="5"/>
      <c r="G2507" s="6">
        <v>882</v>
      </c>
      <c r="H2507" s="28">
        <v>58.163265306122</v>
      </c>
      <c r="I2507" s="12">
        <v>26.870748299319999</v>
      </c>
      <c r="J2507" s="12">
        <v>5.5555555555560003</v>
      </c>
      <c r="K2507" s="12">
        <v>3.1746031746029999</v>
      </c>
      <c r="L2507" s="12">
        <v>0.793650793651</v>
      </c>
      <c r="M2507" s="12">
        <v>2.947845804989</v>
      </c>
      <c r="N2507" s="23">
        <v>2.49433106576</v>
      </c>
    </row>
    <row r="2508" spans="3:14" x14ac:dyDescent="0.25">
      <c r="C2508" s="125"/>
      <c r="D2508" s="122"/>
      <c r="E2508" s="4" t="s">
        <v>34</v>
      </c>
      <c r="F2508" s="5"/>
      <c r="G2508" s="6">
        <v>299</v>
      </c>
      <c r="H2508" s="28">
        <v>27.090301003343999</v>
      </c>
      <c r="I2508" s="12">
        <v>27.424749163880001</v>
      </c>
      <c r="J2508" s="12">
        <v>16.722408026756</v>
      </c>
      <c r="K2508" s="12">
        <v>7.3578595317730002</v>
      </c>
      <c r="L2508" s="12">
        <v>1.6722408026760001</v>
      </c>
      <c r="M2508" s="12">
        <v>14.38127090301</v>
      </c>
      <c r="N2508" s="23">
        <v>5.3511705685619999</v>
      </c>
    </row>
    <row r="2509" spans="3:14" x14ac:dyDescent="0.25">
      <c r="C2509" s="125"/>
      <c r="D2509" s="122"/>
      <c r="E2509" s="4" t="s">
        <v>35</v>
      </c>
      <c r="F2509" s="5"/>
      <c r="G2509" s="6">
        <v>1181</v>
      </c>
      <c r="H2509" s="28">
        <v>50.296359017782002</v>
      </c>
      <c r="I2509" s="12">
        <v>27.011007620659999</v>
      </c>
      <c r="J2509" s="12">
        <v>8.3827265029639992</v>
      </c>
      <c r="K2509" s="12">
        <v>4.2337002540219997</v>
      </c>
      <c r="L2509" s="12">
        <v>1.016088060965</v>
      </c>
      <c r="M2509" s="12">
        <v>5.8425063505499999</v>
      </c>
      <c r="N2509" s="23">
        <v>3.2176121930570001</v>
      </c>
    </row>
    <row r="2510" spans="3:14" x14ac:dyDescent="0.25">
      <c r="C2510" s="125"/>
      <c r="D2510" s="121" t="s">
        <v>21</v>
      </c>
      <c r="E2510" s="18" t="s">
        <v>25</v>
      </c>
      <c r="F2510" s="17"/>
      <c r="G2510" s="19">
        <v>268</v>
      </c>
      <c r="H2510" s="29">
        <v>72.014925373134005</v>
      </c>
      <c r="I2510" s="15">
        <v>13.805970149254</v>
      </c>
      <c r="J2510" s="15">
        <v>6.7164179104480004</v>
      </c>
      <c r="K2510" s="15">
        <v>2.238805970149</v>
      </c>
      <c r="L2510" s="15">
        <v>0.74626865671599996</v>
      </c>
      <c r="M2510" s="15">
        <v>1.492537313433</v>
      </c>
      <c r="N2510" s="30">
        <v>2.985074626866</v>
      </c>
    </row>
    <row r="2511" spans="3:14" x14ac:dyDescent="0.25">
      <c r="C2511" s="125"/>
      <c r="D2511" s="122"/>
      <c r="E2511" s="4" t="s">
        <v>26</v>
      </c>
      <c r="F2511" s="5"/>
      <c r="G2511" s="6">
        <v>338</v>
      </c>
      <c r="H2511" s="28">
        <v>69.822485207100996</v>
      </c>
      <c r="I2511" s="12">
        <v>18.934911242603999</v>
      </c>
      <c r="J2511" s="12">
        <v>4.7337278106509997</v>
      </c>
      <c r="K2511" s="12">
        <v>2.0710059171599999</v>
      </c>
      <c r="L2511" s="12">
        <v>0.29585798816600001</v>
      </c>
      <c r="M2511" s="12">
        <v>2.3668639053249998</v>
      </c>
      <c r="N2511" s="23">
        <v>1.775147928994</v>
      </c>
    </row>
    <row r="2512" spans="3:14" x14ac:dyDescent="0.25">
      <c r="C2512" s="125"/>
      <c r="D2512" s="122"/>
      <c r="E2512" s="4" t="s">
        <v>27</v>
      </c>
      <c r="F2512" s="5"/>
      <c r="G2512" s="6">
        <v>241</v>
      </c>
      <c r="H2512" s="28">
        <v>66.804979253111995</v>
      </c>
      <c r="I2512" s="12">
        <v>22.821576763485002</v>
      </c>
      <c r="J2512" s="12">
        <v>4.1493775933609998</v>
      </c>
      <c r="K2512" s="12">
        <v>2.4896265560169999</v>
      </c>
      <c r="L2512" s="20">
        <v>0</v>
      </c>
      <c r="M2512" s="12">
        <v>2.0746887966799998</v>
      </c>
      <c r="N2512" s="23">
        <v>1.6597510373440001</v>
      </c>
    </row>
    <row r="2513" spans="3:14" x14ac:dyDescent="0.25">
      <c r="C2513" s="125"/>
      <c r="D2513" s="122"/>
      <c r="E2513" s="4" t="s">
        <v>28</v>
      </c>
      <c r="F2513" s="5"/>
      <c r="G2513" s="6">
        <v>180</v>
      </c>
      <c r="H2513" s="28">
        <v>54.444444444444002</v>
      </c>
      <c r="I2513" s="12">
        <v>23.888888888888999</v>
      </c>
      <c r="J2513" s="12">
        <v>7.7777777777779997</v>
      </c>
      <c r="K2513" s="12">
        <v>3.333333333333</v>
      </c>
      <c r="L2513" s="12">
        <v>1.1111111111109999</v>
      </c>
      <c r="M2513" s="12">
        <v>4.4444444444439997</v>
      </c>
      <c r="N2513" s="23">
        <v>5</v>
      </c>
    </row>
    <row r="2514" spans="3:14" x14ac:dyDescent="0.25">
      <c r="C2514" s="125"/>
      <c r="D2514" s="122"/>
      <c r="E2514" s="4" t="s">
        <v>29</v>
      </c>
      <c r="F2514" s="5"/>
      <c r="G2514" s="6">
        <v>83</v>
      </c>
      <c r="H2514" s="28">
        <v>36.144578313253</v>
      </c>
      <c r="I2514" s="12">
        <v>32.530120481928002</v>
      </c>
      <c r="J2514" s="12">
        <v>10.843373493975999</v>
      </c>
      <c r="K2514" s="12">
        <v>4.819277108434</v>
      </c>
      <c r="L2514" s="12">
        <v>1.204819277108</v>
      </c>
      <c r="M2514" s="12">
        <v>9.638554216867</v>
      </c>
      <c r="N2514" s="23">
        <v>4.819277108434</v>
      </c>
    </row>
    <row r="2515" spans="3:14" x14ac:dyDescent="0.25">
      <c r="C2515" s="125"/>
      <c r="D2515" s="122"/>
      <c r="E2515" s="4" t="s">
        <v>30</v>
      </c>
      <c r="F2515" s="5"/>
      <c r="G2515" s="6">
        <v>26</v>
      </c>
      <c r="H2515" s="28">
        <v>26.923076923077002</v>
      </c>
      <c r="I2515" s="12">
        <v>30.769230769231001</v>
      </c>
      <c r="J2515" s="12">
        <v>23.076923076922998</v>
      </c>
      <c r="K2515" s="12">
        <v>3.8461538461539999</v>
      </c>
      <c r="L2515" s="20">
        <v>0</v>
      </c>
      <c r="M2515" s="12">
        <v>11.538461538462</v>
      </c>
      <c r="N2515" s="23">
        <v>3.8461538461539999</v>
      </c>
    </row>
    <row r="2516" spans="3:14" x14ac:dyDescent="0.25">
      <c r="C2516" s="125"/>
      <c r="D2516" s="122"/>
      <c r="E2516" s="4" t="s">
        <v>31</v>
      </c>
      <c r="F2516" s="5"/>
      <c r="G2516" s="6">
        <v>3</v>
      </c>
      <c r="H2516" s="28">
        <v>33.333333333333002</v>
      </c>
      <c r="I2516" s="20">
        <v>0</v>
      </c>
      <c r="J2516" s="12">
        <v>33.333333333333002</v>
      </c>
      <c r="K2516" s="12">
        <v>33.333333333333002</v>
      </c>
      <c r="L2516" s="20">
        <v>0</v>
      </c>
      <c r="M2516" s="20">
        <v>0</v>
      </c>
      <c r="N2516" s="37">
        <v>0</v>
      </c>
    </row>
    <row r="2517" spans="3:14" x14ac:dyDescent="0.25">
      <c r="C2517" s="125"/>
      <c r="D2517" s="122"/>
      <c r="E2517" s="4" t="s">
        <v>32</v>
      </c>
      <c r="F2517" s="5"/>
      <c r="G2517" s="6">
        <v>606</v>
      </c>
      <c r="H2517" s="28">
        <v>70.792079207921006</v>
      </c>
      <c r="I2517" s="12">
        <v>16.666666666666998</v>
      </c>
      <c r="J2517" s="12">
        <v>5.6105610561060004</v>
      </c>
      <c r="K2517" s="12">
        <v>2.145214521452</v>
      </c>
      <c r="L2517" s="12">
        <v>0.49504950495</v>
      </c>
      <c r="M2517" s="12">
        <v>1.9801980198019999</v>
      </c>
      <c r="N2517" s="23">
        <v>2.3102310231019998</v>
      </c>
    </row>
    <row r="2518" spans="3:14" x14ac:dyDescent="0.25">
      <c r="C2518" s="125"/>
      <c r="D2518" s="122"/>
      <c r="E2518" s="4" t="s">
        <v>33</v>
      </c>
      <c r="F2518" s="5"/>
      <c r="G2518" s="6">
        <v>421</v>
      </c>
      <c r="H2518" s="28">
        <v>61.520190023753003</v>
      </c>
      <c r="I2518" s="12">
        <v>23.277909738717</v>
      </c>
      <c r="J2518" s="12">
        <v>5.7007125890739996</v>
      </c>
      <c r="K2518" s="12">
        <v>2.8503562945369998</v>
      </c>
      <c r="L2518" s="12">
        <v>0.475059382423</v>
      </c>
      <c r="M2518" s="12">
        <v>3.0878859857480001</v>
      </c>
      <c r="N2518" s="23">
        <v>3.0878859857480001</v>
      </c>
    </row>
    <row r="2519" spans="3:14" x14ac:dyDescent="0.25">
      <c r="C2519" s="125"/>
      <c r="D2519" s="122"/>
      <c r="E2519" s="4" t="s">
        <v>34</v>
      </c>
      <c r="F2519" s="5"/>
      <c r="G2519" s="6">
        <v>112</v>
      </c>
      <c r="H2519" s="28">
        <v>33.928571428570997</v>
      </c>
      <c r="I2519" s="12">
        <v>31.25</v>
      </c>
      <c r="J2519" s="12">
        <v>14.285714285714</v>
      </c>
      <c r="K2519" s="12">
        <v>5.3571428571429998</v>
      </c>
      <c r="L2519" s="12">
        <v>0.89285714285700002</v>
      </c>
      <c r="M2519" s="12">
        <v>9.8214285714289993</v>
      </c>
      <c r="N2519" s="23">
        <v>4.4642857142860004</v>
      </c>
    </row>
    <row r="2520" spans="3:14" x14ac:dyDescent="0.25">
      <c r="C2520" s="125"/>
      <c r="D2520" s="122"/>
      <c r="E2520" s="4" t="s">
        <v>35</v>
      </c>
      <c r="F2520" s="5"/>
      <c r="G2520" s="6">
        <v>533</v>
      </c>
      <c r="H2520" s="28">
        <v>55.722326454033997</v>
      </c>
      <c r="I2520" s="12">
        <v>24.953095684802999</v>
      </c>
      <c r="J2520" s="12">
        <v>7.5046904315200003</v>
      </c>
      <c r="K2520" s="12">
        <v>3.3771106941840001</v>
      </c>
      <c r="L2520" s="12">
        <v>0.56285178236400002</v>
      </c>
      <c r="M2520" s="12">
        <v>4.5028142589120002</v>
      </c>
      <c r="N2520" s="23">
        <v>3.3771106941840001</v>
      </c>
    </row>
    <row r="2521" spans="3:14" x14ac:dyDescent="0.25">
      <c r="C2521" s="125"/>
      <c r="D2521" s="121" t="s">
        <v>22</v>
      </c>
      <c r="E2521" s="18" t="s">
        <v>25</v>
      </c>
      <c r="F2521" s="17"/>
      <c r="G2521" s="19">
        <v>247</v>
      </c>
      <c r="H2521" s="29">
        <v>69.230769230768999</v>
      </c>
      <c r="I2521" s="15">
        <v>23.886639676112999</v>
      </c>
      <c r="J2521" s="15">
        <v>4.453441295547</v>
      </c>
      <c r="K2521" s="15">
        <v>0.80971659919000005</v>
      </c>
      <c r="L2521" s="15">
        <v>0.40485829959500003</v>
      </c>
      <c r="M2521" s="15">
        <v>0.80971659919000005</v>
      </c>
      <c r="N2521" s="30">
        <v>0.40485829959500003</v>
      </c>
    </row>
    <row r="2522" spans="3:14" x14ac:dyDescent="0.25">
      <c r="C2522" s="125"/>
      <c r="D2522" s="122"/>
      <c r="E2522" s="4" t="s">
        <v>26</v>
      </c>
      <c r="F2522" s="5"/>
      <c r="G2522" s="6">
        <v>380</v>
      </c>
      <c r="H2522" s="28">
        <v>60.526315789473998</v>
      </c>
      <c r="I2522" s="12">
        <v>27.631578947367998</v>
      </c>
      <c r="J2522" s="12">
        <v>7.8947368421049999</v>
      </c>
      <c r="K2522" s="20">
        <v>0</v>
      </c>
      <c r="L2522" s="12">
        <v>0.26315789473700002</v>
      </c>
      <c r="M2522" s="12">
        <v>0.78947368421099995</v>
      </c>
      <c r="N2522" s="23">
        <v>2.8947368421049999</v>
      </c>
    </row>
    <row r="2523" spans="3:14" x14ac:dyDescent="0.25">
      <c r="C2523" s="125"/>
      <c r="D2523" s="122"/>
      <c r="E2523" s="4" t="s">
        <v>27</v>
      </c>
      <c r="F2523" s="5"/>
      <c r="G2523" s="6">
        <v>251</v>
      </c>
      <c r="H2523" s="28">
        <v>58.565737051793</v>
      </c>
      <c r="I2523" s="12">
        <v>31.474103585657002</v>
      </c>
      <c r="J2523" s="12">
        <v>3.187250996016</v>
      </c>
      <c r="K2523" s="12">
        <v>2.3904382470119998</v>
      </c>
      <c r="L2523" s="12">
        <v>0.398406374502</v>
      </c>
      <c r="M2523" s="12">
        <v>1.593625498008</v>
      </c>
      <c r="N2523" s="23">
        <v>2.3904382470119998</v>
      </c>
    </row>
    <row r="2524" spans="3:14" x14ac:dyDescent="0.25">
      <c r="C2524" s="125"/>
      <c r="D2524" s="122"/>
      <c r="E2524" s="4" t="s">
        <v>28</v>
      </c>
      <c r="F2524" s="5"/>
      <c r="G2524" s="6">
        <v>210</v>
      </c>
      <c r="H2524" s="28">
        <v>50.952380952380999</v>
      </c>
      <c r="I2524" s="12">
        <v>28.571428571428999</v>
      </c>
      <c r="J2524" s="12">
        <v>8.0952380952380008</v>
      </c>
      <c r="K2524" s="12">
        <v>4.7619047619049999</v>
      </c>
      <c r="L2524" s="12">
        <v>1.9047619047619999</v>
      </c>
      <c r="M2524" s="12">
        <v>4.2857142857139996</v>
      </c>
      <c r="N2524" s="23">
        <v>1.4285714285710001</v>
      </c>
    </row>
    <row r="2525" spans="3:14" x14ac:dyDescent="0.25">
      <c r="C2525" s="125"/>
      <c r="D2525" s="122"/>
      <c r="E2525" s="4" t="s">
        <v>29</v>
      </c>
      <c r="F2525" s="5"/>
      <c r="G2525" s="6">
        <v>123</v>
      </c>
      <c r="H2525" s="28">
        <v>19.512195121950999</v>
      </c>
      <c r="I2525" s="12">
        <v>28.455284552845999</v>
      </c>
      <c r="J2525" s="12">
        <v>21.138211382114001</v>
      </c>
      <c r="K2525" s="12">
        <v>8.9430894308940001</v>
      </c>
      <c r="L2525" s="12">
        <v>2.4390243902440001</v>
      </c>
      <c r="M2525" s="12">
        <v>13.008130081300999</v>
      </c>
      <c r="N2525" s="23">
        <v>6.5040650406499996</v>
      </c>
    </row>
    <row r="2526" spans="3:14" x14ac:dyDescent="0.25">
      <c r="C2526" s="125"/>
      <c r="D2526" s="122"/>
      <c r="E2526" s="4" t="s">
        <v>30</v>
      </c>
      <c r="F2526" s="5"/>
      <c r="G2526" s="6">
        <v>50</v>
      </c>
      <c r="H2526" s="28">
        <v>34</v>
      </c>
      <c r="I2526" s="12">
        <v>20</v>
      </c>
      <c r="J2526" s="12">
        <v>14</v>
      </c>
      <c r="K2526" s="12">
        <v>8</v>
      </c>
      <c r="L2526" s="20">
        <v>0</v>
      </c>
      <c r="M2526" s="12">
        <v>18</v>
      </c>
      <c r="N2526" s="23">
        <v>6</v>
      </c>
    </row>
    <row r="2527" spans="3:14" x14ac:dyDescent="0.25">
      <c r="C2527" s="125"/>
      <c r="D2527" s="122"/>
      <c r="E2527" s="4" t="s">
        <v>31</v>
      </c>
      <c r="F2527" s="5"/>
      <c r="G2527" s="6">
        <v>14</v>
      </c>
      <c r="H2527" s="28">
        <v>14.285714285714</v>
      </c>
      <c r="I2527" s="12">
        <v>14.285714285714</v>
      </c>
      <c r="J2527" s="12">
        <v>7.1428571428570002</v>
      </c>
      <c r="K2527" s="12">
        <v>7.1428571428570002</v>
      </c>
      <c r="L2527" s="12">
        <v>7.1428571428570002</v>
      </c>
      <c r="M2527" s="12">
        <v>50</v>
      </c>
      <c r="N2527" s="37">
        <v>0</v>
      </c>
    </row>
    <row r="2528" spans="3:14" x14ac:dyDescent="0.25">
      <c r="C2528" s="125"/>
      <c r="D2528" s="122"/>
      <c r="E2528" s="4" t="s">
        <v>32</v>
      </c>
      <c r="F2528" s="5"/>
      <c r="G2528" s="6">
        <v>627</v>
      </c>
      <c r="H2528" s="28">
        <v>63.955342902711003</v>
      </c>
      <c r="I2528" s="12">
        <v>26.156299840509998</v>
      </c>
      <c r="J2528" s="12">
        <v>6.5390749601279996</v>
      </c>
      <c r="K2528" s="12">
        <v>0.318979266348</v>
      </c>
      <c r="L2528" s="12">
        <v>0.318979266348</v>
      </c>
      <c r="M2528" s="12">
        <v>0.79744816586900003</v>
      </c>
      <c r="N2528" s="23">
        <v>1.9138755980860001</v>
      </c>
    </row>
    <row r="2529" spans="3:14" x14ac:dyDescent="0.25">
      <c r="C2529" s="125"/>
      <c r="D2529" s="122"/>
      <c r="E2529" s="4" t="s">
        <v>33</v>
      </c>
      <c r="F2529" s="5"/>
      <c r="G2529" s="6">
        <v>461</v>
      </c>
      <c r="H2529" s="28">
        <v>55.097613882863001</v>
      </c>
      <c r="I2529" s="12">
        <v>30.151843817787</v>
      </c>
      <c r="J2529" s="12">
        <v>5.4229934924079997</v>
      </c>
      <c r="K2529" s="12">
        <v>3.4707158351410001</v>
      </c>
      <c r="L2529" s="12">
        <v>1.084598698482</v>
      </c>
      <c r="M2529" s="12">
        <v>2.819956616052</v>
      </c>
      <c r="N2529" s="23">
        <v>1.952277657267</v>
      </c>
    </row>
    <row r="2530" spans="3:14" x14ac:dyDescent="0.25">
      <c r="C2530" s="125"/>
      <c r="D2530" s="122"/>
      <c r="E2530" s="4" t="s">
        <v>34</v>
      </c>
      <c r="F2530" s="5"/>
      <c r="G2530" s="6">
        <v>187</v>
      </c>
      <c r="H2530" s="28">
        <v>22.994652406417</v>
      </c>
      <c r="I2530" s="12">
        <v>25.133689839572</v>
      </c>
      <c r="J2530" s="12">
        <v>18.181818181817999</v>
      </c>
      <c r="K2530" s="12">
        <v>8.5561497326199998</v>
      </c>
      <c r="L2530" s="12">
        <v>2.1390374331549999</v>
      </c>
      <c r="M2530" s="12">
        <v>17.112299465241001</v>
      </c>
      <c r="N2530" s="23">
        <v>5.8823529411760003</v>
      </c>
    </row>
    <row r="2531" spans="3:14" x14ac:dyDescent="0.25">
      <c r="C2531" s="125"/>
      <c r="D2531" s="122"/>
      <c r="E2531" s="4" t="s">
        <v>35</v>
      </c>
      <c r="F2531" s="5"/>
      <c r="G2531" s="6">
        <v>648</v>
      </c>
      <c r="H2531" s="28">
        <v>45.833333333333002</v>
      </c>
      <c r="I2531" s="12">
        <v>28.703703703704001</v>
      </c>
      <c r="J2531" s="12">
        <v>9.1049382716050005</v>
      </c>
      <c r="K2531" s="12">
        <v>4.9382716049380004</v>
      </c>
      <c r="L2531" s="12">
        <v>1.3888888888890001</v>
      </c>
      <c r="M2531" s="12">
        <v>6.9444444444439997</v>
      </c>
      <c r="N2531" s="23">
        <v>3.086419753086</v>
      </c>
    </row>
    <row r="2532" spans="3:14" x14ac:dyDescent="0.25">
      <c r="C2532" s="121" t="s">
        <v>36</v>
      </c>
      <c r="D2532" s="121" t="s">
        <v>24</v>
      </c>
      <c r="E2532" s="18" t="s">
        <v>37</v>
      </c>
      <c r="F2532" s="17"/>
      <c r="G2532" s="19">
        <v>106</v>
      </c>
      <c r="H2532" s="29">
        <v>56.603773584906001</v>
      </c>
      <c r="I2532" s="15">
        <v>16.981132075472001</v>
      </c>
      <c r="J2532" s="15">
        <v>9.4339622641510008</v>
      </c>
      <c r="K2532" s="15">
        <v>3.7735849056599999</v>
      </c>
      <c r="L2532" s="15">
        <v>0.94339622641499998</v>
      </c>
      <c r="M2532" s="15">
        <v>7.547169811321</v>
      </c>
      <c r="N2532" s="30">
        <v>4.7169811320750004</v>
      </c>
    </row>
    <row r="2533" spans="3:14" ht="25.2" x14ac:dyDescent="0.25">
      <c r="C2533" s="125"/>
      <c r="D2533" s="122"/>
      <c r="E2533" s="4" t="s">
        <v>38</v>
      </c>
      <c r="F2533" s="5"/>
      <c r="G2533" s="6">
        <v>1653</v>
      </c>
      <c r="H2533" s="28">
        <v>62.250453720507998</v>
      </c>
      <c r="I2533" s="12">
        <v>24.198427102238</v>
      </c>
      <c r="J2533" s="12">
        <v>5.9891107078039996</v>
      </c>
      <c r="K2533" s="12">
        <v>2.1778584392010001</v>
      </c>
      <c r="L2533" s="12">
        <v>0.5444646098</v>
      </c>
      <c r="M2533" s="12">
        <v>2.480338777979</v>
      </c>
      <c r="N2533" s="23">
        <v>2.3593466424680001</v>
      </c>
    </row>
    <row r="2534" spans="3:14" ht="25.2" x14ac:dyDescent="0.25">
      <c r="C2534" s="125"/>
      <c r="D2534" s="122"/>
      <c r="E2534" s="4" t="s">
        <v>39</v>
      </c>
      <c r="F2534" s="5"/>
      <c r="G2534" s="6">
        <v>116</v>
      </c>
      <c r="H2534" s="28">
        <v>60.344827586207003</v>
      </c>
      <c r="I2534" s="12">
        <v>20.689655172414</v>
      </c>
      <c r="J2534" s="12">
        <v>12.931034482758999</v>
      </c>
      <c r="K2534" s="12">
        <v>2.586206896552</v>
      </c>
      <c r="L2534" s="20">
        <v>0</v>
      </c>
      <c r="M2534" s="12">
        <v>1.7241379310339999</v>
      </c>
      <c r="N2534" s="23">
        <v>1.7241379310339999</v>
      </c>
    </row>
    <row r="2535" spans="3:14" ht="25.2" x14ac:dyDescent="0.25">
      <c r="C2535" s="125"/>
      <c r="D2535" s="122"/>
      <c r="E2535" s="4" t="s">
        <v>40</v>
      </c>
      <c r="F2535" s="5"/>
      <c r="G2535" s="6">
        <v>513</v>
      </c>
      <c r="H2535" s="28">
        <v>48.343079922027002</v>
      </c>
      <c r="I2535" s="12">
        <v>26.705653021442</v>
      </c>
      <c r="J2535" s="12">
        <v>9.3567251461990004</v>
      </c>
      <c r="K2535" s="12">
        <v>4.0935672514619998</v>
      </c>
      <c r="L2535" s="12">
        <v>1.364522417154</v>
      </c>
      <c r="M2535" s="12">
        <v>6.6276803118909999</v>
      </c>
      <c r="N2535" s="23">
        <v>3.508771929825</v>
      </c>
    </row>
    <row r="2536" spans="3:14" x14ac:dyDescent="0.25">
      <c r="C2536" s="125"/>
      <c r="D2536" s="122"/>
      <c r="E2536" s="4" t="s">
        <v>18</v>
      </c>
      <c r="F2536" s="5"/>
      <c r="G2536" s="6">
        <v>26</v>
      </c>
      <c r="H2536" s="28">
        <v>65.384615384615003</v>
      </c>
      <c r="I2536" s="12">
        <v>19.230769230768999</v>
      </c>
      <c r="J2536" s="12">
        <v>7.6923076923079998</v>
      </c>
      <c r="K2536" s="12">
        <v>3.8461538461539999</v>
      </c>
      <c r="L2536" s="20">
        <v>0</v>
      </c>
      <c r="M2536" s="12">
        <v>3.8461538461539999</v>
      </c>
      <c r="N2536" s="37">
        <v>0</v>
      </c>
    </row>
    <row r="2537" spans="3:14" x14ac:dyDescent="0.25">
      <c r="C2537" s="125"/>
      <c r="D2537" s="121" t="s">
        <v>21</v>
      </c>
      <c r="E2537" s="18" t="s">
        <v>37</v>
      </c>
      <c r="F2537" s="17"/>
      <c r="G2537" s="19">
        <v>66</v>
      </c>
      <c r="H2537" s="29">
        <v>57.575757575757997</v>
      </c>
      <c r="I2537" s="15">
        <v>16.666666666666998</v>
      </c>
      <c r="J2537" s="15">
        <v>6.0606060606060002</v>
      </c>
      <c r="K2537" s="15">
        <v>3.0303030303030001</v>
      </c>
      <c r="L2537" s="15">
        <v>1.5151515151520001</v>
      </c>
      <c r="M2537" s="15">
        <v>9.0909090909089993</v>
      </c>
      <c r="N2537" s="30">
        <v>6.0606060606060002</v>
      </c>
    </row>
    <row r="2538" spans="3:14" ht="25.2" x14ac:dyDescent="0.25">
      <c r="C2538" s="125"/>
      <c r="D2538" s="122"/>
      <c r="E2538" s="4" t="s">
        <v>38</v>
      </c>
      <c r="F2538" s="5"/>
      <c r="G2538" s="6">
        <v>938</v>
      </c>
      <c r="H2538" s="28">
        <v>64.605543710020996</v>
      </c>
      <c r="I2538" s="12">
        <v>20.788912579957</v>
      </c>
      <c r="J2538" s="12">
        <v>6.1833688699360003</v>
      </c>
      <c r="K2538" s="12">
        <v>2.8784648187630002</v>
      </c>
      <c r="L2538" s="12">
        <v>0.426439232409</v>
      </c>
      <c r="M2538" s="12">
        <v>2.6652452025589999</v>
      </c>
      <c r="N2538" s="23">
        <v>2.4520255863539999</v>
      </c>
    </row>
    <row r="2539" spans="3:14" ht="25.2" x14ac:dyDescent="0.25">
      <c r="C2539" s="125"/>
      <c r="D2539" s="122"/>
      <c r="E2539" s="4" t="s">
        <v>39</v>
      </c>
      <c r="F2539" s="5"/>
      <c r="G2539" s="6">
        <v>43</v>
      </c>
      <c r="H2539" s="28">
        <v>62.790697674419</v>
      </c>
      <c r="I2539" s="12">
        <v>20.930232558139998</v>
      </c>
      <c r="J2539" s="12">
        <v>11.627906976744001</v>
      </c>
      <c r="K2539" s="20">
        <v>0</v>
      </c>
      <c r="L2539" s="20">
        <v>0</v>
      </c>
      <c r="M2539" s="12">
        <v>2.3255813953489999</v>
      </c>
      <c r="N2539" s="23">
        <v>2.3255813953489999</v>
      </c>
    </row>
    <row r="2540" spans="3:14" ht="25.2" x14ac:dyDescent="0.25">
      <c r="C2540" s="125"/>
      <c r="D2540" s="122"/>
      <c r="E2540" s="4" t="s">
        <v>40</v>
      </c>
      <c r="F2540" s="5"/>
      <c r="G2540" s="6">
        <v>77</v>
      </c>
      <c r="H2540" s="28">
        <v>59.740259740260001</v>
      </c>
      <c r="I2540" s="12">
        <v>20.779220779220999</v>
      </c>
      <c r="J2540" s="12">
        <v>6.4935064935059996</v>
      </c>
      <c r="K2540" s="12">
        <v>2.5974025974030002</v>
      </c>
      <c r="L2540" s="12">
        <v>1.298701298701</v>
      </c>
      <c r="M2540" s="12">
        <v>3.896103896104</v>
      </c>
      <c r="N2540" s="23">
        <v>5.1948051948050002</v>
      </c>
    </row>
    <row r="2541" spans="3:14" x14ac:dyDescent="0.25">
      <c r="C2541" s="125"/>
      <c r="D2541" s="122"/>
      <c r="E2541" s="4" t="s">
        <v>18</v>
      </c>
      <c r="F2541" s="5"/>
      <c r="G2541" s="6">
        <v>15</v>
      </c>
      <c r="H2541" s="28">
        <v>60</v>
      </c>
      <c r="I2541" s="12">
        <v>20</v>
      </c>
      <c r="J2541" s="12">
        <v>13.333333333333</v>
      </c>
      <c r="K2541" s="20">
        <v>0</v>
      </c>
      <c r="L2541" s="20">
        <v>0</v>
      </c>
      <c r="M2541" s="12">
        <v>6.666666666667</v>
      </c>
      <c r="N2541" s="37">
        <v>0</v>
      </c>
    </row>
    <row r="2542" spans="3:14" x14ac:dyDescent="0.25">
      <c r="C2542" s="125"/>
      <c r="D2542" s="121" t="s">
        <v>22</v>
      </c>
      <c r="E2542" s="18" t="s">
        <v>37</v>
      </c>
      <c r="F2542" s="17"/>
      <c r="G2542" s="19">
        <v>40</v>
      </c>
      <c r="H2542" s="29">
        <v>55</v>
      </c>
      <c r="I2542" s="15">
        <v>17.5</v>
      </c>
      <c r="J2542" s="15">
        <v>15</v>
      </c>
      <c r="K2542" s="15">
        <v>5</v>
      </c>
      <c r="L2542" s="38">
        <v>0</v>
      </c>
      <c r="M2542" s="15">
        <v>5</v>
      </c>
      <c r="N2542" s="30">
        <v>2.5</v>
      </c>
    </row>
    <row r="2543" spans="3:14" ht="25.2" x14ac:dyDescent="0.25">
      <c r="C2543" s="125"/>
      <c r="D2543" s="122"/>
      <c r="E2543" s="4" t="s">
        <v>38</v>
      </c>
      <c r="F2543" s="5"/>
      <c r="G2543" s="6">
        <v>715</v>
      </c>
      <c r="H2543" s="28">
        <v>59.160839160838997</v>
      </c>
      <c r="I2543" s="12">
        <v>28.671328671329</v>
      </c>
      <c r="J2543" s="12">
        <v>5.7342657342659997</v>
      </c>
      <c r="K2543" s="12">
        <v>1.2587412587410001</v>
      </c>
      <c r="L2543" s="12">
        <v>0.69930069930100003</v>
      </c>
      <c r="M2543" s="12">
        <v>2.2377622377619999</v>
      </c>
      <c r="N2543" s="23">
        <v>2.2377622377619999</v>
      </c>
    </row>
    <row r="2544" spans="3:14" ht="25.2" x14ac:dyDescent="0.25">
      <c r="C2544" s="125"/>
      <c r="D2544" s="122"/>
      <c r="E2544" s="4" t="s">
        <v>39</v>
      </c>
      <c r="F2544" s="5"/>
      <c r="G2544" s="6">
        <v>73</v>
      </c>
      <c r="H2544" s="28">
        <v>58.904109589040999</v>
      </c>
      <c r="I2544" s="12">
        <v>20.547945205478999</v>
      </c>
      <c r="J2544" s="12">
        <v>13.698630136986001</v>
      </c>
      <c r="K2544" s="12">
        <v>4.1095890410960001</v>
      </c>
      <c r="L2544" s="20">
        <v>0</v>
      </c>
      <c r="M2544" s="12">
        <v>1.369863013699</v>
      </c>
      <c r="N2544" s="23">
        <v>1.369863013699</v>
      </c>
    </row>
    <row r="2545" spans="3:14" ht="25.2" x14ac:dyDescent="0.25">
      <c r="C2545" s="125"/>
      <c r="D2545" s="122"/>
      <c r="E2545" s="4" t="s">
        <v>40</v>
      </c>
      <c r="F2545" s="5"/>
      <c r="G2545" s="6">
        <v>436</v>
      </c>
      <c r="H2545" s="28">
        <v>46.330275229358001</v>
      </c>
      <c r="I2545" s="12">
        <v>27.752293577982002</v>
      </c>
      <c r="J2545" s="12">
        <v>9.8623853211009997</v>
      </c>
      <c r="K2545" s="12">
        <v>4.357798165138</v>
      </c>
      <c r="L2545" s="12">
        <v>1.376146788991</v>
      </c>
      <c r="M2545" s="12">
        <v>7.1100917431189998</v>
      </c>
      <c r="N2545" s="23">
        <v>3.2110091743120002</v>
      </c>
    </row>
    <row r="2546" spans="3:14" x14ac:dyDescent="0.25">
      <c r="C2546" s="125"/>
      <c r="D2546" s="122"/>
      <c r="E2546" s="4" t="s">
        <v>18</v>
      </c>
      <c r="F2546" s="5"/>
      <c r="G2546" s="6">
        <v>11</v>
      </c>
      <c r="H2546" s="28">
        <v>72.727272727273004</v>
      </c>
      <c r="I2546" s="12">
        <v>18.181818181817999</v>
      </c>
      <c r="J2546" s="20">
        <v>0</v>
      </c>
      <c r="K2546" s="12">
        <v>9.0909090909089993</v>
      </c>
      <c r="L2546" s="20">
        <v>0</v>
      </c>
      <c r="M2546" s="20">
        <v>0</v>
      </c>
      <c r="N2546" s="37">
        <v>0</v>
      </c>
    </row>
    <row r="2547" spans="3:14" ht="25.2" x14ac:dyDescent="0.25">
      <c r="C2547" s="121" t="s">
        <v>41</v>
      </c>
      <c r="D2547" s="119" t="s">
        <v>20</v>
      </c>
      <c r="E2547" s="18" t="s">
        <v>42</v>
      </c>
      <c r="F2547" s="17"/>
      <c r="G2547" s="19">
        <v>385</v>
      </c>
      <c r="H2547" s="29">
        <v>54.545454545455001</v>
      </c>
      <c r="I2547" s="15">
        <v>21.298701298701001</v>
      </c>
      <c r="J2547" s="15">
        <v>10.38961038961</v>
      </c>
      <c r="K2547" s="15">
        <v>4.4155844155840001</v>
      </c>
      <c r="L2547" s="15">
        <v>1.038961038961</v>
      </c>
      <c r="M2547" s="15">
        <v>4.155844155844</v>
      </c>
      <c r="N2547" s="30">
        <v>4.155844155844</v>
      </c>
    </row>
    <row r="2548" spans="3:14" ht="25.2" x14ac:dyDescent="0.25">
      <c r="C2548" s="125"/>
      <c r="D2548" s="120"/>
      <c r="E2548" s="4" t="s">
        <v>43</v>
      </c>
      <c r="F2548" s="5"/>
      <c r="G2548" s="6">
        <v>1574</v>
      </c>
      <c r="H2548" s="28">
        <v>62.642947903431001</v>
      </c>
      <c r="I2548" s="12">
        <v>24.078780177891002</v>
      </c>
      <c r="J2548" s="12">
        <v>5.7179161372299996</v>
      </c>
      <c r="K2548" s="12">
        <v>2.160101651842</v>
      </c>
      <c r="L2548" s="12">
        <v>0.57179161372300003</v>
      </c>
      <c r="M2548" s="12">
        <v>2.4142312579420002</v>
      </c>
      <c r="N2548" s="23">
        <v>2.4142312579420002</v>
      </c>
    </row>
    <row r="2549" spans="3:14" ht="25.2" x14ac:dyDescent="0.25">
      <c r="C2549" s="125"/>
      <c r="D2549" s="120"/>
      <c r="E2549" s="4" t="s">
        <v>44</v>
      </c>
      <c r="F2549" s="5"/>
      <c r="G2549" s="6">
        <v>89</v>
      </c>
      <c r="H2549" s="28">
        <v>60.674157303370997</v>
      </c>
      <c r="I2549" s="12">
        <v>28.089887640449</v>
      </c>
      <c r="J2549" s="12">
        <v>1.123595505618</v>
      </c>
      <c r="K2549" s="12">
        <v>1.123595505618</v>
      </c>
      <c r="L2549" s="12">
        <v>2.2471910112360001</v>
      </c>
      <c r="M2549" s="12">
        <v>2.2471910112360001</v>
      </c>
      <c r="N2549" s="23">
        <v>4.4943820224720001</v>
      </c>
    </row>
    <row r="2550" spans="3:14" ht="25.2" x14ac:dyDescent="0.25">
      <c r="C2550" s="125"/>
      <c r="D2550" s="120"/>
      <c r="E2550" s="4" t="s">
        <v>45</v>
      </c>
      <c r="F2550" s="5"/>
      <c r="G2550" s="6">
        <v>956</v>
      </c>
      <c r="H2550" s="28">
        <v>55.439330543933004</v>
      </c>
      <c r="I2550" s="12">
        <v>26.359832635983</v>
      </c>
      <c r="J2550" s="12">
        <v>7.5313807531380004</v>
      </c>
      <c r="K2550" s="12">
        <v>3.1380753138080002</v>
      </c>
      <c r="L2550" s="12">
        <v>1.046025104603</v>
      </c>
      <c r="M2550" s="12">
        <v>3.8702928870290001</v>
      </c>
      <c r="N2550" s="23">
        <v>2.615062761506</v>
      </c>
    </row>
    <row r="2551" spans="3:14" ht="25.2" x14ac:dyDescent="0.25">
      <c r="C2551" s="125"/>
      <c r="D2551" s="120"/>
      <c r="E2551" s="4" t="s">
        <v>46</v>
      </c>
      <c r="F2551" s="5"/>
      <c r="G2551" s="6">
        <v>85</v>
      </c>
      <c r="H2551" s="28">
        <v>55.294117647058997</v>
      </c>
      <c r="I2551" s="12">
        <v>21.176470588234999</v>
      </c>
      <c r="J2551" s="12">
        <v>8.2352941176469994</v>
      </c>
      <c r="K2551" s="12">
        <v>2.352941176471</v>
      </c>
      <c r="L2551" s="12">
        <v>1.1764705882349999</v>
      </c>
      <c r="M2551" s="12">
        <v>10.588235294118</v>
      </c>
      <c r="N2551" s="23">
        <v>1.1764705882349999</v>
      </c>
    </row>
    <row r="2552" spans="3:14" x14ac:dyDescent="0.25">
      <c r="C2552" s="125"/>
      <c r="D2552" s="120"/>
      <c r="E2552" s="4" t="s">
        <v>18</v>
      </c>
      <c r="F2552" s="5"/>
      <c r="G2552" s="6">
        <v>17</v>
      </c>
      <c r="H2552" s="28">
        <v>64.705882352941003</v>
      </c>
      <c r="I2552" s="12">
        <v>17.647058823529001</v>
      </c>
      <c r="J2552" s="12">
        <v>17.647058823529001</v>
      </c>
      <c r="K2552" s="20">
        <v>0</v>
      </c>
      <c r="L2552" s="20">
        <v>0</v>
      </c>
      <c r="M2552" s="20">
        <v>0</v>
      </c>
      <c r="N2552" s="37">
        <v>0</v>
      </c>
    </row>
    <row r="2553" spans="3:14" x14ac:dyDescent="0.25">
      <c r="C2553" s="121" t="s">
        <v>47</v>
      </c>
      <c r="D2553" s="119" t="s">
        <v>20</v>
      </c>
      <c r="E2553" s="18" t="s">
        <v>48</v>
      </c>
      <c r="F2553" s="17"/>
      <c r="G2553" s="19">
        <v>385</v>
      </c>
      <c r="H2553" s="29">
        <v>54.545454545455001</v>
      </c>
      <c r="I2553" s="15">
        <v>21.298701298701001</v>
      </c>
      <c r="J2553" s="15">
        <v>10.38961038961</v>
      </c>
      <c r="K2553" s="15">
        <v>4.4155844155840001</v>
      </c>
      <c r="L2553" s="15">
        <v>1.038961038961</v>
      </c>
      <c r="M2553" s="15">
        <v>4.155844155844</v>
      </c>
      <c r="N2553" s="30">
        <v>4.155844155844</v>
      </c>
    </row>
    <row r="2554" spans="3:14" x14ac:dyDescent="0.25">
      <c r="C2554" s="125"/>
      <c r="D2554" s="120"/>
      <c r="E2554" s="4" t="s">
        <v>49</v>
      </c>
      <c r="F2554" s="5"/>
      <c r="G2554" s="6">
        <v>1156</v>
      </c>
      <c r="H2554" s="28">
        <v>61.159169550172997</v>
      </c>
      <c r="I2554" s="12">
        <v>24.480968858131</v>
      </c>
      <c r="J2554" s="12">
        <v>6.8339100346019999</v>
      </c>
      <c r="K2554" s="12">
        <v>1.989619377163</v>
      </c>
      <c r="L2554" s="12">
        <v>0.34602076124600001</v>
      </c>
      <c r="M2554" s="12">
        <v>2.9411764705880001</v>
      </c>
      <c r="N2554" s="23">
        <v>2.2491349480970002</v>
      </c>
    </row>
    <row r="2555" spans="3:14" x14ac:dyDescent="0.25">
      <c r="C2555" s="125"/>
      <c r="D2555" s="120"/>
      <c r="E2555" s="4" t="s">
        <v>50</v>
      </c>
      <c r="F2555" s="5"/>
      <c r="G2555" s="6">
        <v>466</v>
      </c>
      <c r="H2555" s="28">
        <v>56.437768240342997</v>
      </c>
      <c r="I2555" s="12">
        <v>26.394849785407999</v>
      </c>
      <c r="J2555" s="12">
        <v>6.0085836909869998</v>
      </c>
      <c r="K2555" s="12">
        <v>3.648068669528</v>
      </c>
      <c r="L2555" s="12">
        <v>0.85836909871199996</v>
      </c>
      <c r="M2555" s="12">
        <v>4.0772532188839996</v>
      </c>
      <c r="N2555" s="23">
        <v>2.5751072961369998</v>
      </c>
    </row>
    <row r="2556" spans="3:14" x14ac:dyDescent="0.25">
      <c r="C2556" s="125"/>
      <c r="D2556" s="120"/>
      <c r="E2556" s="4" t="s">
        <v>51</v>
      </c>
      <c r="F2556" s="5"/>
      <c r="G2556" s="6">
        <v>191</v>
      </c>
      <c r="H2556" s="28">
        <v>58.115183246073002</v>
      </c>
      <c r="I2556" s="12">
        <v>24.083769633507998</v>
      </c>
      <c r="J2556" s="12">
        <v>7.3298429319369998</v>
      </c>
      <c r="K2556" s="12">
        <v>3.6649214659689999</v>
      </c>
      <c r="L2556" s="12">
        <v>2.0942408376959998</v>
      </c>
      <c r="M2556" s="12">
        <v>2.6178010471199999</v>
      </c>
      <c r="N2556" s="23">
        <v>2.0942408376959998</v>
      </c>
    </row>
    <row r="2557" spans="3:14" x14ac:dyDescent="0.25">
      <c r="C2557" s="125"/>
      <c r="D2557" s="120"/>
      <c r="E2557" s="4" t="s">
        <v>52</v>
      </c>
      <c r="F2557" s="5"/>
      <c r="G2557" s="6">
        <v>181</v>
      </c>
      <c r="H2557" s="28">
        <v>62.983425414365001</v>
      </c>
      <c r="I2557" s="12">
        <v>23.204419889503001</v>
      </c>
      <c r="J2557" s="12">
        <v>6.0773480662979997</v>
      </c>
      <c r="K2557" s="12">
        <v>0.55248618784500003</v>
      </c>
      <c r="L2557" s="12">
        <v>0.55248618784500003</v>
      </c>
      <c r="M2557" s="12">
        <v>3.3149171270719999</v>
      </c>
      <c r="N2557" s="23">
        <v>3.3149171270719999</v>
      </c>
    </row>
    <row r="2558" spans="3:14" x14ac:dyDescent="0.25">
      <c r="C2558" s="125"/>
      <c r="D2558" s="120"/>
      <c r="E2558" s="4" t="s">
        <v>18</v>
      </c>
      <c r="F2558" s="5"/>
      <c r="G2558" s="6">
        <v>35</v>
      </c>
      <c r="H2558" s="28">
        <v>54.285714285714</v>
      </c>
      <c r="I2558" s="12">
        <v>22.857142857143</v>
      </c>
      <c r="J2558" s="12">
        <v>5.7142857142860004</v>
      </c>
      <c r="K2558" s="20">
        <v>0</v>
      </c>
      <c r="L2558" s="20">
        <v>0</v>
      </c>
      <c r="M2558" s="12">
        <v>17.142857142857</v>
      </c>
      <c r="N2558" s="37">
        <v>0</v>
      </c>
    </row>
    <row r="2559" spans="3:14" x14ac:dyDescent="0.25">
      <c r="C2559" s="121" t="s">
        <v>53</v>
      </c>
      <c r="D2559" s="119" t="s">
        <v>20</v>
      </c>
      <c r="E2559" s="18" t="s">
        <v>54</v>
      </c>
      <c r="F2559" s="17"/>
      <c r="G2559" s="19">
        <v>331</v>
      </c>
      <c r="H2559" s="29">
        <v>53.474320241691998</v>
      </c>
      <c r="I2559" s="15">
        <v>28.096676737159999</v>
      </c>
      <c r="J2559" s="15">
        <v>8.1570996978850001</v>
      </c>
      <c r="K2559" s="15">
        <v>2.1148036253779998</v>
      </c>
      <c r="L2559" s="15">
        <v>0.90634441087600004</v>
      </c>
      <c r="M2559" s="15">
        <v>3.6253776435049998</v>
      </c>
      <c r="N2559" s="30">
        <v>3.6253776435049998</v>
      </c>
    </row>
    <row r="2560" spans="3:14" x14ac:dyDescent="0.25">
      <c r="C2560" s="125"/>
      <c r="D2560" s="120"/>
      <c r="E2560" s="4" t="s">
        <v>55</v>
      </c>
      <c r="F2560" s="5"/>
      <c r="G2560" s="6">
        <v>1212</v>
      </c>
      <c r="H2560" s="28">
        <v>62.376237623762002</v>
      </c>
      <c r="I2560" s="12">
        <v>22.772277227722999</v>
      </c>
      <c r="J2560" s="12">
        <v>6.4356435643559999</v>
      </c>
      <c r="K2560" s="12">
        <v>2.3927392739269999</v>
      </c>
      <c r="L2560" s="12">
        <v>0.49504950495</v>
      </c>
      <c r="M2560" s="12">
        <v>2.970297029703</v>
      </c>
      <c r="N2560" s="23">
        <v>2.5577557755779998</v>
      </c>
    </row>
    <row r="2561" spans="3:14" ht="25.2" x14ac:dyDescent="0.25">
      <c r="C2561" s="125"/>
      <c r="D2561" s="120"/>
      <c r="E2561" s="4" t="s">
        <v>56</v>
      </c>
      <c r="F2561" s="5"/>
      <c r="G2561" s="6">
        <v>615</v>
      </c>
      <c r="H2561" s="28">
        <v>56.585365853658999</v>
      </c>
      <c r="I2561" s="12">
        <v>25.365853658536999</v>
      </c>
      <c r="J2561" s="12">
        <v>7.3170731707319998</v>
      </c>
      <c r="K2561" s="12">
        <v>3.4146341463410002</v>
      </c>
      <c r="L2561" s="12">
        <v>1.1382113821140001</v>
      </c>
      <c r="M2561" s="12">
        <v>4.065040650407</v>
      </c>
      <c r="N2561" s="23">
        <v>2.1138211382110002</v>
      </c>
    </row>
    <row r="2562" spans="3:14" x14ac:dyDescent="0.25">
      <c r="C2562" s="125"/>
      <c r="D2562" s="120"/>
      <c r="E2562" s="4" t="s">
        <v>57</v>
      </c>
      <c r="F2562" s="5"/>
      <c r="G2562" s="6">
        <v>234</v>
      </c>
      <c r="H2562" s="28">
        <v>55.128205128205003</v>
      </c>
      <c r="I2562" s="12">
        <v>23.076923076922998</v>
      </c>
      <c r="J2562" s="12">
        <v>9.4017094017090006</v>
      </c>
      <c r="K2562" s="12">
        <v>3.4188034188029999</v>
      </c>
      <c r="L2562" s="12">
        <v>0.42735042735000001</v>
      </c>
      <c r="M2562" s="12">
        <v>5.1282051282049999</v>
      </c>
      <c r="N2562" s="23">
        <v>3.4188034188029999</v>
      </c>
    </row>
    <row r="2563" spans="3:14" x14ac:dyDescent="0.25">
      <c r="C2563" s="125"/>
      <c r="D2563" s="120"/>
      <c r="E2563" s="4" t="s">
        <v>18</v>
      </c>
      <c r="F2563" s="5"/>
      <c r="G2563" s="6">
        <v>22</v>
      </c>
      <c r="H2563" s="28">
        <v>63.636363636364003</v>
      </c>
      <c r="I2563" s="12">
        <v>22.727272727273</v>
      </c>
      <c r="J2563" s="12">
        <v>9.0909090909089993</v>
      </c>
      <c r="K2563" s="20">
        <v>0</v>
      </c>
      <c r="L2563" s="20">
        <v>0</v>
      </c>
      <c r="M2563" s="12">
        <v>4.5454545454549997</v>
      </c>
      <c r="N2563" s="37">
        <v>0</v>
      </c>
    </row>
    <row r="2564" spans="3:14" x14ac:dyDescent="0.25">
      <c r="C2564" s="121" t="s">
        <v>58</v>
      </c>
      <c r="D2564" s="119" t="s">
        <v>20</v>
      </c>
      <c r="E2564" s="18" t="s">
        <v>59</v>
      </c>
      <c r="F2564" s="17"/>
      <c r="G2564" s="19">
        <v>522</v>
      </c>
      <c r="H2564" s="29">
        <v>52.873563218390998</v>
      </c>
      <c r="I2564" s="15">
        <v>22.796934865899999</v>
      </c>
      <c r="J2564" s="15">
        <v>9.5785440613030008</v>
      </c>
      <c r="K2564" s="15">
        <v>4.406130268199</v>
      </c>
      <c r="L2564" s="15">
        <v>0.76628352490399998</v>
      </c>
      <c r="M2564" s="15">
        <v>6.8965517241379999</v>
      </c>
      <c r="N2564" s="30">
        <v>2.6819923371650001</v>
      </c>
    </row>
    <row r="2565" spans="3:14" x14ac:dyDescent="0.25">
      <c r="C2565" s="125"/>
      <c r="D2565" s="120"/>
      <c r="E2565" s="4" t="s">
        <v>60</v>
      </c>
      <c r="F2565" s="5"/>
      <c r="G2565" s="6">
        <v>1090</v>
      </c>
      <c r="H2565" s="28">
        <v>57.155963302751999</v>
      </c>
      <c r="I2565" s="12">
        <v>26.422018348624</v>
      </c>
      <c r="J2565" s="12">
        <v>7.0642201834860003</v>
      </c>
      <c r="K2565" s="12">
        <v>2.5688073394500002</v>
      </c>
      <c r="L2565" s="12">
        <v>0.642201834862</v>
      </c>
      <c r="M2565" s="12">
        <v>3.2110091743120002</v>
      </c>
      <c r="N2565" s="23">
        <v>2.9357798165140001</v>
      </c>
    </row>
    <row r="2566" spans="3:14" ht="25.2" x14ac:dyDescent="0.25">
      <c r="C2566" s="125"/>
      <c r="D2566" s="120"/>
      <c r="E2566" s="4" t="s">
        <v>61</v>
      </c>
      <c r="F2566" s="5"/>
      <c r="G2566" s="6">
        <v>327</v>
      </c>
      <c r="H2566" s="28">
        <v>62.691131498471002</v>
      </c>
      <c r="I2566" s="12">
        <v>24.159021406728002</v>
      </c>
      <c r="J2566" s="12">
        <v>7.0336391437310004</v>
      </c>
      <c r="K2566" s="12">
        <v>1.2232415902139999</v>
      </c>
      <c r="L2566" s="12">
        <v>0.91743119266100004</v>
      </c>
      <c r="M2566" s="12">
        <v>1.529051987768</v>
      </c>
      <c r="N2566" s="23">
        <v>2.4464831804279998</v>
      </c>
    </row>
    <row r="2567" spans="3:14" x14ac:dyDescent="0.25">
      <c r="C2567" s="125"/>
      <c r="D2567" s="120"/>
      <c r="E2567" s="4" t="s">
        <v>62</v>
      </c>
      <c r="F2567" s="5"/>
      <c r="G2567" s="6">
        <v>428</v>
      </c>
      <c r="H2567" s="28">
        <v>69.158878504672998</v>
      </c>
      <c r="I2567" s="12">
        <v>20.327102803738001</v>
      </c>
      <c r="J2567" s="12">
        <v>4.439252336449</v>
      </c>
      <c r="K2567" s="12">
        <v>1.6355140186920001</v>
      </c>
      <c r="L2567" s="12">
        <v>0.70093457943899995</v>
      </c>
      <c r="M2567" s="12">
        <v>1.6355140186920001</v>
      </c>
      <c r="N2567" s="23">
        <v>2.1028037383179998</v>
      </c>
    </row>
    <row r="2568" spans="3:14" x14ac:dyDescent="0.25">
      <c r="C2568" s="125"/>
      <c r="D2568" s="120"/>
      <c r="E2568" s="4" t="s">
        <v>63</v>
      </c>
      <c r="F2568" s="5"/>
      <c r="G2568" s="6">
        <v>25</v>
      </c>
      <c r="H2568" s="28">
        <v>48</v>
      </c>
      <c r="I2568" s="12">
        <v>12</v>
      </c>
      <c r="J2568" s="12">
        <v>16</v>
      </c>
      <c r="K2568" s="12">
        <v>12</v>
      </c>
      <c r="L2568" s="20">
        <v>0</v>
      </c>
      <c r="M2568" s="12">
        <v>8</v>
      </c>
      <c r="N2568" s="23">
        <v>4</v>
      </c>
    </row>
    <row r="2569" spans="3:14" x14ac:dyDescent="0.25">
      <c r="C2569" s="125"/>
      <c r="D2569" s="120"/>
      <c r="E2569" s="4" t="s">
        <v>18</v>
      </c>
      <c r="F2569" s="5"/>
      <c r="G2569" s="6">
        <v>22</v>
      </c>
      <c r="H2569" s="28">
        <v>54.545454545455001</v>
      </c>
      <c r="I2569" s="12">
        <v>36.363636363635997</v>
      </c>
      <c r="J2569" s="12">
        <v>4.5454545454549997</v>
      </c>
      <c r="K2569" s="20">
        <v>0</v>
      </c>
      <c r="L2569" s="20">
        <v>0</v>
      </c>
      <c r="M2569" s="12">
        <v>4.5454545454549997</v>
      </c>
      <c r="N2569" s="37">
        <v>0</v>
      </c>
    </row>
    <row r="2570" spans="3:14" ht="25.2" x14ac:dyDescent="0.25">
      <c r="C2570" s="121" t="s">
        <v>64</v>
      </c>
      <c r="D2570" s="119" t="s">
        <v>20</v>
      </c>
      <c r="E2570" s="18" t="s">
        <v>65</v>
      </c>
      <c r="F2570" s="17"/>
      <c r="G2570" s="19">
        <v>36</v>
      </c>
      <c r="H2570" s="29">
        <v>58.333333333333002</v>
      </c>
      <c r="I2570" s="15">
        <v>19.444444444443999</v>
      </c>
      <c r="J2570" s="15">
        <v>2.7777777777780002</v>
      </c>
      <c r="K2570" s="15">
        <v>11.111111111111001</v>
      </c>
      <c r="L2570" s="38">
        <v>0</v>
      </c>
      <c r="M2570" s="15">
        <v>5.5555555555560003</v>
      </c>
      <c r="N2570" s="30">
        <v>2.7777777777780002</v>
      </c>
    </row>
    <row r="2571" spans="3:14" ht="37.799999999999997" x14ac:dyDescent="0.25">
      <c r="C2571" s="125"/>
      <c r="D2571" s="120"/>
      <c r="E2571" s="4" t="s">
        <v>66</v>
      </c>
      <c r="F2571" s="5"/>
      <c r="G2571" s="6">
        <v>177</v>
      </c>
      <c r="H2571" s="28">
        <v>48.022598870056001</v>
      </c>
      <c r="I2571" s="12">
        <v>28.248587570621002</v>
      </c>
      <c r="J2571" s="12">
        <v>11.299435028249</v>
      </c>
      <c r="K2571" s="12">
        <v>3.9548022598869998</v>
      </c>
      <c r="L2571" s="20">
        <v>0</v>
      </c>
      <c r="M2571" s="12">
        <v>5.6497175141240001</v>
      </c>
      <c r="N2571" s="23">
        <v>2.8248587570620001</v>
      </c>
    </row>
    <row r="2572" spans="3:14" ht="37.799999999999997" x14ac:dyDescent="0.25">
      <c r="C2572" s="125"/>
      <c r="D2572" s="120"/>
      <c r="E2572" s="4" t="s">
        <v>67</v>
      </c>
      <c r="F2572" s="5"/>
      <c r="G2572" s="6">
        <v>231</v>
      </c>
      <c r="H2572" s="28">
        <v>49.350649350649</v>
      </c>
      <c r="I2572" s="12">
        <v>29.437229437229</v>
      </c>
      <c r="J2572" s="12">
        <v>11.255411255411</v>
      </c>
      <c r="K2572" s="12">
        <v>3.896103896104</v>
      </c>
      <c r="L2572" s="12">
        <v>0.86580086580100002</v>
      </c>
      <c r="M2572" s="12">
        <v>3.463203463203</v>
      </c>
      <c r="N2572" s="23">
        <v>1.731601731602</v>
      </c>
    </row>
    <row r="2573" spans="3:14" ht="37.799999999999997" x14ac:dyDescent="0.25">
      <c r="C2573" s="125"/>
      <c r="D2573" s="120"/>
      <c r="E2573" s="4" t="s">
        <v>68</v>
      </c>
      <c r="F2573" s="5"/>
      <c r="G2573" s="6">
        <v>324</v>
      </c>
      <c r="H2573" s="28">
        <v>58.024691358025002</v>
      </c>
      <c r="I2573" s="12">
        <v>23.148148148148</v>
      </c>
      <c r="J2573" s="12">
        <v>9.2592592592590002</v>
      </c>
      <c r="K2573" s="12">
        <v>3.395061728395</v>
      </c>
      <c r="L2573" s="12">
        <v>0.30864197530900001</v>
      </c>
      <c r="M2573" s="12">
        <v>3.395061728395</v>
      </c>
      <c r="N2573" s="23">
        <v>2.4691358024690002</v>
      </c>
    </row>
    <row r="2574" spans="3:14" ht="37.799999999999997" x14ac:dyDescent="0.25">
      <c r="C2574" s="125"/>
      <c r="D2574" s="120"/>
      <c r="E2574" s="4" t="s">
        <v>69</v>
      </c>
      <c r="F2574" s="5"/>
      <c r="G2574" s="6">
        <v>364</v>
      </c>
      <c r="H2574" s="28">
        <v>58.241758241757999</v>
      </c>
      <c r="I2574" s="12">
        <v>23.901098901099001</v>
      </c>
      <c r="J2574" s="12">
        <v>7.4175824175820004</v>
      </c>
      <c r="K2574" s="12">
        <v>1.648351648352</v>
      </c>
      <c r="L2574" s="12">
        <v>1.648351648352</v>
      </c>
      <c r="M2574" s="12">
        <v>5.2197802197799996</v>
      </c>
      <c r="N2574" s="23">
        <v>1.923076923077</v>
      </c>
    </row>
    <row r="2575" spans="3:14" ht="37.799999999999997" x14ac:dyDescent="0.25">
      <c r="C2575" s="125"/>
      <c r="D2575" s="120"/>
      <c r="E2575" s="4" t="s">
        <v>70</v>
      </c>
      <c r="F2575" s="5"/>
      <c r="G2575" s="6">
        <v>292</v>
      </c>
      <c r="H2575" s="28">
        <v>59.246575342466002</v>
      </c>
      <c r="I2575" s="12">
        <v>24.315068493150999</v>
      </c>
      <c r="J2575" s="12">
        <v>5.8219178082190002</v>
      </c>
      <c r="K2575" s="12">
        <v>2.054794520548</v>
      </c>
      <c r="L2575" s="12">
        <v>0.68493150684899995</v>
      </c>
      <c r="M2575" s="12">
        <v>3.0821917808219998</v>
      </c>
      <c r="N2575" s="23">
        <v>4.7945205479449999</v>
      </c>
    </row>
    <row r="2576" spans="3:14" ht="37.799999999999997" x14ac:dyDescent="0.25">
      <c r="C2576" s="125"/>
      <c r="D2576" s="120"/>
      <c r="E2576" s="4" t="s">
        <v>71</v>
      </c>
      <c r="F2576" s="5"/>
      <c r="G2576" s="6">
        <v>316</v>
      </c>
      <c r="H2576" s="28">
        <v>61.708860759494002</v>
      </c>
      <c r="I2576" s="12">
        <v>25</v>
      </c>
      <c r="J2576" s="12">
        <v>5.379746835443</v>
      </c>
      <c r="K2576" s="12">
        <v>2.2151898734180002</v>
      </c>
      <c r="L2576" s="12">
        <v>0.31645569620300001</v>
      </c>
      <c r="M2576" s="12">
        <v>2.8481012658229998</v>
      </c>
      <c r="N2576" s="23">
        <v>2.5316455696200002</v>
      </c>
    </row>
    <row r="2577" spans="3:14" ht="37.799999999999997" x14ac:dyDescent="0.25">
      <c r="C2577" s="125"/>
      <c r="D2577" s="120"/>
      <c r="E2577" s="4" t="s">
        <v>72</v>
      </c>
      <c r="F2577" s="5"/>
      <c r="G2577" s="6">
        <v>308</v>
      </c>
      <c r="H2577" s="28">
        <v>65.909090909091006</v>
      </c>
      <c r="I2577" s="12">
        <v>21.428571428571001</v>
      </c>
      <c r="J2577" s="12">
        <v>5.1948051948050002</v>
      </c>
      <c r="K2577" s="12">
        <v>2.922077922078</v>
      </c>
      <c r="L2577" s="12">
        <v>0.64935064935099995</v>
      </c>
      <c r="M2577" s="12">
        <v>1.6233766233769999</v>
      </c>
      <c r="N2577" s="23">
        <v>2.2727272727269998</v>
      </c>
    </row>
    <row r="2578" spans="3:14" ht="37.799999999999997" x14ac:dyDescent="0.25">
      <c r="C2578" s="125"/>
      <c r="D2578" s="120"/>
      <c r="E2578" s="4" t="s">
        <v>73</v>
      </c>
      <c r="F2578" s="5"/>
      <c r="G2578" s="6">
        <v>114</v>
      </c>
      <c r="H2578" s="28">
        <v>62.280701754386001</v>
      </c>
      <c r="I2578" s="12">
        <v>24.561403508771999</v>
      </c>
      <c r="J2578" s="12">
        <v>6.1403508771929998</v>
      </c>
      <c r="K2578" s="20">
        <v>0</v>
      </c>
      <c r="L2578" s="12">
        <v>1.7543859649119999</v>
      </c>
      <c r="M2578" s="12">
        <v>2.6315789473679998</v>
      </c>
      <c r="N2578" s="23">
        <v>2.6315789473679998</v>
      </c>
    </row>
    <row r="2579" spans="3:14" ht="25.2" x14ac:dyDescent="0.25">
      <c r="C2579" s="125"/>
      <c r="D2579" s="120"/>
      <c r="E2579" s="4" t="s">
        <v>74</v>
      </c>
      <c r="F2579" s="5"/>
      <c r="G2579" s="6">
        <v>96</v>
      </c>
      <c r="H2579" s="28">
        <v>73.958333333333002</v>
      </c>
      <c r="I2579" s="12">
        <v>17.708333333333002</v>
      </c>
      <c r="J2579" s="12">
        <v>1.041666666667</v>
      </c>
      <c r="K2579" s="12">
        <v>1.041666666667</v>
      </c>
      <c r="L2579" s="20">
        <v>0</v>
      </c>
      <c r="M2579" s="12">
        <v>3.125</v>
      </c>
      <c r="N2579" s="23">
        <v>3.125</v>
      </c>
    </row>
    <row r="2580" spans="3:14" x14ac:dyDescent="0.25">
      <c r="C2580" s="125"/>
      <c r="D2580" s="120"/>
      <c r="E2580" s="4" t="s">
        <v>75</v>
      </c>
      <c r="F2580" s="5"/>
      <c r="G2580" s="6">
        <v>29</v>
      </c>
      <c r="H2580" s="28">
        <v>41.379310344827999</v>
      </c>
      <c r="I2580" s="12">
        <v>31.034482758620999</v>
      </c>
      <c r="J2580" s="12">
        <v>6.8965517241379999</v>
      </c>
      <c r="K2580" s="12">
        <v>3.4482758620689999</v>
      </c>
      <c r="L2580" s="20">
        <v>0</v>
      </c>
      <c r="M2580" s="12">
        <v>10.344827586207</v>
      </c>
      <c r="N2580" s="23">
        <v>6.8965517241379999</v>
      </c>
    </row>
    <row r="2581" spans="3:14" x14ac:dyDescent="0.25">
      <c r="C2581" s="125"/>
      <c r="D2581" s="120"/>
      <c r="E2581" s="4" t="s">
        <v>18</v>
      </c>
      <c r="F2581" s="5"/>
      <c r="G2581" s="6">
        <v>127</v>
      </c>
      <c r="H2581" s="28">
        <v>62.204724409449</v>
      </c>
      <c r="I2581" s="12">
        <v>21.259842519685002</v>
      </c>
      <c r="J2581" s="12">
        <v>7.8740157480309998</v>
      </c>
      <c r="K2581" s="12">
        <v>3.1496062992130001</v>
      </c>
      <c r="L2581" s="12">
        <v>0.78740157480299999</v>
      </c>
      <c r="M2581" s="12">
        <v>3.1496062992130001</v>
      </c>
      <c r="N2581" s="23">
        <v>1.574803149606</v>
      </c>
    </row>
    <row r="2582" spans="3:14" x14ac:dyDescent="0.25">
      <c r="C2582" s="121" t="s">
        <v>76</v>
      </c>
      <c r="D2582" s="119" t="s">
        <v>20</v>
      </c>
      <c r="E2582" s="18" t="s">
        <v>77</v>
      </c>
      <c r="F2582" s="17"/>
      <c r="G2582" s="19">
        <v>626</v>
      </c>
      <c r="H2582" s="29">
        <v>59.424920127796</v>
      </c>
      <c r="I2582" s="15">
        <v>23.642172523962</v>
      </c>
      <c r="J2582" s="15">
        <v>7.6677316293929998</v>
      </c>
      <c r="K2582" s="15">
        <v>1.5974440894569999</v>
      </c>
      <c r="L2582" s="15">
        <v>0.47923322683699998</v>
      </c>
      <c r="M2582" s="15">
        <v>4.3130990415339996</v>
      </c>
      <c r="N2582" s="30">
        <v>2.8753993610220001</v>
      </c>
    </row>
    <row r="2583" spans="3:14" x14ac:dyDescent="0.25">
      <c r="C2583" s="125"/>
      <c r="D2583" s="120"/>
      <c r="E2583" s="4" t="s">
        <v>78</v>
      </c>
      <c r="F2583" s="5"/>
      <c r="G2583" s="6">
        <v>975</v>
      </c>
      <c r="H2583" s="28">
        <v>57.948717948717999</v>
      </c>
      <c r="I2583" s="12">
        <v>24</v>
      </c>
      <c r="J2583" s="12">
        <v>7.7948717948719999</v>
      </c>
      <c r="K2583" s="12">
        <v>2.666666666667</v>
      </c>
      <c r="L2583" s="12">
        <v>0.82051282051300001</v>
      </c>
      <c r="M2583" s="12">
        <v>3.7948717948719999</v>
      </c>
      <c r="N2583" s="23">
        <v>2.9743589743590002</v>
      </c>
    </row>
    <row r="2584" spans="3:14" x14ac:dyDescent="0.25">
      <c r="C2584" s="125"/>
      <c r="D2584" s="120"/>
      <c r="E2584" s="4" t="s">
        <v>79</v>
      </c>
      <c r="F2584" s="5"/>
      <c r="G2584" s="6">
        <v>589</v>
      </c>
      <c r="H2584" s="28">
        <v>61.799660441425999</v>
      </c>
      <c r="I2584" s="12">
        <v>24.787775891340999</v>
      </c>
      <c r="J2584" s="12">
        <v>5.4329371816640002</v>
      </c>
      <c r="K2584" s="12">
        <v>3.3955857385399999</v>
      </c>
      <c r="L2584" s="12">
        <v>0.67911714770800002</v>
      </c>
      <c r="M2584" s="12">
        <v>2.2071307300509999</v>
      </c>
      <c r="N2584" s="23">
        <v>1.6977928692699999</v>
      </c>
    </row>
    <row r="2585" spans="3:14" x14ac:dyDescent="0.25">
      <c r="C2585" s="125"/>
      <c r="D2585" s="120"/>
      <c r="E2585" s="4" t="s">
        <v>80</v>
      </c>
      <c r="F2585" s="5"/>
      <c r="G2585" s="6">
        <v>224</v>
      </c>
      <c r="H2585" s="28">
        <v>54.910714285714</v>
      </c>
      <c r="I2585" s="12">
        <v>25</v>
      </c>
      <c r="J2585" s="12">
        <v>8.0357142857140005</v>
      </c>
      <c r="K2585" s="12">
        <v>4.0178571428570002</v>
      </c>
      <c r="L2585" s="12">
        <v>0.89285714285700002</v>
      </c>
      <c r="M2585" s="12">
        <v>4.0178571428570002</v>
      </c>
      <c r="N2585" s="23">
        <v>3.125</v>
      </c>
    </row>
    <row r="2586" spans="3:14" x14ac:dyDescent="0.25">
      <c r="C2586" s="121" t="s">
        <v>81</v>
      </c>
      <c r="D2586" s="119" t="s">
        <v>20</v>
      </c>
      <c r="E2586" s="18" t="s">
        <v>82</v>
      </c>
      <c r="F2586" s="17"/>
      <c r="G2586" s="19">
        <v>300</v>
      </c>
      <c r="H2586" s="29">
        <v>51.666666666666998</v>
      </c>
      <c r="I2586" s="15">
        <v>27</v>
      </c>
      <c r="J2586" s="15">
        <v>11.333333333333</v>
      </c>
      <c r="K2586" s="15">
        <v>3.333333333333</v>
      </c>
      <c r="L2586" s="15">
        <v>1</v>
      </c>
      <c r="M2586" s="15">
        <v>2.666666666667</v>
      </c>
      <c r="N2586" s="30">
        <v>3</v>
      </c>
    </row>
    <row r="2587" spans="3:14" x14ac:dyDescent="0.25">
      <c r="C2587" s="125"/>
      <c r="D2587" s="120"/>
      <c r="E2587" s="4" t="s">
        <v>83</v>
      </c>
      <c r="F2587" s="5"/>
      <c r="G2587" s="6">
        <v>722</v>
      </c>
      <c r="H2587" s="28">
        <v>60.110803324099997</v>
      </c>
      <c r="I2587" s="12">
        <v>24.653739612188001</v>
      </c>
      <c r="J2587" s="12">
        <v>5.9556786703600002</v>
      </c>
      <c r="K2587" s="12">
        <v>2.3545706371190001</v>
      </c>
      <c r="L2587" s="12">
        <v>0.69252077562299996</v>
      </c>
      <c r="M2587" s="12">
        <v>3.6011080332410002</v>
      </c>
      <c r="N2587" s="23">
        <v>2.6315789473679998</v>
      </c>
    </row>
    <row r="2588" spans="3:14" x14ac:dyDescent="0.25">
      <c r="C2588" s="125"/>
      <c r="D2588" s="120"/>
      <c r="E2588" s="4" t="s">
        <v>84</v>
      </c>
      <c r="F2588" s="5"/>
      <c r="G2588" s="6">
        <v>483</v>
      </c>
      <c r="H2588" s="28">
        <v>62.732919254658</v>
      </c>
      <c r="I2588" s="12">
        <v>21.532091097308001</v>
      </c>
      <c r="J2588" s="12">
        <v>6.2111801242239997</v>
      </c>
      <c r="K2588" s="12">
        <v>3.1055900621119998</v>
      </c>
      <c r="L2588" s="12">
        <v>0.41407867494799999</v>
      </c>
      <c r="M2588" s="12">
        <v>3.7267080745340002</v>
      </c>
      <c r="N2588" s="23">
        <v>2.277432712215</v>
      </c>
    </row>
    <row r="2589" spans="3:14" x14ac:dyDescent="0.25">
      <c r="C2589" s="125"/>
      <c r="D2589" s="120"/>
      <c r="E2589" s="4" t="s">
        <v>85</v>
      </c>
      <c r="F2589" s="5"/>
      <c r="G2589" s="6">
        <v>395</v>
      </c>
      <c r="H2589" s="28">
        <v>57.721518987342002</v>
      </c>
      <c r="I2589" s="12">
        <v>27.848101265823001</v>
      </c>
      <c r="J2589" s="12">
        <v>6.3291139240509997</v>
      </c>
      <c r="K2589" s="12">
        <v>2.0253164556960002</v>
      </c>
      <c r="L2589" s="12">
        <v>0.75949367088599995</v>
      </c>
      <c r="M2589" s="12">
        <v>2.5316455696200002</v>
      </c>
      <c r="N2589" s="23">
        <v>2.7848101265819998</v>
      </c>
    </row>
    <row r="2590" spans="3:14" x14ac:dyDescent="0.25">
      <c r="C2590" s="125"/>
      <c r="D2590" s="120"/>
      <c r="E2590" s="4" t="s">
        <v>86</v>
      </c>
      <c r="F2590" s="5"/>
      <c r="G2590" s="6">
        <v>236</v>
      </c>
      <c r="H2590" s="28">
        <v>57.203389830508002</v>
      </c>
      <c r="I2590" s="12">
        <v>22.881355932203</v>
      </c>
      <c r="J2590" s="12">
        <v>6.7796610169490004</v>
      </c>
      <c r="K2590" s="12">
        <v>2.9661016949149999</v>
      </c>
      <c r="L2590" s="12">
        <v>0.84745762711899997</v>
      </c>
      <c r="M2590" s="12">
        <v>6.3559322033900001</v>
      </c>
      <c r="N2590" s="23">
        <v>2.9661016949149999</v>
      </c>
    </row>
    <row r="2591" spans="3:14" x14ac:dyDescent="0.25">
      <c r="C2591" s="125"/>
      <c r="D2591" s="120"/>
      <c r="E2591" s="4" t="s">
        <v>87</v>
      </c>
      <c r="F2591" s="5"/>
      <c r="G2591" s="6">
        <v>278</v>
      </c>
      <c r="H2591" s="28">
        <v>60.791366906474998</v>
      </c>
      <c r="I2591" s="12">
        <v>20.503597122302001</v>
      </c>
      <c r="J2591" s="12">
        <v>9.3525179856119998</v>
      </c>
      <c r="K2591" s="12">
        <v>2.877697841727</v>
      </c>
      <c r="L2591" s="12">
        <v>0.71942446043200003</v>
      </c>
      <c r="M2591" s="12">
        <v>3.237410071942</v>
      </c>
      <c r="N2591" s="23">
        <v>2.517985611511</v>
      </c>
    </row>
    <row r="2592" spans="3:14" x14ac:dyDescent="0.25">
      <c r="C2592" s="121" t="s">
        <v>88</v>
      </c>
      <c r="D2592" s="119" t="s">
        <v>20</v>
      </c>
      <c r="E2592" s="18" t="s">
        <v>89</v>
      </c>
      <c r="F2592" s="17"/>
      <c r="G2592" s="19">
        <v>110</v>
      </c>
      <c r="H2592" s="29">
        <v>43.636363636364003</v>
      </c>
      <c r="I2592" s="15">
        <v>29.090909090909001</v>
      </c>
      <c r="J2592" s="15">
        <v>12.727272727273</v>
      </c>
      <c r="K2592" s="15">
        <v>5.4545454545450003</v>
      </c>
      <c r="L2592" s="15">
        <v>1.818181818182</v>
      </c>
      <c r="M2592" s="15">
        <v>2.7272727272730002</v>
      </c>
      <c r="N2592" s="30">
        <v>4.5454545454549997</v>
      </c>
    </row>
    <row r="2593" spans="2:15" x14ac:dyDescent="0.25">
      <c r="C2593" s="122"/>
      <c r="D2593" s="120"/>
      <c r="E2593" s="4" t="s">
        <v>90</v>
      </c>
      <c r="F2593" s="5"/>
      <c r="G2593" s="6">
        <v>190</v>
      </c>
      <c r="H2593" s="28">
        <v>56.315789473683999</v>
      </c>
      <c r="I2593" s="12">
        <v>25.789473684211</v>
      </c>
      <c r="J2593" s="12">
        <v>10.526315789473999</v>
      </c>
      <c r="K2593" s="12">
        <v>2.1052631578950001</v>
      </c>
      <c r="L2593" s="12">
        <v>0.52631578947400004</v>
      </c>
      <c r="M2593" s="12">
        <v>2.6315789473679998</v>
      </c>
      <c r="N2593" s="23">
        <v>2.1052631578950001</v>
      </c>
    </row>
    <row r="2594" spans="2:15" x14ac:dyDescent="0.25">
      <c r="C2594" s="122"/>
      <c r="D2594" s="120"/>
      <c r="E2594" s="4" t="s">
        <v>83</v>
      </c>
      <c r="F2594" s="5"/>
      <c r="G2594" s="6">
        <v>722</v>
      </c>
      <c r="H2594" s="28">
        <v>60.110803324099997</v>
      </c>
      <c r="I2594" s="12">
        <v>24.653739612188001</v>
      </c>
      <c r="J2594" s="12">
        <v>5.9556786703600002</v>
      </c>
      <c r="K2594" s="12">
        <v>2.3545706371190001</v>
      </c>
      <c r="L2594" s="12">
        <v>0.69252077562299996</v>
      </c>
      <c r="M2594" s="12">
        <v>3.6011080332410002</v>
      </c>
      <c r="N2594" s="23">
        <v>2.6315789473679998</v>
      </c>
    </row>
    <row r="2595" spans="2:15" x14ac:dyDescent="0.25">
      <c r="C2595" s="122"/>
      <c r="D2595" s="120"/>
      <c r="E2595" s="4" t="s">
        <v>91</v>
      </c>
      <c r="F2595" s="5"/>
      <c r="G2595" s="6">
        <v>117</v>
      </c>
      <c r="H2595" s="28">
        <v>69.230769230768999</v>
      </c>
      <c r="I2595" s="12">
        <v>20.512820512821001</v>
      </c>
      <c r="J2595" s="12">
        <v>1.709401709402</v>
      </c>
      <c r="K2595" s="12">
        <v>4.2735042735039999</v>
      </c>
      <c r="L2595" s="20">
        <v>0</v>
      </c>
      <c r="M2595" s="12">
        <v>3.4188034188029999</v>
      </c>
      <c r="N2595" s="23">
        <v>0.85470085470099999</v>
      </c>
    </row>
    <row r="2596" spans="2:15" x14ac:dyDescent="0.25">
      <c r="C2596" s="122"/>
      <c r="D2596" s="120"/>
      <c r="E2596" s="4" t="s">
        <v>92</v>
      </c>
      <c r="F2596" s="5"/>
      <c r="G2596" s="6">
        <v>123</v>
      </c>
      <c r="H2596" s="28">
        <v>62.601626016259999</v>
      </c>
      <c r="I2596" s="12">
        <v>19.512195121950999</v>
      </c>
      <c r="J2596" s="12">
        <v>6.5040650406499996</v>
      </c>
      <c r="K2596" s="12">
        <v>5.6910569105690003</v>
      </c>
      <c r="L2596" s="12">
        <v>0.81300813008100004</v>
      </c>
      <c r="M2596" s="12">
        <v>3.2520325203249998</v>
      </c>
      <c r="N2596" s="23">
        <v>1.6260162601629999</v>
      </c>
    </row>
    <row r="2597" spans="2:15" x14ac:dyDescent="0.25">
      <c r="C2597" s="122"/>
      <c r="D2597" s="120"/>
      <c r="E2597" s="4" t="s">
        <v>93</v>
      </c>
      <c r="F2597" s="5"/>
      <c r="G2597" s="6">
        <v>243</v>
      </c>
      <c r="H2597" s="28">
        <v>59.670781893003998</v>
      </c>
      <c r="I2597" s="12">
        <v>23.045267489712</v>
      </c>
      <c r="J2597" s="12">
        <v>8.2304526748970002</v>
      </c>
      <c r="K2597" s="12">
        <v>1.2345679012349999</v>
      </c>
      <c r="L2597" s="12">
        <v>0.41152263374499998</v>
      </c>
      <c r="M2597" s="12">
        <v>4.1152263374490001</v>
      </c>
      <c r="N2597" s="23">
        <v>3.2921810699590002</v>
      </c>
    </row>
    <row r="2598" spans="2:15" x14ac:dyDescent="0.25">
      <c r="C2598" s="122"/>
      <c r="D2598" s="120"/>
      <c r="E2598" s="4" t="s">
        <v>85</v>
      </c>
      <c r="F2598" s="5"/>
      <c r="G2598" s="6">
        <v>395</v>
      </c>
      <c r="H2598" s="28">
        <v>57.721518987342002</v>
      </c>
      <c r="I2598" s="12">
        <v>27.848101265823001</v>
      </c>
      <c r="J2598" s="12">
        <v>6.3291139240509997</v>
      </c>
      <c r="K2598" s="12">
        <v>2.0253164556960002</v>
      </c>
      <c r="L2598" s="12">
        <v>0.75949367088599995</v>
      </c>
      <c r="M2598" s="12">
        <v>2.5316455696200002</v>
      </c>
      <c r="N2598" s="23">
        <v>2.7848101265819998</v>
      </c>
    </row>
    <row r="2599" spans="2:15" x14ac:dyDescent="0.25">
      <c r="C2599" s="122"/>
      <c r="D2599" s="120"/>
      <c r="E2599" s="4" t="s">
        <v>94</v>
      </c>
      <c r="F2599" s="5"/>
      <c r="G2599" s="6">
        <v>168</v>
      </c>
      <c r="H2599" s="28">
        <v>57.738095238094999</v>
      </c>
      <c r="I2599" s="12">
        <v>24.404761904762001</v>
      </c>
      <c r="J2599" s="12">
        <v>4.7619047619049999</v>
      </c>
      <c r="K2599" s="12">
        <v>2.3809523809519999</v>
      </c>
      <c r="L2599" s="12">
        <v>1.190476190476</v>
      </c>
      <c r="M2599" s="12">
        <v>7.1428571428570002</v>
      </c>
      <c r="N2599" s="23">
        <v>2.3809523809519999</v>
      </c>
    </row>
    <row r="2600" spans="2:15" x14ac:dyDescent="0.25">
      <c r="C2600" s="122"/>
      <c r="D2600" s="120"/>
      <c r="E2600" s="4" t="s">
        <v>95</v>
      </c>
      <c r="F2600" s="5"/>
      <c r="G2600" s="6">
        <v>68</v>
      </c>
      <c r="H2600" s="28">
        <v>55.882352941176002</v>
      </c>
      <c r="I2600" s="12">
        <v>19.117647058824002</v>
      </c>
      <c r="J2600" s="12">
        <v>11.764705882353001</v>
      </c>
      <c r="K2600" s="12">
        <v>4.4117647058819998</v>
      </c>
      <c r="L2600" s="20">
        <v>0</v>
      </c>
      <c r="M2600" s="12">
        <v>4.4117647058819998</v>
      </c>
      <c r="N2600" s="23">
        <v>4.4117647058819998</v>
      </c>
    </row>
    <row r="2601" spans="2:15" x14ac:dyDescent="0.25">
      <c r="C2601" s="126"/>
      <c r="D2601" s="123"/>
      <c r="E2601" s="64" t="s">
        <v>87</v>
      </c>
      <c r="F2601" s="59"/>
      <c r="G2601" s="66">
        <v>278</v>
      </c>
      <c r="H2601" s="82">
        <v>60.791366906474998</v>
      </c>
      <c r="I2601" s="40">
        <v>20.503597122302001</v>
      </c>
      <c r="J2601" s="40">
        <v>9.3525179856119998</v>
      </c>
      <c r="K2601" s="40">
        <v>2.877697841727</v>
      </c>
      <c r="L2601" s="40">
        <v>0.71942446043200003</v>
      </c>
      <c r="M2601" s="40">
        <v>3.237410071942</v>
      </c>
      <c r="N2601" s="80">
        <v>2.517985611511</v>
      </c>
    </row>
    <row r="2603" spans="2:15" x14ac:dyDescent="0.25">
      <c r="B2603" s="48" t="str">
        <f xml:space="preserve"> HYPERLINK("#'目次'!B30", "[24]")</f>
        <v>[24]</v>
      </c>
      <c r="C2603" s="35" t="s">
        <v>208</v>
      </c>
    </row>
    <row r="2606" spans="2:15" x14ac:dyDescent="0.25">
      <c r="C2606" s="35" t="s">
        <v>14</v>
      </c>
    </row>
    <row r="2607" spans="2:15" ht="25.2" x14ac:dyDescent="0.25">
      <c r="C2607" s="115"/>
      <c r="D2607" s="116"/>
      <c r="E2607" s="116"/>
      <c r="F2607" s="116"/>
      <c r="G2607" s="44" t="s">
        <v>15</v>
      </c>
      <c r="H2607" s="43" t="s">
        <v>209</v>
      </c>
      <c r="I2607" s="26" t="s">
        <v>210</v>
      </c>
      <c r="J2607" s="26" t="s">
        <v>211</v>
      </c>
      <c r="K2607" s="26" t="s">
        <v>212</v>
      </c>
      <c r="L2607" s="26" t="s">
        <v>213</v>
      </c>
      <c r="M2607" s="26" t="s">
        <v>18</v>
      </c>
      <c r="N2607" s="26" t="s">
        <v>214</v>
      </c>
      <c r="O2607" s="49" t="s">
        <v>215</v>
      </c>
    </row>
    <row r="2608" spans="2:15" x14ac:dyDescent="0.25">
      <c r="C2608" s="117"/>
      <c r="D2608" s="118"/>
      <c r="E2608" s="118"/>
      <c r="F2608" s="118"/>
      <c r="G2608" s="46"/>
      <c r="H2608" s="47"/>
      <c r="I2608" s="27"/>
      <c r="J2608" s="27"/>
      <c r="K2608" s="27"/>
      <c r="L2608" s="27"/>
      <c r="M2608" s="27"/>
      <c r="N2608" s="27"/>
      <c r="O2608" s="45"/>
    </row>
    <row r="2609" spans="3:15" x14ac:dyDescent="0.25">
      <c r="C2609" s="61"/>
      <c r="D2609" s="62"/>
      <c r="E2609" s="60" t="s">
        <v>15</v>
      </c>
      <c r="F2609" s="63"/>
      <c r="G2609" s="57">
        <v>2414</v>
      </c>
      <c r="H2609" s="34">
        <v>8.0364540182269995</v>
      </c>
      <c r="I2609" s="34">
        <v>41.714995857498003</v>
      </c>
      <c r="J2609" s="34">
        <v>31.027340513670001</v>
      </c>
      <c r="K2609" s="34">
        <v>14.084507042254</v>
      </c>
      <c r="L2609" s="34">
        <v>2.8169014084509998</v>
      </c>
      <c r="M2609" s="34">
        <v>2.319801159901</v>
      </c>
      <c r="N2609" s="34">
        <v>80.778790389394999</v>
      </c>
      <c r="O2609" s="79">
        <v>16.901408450704</v>
      </c>
    </row>
    <row r="2610" spans="3:15" x14ac:dyDescent="0.25">
      <c r="C2610" s="124" t="s">
        <v>19</v>
      </c>
      <c r="D2610" s="119" t="s">
        <v>20</v>
      </c>
      <c r="E2610" s="18" t="s">
        <v>21</v>
      </c>
      <c r="F2610" s="17"/>
      <c r="G2610" s="19">
        <v>1139</v>
      </c>
      <c r="H2610" s="29">
        <v>7.1992976295000002</v>
      </c>
      <c r="I2610" s="15">
        <v>40.737489025461002</v>
      </c>
      <c r="J2610" s="15">
        <v>29.762949956101998</v>
      </c>
      <c r="K2610" s="15">
        <v>16.154521510096998</v>
      </c>
      <c r="L2610" s="15">
        <v>3.3362598770849998</v>
      </c>
      <c r="M2610" s="15">
        <v>2.8094820017559998</v>
      </c>
      <c r="N2610" s="15">
        <v>77.699736611061994</v>
      </c>
      <c r="O2610" s="30">
        <v>19.490781387182</v>
      </c>
    </row>
    <row r="2611" spans="3:15" x14ac:dyDescent="0.25">
      <c r="C2611" s="125"/>
      <c r="D2611" s="120"/>
      <c r="E2611" s="4" t="s">
        <v>22</v>
      </c>
      <c r="F2611" s="5"/>
      <c r="G2611" s="6">
        <v>1275</v>
      </c>
      <c r="H2611" s="28">
        <v>8.7843137254899997</v>
      </c>
      <c r="I2611" s="12">
        <v>42.588235294118</v>
      </c>
      <c r="J2611" s="12">
        <v>32.156862745098003</v>
      </c>
      <c r="K2611" s="12">
        <v>12.235294117646999</v>
      </c>
      <c r="L2611" s="12">
        <v>2.352941176471</v>
      </c>
      <c r="M2611" s="12">
        <v>1.882352941176</v>
      </c>
      <c r="N2611" s="12">
        <v>83.529411764705998</v>
      </c>
      <c r="O2611" s="23">
        <v>14.588235294118</v>
      </c>
    </row>
    <row r="2612" spans="3:15" x14ac:dyDescent="0.25">
      <c r="C2612" s="121" t="s">
        <v>23</v>
      </c>
      <c r="D2612" s="121" t="s">
        <v>24</v>
      </c>
      <c r="E2612" s="18" t="s">
        <v>25</v>
      </c>
      <c r="F2612" s="17"/>
      <c r="G2612" s="19">
        <v>515</v>
      </c>
      <c r="H2612" s="29">
        <v>6.4077669902909999</v>
      </c>
      <c r="I2612" s="15">
        <v>42.330097087379002</v>
      </c>
      <c r="J2612" s="15">
        <v>33.786407766990003</v>
      </c>
      <c r="K2612" s="15">
        <v>13.980582524272</v>
      </c>
      <c r="L2612" s="15">
        <v>1.9417475728160001</v>
      </c>
      <c r="M2612" s="15">
        <v>1.5533980582519999</v>
      </c>
      <c r="N2612" s="15">
        <v>82.524271844660007</v>
      </c>
      <c r="O2612" s="30">
        <v>15.922330097087</v>
      </c>
    </row>
    <row r="2613" spans="3:15" x14ac:dyDescent="0.25">
      <c r="C2613" s="125"/>
      <c r="D2613" s="122"/>
      <c r="E2613" s="4" t="s">
        <v>26</v>
      </c>
      <c r="F2613" s="5"/>
      <c r="G2613" s="6">
        <v>718</v>
      </c>
      <c r="H2613" s="28">
        <v>7.9387186629529998</v>
      </c>
      <c r="I2613" s="12">
        <v>44.846796657382001</v>
      </c>
      <c r="J2613" s="12">
        <v>30.640668523677</v>
      </c>
      <c r="K2613" s="12">
        <v>11.838440111421001</v>
      </c>
      <c r="L2613" s="12">
        <v>2.5069637883009999</v>
      </c>
      <c r="M2613" s="12">
        <v>2.2284122562670001</v>
      </c>
      <c r="N2613" s="12">
        <v>83.426183844011007</v>
      </c>
      <c r="O2613" s="23">
        <v>14.345403899720999</v>
      </c>
    </row>
    <row r="2614" spans="3:15" x14ac:dyDescent="0.25">
      <c r="C2614" s="125"/>
      <c r="D2614" s="122"/>
      <c r="E2614" s="4" t="s">
        <v>27</v>
      </c>
      <c r="F2614" s="5"/>
      <c r="G2614" s="6">
        <v>492</v>
      </c>
      <c r="H2614" s="28">
        <v>11.382113821138001</v>
      </c>
      <c r="I2614" s="12">
        <v>47.560975609755999</v>
      </c>
      <c r="J2614" s="12">
        <v>27.235772357723999</v>
      </c>
      <c r="K2614" s="12">
        <v>8.7398373983740001</v>
      </c>
      <c r="L2614" s="12">
        <v>2.8455284552850002</v>
      </c>
      <c r="M2614" s="12">
        <v>2.2357723577240001</v>
      </c>
      <c r="N2614" s="12">
        <v>86.178861788617994</v>
      </c>
      <c r="O2614" s="23">
        <v>11.585365853659001</v>
      </c>
    </row>
    <row r="2615" spans="3:15" x14ac:dyDescent="0.25">
      <c r="C2615" s="125"/>
      <c r="D2615" s="122"/>
      <c r="E2615" s="4" t="s">
        <v>28</v>
      </c>
      <c r="F2615" s="5"/>
      <c r="G2615" s="6">
        <v>390</v>
      </c>
      <c r="H2615" s="28">
        <v>9.2307692307690008</v>
      </c>
      <c r="I2615" s="12">
        <v>42.051282051282001</v>
      </c>
      <c r="J2615" s="12">
        <v>29.74358974359</v>
      </c>
      <c r="K2615" s="12">
        <v>13.589743589744</v>
      </c>
      <c r="L2615" s="12">
        <v>2.564102564103</v>
      </c>
      <c r="M2615" s="12">
        <v>2.8205128205130001</v>
      </c>
      <c r="N2615" s="12">
        <v>81.025641025640994</v>
      </c>
      <c r="O2615" s="23">
        <v>16.153846153846001</v>
      </c>
    </row>
    <row r="2616" spans="3:15" x14ac:dyDescent="0.25">
      <c r="C2616" s="125"/>
      <c r="D2616" s="122"/>
      <c r="E2616" s="4" t="s">
        <v>29</v>
      </c>
      <c r="F2616" s="5"/>
      <c r="G2616" s="6">
        <v>206</v>
      </c>
      <c r="H2616" s="28">
        <v>3.8834951456310001</v>
      </c>
      <c r="I2616" s="12">
        <v>25.728155339806001</v>
      </c>
      <c r="J2616" s="12">
        <v>37.864077669902997</v>
      </c>
      <c r="K2616" s="12">
        <v>25.728155339806001</v>
      </c>
      <c r="L2616" s="12">
        <v>3.398058252427</v>
      </c>
      <c r="M2616" s="12">
        <v>3.398058252427</v>
      </c>
      <c r="N2616" s="12">
        <v>67.475728155339993</v>
      </c>
      <c r="O2616" s="23">
        <v>29.126213592233</v>
      </c>
    </row>
    <row r="2617" spans="3:15" x14ac:dyDescent="0.25">
      <c r="C2617" s="125"/>
      <c r="D2617" s="122"/>
      <c r="E2617" s="4" t="s">
        <v>30</v>
      </c>
      <c r="F2617" s="5"/>
      <c r="G2617" s="6">
        <v>76</v>
      </c>
      <c r="H2617" s="28">
        <v>5.2631578947369997</v>
      </c>
      <c r="I2617" s="12">
        <v>19.736842105263001</v>
      </c>
      <c r="J2617" s="12">
        <v>28.947368421053</v>
      </c>
      <c r="K2617" s="12">
        <v>32.894736842104997</v>
      </c>
      <c r="L2617" s="12">
        <v>9.2105263157890001</v>
      </c>
      <c r="M2617" s="12">
        <v>3.947368421053</v>
      </c>
      <c r="N2617" s="12">
        <v>53.947368421053</v>
      </c>
      <c r="O2617" s="23">
        <v>42.105263157895003</v>
      </c>
    </row>
    <row r="2618" spans="3:15" x14ac:dyDescent="0.25">
      <c r="C2618" s="125"/>
      <c r="D2618" s="122"/>
      <c r="E2618" s="4" t="s">
        <v>31</v>
      </c>
      <c r="F2618" s="5"/>
      <c r="G2618" s="6">
        <v>17</v>
      </c>
      <c r="H2618" s="50">
        <v>0</v>
      </c>
      <c r="I2618" s="12">
        <v>5.8823529411760003</v>
      </c>
      <c r="J2618" s="12">
        <v>29.411764705882</v>
      </c>
      <c r="K2618" s="12">
        <v>52.941176470587997</v>
      </c>
      <c r="L2618" s="12">
        <v>11.764705882353001</v>
      </c>
      <c r="M2618" s="20">
        <v>0</v>
      </c>
      <c r="N2618" s="12">
        <v>35.294117647058997</v>
      </c>
      <c r="O2618" s="23">
        <v>64.705882352941003</v>
      </c>
    </row>
    <row r="2619" spans="3:15" x14ac:dyDescent="0.25">
      <c r="C2619" s="125"/>
      <c r="D2619" s="122"/>
      <c r="E2619" s="4" t="s">
        <v>32</v>
      </c>
      <c r="F2619" s="5"/>
      <c r="G2619" s="6">
        <v>1233</v>
      </c>
      <c r="H2619" s="28">
        <v>7.299270072993</v>
      </c>
      <c r="I2619" s="12">
        <v>43.795620437956003</v>
      </c>
      <c r="J2619" s="12">
        <v>31.954582319545999</v>
      </c>
      <c r="K2619" s="12">
        <v>12.733171127332</v>
      </c>
      <c r="L2619" s="12">
        <v>2.2708840227090001</v>
      </c>
      <c r="M2619" s="12">
        <v>1.946472019465</v>
      </c>
      <c r="N2619" s="12">
        <v>83.049472830495006</v>
      </c>
      <c r="O2619" s="23">
        <v>15.004055150040999</v>
      </c>
    </row>
    <row r="2620" spans="3:15" x14ac:dyDescent="0.25">
      <c r="C2620" s="125"/>
      <c r="D2620" s="122"/>
      <c r="E2620" s="4" t="s">
        <v>33</v>
      </c>
      <c r="F2620" s="5"/>
      <c r="G2620" s="6">
        <v>882</v>
      </c>
      <c r="H2620" s="28">
        <v>10.430839002268</v>
      </c>
      <c r="I2620" s="12">
        <v>45.124716553288003</v>
      </c>
      <c r="J2620" s="12">
        <v>28.344671201813998</v>
      </c>
      <c r="K2620" s="12">
        <v>10.884353741497</v>
      </c>
      <c r="L2620" s="12">
        <v>2.7210884353739999</v>
      </c>
      <c r="M2620" s="12">
        <v>2.49433106576</v>
      </c>
      <c r="N2620" s="12">
        <v>83.900226757370007</v>
      </c>
      <c r="O2620" s="23">
        <v>13.605442176871</v>
      </c>
    </row>
    <row r="2621" spans="3:15" x14ac:dyDescent="0.25">
      <c r="C2621" s="125"/>
      <c r="D2621" s="122"/>
      <c r="E2621" s="4" t="s">
        <v>34</v>
      </c>
      <c r="F2621" s="5"/>
      <c r="G2621" s="6">
        <v>299</v>
      </c>
      <c r="H2621" s="28">
        <v>4.0133779264209997</v>
      </c>
      <c r="I2621" s="12">
        <v>23.076923076922998</v>
      </c>
      <c r="J2621" s="12">
        <v>35.117056856186998</v>
      </c>
      <c r="K2621" s="12">
        <v>29.096989966555</v>
      </c>
      <c r="L2621" s="12">
        <v>5.3511705685619999</v>
      </c>
      <c r="M2621" s="12">
        <v>3.344481605351</v>
      </c>
      <c r="N2621" s="12">
        <v>62.207357859532003</v>
      </c>
      <c r="O2621" s="23">
        <v>34.448160535116997</v>
      </c>
    </row>
    <row r="2622" spans="3:15" x14ac:dyDescent="0.25">
      <c r="C2622" s="125"/>
      <c r="D2622" s="122"/>
      <c r="E2622" s="4" t="s">
        <v>35</v>
      </c>
      <c r="F2622" s="5"/>
      <c r="G2622" s="6">
        <v>1181</v>
      </c>
      <c r="H2622" s="28">
        <v>8.806096528366</v>
      </c>
      <c r="I2622" s="12">
        <v>39.542760372566001</v>
      </c>
      <c r="J2622" s="12">
        <v>30.059271803556001</v>
      </c>
      <c r="K2622" s="12">
        <v>15.495342929721</v>
      </c>
      <c r="L2622" s="12">
        <v>3.386960203218</v>
      </c>
      <c r="M2622" s="12">
        <v>2.709568162574</v>
      </c>
      <c r="N2622" s="12">
        <v>78.408128704488007</v>
      </c>
      <c r="O2622" s="23">
        <v>18.882303132937999</v>
      </c>
    </row>
    <row r="2623" spans="3:15" x14ac:dyDescent="0.25">
      <c r="C2623" s="125"/>
      <c r="D2623" s="121" t="s">
        <v>21</v>
      </c>
      <c r="E2623" s="18" t="s">
        <v>25</v>
      </c>
      <c r="F2623" s="17"/>
      <c r="G2623" s="19">
        <v>268</v>
      </c>
      <c r="H2623" s="29">
        <v>6.3432835820899998</v>
      </c>
      <c r="I2623" s="15">
        <v>39.179104477612</v>
      </c>
      <c r="J2623" s="15">
        <v>29.477611940298999</v>
      </c>
      <c r="K2623" s="15">
        <v>19.402985074627001</v>
      </c>
      <c r="L2623" s="15">
        <v>2.985074626866</v>
      </c>
      <c r="M2623" s="15">
        <v>2.6119402985070002</v>
      </c>
      <c r="N2623" s="15">
        <v>75</v>
      </c>
      <c r="O2623" s="30">
        <v>22.388059701492999</v>
      </c>
    </row>
    <row r="2624" spans="3:15" x14ac:dyDescent="0.25">
      <c r="C2624" s="125"/>
      <c r="D2624" s="122"/>
      <c r="E2624" s="4" t="s">
        <v>26</v>
      </c>
      <c r="F2624" s="5"/>
      <c r="G2624" s="6">
        <v>338</v>
      </c>
      <c r="H2624" s="28">
        <v>6.2130177514789997</v>
      </c>
      <c r="I2624" s="12">
        <v>44.970414201182997</v>
      </c>
      <c r="J2624" s="12">
        <v>29.289940828401999</v>
      </c>
      <c r="K2624" s="12">
        <v>13.609467455620999</v>
      </c>
      <c r="L2624" s="12">
        <v>3.8461538461539999</v>
      </c>
      <c r="M2624" s="12">
        <v>2.0710059171599999</v>
      </c>
      <c r="N2624" s="12">
        <v>80.473372781064995</v>
      </c>
      <c r="O2624" s="23">
        <v>17.455621301775</v>
      </c>
    </row>
    <row r="2625" spans="3:15" x14ac:dyDescent="0.25">
      <c r="C2625" s="125"/>
      <c r="D2625" s="122"/>
      <c r="E2625" s="4" t="s">
        <v>27</v>
      </c>
      <c r="F2625" s="5"/>
      <c r="G2625" s="6">
        <v>241</v>
      </c>
      <c r="H2625" s="28">
        <v>11.203319502075001</v>
      </c>
      <c r="I2625" s="12">
        <v>44.398340248963002</v>
      </c>
      <c r="J2625" s="12">
        <v>29.045643153526999</v>
      </c>
      <c r="K2625" s="12">
        <v>10.373443983402</v>
      </c>
      <c r="L2625" s="12">
        <v>3.3195020746889998</v>
      </c>
      <c r="M2625" s="12">
        <v>1.6597510373440001</v>
      </c>
      <c r="N2625" s="12">
        <v>84.647302904564</v>
      </c>
      <c r="O2625" s="23">
        <v>13.692946058091</v>
      </c>
    </row>
    <row r="2626" spans="3:15" x14ac:dyDescent="0.25">
      <c r="C2626" s="125"/>
      <c r="D2626" s="122"/>
      <c r="E2626" s="4" t="s">
        <v>28</v>
      </c>
      <c r="F2626" s="5"/>
      <c r="G2626" s="6">
        <v>180</v>
      </c>
      <c r="H2626" s="28">
        <v>7.7777777777779997</v>
      </c>
      <c r="I2626" s="12">
        <v>38.888888888888999</v>
      </c>
      <c r="J2626" s="12">
        <v>29.444444444443999</v>
      </c>
      <c r="K2626" s="12">
        <v>16.111111111111001</v>
      </c>
      <c r="L2626" s="12">
        <v>2.7777777777780002</v>
      </c>
      <c r="M2626" s="12">
        <v>5</v>
      </c>
      <c r="N2626" s="12">
        <v>76.111111111111001</v>
      </c>
      <c r="O2626" s="23">
        <v>18.888888888888999</v>
      </c>
    </row>
    <row r="2627" spans="3:15" x14ac:dyDescent="0.25">
      <c r="C2627" s="125"/>
      <c r="D2627" s="122"/>
      <c r="E2627" s="4" t="s">
        <v>29</v>
      </c>
      <c r="F2627" s="5"/>
      <c r="G2627" s="6">
        <v>83</v>
      </c>
      <c r="H2627" s="28">
        <v>2.409638554217</v>
      </c>
      <c r="I2627" s="12">
        <v>31.325301204818999</v>
      </c>
      <c r="J2627" s="12">
        <v>34.939759036144999</v>
      </c>
      <c r="K2627" s="12">
        <v>25.301204819277</v>
      </c>
      <c r="L2627" s="12">
        <v>2.409638554217</v>
      </c>
      <c r="M2627" s="12">
        <v>3.6144578313250002</v>
      </c>
      <c r="N2627" s="12">
        <v>68.674698795181001</v>
      </c>
      <c r="O2627" s="23">
        <v>27.710843373494001</v>
      </c>
    </row>
    <row r="2628" spans="3:15" x14ac:dyDescent="0.25">
      <c r="C2628" s="125"/>
      <c r="D2628" s="122"/>
      <c r="E2628" s="4" t="s">
        <v>30</v>
      </c>
      <c r="F2628" s="5"/>
      <c r="G2628" s="6">
        <v>26</v>
      </c>
      <c r="H2628" s="28">
        <v>3.8461538461539999</v>
      </c>
      <c r="I2628" s="12">
        <v>11.538461538462</v>
      </c>
      <c r="J2628" s="12">
        <v>26.923076923077002</v>
      </c>
      <c r="K2628" s="12">
        <v>42.307692307692001</v>
      </c>
      <c r="L2628" s="12">
        <v>7.6923076923079998</v>
      </c>
      <c r="M2628" s="12">
        <v>7.6923076923079998</v>
      </c>
      <c r="N2628" s="12">
        <v>42.307692307692001</v>
      </c>
      <c r="O2628" s="23">
        <v>50</v>
      </c>
    </row>
    <row r="2629" spans="3:15" x14ac:dyDescent="0.25">
      <c r="C2629" s="125"/>
      <c r="D2629" s="122"/>
      <c r="E2629" s="4" t="s">
        <v>31</v>
      </c>
      <c r="F2629" s="5"/>
      <c r="G2629" s="6">
        <v>3</v>
      </c>
      <c r="H2629" s="50">
        <v>0</v>
      </c>
      <c r="I2629" s="12">
        <v>33.333333333333002</v>
      </c>
      <c r="J2629" s="12">
        <v>66.666666666666998</v>
      </c>
      <c r="K2629" s="20">
        <v>0</v>
      </c>
      <c r="L2629" s="20">
        <v>0</v>
      </c>
      <c r="M2629" s="20">
        <v>0</v>
      </c>
      <c r="N2629" s="12">
        <v>100</v>
      </c>
      <c r="O2629" s="37">
        <v>0</v>
      </c>
    </row>
    <row r="2630" spans="3:15" x14ac:dyDescent="0.25">
      <c r="C2630" s="125"/>
      <c r="D2630" s="122"/>
      <c r="E2630" s="4" t="s">
        <v>32</v>
      </c>
      <c r="F2630" s="5"/>
      <c r="G2630" s="6">
        <v>606</v>
      </c>
      <c r="H2630" s="28">
        <v>6.2706270627059997</v>
      </c>
      <c r="I2630" s="12">
        <v>42.409240924092003</v>
      </c>
      <c r="J2630" s="12">
        <v>29.372937293728999</v>
      </c>
      <c r="K2630" s="12">
        <v>16.171617161716</v>
      </c>
      <c r="L2630" s="12">
        <v>3.4653465346529999</v>
      </c>
      <c r="M2630" s="12">
        <v>2.3102310231019998</v>
      </c>
      <c r="N2630" s="12">
        <v>78.052805280528005</v>
      </c>
      <c r="O2630" s="23">
        <v>19.63696369637</v>
      </c>
    </row>
    <row r="2631" spans="3:15" x14ac:dyDescent="0.25">
      <c r="C2631" s="125"/>
      <c r="D2631" s="122"/>
      <c r="E2631" s="4" t="s">
        <v>33</v>
      </c>
      <c r="F2631" s="5"/>
      <c r="G2631" s="6">
        <v>421</v>
      </c>
      <c r="H2631" s="28">
        <v>9.7387173396669997</v>
      </c>
      <c r="I2631" s="12">
        <v>42.042755344417998</v>
      </c>
      <c r="J2631" s="12">
        <v>29.216152019001999</v>
      </c>
      <c r="K2631" s="12">
        <v>12.826603325416</v>
      </c>
      <c r="L2631" s="12">
        <v>3.0878859857480001</v>
      </c>
      <c r="M2631" s="12">
        <v>3.0878859857480001</v>
      </c>
      <c r="N2631" s="12">
        <v>80.997624703087993</v>
      </c>
      <c r="O2631" s="23">
        <v>15.914489311163999</v>
      </c>
    </row>
    <row r="2632" spans="3:15" x14ac:dyDescent="0.25">
      <c r="C2632" s="125"/>
      <c r="D2632" s="122"/>
      <c r="E2632" s="4" t="s">
        <v>34</v>
      </c>
      <c r="F2632" s="5"/>
      <c r="G2632" s="6">
        <v>112</v>
      </c>
      <c r="H2632" s="28">
        <v>2.6785714285709998</v>
      </c>
      <c r="I2632" s="12">
        <v>26.785714285714</v>
      </c>
      <c r="J2632" s="12">
        <v>33.928571428570997</v>
      </c>
      <c r="K2632" s="12">
        <v>28.571428571428999</v>
      </c>
      <c r="L2632" s="12">
        <v>3.5714285714290002</v>
      </c>
      <c r="M2632" s="12">
        <v>4.4642857142860004</v>
      </c>
      <c r="N2632" s="12">
        <v>63.392857142856997</v>
      </c>
      <c r="O2632" s="23">
        <v>32.142857142856997</v>
      </c>
    </row>
    <row r="2633" spans="3:15" x14ac:dyDescent="0.25">
      <c r="C2633" s="125"/>
      <c r="D2633" s="122"/>
      <c r="E2633" s="4" t="s">
        <v>35</v>
      </c>
      <c r="F2633" s="5"/>
      <c r="G2633" s="6">
        <v>533</v>
      </c>
      <c r="H2633" s="28">
        <v>8.2551594746720003</v>
      </c>
      <c r="I2633" s="12">
        <v>38.836772983114002</v>
      </c>
      <c r="J2633" s="12">
        <v>30.206378986867001</v>
      </c>
      <c r="K2633" s="12">
        <v>16.135084427767001</v>
      </c>
      <c r="L2633" s="12">
        <v>3.1894934333960001</v>
      </c>
      <c r="M2633" s="12">
        <v>3.3771106941840001</v>
      </c>
      <c r="N2633" s="12">
        <v>77.298311444652995</v>
      </c>
      <c r="O2633" s="23">
        <v>19.324577861163</v>
      </c>
    </row>
    <row r="2634" spans="3:15" x14ac:dyDescent="0.25">
      <c r="C2634" s="125"/>
      <c r="D2634" s="121" t="s">
        <v>22</v>
      </c>
      <c r="E2634" s="18" t="s">
        <v>25</v>
      </c>
      <c r="F2634" s="17"/>
      <c r="G2634" s="19">
        <v>247</v>
      </c>
      <c r="H2634" s="29">
        <v>6.4777327935219997</v>
      </c>
      <c r="I2634" s="15">
        <v>45.748987854250998</v>
      </c>
      <c r="J2634" s="15">
        <v>38.461538461537998</v>
      </c>
      <c r="K2634" s="15">
        <v>8.0971659919029992</v>
      </c>
      <c r="L2634" s="15">
        <v>0.80971659919000005</v>
      </c>
      <c r="M2634" s="15">
        <v>0.40485829959500003</v>
      </c>
      <c r="N2634" s="15">
        <v>90.688259109312</v>
      </c>
      <c r="O2634" s="30">
        <v>8.9068825910929998</v>
      </c>
    </row>
    <row r="2635" spans="3:15" x14ac:dyDescent="0.25">
      <c r="C2635" s="125"/>
      <c r="D2635" s="122"/>
      <c r="E2635" s="4" t="s">
        <v>26</v>
      </c>
      <c r="F2635" s="5"/>
      <c r="G2635" s="6">
        <v>380</v>
      </c>
      <c r="H2635" s="28">
        <v>9.4736842105260006</v>
      </c>
      <c r="I2635" s="12">
        <v>44.736842105263001</v>
      </c>
      <c r="J2635" s="12">
        <v>31.842105263158</v>
      </c>
      <c r="K2635" s="12">
        <v>10.263157894737001</v>
      </c>
      <c r="L2635" s="12">
        <v>1.3157894736839999</v>
      </c>
      <c r="M2635" s="12">
        <v>2.3684210526320002</v>
      </c>
      <c r="N2635" s="12">
        <v>86.052631578947</v>
      </c>
      <c r="O2635" s="23">
        <v>11.578947368421</v>
      </c>
    </row>
    <row r="2636" spans="3:15" x14ac:dyDescent="0.25">
      <c r="C2636" s="125"/>
      <c r="D2636" s="122"/>
      <c r="E2636" s="4" t="s">
        <v>27</v>
      </c>
      <c r="F2636" s="5"/>
      <c r="G2636" s="6">
        <v>251</v>
      </c>
      <c r="H2636" s="28">
        <v>11.553784860558</v>
      </c>
      <c r="I2636" s="12">
        <v>50.597609561753004</v>
      </c>
      <c r="J2636" s="12">
        <v>25.498007968126998</v>
      </c>
      <c r="K2636" s="12">
        <v>7.1713147410360003</v>
      </c>
      <c r="L2636" s="12">
        <v>2.3904382470119998</v>
      </c>
      <c r="M2636" s="12">
        <v>2.7888446215139999</v>
      </c>
      <c r="N2636" s="12">
        <v>87.649402390437999</v>
      </c>
      <c r="O2636" s="23">
        <v>9.5617529880479992</v>
      </c>
    </row>
    <row r="2637" spans="3:15" x14ac:dyDescent="0.25">
      <c r="C2637" s="125"/>
      <c r="D2637" s="122"/>
      <c r="E2637" s="4" t="s">
        <v>28</v>
      </c>
      <c r="F2637" s="5"/>
      <c r="G2637" s="6">
        <v>210</v>
      </c>
      <c r="H2637" s="28">
        <v>10.47619047619</v>
      </c>
      <c r="I2637" s="12">
        <v>44.761904761905001</v>
      </c>
      <c r="J2637" s="12">
        <v>30</v>
      </c>
      <c r="K2637" s="12">
        <v>11.428571428571001</v>
      </c>
      <c r="L2637" s="12">
        <v>2.3809523809519999</v>
      </c>
      <c r="M2637" s="12">
        <v>0.95238095238099996</v>
      </c>
      <c r="N2637" s="12">
        <v>85.238095238094999</v>
      </c>
      <c r="O2637" s="23">
        <v>13.809523809524</v>
      </c>
    </row>
    <row r="2638" spans="3:15" x14ac:dyDescent="0.25">
      <c r="C2638" s="125"/>
      <c r="D2638" s="122"/>
      <c r="E2638" s="4" t="s">
        <v>29</v>
      </c>
      <c r="F2638" s="5"/>
      <c r="G2638" s="6">
        <v>123</v>
      </c>
      <c r="H2638" s="28">
        <v>4.8780487804880002</v>
      </c>
      <c r="I2638" s="12">
        <v>21.951219512194999</v>
      </c>
      <c r="J2638" s="12">
        <v>39.837398373984001</v>
      </c>
      <c r="K2638" s="12">
        <v>26.016260162601998</v>
      </c>
      <c r="L2638" s="12">
        <v>4.065040650407</v>
      </c>
      <c r="M2638" s="12">
        <v>3.2520325203249998</v>
      </c>
      <c r="N2638" s="12">
        <v>66.666666666666998</v>
      </c>
      <c r="O2638" s="23">
        <v>30.081300813007999</v>
      </c>
    </row>
    <row r="2639" spans="3:15" x14ac:dyDescent="0.25">
      <c r="C2639" s="125"/>
      <c r="D2639" s="122"/>
      <c r="E2639" s="4" t="s">
        <v>30</v>
      </c>
      <c r="F2639" s="5"/>
      <c r="G2639" s="6">
        <v>50</v>
      </c>
      <c r="H2639" s="28">
        <v>6</v>
      </c>
      <c r="I2639" s="12">
        <v>24</v>
      </c>
      <c r="J2639" s="12">
        <v>30</v>
      </c>
      <c r="K2639" s="12">
        <v>28</v>
      </c>
      <c r="L2639" s="12">
        <v>10</v>
      </c>
      <c r="M2639" s="12">
        <v>2</v>
      </c>
      <c r="N2639" s="12">
        <v>60</v>
      </c>
      <c r="O2639" s="23">
        <v>38</v>
      </c>
    </row>
    <row r="2640" spans="3:15" x14ac:dyDescent="0.25">
      <c r="C2640" s="125"/>
      <c r="D2640" s="122"/>
      <c r="E2640" s="4" t="s">
        <v>31</v>
      </c>
      <c r="F2640" s="5"/>
      <c r="G2640" s="6">
        <v>14</v>
      </c>
      <c r="H2640" s="50">
        <v>0</v>
      </c>
      <c r="I2640" s="20">
        <v>0</v>
      </c>
      <c r="J2640" s="12">
        <v>21.428571428571001</v>
      </c>
      <c r="K2640" s="12">
        <v>64.285714285713993</v>
      </c>
      <c r="L2640" s="12">
        <v>14.285714285714</v>
      </c>
      <c r="M2640" s="20">
        <v>0</v>
      </c>
      <c r="N2640" s="12">
        <v>21.428571428571001</v>
      </c>
      <c r="O2640" s="23">
        <v>78.571428571428996</v>
      </c>
    </row>
    <row r="2641" spans="3:15" x14ac:dyDescent="0.25">
      <c r="C2641" s="125"/>
      <c r="D2641" s="122"/>
      <c r="E2641" s="4" t="s">
        <v>32</v>
      </c>
      <c r="F2641" s="5"/>
      <c r="G2641" s="6">
        <v>627</v>
      </c>
      <c r="H2641" s="28">
        <v>8.2934609250399998</v>
      </c>
      <c r="I2641" s="12">
        <v>45.135566188197998</v>
      </c>
      <c r="J2641" s="12">
        <v>34.449760765550003</v>
      </c>
      <c r="K2641" s="12">
        <v>9.4098883572569996</v>
      </c>
      <c r="L2641" s="12">
        <v>1.116427432217</v>
      </c>
      <c r="M2641" s="12">
        <v>1.5948963317380001</v>
      </c>
      <c r="N2641" s="12">
        <v>87.878787878788003</v>
      </c>
      <c r="O2641" s="23">
        <v>10.526315789473999</v>
      </c>
    </row>
    <row r="2642" spans="3:15" x14ac:dyDescent="0.25">
      <c r="C2642" s="125"/>
      <c r="D2642" s="122"/>
      <c r="E2642" s="4" t="s">
        <v>33</v>
      </c>
      <c r="F2642" s="5"/>
      <c r="G2642" s="6">
        <v>461</v>
      </c>
      <c r="H2642" s="28">
        <v>11.062906724512001</v>
      </c>
      <c r="I2642" s="12">
        <v>47.939262472884998</v>
      </c>
      <c r="J2642" s="12">
        <v>27.548806941432002</v>
      </c>
      <c r="K2642" s="12">
        <v>9.1106290672450001</v>
      </c>
      <c r="L2642" s="12">
        <v>2.3861171366590002</v>
      </c>
      <c r="M2642" s="12">
        <v>1.952277657267</v>
      </c>
      <c r="N2642" s="12">
        <v>86.550976138829</v>
      </c>
      <c r="O2642" s="23">
        <v>11.496746203904999</v>
      </c>
    </row>
    <row r="2643" spans="3:15" x14ac:dyDescent="0.25">
      <c r="C2643" s="125"/>
      <c r="D2643" s="122"/>
      <c r="E2643" s="4" t="s">
        <v>34</v>
      </c>
      <c r="F2643" s="5"/>
      <c r="G2643" s="6">
        <v>187</v>
      </c>
      <c r="H2643" s="28">
        <v>4.8128342245990003</v>
      </c>
      <c r="I2643" s="12">
        <v>20.855614973262</v>
      </c>
      <c r="J2643" s="12">
        <v>35.828877005347998</v>
      </c>
      <c r="K2643" s="12">
        <v>29.411764705882</v>
      </c>
      <c r="L2643" s="12">
        <v>6.4171122994649998</v>
      </c>
      <c r="M2643" s="12">
        <v>2.673796791444</v>
      </c>
      <c r="N2643" s="12">
        <v>61.497326203208999</v>
      </c>
      <c r="O2643" s="23">
        <v>35.828877005347998</v>
      </c>
    </row>
    <row r="2644" spans="3:15" x14ac:dyDescent="0.25">
      <c r="C2644" s="125"/>
      <c r="D2644" s="122"/>
      <c r="E2644" s="4" t="s">
        <v>35</v>
      </c>
      <c r="F2644" s="5"/>
      <c r="G2644" s="6">
        <v>648</v>
      </c>
      <c r="H2644" s="28">
        <v>9.2592592592590002</v>
      </c>
      <c r="I2644" s="12">
        <v>40.123456790123001</v>
      </c>
      <c r="J2644" s="12">
        <v>29.938271604937999</v>
      </c>
      <c r="K2644" s="12">
        <v>14.969135802468999</v>
      </c>
      <c r="L2644" s="12">
        <v>3.5493827160490001</v>
      </c>
      <c r="M2644" s="12">
        <v>2.1604938271599998</v>
      </c>
      <c r="N2644" s="12">
        <v>79.320987654321002</v>
      </c>
      <c r="O2644" s="23">
        <v>18.518518518518999</v>
      </c>
    </row>
    <row r="2645" spans="3:15" x14ac:dyDescent="0.25">
      <c r="C2645" s="121" t="s">
        <v>36</v>
      </c>
      <c r="D2645" s="121" t="s">
        <v>24</v>
      </c>
      <c r="E2645" s="18" t="s">
        <v>37</v>
      </c>
      <c r="F2645" s="17"/>
      <c r="G2645" s="19">
        <v>106</v>
      </c>
      <c r="H2645" s="29">
        <v>7.547169811321</v>
      </c>
      <c r="I2645" s="15">
        <v>28.301886792453001</v>
      </c>
      <c r="J2645" s="15">
        <v>30.188679245283002</v>
      </c>
      <c r="K2645" s="15">
        <v>16.981132075472001</v>
      </c>
      <c r="L2645" s="15">
        <v>13.207547169811001</v>
      </c>
      <c r="M2645" s="15">
        <v>3.7735849056599999</v>
      </c>
      <c r="N2645" s="15">
        <v>66.037735849057</v>
      </c>
      <c r="O2645" s="30">
        <v>30.188679245283002</v>
      </c>
    </row>
    <row r="2646" spans="3:15" ht="25.2" x14ac:dyDescent="0.25">
      <c r="C2646" s="125"/>
      <c r="D2646" s="122"/>
      <c r="E2646" s="4" t="s">
        <v>38</v>
      </c>
      <c r="F2646" s="5"/>
      <c r="G2646" s="6">
        <v>1653</v>
      </c>
      <c r="H2646" s="28">
        <v>8.4089534180280001</v>
      </c>
      <c r="I2646" s="12">
        <v>44.343617664851998</v>
      </c>
      <c r="J2646" s="12">
        <v>29.885057471263998</v>
      </c>
      <c r="K2646" s="12">
        <v>12.946158499698001</v>
      </c>
      <c r="L2646" s="12">
        <v>2.0568663036900001</v>
      </c>
      <c r="M2646" s="12">
        <v>2.3593466424680001</v>
      </c>
      <c r="N2646" s="12">
        <v>82.637628554144001</v>
      </c>
      <c r="O2646" s="23">
        <v>15.003024803388</v>
      </c>
    </row>
    <row r="2647" spans="3:15" ht="25.2" x14ac:dyDescent="0.25">
      <c r="C2647" s="125"/>
      <c r="D2647" s="122"/>
      <c r="E2647" s="4" t="s">
        <v>39</v>
      </c>
      <c r="F2647" s="5"/>
      <c r="G2647" s="6">
        <v>116</v>
      </c>
      <c r="H2647" s="28">
        <v>6.0344827586210004</v>
      </c>
      <c r="I2647" s="12">
        <v>25</v>
      </c>
      <c r="J2647" s="12">
        <v>41.379310344827999</v>
      </c>
      <c r="K2647" s="12">
        <v>20.689655172414</v>
      </c>
      <c r="L2647" s="12">
        <v>5.1724137931029999</v>
      </c>
      <c r="M2647" s="12">
        <v>1.7241379310339999</v>
      </c>
      <c r="N2647" s="12">
        <v>72.413793103448</v>
      </c>
      <c r="O2647" s="23">
        <v>25.862068965517</v>
      </c>
    </row>
    <row r="2648" spans="3:15" ht="25.2" x14ac:dyDescent="0.25">
      <c r="C2648" s="125"/>
      <c r="D2648" s="122"/>
      <c r="E2648" s="4" t="s">
        <v>40</v>
      </c>
      <c r="F2648" s="5"/>
      <c r="G2648" s="6">
        <v>513</v>
      </c>
      <c r="H2648" s="28">
        <v>7.4074074074069998</v>
      </c>
      <c r="I2648" s="12">
        <v>39.766081871345001</v>
      </c>
      <c r="J2648" s="12">
        <v>32.163742690058001</v>
      </c>
      <c r="K2648" s="12">
        <v>15.789473684211</v>
      </c>
      <c r="L2648" s="12">
        <v>2.729044834308</v>
      </c>
      <c r="M2648" s="12">
        <v>2.1442495126710002</v>
      </c>
      <c r="N2648" s="12">
        <v>79.337231968810997</v>
      </c>
      <c r="O2648" s="23">
        <v>18.518518518518999</v>
      </c>
    </row>
    <row r="2649" spans="3:15" x14ac:dyDescent="0.25">
      <c r="C2649" s="125"/>
      <c r="D2649" s="122"/>
      <c r="E2649" s="4" t="s">
        <v>18</v>
      </c>
      <c r="F2649" s="5"/>
      <c r="G2649" s="6">
        <v>26</v>
      </c>
      <c r="H2649" s="28">
        <v>7.6923076923079998</v>
      </c>
      <c r="I2649" s="12">
        <v>42.307692307692001</v>
      </c>
      <c r="J2649" s="12">
        <v>38.461538461537998</v>
      </c>
      <c r="K2649" s="12">
        <v>11.538461538462</v>
      </c>
      <c r="L2649" s="20">
        <v>0</v>
      </c>
      <c r="M2649" s="20">
        <v>0</v>
      </c>
      <c r="N2649" s="12">
        <v>88.461538461537998</v>
      </c>
      <c r="O2649" s="23">
        <v>11.538461538462</v>
      </c>
    </row>
    <row r="2650" spans="3:15" x14ac:dyDescent="0.25">
      <c r="C2650" s="125"/>
      <c r="D2650" s="121" t="s">
        <v>21</v>
      </c>
      <c r="E2650" s="18" t="s">
        <v>37</v>
      </c>
      <c r="F2650" s="17"/>
      <c r="G2650" s="19">
        <v>66</v>
      </c>
      <c r="H2650" s="29">
        <v>4.5454545454549997</v>
      </c>
      <c r="I2650" s="15">
        <v>22.727272727273</v>
      </c>
      <c r="J2650" s="15">
        <v>30.303030303029999</v>
      </c>
      <c r="K2650" s="15">
        <v>19.696969696970001</v>
      </c>
      <c r="L2650" s="15">
        <v>18.181818181817999</v>
      </c>
      <c r="M2650" s="15">
        <v>4.5454545454549997</v>
      </c>
      <c r="N2650" s="15">
        <v>57.575757575757997</v>
      </c>
      <c r="O2650" s="30">
        <v>37.878787878788003</v>
      </c>
    </row>
    <row r="2651" spans="3:15" ht="25.2" x14ac:dyDescent="0.25">
      <c r="C2651" s="125"/>
      <c r="D2651" s="122"/>
      <c r="E2651" s="4" t="s">
        <v>38</v>
      </c>
      <c r="F2651" s="5"/>
      <c r="G2651" s="6">
        <v>938</v>
      </c>
      <c r="H2651" s="28">
        <v>7.8891257995739998</v>
      </c>
      <c r="I2651" s="12">
        <v>43.283582089551999</v>
      </c>
      <c r="J2651" s="12">
        <v>28.678038379530999</v>
      </c>
      <c r="K2651" s="12">
        <v>15.351812366738001</v>
      </c>
      <c r="L2651" s="12">
        <v>2.238805970149</v>
      </c>
      <c r="M2651" s="12">
        <v>2.5586353944560001</v>
      </c>
      <c r="N2651" s="12">
        <v>79.850746268657005</v>
      </c>
      <c r="O2651" s="23">
        <v>17.590618336887001</v>
      </c>
    </row>
    <row r="2652" spans="3:15" ht="25.2" x14ac:dyDescent="0.25">
      <c r="C2652" s="125"/>
      <c r="D2652" s="122"/>
      <c r="E2652" s="4" t="s">
        <v>39</v>
      </c>
      <c r="F2652" s="5"/>
      <c r="G2652" s="6">
        <v>43</v>
      </c>
      <c r="H2652" s="50">
        <v>0</v>
      </c>
      <c r="I2652" s="12">
        <v>20.930232558139998</v>
      </c>
      <c r="J2652" s="12">
        <v>41.860465116279002</v>
      </c>
      <c r="K2652" s="12">
        <v>27.906976744186</v>
      </c>
      <c r="L2652" s="12">
        <v>6.9767441860470001</v>
      </c>
      <c r="M2652" s="12">
        <v>2.3255813953489999</v>
      </c>
      <c r="N2652" s="12">
        <v>62.790697674419</v>
      </c>
      <c r="O2652" s="23">
        <v>34.883720930232997</v>
      </c>
    </row>
    <row r="2653" spans="3:15" ht="25.2" x14ac:dyDescent="0.25">
      <c r="C2653" s="125"/>
      <c r="D2653" s="122"/>
      <c r="E2653" s="4" t="s">
        <v>40</v>
      </c>
      <c r="F2653" s="5"/>
      <c r="G2653" s="6">
        <v>77</v>
      </c>
      <c r="H2653" s="28">
        <v>6.4935064935059996</v>
      </c>
      <c r="I2653" s="12">
        <v>33.766233766234002</v>
      </c>
      <c r="J2653" s="12">
        <v>36.363636363635997</v>
      </c>
      <c r="K2653" s="12">
        <v>15.584415584416</v>
      </c>
      <c r="L2653" s="12">
        <v>2.5974025974030002</v>
      </c>
      <c r="M2653" s="12">
        <v>5.1948051948050002</v>
      </c>
      <c r="N2653" s="12">
        <v>76.623376623376998</v>
      </c>
      <c r="O2653" s="23">
        <v>18.181818181817999</v>
      </c>
    </row>
    <row r="2654" spans="3:15" x14ac:dyDescent="0.25">
      <c r="C2654" s="125"/>
      <c r="D2654" s="122"/>
      <c r="E2654" s="4" t="s">
        <v>18</v>
      </c>
      <c r="F2654" s="5"/>
      <c r="G2654" s="6">
        <v>15</v>
      </c>
      <c r="H2654" s="50">
        <v>0</v>
      </c>
      <c r="I2654" s="12">
        <v>53.333333333333002</v>
      </c>
      <c r="J2654" s="12">
        <v>26.666666666666998</v>
      </c>
      <c r="K2654" s="12">
        <v>20</v>
      </c>
      <c r="L2654" s="20">
        <v>0</v>
      </c>
      <c r="M2654" s="20">
        <v>0</v>
      </c>
      <c r="N2654" s="12">
        <v>80</v>
      </c>
      <c r="O2654" s="23">
        <v>20</v>
      </c>
    </row>
    <row r="2655" spans="3:15" x14ac:dyDescent="0.25">
      <c r="C2655" s="125"/>
      <c r="D2655" s="121" t="s">
        <v>22</v>
      </c>
      <c r="E2655" s="18" t="s">
        <v>37</v>
      </c>
      <c r="F2655" s="17"/>
      <c r="G2655" s="19">
        <v>40</v>
      </c>
      <c r="H2655" s="29">
        <v>12.5</v>
      </c>
      <c r="I2655" s="15">
        <v>37.5</v>
      </c>
      <c r="J2655" s="15">
        <v>30</v>
      </c>
      <c r="K2655" s="15">
        <v>12.5</v>
      </c>
      <c r="L2655" s="15">
        <v>5</v>
      </c>
      <c r="M2655" s="15">
        <v>2.5</v>
      </c>
      <c r="N2655" s="15">
        <v>80</v>
      </c>
      <c r="O2655" s="30">
        <v>17.5</v>
      </c>
    </row>
    <row r="2656" spans="3:15" ht="25.2" x14ac:dyDescent="0.25">
      <c r="C2656" s="125"/>
      <c r="D2656" s="122"/>
      <c r="E2656" s="4" t="s">
        <v>38</v>
      </c>
      <c r="F2656" s="5"/>
      <c r="G2656" s="6">
        <v>715</v>
      </c>
      <c r="H2656" s="28">
        <v>9.0909090909089993</v>
      </c>
      <c r="I2656" s="12">
        <v>45.734265734266003</v>
      </c>
      <c r="J2656" s="12">
        <v>31.468531468531001</v>
      </c>
      <c r="K2656" s="12">
        <v>9.7902097902099996</v>
      </c>
      <c r="L2656" s="12">
        <v>1.818181818182</v>
      </c>
      <c r="M2656" s="12">
        <v>2.0979020979020002</v>
      </c>
      <c r="N2656" s="12">
        <v>86.293706293705995</v>
      </c>
      <c r="O2656" s="23">
        <v>11.608391608391999</v>
      </c>
    </row>
    <row r="2657" spans="3:15" ht="25.2" x14ac:dyDescent="0.25">
      <c r="C2657" s="125"/>
      <c r="D2657" s="122"/>
      <c r="E2657" s="4" t="s">
        <v>39</v>
      </c>
      <c r="F2657" s="5"/>
      <c r="G2657" s="6">
        <v>73</v>
      </c>
      <c r="H2657" s="28">
        <v>9.5890410958899999</v>
      </c>
      <c r="I2657" s="12">
        <v>27.397260273973</v>
      </c>
      <c r="J2657" s="12">
        <v>41.095890410959001</v>
      </c>
      <c r="K2657" s="12">
        <v>16.438356164384</v>
      </c>
      <c r="L2657" s="12">
        <v>4.1095890410960001</v>
      </c>
      <c r="M2657" s="12">
        <v>1.369863013699</v>
      </c>
      <c r="N2657" s="12">
        <v>78.082191780822001</v>
      </c>
      <c r="O2657" s="23">
        <v>20.547945205478999</v>
      </c>
    </row>
    <row r="2658" spans="3:15" ht="25.2" x14ac:dyDescent="0.25">
      <c r="C2658" s="125"/>
      <c r="D2658" s="122"/>
      <c r="E2658" s="4" t="s">
        <v>40</v>
      </c>
      <c r="F2658" s="5"/>
      <c r="G2658" s="6">
        <v>436</v>
      </c>
      <c r="H2658" s="28">
        <v>7.5688073394500002</v>
      </c>
      <c r="I2658" s="12">
        <v>40.825688073393998</v>
      </c>
      <c r="J2658" s="12">
        <v>31.422018348624</v>
      </c>
      <c r="K2658" s="12">
        <v>15.825688073394</v>
      </c>
      <c r="L2658" s="12">
        <v>2.7522935779819999</v>
      </c>
      <c r="M2658" s="12">
        <v>1.6055045871560001</v>
      </c>
      <c r="N2658" s="12">
        <v>79.816513761468002</v>
      </c>
      <c r="O2658" s="23">
        <v>18.577981651376</v>
      </c>
    </row>
    <row r="2659" spans="3:15" x14ac:dyDescent="0.25">
      <c r="C2659" s="125"/>
      <c r="D2659" s="122"/>
      <c r="E2659" s="4" t="s">
        <v>18</v>
      </c>
      <c r="F2659" s="5"/>
      <c r="G2659" s="6">
        <v>11</v>
      </c>
      <c r="H2659" s="28">
        <v>18.181818181817999</v>
      </c>
      <c r="I2659" s="12">
        <v>27.272727272727</v>
      </c>
      <c r="J2659" s="12">
        <v>54.545454545455001</v>
      </c>
      <c r="K2659" s="20">
        <v>0</v>
      </c>
      <c r="L2659" s="20">
        <v>0</v>
      </c>
      <c r="M2659" s="20">
        <v>0</v>
      </c>
      <c r="N2659" s="12">
        <v>100</v>
      </c>
      <c r="O2659" s="37">
        <v>0</v>
      </c>
    </row>
    <row r="2660" spans="3:15" ht="25.2" x14ac:dyDescent="0.25">
      <c r="C2660" s="121" t="s">
        <v>41</v>
      </c>
      <c r="D2660" s="119" t="s">
        <v>20</v>
      </c>
      <c r="E2660" s="18" t="s">
        <v>42</v>
      </c>
      <c r="F2660" s="17"/>
      <c r="G2660" s="19">
        <v>385</v>
      </c>
      <c r="H2660" s="29">
        <v>7.0129870129869998</v>
      </c>
      <c r="I2660" s="15">
        <v>35.064935064935</v>
      </c>
      <c r="J2660" s="15">
        <v>35.584415584416</v>
      </c>
      <c r="K2660" s="15">
        <v>14.025974025974</v>
      </c>
      <c r="L2660" s="15">
        <v>5.4545454545450003</v>
      </c>
      <c r="M2660" s="15">
        <v>2.8571428571430002</v>
      </c>
      <c r="N2660" s="15">
        <v>77.662337662338004</v>
      </c>
      <c r="O2660" s="30">
        <v>19.480519480519</v>
      </c>
    </row>
    <row r="2661" spans="3:15" ht="25.2" x14ac:dyDescent="0.25">
      <c r="C2661" s="125"/>
      <c r="D2661" s="120"/>
      <c r="E2661" s="4" t="s">
        <v>43</v>
      </c>
      <c r="F2661" s="5"/>
      <c r="G2661" s="6">
        <v>1574</v>
      </c>
      <c r="H2661" s="28">
        <v>8.4498094027949993</v>
      </c>
      <c r="I2661" s="12">
        <v>44.409148665819998</v>
      </c>
      <c r="J2661" s="12">
        <v>30.05082592122</v>
      </c>
      <c r="K2661" s="12">
        <v>12.642947903431001</v>
      </c>
      <c r="L2661" s="12">
        <v>2.033036848793</v>
      </c>
      <c r="M2661" s="12">
        <v>2.4142312579420002</v>
      </c>
      <c r="N2661" s="12">
        <v>82.909783989835006</v>
      </c>
      <c r="O2661" s="23">
        <v>14.675984752224</v>
      </c>
    </row>
    <row r="2662" spans="3:15" ht="25.2" x14ac:dyDescent="0.25">
      <c r="C2662" s="125"/>
      <c r="D2662" s="120"/>
      <c r="E2662" s="4" t="s">
        <v>44</v>
      </c>
      <c r="F2662" s="5"/>
      <c r="G2662" s="6">
        <v>89</v>
      </c>
      <c r="H2662" s="28">
        <v>7.8651685393259996</v>
      </c>
      <c r="I2662" s="12">
        <v>39.325842696629003</v>
      </c>
      <c r="J2662" s="12">
        <v>31.460674157303</v>
      </c>
      <c r="K2662" s="12">
        <v>14.606741573034</v>
      </c>
      <c r="L2662" s="12">
        <v>2.2471910112360001</v>
      </c>
      <c r="M2662" s="12">
        <v>4.4943820224720001</v>
      </c>
      <c r="N2662" s="12">
        <v>78.651685393258006</v>
      </c>
      <c r="O2662" s="23">
        <v>16.853932584270002</v>
      </c>
    </row>
    <row r="2663" spans="3:15" ht="25.2" x14ac:dyDescent="0.25">
      <c r="C2663" s="125"/>
      <c r="D2663" s="120"/>
      <c r="E2663" s="4" t="s">
        <v>45</v>
      </c>
      <c r="F2663" s="5"/>
      <c r="G2663" s="6">
        <v>956</v>
      </c>
      <c r="H2663" s="28">
        <v>8.3682008368199998</v>
      </c>
      <c r="I2663" s="12">
        <v>40.481171548116997</v>
      </c>
      <c r="J2663" s="12">
        <v>30.753138075313998</v>
      </c>
      <c r="K2663" s="12">
        <v>15.481171548117</v>
      </c>
      <c r="L2663" s="12">
        <v>2.615062761506</v>
      </c>
      <c r="M2663" s="12">
        <v>2.3012552301259999</v>
      </c>
      <c r="N2663" s="12">
        <v>79.602510460250997</v>
      </c>
      <c r="O2663" s="23">
        <v>18.096234309623</v>
      </c>
    </row>
    <row r="2664" spans="3:15" ht="25.2" x14ac:dyDescent="0.25">
      <c r="C2664" s="125"/>
      <c r="D2664" s="120"/>
      <c r="E2664" s="4" t="s">
        <v>46</v>
      </c>
      <c r="F2664" s="5"/>
      <c r="G2664" s="6">
        <v>85</v>
      </c>
      <c r="H2664" s="28">
        <v>8.2352941176469994</v>
      </c>
      <c r="I2664" s="12">
        <v>35.294117647058997</v>
      </c>
      <c r="J2664" s="12">
        <v>28.235294117647001</v>
      </c>
      <c r="K2664" s="12">
        <v>21.176470588234999</v>
      </c>
      <c r="L2664" s="12">
        <v>4.7058823529409999</v>
      </c>
      <c r="M2664" s="12">
        <v>2.352941176471</v>
      </c>
      <c r="N2664" s="12">
        <v>71.764705882352999</v>
      </c>
      <c r="O2664" s="23">
        <v>25.882352941175998</v>
      </c>
    </row>
    <row r="2665" spans="3:15" x14ac:dyDescent="0.25">
      <c r="C2665" s="125"/>
      <c r="D2665" s="120"/>
      <c r="E2665" s="4" t="s">
        <v>18</v>
      </c>
      <c r="F2665" s="5"/>
      <c r="G2665" s="6">
        <v>17</v>
      </c>
      <c r="H2665" s="28">
        <v>5.8823529411760003</v>
      </c>
      <c r="I2665" s="12">
        <v>52.941176470587997</v>
      </c>
      <c r="J2665" s="12">
        <v>35.294117647058997</v>
      </c>
      <c r="K2665" s="12">
        <v>5.8823529411760003</v>
      </c>
      <c r="L2665" s="20">
        <v>0</v>
      </c>
      <c r="M2665" s="20">
        <v>0</v>
      </c>
      <c r="N2665" s="12">
        <v>94.117647058824005</v>
      </c>
      <c r="O2665" s="23">
        <v>5.8823529411760003</v>
      </c>
    </row>
    <row r="2666" spans="3:15" x14ac:dyDescent="0.25">
      <c r="C2666" s="121" t="s">
        <v>47</v>
      </c>
      <c r="D2666" s="119" t="s">
        <v>20</v>
      </c>
      <c r="E2666" s="18" t="s">
        <v>48</v>
      </c>
      <c r="F2666" s="17"/>
      <c r="G2666" s="19">
        <v>385</v>
      </c>
      <c r="H2666" s="29">
        <v>7.0129870129869998</v>
      </c>
      <c r="I2666" s="15">
        <v>35.064935064935</v>
      </c>
      <c r="J2666" s="15">
        <v>35.584415584416</v>
      </c>
      <c r="K2666" s="15">
        <v>14.025974025974</v>
      </c>
      <c r="L2666" s="15">
        <v>5.4545454545450003</v>
      </c>
      <c r="M2666" s="15">
        <v>2.8571428571430002</v>
      </c>
      <c r="N2666" s="15">
        <v>77.662337662338004</v>
      </c>
      <c r="O2666" s="30">
        <v>19.480519480519</v>
      </c>
    </row>
    <row r="2667" spans="3:15" x14ac:dyDescent="0.25">
      <c r="C2667" s="125"/>
      <c r="D2667" s="120"/>
      <c r="E2667" s="4" t="s">
        <v>49</v>
      </c>
      <c r="F2667" s="5"/>
      <c r="G2667" s="6">
        <v>1156</v>
      </c>
      <c r="H2667" s="28">
        <v>8.0449826989620004</v>
      </c>
      <c r="I2667" s="12">
        <v>44.809688581315001</v>
      </c>
      <c r="J2667" s="12">
        <v>29.584775086505001</v>
      </c>
      <c r="K2667" s="12">
        <v>13.581314878893</v>
      </c>
      <c r="L2667" s="12">
        <v>1.989619377163</v>
      </c>
      <c r="M2667" s="12">
        <v>1.989619377163</v>
      </c>
      <c r="N2667" s="12">
        <v>82.439446366781993</v>
      </c>
      <c r="O2667" s="23">
        <v>15.570934256055001</v>
      </c>
    </row>
    <row r="2668" spans="3:15" x14ac:dyDescent="0.25">
      <c r="C2668" s="125"/>
      <c r="D2668" s="120"/>
      <c r="E2668" s="4" t="s">
        <v>50</v>
      </c>
      <c r="F2668" s="5"/>
      <c r="G2668" s="6">
        <v>466</v>
      </c>
      <c r="H2668" s="28">
        <v>7.5107296137340001</v>
      </c>
      <c r="I2668" s="12">
        <v>37.339055793991001</v>
      </c>
      <c r="J2668" s="12">
        <v>33.690987124464002</v>
      </c>
      <c r="K2668" s="12">
        <v>15.87982832618</v>
      </c>
      <c r="L2668" s="12">
        <v>2.7896995708149999</v>
      </c>
      <c r="M2668" s="12">
        <v>2.7896995708149999</v>
      </c>
      <c r="N2668" s="12">
        <v>78.540772532188996</v>
      </c>
      <c r="O2668" s="23">
        <v>18.669527896996001</v>
      </c>
    </row>
    <row r="2669" spans="3:15" x14ac:dyDescent="0.25">
      <c r="C2669" s="125"/>
      <c r="D2669" s="120"/>
      <c r="E2669" s="4" t="s">
        <v>51</v>
      </c>
      <c r="F2669" s="5"/>
      <c r="G2669" s="6">
        <v>191</v>
      </c>
      <c r="H2669" s="28">
        <v>9.9476439790580002</v>
      </c>
      <c r="I2669" s="12">
        <v>40.837696335079002</v>
      </c>
      <c r="J2669" s="12">
        <v>29.319371727749001</v>
      </c>
      <c r="K2669" s="12">
        <v>15.183246073297999</v>
      </c>
      <c r="L2669" s="12">
        <v>2.6178010471199999</v>
      </c>
      <c r="M2669" s="12">
        <v>2.0942408376959998</v>
      </c>
      <c r="N2669" s="12">
        <v>80.104712041884994</v>
      </c>
      <c r="O2669" s="23">
        <v>17.801047120419</v>
      </c>
    </row>
    <row r="2670" spans="3:15" x14ac:dyDescent="0.25">
      <c r="C2670" s="125"/>
      <c r="D2670" s="120"/>
      <c r="E2670" s="4" t="s">
        <v>52</v>
      </c>
      <c r="F2670" s="5"/>
      <c r="G2670" s="6">
        <v>181</v>
      </c>
      <c r="H2670" s="28">
        <v>10.497237569060999</v>
      </c>
      <c r="I2670" s="12">
        <v>47.513812154695998</v>
      </c>
      <c r="J2670" s="12">
        <v>24.861878453039001</v>
      </c>
      <c r="K2670" s="12">
        <v>12.707182320442</v>
      </c>
      <c r="L2670" s="12">
        <v>1.657458563536</v>
      </c>
      <c r="M2670" s="12">
        <v>2.7624309392269999</v>
      </c>
      <c r="N2670" s="12">
        <v>82.872928176795995</v>
      </c>
      <c r="O2670" s="23">
        <v>14.364640883978</v>
      </c>
    </row>
    <row r="2671" spans="3:15" x14ac:dyDescent="0.25">
      <c r="C2671" s="125"/>
      <c r="D2671" s="120"/>
      <c r="E2671" s="4" t="s">
        <v>18</v>
      </c>
      <c r="F2671" s="5"/>
      <c r="G2671" s="6">
        <v>35</v>
      </c>
      <c r="H2671" s="28">
        <v>2.8571428571430002</v>
      </c>
      <c r="I2671" s="12">
        <v>45.714285714286</v>
      </c>
      <c r="J2671" s="12">
        <v>34.285714285714</v>
      </c>
      <c r="K2671" s="12">
        <v>8.5714285714289993</v>
      </c>
      <c r="L2671" s="12">
        <v>8.5714285714289993</v>
      </c>
      <c r="M2671" s="20">
        <v>0</v>
      </c>
      <c r="N2671" s="12">
        <v>82.857142857143003</v>
      </c>
      <c r="O2671" s="23">
        <v>17.142857142857</v>
      </c>
    </row>
    <row r="2672" spans="3:15" x14ac:dyDescent="0.25">
      <c r="C2672" s="121" t="s">
        <v>53</v>
      </c>
      <c r="D2672" s="119" t="s">
        <v>20</v>
      </c>
      <c r="E2672" s="18" t="s">
        <v>54</v>
      </c>
      <c r="F2672" s="17"/>
      <c r="G2672" s="19">
        <v>331</v>
      </c>
      <c r="H2672" s="29">
        <v>8.4592145015109992</v>
      </c>
      <c r="I2672" s="15">
        <v>39.879154078550002</v>
      </c>
      <c r="J2672" s="15">
        <v>30.211480362538001</v>
      </c>
      <c r="K2672" s="15">
        <v>16.616314199396001</v>
      </c>
      <c r="L2672" s="15">
        <v>1.510574018127</v>
      </c>
      <c r="M2672" s="15">
        <v>3.3232628398789998</v>
      </c>
      <c r="N2672" s="15">
        <v>78.549848942598004</v>
      </c>
      <c r="O2672" s="30">
        <v>18.126888217523</v>
      </c>
    </row>
    <row r="2673" spans="3:15" x14ac:dyDescent="0.25">
      <c r="C2673" s="125"/>
      <c r="D2673" s="120"/>
      <c r="E2673" s="4" t="s">
        <v>55</v>
      </c>
      <c r="F2673" s="5"/>
      <c r="G2673" s="6">
        <v>1212</v>
      </c>
      <c r="H2673" s="28">
        <v>8.333333333333</v>
      </c>
      <c r="I2673" s="12">
        <v>43.564356435644001</v>
      </c>
      <c r="J2673" s="12">
        <v>31.518151815182001</v>
      </c>
      <c r="K2673" s="12">
        <v>12.211221122112001</v>
      </c>
      <c r="L2673" s="12">
        <v>2.145214521452</v>
      </c>
      <c r="M2673" s="12">
        <v>2.2277227722770001</v>
      </c>
      <c r="N2673" s="12">
        <v>83.415841584158002</v>
      </c>
      <c r="O2673" s="23">
        <v>14.356435643564</v>
      </c>
    </row>
    <row r="2674" spans="3:15" ht="25.2" x14ac:dyDescent="0.25">
      <c r="C2674" s="125"/>
      <c r="D2674" s="120"/>
      <c r="E2674" s="4" t="s">
        <v>56</v>
      </c>
      <c r="F2674" s="5"/>
      <c r="G2674" s="6">
        <v>615</v>
      </c>
      <c r="H2674" s="28">
        <v>8.2926829268290003</v>
      </c>
      <c r="I2674" s="12">
        <v>40.813008130081002</v>
      </c>
      <c r="J2674" s="12">
        <v>31.056910569106002</v>
      </c>
      <c r="K2674" s="12">
        <v>14.79674796748</v>
      </c>
      <c r="L2674" s="12">
        <v>3.2520325203249998</v>
      </c>
      <c r="M2674" s="12">
        <v>1.7886178861790001</v>
      </c>
      <c r="N2674" s="12">
        <v>80.162601626015999</v>
      </c>
      <c r="O2674" s="23">
        <v>18.048780487805001</v>
      </c>
    </row>
    <row r="2675" spans="3:15" x14ac:dyDescent="0.25">
      <c r="C2675" s="125"/>
      <c r="D2675" s="120"/>
      <c r="E2675" s="4" t="s">
        <v>57</v>
      </c>
      <c r="F2675" s="5"/>
      <c r="G2675" s="6">
        <v>234</v>
      </c>
      <c r="H2675" s="28">
        <v>5.9829059829059998</v>
      </c>
      <c r="I2675" s="12">
        <v>36.324786324785997</v>
      </c>
      <c r="J2675" s="12">
        <v>29.059829059828999</v>
      </c>
      <c r="K2675" s="12">
        <v>18.376068376068002</v>
      </c>
      <c r="L2675" s="12">
        <v>7.2649572649570002</v>
      </c>
      <c r="M2675" s="12">
        <v>2.9914529914529999</v>
      </c>
      <c r="N2675" s="12">
        <v>71.367521367520993</v>
      </c>
      <c r="O2675" s="23">
        <v>25.641025641026001</v>
      </c>
    </row>
    <row r="2676" spans="3:15" x14ac:dyDescent="0.25">
      <c r="C2676" s="125"/>
      <c r="D2676" s="120"/>
      <c r="E2676" s="4" t="s">
        <v>18</v>
      </c>
      <c r="F2676" s="5"/>
      <c r="G2676" s="6">
        <v>22</v>
      </c>
      <c r="H2676" s="50">
        <v>0</v>
      </c>
      <c r="I2676" s="12">
        <v>50</v>
      </c>
      <c r="J2676" s="12">
        <v>36.363636363635997</v>
      </c>
      <c r="K2676" s="12">
        <v>13.636363636364001</v>
      </c>
      <c r="L2676" s="20">
        <v>0</v>
      </c>
      <c r="M2676" s="20">
        <v>0</v>
      </c>
      <c r="N2676" s="12">
        <v>86.363636363636004</v>
      </c>
      <c r="O2676" s="23">
        <v>13.636363636364001</v>
      </c>
    </row>
    <row r="2677" spans="3:15" x14ac:dyDescent="0.25">
      <c r="C2677" s="121" t="s">
        <v>58</v>
      </c>
      <c r="D2677" s="119" t="s">
        <v>20</v>
      </c>
      <c r="E2677" s="18" t="s">
        <v>59</v>
      </c>
      <c r="F2677" s="17"/>
      <c r="G2677" s="19">
        <v>522</v>
      </c>
      <c r="H2677" s="29">
        <v>7.2796934865900003</v>
      </c>
      <c r="I2677" s="15">
        <v>37.547892720306997</v>
      </c>
      <c r="J2677" s="15">
        <v>32.758620689654997</v>
      </c>
      <c r="K2677" s="15">
        <v>15.708812260536</v>
      </c>
      <c r="L2677" s="15">
        <v>4.9808429118769997</v>
      </c>
      <c r="M2677" s="15">
        <v>1.7241379310339999</v>
      </c>
      <c r="N2677" s="15">
        <v>77.586206896552</v>
      </c>
      <c r="O2677" s="30">
        <v>20.689655172414</v>
      </c>
    </row>
    <row r="2678" spans="3:15" x14ac:dyDescent="0.25">
      <c r="C2678" s="125"/>
      <c r="D2678" s="120"/>
      <c r="E2678" s="4" t="s">
        <v>60</v>
      </c>
      <c r="F2678" s="5"/>
      <c r="G2678" s="6">
        <v>1090</v>
      </c>
      <c r="H2678" s="28">
        <v>7.6146788990829997</v>
      </c>
      <c r="I2678" s="12">
        <v>42.201834862384999</v>
      </c>
      <c r="J2678" s="12">
        <v>30.825688073394002</v>
      </c>
      <c r="K2678" s="12">
        <v>14.128440366972001</v>
      </c>
      <c r="L2678" s="12">
        <v>2.4770642201830002</v>
      </c>
      <c r="M2678" s="12">
        <v>2.7522935779819999</v>
      </c>
      <c r="N2678" s="12">
        <v>80.642201834862007</v>
      </c>
      <c r="O2678" s="23">
        <v>16.605504587155998</v>
      </c>
    </row>
    <row r="2679" spans="3:15" ht="25.2" x14ac:dyDescent="0.25">
      <c r="C2679" s="125"/>
      <c r="D2679" s="120"/>
      <c r="E2679" s="4" t="s">
        <v>61</v>
      </c>
      <c r="F2679" s="5"/>
      <c r="G2679" s="6">
        <v>327</v>
      </c>
      <c r="H2679" s="28">
        <v>8.8685015290520006</v>
      </c>
      <c r="I2679" s="12">
        <v>44.34250764526</v>
      </c>
      <c r="J2679" s="12">
        <v>30.886850152905001</v>
      </c>
      <c r="K2679" s="12">
        <v>12.538226299693999</v>
      </c>
      <c r="L2679" s="12">
        <v>0.91743119266100004</v>
      </c>
      <c r="M2679" s="12">
        <v>2.4464831804279998</v>
      </c>
      <c r="N2679" s="12">
        <v>84.097859327216995</v>
      </c>
      <c r="O2679" s="23">
        <v>13.455657492355</v>
      </c>
    </row>
    <row r="2680" spans="3:15" x14ac:dyDescent="0.25">
      <c r="C2680" s="125"/>
      <c r="D2680" s="120"/>
      <c r="E2680" s="4" t="s">
        <v>62</v>
      </c>
      <c r="F2680" s="5"/>
      <c r="G2680" s="6">
        <v>428</v>
      </c>
      <c r="H2680" s="28">
        <v>10.046728971963001</v>
      </c>
      <c r="I2680" s="12">
        <v>44.392523364486003</v>
      </c>
      <c r="J2680" s="12">
        <v>28.271028037383001</v>
      </c>
      <c r="K2680" s="12">
        <v>13.084112149533</v>
      </c>
      <c r="L2680" s="12">
        <v>2.3364485981310001</v>
      </c>
      <c r="M2680" s="12">
        <v>1.869158878505</v>
      </c>
      <c r="N2680" s="12">
        <v>82.710280373832006</v>
      </c>
      <c r="O2680" s="23">
        <v>15.420560747664</v>
      </c>
    </row>
    <row r="2681" spans="3:15" x14ac:dyDescent="0.25">
      <c r="C2681" s="125"/>
      <c r="D2681" s="120"/>
      <c r="E2681" s="4" t="s">
        <v>63</v>
      </c>
      <c r="F2681" s="5"/>
      <c r="G2681" s="6">
        <v>25</v>
      </c>
      <c r="H2681" s="28">
        <v>4</v>
      </c>
      <c r="I2681" s="12">
        <v>32</v>
      </c>
      <c r="J2681" s="12">
        <v>36</v>
      </c>
      <c r="K2681" s="12">
        <v>16</v>
      </c>
      <c r="L2681" s="12">
        <v>8</v>
      </c>
      <c r="M2681" s="12">
        <v>4</v>
      </c>
      <c r="N2681" s="12">
        <v>72</v>
      </c>
      <c r="O2681" s="23">
        <v>24</v>
      </c>
    </row>
    <row r="2682" spans="3:15" x14ac:dyDescent="0.25">
      <c r="C2682" s="125"/>
      <c r="D2682" s="120"/>
      <c r="E2682" s="4" t="s">
        <v>18</v>
      </c>
      <c r="F2682" s="5"/>
      <c r="G2682" s="6">
        <v>22</v>
      </c>
      <c r="H2682" s="50">
        <v>0</v>
      </c>
      <c r="I2682" s="12">
        <v>36.363636363635997</v>
      </c>
      <c r="J2682" s="12">
        <v>50</v>
      </c>
      <c r="K2682" s="12">
        <v>13.636363636364001</v>
      </c>
      <c r="L2682" s="20">
        <v>0</v>
      </c>
      <c r="M2682" s="20">
        <v>0</v>
      </c>
      <c r="N2682" s="12">
        <v>86.363636363636004</v>
      </c>
      <c r="O2682" s="23">
        <v>13.636363636364001</v>
      </c>
    </row>
    <row r="2683" spans="3:15" ht="25.2" x14ac:dyDescent="0.25">
      <c r="C2683" s="121" t="s">
        <v>64</v>
      </c>
      <c r="D2683" s="119" t="s">
        <v>20</v>
      </c>
      <c r="E2683" s="18" t="s">
        <v>65</v>
      </c>
      <c r="F2683" s="17"/>
      <c r="G2683" s="19">
        <v>36</v>
      </c>
      <c r="H2683" s="29">
        <v>5.5555555555560003</v>
      </c>
      <c r="I2683" s="15">
        <v>38.888888888888999</v>
      </c>
      <c r="J2683" s="15">
        <v>30.555555555556001</v>
      </c>
      <c r="K2683" s="15">
        <v>16.666666666666998</v>
      </c>
      <c r="L2683" s="15">
        <v>5.5555555555560003</v>
      </c>
      <c r="M2683" s="15">
        <v>2.7777777777780002</v>
      </c>
      <c r="N2683" s="15">
        <v>75</v>
      </c>
      <c r="O2683" s="30">
        <v>22.222222222222001</v>
      </c>
    </row>
    <row r="2684" spans="3:15" ht="37.799999999999997" x14ac:dyDescent="0.25">
      <c r="C2684" s="125"/>
      <c r="D2684" s="120"/>
      <c r="E2684" s="4" t="s">
        <v>66</v>
      </c>
      <c r="F2684" s="5"/>
      <c r="G2684" s="6">
        <v>177</v>
      </c>
      <c r="H2684" s="28">
        <v>7.3446327683619996</v>
      </c>
      <c r="I2684" s="12">
        <v>35.593220338983002</v>
      </c>
      <c r="J2684" s="12">
        <v>31.073446327684</v>
      </c>
      <c r="K2684" s="12">
        <v>19.774011299434999</v>
      </c>
      <c r="L2684" s="12">
        <v>3.9548022598869998</v>
      </c>
      <c r="M2684" s="12">
        <v>2.25988700565</v>
      </c>
      <c r="N2684" s="12">
        <v>74.011299435027993</v>
      </c>
      <c r="O2684" s="23">
        <v>23.728813559321999</v>
      </c>
    </row>
    <row r="2685" spans="3:15" ht="37.799999999999997" x14ac:dyDescent="0.25">
      <c r="C2685" s="125"/>
      <c r="D2685" s="120"/>
      <c r="E2685" s="4" t="s">
        <v>67</v>
      </c>
      <c r="F2685" s="5"/>
      <c r="G2685" s="6">
        <v>231</v>
      </c>
      <c r="H2685" s="28">
        <v>4.7619047619049999</v>
      </c>
      <c r="I2685" s="12">
        <v>36.363636363635997</v>
      </c>
      <c r="J2685" s="12">
        <v>36.363636363635997</v>
      </c>
      <c r="K2685" s="12">
        <v>13.419913419913</v>
      </c>
      <c r="L2685" s="12">
        <v>7.792207792208</v>
      </c>
      <c r="M2685" s="12">
        <v>1.298701298701</v>
      </c>
      <c r="N2685" s="12">
        <v>77.489177489176996</v>
      </c>
      <c r="O2685" s="23">
        <v>21.212121212121001</v>
      </c>
    </row>
    <row r="2686" spans="3:15" ht="37.799999999999997" x14ac:dyDescent="0.25">
      <c r="C2686" s="125"/>
      <c r="D2686" s="120"/>
      <c r="E2686" s="4" t="s">
        <v>68</v>
      </c>
      <c r="F2686" s="5"/>
      <c r="G2686" s="6">
        <v>324</v>
      </c>
      <c r="H2686" s="28">
        <v>7.4074074074069998</v>
      </c>
      <c r="I2686" s="12">
        <v>35.493827160494</v>
      </c>
      <c r="J2686" s="12">
        <v>33.641975308642003</v>
      </c>
      <c r="K2686" s="12">
        <v>19.135802469135999</v>
      </c>
      <c r="L2686" s="12">
        <v>2.4691358024690002</v>
      </c>
      <c r="M2686" s="12">
        <v>1.851851851852</v>
      </c>
      <c r="N2686" s="12">
        <v>76.543209876543003</v>
      </c>
      <c r="O2686" s="23">
        <v>21.604938271605</v>
      </c>
    </row>
    <row r="2687" spans="3:15" ht="37.799999999999997" x14ac:dyDescent="0.25">
      <c r="C2687" s="125"/>
      <c r="D2687" s="120"/>
      <c r="E2687" s="4" t="s">
        <v>69</v>
      </c>
      <c r="F2687" s="5"/>
      <c r="G2687" s="6">
        <v>364</v>
      </c>
      <c r="H2687" s="28">
        <v>7.967032967033</v>
      </c>
      <c r="I2687" s="12">
        <v>42.307692307692001</v>
      </c>
      <c r="J2687" s="12">
        <v>29.670329670329998</v>
      </c>
      <c r="K2687" s="12">
        <v>15.384615384615</v>
      </c>
      <c r="L2687" s="12">
        <v>3.0219780219780001</v>
      </c>
      <c r="M2687" s="12">
        <v>1.648351648352</v>
      </c>
      <c r="N2687" s="12">
        <v>79.945054945055006</v>
      </c>
      <c r="O2687" s="23">
        <v>18.406593406593</v>
      </c>
    </row>
    <row r="2688" spans="3:15" ht="37.799999999999997" x14ac:dyDescent="0.25">
      <c r="C2688" s="125"/>
      <c r="D2688" s="120"/>
      <c r="E2688" s="4" t="s">
        <v>70</v>
      </c>
      <c r="F2688" s="5"/>
      <c r="G2688" s="6">
        <v>292</v>
      </c>
      <c r="H2688" s="28">
        <v>7.5342465753420003</v>
      </c>
      <c r="I2688" s="12">
        <v>42.123287671233001</v>
      </c>
      <c r="J2688" s="12">
        <v>31.506849315067999</v>
      </c>
      <c r="K2688" s="12">
        <v>13.013698630137</v>
      </c>
      <c r="L2688" s="12">
        <v>1.369863013699</v>
      </c>
      <c r="M2688" s="12">
        <v>4.4520547945209996</v>
      </c>
      <c r="N2688" s="12">
        <v>81.164383561644001</v>
      </c>
      <c r="O2688" s="23">
        <v>14.383561643836</v>
      </c>
    </row>
    <row r="2689" spans="3:15" ht="37.799999999999997" x14ac:dyDescent="0.25">
      <c r="C2689" s="125"/>
      <c r="D2689" s="120"/>
      <c r="E2689" s="4" t="s">
        <v>71</v>
      </c>
      <c r="F2689" s="5"/>
      <c r="G2689" s="6">
        <v>316</v>
      </c>
      <c r="H2689" s="28">
        <v>8.8607594936710008</v>
      </c>
      <c r="I2689" s="12">
        <v>41.455696202532003</v>
      </c>
      <c r="J2689" s="12">
        <v>33.544303797467997</v>
      </c>
      <c r="K2689" s="12">
        <v>11.392405063290999</v>
      </c>
      <c r="L2689" s="12">
        <v>1.8987341772149999</v>
      </c>
      <c r="M2689" s="12">
        <v>2.8481012658229998</v>
      </c>
      <c r="N2689" s="12">
        <v>83.860759493670997</v>
      </c>
      <c r="O2689" s="23">
        <v>13.291139240506</v>
      </c>
    </row>
    <row r="2690" spans="3:15" ht="37.799999999999997" x14ac:dyDescent="0.25">
      <c r="C2690" s="125"/>
      <c r="D2690" s="120"/>
      <c r="E2690" s="4" t="s">
        <v>72</v>
      </c>
      <c r="F2690" s="5"/>
      <c r="G2690" s="6">
        <v>308</v>
      </c>
      <c r="H2690" s="28">
        <v>8.7662337662340004</v>
      </c>
      <c r="I2690" s="12">
        <v>49.675324675325001</v>
      </c>
      <c r="J2690" s="12">
        <v>26.948051948052001</v>
      </c>
      <c r="K2690" s="12">
        <v>11.038961038961</v>
      </c>
      <c r="L2690" s="12">
        <v>1.298701298701</v>
      </c>
      <c r="M2690" s="12">
        <v>2.2727272727269998</v>
      </c>
      <c r="N2690" s="12">
        <v>85.389610389609999</v>
      </c>
      <c r="O2690" s="23">
        <v>12.337662337662</v>
      </c>
    </row>
    <row r="2691" spans="3:15" ht="37.799999999999997" x14ac:dyDescent="0.25">
      <c r="C2691" s="125"/>
      <c r="D2691" s="120"/>
      <c r="E2691" s="4" t="s">
        <v>73</v>
      </c>
      <c r="F2691" s="5"/>
      <c r="G2691" s="6">
        <v>114</v>
      </c>
      <c r="H2691" s="28">
        <v>7.0175438596489998</v>
      </c>
      <c r="I2691" s="12">
        <v>49.122807017543998</v>
      </c>
      <c r="J2691" s="12">
        <v>24.561403508771999</v>
      </c>
      <c r="K2691" s="12">
        <v>15.789473684211</v>
      </c>
      <c r="L2691" s="12">
        <v>1.7543859649119999</v>
      </c>
      <c r="M2691" s="12">
        <v>1.7543859649119999</v>
      </c>
      <c r="N2691" s="12">
        <v>80.701754385965003</v>
      </c>
      <c r="O2691" s="23">
        <v>17.543859649123</v>
      </c>
    </row>
    <row r="2692" spans="3:15" ht="25.2" x14ac:dyDescent="0.25">
      <c r="C2692" s="125"/>
      <c r="D2692" s="120"/>
      <c r="E2692" s="4" t="s">
        <v>74</v>
      </c>
      <c r="F2692" s="5"/>
      <c r="G2692" s="6">
        <v>96</v>
      </c>
      <c r="H2692" s="28">
        <v>17.708333333333002</v>
      </c>
      <c r="I2692" s="12">
        <v>44.791666666666998</v>
      </c>
      <c r="J2692" s="12">
        <v>22.916666666666998</v>
      </c>
      <c r="K2692" s="12">
        <v>10.416666666667</v>
      </c>
      <c r="L2692" s="12">
        <v>1.041666666667</v>
      </c>
      <c r="M2692" s="12">
        <v>3.125</v>
      </c>
      <c r="N2692" s="12">
        <v>85.416666666666998</v>
      </c>
      <c r="O2692" s="23">
        <v>11.458333333333</v>
      </c>
    </row>
    <row r="2693" spans="3:15" x14ac:dyDescent="0.25">
      <c r="C2693" s="125"/>
      <c r="D2693" s="120"/>
      <c r="E2693" s="4" t="s">
        <v>75</v>
      </c>
      <c r="F2693" s="5"/>
      <c r="G2693" s="6">
        <v>29</v>
      </c>
      <c r="H2693" s="28">
        <v>6.8965517241379999</v>
      </c>
      <c r="I2693" s="12">
        <v>41.379310344827999</v>
      </c>
      <c r="J2693" s="12">
        <v>24.137931034483</v>
      </c>
      <c r="K2693" s="12">
        <v>17.241379310345</v>
      </c>
      <c r="L2693" s="12">
        <v>10.344827586207</v>
      </c>
      <c r="M2693" s="20">
        <v>0</v>
      </c>
      <c r="N2693" s="12">
        <v>72.413793103448</v>
      </c>
      <c r="O2693" s="23">
        <v>27.586206896552</v>
      </c>
    </row>
    <row r="2694" spans="3:15" x14ac:dyDescent="0.25">
      <c r="C2694" s="125"/>
      <c r="D2694" s="120"/>
      <c r="E2694" s="4" t="s">
        <v>18</v>
      </c>
      <c r="F2694" s="5"/>
      <c r="G2694" s="6">
        <v>127</v>
      </c>
      <c r="H2694" s="28">
        <v>8.6614173228349998</v>
      </c>
      <c r="I2694" s="12">
        <v>46.456692913386</v>
      </c>
      <c r="J2694" s="12">
        <v>34.645669291338997</v>
      </c>
      <c r="K2694" s="12">
        <v>7.0866141732279999</v>
      </c>
      <c r="L2694" s="12">
        <v>1.574803149606</v>
      </c>
      <c r="M2694" s="12">
        <v>1.574803149606</v>
      </c>
      <c r="N2694" s="12">
        <v>89.763779527558995</v>
      </c>
      <c r="O2694" s="23">
        <v>8.6614173228349998</v>
      </c>
    </row>
    <row r="2695" spans="3:15" x14ac:dyDescent="0.25">
      <c r="C2695" s="121" t="s">
        <v>76</v>
      </c>
      <c r="D2695" s="119" t="s">
        <v>20</v>
      </c>
      <c r="E2695" s="18" t="s">
        <v>77</v>
      </c>
      <c r="F2695" s="17"/>
      <c r="G2695" s="19">
        <v>626</v>
      </c>
      <c r="H2695" s="29">
        <v>7.3482428115019998</v>
      </c>
      <c r="I2695" s="15">
        <v>38.817891373801999</v>
      </c>
      <c r="J2695" s="15">
        <v>32.907348242811999</v>
      </c>
      <c r="K2695" s="15">
        <v>14.536741214058001</v>
      </c>
      <c r="L2695" s="15">
        <v>3.9936102236419999</v>
      </c>
      <c r="M2695" s="15">
        <v>2.396166134185</v>
      </c>
      <c r="N2695" s="15">
        <v>79.073482428115</v>
      </c>
      <c r="O2695" s="30">
        <v>18.530351437699998</v>
      </c>
    </row>
    <row r="2696" spans="3:15" x14ac:dyDescent="0.25">
      <c r="C2696" s="125"/>
      <c r="D2696" s="120"/>
      <c r="E2696" s="4" t="s">
        <v>78</v>
      </c>
      <c r="F2696" s="5"/>
      <c r="G2696" s="6">
        <v>975</v>
      </c>
      <c r="H2696" s="28">
        <v>7.2820512820510004</v>
      </c>
      <c r="I2696" s="12">
        <v>41.230769230768999</v>
      </c>
      <c r="J2696" s="12">
        <v>31.384615384615</v>
      </c>
      <c r="K2696" s="12">
        <v>14.461538461538</v>
      </c>
      <c r="L2696" s="12">
        <v>3.0769230769229998</v>
      </c>
      <c r="M2696" s="12">
        <v>2.564102564103</v>
      </c>
      <c r="N2696" s="12">
        <v>79.897435897435997</v>
      </c>
      <c r="O2696" s="23">
        <v>17.538461538461998</v>
      </c>
    </row>
    <row r="2697" spans="3:15" x14ac:dyDescent="0.25">
      <c r="C2697" s="125"/>
      <c r="D2697" s="120"/>
      <c r="E2697" s="4" t="s">
        <v>79</v>
      </c>
      <c r="F2697" s="5"/>
      <c r="G2697" s="6">
        <v>589</v>
      </c>
      <c r="H2697" s="28">
        <v>9.5076400679119999</v>
      </c>
      <c r="I2697" s="12">
        <v>43.972835314092002</v>
      </c>
      <c r="J2697" s="12">
        <v>29.541595925296999</v>
      </c>
      <c r="K2697" s="12">
        <v>14.261460101868</v>
      </c>
      <c r="L2697" s="12">
        <v>1.188455008489</v>
      </c>
      <c r="M2697" s="12">
        <v>1.5280135823430001</v>
      </c>
      <c r="N2697" s="12">
        <v>83.022071307301005</v>
      </c>
      <c r="O2697" s="23">
        <v>15.449915110357001</v>
      </c>
    </row>
    <row r="2698" spans="3:15" x14ac:dyDescent="0.25">
      <c r="C2698" s="125"/>
      <c r="D2698" s="120"/>
      <c r="E2698" s="4" t="s">
        <v>80</v>
      </c>
      <c r="F2698" s="5"/>
      <c r="G2698" s="6">
        <v>224</v>
      </c>
      <c r="H2698" s="28">
        <v>9.375</v>
      </c>
      <c r="I2698" s="12">
        <v>45.982142857143003</v>
      </c>
      <c r="J2698" s="12">
        <v>28.125</v>
      </c>
      <c r="K2698" s="12">
        <v>10.714285714286</v>
      </c>
      <c r="L2698" s="12">
        <v>2.6785714285709998</v>
      </c>
      <c r="M2698" s="12">
        <v>3.125</v>
      </c>
      <c r="N2698" s="12">
        <v>83.482142857143003</v>
      </c>
      <c r="O2698" s="23">
        <v>13.392857142857</v>
      </c>
    </row>
    <row r="2699" spans="3:15" x14ac:dyDescent="0.25">
      <c r="C2699" s="121" t="s">
        <v>81</v>
      </c>
      <c r="D2699" s="119" t="s">
        <v>20</v>
      </c>
      <c r="E2699" s="18" t="s">
        <v>82</v>
      </c>
      <c r="F2699" s="17"/>
      <c r="G2699" s="19">
        <v>300</v>
      </c>
      <c r="H2699" s="29">
        <v>6</v>
      </c>
      <c r="I2699" s="15">
        <v>44.333333333333002</v>
      </c>
      <c r="J2699" s="15">
        <v>31.333333333333002</v>
      </c>
      <c r="K2699" s="15">
        <v>14.333333333333</v>
      </c>
      <c r="L2699" s="15">
        <v>1.666666666667</v>
      </c>
      <c r="M2699" s="15">
        <v>2.333333333333</v>
      </c>
      <c r="N2699" s="15">
        <v>81.666666666666998</v>
      </c>
      <c r="O2699" s="30">
        <v>16</v>
      </c>
    </row>
    <row r="2700" spans="3:15" x14ac:dyDescent="0.25">
      <c r="C2700" s="125"/>
      <c r="D2700" s="120"/>
      <c r="E2700" s="4" t="s">
        <v>83</v>
      </c>
      <c r="F2700" s="5"/>
      <c r="G2700" s="6">
        <v>722</v>
      </c>
      <c r="H2700" s="28">
        <v>7.4792243767309996</v>
      </c>
      <c r="I2700" s="12">
        <v>40.997229916898</v>
      </c>
      <c r="J2700" s="12">
        <v>29.916897506925</v>
      </c>
      <c r="K2700" s="12">
        <v>15.650969529086</v>
      </c>
      <c r="L2700" s="12">
        <v>3.462603878116</v>
      </c>
      <c r="M2700" s="12">
        <v>2.4930747922440002</v>
      </c>
      <c r="N2700" s="12">
        <v>78.393351800554001</v>
      </c>
      <c r="O2700" s="23">
        <v>19.113573407202001</v>
      </c>
    </row>
    <row r="2701" spans="3:15" x14ac:dyDescent="0.25">
      <c r="C2701" s="125"/>
      <c r="D2701" s="120"/>
      <c r="E2701" s="4" t="s">
        <v>84</v>
      </c>
      <c r="F2701" s="5"/>
      <c r="G2701" s="6">
        <v>483</v>
      </c>
      <c r="H2701" s="28">
        <v>8.074534161491</v>
      </c>
      <c r="I2701" s="12">
        <v>44.099378881988002</v>
      </c>
      <c r="J2701" s="12">
        <v>32.919254658385</v>
      </c>
      <c r="K2701" s="12">
        <v>10.144927536232</v>
      </c>
      <c r="L2701" s="12">
        <v>2.4844720496889998</v>
      </c>
      <c r="M2701" s="12">
        <v>2.277432712215</v>
      </c>
      <c r="N2701" s="12">
        <v>85.093167701862996</v>
      </c>
      <c r="O2701" s="23">
        <v>12.629399585921</v>
      </c>
    </row>
    <row r="2702" spans="3:15" x14ac:dyDescent="0.25">
      <c r="C2702" s="125"/>
      <c r="D2702" s="120"/>
      <c r="E2702" s="4" t="s">
        <v>85</v>
      </c>
      <c r="F2702" s="5"/>
      <c r="G2702" s="6">
        <v>395</v>
      </c>
      <c r="H2702" s="28">
        <v>8.3544303797470008</v>
      </c>
      <c r="I2702" s="12">
        <v>40</v>
      </c>
      <c r="J2702" s="12">
        <v>31.645569620252999</v>
      </c>
      <c r="K2702" s="12">
        <v>13.670886075948999</v>
      </c>
      <c r="L2702" s="12">
        <v>3.7974683544299999</v>
      </c>
      <c r="M2702" s="12">
        <v>2.5316455696200002</v>
      </c>
      <c r="N2702" s="12">
        <v>80</v>
      </c>
      <c r="O2702" s="23">
        <v>17.46835443038</v>
      </c>
    </row>
    <row r="2703" spans="3:15" x14ac:dyDescent="0.25">
      <c r="C2703" s="125"/>
      <c r="D2703" s="120"/>
      <c r="E2703" s="4" t="s">
        <v>86</v>
      </c>
      <c r="F2703" s="5"/>
      <c r="G2703" s="6">
        <v>236</v>
      </c>
      <c r="H2703" s="28">
        <v>10.169491525424</v>
      </c>
      <c r="I2703" s="12">
        <v>37.711864406780002</v>
      </c>
      <c r="J2703" s="12">
        <v>28.389830508475001</v>
      </c>
      <c r="K2703" s="12">
        <v>20.338983050846998</v>
      </c>
      <c r="L2703" s="12">
        <v>1.271186440678</v>
      </c>
      <c r="M2703" s="12">
        <v>2.1186440677970002</v>
      </c>
      <c r="N2703" s="12">
        <v>76.271186440677994</v>
      </c>
      <c r="O2703" s="23">
        <v>21.610169491524999</v>
      </c>
    </row>
    <row r="2704" spans="3:15" x14ac:dyDescent="0.25">
      <c r="C2704" s="125"/>
      <c r="D2704" s="120"/>
      <c r="E2704" s="4" t="s">
        <v>87</v>
      </c>
      <c r="F2704" s="5"/>
      <c r="G2704" s="6">
        <v>278</v>
      </c>
      <c r="H2704" s="28">
        <v>9.3525179856119998</v>
      </c>
      <c r="I2704" s="12">
        <v>42.446043165467998</v>
      </c>
      <c r="J2704" s="12">
        <v>31.654676258993</v>
      </c>
      <c r="K2704" s="12">
        <v>11.870503597121999</v>
      </c>
      <c r="L2704" s="12">
        <v>2.877697841727</v>
      </c>
      <c r="M2704" s="12">
        <v>1.7985611510790001</v>
      </c>
      <c r="N2704" s="12">
        <v>83.453237410072006</v>
      </c>
      <c r="O2704" s="23">
        <v>14.748201438849</v>
      </c>
    </row>
    <row r="2705" spans="2:15" x14ac:dyDescent="0.25">
      <c r="C2705" s="121" t="s">
        <v>88</v>
      </c>
      <c r="D2705" s="119" t="s">
        <v>20</v>
      </c>
      <c r="E2705" s="18" t="s">
        <v>89</v>
      </c>
      <c r="F2705" s="17"/>
      <c r="G2705" s="19">
        <v>110</v>
      </c>
      <c r="H2705" s="29">
        <v>5.4545454545450003</v>
      </c>
      <c r="I2705" s="15">
        <v>42.727272727272997</v>
      </c>
      <c r="J2705" s="15">
        <v>32.727272727272997</v>
      </c>
      <c r="K2705" s="15">
        <v>13.636363636364001</v>
      </c>
      <c r="L2705" s="15">
        <v>0.90909090909099999</v>
      </c>
      <c r="M2705" s="15">
        <v>4.5454545454549997</v>
      </c>
      <c r="N2705" s="15">
        <v>80.909090909091006</v>
      </c>
      <c r="O2705" s="30">
        <v>14.545454545455</v>
      </c>
    </row>
    <row r="2706" spans="2:15" x14ac:dyDescent="0.25">
      <c r="C2706" s="122"/>
      <c r="D2706" s="120"/>
      <c r="E2706" s="4" t="s">
        <v>90</v>
      </c>
      <c r="F2706" s="5"/>
      <c r="G2706" s="6">
        <v>190</v>
      </c>
      <c r="H2706" s="28">
        <v>6.3157894736840001</v>
      </c>
      <c r="I2706" s="12">
        <v>45.263157894736999</v>
      </c>
      <c r="J2706" s="12">
        <v>30.526315789474001</v>
      </c>
      <c r="K2706" s="12">
        <v>14.736842105262999</v>
      </c>
      <c r="L2706" s="12">
        <v>2.1052631578950001</v>
      </c>
      <c r="M2706" s="12">
        <v>1.052631578947</v>
      </c>
      <c r="N2706" s="12">
        <v>82.105263157894996</v>
      </c>
      <c r="O2706" s="23">
        <v>16.842105263158</v>
      </c>
    </row>
    <row r="2707" spans="2:15" x14ac:dyDescent="0.25">
      <c r="C2707" s="122"/>
      <c r="D2707" s="120"/>
      <c r="E2707" s="4" t="s">
        <v>83</v>
      </c>
      <c r="F2707" s="5"/>
      <c r="G2707" s="6">
        <v>722</v>
      </c>
      <c r="H2707" s="28">
        <v>7.4792243767309996</v>
      </c>
      <c r="I2707" s="12">
        <v>40.997229916898</v>
      </c>
      <c r="J2707" s="12">
        <v>29.916897506925</v>
      </c>
      <c r="K2707" s="12">
        <v>15.650969529086</v>
      </c>
      <c r="L2707" s="12">
        <v>3.462603878116</v>
      </c>
      <c r="M2707" s="12">
        <v>2.4930747922440002</v>
      </c>
      <c r="N2707" s="12">
        <v>78.393351800554001</v>
      </c>
      <c r="O2707" s="23">
        <v>19.113573407202001</v>
      </c>
    </row>
    <row r="2708" spans="2:15" x14ac:dyDescent="0.25">
      <c r="C2708" s="122"/>
      <c r="D2708" s="120"/>
      <c r="E2708" s="4" t="s">
        <v>91</v>
      </c>
      <c r="F2708" s="5"/>
      <c r="G2708" s="6">
        <v>117</v>
      </c>
      <c r="H2708" s="28">
        <v>5.9829059829059998</v>
      </c>
      <c r="I2708" s="12">
        <v>52.136752136752001</v>
      </c>
      <c r="J2708" s="12">
        <v>32.478632478632001</v>
      </c>
      <c r="K2708" s="12">
        <v>8.5470085470089998</v>
      </c>
      <c r="L2708" s="20">
        <v>0</v>
      </c>
      <c r="M2708" s="12">
        <v>0.85470085470099999</v>
      </c>
      <c r="N2708" s="12">
        <v>90.598290598291001</v>
      </c>
      <c r="O2708" s="23">
        <v>8.5470085470089998</v>
      </c>
    </row>
    <row r="2709" spans="2:15" x14ac:dyDescent="0.25">
      <c r="C2709" s="122"/>
      <c r="D2709" s="120"/>
      <c r="E2709" s="4" t="s">
        <v>92</v>
      </c>
      <c r="F2709" s="5"/>
      <c r="G2709" s="6">
        <v>123</v>
      </c>
      <c r="H2709" s="28">
        <v>11.382113821138001</v>
      </c>
      <c r="I2709" s="12">
        <v>42.276422764228002</v>
      </c>
      <c r="J2709" s="12">
        <v>30.894308943089001</v>
      </c>
      <c r="K2709" s="12">
        <v>11.382113821138001</v>
      </c>
      <c r="L2709" s="12">
        <v>2.4390243902440001</v>
      </c>
      <c r="M2709" s="12">
        <v>1.6260162601629999</v>
      </c>
      <c r="N2709" s="12">
        <v>84.552845528454995</v>
      </c>
      <c r="O2709" s="23">
        <v>13.821138211381999</v>
      </c>
    </row>
    <row r="2710" spans="2:15" x14ac:dyDescent="0.25">
      <c r="C2710" s="122"/>
      <c r="D2710" s="120"/>
      <c r="E2710" s="4" t="s">
        <v>93</v>
      </c>
      <c r="F2710" s="5"/>
      <c r="G2710" s="6">
        <v>243</v>
      </c>
      <c r="H2710" s="28">
        <v>7.4074074074069998</v>
      </c>
      <c r="I2710" s="12">
        <v>41.152263374485997</v>
      </c>
      <c r="J2710" s="12">
        <v>34.156378600822997</v>
      </c>
      <c r="K2710" s="12">
        <v>10.288065843621</v>
      </c>
      <c r="L2710" s="12">
        <v>3.7037037037039999</v>
      </c>
      <c r="M2710" s="12">
        <v>3.2921810699590002</v>
      </c>
      <c r="N2710" s="12">
        <v>82.716049382715994</v>
      </c>
      <c r="O2710" s="23">
        <v>13.991769547324999</v>
      </c>
    </row>
    <row r="2711" spans="2:15" x14ac:dyDescent="0.25">
      <c r="C2711" s="122"/>
      <c r="D2711" s="120"/>
      <c r="E2711" s="4" t="s">
        <v>85</v>
      </c>
      <c r="F2711" s="5"/>
      <c r="G2711" s="6">
        <v>395</v>
      </c>
      <c r="H2711" s="28">
        <v>8.3544303797470008</v>
      </c>
      <c r="I2711" s="12">
        <v>40</v>
      </c>
      <c r="J2711" s="12">
        <v>31.645569620252999</v>
      </c>
      <c r="K2711" s="12">
        <v>13.670886075948999</v>
      </c>
      <c r="L2711" s="12">
        <v>3.7974683544299999</v>
      </c>
      <c r="M2711" s="12">
        <v>2.5316455696200002</v>
      </c>
      <c r="N2711" s="12">
        <v>80</v>
      </c>
      <c r="O2711" s="23">
        <v>17.46835443038</v>
      </c>
    </row>
    <row r="2712" spans="2:15" x14ac:dyDescent="0.25">
      <c r="C2712" s="122"/>
      <c r="D2712" s="120"/>
      <c r="E2712" s="4" t="s">
        <v>94</v>
      </c>
      <c r="F2712" s="5"/>
      <c r="G2712" s="6">
        <v>168</v>
      </c>
      <c r="H2712" s="28">
        <v>10.714285714286</v>
      </c>
      <c r="I2712" s="12">
        <v>36.309523809524002</v>
      </c>
      <c r="J2712" s="12">
        <v>28.571428571428999</v>
      </c>
      <c r="K2712" s="12">
        <v>21.428571428571001</v>
      </c>
      <c r="L2712" s="12">
        <v>1.190476190476</v>
      </c>
      <c r="M2712" s="12">
        <v>1.785714285714</v>
      </c>
      <c r="N2712" s="12">
        <v>75.595238095238003</v>
      </c>
      <c r="O2712" s="23">
        <v>22.619047619048001</v>
      </c>
    </row>
    <row r="2713" spans="2:15" x14ac:dyDescent="0.25">
      <c r="C2713" s="122"/>
      <c r="D2713" s="120"/>
      <c r="E2713" s="4" t="s">
        <v>95</v>
      </c>
      <c r="F2713" s="5"/>
      <c r="G2713" s="6">
        <v>68</v>
      </c>
      <c r="H2713" s="28">
        <v>8.8235294117649996</v>
      </c>
      <c r="I2713" s="12">
        <v>41.176470588234999</v>
      </c>
      <c r="J2713" s="12">
        <v>27.941176470588001</v>
      </c>
      <c r="K2713" s="12">
        <v>17.647058823529001</v>
      </c>
      <c r="L2713" s="12">
        <v>1.4705882352940001</v>
      </c>
      <c r="M2713" s="12">
        <v>2.9411764705880001</v>
      </c>
      <c r="N2713" s="12">
        <v>77.941176470588005</v>
      </c>
      <c r="O2713" s="23">
        <v>19.117647058824002</v>
      </c>
    </row>
    <row r="2714" spans="2:15" x14ac:dyDescent="0.25">
      <c r="C2714" s="126"/>
      <c r="D2714" s="123"/>
      <c r="E2714" s="64" t="s">
        <v>87</v>
      </c>
      <c r="F2714" s="59"/>
      <c r="G2714" s="66">
        <v>278</v>
      </c>
      <c r="H2714" s="82">
        <v>9.3525179856119998</v>
      </c>
      <c r="I2714" s="40">
        <v>42.446043165467998</v>
      </c>
      <c r="J2714" s="40">
        <v>31.654676258993</v>
      </c>
      <c r="K2714" s="40">
        <v>11.870503597121999</v>
      </c>
      <c r="L2714" s="40">
        <v>2.877697841727</v>
      </c>
      <c r="M2714" s="40">
        <v>1.7985611510790001</v>
      </c>
      <c r="N2714" s="40">
        <v>83.453237410072006</v>
      </c>
      <c r="O2714" s="80">
        <v>14.748201438849</v>
      </c>
    </row>
    <row r="2716" spans="2:15" x14ac:dyDescent="0.25">
      <c r="B2716" s="48" t="str">
        <f xml:space="preserve"> HYPERLINK("#'目次'!B31", "[25]")</f>
        <v>[25]</v>
      </c>
      <c r="C2716" s="35" t="s">
        <v>218</v>
      </c>
    </row>
    <row r="2719" spans="2:15" x14ac:dyDescent="0.25">
      <c r="C2719" s="35" t="s">
        <v>14</v>
      </c>
    </row>
    <row r="2720" spans="2:15" ht="25.2" x14ac:dyDescent="0.25">
      <c r="C2720" s="115"/>
      <c r="D2720" s="116"/>
      <c r="E2720" s="116"/>
      <c r="F2720" s="116"/>
      <c r="G2720" s="44" t="s">
        <v>15</v>
      </c>
      <c r="H2720" s="43" t="s">
        <v>200</v>
      </c>
      <c r="I2720" s="26" t="s">
        <v>201</v>
      </c>
      <c r="J2720" s="26" t="s">
        <v>202</v>
      </c>
      <c r="K2720" s="26" t="s">
        <v>203</v>
      </c>
      <c r="L2720" s="26" t="s">
        <v>204</v>
      </c>
      <c r="M2720" s="26" t="s">
        <v>219</v>
      </c>
      <c r="N2720" s="49" t="s">
        <v>18</v>
      </c>
    </row>
    <row r="2721" spans="3:14" x14ac:dyDescent="0.25">
      <c r="C2721" s="117"/>
      <c r="D2721" s="118"/>
      <c r="E2721" s="118"/>
      <c r="F2721" s="118"/>
      <c r="G2721" s="46"/>
      <c r="H2721" s="47"/>
      <c r="I2721" s="27"/>
      <c r="J2721" s="27"/>
      <c r="K2721" s="27"/>
      <c r="L2721" s="27"/>
      <c r="M2721" s="27"/>
      <c r="N2721" s="45"/>
    </row>
    <row r="2722" spans="3:14" x14ac:dyDescent="0.25">
      <c r="C2722" s="61"/>
      <c r="D2722" s="62"/>
      <c r="E2722" s="60" t="s">
        <v>15</v>
      </c>
      <c r="F2722" s="63"/>
      <c r="G2722" s="57">
        <v>2414</v>
      </c>
      <c r="H2722" s="34">
        <v>70.836785418393006</v>
      </c>
      <c r="I2722" s="34">
        <v>13.256006628003</v>
      </c>
      <c r="J2722" s="34">
        <v>5.4681027340509996</v>
      </c>
      <c r="K2722" s="34">
        <v>3.8525269262630002</v>
      </c>
      <c r="L2722" s="34">
        <v>1.9469759734879999</v>
      </c>
      <c r="M2722" s="34">
        <v>2.319801159901</v>
      </c>
      <c r="N2722" s="79">
        <v>2.319801159901</v>
      </c>
    </row>
    <row r="2723" spans="3:14" x14ac:dyDescent="0.25">
      <c r="C2723" s="124" t="s">
        <v>19</v>
      </c>
      <c r="D2723" s="119" t="s">
        <v>20</v>
      </c>
      <c r="E2723" s="18" t="s">
        <v>21</v>
      </c>
      <c r="F2723" s="17"/>
      <c r="G2723" s="19">
        <v>1139</v>
      </c>
      <c r="H2723" s="29">
        <v>69.446883230904007</v>
      </c>
      <c r="I2723" s="15">
        <v>12.467076382791999</v>
      </c>
      <c r="J2723" s="15">
        <v>5.7945566286219998</v>
      </c>
      <c r="K2723" s="15">
        <v>3.8630377524139998</v>
      </c>
      <c r="L2723" s="15">
        <v>2.546093064091</v>
      </c>
      <c r="M2723" s="15">
        <v>3.1606672519750001</v>
      </c>
      <c r="N2723" s="30">
        <v>2.7216856892010002</v>
      </c>
    </row>
    <row r="2724" spans="3:14" x14ac:dyDescent="0.25">
      <c r="C2724" s="125"/>
      <c r="D2724" s="120"/>
      <c r="E2724" s="4" t="s">
        <v>22</v>
      </c>
      <c r="F2724" s="5"/>
      <c r="G2724" s="6">
        <v>1275</v>
      </c>
      <c r="H2724" s="28">
        <v>72.078431372549005</v>
      </c>
      <c r="I2724" s="12">
        <v>13.960784313725</v>
      </c>
      <c r="J2724" s="12">
        <v>5.1764705882350004</v>
      </c>
      <c r="K2724" s="12">
        <v>3.843137254902</v>
      </c>
      <c r="L2724" s="12">
        <v>1.411764705882</v>
      </c>
      <c r="M2724" s="12">
        <v>1.56862745098</v>
      </c>
      <c r="N2724" s="23">
        <v>1.9607843137250001</v>
      </c>
    </row>
    <row r="2725" spans="3:14" x14ac:dyDescent="0.25">
      <c r="C2725" s="121" t="s">
        <v>23</v>
      </c>
      <c r="D2725" s="121" t="s">
        <v>24</v>
      </c>
      <c r="E2725" s="18" t="s">
        <v>25</v>
      </c>
      <c r="F2725" s="17"/>
      <c r="G2725" s="19">
        <v>515</v>
      </c>
      <c r="H2725" s="29">
        <v>75.145631067961006</v>
      </c>
      <c r="I2725" s="15">
        <v>11.844660194175001</v>
      </c>
      <c r="J2725" s="15">
        <v>3.6893203883500001</v>
      </c>
      <c r="K2725" s="15">
        <v>3.6893203883500001</v>
      </c>
      <c r="L2725" s="15">
        <v>1.9417475728160001</v>
      </c>
      <c r="M2725" s="15">
        <v>2.1359223300969998</v>
      </c>
      <c r="N2725" s="30">
        <v>1.5533980582519999</v>
      </c>
    </row>
    <row r="2726" spans="3:14" x14ac:dyDescent="0.25">
      <c r="C2726" s="125"/>
      <c r="D2726" s="122"/>
      <c r="E2726" s="4" t="s">
        <v>26</v>
      </c>
      <c r="F2726" s="5"/>
      <c r="G2726" s="6">
        <v>718</v>
      </c>
      <c r="H2726" s="28">
        <v>74.512534818942001</v>
      </c>
      <c r="I2726" s="12">
        <v>13.231197771588</v>
      </c>
      <c r="J2726" s="12">
        <v>3.760445682451</v>
      </c>
      <c r="K2726" s="12">
        <v>3.0640668523680001</v>
      </c>
      <c r="L2726" s="12">
        <v>1.5320334261840001</v>
      </c>
      <c r="M2726" s="12">
        <v>1.8105849582169999</v>
      </c>
      <c r="N2726" s="23">
        <v>2.0891364902510001</v>
      </c>
    </row>
    <row r="2727" spans="3:14" x14ac:dyDescent="0.25">
      <c r="C2727" s="125"/>
      <c r="D2727" s="122"/>
      <c r="E2727" s="4" t="s">
        <v>27</v>
      </c>
      <c r="F2727" s="5"/>
      <c r="G2727" s="6">
        <v>492</v>
      </c>
      <c r="H2727" s="28">
        <v>71.747967479674998</v>
      </c>
      <c r="I2727" s="12">
        <v>12.398373983740001</v>
      </c>
      <c r="J2727" s="12">
        <v>7.1138211382109997</v>
      </c>
      <c r="K2727" s="12">
        <v>3.0487804878050002</v>
      </c>
      <c r="L2727" s="12">
        <v>2.032520325203</v>
      </c>
      <c r="M2727" s="12">
        <v>1.829268292683</v>
      </c>
      <c r="N2727" s="23">
        <v>1.829268292683</v>
      </c>
    </row>
    <row r="2728" spans="3:14" x14ac:dyDescent="0.25">
      <c r="C2728" s="125"/>
      <c r="D2728" s="122"/>
      <c r="E2728" s="4" t="s">
        <v>28</v>
      </c>
      <c r="F2728" s="5"/>
      <c r="G2728" s="6">
        <v>390</v>
      </c>
      <c r="H2728" s="28">
        <v>67.948717948717999</v>
      </c>
      <c r="I2728" s="12">
        <v>16.410256410256</v>
      </c>
      <c r="J2728" s="12">
        <v>4.1025641025640001</v>
      </c>
      <c r="K2728" s="12">
        <v>4.3589743589739998</v>
      </c>
      <c r="L2728" s="12">
        <v>2.3076923076920002</v>
      </c>
      <c r="M2728" s="12">
        <v>1.2820512820509999</v>
      </c>
      <c r="N2728" s="23">
        <v>3.5897435897440002</v>
      </c>
    </row>
    <row r="2729" spans="3:14" x14ac:dyDescent="0.25">
      <c r="C2729" s="125"/>
      <c r="D2729" s="122"/>
      <c r="E2729" s="4" t="s">
        <v>29</v>
      </c>
      <c r="F2729" s="5"/>
      <c r="G2729" s="6">
        <v>206</v>
      </c>
      <c r="H2729" s="28">
        <v>54.368932038834998</v>
      </c>
      <c r="I2729" s="12">
        <v>13.106796116505</v>
      </c>
      <c r="J2729" s="12">
        <v>14.077669902913</v>
      </c>
      <c r="K2729" s="12">
        <v>7.2815533980579996</v>
      </c>
      <c r="L2729" s="12">
        <v>2.9126213592229999</v>
      </c>
      <c r="M2729" s="12">
        <v>4.8543689320389998</v>
      </c>
      <c r="N2729" s="23">
        <v>3.398058252427</v>
      </c>
    </row>
    <row r="2730" spans="3:14" x14ac:dyDescent="0.25">
      <c r="C2730" s="125"/>
      <c r="D2730" s="122"/>
      <c r="E2730" s="4" t="s">
        <v>30</v>
      </c>
      <c r="F2730" s="5"/>
      <c r="G2730" s="6">
        <v>76</v>
      </c>
      <c r="H2730" s="28">
        <v>61.842105263157997</v>
      </c>
      <c r="I2730" s="12">
        <v>11.842105263158</v>
      </c>
      <c r="J2730" s="12">
        <v>7.8947368421049999</v>
      </c>
      <c r="K2730" s="12">
        <v>5.2631578947369997</v>
      </c>
      <c r="L2730" s="12">
        <v>1.3157894736839999</v>
      </c>
      <c r="M2730" s="12">
        <v>7.8947368421049999</v>
      </c>
      <c r="N2730" s="23">
        <v>3.947368421053</v>
      </c>
    </row>
    <row r="2731" spans="3:14" x14ac:dyDescent="0.25">
      <c r="C2731" s="125"/>
      <c r="D2731" s="122"/>
      <c r="E2731" s="4" t="s">
        <v>31</v>
      </c>
      <c r="F2731" s="5"/>
      <c r="G2731" s="6">
        <v>17</v>
      </c>
      <c r="H2731" s="28">
        <v>64.705882352941003</v>
      </c>
      <c r="I2731" s="12">
        <v>17.647058823529001</v>
      </c>
      <c r="J2731" s="20">
        <v>0</v>
      </c>
      <c r="K2731" s="12">
        <v>5.8823529411760003</v>
      </c>
      <c r="L2731" s="20">
        <v>0</v>
      </c>
      <c r="M2731" s="12">
        <v>11.764705882353001</v>
      </c>
      <c r="N2731" s="37">
        <v>0</v>
      </c>
    </row>
    <row r="2732" spans="3:14" x14ac:dyDescent="0.25">
      <c r="C2732" s="125"/>
      <c r="D2732" s="122"/>
      <c r="E2732" s="4" t="s">
        <v>32</v>
      </c>
      <c r="F2732" s="5"/>
      <c r="G2732" s="6">
        <v>1233</v>
      </c>
      <c r="H2732" s="28">
        <v>74.776966747770004</v>
      </c>
      <c r="I2732" s="12">
        <v>12.652068126521</v>
      </c>
      <c r="J2732" s="12">
        <v>3.7307380373069998</v>
      </c>
      <c r="K2732" s="12">
        <v>3.3252230332520001</v>
      </c>
      <c r="L2732" s="12">
        <v>1.703163017032</v>
      </c>
      <c r="M2732" s="12">
        <v>1.946472019465</v>
      </c>
      <c r="N2732" s="23">
        <v>1.865369018654</v>
      </c>
    </row>
    <row r="2733" spans="3:14" x14ac:dyDescent="0.25">
      <c r="C2733" s="125"/>
      <c r="D2733" s="122"/>
      <c r="E2733" s="4" t="s">
        <v>33</v>
      </c>
      <c r="F2733" s="5"/>
      <c r="G2733" s="6">
        <v>882</v>
      </c>
      <c r="H2733" s="28">
        <v>70.068027210883997</v>
      </c>
      <c r="I2733" s="12">
        <v>14.172335600906999</v>
      </c>
      <c r="J2733" s="12">
        <v>5.7823129251700003</v>
      </c>
      <c r="K2733" s="12">
        <v>3.6281179138319999</v>
      </c>
      <c r="L2733" s="12">
        <v>2.154195011338</v>
      </c>
      <c r="M2733" s="12">
        <v>1.587301587302</v>
      </c>
      <c r="N2733" s="23">
        <v>2.6077097505669999</v>
      </c>
    </row>
    <row r="2734" spans="3:14" x14ac:dyDescent="0.25">
      <c r="C2734" s="125"/>
      <c r="D2734" s="122"/>
      <c r="E2734" s="4" t="s">
        <v>34</v>
      </c>
      <c r="F2734" s="5"/>
      <c r="G2734" s="6">
        <v>299</v>
      </c>
      <c r="H2734" s="28">
        <v>56.856187290969999</v>
      </c>
      <c r="I2734" s="12">
        <v>13.04347826087</v>
      </c>
      <c r="J2734" s="12">
        <v>11.705685618728999</v>
      </c>
      <c r="K2734" s="12">
        <v>6.6889632107020001</v>
      </c>
      <c r="L2734" s="12">
        <v>2.3411371237459999</v>
      </c>
      <c r="M2734" s="12">
        <v>6.020066889632</v>
      </c>
      <c r="N2734" s="23">
        <v>3.344481605351</v>
      </c>
    </row>
    <row r="2735" spans="3:14" x14ac:dyDescent="0.25">
      <c r="C2735" s="125"/>
      <c r="D2735" s="122"/>
      <c r="E2735" s="4" t="s">
        <v>35</v>
      </c>
      <c r="F2735" s="5"/>
      <c r="G2735" s="6">
        <v>1181</v>
      </c>
      <c r="H2735" s="28">
        <v>66.723116003387005</v>
      </c>
      <c r="I2735" s="12">
        <v>13.886536833192</v>
      </c>
      <c r="J2735" s="12">
        <v>7.2819644369179999</v>
      </c>
      <c r="K2735" s="12">
        <v>4.403048264183</v>
      </c>
      <c r="L2735" s="12">
        <v>2.201524132091</v>
      </c>
      <c r="M2735" s="12">
        <v>2.709568162574</v>
      </c>
      <c r="N2735" s="23">
        <v>2.7942421676550002</v>
      </c>
    </row>
    <row r="2736" spans="3:14" x14ac:dyDescent="0.25">
      <c r="C2736" s="125"/>
      <c r="D2736" s="121" t="s">
        <v>21</v>
      </c>
      <c r="E2736" s="18" t="s">
        <v>25</v>
      </c>
      <c r="F2736" s="17"/>
      <c r="G2736" s="19">
        <v>268</v>
      </c>
      <c r="H2736" s="29">
        <v>72.014925373134005</v>
      </c>
      <c r="I2736" s="15">
        <v>10.447761194030001</v>
      </c>
      <c r="J2736" s="15">
        <v>4.8507462686569998</v>
      </c>
      <c r="K2736" s="15">
        <v>4.477611940299</v>
      </c>
      <c r="L2736" s="15">
        <v>2.238805970149</v>
      </c>
      <c r="M2736" s="15">
        <v>3.3582089552240002</v>
      </c>
      <c r="N2736" s="30">
        <v>2.6119402985070002</v>
      </c>
    </row>
    <row r="2737" spans="3:14" x14ac:dyDescent="0.25">
      <c r="C2737" s="125"/>
      <c r="D2737" s="122"/>
      <c r="E2737" s="4" t="s">
        <v>26</v>
      </c>
      <c r="F2737" s="5"/>
      <c r="G2737" s="6">
        <v>338</v>
      </c>
      <c r="H2737" s="28">
        <v>72.189349112426001</v>
      </c>
      <c r="I2737" s="12">
        <v>13.313609467456001</v>
      </c>
      <c r="J2737" s="12">
        <v>3.254437869822</v>
      </c>
      <c r="K2737" s="12">
        <v>3.8461538461539999</v>
      </c>
      <c r="L2737" s="12">
        <v>2.3668639053249998</v>
      </c>
      <c r="M2737" s="12">
        <v>3.254437869822</v>
      </c>
      <c r="N2737" s="23">
        <v>1.775147928994</v>
      </c>
    </row>
    <row r="2738" spans="3:14" x14ac:dyDescent="0.25">
      <c r="C2738" s="125"/>
      <c r="D2738" s="122"/>
      <c r="E2738" s="4" t="s">
        <v>27</v>
      </c>
      <c r="F2738" s="5"/>
      <c r="G2738" s="6">
        <v>241</v>
      </c>
      <c r="H2738" s="28">
        <v>73.029045643154006</v>
      </c>
      <c r="I2738" s="12">
        <v>9.9585062240659994</v>
      </c>
      <c r="J2738" s="12">
        <v>6.224066390041</v>
      </c>
      <c r="K2738" s="12">
        <v>3.3195020746889998</v>
      </c>
      <c r="L2738" s="12">
        <v>3.3195020746889998</v>
      </c>
      <c r="M2738" s="12">
        <v>2.4896265560169999</v>
      </c>
      <c r="N2738" s="23">
        <v>1.6597510373440001</v>
      </c>
    </row>
    <row r="2739" spans="3:14" x14ac:dyDescent="0.25">
      <c r="C2739" s="125"/>
      <c r="D2739" s="122"/>
      <c r="E2739" s="4" t="s">
        <v>28</v>
      </c>
      <c r="F2739" s="5"/>
      <c r="G2739" s="6">
        <v>180</v>
      </c>
      <c r="H2739" s="28">
        <v>63.333333333333002</v>
      </c>
      <c r="I2739" s="12">
        <v>17.222222222222001</v>
      </c>
      <c r="J2739" s="12">
        <v>6.1111111111109997</v>
      </c>
      <c r="K2739" s="12">
        <v>3.333333333333</v>
      </c>
      <c r="L2739" s="12">
        <v>2.7777777777780002</v>
      </c>
      <c r="M2739" s="12">
        <v>1.666666666667</v>
      </c>
      <c r="N2739" s="23">
        <v>5.5555555555560003</v>
      </c>
    </row>
    <row r="2740" spans="3:14" x14ac:dyDescent="0.25">
      <c r="C2740" s="125"/>
      <c r="D2740" s="122"/>
      <c r="E2740" s="4" t="s">
        <v>29</v>
      </c>
      <c r="F2740" s="5"/>
      <c r="G2740" s="6">
        <v>83</v>
      </c>
      <c r="H2740" s="28">
        <v>57.831325301204998</v>
      </c>
      <c r="I2740" s="12">
        <v>13.253012048193</v>
      </c>
      <c r="J2740" s="12">
        <v>13.253012048193</v>
      </c>
      <c r="K2740" s="12">
        <v>3.6144578313250002</v>
      </c>
      <c r="L2740" s="12">
        <v>2.409638554217</v>
      </c>
      <c r="M2740" s="12">
        <v>6.0240963855420002</v>
      </c>
      <c r="N2740" s="23">
        <v>3.6144578313250002</v>
      </c>
    </row>
    <row r="2741" spans="3:14" x14ac:dyDescent="0.25">
      <c r="C2741" s="125"/>
      <c r="D2741" s="122"/>
      <c r="E2741" s="4" t="s">
        <v>30</v>
      </c>
      <c r="F2741" s="5"/>
      <c r="G2741" s="6">
        <v>26</v>
      </c>
      <c r="H2741" s="28">
        <v>53.846153846154003</v>
      </c>
      <c r="I2741" s="12">
        <v>7.6923076923079998</v>
      </c>
      <c r="J2741" s="12">
        <v>19.230769230768999</v>
      </c>
      <c r="K2741" s="12">
        <v>7.6923076923079998</v>
      </c>
      <c r="L2741" s="20">
        <v>0</v>
      </c>
      <c r="M2741" s="12">
        <v>7.6923076923079998</v>
      </c>
      <c r="N2741" s="23">
        <v>3.8461538461539999</v>
      </c>
    </row>
    <row r="2742" spans="3:14" x14ac:dyDescent="0.25">
      <c r="C2742" s="125"/>
      <c r="D2742" s="122"/>
      <c r="E2742" s="4" t="s">
        <v>31</v>
      </c>
      <c r="F2742" s="5"/>
      <c r="G2742" s="6">
        <v>3</v>
      </c>
      <c r="H2742" s="28">
        <v>66.666666666666998</v>
      </c>
      <c r="I2742" s="12">
        <v>33.333333333333002</v>
      </c>
      <c r="J2742" s="20">
        <v>0</v>
      </c>
      <c r="K2742" s="20">
        <v>0</v>
      </c>
      <c r="L2742" s="20">
        <v>0</v>
      </c>
      <c r="M2742" s="20">
        <v>0</v>
      </c>
      <c r="N2742" s="37">
        <v>0</v>
      </c>
    </row>
    <row r="2743" spans="3:14" x14ac:dyDescent="0.25">
      <c r="C2743" s="125"/>
      <c r="D2743" s="122"/>
      <c r="E2743" s="4" t="s">
        <v>32</v>
      </c>
      <c r="F2743" s="5"/>
      <c r="G2743" s="6">
        <v>606</v>
      </c>
      <c r="H2743" s="28">
        <v>72.112211221121996</v>
      </c>
      <c r="I2743" s="12">
        <v>12.046204620461999</v>
      </c>
      <c r="J2743" s="12">
        <v>3.9603960396039999</v>
      </c>
      <c r="K2743" s="12">
        <v>4.1254125412539997</v>
      </c>
      <c r="L2743" s="12">
        <v>2.3102310231019998</v>
      </c>
      <c r="M2743" s="12">
        <v>3.3003300330030001</v>
      </c>
      <c r="N2743" s="23">
        <v>2.145214521452</v>
      </c>
    </row>
    <row r="2744" spans="3:14" x14ac:dyDescent="0.25">
      <c r="C2744" s="125"/>
      <c r="D2744" s="122"/>
      <c r="E2744" s="4" t="s">
        <v>33</v>
      </c>
      <c r="F2744" s="5"/>
      <c r="G2744" s="6">
        <v>421</v>
      </c>
      <c r="H2744" s="28">
        <v>68.883610451305998</v>
      </c>
      <c r="I2744" s="12">
        <v>13.064133016627</v>
      </c>
      <c r="J2744" s="12">
        <v>6.1757719714960002</v>
      </c>
      <c r="K2744" s="12">
        <v>3.3254156769600001</v>
      </c>
      <c r="L2744" s="12">
        <v>3.0878859857480001</v>
      </c>
      <c r="M2744" s="12">
        <v>2.1377672209030001</v>
      </c>
      <c r="N2744" s="23">
        <v>3.3254156769600001</v>
      </c>
    </row>
    <row r="2745" spans="3:14" x14ac:dyDescent="0.25">
      <c r="C2745" s="125"/>
      <c r="D2745" s="122"/>
      <c r="E2745" s="4" t="s">
        <v>34</v>
      </c>
      <c r="F2745" s="5"/>
      <c r="G2745" s="6">
        <v>112</v>
      </c>
      <c r="H2745" s="28">
        <v>57.142857142856997</v>
      </c>
      <c r="I2745" s="12">
        <v>12.5</v>
      </c>
      <c r="J2745" s="12">
        <v>14.285714285714</v>
      </c>
      <c r="K2745" s="12">
        <v>4.4642857142860004</v>
      </c>
      <c r="L2745" s="12">
        <v>1.785714285714</v>
      </c>
      <c r="M2745" s="12">
        <v>6.25</v>
      </c>
      <c r="N2745" s="23">
        <v>3.5714285714290002</v>
      </c>
    </row>
    <row r="2746" spans="3:14" x14ac:dyDescent="0.25">
      <c r="C2746" s="125"/>
      <c r="D2746" s="122"/>
      <c r="E2746" s="4" t="s">
        <v>35</v>
      </c>
      <c r="F2746" s="5"/>
      <c r="G2746" s="6">
        <v>533</v>
      </c>
      <c r="H2746" s="28">
        <v>66.416510318948994</v>
      </c>
      <c r="I2746" s="12">
        <v>12.945590994371001</v>
      </c>
      <c r="J2746" s="12">
        <v>7.8799249530960003</v>
      </c>
      <c r="K2746" s="12">
        <v>3.5647279549720001</v>
      </c>
      <c r="L2746" s="12">
        <v>2.8142589118200001</v>
      </c>
      <c r="M2746" s="12">
        <v>3.0018761726080001</v>
      </c>
      <c r="N2746" s="23">
        <v>3.3771106941840001</v>
      </c>
    </row>
    <row r="2747" spans="3:14" x14ac:dyDescent="0.25">
      <c r="C2747" s="125"/>
      <c r="D2747" s="121" t="s">
        <v>22</v>
      </c>
      <c r="E2747" s="18" t="s">
        <v>25</v>
      </c>
      <c r="F2747" s="17"/>
      <c r="G2747" s="19">
        <v>247</v>
      </c>
      <c r="H2747" s="29">
        <v>78.542510121456999</v>
      </c>
      <c r="I2747" s="15">
        <v>13.36032388664</v>
      </c>
      <c r="J2747" s="15">
        <v>2.4291497975710001</v>
      </c>
      <c r="K2747" s="15">
        <v>2.834008097166</v>
      </c>
      <c r="L2747" s="15">
        <v>1.619433198381</v>
      </c>
      <c r="M2747" s="15">
        <v>0.80971659919000005</v>
      </c>
      <c r="N2747" s="30">
        <v>0.40485829959500003</v>
      </c>
    </row>
    <row r="2748" spans="3:14" x14ac:dyDescent="0.25">
      <c r="C2748" s="125"/>
      <c r="D2748" s="122"/>
      <c r="E2748" s="4" t="s">
        <v>26</v>
      </c>
      <c r="F2748" s="5"/>
      <c r="G2748" s="6">
        <v>380</v>
      </c>
      <c r="H2748" s="28">
        <v>76.578947368420998</v>
      </c>
      <c r="I2748" s="12">
        <v>13.157894736842</v>
      </c>
      <c r="J2748" s="12">
        <v>4.2105263157890001</v>
      </c>
      <c r="K2748" s="12">
        <v>2.3684210526320002</v>
      </c>
      <c r="L2748" s="12">
        <v>0.78947368421099995</v>
      </c>
      <c r="M2748" s="12">
        <v>0.52631578947400004</v>
      </c>
      <c r="N2748" s="23">
        <v>2.3684210526320002</v>
      </c>
    </row>
    <row r="2749" spans="3:14" x14ac:dyDescent="0.25">
      <c r="C2749" s="125"/>
      <c r="D2749" s="122"/>
      <c r="E2749" s="4" t="s">
        <v>27</v>
      </c>
      <c r="F2749" s="5"/>
      <c r="G2749" s="6">
        <v>251</v>
      </c>
      <c r="H2749" s="28">
        <v>70.517928286853007</v>
      </c>
      <c r="I2749" s="12">
        <v>14.741035856573999</v>
      </c>
      <c r="J2749" s="12">
        <v>7.9681274900399996</v>
      </c>
      <c r="K2749" s="12">
        <v>2.7888446215139999</v>
      </c>
      <c r="L2749" s="12">
        <v>0.79681274900400001</v>
      </c>
      <c r="M2749" s="12">
        <v>1.1952191235059999</v>
      </c>
      <c r="N2749" s="23">
        <v>1.9920318725099999</v>
      </c>
    </row>
    <row r="2750" spans="3:14" x14ac:dyDescent="0.25">
      <c r="C2750" s="125"/>
      <c r="D2750" s="122"/>
      <c r="E2750" s="4" t="s">
        <v>28</v>
      </c>
      <c r="F2750" s="5"/>
      <c r="G2750" s="6">
        <v>210</v>
      </c>
      <c r="H2750" s="28">
        <v>71.904761904761997</v>
      </c>
      <c r="I2750" s="12">
        <v>15.714285714286</v>
      </c>
      <c r="J2750" s="12">
        <v>2.3809523809519999</v>
      </c>
      <c r="K2750" s="12">
        <v>5.2380952380950001</v>
      </c>
      <c r="L2750" s="12">
        <v>1.9047619047619999</v>
      </c>
      <c r="M2750" s="12">
        <v>0.95238095238099996</v>
      </c>
      <c r="N2750" s="23">
        <v>1.9047619047619999</v>
      </c>
    </row>
    <row r="2751" spans="3:14" x14ac:dyDescent="0.25">
      <c r="C2751" s="125"/>
      <c r="D2751" s="122"/>
      <c r="E2751" s="4" t="s">
        <v>29</v>
      </c>
      <c r="F2751" s="5"/>
      <c r="G2751" s="6">
        <v>123</v>
      </c>
      <c r="H2751" s="28">
        <v>52.032520325203002</v>
      </c>
      <c r="I2751" s="12">
        <v>13.008130081300999</v>
      </c>
      <c r="J2751" s="12">
        <v>14.634146341463</v>
      </c>
      <c r="K2751" s="12">
        <v>9.7560975609760003</v>
      </c>
      <c r="L2751" s="12">
        <v>3.2520325203249998</v>
      </c>
      <c r="M2751" s="12">
        <v>4.065040650407</v>
      </c>
      <c r="N2751" s="23">
        <v>3.2520325203249998</v>
      </c>
    </row>
    <row r="2752" spans="3:14" x14ac:dyDescent="0.25">
      <c r="C2752" s="125"/>
      <c r="D2752" s="122"/>
      <c r="E2752" s="4" t="s">
        <v>30</v>
      </c>
      <c r="F2752" s="5"/>
      <c r="G2752" s="6">
        <v>50</v>
      </c>
      <c r="H2752" s="28">
        <v>66</v>
      </c>
      <c r="I2752" s="12">
        <v>14</v>
      </c>
      <c r="J2752" s="12">
        <v>2</v>
      </c>
      <c r="K2752" s="12">
        <v>4</v>
      </c>
      <c r="L2752" s="12">
        <v>2</v>
      </c>
      <c r="M2752" s="12">
        <v>8</v>
      </c>
      <c r="N2752" s="23">
        <v>4</v>
      </c>
    </row>
    <row r="2753" spans="3:14" x14ac:dyDescent="0.25">
      <c r="C2753" s="125"/>
      <c r="D2753" s="122"/>
      <c r="E2753" s="4" t="s">
        <v>31</v>
      </c>
      <c r="F2753" s="5"/>
      <c r="G2753" s="6">
        <v>14</v>
      </c>
      <c r="H2753" s="28">
        <v>64.285714285713993</v>
      </c>
      <c r="I2753" s="12">
        <v>14.285714285714</v>
      </c>
      <c r="J2753" s="20">
        <v>0</v>
      </c>
      <c r="K2753" s="12">
        <v>7.1428571428570002</v>
      </c>
      <c r="L2753" s="20">
        <v>0</v>
      </c>
      <c r="M2753" s="12">
        <v>14.285714285714</v>
      </c>
      <c r="N2753" s="37">
        <v>0</v>
      </c>
    </row>
    <row r="2754" spans="3:14" x14ac:dyDescent="0.25">
      <c r="C2754" s="125"/>
      <c r="D2754" s="122"/>
      <c r="E2754" s="4" t="s">
        <v>32</v>
      </c>
      <c r="F2754" s="5"/>
      <c r="G2754" s="6">
        <v>627</v>
      </c>
      <c r="H2754" s="28">
        <v>77.352472089314006</v>
      </c>
      <c r="I2754" s="12">
        <v>13.237639553429</v>
      </c>
      <c r="J2754" s="12">
        <v>3.508771929825</v>
      </c>
      <c r="K2754" s="12">
        <v>2.5518341307810002</v>
      </c>
      <c r="L2754" s="12">
        <v>1.116427432217</v>
      </c>
      <c r="M2754" s="12">
        <v>0.63795853269500002</v>
      </c>
      <c r="N2754" s="23">
        <v>1.5948963317380001</v>
      </c>
    </row>
    <row r="2755" spans="3:14" x14ac:dyDescent="0.25">
      <c r="C2755" s="125"/>
      <c r="D2755" s="122"/>
      <c r="E2755" s="4" t="s">
        <v>33</v>
      </c>
      <c r="F2755" s="5"/>
      <c r="G2755" s="6">
        <v>461</v>
      </c>
      <c r="H2755" s="28">
        <v>71.149674620390002</v>
      </c>
      <c r="I2755" s="12">
        <v>15.184381778742001</v>
      </c>
      <c r="J2755" s="12">
        <v>5.4229934924079997</v>
      </c>
      <c r="K2755" s="12">
        <v>3.904555314534</v>
      </c>
      <c r="L2755" s="12">
        <v>1.3015184381780001</v>
      </c>
      <c r="M2755" s="12">
        <v>1.084598698482</v>
      </c>
      <c r="N2755" s="23">
        <v>1.952277657267</v>
      </c>
    </row>
    <row r="2756" spans="3:14" x14ac:dyDescent="0.25">
      <c r="C2756" s="125"/>
      <c r="D2756" s="122"/>
      <c r="E2756" s="4" t="s">
        <v>34</v>
      </c>
      <c r="F2756" s="5"/>
      <c r="G2756" s="6">
        <v>187</v>
      </c>
      <c r="H2756" s="28">
        <v>56.684491978609998</v>
      </c>
      <c r="I2756" s="12">
        <v>13.368983957218999</v>
      </c>
      <c r="J2756" s="12">
        <v>10.160427807487</v>
      </c>
      <c r="K2756" s="12">
        <v>8.0213903743320003</v>
      </c>
      <c r="L2756" s="12">
        <v>2.673796791444</v>
      </c>
      <c r="M2756" s="12">
        <v>5.8823529411760003</v>
      </c>
      <c r="N2756" s="23">
        <v>3.208556149733</v>
      </c>
    </row>
    <row r="2757" spans="3:14" x14ac:dyDescent="0.25">
      <c r="C2757" s="125"/>
      <c r="D2757" s="122"/>
      <c r="E2757" s="4" t="s">
        <v>35</v>
      </c>
      <c r="F2757" s="5"/>
      <c r="G2757" s="6">
        <v>648</v>
      </c>
      <c r="H2757" s="28">
        <v>66.975308641975005</v>
      </c>
      <c r="I2757" s="12">
        <v>14.66049382716</v>
      </c>
      <c r="J2757" s="12">
        <v>6.79012345679</v>
      </c>
      <c r="K2757" s="12">
        <v>5.0925925925930002</v>
      </c>
      <c r="L2757" s="12">
        <v>1.697530864198</v>
      </c>
      <c r="M2757" s="12">
        <v>2.4691358024690002</v>
      </c>
      <c r="N2757" s="23">
        <v>2.3148148148150001</v>
      </c>
    </row>
    <row r="2758" spans="3:14" x14ac:dyDescent="0.25">
      <c r="C2758" s="121" t="s">
        <v>36</v>
      </c>
      <c r="D2758" s="121" t="s">
        <v>24</v>
      </c>
      <c r="E2758" s="18" t="s">
        <v>37</v>
      </c>
      <c r="F2758" s="17"/>
      <c r="G2758" s="19">
        <v>106</v>
      </c>
      <c r="H2758" s="29">
        <v>42.452830188679002</v>
      </c>
      <c r="I2758" s="15">
        <v>15.094339622642</v>
      </c>
      <c r="J2758" s="15">
        <v>8.4905660377360004</v>
      </c>
      <c r="K2758" s="15">
        <v>12.264150943396</v>
      </c>
      <c r="L2758" s="15">
        <v>4.7169811320750004</v>
      </c>
      <c r="M2758" s="15">
        <v>12.264150943396</v>
      </c>
      <c r="N2758" s="30">
        <v>4.7169811320750004</v>
      </c>
    </row>
    <row r="2759" spans="3:14" ht="25.2" x14ac:dyDescent="0.25">
      <c r="C2759" s="125"/>
      <c r="D2759" s="122"/>
      <c r="E2759" s="4" t="s">
        <v>38</v>
      </c>
      <c r="F2759" s="5"/>
      <c r="G2759" s="6">
        <v>1653</v>
      </c>
      <c r="H2759" s="28">
        <v>76.648517846339999</v>
      </c>
      <c r="I2759" s="12">
        <v>10.949788263763001</v>
      </c>
      <c r="J2759" s="12">
        <v>4.3557168784030003</v>
      </c>
      <c r="K2759" s="12">
        <v>2.6013309134910001</v>
      </c>
      <c r="L2759" s="12">
        <v>1.7543859649119999</v>
      </c>
      <c r="M2759" s="12">
        <v>1.51240169389</v>
      </c>
      <c r="N2759" s="23">
        <v>2.1778584392010001</v>
      </c>
    </row>
    <row r="2760" spans="3:14" ht="25.2" x14ac:dyDescent="0.25">
      <c r="C2760" s="125"/>
      <c r="D2760" s="122"/>
      <c r="E2760" s="4" t="s">
        <v>39</v>
      </c>
      <c r="F2760" s="5"/>
      <c r="G2760" s="6">
        <v>116</v>
      </c>
      <c r="H2760" s="28">
        <v>52.586206896552</v>
      </c>
      <c r="I2760" s="12">
        <v>22.413793103448</v>
      </c>
      <c r="J2760" s="12">
        <v>3.4482758620689999</v>
      </c>
      <c r="K2760" s="12">
        <v>9.4827586206899994</v>
      </c>
      <c r="L2760" s="12">
        <v>6.8965517241379999</v>
      </c>
      <c r="M2760" s="12">
        <v>3.4482758620689999</v>
      </c>
      <c r="N2760" s="23">
        <v>1.7241379310339999</v>
      </c>
    </row>
    <row r="2761" spans="3:14" ht="25.2" x14ac:dyDescent="0.25">
      <c r="C2761" s="125"/>
      <c r="D2761" s="122"/>
      <c r="E2761" s="4" t="s">
        <v>40</v>
      </c>
      <c r="F2761" s="5"/>
      <c r="G2761" s="6">
        <v>513</v>
      </c>
      <c r="H2761" s="28">
        <v>62.768031189083999</v>
      </c>
      <c r="I2761" s="12">
        <v>17.738791423001999</v>
      </c>
      <c r="J2761" s="12">
        <v>9.16179337232</v>
      </c>
      <c r="K2761" s="12">
        <v>4.4834307992199998</v>
      </c>
      <c r="L2761" s="12">
        <v>0.97465886939599999</v>
      </c>
      <c r="M2761" s="12">
        <v>2.5341130604290001</v>
      </c>
      <c r="N2761" s="23">
        <v>2.3391812865500001</v>
      </c>
    </row>
    <row r="2762" spans="3:14" x14ac:dyDescent="0.25">
      <c r="C2762" s="125"/>
      <c r="D2762" s="122"/>
      <c r="E2762" s="4" t="s">
        <v>18</v>
      </c>
      <c r="F2762" s="5"/>
      <c r="G2762" s="6">
        <v>26</v>
      </c>
      <c r="H2762" s="28">
        <v>57.692307692307999</v>
      </c>
      <c r="I2762" s="12">
        <v>23.076923076922998</v>
      </c>
      <c r="J2762" s="20">
        <v>0</v>
      </c>
      <c r="K2762" s="12">
        <v>11.538461538462</v>
      </c>
      <c r="L2762" s="20">
        <v>0</v>
      </c>
      <c r="M2762" s="12">
        <v>3.8461538461539999</v>
      </c>
      <c r="N2762" s="23">
        <v>3.8461538461539999</v>
      </c>
    </row>
    <row r="2763" spans="3:14" x14ac:dyDescent="0.25">
      <c r="C2763" s="125"/>
      <c r="D2763" s="121" t="s">
        <v>21</v>
      </c>
      <c r="E2763" s="18" t="s">
        <v>37</v>
      </c>
      <c r="F2763" s="17"/>
      <c r="G2763" s="19">
        <v>66</v>
      </c>
      <c r="H2763" s="29">
        <v>33.333333333333002</v>
      </c>
      <c r="I2763" s="15">
        <v>18.181818181817999</v>
      </c>
      <c r="J2763" s="15">
        <v>6.0606060606060002</v>
      </c>
      <c r="K2763" s="15">
        <v>12.121212121212</v>
      </c>
      <c r="L2763" s="15">
        <v>6.0606060606060002</v>
      </c>
      <c r="M2763" s="15">
        <v>18.181818181817999</v>
      </c>
      <c r="N2763" s="30">
        <v>6.0606060606060002</v>
      </c>
    </row>
    <row r="2764" spans="3:14" ht="25.2" x14ac:dyDescent="0.25">
      <c r="C2764" s="125"/>
      <c r="D2764" s="122"/>
      <c r="E2764" s="4" t="s">
        <v>38</v>
      </c>
      <c r="F2764" s="5"/>
      <c r="G2764" s="6">
        <v>938</v>
      </c>
      <c r="H2764" s="28">
        <v>75.373134328358006</v>
      </c>
      <c r="I2764" s="12">
        <v>10.874200426439</v>
      </c>
      <c r="J2764" s="12">
        <v>5.1172707889130002</v>
      </c>
      <c r="K2764" s="12">
        <v>2.3454157782520002</v>
      </c>
      <c r="L2764" s="12">
        <v>2.1321961620469998</v>
      </c>
      <c r="M2764" s="12">
        <v>1.8123667377399999</v>
      </c>
      <c r="N2764" s="23">
        <v>2.3454157782520002</v>
      </c>
    </row>
    <row r="2765" spans="3:14" ht="25.2" x14ac:dyDescent="0.25">
      <c r="C2765" s="125"/>
      <c r="D2765" s="122"/>
      <c r="E2765" s="4" t="s">
        <v>39</v>
      </c>
      <c r="F2765" s="5"/>
      <c r="G2765" s="6">
        <v>43</v>
      </c>
      <c r="H2765" s="28">
        <v>32.558139534883999</v>
      </c>
      <c r="I2765" s="12">
        <v>23.255813953488001</v>
      </c>
      <c r="J2765" s="12">
        <v>4.6511627906979998</v>
      </c>
      <c r="K2765" s="12">
        <v>18.604651162791001</v>
      </c>
      <c r="L2765" s="12">
        <v>9.3023255813949994</v>
      </c>
      <c r="M2765" s="12">
        <v>9.3023255813949994</v>
      </c>
      <c r="N2765" s="23">
        <v>2.3255813953489999</v>
      </c>
    </row>
    <row r="2766" spans="3:14" ht="25.2" x14ac:dyDescent="0.25">
      <c r="C2766" s="125"/>
      <c r="D2766" s="122"/>
      <c r="E2766" s="4" t="s">
        <v>40</v>
      </c>
      <c r="F2766" s="5"/>
      <c r="G2766" s="6">
        <v>77</v>
      </c>
      <c r="H2766" s="28">
        <v>50.649350649351</v>
      </c>
      <c r="I2766" s="12">
        <v>20.779220779220999</v>
      </c>
      <c r="J2766" s="12">
        <v>15.584415584416</v>
      </c>
      <c r="K2766" s="12">
        <v>3.896103896104</v>
      </c>
      <c r="L2766" s="12">
        <v>1.298701298701</v>
      </c>
      <c r="M2766" s="12">
        <v>2.5974025974030002</v>
      </c>
      <c r="N2766" s="23">
        <v>5.1948051948050002</v>
      </c>
    </row>
    <row r="2767" spans="3:14" x14ac:dyDescent="0.25">
      <c r="C2767" s="125"/>
      <c r="D2767" s="122"/>
      <c r="E2767" s="4" t="s">
        <v>18</v>
      </c>
      <c r="F2767" s="5"/>
      <c r="G2767" s="6">
        <v>15</v>
      </c>
      <c r="H2767" s="28">
        <v>60</v>
      </c>
      <c r="I2767" s="12">
        <v>13.333333333333</v>
      </c>
      <c r="J2767" s="20">
        <v>0</v>
      </c>
      <c r="K2767" s="12">
        <v>20</v>
      </c>
      <c r="L2767" s="20">
        <v>0</v>
      </c>
      <c r="M2767" s="12">
        <v>6.666666666667</v>
      </c>
      <c r="N2767" s="37">
        <v>0</v>
      </c>
    </row>
    <row r="2768" spans="3:14" x14ac:dyDescent="0.25">
      <c r="C2768" s="125"/>
      <c r="D2768" s="121" t="s">
        <v>22</v>
      </c>
      <c r="E2768" s="18" t="s">
        <v>37</v>
      </c>
      <c r="F2768" s="17"/>
      <c r="G2768" s="19">
        <v>40</v>
      </c>
      <c r="H2768" s="29">
        <v>57.5</v>
      </c>
      <c r="I2768" s="15">
        <v>10</v>
      </c>
      <c r="J2768" s="15">
        <v>12.5</v>
      </c>
      <c r="K2768" s="15">
        <v>12.5</v>
      </c>
      <c r="L2768" s="15">
        <v>2.5</v>
      </c>
      <c r="M2768" s="15">
        <v>2.5</v>
      </c>
      <c r="N2768" s="30">
        <v>2.5</v>
      </c>
    </row>
    <row r="2769" spans="3:14" ht="25.2" x14ac:dyDescent="0.25">
      <c r="C2769" s="125"/>
      <c r="D2769" s="122"/>
      <c r="E2769" s="4" t="s">
        <v>38</v>
      </c>
      <c r="F2769" s="5"/>
      <c r="G2769" s="6">
        <v>715</v>
      </c>
      <c r="H2769" s="28">
        <v>78.321678321677993</v>
      </c>
      <c r="I2769" s="12">
        <v>11.048951048951</v>
      </c>
      <c r="J2769" s="12">
        <v>3.3566433566430001</v>
      </c>
      <c r="K2769" s="12">
        <v>2.9370629370630001</v>
      </c>
      <c r="L2769" s="12">
        <v>1.2587412587410001</v>
      </c>
      <c r="M2769" s="12">
        <v>1.1188811188809999</v>
      </c>
      <c r="N2769" s="23">
        <v>1.9580419580420001</v>
      </c>
    </row>
    <row r="2770" spans="3:14" ht="25.2" x14ac:dyDescent="0.25">
      <c r="C2770" s="125"/>
      <c r="D2770" s="122"/>
      <c r="E2770" s="4" t="s">
        <v>39</v>
      </c>
      <c r="F2770" s="5"/>
      <c r="G2770" s="6">
        <v>73</v>
      </c>
      <c r="H2770" s="28">
        <v>64.383561643836003</v>
      </c>
      <c r="I2770" s="12">
        <v>21.917808219177999</v>
      </c>
      <c r="J2770" s="12">
        <v>2.7397260273969999</v>
      </c>
      <c r="K2770" s="12">
        <v>4.1095890410960001</v>
      </c>
      <c r="L2770" s="12">
        <v>5.4794520547949999</v>
      </c>
      <c r="M2770" s="20">
        <v>0</v>
      </c>
      <c r="N2770" s="23">
        <v>1.369863013699</v>
      </c>
    </row>
    <row r="2771" spans="3:14" ht="25.2" x14ac:dyDescent="0.25">
      <c r="C2771" s="125"/>
      <c r="D2771" s="122"/>
      <c r="E2771" s="4" t="s">
        <v>40</v>
      </c>
      <c r="F2771" s="5"/>
      <c r="G2771" s="6">
        <v>436</v>
      </c>
      <c r="H2771" s="28">
        <v>64.908256880734001</v>
      </c>
      <c r="I2771" s="12">
        <v>17.201834862384999</v>
      </c>
      <c r="J2771" s="12">
        <v>8.0275229357800004</v>
      </c>
      <c r="K2771" s="12">
        <v>4.5871559633030001</v>
      </c>
      <c r="L2771" s="12">
        <v>0.91743119266100004</v>
      </c>
      <c r="M2771" s="12">
        <v>2.5229357798169998</v>
      </c>
      <c r="N2771" s="23">
        <v>1.834862385321</v>
      </c>
    </row>
    <row r="2772" spans="3:14" x14ac:dyDescent="0.25">
      <c r="C2772" s="125"/>
      <c r="D2772" s="122"/>
      <c r="E2772" s="4" t="s">
        <v>18</v>
      </c>
      <c r="F2772" s="5"/>
      <c r="G2772" s="6">
        <v>11</v>
      </c>
      <c r="H2772" s="28">
        <v>54.545454545455001</v>
      </c>
      <c r="I2772" s="12">
        <v>36.363636363635997</v>
      </c>
      <c r="J2772" s="20">
        <v>0</v>
      </c>
      <c r="K2772" s="20">
        <v>0</v>
      </c>
      <c r="L2772" s="20">
        <v>0</v>
      </c>
      <c r="M2772" s="20">
        <v>0</v>
      </c>
      <c r="N2772" s="23">
        <v>9.0909090909089993</v>
      </c>
    </row>
    <row r="2773" spans="3:14" ht="25.2" x14ac:dyDescent="0.25">
      <c r="C2773" s="121" t="s">
        <v>41</v>
      </c>
      <c r="D2773" s="119" t="s">
        <v>20</v>
      </c>
      <c r="E2773" s="18" t="s">
        <v>42</v>
      </c>
      <c r="F2773" s="17"/>
      <c r="G2773" s="19">
        <v>385</v>
      </c>
      <c r="H2773" s="29">
        <v>44.675324675325001</v>
      </c>
      <c r="I2773" s="15">
        <v>23.636363636363999</v>
      </c>
      <c r="J2773" s="15">
        <v>11.168831168831</v>
      </c>
      <c r="K2773" s="15">
        <v>9.0909090909089993</v>
      </c>
      <c r="L2773" s="15">
        <v>2.8571428571430002</v>
      </c>
      <c r="M2773" s="15">
        <v>4.9350649350650002</v>
      </c>
      <c r="N2773" s="30">
        <v>3.636363636364</v>
      </c>
    </row>
    <row r="2774" spans="3:14" ht="25.2" x14ac:dyDescent="0.25">
      <c r="C2774" s="125"/>
      <c r="D2774" s="120"/>
      <c r="E2774" s="4" t="s">
        <v>43</v>
      </c>
      <c r="F2774" s="5"/>
      <c r="G2774" s="6">
        <v>1574</v>
      </c>
      <c r="H2774" s="28">
        <v>77.255400254129995</v>
      </c>
      <c r="I2774" s="12">
        <v>10.736975857687</v>
      </c>
      <c r="J2774" s="12">
        <v>4.1296060991110002</v>
      </c>
      <c r="K2774" s="12">
        <v>2.477763659466</v>
      </c>
      <c r="L2774" s="12">
        <v>1.778907242694</v>
      </c>
      <c r="M2774" s="12">
        <v>1.397712833545</v>
      </c>
      <c r="N2774" s="23">
        <v>2.2236340533669998</v>
      </c>
    </row>
    <row r="2775" spans="3:14" ht="25.2" x14ac:dyDescent="0.25">
      <c r="C2775" s="125"/>
      <c r="D2775" s="120"/>
      <c r="E2775" s="4" t="s">
        <v>44</v>
      </c>
      <c r="F2775" s="5"/>
      <c r="G2775" s="6">
        <v>89</v>
      </c>
      <c r="H2775" s="28">
        <v>79.775280898876005</v>
      </c>
      <c r="I2775" s="12">
        <v>8.9887640449440003</v>
      </c>
      <c r="J2775" s="12">
        <v>2.2471910112360001</v>
      </c>
      <c r="K2775" s="12">
        <v>2.2471910112360001</v>
      </c>
      <c r="L2775" s="12">
        <v>1.123595505618</v>
      </c>
      <c r="M2775" s="12">
        <v>1.123595505618</v>
      </c>
      <c r="N2775" s="23">
        <v>4.4943820224720001</v>
      </c>
    </row>
    <row r="2776" spans="3:14" ht="25.2" x14ac:dyDescent="0.25">
      <c r="C2776" s="125"/>
      <c r="D2776" s="120"/>
      <c r="E2776" s="4" t="s">
        <v>45</v>
      </c>
      <c r="F2776" s="5"/>
      <c r="G2776" s="6">
        <v>956</v>
      </c>
      <c r="H2776" s="28">
        <v>76.255230125522999</v>
      </c>
      <c r="I2776" s="12">
        <v>10.774058577406</v>
      </c>
      <c r="J2776" s="12">
        <v>4.6025104602509996</v>
      </c>
      <c r="K2776" s="12">
        <v>2.9288702928869998</v>
      </c>
      <c r="L2776" s="12">
        <v>1.5690376569040001</v>
      </c>
      <c r="M2776" s="12">
        <v>1.5690376569040001</v>
      </c>
      <c r="N2776" s="23">
        <v>2.3012552301259999</v>
      </c>
    </row>
    <row r="2777" spans="3:14" ht="25.2" x14ac:dyDescent="0.25">
      <c r="C2777" s="125"/>
      <c r="D2777" s="120"/>
      <c r="E2777" s="4" t="s">
        <v>46</v>
      </c>
      <c r="F2777" s="5"/>
      <c r="G2777" s="6">
        <v>85</v>
      </c>
      <c r="H2777" s="28">
        <v>72.941176470588005</v>
      </c>
      <c r="I2777" s="12">
        <v>9.4117647058819998</v>
      </c>
      <c r="J2777" s="12">
        <v>1.1764705882349999</v>
      </c>
      <c r="K2777" s="12">
        <v>4.7058823529409999</v>
      </c>
      <c r="L2777" s="12">
        <v>3.5294117647059999</v>
      </c>
      <c r="M2777" s="12">
        <v>7.0588235294119999</v>
      </c>
      <c r="N2777" s="23">
        <v>1.1764705882349999</v>
      </c>
    </row>
    <row r="2778" spans="3:14" x14ac:dyDescent="0.25">
      <c r="C2778" s="125"/>
      <c r="D2778" s="120"/>
      <c r="E2778" s="4" t="s">
        <v>18</v>
      </c>
      <c r="F2778" s="5"/>
      <c r="G2778" s="6">
        <v>17</v>
      </c>
      <c r="H2778" s="28">
        <v>64.705882352941003</v>
      </c>
      <c r="I2778" s="12">
        <v>23.529411764706001</v>
      </c>
      <c r="J2778" s="12">
        <v>5.8823529411760003</v>
      </c>
      <c r="K2778" s="20">
        <v>0</v>
      </c>
      <c r="L2778" s="20">
        <v>0</v>
      </c>
      <c r="M2778" s="12">
        <v>5.8823529411760003</v>
      </c>
      <c r="N2778" s="37">
        <v>0</v>
      </c>
    </row>
    <row r="2779" spans="3:14" x14ac:dyDescent="0.25">
      <c r="C2779" s="121" t="s">
        <v>47</v>
      </c>
      <c r="D2779" s="119" t="s">
        <v>20</v>
      </c>
      <c r="E2779" s="18" t="s">
        <v>48</v>
      </c>
      <c r="F2779" s="17"/>
      <c r="G2779" s="19">
        <v>385</v>
      </c>
      <c r="H2779" s="29">
        <v>44.675324675325001</v>
      </c>
      <c r="I2779" s="15">
        <v>23.636363636363999</v>
      </c>
      <c r="J2779" s="15">
        <v>11.168831168831</v>
      </c>
      <c r="K2779" s="15">
        <v>9.0909090909089993</v>
      </c>
      <c r="L2779" s="15">
        <v>2.8571428571430002</v>
      </c>
      <c r="M2779" s="15">
        <v>4.9350649350650002</v>
      </c>
      <c r="N2779" s="30">
        <v>3.636363636364</v>
      </c>
    </row>
    <row r="2780" spans="3:14" x14ac:dyDescent="0.25">
      <c r="C2780" s="125"/>
      <c r="D2780" s="120"/>
      <c r="E2780" s="4" t="s">
        <v>49</v>
      </c>
      <c r="F2780" s="5"/>
      <c r="G2780" s="6">
        <v>1156</v>
      </c>
      <c r="H2780" s="28">
        <v>74.740484429066001</v>
      </c>
      <c r="I2780" s="12">
        <v>11.937716262976</v>
      </c>
      <c r="J2780" s="12">
        <v>4.5847750865050001</v>
      </c>
      <c r="K2780" s="12">
        <v>3.2006920415220002</v>
      </c>
      <c r="L2780" s="12">
        <v>2.0761245674739999</v>
      </c>
      <c r="M2780" s="12">
        <v>1.643598615917</v>
      </c>
      <c r="N2780" s="23">
        <v>1.8166089965400001</v>
      </c>
    </row>
    <row r="2781" spans="3:14" x14ac:dyDescent="0.25">
      <c r="C2781" s="125"/>
      <c r="D2781" s="120"/>
      <c r="E2781" s="4" t="s">
        <v>50</v>
      </c>
      <c r="F2781" s="5"/>
      <c r="G2781" s="6">
        <v>466</v>
      </c>
      <c r="H2781" s="28">
        <v>76.180257510730002</v>
      </c>
      <c r="I2781" s="12">
        <v>10.515021459227</v>
      </c>
      <c r="J2781" s="12">
        <v>4.7210300429179997</v>
      </c>
      <c r="K2781" s="12">
        <v>2.7896995708149999</v>
      </c>
      <c r="L2781" s="12">
        <v>1.072961373391</v>
      </c>
      <c r="M2781" s="12">
        <v>2.1459227467809998</v>
      </c>
      <c r="N2781" s="23">
        <v>2.5751072961369998</v>
      </c>
    </row>
    <row r="2782" spans="3:14" x14ac:dyDescent="0.25">
      <c r="C2782" s="125"/>
      <c r="D2782" s="120"/>
      <c r="E2782" s="4" t="s">
        <v>51</v>
      </c>
      <c r="F2782" s="5"/>
      <c r="G2782" s="6">
        <v>191</v>
      </c>
      <c r="H2782" s="28">
        <v>79.057591623036998</v>
      </c>
      <c r="I2782" s="12">
        <v>10.471204188482</v>
      </c>
      <c r="J2782" s="12">
        <v>2.6178010471199999</v>
      </c>
      <c r="K2782" s="12">
        <v>2.0942408376959998</v>
      </c>
      <c r="L2782" s="12">
        <v>2.0942408376959998</v>
      </c>
      <c r="M2782" s="12">
        <v>1.5706806282720001</v>
      </c>
      <c r="N2782" s="23">
        <v>2.0942408376959998</v>
      </c>
    </row>
    <row r="2783" spans="3:14" x14ac:dyDescent="0.25">
      <c r="C2783" s="125"/>
      <c r="D2783" s="120"/>
      <c r="E2783" s="4" t="s">
        <v>52</v>
      </c>
      <c r="F2783" s="5"/>
      <c r="G2783" s="6">
        <v>181</v>
      </c>
      <c r="H2783" s="28">
        <v>83.425414364641</v>
      </c>
      <c r="I2783" s="12">
        <v>7.1823204419889999</v>
      </c>
      <c r="J2783" s="12">
        <v>3.867403314917</v>
      </c>
      <c r="K2783" s="12">
        <v>1.1049723756909999</v>
      </c>
      <c r="L2783" s="12">
        <v>1.1049723756909999</v>
      </c>
      <c r="M2783" s="12">
        <v>0.55248618784500003</v>
      </c>
      <c r="N2783" s="23">
        <v>2.7624309392269999</v>
      </c>
    </row>
    <row r="2784" spans="3:14" x14ac:dyDescent="0.25">
      <c r="C2784" s="125"/>
      <c r="D2784" s="120"/>
      <c r="E2784" s="4" t="s">
        <v>18</v>
      </c>
      <c r="F2784" s="5"/>
      <c r="G2784" s="6">
        <v>35</v>
      </c>
      <c r="H2784" s="28">
        <v>48.571428571429003</v>
      </c>
      <c r="I2784" s="12">
        <v>25.714285714286</v>
      </c>
      <c r="J2784" s="12">
        <v>5.7142857142860004</v>
      </c>
      <c r="K2784" s="12">
        <v>5.7142857142860004</v>
      </c>
      <c r="L2784" s="12">
        <v>2.8571428571430002</v>
      </c>
      <c r="M2784" s="12">
        <v>11.428571428571001</v>
      </c>
      <c r="N2784" s="37">
        <v>0</v>
      </c>
    </row>
    <row r="2785" spans="3:14" x14ac:dyDescent="0.25">
      <c r="C2785" s="121" t="s">
        <v>53</v>
      </c>
      <c r="D2785" s="119" t="s">
        <v>20</v>
      </c>
      <c r="E2785" s="18" t="s">
        <v>54</v>
      </c>
      <c r="F2785" s="17"/>
      <c r="G2785" s="19">
        <v>331</v>
      </c>
      <c r="H2785" s="29">
        <v>68.277945619335</v>
      </c>
      <c r="I2785" s="15">
        <v>12.990936555891</v>
      </c>
      <c r="J2785" s="15">
        <v>6.9486404833839996</v>
      </c>
      <c r="K2785" s="15">
        <v>4.5317220543810004</v>
      </c>
      <c r="L2785" s="15">
        <v>2.719033232628</v>
      </c>
      <c r="M2785" s="15">
        <v>1.510574018127</v>
      </c>
      <c r="N2785" s="30">
        <v>3.021148036254</v>
      </c>
    </row>
    <row r="2786" spans="3:14" x14ac:dyDescent="0.25">
      <c r="C2786" s="125"/>
      <c r="D2786" s="120"/>
      <c r="E2786" s="4" t="s">
        <v>55</v>
      </c>
      <c r="F2786" s="5"/>
      <c r="G2786" s="6">
        <v>1212</v>
      </c>
      <c r="H2786" s="28">
        <v>69.554455445545003</v>
      </c>
      <c r="I2786" s="12">
        <v>14.851485148515</v>
      </c>
      <c r="J2786" s="12">
        <v>6.0231023102309997</v>
      </c>
      <c r="K2786" s="12">
        <v>4.042904290429</v>
      </c>
      <c r="L2786" s="12">
        <v>1.732673267327</v>
      </c>
      <c r="M2786" s="12">
        <v>1.732673267327</v>
      </c>
      <c r="N2786" s="23">
        <v>2.0627062706269998</v>
      </c>
    </row>
    <row r="2787" spans="3:14" ht="25.2" x14ac:dyDescent="0.25">
      <c r="C2787" s="125"/>
      <c r="D2787" s="120"/>
      <c r="E2787" s="4" t="s">
        <v>56</v>
      </c>
      <c r="F2787" s="5"/>
      <c r="G2787" s="6">
        <v>615</v>
      </c>
      <c r="H2787" s="28">
        <v>80.650406504065003</v>
      </c>
      <c r="I2787" s="12">
        <v>9.4308943089429995</v>
      </c>
      <c r="J2787" s="12">
        <v>3.2520325203249998</v>
      </c>
      <c r="K2787" s="12">
        <v>2.1138211382110002</v>
      </c>
      <c r="L2787" s="12">
        <v>0.97560975609800005</v>
      </c>
      <c r="M2787" s="12">
        <v>1.6260162601629999</v>
      </c>
      <c r="N2787" s="23">
        <v>1.951219512195</v>
      </c>
    </row>
    <row r="2788" spans="3:14" x14ac:dyDescent="0.25">
      <c r="C2788" s="125"/>
      <c r="D2788" s="120"/>
      <c r="E2788" s="4" t="s">
        <v>57</v>
      </c>
      <c r="F2788" s="5"/>
      <c r="G2788" s="6">
        <v>234</v>
      </c>
      <c r="H2788" s="28">
        <v>56.410256410255997</v>
      </c>
      <c r="I2788" s="12">
        <v>14.529914529915001</v>
      </c>
      <c r="J2788" s="12">
        <v>6.4102564102560002</v>
      </c>
      <c r="K2788" s="12">
        <v>6.8376068376069998</v>
      </c>
      <c r="L2788" s="12">
        <v>3.8461538461539999</v>
      </c>
      <c r="M2788" s="12">
        <v>8.1196581196580002</v>
      </c>
      <c r="N2788" s="23">
        <v>3.8461538461539999</v>
      </c>
    </row>
    <row r="2789" spans="3:14" x14ac:dyDescent="0.25">
      <c r="C2789" s="125"/>
      <c r="D2789" s="120"/>
      <c r="E2789" s="4" t="s">
        <v>18</v>
      </c>
      <c r="F2789" s="5"/>
      <c r="G2789" s="6">
        <v>22</v>
      </c>
      <c r="H2789" s="28">
        <v>59.090909090909001</v>
      </c>
      <c r="I2789" s="12">
        <v>22.727272727273</v>
      </c>
      <c r="J2789" s="12">
        <v>4.5454545454549997</v>
      </c>
      <c r="K2789" s="20">
        <v>0</v>
      </c>
      <c r="L2789" s="12">
        <v>9.0909090909089993</v>
      </c>
      <c r="M2789" s="12">
        <v>4.5454545454549997</v>
      </c>
      <c r="N2789" s="37">
        <v>0</v>
      </c>
    </row>
    <row r="2790" spans="3:14" x14ac:dyDescent="0.25">
      <c r="C2790" s="121" t="s">
        <v>58</v>
      </c>
      <c r="D2790" s="119" t="s">
        <v>20</v>
      </c>
      <c r="E2790" s="18" t="s">
        <v>59</v>
      </c>
      <c r="F2790" s="17"/>
      <c r="G2790" s="19">
        <v>522</v>
      </c>
      <c r="H2790" s="29">
        <v>61.877394636014998</v>
      </c>
      <c r="I2790" s="15">
        <v>15.325670498084</v>
      </c>
      <c r="J2790" s="15">
        <v>7.0881226053640001</v>
      </c>
      <c r="K2790" s="15">
        <v>4.7892720306510004</v>
      </c>
      <c r="L2790" s="15">
        <v>4.2145593869729998</v>
      </c>
      <c r="M2790" s="15">
        <v>4.7892720306510004</v>
      </c>
      <c r="N2790" s="30">
        <v>1.915708812261</v>
      </c>
    </row>
    <row r="2791" spans="3:14" x14ac:dyDescent="0.25">
      <c r="C2791" s="125"/>
      <c r="D2791" s="120"/>
      <c r="E2791" s="4" t="s">
        <v>60</v>
      </c>
      <c r="F2791" s="5"/>
      <c r="G2791" s="6">
        <v>1090</v>
      </c>
      <c r="H2791" s="28">
        <v>71.376146788990994</v>
      </c>
      <c r="I2791" s="12">
        <v>13.669724770642</v>
      </c>
      <c r="J2791" s="12">
        <v>4.9541284403669996</v>
      </c>
      <c r="K2791" s="12">
        <v>4.2201834862389997</v>
      </c>
      <c r="L2791" s="12">
        <v>1.1009174311929999</v>
      </c>
      <c r="M2791" s="12">
        <v>2.018348623853</v>
      </c>
      <c r="N2791" s="23">
        <v>2.660550458716</v>
      </c>
    </row>
    <row r="2792" spans="3:14" ht="25.2" x14ac:dyDescent="0.25">
      <c r="C2792" s="125"/>
      <c r="D2792" s="120"/>
      <c r="E2792" s="4" t="s">
        <v>61</v>
      </c>
      <c r="F2792" s="5"/>
      <c r="G2792" s="6">
        <v>327</v>
      </c>
      <c r="H2792" s="28">
        <v>75.535168195718995</v>
      </c>
      <c r="I2792" s="12">
        <v>12.844036697248001</v>
      </c>
      <c r="J2792" s="12">
        <v>5.8103975535170003</v>
      </c>
      <c r="K2792" s="12">
        <v>2.1406727828749998</v>
      </c>
      <c r="L2792" s="12">
        <v>0.61162079510699996</v>
      </c>
      <c r="M2792" s="12">
        <v>0.61162079510699996</v>
      </c>
      <c r="N2792" s="23">
        <v>2.4464831804279998</v>
      </c>
    </row>
    <row r="2793" spans="3:14" x14ac:dyDescent="0.25">
      <c r="C2793" s="125"/>
      <c r="D2793" s="120"/>
      <c r="E2793" s="4" t="s">
        <v>62</v>
      </c>
      <c r="F2793" s="5"/>
      <c r="G2793" s="6">
        <v>428</v>
      </c>
      <c r="H2793" s="28">
        <v>78.037383177570007</v>
      </c>
      <c r="I2793" s="12">
        <v>9.5794392523359999</v>
      </c>
      <c r="J2793" s="12">
        <v>4.2056074766359997</v>
      </c>
      <c r="K2793" s="12">
        <v>3.0373831775700002</v>
      </c>
      <c r="L2793" s="12">
        <v>2.1028037383179998</v>
      </c>
      <c r="M2793" s="12">
        <v>1.168224299065</v>
      </c>
      <c r="N2793" s="23">
        <v>1.869158878505</v>
      </c>
    </row>
    <row r="2794" spans="3:14" x14ac:dyDescent="0.25">
      <c r="C2794" s="125"/>
      <c r="D2794" s="120"/>
      <c r="E2794" s="4" t="s">
        <v>63</v>
      </c>
      <c r="F2794" s="5"/>
      <c r="G2794" s="6">
        <v>25</v>
      </c>
      <c r="H2794" s="28">
        <v>56</v>
      </c>
      <c r="I2794" s="12">
        <v>8</v>
      </c>
      <c r="J2794" s="12">
        <v>16</v>
      </c>
      <c r="K2794" s="12">
        <v>4</v>
      </c>
      <c r="L2794" s="12">
        <v>8</v>
      </c>
      <c r="M2794" s="12">
        <v>4</v>
      </c>
      <c r="N2794" s="23">
        <v>4</v>
      </c>
    </row>
    <row r="2795" spans="3:14" x14ac:dyDescent="0.25">
      <c r="C2795" s="125"/>
      <c r="D2795" s="120"/>
      <c r="E2795" s="4" t="s">
        <v>18</v>
      </c>
      <c r="F2795" s="5"/>
      <c r="G2795" s="6">
        <v>22</v>
      </c>
      <c r="H2795" s="28">
        <v>63.636363636364003</v>
      </c>
      <c r="I2795" s="12">
        <v>27.272727272727</v>
      </c>
      <c r="J2795" s="20">
        <v>0</v>
      </c>
      <c r="K2795" s="12">
        <v>4.5454545454549997</v>
      </c>
      <c r="L2795" s="20">
        <v>0</v>
      </c>
      <c r="M2795" s="12">
        <v>4.5454545454549997</v>
      </c>
      <c r="N2795" s="37">
        <v>0</v>
      </c>
    </row>
    <row r="2796" spans="3:14" ht="25.2" x14ac:dyDescent="0.25">
      <c r="C2796" s="121" t="s">
        <v>64</v>
      </c>
      <c r="D2796" s="119" t="s">
        <v>20</v>
      </c>
      <c r="E2796" s="18" t="s">
        <v>65</v>
      </c>
      <c r="F2796" s="17"/>
      <c r="G2796" s="19">
        <v>36</v>
      </c>
      <c r="H2796" s="29">
        <v>41.666666666666998</v>
      </c>
      <c r="I2796" s="15">
        <v>36.111111111111001</v>
      </c>
      <c r="J2796" s="38">
        <v>0</v>
      </c>
      <c r="K2796" s="15">
        <v>11.111111111111001</v>
      </c>
      <c r="L2796" s="38">
        <v>0</v>
      </c>
      <c r="M2796" s="15">
        <v>8.333333333333</v>
      </c>
      <c r="N2796" s="30">
        <v>2.7777777777780002</v>
      </c>
    </row>
    <row r="2797" spans="3:14" ht="37.799999999999997" x14ac:dyDescent="0.25">
      <c r="C2797" s="125"/>
      <c r="D2797" s="120"/>
      <c r="E2797" s="4" t="s">
        <v>66</v>
      </c>
      <c r="F2797" s="5"/>
      <c r="G2797" s="6">
        <v>177</v>
      </c>
      <c r="H2797" s="28">
        <v>50.282485875706001</v>
      </c>
      <c r="I2797" s="12">
        <v>17.514124293784999</v>
      </c>
      <c r="J2797" s="12">
        <v>10.169491525424</v>
      </c>
      <c r="K2797" s="12">
        <v>11.299435028249</v>
      </c>
      <c r="L2797" s="12">
        <v>3.3898305084749998</v>
      </c>
      <c r="M2797" s="12">
        <v>3.9548022598869998</v>
      </c>
      <c r="N2797" s="23">
        <v>3.3898305084749998</v>
      </c>
    </row>
    <row r="2798" spans="3:14" ht="37.799999999999997" x14ac:dyDescent="0.25">
      <c r="C2798" s="125"/>
      <c r="D2798" s="120"/>
      <c r="E2798" s="4" t="s">
        <v>67</v>
      </c>
      <c r="F2798" s="5"/>
      <c r="G2798" s="6">
        <v>231</v>
      </c>
      <c r="H2798" s="28">
        <v>55.411255411254999</v>
      </c>
      <c r="I2798" s="12">
        <v>18.614718614718999</v>
      </c>
      <c r="J2798" s="12">
        <v>9.0909090909089993</v>
      </c>
      <c r="K2798" s="12">
        <v>7.3593073593070004</v>
      </c>
      <c r="L2798" s="12">
        <v>3.463203463203</v>
      </c>
      <c r="M2798" s="12">
        <v>4.7619047619049999</v>
      </c>
      <c r="N2798" s="23">
        <v>1.298701298701</v>
      </c>
    </row>
    <row r="2799" spans="3:14" ht="37.799999999999997" x14ac:dyDescent="0.25">
      <c r="C2799" s="125"/>
      <c r="D2799" s="120"/>
      <c r="E2799" s="4" t="s">
        <v>68</v>
      </c>
      <c r="F2799" s="5"/>
      <c r="G2799" s="6">
        <v>324</v>
      </c>
      <c r="H2799" s="28">
        <v>65.432098765432002</v>
      </c>
      <c r="I2799" s="12">
        <v>16.666666666666998</v>
      </c>
      <c r="J2799" s="12">
        <v>6.4814814814809996</v>
      </c>
      <c r="K2799" s="12">
        <v>3.7037037037039999</v>
      </c>
      <c r="L2799" s="12">
        <v>2.1604938271599998</v>
      </c>
      <c r="M2799" s="12">
        <v>3.7037037037039999</v>
      </c>
      <c r="N2799" s="23">
        <v>1.851851851852</v>
      </c>
    </row>
    <row r="2800" spans="3:14" ht="37.799999999999997" x14ac:dyDescent="0.25">
      <c r="C2800" s="125"/>
      <c r="D2800" s="120"/>
      <c r="E2800" s="4" t="s">
        <v>69</v>
      </c>
      <c r="F2800" s="5"/>
      <c r="G2800" s="6">
        <v>364</v>
      </c>
      <c r="H2800" s="28">
        <v>70.054945054944994</v>
      </c>
      <c r="I2800" s="12">
        <v>12.362637362637001</v>
      </c>
      <c r="J2800" s="12">
        <v>6.5934065934069999</v>
      </c>
      <c r="K2800" s="12">
        <v>4.6703296703300001</v>
      </c>
      <c r="L2800" s="12">
        <v>2.7472527472529999</v>
      </c>
      <c r="M2800" s="12">
        <v>2.1978021978019999</v>
      </c>
      <c r="N2800" s="23">
        <v>1.3736263736259999</v>
      </c>
    </row>
    <row r="2801" spans="3:14" ht="37.799999999999997" x14ac:dyDescent="0.25">
      <c r="C2801" s="125"/>
      <c r="D2801" s="120"/>
      <c r="E2801" s="4" t="s">
        <v>70</v>
      </c>
      <c r="F2801" s="5"/>
      <c r="G2801" s="6">
        <v>292</v>
      </c>
      <c r="H2801" s="28">
        <v>76.369863013699003</v>
      </c>
      <c r="I2801" s="12">
        <v>11.986301369863</v>
      </c>
      <c r="J2801" s="12">
        <v>5.4794520547949999</v>
      </c>
      <c r="K2801" s="12">
        <v>1.027397260274</v>
      </c>
      <c r="L2801" s="12">
        <v>0.34246575342500002</v>
      </c>
      <c r="M2801" s="12">
        <v>0.34246575342500002</v>
      </c>
      <c r="N2801" s="23">
        <v>4.4520547945209996</v>
      </c>
    </row>
    <row r="2802" spans="3:14" ht="37.799999999999997" x14ac:dyDescent="0.25">
      <c r="C2802" s="125"/>
      <c r="D2802" s="120"/>
      <c r="E2802" s="4" t="s">
        <v>71</v>
      </c>
      <c r="F2802" s="5"/>
      <c r="G2802" s="6">
        <v>316</v>
      </c>
      <c r="H2802" s="28">
        <v>79.746835443037995</v>
      </c>
      <c r="I2802" s="12">
        <v>9.1772151898729994</v>
      </c>
      <c r="J2802" s="12">
        <v>2.8481012658229998</v>
      </c>
      <c r="K2802" s="12">
        <v>0.94936708860800001</v>
      </c>
      <c r="L2802" s="12">
        <v>3.1645569620249998</v>
      </c>
      <c r="M2802" s="12">
        <v>1.5822784810129999</v>
      </c>
      <c r="N2802" s="23">
        <v>2.5316455696200002</v>
      </c>
    </row>
    <row r="2803" spans="3:14" ht="37.799999999999997" x14ac:dyDescent="0.25">
      <c r="C2803" s="125"/>
      <c r="D2803" s="120"/>
      <c r="E2803" s="4" t="s">
        <v>72</v>
      </c>
      <c r="F2803" s="5"/>
      <c r="G2803" s="6">
        <v>308</v>
      </c>
      <c r="H2803" s="28">
        <v>83.766233766233995</v>
      </c>
      <c r="I2803" s="12">
        <v>8.4415584415579996</v>
      </c>
      <c r="J2803" s="12">
        <v>2.922077922078</v>
      </c>
      <c r="K2803" s="12">
        <v>1.6233766233769999</v>
      </c>
      <c r="L2803" s="12">
        <v>0.64935064935099995</v>
      </c>
      <c r="M2803" s="12">
        <v>0.32467532467499999</v>
      </c>
      <c r="N2803" s="23">
        <v>2.2727272727269998</v>
      </c>
    </row>
    <row r="2804" spans="3:14" ht="37.799999999999997" x14ac:dyDescent="0.25">
      <c r="C2804" s="125"/>
      <c r="D2804" s="120"/>
      <c r="E2804" s="4" t="s">
        <v>73</v>
      </c>
      <c r="F2804" s="5"/>
      <c r="G2804" s="6">
        <v>114</v>
      </c>
      <c r="H2804" s="28">
        <v>82.456140350877007</v>
      </c>
      <c r="I2804" s="12">
        <v>7.0175438596489998</v>
      </c>
      <c r="J2804" s="12">
        <v>2.6315789473679998</v>
      </c>
      <c r="K2804" s="12">
        <v>3.508771929825</v>
      </c>
      <c r="L2804" s="12">
        <v>0.87719298245599997</v>
      </c>
      <c r="M2804" s="12">
        <v>1.7543859649119999</v>
      </c>
      <c r="N2804" s="23">
        <v>1.7543859649119999</v>
      </c>
    </row>
    <row r="2805" spans="3:14" ht="25.2" x14ac:dyDescent="0.25">
      <c r="C2805" s="125"/>
      <c r="D2805" s="120"/>
      <c r="E2805" s="4" t="s">
        <v>74</v>
      </c>
      <c r="F2805" s="5"/>
      <c r="G2805" s="6">
        <v>96</v>
      </c>
      <c r="H2805" s="28">
        <v>88.541666666666998</v>
      </c>
      <c r="I2805" s="12">
        <v>6.25</v>
      </c>
      <c r="J2805" s="12">
        <v>1.041666666667</v>
      </c>
      <c r="K2805" s="20">
        <v>0</v>
      </c>
      <c r="L2805" s="20">
        <v>0</v>
      </c>
      <c r="M2805" s="12">
        <v>1.041666666667</v>
      </c>
      <c r="N2805" s="23">
        <v>3.125</v>
      </c>
    </row>
    <row r="2806" spans="3:14" x14ac:dyDescent="0.25">
      <c r="C2806" s="125"/>
      <c r="D2806" s="120"/>
      <c r="E2806" s="4" t="s">
        <v>75</v>
      </c>
      <c r="F2806" s="5"/>
      <c r="G2806" s="6">
        <v>29</v>
      </c>
      <c r="H2806" s="28">
        <v>51.724137931034001</v>
      </c>
      <c r="I2806" s="12">
        <v>24.137931034483</v>
      </c>
      <c r="J2806" s="12">
        <v>3.4482758620689999</v>
      </c>
      <c r="K2806" s="12">
        <v>6.8965517241379999</v>
      </c>
      <c r="L2806" s="12">
        <v>3.4482758620689999</v>
      </c>
      <c r="M2806" s="12">
        <v>10.344827586207</v>
      </c>
      <c r="N2806" s="37">
        <v>0</v>
      </c>
    </row>
    <row r="2807" spans="3:14" x14ac:dyDescent="0.25">
      <c r="C2807" s="125"/>
      <c r="D2807" s="120"/>
      <c r="E2807" s="4" t="s">
        <v>18</v>
      </c>
      <c r="F2807" s="5"/>
      <c r="G2807" s="6">
        <v>127</v>
      </c>
      <c r="H2807" s="28">
        <v>66.141732283465004</v>
      </c>
      <c r="I2807" s="12">
        <v>18.110236220472</v>
      </c>
      <c r="J2807" s="12">
        <v>7.0866141732279999</v>
      </c>
      <c r="K2807" s="12">
        <v>4.7244094488190003</v>
      </c>
      <c r="L2807" s="12">
        <v>0.78740157480299999</v>
      </c>
      <c r="M2807" s="12">
        <v>1.574803149606</v>
      </c>
      <c r="N2807" s="23">
        <v>1.574803149606</v>
      </c>
    </row>
    <row r="2808" spans="3:14" x14ac:dyDescent="0.25">
      <c r="C2808" s="121" t="s">
        <v>76</v>
      </c>
      <c r="D2808" s="119" t="s">
        <v>20</v>
      </c>
      <c r="E2808" s="18" t="s">
        <v>77</v>
      </c>
      <c r="F2808" s="17"/>
      <c r="G2808" s="19">
        <v>626</v>
      </c>
      <c r="H2808" s="29">
        <v>67.891373801916998</v>
      </c>
      <c r="I2808" s="15">
        <v>14.057507987219999</v>
      </c>
      <c r="J2808" s="15">
        <v>6.8690095846650001</v>
      </c>
      <c r="K2808" s="15">
        <v>4.153354632588</v>
      </c>
      <c r="L2808" s="15">
        <v>1.757188498403</v>
      </c>
      <c r="M2808" s="15">
        <v>2.7156549520770001</v>
      </c>
      <c r="N2808" s="30">
        <v>2.5559105431310001</v>
      </c>
    </row>
    <row r="2809" spans="3:14" x14ac:dyDescent="0.25">
      <c r="C2809" s="125"/>
      <c r="D2809" s="120"/>
      <c r="E2809" s="4" t="s">
        <v>78</v>
      </c>
      <c r="F2809" s="5"/>
      <c r="G2809" s="6">
        <v>975</v>
      </c>
      <c r="H2809" s="28">
        <v>70.051282051282001</v>
      </c>
      <c r="I2809" s="12">
        <v>13.74358974359</v>
      </c>
      <c r="J2809" s="12">
        <v>5.1282051282049999</v>
      </c>
      <c r="K2809" s="12">
        <v>4.4102564102560002</v>
      </c>
      <c r="L2809" s="12">
        <v>1.948717948718</v>
      </c>
      <c r="M2809" s="12">
        <v>2.4615384615379998</v>
      </c>
      <c r="N2809" s="23">
        <v>2.2564102564100001</v>
      </c>
    </row>
    <row r="2810" spans="3:14" x14ac:dyDescent="0.25">
      <c r="C2810" s="125"/>
      <c r="D2810" s="120"/>
      <c r="E2810" s="4" t="s">
        <v>79</v>
      </c>
      <c r="F2810" s="5"/>
      <c r="G2810" s="6">
        <v>589</v>
      </c>
      <c r="H2810" s="28">
        <v>76.400679117148002</v>
      </c>
      <c r="I2810" s="12">
        <v>10.865874363328</v>
      </c>
      <c r="J2810" s="12">
        <v>4.9235993208829996</v>
      </c>
      <c r="K2810" s="12">
        <v>2.8862478777590002</v>
      </c>
      <c r="L2810" s="12">
        <v>1.5280135823430001</v>
      </c>
      <c r="M2810" s="12">
        <v>1.6977928692699999</v>
      </c>
      <c r="N2810" s="23">
        <v>1.6977928692699999</v>
      </c>
    </row>
    <row r="2811" spans="3:14" x14ac:dyDescent="0.25">
      <c r="C2811" s="125"/>
      <c r="D2811" s="120"/>
      <c r="E2811" s="4" t="s">
        <v>80</v>
      </c>
      <c r="F2811" s="5"/>
      <c r="G2811" s="6">
        <v>224</v>
      </c>
      <c r="H2811" s="28">
        <v>67.857142857143003</v>
      </c>
      <c r="I2811" s="12">
        <v>15.178571428571001</v>
      </c>
      <c r="J2811" s="12">
        <v>4.4642857142860004</v>
      </c>
      <c r="K2811" s="12">
        <v>3.125</v>
      </c>
      <c r="L2811" s="12">
        <v>3.5714285714290002</v>
      </c>
      <c r="M2811" s="12">
        <v>2.2321428571430002</v>
      </c>
      <c r="N2811" s="23">
        <v>3.5714285714290002</v>
      </c>
    </row>
    <row r="2812" spans="3:14" x14ac:dyDescent="0.25">
      <c r="C2812" s="121" t="s">
        <v>81</v>
      </c>
      <c r="D2812" s="119" t="s">
        <v>20</v>
      </c>
      <c r="E2812" s="18" t="s">
        <v>82</v>
      </c>
      <c r="F2812" s="17"/>
      <c r="G2812" s="19">
        <v>300</v>
      </c>
      <c r="H2812" s="29">
        <v>66</v>
      </c>
      <c r="I2812" s="15">
        <v>14.333333333333</v>
      </c>
      <c r="J2812" s="15">
        <v>7.666666666667</v>
      </c>
      <c r="K2812" s="15">
        <v>5</v>
      </c>
      <c r="L2812" s="15">
        <v>2.333333333333</v>
      </c>
      <c r="M2812" s="15">
        <v>2</v>
      </c>
      <c r="N2812" s="30">
        <v>2.666666666667</v>
      </c>
    </row>
    <row r="2813" spans="3:14" x14ac:dyDescent="0.25">
      <c r="C2813" s="125"/>
      <c r="D2813" s="120"/>
      <c r="E2813" s="4" t="s">
        <v>83</v>
      </c>
      <c r="F2813" s="5"/>
      <c r="G2813" s="6">
        <v>722</v>
      </c>
      <c r="H2813" s="28">
        <v>69.390581717451994</v>
      </c>
      <c r="I2813" s="12">
        <v>14.265927977839</v>
      </c>
      <c r="J2813" s="12">
        <v>5.2631578947369997</v>
      </c>
      <c r="K2813" s="12">
        <v>4.0166204986149996</v>
      </c>
      <c r="L2813" s="12">
        <v>2.9085872576180001</v>
      </c>
      <c r="M2813" s="12">
        <v>1.662049861496</v>
      </c>
      <c r="N2813" s="23">
        <v>2.4930747922440002</v>
      </c>
    </row>
    <row r="2814" spans="3:14" x14ac:dyDescent="0.25">
      <c r="C2814" s="125"/>
      <c r="D2814" s="120"/>
      <c r="E2814" s="4" t="s">
        <v>84</v>
      </c>
      <c r="F2814" s="5"/>
      <c r="G2814" s="6">
        <v>483</v>
      </c>
      <c r="H2814" s="28">
        <v>76.604554865424006</v>
      </c>
      <c r="I2814" s="12">
        <v>11.180124223602</v>
      </c>
      <c r="J2814" s="12">
        <v>4.5548654244310001</v>
      </c>
      <c r="K2814" s="12">
        <v>1.8633540372670001</v>
      </c>
      <c r="L2814" s="12">
        <v>1.449275362319</v>
      </c>
      <c r="M2814" s="12">
        <v>2.277432712215</v>
      </c>
      <c r="N2814" s="23">
        <v>2.0703933747410002</v>
      </c>
    </row>
    <row r="2815" spans="3:14" x14ac:dyDescent="0.25">
      <c r="C2815" s="125"/>
      <c r="D2815" s="120"/>
      <c r="E2815" s="4" t="s">
        <v>85</v>
      </c>
      <c r="F2815" s="5"/>
      <c r="G2815" s="6">
        <v>395</v>
      </c>
      <c r="H2815" s="28">
        <v>67.594936708860999</v>
      </c>
      <c r="I2815" s="12">
        <v>14.177215189872999</v>
      </c>
      <c r="J2815" s="12">
        <v>6.0759493670889997</v>
      </c>
      <c r="K2815" s="12">
        <v>5.0632911392409996</v>
      </c>
      <c r="L2815" s="12">
        <v>1.0126582278480001</v>
      </c>
      <c r="M2815" s="12">
        <v>3.7974683544299999</v>
      </c>
      <c r="N2815" s="23">
        <v>2.2784810126580002</v>
      </c>
    </row>
    <row r="2816" spans="3:14" x14ac:dyDescent="0.25">
      <c r="C2816" s="125"/>
      <c r="D2816" s="120"/>
      <c r="E2816" s="4" t="s">
        <v>86</v>
      </c>
      <c r="F2816" s="5"/>
      <c r="G2816" s="6">
        <v>236</v>
      </c>
      <c r="H2816" s="28">
        <v>71.186440677966004</v>
      </c>
      <c r="I2816" s="12">
        <v>14.406779661017</v>
      </c>
      <c r="J2816" s="12">
        <v>5.0847457627120001</v>
      </c>
      <c r="K2816" s="12">
        <v>2.9661016949149999</v>
      </c>
      <c r="L2816" s="12">
        <v>0.84745762711899997</v>
      </c>
      <c r="M2816" s="12">
        <v>2.9661016949149999</v>
      </c>
      <c r="N2816" s="23">
        <v>2.542372881356</v>
      </c>
    </row>
    <row r="2817" spans="2:14" x14ac:dyDescent="0.25">
      <c r="C2817" s="125"/>
      <c r="D2817" s="120"/>
      <c r="E2817" s="4" t="s">
        <v>87</v>
      </c>
      <c r="F2817" s="5"/>
      <c r="G2817" s="6">
        <v>278</v>
      </c>
      <c r="H2817" s="28">
        <v>74.100719424459996</v>
      </c>
      <c r="I2817" s="12">
        <v>10.791366906475</v>
      </c>
      <c r="J2817" s="12">
        <v>4.6762589928059999</v>
      </c>
      <c r="K2817" s="12">
        <v>4.6762589928059999</v>
      </c>
      <c r="L2817" s="12">
        <v>2.1582733812949999</v>
      </c>
      <c r="M2817" s="12">
        <v>1.7985611510790001</v>
      </c>
      <c r="N2817" s="23">
        <v>1.7985611510790001</v>
      </c>
    </row>
    <row r="2818" spans="2:14" x14ac:dyDescent="0.25">
      <c r="C2818" s="121" t="s">
        <v>88</v>
      </c>
      <c r="D2818" s="119" t="s">
        <v>20</v>
      </c>
      <c r="E2818" s="18" t="s">
        <v>89</v>
      </c>
      <c r="F2818" s="17"/>
      <c r="G2818" s="19">
        <v>110</v>
      </c>
      <c r="H2818" s="29">
        <v>54.545454545455001</v>
      </c>
      <c r="I2818" s="15">
        <v>19.090909090909001</v>
      </c>
      <c r="J2818" s="15">
        <v>10</v>
      </c>
      <c r="K2818" s="15">
        <v>5.4545454545450003</v>
      </c>
      <c r="L2818" s="15">
        <v>3.636363636364</v>
      </c>
      <c r="M2818" s="15">
        <v>2.7272727272730002</v>
      </c>
      <c r="N2818" s="30">
        <v>4.5454545454549997</v>
      </c>
    </row>
    <row r="2819" spans="2:14" x14ac:dyDescent="0.25">
      <c r="C2819" s="122"/>
      <c r="D2819" s="120"/>
      <c r="E2819" s="4" t="s">
        <v>90</v>
      </c>
      <c r="F2819" s="5"/>
      <c r="G2819" s="6">
        <v>190</v>
      </c>
      <c r="H2819" s="28">
        <v>72.631578947367998</v>
      </c>
      <c r="I2819" s="12">
        <v>11.578947368421</v>
      </c>
      <c r="J2819" s="12">
        <v>6.3157894736840001</v>
      </c>
      <c r="K2819" s="12">
        <v>4.7368421052630003</v>
      </c>
      <c r="L2819" s="12">
        <v>1.578947368421</v>
      </c>
      <c r="M2819" s="12">
        <v>1.578947368421</v>
      </c>
      <c r="N2819" s="23">
        <v>1.578947368421</v>
      </c>
    </row>
    <row r="2820" spans="2:14" x14ac:dyDescent="0.25">
      <c r="C2820" s="122"/>
      <c r="D2820" s="120"/>
      <c r="E2820" s="4" t="s">
        <v>83</v>
      </c>
      <c r="F2820" s="5"/>
      <c r="G2820" s="6">
        <v>722</v>
      </c>
      <c r="H2820" s="28">
        <v>69.390581717451994</v>
      </c>
      <c r="I2820" s="12">
        <v>14.265927977839</v>
      </c>
      <c r="J2820" s="12">
        <v>5.2631578947369997</v>
      </c>
      <c r="K2820" s="12">
        <v>4.0166204986149996</v>
      </c>
      <c r="L2820" s="12">
        <v>2.9085872576180001</v>
      </c>
      <c r="M2820" s="12">
        <v>1.662049861496</v>
      </c>
      <c r="N2820" s="23">
        <v>2.4930747922440002</v>
      </c>
    </row>
    <row r="2821" spans="2:14" x14ac:dyDescent="0.25">
      <c r="C2821" s="122"/>
      <c r="D2821" s="120"/>
      <c r="E2821" s="4" t="s">
        <v>91</v>
      </c>
      <c r="F2821" s="5"/>
      <c r="G2821" s="6">
        <v>117</v>
      </c>
      <c r="H2821" s="28">
        <v>77.777777777777999</v>
      </c>
      <c r="I2821" s="12">
        <v>11.111111111111001</v>
      </c>
      <c r="J2821" s="12">
        <v>4.2735042735039999</v>
      </c>
      <c r="K2821" s="12">
        <v>4.2735042735039999</v>
      </c>
      <c r="L2821" s="12">
        <v>0.85470085470099999</v>
      </c>
      <c r="M2821" s="12">
        <v>0.85470085470099999</v>
      </c>
      <c r="N2821" s="23">
        <v>0.85470085470099999</v>
      </c>
    </row>
    <row r="2822" spans="2:14" x14ac:dyDescent="0.25">
      <c r="C2822" s="122"/>
      <c r="D2822" s="120"/>
      <c r="E2822" s="4" t="s">
        <v>92</v>
      </c>
      <c r="F2822" s="5"/>
      <c r="G2822" s="6">
        <v>123</v>
      </c>
      <c r="H2822" s="28">
        <v>78.048780487805004</v>
      </c>
      <c r="I2822" s="12">
        <v>10.569105691057</v>
      </c>
      <c r="J2822" s="12">
        <v>4.065040650407</v>
      </c>
      <c r="K2822" s="20">
        <v>0</v>
      </c>
      <c r="L2822" s="12">
        <v>2.4390243902440001</v>
      </c>
      <c r="M2822" s="12">
        <v>3.2520325203249998</v>
      </c>
      <c r="N2822" s="23">
        <v>1.6260162601629999</v>
      </c>
    </row>
    <row r="2823" spans="2:14" x14ac:dyDescent="0.25">
      <c r="C2823" s="122"/>
      <c r="D2823" s="120"/>
      <c r="E2823" s="4" t="s">
        <v>93</v>
      </c>
      <c r="F2823" s="5"/>
      <c r="G2823" s="6">
        <v>243</v>
      </c>
      <c r="H2823" s="28">
        <v>75.308641975309001</v>
      </c>
      <c r="I2823" s="12">
        <v>11.522633744856</v>
      </c>
      <c r="J2823" s="12">
        <v>4.9382716049380004</v>
      </c>
      <c r="K2823" s="12">
        <v>1.646090534979</v>
      </c>
      <c r="L2823" s="12">
        <v>1.2345679012349999</v>
      </c>
      <c r="M2823" s="12">
        <v>2.4691358024690002</v>
      </c>
      <c r="N2823" s="23">
        <v>2.880658436214</v>
      </c>
    </row>
    <row r="2824" spans="2:14" x14ac:dyDescent="0.25">
      <c r="C2824" s="122"/>
      <c r="D2824" s="120"/>
      <c r="E2824" s="4" t="s">
        <v>85</v>
      </c>
      <c r="F2824" s="5"/>
      <c r="G2824" s="6">
        <v>395</v>
      </c>
      <c r="H2824" s="28">
        <v>67.594936708860999</v>
      </c>
      <c r="I2824" s="12">
        <v>14.177215189872999</v>
      </c>
      <c r="J2824" s="12">
        <v>6.0759493670889997</v>
      </c>
      <c r="K2824" s="12">
        <v>5.0632911392409996</v>
      </c>
      <c r="L2824" s="12">
        <v>1.0126582278480001</v>
      </c>
      <c r="M2824" s="12">
        <v>3.7974683544299999</v>
      </c>
      <c r="N2824" s="23">
        <v>2.2784810126580002</v>
      </c>
    </row>
    <row r="2825" spans="2:14" x14ac:dyDescent="0.25">
      <c r="C2825" s="122"/>
      <c r="D2825" s="120"/>
      <c r="E2825" s="4" t="s">
        <v>94</v>
      </c>
      <c r="F2825" s="5"/>
      <c r="G2825" s="6">
        <v>168</v>
      </c>
      <c r="H2825" s="28">
        <v>70.238095238094999</v>
      </c>
      <c r="I2825" s="12">
        <v>16.071428571428999</v>
      </c>
      <c r="J2825" s="12">
        <v>7.1428571428570002</v>
      </c>
      <c r="K2825" s="12">
        <v>1.785714285714</v>
      </c>
      <c r="L2825" s="12">
        <v>0.59523809523799998</v>
      </c>
      <c r="M2825" s="12">
        <v>2.3809523809519999</v>
      </c>
      <c r="N2825" s="23">
        <v>1.785714285714</v>
      </c>
    </row>
    <row r="2826" spans="2:14" x14ac:dyDescent="0.25">
      <c r="C2826" s="122"/>
      <c r="D2826" s="120"/>
      <c r="E2826" s="4" t="s">
        <v>95</v>
      </c>
      <c r="F2826" s="5"/>
      <c r="G2826" s="6">
        <v>68</v>
      </c>
      <c r="H2826" s="28">
        <v>73.529411764705998</v>
      </c>
      <c r="I2826" s="12">
        <v>10.294117647059</v>
      </c>
      <c r="J2826" s="20">
        <v>0</v>
      </c>
      <c r="K2826" s="12">
        <v>5.8823529411760003</v>
      </c>
      <c r="L2826" s="12">
        <v>1.4705882352940001</v>
      </c>
      <c r="M2826" s="12">
        <v>4.4117647058819998</v>
      </c>
      <c r="N2826" s="23">
        <v>4.4117647058819998</v>
      </c>
    </row>
    <row r="2827" spans="2:14" x14ac:dyDescent="0.25">
      <c r="C2827" s="126"/>
      <c r="D2827" s="123"/>
      <c r="E2827" s="64" t="s">
        <v>87</v>
      </c>
      <c r="F2827" s="59"/>
      <c r="G2827" s="66">
        <v>278</v>
      </c>
      <c r="H2827" s="82">
        <v>74.100719424459996</v>
      </c>
      <c r="I2827" s="40">
        <v>10.791366906475</v>
      </c>
      <c r="J2827" s="40">
        <v>4.6762589928059999</v>
      </c>
      <c r="K2827" s="40">
        <v>4.6762589928059999</v>
      </c>
      <c r="L2827" s="40">
        <v>2.1582733812949999</v>
      </c>
      <c r="M2827" s="40">
        <v>1.7985611510790001</v>
      </c>
      <c r="N2827" s="80">
        <v>1.7985611510790001</v>
      </c>
    </row>
    <row r="2829" spans="2:14" x14ac:dyDescent="0.25">
      <c r="B2829" s="48" t="str">
        <f xml:space="preserve"> HYPERLINK("#'目次'!B32", "[26]")</f>
        <v>[26]</v>
      </c>
      <c r="C2829" s="35" t="s">
        <v>222</v>
      </c>
    </row>
    <row r="2832" spans="2:14" x14ac:dyDescent="0.25">
      <c r="C2832" s="35" t="s">
        <v>14</v>
      </c>
    </row>
    <row r="2833" spans="3:14" ht="25.2" x14ac:dyDescent="0.25">
      <c r="C2833" s="115"/>
      <c r="D2833" s="116"/>
      <c r="E2833" s="116"/>
      <c r="F2833" s="116"/>
      <c r="G2833" s="44" t="s">
        <v>15</v>
      </c>
      <c r="H2833" s="43" t="s">
        <v>223</v>
      </c>
      <c r="I2833" s="26" t="s">
        <v>224</v>
      </c>
      <c r="J2833" s="26" t="s">
        <v>225</v>
      </c>
      <c r="K2833" s="26" t="s">
        <v>226</v>
      </c>
      <c r="L2833" s="26" t="s">
        <v>18</v>
      </c>
      <c r="M2833" s="26" t="s">
        <v>227</v>
      </c>
      <c r="N2833" s="49" t="s">
        <v>228</v>
      </c>
    </row>
    <row r="2834" spans="3:14" x14ac:dyDescent="0.25">
      <c r="C2834" s="117"/>
      <c r="D2834" s="118"/>
      <c r="E2834" s="118"/>
      <c r="F2834" s="118"/>
      <c r="G2834" s="46"/>
      <c r="H2834" s="47"/>
      <c r="I2834" s="27"/>
      <c r="J2834" s="27"/>
      <c r="K2834" s="27"/>
      <c r="L2834" s="27"/>
      <c r="M2834" s="27"/>
      <c r="N2834" s="45"/>
    </row>
    <row r="2835" spans="3:14" x14ac:dyDescent="0.25">
      <c r="C2835" s="61"/>
      <c r="D2835" s="62"/>
      <c r="E2835" s="60" t="s">
        <v>15</v>
      </c>
      <c r="F2835" s="63"/>
      <c r="G2835" s="57">
        <v>2414</v>
      </c>
      <c r="H2835" s="34">
        <v>21.292460646230001</v>
      </c>
      <c r="I2835" s="34">
        <v>59.983429991714999</v>
      </c>
      <c r="J2835" s="34">
        <v>12.634631317316</v>
      </c>
      <c r="K2835" s="34">
        <v>3.8525269262630002</v>
      </c>
      <c r="L2835" s="34">
        <v>2.236951118476</v>
      </c>
      <c r="M2835" s="34">
        <v>81.275890637944997</v>
      </c>
      <c r="N2835" s="79">
        <v>16.487158243579</v>
      </c>
    </row>
    <row r="2836" spans="3:14" x14ac:dyDescent="0.25">
      <c r="C2836" s="124" t="s">
        <v>19</v>
      </c>
      <c r="D2836" s="119" t="s">
        <v>20</v>
      </c>
      <c r="E2836" s="18" t="s">
        <v>21</v>
      </c>
      <c r="F2836" s="17"/>
      <c r="G2836" s="19">
        <v>1139</v>
      </c>
      <c r="H2836" s="29">
        <v>19.666374012291001</v>
      </c>
      <c r="I2836" s="15">
        <v>61.106233538190999</v>
      </c>
      <c r="J2836" s="15">
        <v>12.818261633011</v>
      </c>
      <c r="K2836" s="15">
        <v>3.7752414398599998</v>
      </c>
      <c r="L2836" s="15">
        <v>2.6338893766460001</v>
      </c>
      <c r="M2836" s="15">
        <v>80.772607550483002</v>
      </c>
      <c r="N2836" s="30">
        <v>16.593503072870998</v>
      </c>
    </row>
    <row r="2837" spans="3:14" x14ac:dyDescent="0.25">
      <c r="C2837" s="125"/>
      <c r="D2837" s="120"/>
      <c r="E2837" s="4" t="s">
        <v>22</v>
      </c>
      <c r="F2837" s="5"/>
      <c r="G2837" s="6">
        <v>1275</v>
      </c>
      <c r="H2837" s="28">
        <v>22.745098039216</v>
      </c>
      <c r="I2837" s="12">
        <v>58.980392156862997</v>
      </c>
      <c r="J2837" s="12">
        <v>12.470588235294001</v>
      </c>
      <c r="K2837" s="12">
        <v>3.9215686274510002</v>
      </c>
      <c r="L2837" s="12">
        <v>1.882352941176</v>
      </c>
      <c r="M2837" s="12">
        <v>81.725490196077999</v>
      </c>
      <c r="N2837" s="23">
        <v>16.392156862745001</v>
      </c>
    </row>
    <row r="2838" spans="3:14" x14ac:dyDescent="0.25">
      <c r="C2838" s="121" t="s">
        <v>23</v>
      </c>
      <c r="D2838" s="121" t="s">
        <v>24</v>
      </c>
      <c r="E2838" s="18" t="s">
        <v>25</v>
      </c>
      <c r="F2838" s="17"/>
      <c r="G2838" s="19">
        <v>515</v>
      </c>
      <c r="H2838" s="29">
        <v>21.553398058252</v>
      </c>
      <c r="I2838" s="15">
        <v>59.417475728154997</v>
      </c>
      <c r="J2838" s="15">
        <v>14.368932038835</v>
      </c>
      <c r="K2838" s="15">
        <v>2.9126213592229999</v>
      </c>
      <c r="L2838" s="15">
        <v>1.747572815534</v>
      </c>
      <c r="M2838" s="15">
        <v>80.970873786408006</v>
      </c>
      <c r="N2838" s="30">
        <v>17.281553398058001</v>
      </c>
    </row>
    <row r="2839" spans="3:14" x14ac:dyDescent="0.25">
      <c r="C2839" s="125"/>
      <c r="D2839" s="122"/>
      <c r="E2839" s="4" t="s">
        <v>26</v>
      </c>
      <c r="F2839" s="5"/>
      <c r="G2839" s="6">
        <v>718</v>
      </c>
      <c r="H2839" s="28">
        <v>23.259052924791</v>
      </c>
      <c r="I2839" s="12">
        <v>59.610027855153</v>
      </c>
      <c r="J2839" s="12">
        <v>11.559888579387</v>
      </c>
      <c r="K2839" s="12">
        <v>3.4818941504179999</v>
      </c>
      <c r="L2839" s="12">
        <v>2.0891364902510001</v>
      </c>
      <c r="M2839" s="12">
        <v>82.869080779943999</v>
      </c>
      <c r="N2839" s="23">
        <v>15.041782729805</v>
      </c>
    </row>
    <row r="2840" spans="3:14" x14ac:dyDescent="0.25">
      <c r="C2840" s="125"/>
      <c r="D2840" s="122"/>
      <c r="E2840" s="4" t="s">
        <v>27</v>
      </c>
      <c r="F2840" s="5"/>
      <c r="G2840" s="6">
        <v>492</v>
      </c>
      <c r="H2840" s="28">
        <v>22.967479674797001</v>
      </c>
      <c r="I2840" s="12">
        <v>61.991869918699003</v>
      </c>
      <c r="J2840" s="12">
        <v>10.365853658537</v>
      </c>
      <c r="K2840" s="12">
        <v>2.8455284552850002</v>
      </c>
      <c r="L2840" s="12">
        <v>1.829268292683</v>
      </c>
      <c r="M2840" s="12">
        <v>84.959349593496</v>
      </c>
      <c r="N2840" s="23">
        <v>13.211382113820999</v>
      </c>
    </row>
    <row r="2841" spans="3:14" x14ac:dyDescent="0.25">
      <c r="C2841" s="125"/>
      <c r="D2841" s="122"/>
      <c r="E2841" s="4" t="s">
        <v>28</v>
      </c>
      <c r="F2841" s="5"/>
      <c r="G2841" s="6">
        <v>390</v>
      </c>
      <c r="H2841" s="28">
        <v>19.74358974359</v>
      </c>
      <c r="I2841" s="12">
        <v>62.051282051282001</v>
      </c>
      <c r="J2841" s="12">
        <v>9.7435897435900003</v>
      </c>
      <c r="K2841" s="12">
        <v>5.3846153846150004</v>
      </c>
      <c r="L2841" s="12">
        <v>3.0769230769229998</v>
      </c>
      <c r="M2841" s="12">
        <v>81.794871794871995</v>
      </c>
      <c r="N2841" s="23">
        <v>15.128205128205</v>
      </c>
    </row>
    <row r="2842" spans="3:14" x14ac:dyDescent="0.25">
      <c r="C2842" s="125"/>
      <c r="D2842" s="122"/>
      <c r="E2842" s="4" t="s">
        <v>29</v>
      </c>
      <c r="F2842" s="5"/>
      <c r="G2842" s="6">
        <v>206</v>
      </c>
      <c r="H2842" s="28">
        <v>14.077669902913</v>
      </c>
      <c r="I2842" s="12">
        <v>59.223300970874</v>
      </c>
      <c r="J2842" s="12">
        <v>16.990291262136001</v>
      </c>
      <c r="K2842" s="12">
        <v>6.3106796116500004</v>
      </c>
      <c r="L2842" s="12">
        <v>3.398058252427</v>
      </c>
      <c r="M2842" s="12">
        <v>73.300970873786</v>
      </c>
      <c r="N2842" s="23">
        <v>23.300970873786</v>
      </c>
    </row>
    <row r="2843" spans="3:14" x14ac:dyDescent="0.25">
      <c r="C2843" s="125"/>
      <c r="D2843" s="122"/>
      <c r="E2843" s="4" t="s">
        <v>30</v>
      </c>
      <c r="F2843" s="5"/>
      <c r="G2843" s="6">
        <v>76</v>
      </c>
      <c r="H2843" s="28">
        <v>19.736842105263001</v>
      </c>
      <c r="I2843" s="12">
        <v>47.368421052632002</v>
      </c>
      <c r="J2843" s="12">
        <v>25</v>
      </c>
      <c r="K2843" s="12">
        <v>5.2631578947369997</v>
      </c>
      <c r="L2843" s="12">
        <v>2.6315789473679998</v>
      </c>
      <c r="M2843" s="12">
        <v>67.105263157894996</v>
      </c>
      <c r="N2843" s="23">
        <v>30.263157894736999</v>
      </c>
    </row>
    <row r="2844" spans="3:14" x14ac:dyDescent="0.25">
      <c r="C2844" s="125"/>
      <c r="D2844" s="122"/>
      <c r="E2844" s="4" t="s">
        <v>31</v>
      </c>
      <c r="F2844" s="5"/>
      <c r="G2844" s="6">
        <v>17</v>
      </c>
      <c r="H2844" s="28">
        <v>11.764705882353001</v>
      </c>
      <c r="I2844" s="12">
        <v>52.941176470587997</v>
      </c>
      <c r="J2844" s="12">
        <v>29.411764705882</v>
      </c>
      <c r="K2844" s="12">
        <v>5.8823529411760003</v>
      </c>
      <c r="L2844" s="20">
        <v>0</v>
      </c>
      <c r="M2844" s="12">
        <v>64.705882352941003</v>
      </c>
      <c r="N2844" s="23">
        <v>35.294117647058997</v>
      </c>
    </row>
    <row r="2845" spans="3:14" x14ac:dyDescent="0.25">
      <c r="C2845" s="125"/>
      <c r="D2845" s="122"/>
      <c r="E2845" s="4" t="s">
        <v>32</v>
      </c>
      <c r="F2845" s="5"/>
      <c r="G2845" s="6">
        <v>1233</v>
      </c>
      <c r="H2845" s="28">
        <v>22.546634225466001</v>
      </c>
      <c r="I2845" s="12">
        <v>59.529602595295998</v>
      </c>
      <c r="J2845" s="12">
        <v>12.733171127332</v>
      </c>
      <c r="K2845" s="12">
        <v>3.2441200324409998</v>
      </c>
      <c r="L2845" s="12">
        <v>1.946472019465</v>
      </c>
      <c r="M2845" s="12">
        <v>82.076236820762006</v>
      </c>
      <c r="N2845" s="23">
        <v>15.977291159772999</v>
      </c>
    </row>
    <row r="2846" spans="3:14" x14ac:dyDescent="0.25">
      <c r="C2846" s="125"/>
      <c r="D2846" s="122"/>
      <c r="E2846" s="4" t="s">
        <v>33</v>
      </c>
      <c r="F2846" s="5"/>
      <c r="G2846" s="6">
        <v>882</v>
      </c>
      <c r="H2846" s="28">
        <v>21.541950113378999</v>
      </c>
      <c r="I2846" s="12">
        <v>62.018140589569001</v>
      </c>
      <c r="J2846" s="12">
        <v>10.090702947845999</v>
      </c>
      <c r="K2846" s="12">
        <v>3.9682539682539999</v>
      </c>
      <c r="L2846" s="12">
        <v>2.3809523809519999</v>
      </c>
      <c r="M2846" s="12">
        <v>83.560090702948003</v>
      </c>
      <c r="N2846" s="23">
        <v>14.0589569161</v>
      </c>
    </row>
    <row r="2847" spans="3:14" x14ac:dyDescent="0.25">
      <c r="C2847" s="125"/>
      <c r="D2847" s="122"/>
      <c r="E2847" s="4" t="s">
        <v>34</v>
      </c>
      <c r="F2847" s="5"/>
      <c r="G2847" s="6">
        <v>299</v>
      </c>
      <c r="H2847" s="28">
        <v>15.384615384615</v>
      </c>
      <c r="I2847" s="12">
        <v>55.852842809365001</v>
      </c>
      <c r="J2847" s="12">
        <v>19.732441471571999</v>
      </c>
      <c r="K2847" s="12">
        <v>6.020066889632</v>
      </c>
      <c r="L2847" s="12">
        <v>3.010033444816</v>
      </c>
      <c r="M2847" s="12">
        <v>71.237458193980004</v>
      </c>
      <c r="N2847" s="23">
        <v>25.752508361204001</v>
      </c>
    </row>
    <row r="2848" spans="3:14" x14ac:dyDescent="0.25">
      <c r="C2848" s="125"/>
      <c r="D2848" s="122"/>
      <c r="E2848" s="4" t="s">
        <v>35</v>
      </c>
      <c r="F2848" s="5"/>
      <c r="G2848" s="6">
        <v>1181</v>
      </c>
      <c r="H2848" s="28">
        <v>19.983065198984001</v>
      </c>
      <c r="I2848" s="12">
        <v>60.457239627433999</v>
      </c>
      <c r="J2848" s="12">
        <v>12.531752751905</v>
      </c>
      <c r="K2848" s="12">
        <v>4.4877222692630001</v>
      </c>
      <c r="L2848" s="12">
        <v>2.5402201524130001</v>
      </c>
      <c r="M2848" s="12">
        <v>80.440304826418</v>
      </c>
      <c r="N2848" s="23">
        <v>17.019475021169001</v>
      </c>
    </row>
    <row r="2849" spans="3:14" x14ac:dyDescent="0.25">
      <c r="C2849" s="125"/>
      <c r="D2849" s="121" t="s">
        <v>21</v>
      </c>
      <c r="E2849" s="18" t="s">
        <v>25</v>
      </c>
      <c r="F2849" s="17"/>
      <c r="G2849" s="19">
        <v>268</v>
      </c>
      <c r="H2849" s="29">
        <v>21.641791044775999</v>
      </c>
      <c r="I2849" s="15">
        <v>58.955223880597003</v>
      </c>
      <c r="J2849" s="15">
        <v>14.552238805969999</v>
      </c>
      <c r="K2849" s="15">
        <v>2.238805970149</v>
      </c>
      <c r="L2849" s="15">
        <v>2.6119402985070002</v>
      </c>
      <c r="M2849" s="15">
        <v>80.597014925373003</v>
      </c>
      <c r="N2849" s="30">
        <v>16.791044776119001</v>
      </c>
    </row>
    <row r="2850" spans="3:14" x14ac:dyDescent="0.25">
      <c r="C2850" s="125"/>
      <c r="D2850" s="122"/>
      <c r="E2850" s="4" t="s">
        <v>26</v>
      </c>
      <c r="F2850" s="5"/>
      <c r="G2850" s="6">
        <v>338</v>
      </c>
      <c r="H2850" s="28">
        <v>18.934911242603999</v>
      </c>
      <c r="I2850" s="12">
        <v>62.721893491124</v>
      </c>
      <c r="J2850" s="12">
        <v>12.721893491124</v>
      </c>
      <c r="K2850" s="12">
        <v>3.8461538461539999</v>
      </c>
      <c r="L2850" s="12">
        <v>1.775147928994</v>
      </c>
      <c r="M2850" s="12">
        <v>81.656804733727995</v>
      </c>
      <c r="N2850" s="23">
        <v>16.568047337277999</v>
      </c>
    </row>
    <row r="2851" spans="3:14" x14ac:dyDescent="0.25">
      <c r="C2851" s="125"/>
      <c r="D2851" s="122"/>
      <c r="E2851" s="4" t="s">
        <v>27</v>
      </c>
      <c r="F2851" s="5"/>
      <c r="G2851" s="6">
        <v>241</v>
      </c>
      <c r="H2851" s="28">
        <v>19.917012448133001</v>
      </c>
      <c r="I2851" s="12">
        <v>62.655601659750999</v>
      </c>
      <c r="J2851" s="12">
        <v>12.448132780083</v>
      </c>
      <c r="K2851" s="12">
        <v>3.3195020746889998</v>
      </c>
      <c r="L2851" s="12">
        <v>1.6597510373440001</v>
      </c>
      <c r="M2851" s="12">
        <v>82.572614107883993</v>
      </c>
      <c r="N2851" s="23">
        <v>15.767634854772</v>
      </c>
    </row>
    <row r="2852" spans="3:14" x14ac:dyDescent="0.25">
      <c r="C2852" s="125"/>
      <c r="D2852" s="122"/>
      <c r="E2852" s="4" t="s">
        <v>28</v>
      </c>
      <c r="F2852" s="5"/>
      <c r="G2852" s="6">
        <v>180</v>
      </c>
      <c r="H2852" s="28">
        <v>19.444444444443999</v>
      </c>
      <c r="I2852" s="12">
        <v>61.666666666666998</v>
      </c>
      <c r="J2852" s="12">
        <v>7.7777777777779997</v>
      </c>
      <c r="K2852" s="12">
        <v>6.1111111111109997</v>
      </c>
      <c r="L2852" s="12">
        <v>5</v>
      </c>
      <c r="M2852" s="12">
        <v>81.111111111111001</v>
      </c>
      <c r="N2852" s="23">
        <v>13.888888888888999</v>
      </c>
    </row>
    <row r="2853" spans="3:14" x14ac:dyDescent="0.25">
      <c r="C2853" s="125"/>
      <c r="D2853" s="122"/>
      <c r="E2853" s="4" t="s">
        <v>29</v>
      </c>
      <c r="F2853" s="5"/>
      <c r="G2853" s="6">
        <v>83</v>
      </c>
      <c r="H2853" s="28">
        <v>16.867469879518001</v>
      </c>
      <c r="I2853" s="12">
        <v>60.240963855422002</v>
      </c>
      <c r="J2853" s="12">
        <v>14.457831325300999</v>
      </c>
      <c r="K2853" s="12">
        <v>4.819277108434</v>
      </c>
      <c r="L2853" s="12">
        <v>3.6144578313250002</v>
      </c>
      <c r="M2853" s="12">
        <v>77.108433734939993</v>
      </c>
      <c r="N2853" s="23">
        <v>19.277108433734998</v>
      </c>
    </row>
    <row r="2854" spans="3:14" x14ac:dyDescent="0.25">
      <c r="C2854" s="125"/>
      <c r="D2854" s="122"/>
      <c r="E2854" s="4" t="s">
        <v>30</v>
      </c>
      <c r="F2854" s="5"/>
      <c r="G2854" s="6">
        <v>26</v>
      </c>
      <c r="H2854" s="28">
        <v>15.384615384615</v>
      </c>
      <c r="I2854" s="12">
        <v>46.153846153845997</v>
      </c>
      <c r="J2854" s="12">
        <v>30.769230769231001</v>
      </c>
      <c r="K2854" s="12">
        <v>3.8461538461539999</v>
      </c>
      <c r="L2854" s="12">
        <v>3.8461538461539999</v>
      </c>
      <c r="M2854" s="12">
        <v>61.538461538462002</v>
      </c>
      <c r="N2854" s="23">
        <v>34.615384615384997</v>
      </c>
    </row>
    <row r="2855" spans="3:14" x14ac:dyDescent="0.25">
      <c r="C2855" s="125"/>
      <c r="D2855" s="122"/>
      <c r="E2855" s="4" t="s">
        <v>31</v>
      </c>
      <c r="F2855" s="5"/>
      <c r="G2855" s="6">
        <v>3</v>
      </c>
      <c r="H2855" s="28">
        <v>33.333333333333002</v>
      </c>
      <c r="I2855" s="12">
        <v>66.666666666666998</v>
      </c>
      <c r="J2855" s="20">
        <v>0</v>
      </c>
      <c r="K2855" s="20">
        <v>0</v>
      </c>
      <c r="L2855" s="20">
        <v>0</v>
      </c>
      <c r="M2855" s="12">
        <v>100</v>
      </c>
      <c r="N2855" s="37">
        <v>0</v>
      </c>
    </row>
    <row r="2856" spans="3:14" x14ac:dyDescent="0.25">
      <c r="C2856" s="125"/>
      <c r="D2856" s="122"/>
      <c r="E2856" s="4" t="s">
        <v>32</v>
      </c>
      <c r="F2856" s="5"/>
      <c r="G2856" s="6">
        <v>606</v>
      </c>
      <c r="H2856" s="28">
        <v>20.132013201319999</v>
      </c>
      <c r="I2856" s="12">
        <v>61.056105610560998</v>
      </c>
      <c r="J2856" s="12">
        <v>13.531353135313999</v>
      </c>
      <c r="K2856" s="12">
        <v>3.1353135313529998</v>
      </c>
      <c r="L2856" s="12">
        <v>2.145214521452</v>
      </c>
      <c r="M2856" s="12">
        <v>81.188118811880997</v>
      </c>
      <c r="N2856" s="23">
        <v>16.666666666666998</v>
      </c>
    </row>
    <row r="2857" spans="3:14" x14ac:dyDescent="0.25">
      <c r="C2857" s="125"/>
      <c r="D2857" s="122"/>
      <c r="E2857" s="4" t="s">
        <v>33</v>
      </c>
      <c r="F2857" s="5"/>
      <c r="G2857" s="6">
        <v>421</v>
      </c>
      <c r="H2857" s="28">
        <v>19.714964370545999</v>
      </c>
      <c r="I2857" s="12">
        <v>62.232779097387002</v>
      </c>
      <c r="J2857" s="12">
        <v>10.451306413301999</v>
      </c>
      <c r="K2857" s="12">
        <v>4.513064133017</v>
      </c>
      <c r="L2857" s="12">
        <v>3.0878859857480001</v>
      </c>
      <c r="M2857" s="12">
        <v>81.947743467932995</v>
      </c>
      <c r="N2857" s="23">
        <v>14.964370546317999</v>
      </c>
    </row>
    <row r="2858" spans="3:14" x14ac:dyDescent="0.25">
      <c r="C2858" s="125"/>
      <c r="D2858" s="122"/>
      <c r="E2858" s="4" t="s">
        <v>34</v>
      </c>
      <c r="F2858" s="5"/>
      <c r="G2858" s="6">
        <v>112</v>
      </c>
      <c r="H2858" s="28">
        <v>16.964285714286</v>
      </c>
      <c r="I2858" s="12">
        <v>57.142857142856997</v>
      </c>
      <c r="J2858" s="12">
        <v>17.857142857143</v>
      </c>
      <c r="K2858" s="12">
        <v>4.4642857142860004</v>
      </c>
      <c r="L2858" s="12">
        <v>3.5714285714290002</v>
      </c>
      <c r="M2858" s="12">
        <v>74.107142857143003</v>
      </c>
      <c r="N2858" s="23">
        <v>22.321428571428999</v>
      </c>
    </row>
    <row r="2859" spans="3:14" x14ac:dyDescent="0.25">
      <c r="C2859" s="125"/>
      <c r="D2859" s="122"/>
      <c r="E2859" s="4" t="s">
        <v>35</v>
      </c>
      <c r="F2859" s="5"/>
      <c r="G2859" s="6">
        <v>533</v>
      </c>
      <c r="H2859" s="28">
        <v>19.136960600375001</v>
      </c>
      <c r="I2859" s="12">
        <v>61.163227016885998</v>
      </c>
      <c r="J2859" s="12">
        <v>12.007504690432</v>
      </c>
      <c r="K2859" s="12">
        <v>4.5028142589120002</v>
      </c>
      <c r="L2859" s="12">
        <v>3.1894934333960001</v>
      </c>
      <c r="M2859" s="12">
        <v>80.300187617261003</v>
      </c>
      <c r="N2859" s="23">
        <v>16.510318949342999</v>
      </c>
    </row>
    <row r="2860" spans="3:14" x14ac:dyDescent="0.25">
      <c r="C2860" s="125"/>
      <c r="D2860" s="121" t="s">
        <v>22</v>
      </c>
      <c r="E2860" s="18" t="s">
        <v>25</v>
      </c>
      <c r="F2860" s="17"/>
      <c r="G2860" s="19">
        <v>247</v>
      </c>
      <c r="H2860" s="29">
        <v>21.457489878543001</v>
      </c>
      <c r="I2860" s="15">
        <v>59.919028340080999</v>
      </c>
      <c r="J2860" s="15">
        <v>14.17004048583</v>
      </c>
      <c r="K2860" s="15">
        <v>3.6437246963560002</v>
      </c>
      <c r="L2860" s="15">
        <v>0.80971659919000005</v>
      </c>
      <c r="M2860" s="15">
        <v>81.376518218623005</v>
      </c>
      <c r="N2860" s="30">
        <v>17.813765182186</v>
      </c>
    </row>
    <row r="2861" spans="3:14" x14ac:dyDescent="0.25">
      <c r="C2861" s="125"/>
      <c r="D2861" s="122"/>
      <c r="E2861" s="4" t="s">
        <v>26</v>
      </c>
      <c r="F2861" s="5"/>
      <c r="G2861" s="6">
        <v>380</v>
      </c>
      <c r="H2861" s="28">
        <v>27.105263157894999</v>
      </c>
      <c r="I2861" s="12">
        <v>56.842105263157997</v>
      </c>
      <c r="J2861" s="12">
        <v>10.526315789473999</v>
      </c>
      <c r="K2861" s="12">
        <v>3.1578947368420001</v>
      </c>
      <c r="L2861" s="12">
        <v>2.3684210526320002</v>
      </c>
      <c r="M2861" s="12">
        <v>83.947368421053</v>
      </c>
      <c r="N2861" s="23">
        <v>13.684210526316001</v>
      </c>
    </row>
    <row r="2862" spans="3:14" x14ac:dyDescent="0.25">
      <c r="C2862" s="125"/>
      <c r="D2862" s="122"/>
      <c r="E2862" s="4" t="s">
        <v>27</v>
      </c>
      <c r="F2862" s="5"/>
      <c r="G2862" s="6">
        <v>251</v>
      </c>
      <c r="H2862" s="28">
        <v>25.896414342629001</v>
      </c>
      <c r="I2862" s="12">
        <v>61.354581673307003</v>
      </c>
      <c r="J2862" s="12">
        <v>8.3665338645419993</v>
      </c>
      <c r="K2862" s="12">
        <v>2.3904382470119998</v>
      </c>
      <c r="L2862" s="12">
        <v>1.9920318725099999</v>
      </c>
      <c r="M2862" s="12">
        <v>87.250996015935996</v>
      </c>
      <c r="N2862" s="23">
        <v>10.756972111553999</v>
      </c>
    </row>
    <row r="2863" spans="3:14" x14ac:dyDescent="0.25">
      <c r="C2863" s="125"/>
      <c r="D2863" s="122"/>
      <c r="E2863" s="4" t="s">
        <v>28</v>
      </c>
      <c r="F2863" s="5"/>
      <c r="G2863" s="6">
        <v>210</v>
      </c>
      <c r="H2863" s="28">
        <v>20</v>
      </c>
      <c r="I2863" s="12">
        <v>62.380952380952003</v>
      </c>
      <c r="J2863" s="12">
        <v>11.428571428571001</v>
      </c>
      <c r="K2863" s="12">
        <v>4.7619047619049999</v>
      </c>
      <c r="L2863" s="12">
        <v>1.4285714285710001</v>
      </c>
      <c r="M2863" s="12">
        <v>82.380952380951996</v>
      </c>
      <c r="N2863" s="23">
        <v>16.190476190476002</v>
      </c>
    </row>
    <row r="2864" spans="3:14" x14ac:dyDescent="0.25">
      <c r="C2864" s="125"/>
      <c r="D2864" s="122"/>
      <c r="E2864" s="4" t="s">
        <v>29</v>
      </c>
      <c r="F2864" s="5"/>
      <c r="G2864" s="6">
        <v>123</v>
      </c>
      <c r="H2864" s="28">
        <v>12.195121951220001</v>
      </c>
      <c r="I2864" s="12">
        <v>58.536585365854002</v>
      </c>
      <c r="J2864" s="12">
        <v>18.69918699187</v>
      </c>
      <c r="K2864" s="12">
        <v>7.3170731707319998</v>
      </c>
      <c r="L2864" s="12">
        <v>3.2520325203249998</v>
      </c>
      <c r="M2864" s="12">
        <v>70.731707317073003</v>
      </c>
      <c r="N2864" s="23">
        <v>26.016260162601998</v>
      </c>
    </row>
    <row r="2865" spans="3:14" x14ac:dyDescent="0.25">
      <c r="C2865" s="125"/>
      <c r="D2865" s="122"/>
      <c r="E2865" s="4" t="s">
        <v>30</v>
      </c>
      <c r="F2865" s="5"/>
      <c r="G2865" s="6">
        <v>50</v>
      </c>
      <c r="H2865" s="28">
        <v>22</v>
      </c>
      <c r="I2865" s="12">
        <v>48</v>
      </c>
      <c r="J2865" s="12">
        <v>22</v>
      </c>
      <c r="K2865" s="12">
        <v>6</v>
      </c>
      <c r="L2865" s="12">
        <v>2</v>
      </c>
      <c r="M2865" s="12">
        <v>70</v>
      </c>
      <c r="N2865" s="23">
        <v>28</v>
      </c>
    </row>
    <row r="2866" spans="3:14" x14ac:dyDescent="0.25">
      <c r="C2866" s="125"/>
      <c r="D2866" s="122"/>
      <c r="E2866" s="4" t="s">
        <v>31</v>
      </c>
      <c r="F2866" s="5"/>
      <c r="G2866" s="6">
        <v>14</v>
      </c>
      <c r="H2866" s="28">
        <v>7.1428571428570002</v>
      </c>
      <c r="I2866" s="12">
        <v>50</v>
      </c>
      <c r="J2866" s="12">
        <v>35.714285714286</v>
      </c>
      <c r="K2866" s="12">
        <v>7.1428571428570002</v>
      </c>
      <c r="L2866" s="20">
        <v>0</v>
      </c>
      <c r="M2866" s="12">
        <v>57.142857142856997</v>
      </c>
      <c r="N2866" s="23">
        <v>42.857142857143003</v>
      </c>
    </row>
    <row r="2867" spans="3:14" x14ac:dyDescent="0.25">
      <c r="C2867" s="125"/>
      <c r="D2867" s="122"/>
      <c r="E2867" s="4" t="s">
        <v>32</v>
      </c>
      <c r="F2867" s="5"/>
      <c r="G2867" s="6">
        <v>627</v>
      </c>
      <c r="H2867" s="28">
        <v>24.880382775120001</v>
      </c>
      <c r="I2867" s="12">
        <v>58.054226475279002</v>
      </c>
      <c r="J2867" s="12">
        <v>11.961722488037999</v>
      </c>
      <c r="K2867" s="12">
        <v>3.3492822966509999</v>
      </c>
      <c r="L2867" s="12">
        <v>1.7543859649119999</v>
      </c>
      <c r="M2867" s="12">
        <v>82.934609250399006</v>
      </c>
      <c r="N2867" s="23">
        <v>15.311004784689001</v>
      </c>
    </row>
    <row r="2868" spans="3:14" x14ac:dyDescent="0.25">
      <c r="C2868" s="125"/>
      <c r="D2868" s="122"/>
      <c r="E2868" s="4" t="s">
        <v>33</v>
      </c>
      <c r="F2868" s="5"/>
      <c r="G2868" s="6">
        <v>461</v>
      </c>
      <c r="H2868" s="28">
        <v>23.210412147505</v>
      </c>
      <c r="I2868" s="12">
        <v>61.822125813448999</v>
      </c>
      <c r="J2868" s="12">
        <v>9.7613882863340002</v>
      </c>
      <c r="K2868" s="12">
        <v>3.4707158351410001</v>
      </c>
      <c r="L2868" s="12">
        <v>1.73535791757</v>
      </c>
      <c r="M2868" s="12">
        <v>85.032537960954002</v>
      </c>
      <c r="N2868" s="23">
        <v>13.232104121475</v>
      </c>
    </row>
    <row r="2869" spans="3:14" x14ac:dyDescent="0.25">
      <c r="C2869" s="125"/>
      <c r="D2869" s="122"/>
      <c r="E2869" s="4" t="s">
        <v>34</v>
      </c>
      <c r="F2869" s="5"/>
      <c r="G2869" s="6">
        <v>187</v>
      </c>
      <c r="H2869" s="28">
        <v>14.438502673797</v>
      </c>
      <c r="I2869" s="12">
        <v>55.080213903743001</v>
      </c>
      <c r="J2869" s="12">
        <v>20.855614973262</v>
      </c>
      <c r="K2869" s="12">
        <v>6.9518716577540003</v>
      </c>
      <c r="L2869" s="12">
        <v>2.673796791444</v>
      </c>
      <c r="M2869" s="12">
        <v>69.518716577540005</v>
      </c>
      <c r="N2869" s="23">
        <v>27.807486631016001</v>
      </c>
    </row>
    <row r="2870" spans="3:14" x14ac:dyDescent="0.25">
      <c r="C2870" s="125"/>
      <c r="D2870" s="122"/>
      <c r="E2870" s="4" t="s">
        <v>35</v>
      </c>
      <c r="F2870" s="5"/>
      <c r="G2870" s="6">
        <v>648</v>
      </c>
      <c r="H2870" s="28">
        <v>20.679012345678998</v>
      </c>
      <c r="I2870" s="12">
        <v>59.876543209876999</v>
      </c>
      <c r="J2870" s="12">
        <v>12.962962962962999</v>
      </c>
      <c r="K2870" s="12">
        <v>4.4753086419750003</v>
      </c>
      <c r="L2870" s="12">
        <v>2.0061728395060001</v>
      </c>
      <c r="M2870" s="12">
        <v>80.555555555555998</v>
      </c>
      <c r="N2870" s="23">
        <v>17.438271604937999</v>
      </c>
    </row>
    <row r="2871" spans="3:14" x14ac:dyDescent="0.25">
      <c r="C2871" s="121" t="s">
        <v>36</v>
      </c>
      <c r="D2871" s="121" t="s">
        <v>24</v>
      </c>
      <c r="E2871" s="18" t="s">
        <v>37</v>
      </c>
      <c r="F2871" s="17"/>
      <c r="G2871" s="19">
        <v>106</v>
      </c>
      <c r="H2871" s="29">
        <v>13.207547169811001</v>
      </c>
      <c r="I2871" s="15">
        <v>53.773584905660002</v>
      </c>
      <c r="J2871" s="15">
        <v>22.641509433962</v>
      </c>
      <c r="K2871" s="15">
        <v>6.6037735849060004</v>
      </c>
      <c r="L2871" s="15">
        <v>3.7735849056599999</v>
      </c>
      <c r="M2871" s="15">
        <v>66.981132075472004</v>
      </c>
      <c r="N2871" s="30">
        <v>29.245283018868001</v>
      </c>
    </row>
    <row r="2872" spans="3:14" ht="25.2" x14ac:dyDescent="0.25">
      <c r="C2872" s="125"/>
      <c r="D2872" s="122"/>
      <c r="E2872" s="4" t="s">
        <v>38</v>
      </c>
      <c r="F2872" s="5"/>
      <c r="G2872" s="6">
        <v>1653</v>
      </c>
      <c r="H2872" s="28">
        <v>22.686025408348002</v>
      </c>
      <c r="I2872" s="12">
        <v>60.375075620084999</v>
      </c>
      <c r="J2872" s="12">
        <v>11.252268602540999</v>
      </c>
      <c r="K2872" s="12">
        <v>3.4482758620689999</v>
      </c>
      <c r="L2872" s="12">
        <v>2.2383545069570001</v>
      </c>
      <c r="M2872" s="12">
        <v>83.061101028433001</v>
      </c>
      <c r="N2872" s="23">
        <v>14.700544464609999</v>
      </c>
    </row>
    <row r="2873" spans="3:14" ht="25.2" x14ac:dyDescent="0.25">
      <c r="C2873" s="125"/>
      <c r="D2873" s="122"/>
      <c r="E2873" s="4" t="s">
        <v>39</v>
      </c>
      <c r="F2873" s="5"/>
      <c r="G2873" s="6">
        <v>116</v>
      </c>
      <c r="H2873" s="28">
        <v>18.965517241379001</v>
      </c>
      <c r="I2873" s="12">
        <v>56.034482758621003</v>
      </c>
      <c r="J2873" s="12">
        <v>14.655172413793</v>
      </c>
      <c r="K2873" s="12">
        <v>8.6206896551720007</v>
      </c>
      <c r="L2873" s="12">
        <v>1.7241379310339999</v>
      </c>
      <c r="M2873" s="12">
        <v>75</v>
      </c>
      <c r="N2873" s="23">
        <v>23.275862068965999</v>
      </c>
    </row>
    <row r="2874" spans="3:14" ht="25.2" x14ac:dyDescent="0.25">
      <c r="C2874" s="125"/>
      <c r="D2874" s="122"/>
      <c r="E2874" s="4" t="s">
        <v>40</v>
      </c>
      <c r="F2874" s="5"/>
      <c r="G2874" s="6">
        <v>513</v>
      </c>
      <c r="H2874" s="28">
        <v>18.908382066276999</v>
      </c>
      <c r="I2874" s="12">
        <v>60.818713450292002</v>
      </c>
      <c r="J2874" s="12">
        <v>14.619883040935999</v>
      </c>
      <c r="K2874" s="12">
        <v>3.508771929825</v>
      </c>
      <c r="L2874" s="12">
        <v>2.1442495126710002</v>
      </c>
      <c r="M2874" s="12">
        <v>79.727095516568994</v>
      </c>
      <c r="N2874" s="23">
        <v>18.12865497076</v>
      </c>
    </row>
    <row r="2875" spans="3:14" x14ac:dyDescent="0.25">
      <c r="C2875" s="125"/>
      <c r="D2875" s="122"/>
      <c r="E2875" s="4" t="s">
        <v>18</v>
      </c>
      <c r="F2875" s="5"/>
      <c r="G2875" s="6">
        <v>26</v>
      </c>
      <c r="H2875" s="28">
        <v>23.076923076922998</v>
      </c>
      <c r="I2875" s="12">
        <v>61.538461538462002</v>
      </c>
      <c r="J2875" s="12">
        <v>11.538461538462</v>
      </c>
      <c r="K2875" s="12">
        <v>3.8461538461539999</v>
      </c>
      <c r="L2875" s="20">
        <v>0</v>
      </c>
      <c r="M2875" s="12">
        <v>84.615384615384997</v>
      </c>
      <c r="N2875" s="23">
        <v>15.384615384615</v>
      </c>
    </row>
    <row r="2876" spans="3:14" x14ac:dyDescent="0.25">
      <c r="C2876" s="125"/>
      <c r="D2876" s="121" t="s">
        <v>21</v>
      </c>
      <c r="E2876" s="18" t="s">
        <v>37</v>
      </c>
      <c r="F2876" s="17"/>
      <c r="G2876" s="19">
        <v>66</v>
      </c>
      <c r="H2876" s="29">
        <v>9.0909090909089993</v>
      </c>
      <c r="I2876" s="15">
        <v>48.484848484848001</v>
      </c>
      <c r="J2876" s="15">
        <v>31.818181818182001</v>
      </c>
      <c r="K2876" s="15">
        <v>6.0606060606060002</v>
      </c>
      <c r="L2876" s="15">
        <v>4.5454545454549997</v>
      </c>
      <c r="M2876" s="15">
        <v>57.575757575757997</v>
      </c>
      <c r="N2876" s="30">
        <v>37.878787878788003</v>
      </c>
    </row>
    <row r="2877" spans="3:14" ht="25.2" x14ac:dyDescent="0.25">
      <c r="C2877" s="125"/>
      <c r="D2877" s="122"/>
      <c r="E2877" s="4" t="s">
        <v>38</v>
      </c>
      <c r="F2877" s="5"/>
      <c r="G2877" s="6">
        <v>938</v>
      </c>
      <c r="H2877" s="28">
        <v>21.748400852878</v>
      </c>
      <c r="I2877" s="12">
        <v>62.046908315564998</v>
      </c>
      <c r="J2877" s="12">
        <v>10.554371002131999</v>
      </c>
      <c r="K2877" s="12">
        <v>3.3049040511730001</v>
      </c>
      <c r="L2877" s="12">
        <v>2.3454157782520002</v>
      </c>
      <c r="M2877" s="12">
        <v>83.795309168442998</v>
      </c>
      <c r="N2877" s="23">
        <v>13.859275053305</v>
      </c>
    </row>
    <row r="2878" spans="3:14" ht="25.2" x14ac:dyDescent="0.25">
      <c r="C2878" s="125"/>
      <c r="D2878" s="122"/>
      <c r="E2878" s="4" t="s">
        <v>39</v>
      </c>
      <c r="F2878" s="5"/>
      <c r="G2878" s="6">
        <v>43</v>
      </c>
      <c r="H2878" s="28">
        <v>4.6511627906979998</v>
      </c>
      <c r="I2878" s="12">
        <v>62.790697674419</v>
      </c>
      <c r="J2878" s="12">
        <v>23.255813953488001</v>
      </c>
      <c r="K2878" s="12">
        <v>6.9767441860470001</v>
      </c>
      <c r="L2878" s="12">
        <v>2.3255813953489999</v>
      </c>
      <c r="M2878" s="12">
        <v>67.441860465115994</v>
      </c>
      <c r="N2878" s="23">
        <v>30.232558139535001</v>
      </c>
    </row>
    <row r="2879" spans="3:14" ht="25.2" x14ac:dyDescent="0.25">
      <c r="C2879" s="125"/>
      <c r="D2879" s="122"/>
      <c r="E2879" s="4" t="s">
        <v>40</v>
      </c>
      <c r="F2879" s="5"/>
      <c r="G2879" s="6">
        <v>77</v>
      </c>
      <c r="H2879" s="28">
        <v>10.38961038961</v>
      </c>
      <c r="I2879" s="12">
        <v>61.038961038960998</v>
      </c>
      <c r="J2879" s="12">
        <v>18.181818181817999</v>
      </c>
      <c r="K2879" s="12">
        <v>5.1948051948050002</v>
      </c>
      <c r="L2879" s="12">
        <v>5.1948051948050002</v>
      </c>
      <c r="M2879" s="12">
        <v>71.428571428571004</v>
      </c>
      <c r="N2879" s="23">
        <v>23.376623376623002</v>
      </c>
    </row>
    <row r="2880" spans="3:14" x14ac:dyDescent="0.25">
      <c r="C2880" s="125"/>
      <c r="D2880" s="122"/>
      <c r="E2880" s="4" t="s">
        <v>18</v>
      </c>
      <c r="F2880" s="5"/>
      <c r="G2880" s="6">
        <v>15</v>
      </c>
      <c r="H2880" s="28">
        <v>26.666666666666998</v>
      </c>
      <c r="I2880" s="12">
        <v>53.333333333333002</v>
      </c>
      <c r="J2880" s="12">
        <v>13.333333333333</v>
      </c>
      <c r="K2880" s="12">
        <v>6.666666666667</v>
      </c>
      <c r="L2880" s="20">
        <v>0</v>
      </c>
      <c r="M2880" s="12">
        <v>80</v>
      </c>
      <c r="N2880" s="23">
        <v>20</v>
      </c>
    </row>
    <row r="2881" spans="3:14" x14ac:dyDescent="0.25">
      <c r="C2881" s="125"/>
      <c r="D2881" s="121" t="s">
        <v>22</v>
      </c>
      <c r="E2881" s="18" t="s">
        <v>37</v>
      </c>
      <c r="F2881" s="17"/>
      <c r="G2881" s="19">
        <v>40</v>
      </c>
      <c r="H2881" s="29">
        <v>20</v>
      </c>
      <c r="I2881" s="15">
        <v>62.5</v>
      </c>
      <c r="J2881" s="15">
        <v>7.5</v>
      </c>
      <c r="K2881" s="15">
        <v>7.5</v>
      </c>
      <c r="L2881" s="15">
        <v>2.5</v>
      </c>
      <c r="M2881" s="15">
        <v>82.5</v>
      </c>
      <c r="N2881" s="30">
        <v>15</v>
      </c>
    </row>
    <row r="2882" spans="3:14" ht="25.2" x14ac:dyDescent="0.25">
      <c r="C2882" s="125"/>
      <c r="D2882" s="122"/>
      <c r="E2882" s="4" t="s">
        <v>38</v>
      </c>
      <c r="F2882" s="5"/>
      <c r="G2882" s="6">
        <v>715</v>
      </c>
      <c r="H2882" s="28">
        <v>23.916083916083998</v>
      </c>
      <c r="I2882" s="12">
        <v>58.181818181818002</v>
      </c>
      <c r="J2882" s="12">
        <v>12.167832167832</v>
      </c>
      <c r="K2882" s="12">
        <v>3.636363636364</v>
      </c>
      <c r="L2882" s="12">
        <v>2.0979020979020002</v>
      </c>
      <c r="M2882" s="12">
        <v>82.097902097901994</v>
      </c>
      <c r="N2882" s="23">
        <v>15.804195804196</v>
      </c>
    </row>
    <row r="2883" spans="3:14" ht="25.2" x14ac:dyDescent="0.25">
      <c r="C2883" s="125"/>
      <c r="D2883" s="122"/>
      <c r="E2883" s="4" t="s">
        <v>39</v>
      </c>
      <c r="F2883" s="5"/>
      <c r="G2883" s="6">
        <v>73</v>
      </c>
      <c r="H2883" s="28">
        <v>27.397260273973</v>
      </c>
      <c r="I2883" s="12">
        <v>52.054794520548</v>
      </c>
      <c r="J2883" s="12">
        <v>9.5890410958899999</v>
      </c>
      <c r="K2883" s="12">
        <v>9.5890410958899999</v>
      </c>
      <c r="L2883" s="12">
        <v>1.369863013699</v>
      </c>
      <c r="M2883" s="12">
        <v>79.452054794521004</v>
      </c>
      <c r="N2883" s="23">
        <v>19.178082191781002</v>
      </c>
    </row>
    <row r="2884" spans="3:14" ht="25.2" x14ac:dyDescent="0.25">
      <c r="C2884" s="125"/>
      <c r="D2884" s="122"/>
      <c r="E2884" s="4" t="s">
        <v>40</v>
      </c>
      <c r="F2884" s="5"/>
      <c r="G2884" s="6">
        <v>436</v>
      </c>
      <c r="H2884" s="28">
        <v>20.412844036696999</v>
      </c>
      <c r="I2884" s="12">
        <v>60.779816513760998</v>
      </c>
      <c r="J2884" s="12">
        <v>13.990825688073</v>
      </c>
      <c r="K2884" s="12">
        <v>3.2110091743120002</v>
      </c>
      <c r="L2884" s="12">
        <v>1.6055045871560001</v>
      </c>
      <c r="M2884" s="12">
        <v>81.192660550458996</v>
      </c>
      <c r="N2884" s="23">
        <v>17.201834862384999</v>
      </c>
    </row>
    <row r="2885" spans="3:14" x14ac:dyDescent="0.25">
      <c r="C2885" s="125"/>
      <c r="D2885" s="122"/>
      <c r="E2885" s="4" t="s">
        <v>18</v>
      </c>
      <c r="F2885" s="5"/>
      <c r="G2885" s="6">
        <v>11</v>
      </c>
      <c r="H2885" s="28">
        <v>18.181818181817999</v>
      </c>
      <c r="I2885" s="12">
        <v>72.727272727273004</v>
      </c>
      <c r="J2885" s="12">
        <v>9.0909090909089993</v>
      </c>
      <c r="K2885" s="20">
        <v>0</v>
      </c>
      <c r="L2885" s="20">
        <v>0</v>
      </c>
      <c r="M2885" s="12">
        <v>90.909090909091006</v>
      </c>
      <c r="N2885" s="23">
        <v>9.0909090909089993</v>
      </c>
    </row>
    <row r="2886" spans="3:14" ht="25.2" x14ac:dyDescent="0.25">
      <c r="C2886" s="121" t="s">
        <v>41</v>
      </c>
      <c r="D2886" s="119" t="s">
        <v>20</v>
      </c>
      <c r="E2886" s="18" t="s">
        <v>42</v>
      </c>
      <c r="F2886" s="17"/>
      <c r="G2886" s="19">
        <v>385</v>
      </c>
      <c r="H2886" s="29">
        <v>16.623376623376998</v>
      </c>
      <c r="I2886" s="15">
        <v>59.740259740260001</v>
      </c>
      <c r="J2886" s="15">
        <v>15.584415584416</v>
      </c>
      <c r="K2886" s="15">
        <v>4.9350649350650002</v>
      </c>
      <c r="L2886" s="15">
        <v>3.1168831168829998</v>
      </c>
      <c r="M2886" s="15">
        <v>76.363636363636004</v>
      </c>
      <c r="N2886" s="30">
        <v>20.519480519481</v>
      </c>
    </row>
    <row r="2887" spans="3:14" ht="25.2" x14ac:dyDescent="0.25">
      <c r="C2887" s="125"/>
      <c r="D2887" s="120"/>
      <c r="E2887" s="4" t="s">
        <v>43</v>
      </c>
      <c r="F2887" s="5"/>
      <c r="G2887" s="6">
        <v>1574</v>
      </c>
      <c r="H2887" s="28">
        <v>23.062261753493999</v>
      </c>
      <c r="I2887" s="12">
        <v>60.419313850064</v>
      </c>
      <c r="J2887" s="12">
        <v>10.864040660737</v>
      </c>
      <c r="K2887" s="12">
        <v>3.3672172808130001</v>
      </c>
      <c r="L2887" s="12">
        <v>2.2871664548920001</v>
      </c>
      <c r="M2887" s="12">
        <v>83.481575603557999</v>
      </c>
      <c r="N2887" s="23">
        <v>14.23125794155</v>
      </c>
    </row>
    <row r="2888" spans="3:14" ht="25.2" x14ac:dyDescent="0.25">
      <c r="C2888" s="125"/>
      <c r="D2888" s="120"/>
      <c r="E2888" s="4" t="s">
        <v>44</v>
      </c>
      <c r="F2888" s="5"/>
      <c r="G2888" s="6">
        <v>89</v>
      </c>
      <c r="H2888" s="28">
        <v>16.853932584270002</v>
      </c>
      <c r="I2888" s="12">
        <v>56.179775280899001</v>
      </c>
      <c r="J2888" s="12">
        <v>19.101123595505999</v>
      </c>
      <c r="K2888" s="12">
        <v>3.3707865168539999</v>
      </c>
      <c r="L2888" s="12">
        <v>4.4943820224720001</v>
      </c>
      <c r="M2888" s="12">
        <v>73.033707865169006</v>
      </c>
      <c r="N2888" s="23">
        <v>22.47191011236</v>
      </c>
    </row>
    <row r="2889" spans="3:14" ht="25.2" x14ac:dyDescent="0.25">
      <c r="C2889" s="125"/>
      <c r="D2889" s="120"/>
      <c r="E2889" s="4" t="s">
        <v>45</v>
      </c>
      <c r="F2889" s="5"/>
      <c r="G2889" s="6">
        <v>956</v>
      </c>
      <c r="H2889" s="28">
        <v>21.966527196653001</v>
      </c>
      <c r="I2889" s="12">
        <v>58.577405857740999</v>
      </c>
      <c r="J2889" s="12">
        <v>13.389121338912</v>
      </c>
      <c r="K2889" s="12">
        <v>3.8702928870290001</v>
      </c>
      <c r="L2889" s="12">
        <v>2.1966527196649999</v>
      </c>
      <c r="M2889" s="12">
        <v>80.543933054392994</v>
      </c>
      <c r="N2889" s="23">
        <v>17.259414225941001</v>
      </c>
    </row>
    <row r="2890" spans="3:14" ht="25.2" x14ac:dyDescent="0.25">
      <c r="C2890" s="125"/>
      <c r="D2890" s="120"/>
      <c r="E2890" s="4" t="s">
        <v>46</v>
      </c>
      <c r="F2890" s="5"/>
      <c r="G2890" s="6">
        <v>85</v>
      </c>
      <c r="H2890" s="28">
        <v>16.470588235293999</v>
      </c>
      <c r="I2890" s="12">
        <v>54.117647058823998</v>
      </c>
      <c r="J2890" s="12">
        <v>17.647058823529001</v>
      </c>
      <c r="K2890" s="12">
        <v>10.588235294118</v>
      </c>
      <c r="L2890" s="12">
        <v>1.1764705882349999</v>
      </c>
      <c r="M2890" s="12">
        <v>70.588235294117993</v>
      </c>
      <c r="N2890" s="23">
        <v>28.235294117647001</v>
      </c>
    </row>
    <row r="2891" spans="3:14" x14ac:dyDescent="0.25">
      <c r="C2891" s="125"/>
      <c r="D2891" s="120"/>
      <c r="E2891" s="4" t="s">
        <v>18</v>
      </c>
      <c r="F2891" s="5"/>
      <c r="G2891" s="6">
        <v>17</v>
      </c>
      <c r="H2891" s="28">
        <v>23.529411764706001</v>
      </c>
      <c r="I2891" s="12">
        <v>58.823529411765001</v>
      </c>
      <c r="J2891" s="12">
        <v>17.647058823529001</v>
      </c>
      <c r="K2891" s="20">
        <v>0</v>
      </c>
      <c r="L2891" s="20">
        <v>0</v>
      </c>
      <c r="M2891" s="12">
        <v>82.352941176471006</v>
      </c>
      <c r="N2891" s="23">
        <v>17.647058823529001</v>
      </c>
    </row>
    <row r="2892" spans="3:14" x14ac:dyDescent="0.25">
      <c r="C2892" s="121" t="s">
        <v>47</v>
      </c>
      <c r="D2892" s="119" t="s">
        <v>20</v>
      </c>
      <c r="E2892" s="18" t="s">
        <v>48</v>
      </c>
      <c r="F2892" s="17"/>
      <c r="G2892" s="19">
        <v>385</v>
      </c>
      <c r="H2892" s="29">
        <v>16.623376623376998</v>
      </c>
      <c r="I2892" s="15">
        <v>59.740259740260001</v>
      </c>
      <c r="J2892" s="15">
        <v>15.584415584416</v>
      </c>
      <c r="K2892" s="15">
        <v>4.9350649350650002</v>
      </c>
      <c r="L2892" s="15">
        <v>3.1168831168829998</v>
      </c>
      <c r="M2892" s="15">
        <v>76.363636363636004</v>
      </c>
      <c r="N2892" s="30">
        <v>20.519480519481</v>
      </c>
    </row>
    <row r="2893" spans="3:14" x14ac:dyDescent="0.25">
      <c r="C2893" s="125"/>
      <c r="D2893" s="120"/>
      <c r="E2893" s="4" t="s">
        <v>49</v>
      </c>
      <c r="F2893" s="5"/>
      <c r="G2893" s="6">
        <v>1156</v>
      </c>
      <c r="H2893" s="28">
        <v>22.491349480968999</v>
      </c>
      <c r="I2893" s="12">
        <v>61.159169550172997</v>
      </c>
      <c r="J2893" s="12">
        <v>10.98615916955</v>
      </c>
      <c r="K2893" s="12">
        <v>3.5467128027679999</v>
      </c>
      <c r="L2893" s="12">
        <v>1.8166089965400001</v>
      </c>
      <c r="M2893" s="12">
        <v>83.650519031141997</v>
      </c>
      <c r="N2893" s="23">
        <v>14.532871972318</v>
      </c>
    </row>
    <row r="2894" spans="3:14" x14ac:dyDescent="0.25">
      <c r="C2894" s="125"/>
      <c r="D2894" s="120"/>
      <c r="E2894" s="4" t="s">
        <v>50</v>
      </c>
      <c r="F2894" s="5"/>
      <c r="G2894" s="6">
        <v>466</v>
      </c>
      <c r="H2894" s="28">
        <v>21.244635193133</v>
      </c>
      <c r="I2894" s="12">
        <v>59.012875536480998</v>
      </c>
      <c r="J2894" s="12">
        <v>13.948497854077001</v>
      </c>
      <c r="K2894" s="12">
        <v>3.218884120172</v>
      </c>
      <c r="L2894" s="12">
        <v>2.5751072961369998</v>
      </c>
      <c r="M2894" s="12">
        <v>80.257510729613998</v>
      </c>
      <c r="N2894" s="23">
        <v>17.167381974249</v>
      </c>
    </row>
    <row r="2895" spans="3:14" x14ac:dyDescent="0.25">
      <c r="C2895" s="125"/>
      <c r="D2895" s="120"/>
      <c r="E2895" s="4" t="s">
        <v>51</v>
      </c>
      <c r="F2895" s="5"/>
      <c r="G2895" s="6">
        <v>191</v>
      </c>
      <c r="H2895" s="28">
        <v>19.371727748691001</v>
      </c>
      <c r="I2895" s="12">
        <v>60.732984293194001</v>
      </c>
      <c r="J2895" s="12">
        <v>14.13612565445</v>
      </c>
      <c r="K2895" s="12">
        <v>3.6649214659689999</v>
      </c>
      <c r="L2895" s="12">
        <v>2.0942408376959998</v>
      </c>
      <c r="M2895" s="12">
        <v>80.104712041884994</v>
      </c>
      <c r="N2895" s="23">
        <v>17.801047120419</v>
      </c>
    </row>
    <row r="2896" spans="3:14" x14ac:dyDescent="0.25">
      <c r="C2896" s="125"/>
      <c r="D2896" s="120"/>
      <c r="E2896" s="4" t="s">
        <v>52</v>
      </c>
      <c r="F2896" s="5"/>
      <c r="G2896" s="6">
        <v>181</v>
      </c>
      <c r="H2896" s="28">
        <v>25.966850828729001</v>
      </c>
      <c r="I2896" s="12">
        <v>55.801104972376002</v>
      </c>
      <c r="J2896" s="12">
        <v>9.9447513812149992</v>
      </c>
      <c r="K2896" s="12">
        <v>5.5248618784529997</v>
      </c>
      <c r="L2896" s="12">
        <v>2.7624309392269999</v>
      </c>
      <c r="M2896" s="12">
        <v>81.767955801105003</v>
      </c>
      <c r="N2896" s="23">
        <v>15.469613259669</v>
      </c>
    </row>
    <row r="2897" spans="3:14" x14ac:dyDescent="0.25">
      <c r="C2897" s="125"/>
      <c r="D2897" s="120"/>
      <c r="E2897" s="4" t="s">
        <v>18</v>
      </c>
      <c r="F2897" s="5"/>
      <c r="G2897" s="6">
        <v>35</v>
      </c>
      <c r="H2897" s="28">
        <v>20</v>
      </c>
      <c r="I2897" s="12">
        <v>54.285714285714</v>
      </c>
      <c r="J2897" s="12">
        <v>22.857142857143</v>
      </c>
      <c r="K2897" s="12">
        <v>2.8571428571430002</v>
      </c>
      <c r="L2897" s="20">
        <v>0</v>
      </c>
      <c r="M2897" s="12">
        <v>74.285714285713993</v>
      </c>
      <c r="N2897" s="23">
        <v>25.714285714286</v>
      </c>
    </row>
    <row r="2898" spans="3:14" x14ac:dyDescent="0.25">
      <c r="C2898" s="121" t="s">
        <v>53</v>
      </c>
      <c r="D2898" s="119" t="s">
        <v>20</v>
      </c>
      <c r="E2898" s="18" t="s">
        <v>54</v>
      </c>
      <c r="F2898" s="17"/>
      <c r="G2898" s="19">
        <v>331</v>
      </c>
      <c r="H2898" s="29">
        <v>22.356495468277998</v>
      </c>
      <c r="I2898" s="15">
        <v>58.912386706949</v>
      </c>
      <c r="J2898" s="15">
        <v>12.688821752266</v>
      </c>
      <c r="K2898" s="15">
        <v>3.021148036254</v>
      </c>
      <c r="L2898" s="15">
        <v>3.021148036254</v>
      </c>
      <c r="M2898" s="15">
        <v>81.268882175227006</v>
      </c>
      <c r="N2898" s="30">
        <v>15.70996978852</v>
      </c>
    </row>
    <row r="2899" spans="3:14" x14ac:dyDescent="0.25">
      <c r="C2899" s="125"/>
      <c r="D2899" s="120"/>
      <c r="E2899" s="4" t="s">
        <v>55</v>
      </c>
      <c r="F2899" s="5"/>
      <c r="G2899" s="6">
        <v>1212</v>
      </c>
      <c r="H2899" s="28">
        <v>22.029702970296999</v>
      </c>
      <c r="I2899" s="12">
        <v>61.138613861385998</v>
      </c>
      <c r="J2899" s="12">
        <v>11.386138613861</v>
      </c>
      <c r="K2899" s="12">
        <v>3.3828382838279998</v>
      </c>
      <c r="L2899" s="12">
        <v>2.0627062706269998</v>
      </c>
      <c r="M2899" s="12">
        <v>83.168316831683001</v>
      </c>
      <c r="N2899" s="23">
        <v>14.768976897690001</v>
      </c>
    </row>
    <row r="2900" spans="3:14" ht="25.2" x14ac:dyDescent="0.25">
      <c r="C2900" s="125"/>
      <c r="D2900" s="120"/>
      <c r="E2900" s="4" t="s">
        <v>56</v>
      </c>
      <c r="F2900" s="5"/>
      <c r="G2900" s="6">
        <v>615</v>
      </c>
      <c r="H2900" s="28">
        <v>22.113821138211001</v>
      </c>
      <c r="I2900" s="12">
        <v>58.048780487804997</v>
      </c>
      <c r="J2900" s="12">
        <v>13.658536585366001</v>
      </c>
      <c r="K2900" s="12">
        <v>4.3902439024389999</v>
      </c>
      <c r="L2900" s="12">
        <v>1.7886178861790001</v>
      </c>
      <c r="M2900" s="12">
        <v>80.162601626015999</v>
      </c>
      <c r="N2900" s="23">
        <v>18.048780487805001</v>
      </c>
    </row>
    <row r="2901" spans="3:14" x14ac:dyDescent="0.25">
      <c r="C2901" s="125"/>
      <c r="D2901" s="120"/>
      <c r="E2901" s="4" t="s">
        <v>57</v>
      </c>
      <c r="F2901" s="5"/>
      <c r="G2901" s="6">
        <v>234</v>
      </c>
      <c r="H2901" s="28">
        <v>14.529914529915001</v>
      </c>
      <c r="I2901" s="12">
        <v>60.25641025641</v>
      </c>
      <c r="J2901" s="12">
        <v>15.384615384615</v>
      </c>
      <c r="K2901" s="12">
        <v>6.4102564102560002</v>
      </c>
      <c r="L2901" s="12">
        <v>3.4188034188029999</v>
      </c>
      <c r="M2901" s="12">
        <v>74.786324786324997</v>
      </c>
      <c r="N2901" s="23">
        <v>21.794871794872002</v>
      </c>
    </row>
    <row r="2902" spans="3:14" x14ac:dyDescent="0.25">
      <c r="C2902" s="125"/>
      <c r="D2902" s="120"/>
      <c r="E2902" s="4" t="s">
        <v>18</v>
      </c>
      <c r="F2902" s="5"/>
      <c r="G2902" s="6">
        <v>22</v>
      </c>
      <c r="H2902" s="28">
        <v>13.636363636364001</v>
      </c>
      <c r="I2902" s="12">
        <v>63.636363636364003</v>
      </c>
      <c r="J2902" s="12">
        <v>22.727272727273</v>
      </c>
      <c r="K2902" s="20">
        <v>0</v>
      </c>
      <c r="L2902" s="20">
        <v>0</v>
      </c>
      <c r="M2902" s="12">
        <v>77.272727272726996</v>
      </c>
      <c r="N2902" s="23">
        <v>22.727272727273</v>
      </c>
    </row>
    <row r="2903" spans="3:14" x14ac:dyDescent="0.25">
      <c r="C2903" s="121" t="s">
        <v>58</v>
      </c>
      <c r="D2903" s="119" t="s">
        <v>20</v>
      </c>
      <c r="E2903" s="18" t="s">
        <v>59</v>
      </c>
      <c r="F2903" s="17"/>
      <c r="G2903" s="19">
        <v>522</v>
      </c>
      <c r="H2903" s="29">
        <v>20.689655172414</v>
      </c>
      <c r="I2903" s="15">
        <v>58.812260536398</v>
      </c>
      <c r="J2903" s="15">
        <v>12.835249042146</v>
      </c>
      <c r="K2903" s="15">
        <v>5.9386973180079998</v>
      </c>
      <c r="L2903" s="15">
        <v>1.7241379310339999</v>
      </c>
      <c r="M2903" s="15">
        <v>79.501915708812007</v>
      </c>
      <c r="N2903" s="30">
        <v>18.773946360153001</v>
      </c>
    </row>
    <row r="2904" spans="3:14" x14ac:dyDescent="0.25">
      <c r="C2904" s="125"/>
      <c r="D2904" s="120"/>
      <c r="E2904" s="4" t="s">
        <v>60</v>
      </c>
      <c r="F2904" s="5"/>
      <c r="G2904" s="6">
        <v>1090</v>
      </c>
      <c r="H2904" s="28">
        <v>19.082568807339001</v>
      </c>
      <c r="I2904" s="12">
        <v>61.284403669725002</v>
      </c>
      <c r="J2904" s="12">
        <v>13.577981651376</v>
      </c>
      <c r="K2904" s="12">
        <v>3.4862385321099998</v>
      </c>
      <c r="L2904" s="12">
        <v>2.5688073394500002</v>
      </c>
      <c r="M2904" s="12">
        <v>80.366972477063996</v>
      </c>
      <c r="N2904" s="23">
        <v>17.064220183486</v>
      </c>
    </row>
    <row r="2905" spans="3:14" ht="25.2" x14ac:dyDescent="0.25">
      <c r="C2905" s="125"/>
      <c r="D2905" s="120"/>
      <c r="E2905" s="4" t="s">
        <v>61</v>
      </c>
      <c r="F2905" s="5"/>
      <c r="G2905" s="6">
        <v>327</v>
      </c>
      <c r="H2905" s="28">
        <v>24.159021406728002</v>
      </c>
      <c r="I2905" s="12">
        <v>57.186544342508</v>
      </c>
      <c r="J2905" s="12">
        <v>11.926605504587</v>
      </c>
      <c r="K2905" s="12">
        <v>4.2813455657489996</v>
      </c>
      <c r="L2905" s="12">
        <v>2.4464831804279998</v>
      </c>
      <c r="M2905" s="12">
        <v>81.345565749235007</v>
      </c>
      <c r="N2905" s="23">
        <v>16.207951070336001</v>
      </c>
    </row>
    <row r="2906" spans="3:14" x14ac:dyDescent="0.25">
      <c r="C2906" s="125"/>
      <c r="D2906" s="120"/>
      <c r="E2906" s="4" t="s">
        <v>62</v>
      </c>
      <c r="F2906" s="5"/>
      <c r="G2906" s="6">
        <v>428</v>
      </c>
      <c r="H2906" s="28">
        <v>26.401869158878998</v>
      </c>
      <c r="I2906" s="12">
        <v>59.579439252336002</v>
      </c>
      <c r="J2906" s="12">
        <v>10.280373831776</v>
      </c>
      <c r="K2906" s="12">
        <v>1.869158878505</v>
      </c>
      <c r="L2906" s="12">
        <v>1.869158878505</v>
      </c>
      <c r="M2906" s="12">
        <v>85.981308411214997</v>
      </c>
      <c r="N2906" s="23">
        <v>12.149532710280001</v>
      </c>
    </row>
    <row r="2907" spans="3:14" x14ac:dyDescent="0.25">
      <c r="C2907" s="125"/>
      <c r="D2907" s="120"/>
      <c r="E2907" s="4" t="s">
        <v>63</v>
      </c>
      <c r="F2907" s="5"/>
      <c r="G2907" s="6">
        <v>25</v>
      </c>
      <c r="H2907" s="28">
        <v>4</v>
      </c>
      <c r="I2907" s="12">
        <v>68</v>
      </c>
      <c r="J2907" s="12">
        <v>16</v>
      </c>
      <c r="K2907" s="12">
        <v>8</v>
      </c>
      <c r="L2907" s="12">
        <v>4</v>
      </c>
      <c r="M2907" s="12">
        <v>72</v>
      </c>
      <c r="N2907" s="23">
        <v>24</v>
      </c>
    </row>
    <row r="2908" spans="3:14" x14ac:dyDescent="0.25">
      <c r="C2908" s="125"/>
      <c r="D2908" s="120"/>
      <c r="E2908" s="4" t="s">
        <v>18</v>
      </c>
      <c r="F2908" s="5"/>
      <c r="G2908" s="6">
        <v>22</v>
      </c>
      <c r="H2908" s="28">
        <v>22.727272727273</v>
      </c>
      <c r="I2908" s="12">
        <v>63.636363636364003</v>
      </c>
      <c r="J2908" s="12">
        <v>13.636363636364001</v>
      </c>
      <c r="K2908" s="20">
        <v>0</v>
      </c>
      <c r="L2908" s="20">
        <v>0</v>
      </c>
      <c r="M2908" s="12">
        <v>86.363636363636004</v>
      </c>
      <c r="N2908" s="23">
        <v>13.636363636364001</v>
      </c>
    </row>
    <row r="2909" spans="3:14" ht="25.2" x14ac:dyDescent="0.25">
      <c r="C2909" s="121" t="s">
        <v>64</v>
      </c>
      <c r="D2909" s="119" t="s">
        <v>20</v>
      </c>
      <c r="E2909" s="18" t="s">
        <v>65</v>
      </c>
      <c r="F2909" s="17"/>
      <c r="G2909" s="19">
        <v>36</v>
      </c>
      <c r="H2909" s="29">
        <v>8.333333333333</v>
      </c>
      <c r="I2909" s="15">
        <v>63.888888888888999</v>
      </c>
      <c r="J2909" s="15">
        <v>13.888888888888999</v>
      </c>
      <c r="K2909" s="15">
        <v>11.111111111111001</v>
      </c>
      <c r="L2909" s="15">
        <v>2.7777777777780002</v>
      </c>
      <c r="M2909" s="15">
        <v>72.222222222222001</v>
      </c>
      <c r="N2909" s="30">
        <v>25</v>
      </c>
    </row>
    <row r="2910" spans="3:14" ht="37.799999999999997" x14ac:dyDescent="0.25">
      <c r="C2910" s="125"/>
      <c r="D2910" s="120"/>
      <c r="E2910" s="4" t="s">
        <v>66</v>
      </c>
      <c r="F2910" s="5"/>
      <c r="G2910" s="6">
        <v>177</v>
      </c>
      <c r="H2910" s="28">
        <v>13.559322033898001</v>
      </c>
      <c r="I2910" s="12">
        <v>55.932203389831002</v>
      </c>
      <c r="J2910" s="12">
        <v>19.209039548023</v>
      </c>
      <c r="K2910" s="12">
        <v>9.0395480225989999</v>
      </c>
      <c r="L2910" s="12">
        <v>2.25988700565</v>
      </c>
      <c r="M2910" s="12">
        <v>69.491525423729001</v>
      </c>
      <c r="N2910" s="23">
        <v>28.248587570621002</v>
      </c>
    </row>
    <row r="2911" spans="3:14" ht="37.799999999999997" x14ac:dyDescent="0.25">
      <c r="C2911" s="125"/>
      <c r="D2911" s="120"/>
      <c r="E2911" s="4" t="s">
        <v>67</v>
      </c>
      <c r="F2911" s="5"/>
      <c r="G2911" s="6">
        <v>231</v>
      </c>
      <c r="H2911" s="28">
        <v>15.151515151515</v>
      </c>
      <c r="I2911" s="12">
        <v>63.636363636364003</v>
      </c>
      <c r="J2911" s="12">
        <v>14.718614718614999</v>
      </c>
      <c r="K2911" s="12">
        <v>4.7619047619049999</v>
      </c>
      <c r="L2911" s="12">
        <v>1.731601731602</v>
      </c>
      <c r="M2911" s="12">
        <v>78.787878787878995</v>
      </c>
      <c r="N2911" s="23">
        <v>19.480519480519</v>
      </c>
    </row>
    <row r="2912" spans="3:14" ht="37.799999999999997" x14ac:dyDescent="0.25">
      <c r="C2912" s="125"/>
      <c r="D2912" s="120"/>
      <c r="E2912" s="4" t="s">
        <v>68</v>
      </c>
      <c r="F2912" s="5"/>
      <c r="G2912" s="6">
        <v>324</v>
      </c>
      <c r="H2912" s="28">
        <v>21.296296296295999</v>
      </c>
      <c r="I2912" s="12">
        <v>59.876543209876999</v>
      </c>
      <c r="J2912" s="12">
        <v>12.654320987654</v>
      </c>
      <c r="K2912" s="12">
        <v>4.3209876543209997</v>
      </c>
      <c r="L2912" s="12">
        <v>1.851851851852</v>
      </c>
      <c r="M2912" s="12">
        <v>81.172839506173005</v>
      </c>
      <c r="N2912" s="23">
        <v>16.975308641975001</v>
      </c>
    </row>
    <row r="2913" spans="3:14" ht="37.799999999999997" x14ac:dyDescent="0.25">
      <c r="C2913" s="125"/>
      <c r="D2913" s="120"/>
      <c r="E2913" s="4" t="s">
        <v>69</v>
      </c>
      <c r="F2913" s="5"/>
      <c r="G2913" s="6">
        <v>364</v>
      </c>
      <c r="H2913" s="28">
        <v>18.131868131868</v>
      </c>
      <c r="I2913" s="12">
        <v>63.186813186812998</v>
      </c>
      <c r="J2913" s="12">
        <v>14.285714285714</v>
      </c>
      <c r="K2913" s="12">
        <v>3.0219780219780001</v>
      </c>
      <c r="L2913" s="12">
        <v>1.3736263736259999</v>
      </c>
      <c r="M2913" s="12">
        <v>81.318681318681001</v>
      </c>
      <c r="N2913" s="23">
        <v>17.307692307692001</v>
      </c>
    </row>
    <row r="2914" spans="3:14" ht="37.799999999999997" x14ac:dyDescent="0.25">
      <c r="C2914" s="125"/>
      <c r="D2914" s="120"/>
      <c r="E2914" s="4" t="s">
        <v>70</v>
      </c>
      <c r="F2914" s="5"/>
      <c r="G2914" s="6">
        <v>292</v>
      </c>
      <c r="H2914" s="28">
        <v>21.575342465753</v>
      </c>
      <c r="I2914" s="12">
        <v>57.534246575342003</v>
      </c>
      <c r="J2914" s="12">
        <v>13.356164383562</v>
      </c>
      <c r="K2914" s="12">
        <v>3.0821917808219998</v>
      </c>
      <c r="L2914" s="12">
        <v>4.4520547945209996</v>
      </c>
      <c r="M2914" s="12">
        <v>79.109589041096001</v>
      </c>
      <c r="N2914" s="23">
        <v>16.438356164384</v>
      </c>
    </row>
    <row r="2915" spans="3:14" ht="37.799999999999997" x14ac:dyDescent="0.25">
      <c r="C2915" s="125"/>
      <c r="D2915" s="120"/>
      <c r="E2915" s="4" t="s">
        <v>71</v>
      </c>
      <c r="F2915" s="5"/>
      <c r="G2915" s="6">
        <v>316</v>
      </c>
      <c r="H2915" s="28">
        <v>22.784810126581998</v>
      </c>
      <c r="I2915" s="12">
        <v>59.810126582278002</v>
      </c>
      <c r="J2915" s="12">
        <v>10.759493670886</v>
      </c>
      <c r="K2915" s="12">
        <v>4.1139240506329999</v>
      </c>
      <c r="L2915" s="12">
        <v>2.5316455696200002</v>
      </c>
      <c r="M2915" s="12">
        <v>82.594936708860999</v>
      </c>
      <c r="N2915" s="23">
        <v>14.873417721519001</v>
      </c>
    </row>
    <row r="2916" spans="3:14" ht="37.799999999999997" x14ac:dyDescent="0.25">
      <c r="C2916" s="125"/>
      <c r="D2916" s="120"/>
      <c r="E2916" s="4" t="s">
        <v>72</v>
      </c>
      <c r="F2916" s="5"/>
      <c r="G2916" s="6">
        <v>308</v>
      </c>
      <c r="H2916" s="28">
        <v>28.246753246752998</v>
      </c>
      <c r="I2916" s="12">
        <v>58.116883116883002</v>
      </c>
      <c r="J2916" s="12">
        <v>9.4155844155840001</v>
      </c>
      <c r="K2916" s="12">
        <v>1.948051948052</v>
      </c>
      <c r="L2916" s="12">
        <v>2.2727272727269998</v>
      </c>
      <c r="M2916" s="12">
        <v>86.363636363636004</v>
      </c>
      <c r="N2916" s="23">
        <v>11.363636363635999</v>
      </c>
    </row>
    <row r="2917" spans="3:14" ht="37.799999999999997" x14ac:dyDescent="0.25">
      <c r="C2917" s="125"/>
      <c r="D2917" s="120"/>
      <c r="E2917" s="4" t="s">
        <v>73</v>
      </c>
      <c r="F2917" s="5"/>
      <c r="G2917" s="6">
        <v>114</v>
      </c>
      <c r="H2917" s="28">
        <v>27.192982456140001</v>
      </c>
      <c r="I2917" s="12">
        <v>59.649122807018003</v>
      </c>
      <c r="J2917" s="12">
        <v>7.0175438596489998</v>
      </c>
      <c r="K2917" s="12">
        <v>4.3859649122809996</v>
      </c>
      <c r="L2917" s="12">
        <v>1.7543859649119999</v>
      </c>
      <c r="M2917" s="12">
        <v>86.842105263158004</v>
      </c>
      <c r="N2917" s="23">
        <v>11.403508771929999</v>
      </c>
    </row>
    <row r="2918" spans="3:14" ht="25.2" x14ac:dyDescent="0.25">
      <c r="C2918" s="125"/>
      <c r="D2918" s="120"/>
      <c r="E2918" s="4" t="s">
        <v>74</v>
      </c>
      <c r="F2918" s="5"/>
      <c r="G2918" s="6">
        <v>96</v>
      </c>
      <c r="H2918" s="28">
        <v>34.375</v>
      </c>
      <c r="I2918" s="12">
        <v>54.166666666666998</v>
      </c>
      <c r="J2918" s="12">
        <v>6.25</v>
      </c>
      <c r="K2918" s="12">
        <v>2.083333333333</v>
      </c>
      <c r="L2918" s="12">
        <v>3.125</v>
      </c>
      <c r="M2918" s="12">
        <v>88.541666666666998</v>
      </c>
      <c r="N2918" s="23">
        <v>8.333333333333</v>
      </c>
    </row>
    <row r="2919" spans="3:14" x14ac:dyDescent="0.25">
      <c r="C2919" s="125"/>
      <c r="D2919" s="120"/>
      <c r="E2919" s="4" t="s">
        <v>75</v>
      </c>
      <c r="F2919" s="5"/>
      <c r="G2919" s="6">
        <v>29</v>
      </c>
      <c r="H2919" s="28">
        <v>17.241379310345</v>
      </c>
      <c r="I2919" s="12">
        <v>58.620689655172001</v>
      </c>
      <c r="J2919" s="12">
        <v>24.137931034483</v>
      </c>
      <c r="K2919" s="20">
        <v>0</v>
      </c>
      <c r="L2919" s="20">
        <v>0</v>
      </c>
      <c r="M2919" s="12">
        <v>75.862068965516997</v>
      </c>
      <c r="N2919" s="23">
        <v>24.137931034483</v>
      </c>
    </row>
    <row r="2920" spans="3:14" x14ac:dyDescent="0.25">
      <c r="C2920" s="125"/>
      <c r="D2920" s="120"/>
      <c r="E2920" s="4" t="s">
        <v>18</v>
      </c>
      <c r="F2920" s="5"/>
      <c r="G2920" s="6">
        <v>127</v>
      </c>
      <c r="H2920" s="28">
        <v>20.472440944881999</v>
      </c>
      <c r="I2920" s="12">
        <v>64.566929133857997</v>
      </c>
      <c r="J2920" s="12">
        <v>12.59842519685</v>
      </c>
      <c r="K2920" s="12">
        <v>1.574803149606</v>
      </c>
      <c r="L2920" s="12">
        <v>0.78740157480299999</v>
      </c>
      <c r="M2920" s="12">
        <v>85.039370078740006</v>
      </c>
      <c r="N2920" s="23">
        <v>14.173228346457</v>
      </c>
    </row>
    <row r="2921" spans="3:14" x14ac:dyDescent="0.25">
      <c r="C2921" s="121" t="s">
        <v>76</v>
      </c>
      <c r="D2921" s="119" t="s">
        <v>20</v>
      </c>
      <c r="E2921" s="18" t="s">
        <v>77</v>
      </c>
      <c r="F2921" s="17"/>
      <c r="G2921" s="19">
        <v>626</v>
      </c>
      <c r="H2921" s="29">
        <v>20.447284345048001</v>
      </c>
      <c r="I2921" s="15">
        <v>59.744408945686999</v>
      </c>
      <c r="J2921" s="15">
        <v>13.099041533546</v>
      </c>
      <c r="K2921" s="15">
        <v>4.3130990415339996</v>
      </c>
      <c r="L2921" s="15">
        <v>2.396166134185</v>
      </c>
      <c r="M2921" s="15">
        <v>80.191693290735003</v>
      </c>
      <c r="N2921" s="30">
        <v>17.412140575079999</v>
      </c>
    </row>
    <row r="2922" spans="3:14" x14ac:dyDescent="0.25">
      <c r="C2922" s="125"/>
      <c r="D2922" s="120"/>
      <c r="E2922" s="4" t="s">
        <v>78</v>
      </c>
      <c r="F2922" s="5"/>
      <c r="G2922" s="6">
        <v>975</v>
      </c>
      <c r="H2922" s="28">
        <v>21.128205128205</v>
      </c>
      <c r="I2922" s="12">
        <v>61.641025641025998</v>
      </c>
      <c r="J2922" s="12">
        <v>11.692307692308001</v>
      </c>
      <c r="K2922" s="12">
        <v>3.2820512820509999</v>
      </c>
      <c r="L2922" s="12">
        <v>2.2564102564100001</v>
      </c>
      <c r="M2922" s="12">
        <v>82.769230769231001</v>
      </c>
      <c r="N2922" s="23">
        <v>14.974358974358999</v>
      </c>
    </row>
    <row r="2923" spans="3:14" x14ac:dyDescent="0.25">
      <c r="C2923" s="125"/>
      <c r="D2923" s="120"/>
      <c r="E2923" s="4" t="s">
        <v>79</v>
      </c>
      <c r="F2923" s="5"/>
      <c r="G2923" s="6">
        <v>589</v>
      </c>
      <c r="H2923" s="28">
        <v>24.108658743633001</v>
      </c>
      <c r="I2923" s="12">
        <v>56.027164685907998</v>
      </c>
      <c r="J2923" s="12">
        <v>14.091680814941</v>
      </c>
      <c r="K2923" s="12">
        <v>4.2444821731750002</v>
      </c>
      <c r="L2923" s="12">
        <v>1.5280135823430001</v>
      </c>
      <c r="M2923" s="12">
        <v>80.135823429542</v>
      </c>
      <c r="N2923" s="23">
        <v>18.336162988114999</v>
      </c>
    </row>
    <row r="2924" spans="3:14" x14ac:dyDescent="0.25">
      <c r="C2924" s="125"/>
      <c r="D2924" s="120"/>
      <c r="E2924" s="4" t="s">
        <v>80</v>
      </c>
      <c r="F2924" s="5"/>
      <c r="G2924" s="6">
        <v>224</v>
      </c>
      <c r="H2924" s="28">
        <v>16.964285714286</v>
      </c>
      <c r="I2924" s="12">
        <v>63.839285714286</v>
      </c>
      <c r="J2924" s="12">
        <v>11.607142857143</v>
      </c>
      <c r="K2924" s="12">
        <v>4.0178571428570002</v>
      </c>
      <c r="L2924" s="12">
        <v>3.5714285714290002</v>
      </c>
      <c r="M2924" s="12">
        <v>80.803571428571004</v>
      </c>
      <c r="N2924" s="23">
        <v>15.625</v>
      </c>
    </row>
    <row r="2925" spans="3:14" x14ac:dyDescent="0.25">
      <c r="C2925" s="121" t="s">
        <v>81</v>
      </c>
      <c r="D2925" s="119" t="s">
        <v>20</v>
      </c>
      <c r="E2925" s="18" t="s">
        <v>82</v>
      </c>
      <c r="F2925" s="17"/>
      <c r="G2925" s="19">
        <v>300</v>
      </c>
      <c r="H2925" s="29">
        <v>17.333333333333002</v>
      </c>
      <c r="I2925" s="15">
        <v>63</v>
      </c>
      <c r="J2925" s="15">
        <v>13.333333333333</v>
      </c>
      <c r="K2925" s="15">
        <v>4</v>
      </c>
      <c r="L2925" s="15">
        <v>2.333333333333</v>
      </c>
      <c r="M2925" s="15">
        <v>80.333333333333002</v>
      </c>
      <c r="N2925" s="30">
        <v>17.333333333333002</v>
      </c>
    </row>
    <row r="2926" spans="3:14" x14ac:dyDescent="0.25">
      <c r="C2926" s="125"/>
      <c r="D2926" s="120"/>
      <c r="E2926" s="4" t="s">
        <v>83</v>
      </c>
      <c r="F2926" s="5"/>
      <c r="G2926" s="6">
        <v>722</v>
      </c>
      <c r="H2926" s="28">
        <v>20.775623268697998</v>
      </c>
      <c r="I2926" s="12">
        <v>60.803324099723</v>
      </c>
      <c r="J2926" s="12">
        <v>12.049861495845001</v>
      </c>
      <c r="K2926" s="12">
        <v>4.0166204986149996</v>
      </c>
      <c r="L2926" s="12">
        <v>2.3545706371190001</v>
      </c>
      <c r="M2926" s="12">
        <v>81.578947368420998</v>
      </c>
      <c r="N2926" s="23">
        <v>16.066481994459998</v>
      </c>
    </row>
    <row r="2927" spans="3:14" x14ac:dyDescent="0.25">
      <c r="C2927" s="125"/>
      <c r="D2927" s="120"/>
      <c r="E2927" s="4" t="s">
        <v>84</v>
      </c>
      <c r="F2927" s="5"/>
      <c r="G2927" s="6">
        <v>483</v>
      </c>
      <c r="H2927" s="28">
        <v>23.395445134576001</v>
      </c>
      <c r="I2927" s="12">
        <v>60.455486542442998</v>
      </c>
      <c r="J2927" s="12">
        <v>10.144927536232</v>
      </c>
      <c r="K2927" s="12">
        <v>3.7267080745340002</v>
      </c>
      <c r="L2927" s="12">
        <v>2.277432712215</v>
      </c>
      <c r="M2927" s="12">
        <v>83.850931677019005</v>
      </c>
      <c r="N2927" s="23">
        <v>13.871635610766001</v>
      </c>
    </row>
    <row r="2928" spans="3:14" x14ac:dyDescent="0.25">
      <c r="C2928" s="125"/>
      <c r="D2928" s="120"/>
      <c r="E2928" s="4" t="s">
        <v>85</v>
      </c>
      <c r="F2928" s="5"/>
      <c r="G2928" s="6">
        <v>395</v>
      </c>
      <c r="H2928" s="28">
        <v>22.278481012657998</v>
      </c>
      <c r="I2928" s="12">
        <v>56.455696202532003</v>
      </c>
      <c r="J2928" s="12">
        <v>14.430379746834999</v>
      </c>
      <c r="K2928" s="12">
        <v>4.5569620253160004</v>
      </c>
      <c r="L2928" s="12">
        <v>2.2784810126580002</v>
      </c>
      <c r="M2928" s="12">
        <v>78.734177215190002</v>
      </c>
      <c r="N2928" s="23">
        <v>18.987341772152</v>
      </c>
    </row>
    <row r="2929" spans="2:14" x14ac:dyDescent="0.25">
      <c r="C2929" s="125"/>
      <c r="D2929" s="120"/>
      <c r="E2929" s="4" t="s">
        <v>86</v>
      </c>
      <c r="F2929" s="5"/>
      <c r="G2929" s="6">
        <v>236</v>
      </c>
      <c r="H2929" s="28">
        <v>24.152542372881001</v>
      </c>
      <c r="I2929" s="12">
        <v>57.627118644067998</v>
      </c>
      <c r="J2929" s="12">
        <v>11.864406779661</v>
      </c>
      <c r="K2929" s="12">
        <v>4.2372881355930003</v>
      </c>
      <c r="L2929" s="12">
        <v>2.1186440677970002</v>
      </c>
      <c r="M2929" s="12">
        <v>81.779661016949007</v>
      </c>
      <c r="N2929" s="23">
        <v>16.101694915254001</v>
      </c>
    </row>
    <row r="2930" spans="2:14" x14ac:dyDescent="0.25">
      <c r="C2930" s="125"/>
      <c r="D2930" s="120"/>
      <c r="E2930" s="4" t="s">
        <v>87</v>
      </c>
      <c r="F2930" s="5"/>
      <c r="G2930" s="6">
        <v>278</v>
      </c>
      <c r="H2930" s="28">
        <v>19.424460431655</v>
      </c>
      <c r="I2930" s="12">
        <v>60.791366906474998</v>
      </c>
      <c r="J2930" s="12">
        <v>15.827338129496001</v>
      </c>
      <c r="K2930" s="12">
        <v>2.1582733812949999</v>
      </c>
      <c r="L2930" s="12">
        <v>1.7985611510790001</v>
      </c>
      <c r="M2930" s="12">
        <v>80.215827338129003</v>
      </c>
      <c r="N2930" s="23">
        <v>17.985611510790999</v>
      </c>
    </row>
    <row r="2931" spans="2:14" x14ac:dyDescent="0.25">
      <c r="C2931" s="121" t="s">
        <v>88</v>
      </c>
      <c r="D2931" s="119" t="s">
        <v>20</v>
      </c>
      <c r="E2931" s="18" t="s">
        <v>89</v>
      </c>
      <c r="F2931" s="17"/>
      <c r="G2931" s="19">
        <v>110</v>
      </c>
      <c r="H2931" s="29">
        <v>17.272727272727</v>
      </c>
      <c r="I2931" s="15">
        <v>60.909090909090999</v>
      </c>
      <c r="J2931" s="15">
        <v>14.545454545455</v>
      </c>
      <c r="K2931" s="15">
        <v>2.7272727272730002</v>
      </c>
      <c r="L2931" s="15">
        <v>4.5454545454549997</v>
      </c>
      <c r="M2931" s="15">
        <v>78.181818181818002</v>
      </c>
      <c r="N2931" s="30">
        <v>17.272727272727</v>
      </c>
    </row>
    <row r="2932" spans="2:14" x14ac:dyDescent="0.25">
      <c r="C2932" s="122"/>
      <c r="D2932" s="120"/>
      <c r="E2932" s="4" t="s">
        <v>90</v>
      </c>
      <c r="F2932" s="5"/>
      <c r="G2932" s="6">
        <v>190</v>
      </c>
      <c r="H2932" s="28">
        <v>17.368421052632002</v>
      </c>
      <c r="I2932" s="12">
        <v>64.210526315788996</v>
      </c>
      <c r="J2932" s="12">
        <v>12.631578947368</v>
      </c>
      <c r="K2932" s="12">
        <v>4.7368421052630003</v>
      </c>
      <c r="L2932" s="12">
        <v>1.052631578947</v>
      </c>
      <c r="M2932" s="12">
        <v>81.578947368420998</v>
      </c>
      <c r="N2932" s="23">
        <v>17.368421052632002</v>
      </c>
    </row>
    <row r="2933" spans="2:14" x14ac:dyDescent="0.25">
      <c r="C2933" s="122"/>
      <c r="D2933" s="120"/>
      <c r="E2933" s="4" t="s">
        <v>83</v>
      </c>
      <c r="F2933" s="5"/>
      <c r="G2933" s="6">
        <v>722</v>
      </c>
      <c r="H2933" s="28">
        <v>20.775623268697998</v>
      </c>
      <c r="I2933" s="12">
        <v>60.803324099723</v>
      </c>
      <c r="J2933" s="12">
        <v>12.049861495845001</v>
      </c>
      <c r="K2933" s="12">
        <v>4.0166204986149996</v>
      </c>
      <c r="L2933" s="12">
        <v>2.3545706371190001</v>
      </c>
      <c r="M2933" s="12">
        <v>81.578947368420998</v>
      </c>
      <c r="N2933" s="23">
        <v>16.066481994459998</v>
      </c>
    </row>
    <row r="2934" spans="2:14" x14ac:dyDescent="0.25">
      <c r="C2934" s="122"/>
      <c r="D2934" s="120"/>
      <c r="E2934" s="4" t="s">
        <v>91</v>
      </c>
      <c r="F2934" s="5"/>
      <c r="G2934" s="6">
        <v>117</v>
      </c>
      <c r="H2934" s="28">
        <v>25.641025641026001</v>
      </c>
      <c r="I2934" s="12">
        <v>59.82905982906</v>
      </c>
      <c r="J2934" s="12">
        <v>11.965811965812</v>
      </c>
      <c r="K2934" s="12">
        <v>1.709401709402</v>
      </c>
      <c r="L2934" s="12">
        <v>0.85470085470099999</v>
      </c>
      <c r="M2934" s="12">
        <v>85.470085470084996</v>
      </c>
      <c r="N2934" s="23">
        <v>13.675213675214</v>
      </c>
    </row>
    <row r="2935" spans="2:14" x14ac:dyDescent="0.25">
      <c r="C2935" s="122"/>
      <c r="D2935" s="120"/>
      <c r="E2935" s="4" t="s">
        <v>92</v>
      </c>
      <c r="F2935" s="5"/>
      <c r="G2935" s="6">
        <v>123</v>
      </c>
      <c r="H2935" s="28">
        <v>21.138211382114001</v>
      </c>
      <c r="I2935" s="12">
        <v>61.788617886178997</v>
      </c>
      <c r="J2935" s="12">
        <v>11.382113821138001</v>
      </c>
      <c r="K2935" s="12">
        <v>4.065040650407</v>
      </c>
      <c r="L2935" s="12">
        <v>1.6260162601629999</v>
      </c>
      <c r="M2935" s="12">
        <v>82.926829268293005</v>
      </c>
      <c r="N2935" s="23">
        <v>15.447154471545</v>
      </c>
    </row>
    <row r="2936" spans="2:14" x14ac:dyDescent="0.25">
      <c r="C2936" s="122"/>
      <c r="D2936" s="120"/>
      <c r="E2936" s="4" t="s">
        <v>93</v>
      </c>
      <c r="F2936" s="5"/>
      <c r="G2936" s="6">
        <v>243</v>
      </c>
      <c r="H2936" s="28">
        <v>23.456790123457001</v>
      </c>
      <c r="I2936" s="12">
        <v>60.082304526748999</v>
      </c>
      <c r="J2936" s="12">
        <v>8.6419753086419995</v>
      </c>
      <c r="K2936" s="12">
        <v>4.5267489711930002</v>
      </c>
      <c r="L2936" s="12">
        <v>3.2921810699590002</v>
      </c>
      <c r="M2936" s="12">
        <v>83.539094650205996</v>
      </c>
      <c r="N2936" s="23">
        <v>13.168724279835001</v>
      </c>
    </row>
    <row r="2937" spans="2:14" x14ac:dyDescent="0.25">
      <c r="C2937" s="122"/>
      <c r="D2937" s="120"/>
      <c r="E2937" s="4" t="s">
        <v>85</v>
      </c>
      <c r="F2937" s="5"/>
      <c r="G2937" s="6">
        <v>395</v>
      </c>
      <c r="H2937" s="28">
        <v>22.278481012657998</v>
      </c>
      <c r="I2937" s="12">
        <v>56.455696202532003</v>
      </c>
      <c r="J2937" s="12">
        <v>14.430379746834999</v>
      </c>
      <c r="K2937" s="12">
        <v>4.5569620253160004</v>
      </c>
      <c r="L2937" s="12">
        <v>2.2784810126580002</v>
      </c>
      <c r="M2937" s="12">
        <v>78.734177215190002</v>
      </c>
      <c r="N2937" s="23">
        <v>18.987341772152</v>
      </c>
    </row>
    <row r="2938" spans="2:14" x14ac:dyDescent="0.25">
      <c r="C2938" s="122"/>
      <c r="D2938" s="120"/>
      <c r="E2938" s="4" t="s">
        <v>94</v>
      </c>
      <c r="F2938" s="5"/>
      <c r="G2938" s="6">
        <v>168</v>
      </c>
      <c r="H2938" s="28">
        <v>22.619047619048001</v>
      </c>
      <c r="I2938" s="12">
        <v>59.523809523810002</v>
      </c>
      <c r="J2938" s="12">
        <v>12.5</v>
      </c>
      <c r="K2938" s="12">
        <v>3.5714285714290002</v>
      </c>
      <c r="L2938" s="12">
        <v>1.785714285714</v>
      </c>
      <c r="M2938" s="12">
        <v>82.142857142856997</v>
      </c>
      <c r="N2938" s="23">
        <v>16.071428571428999</v>
      </c>
    </row>
    <row r="2939" spans="2:14" x14ac:dyDescent="0.25">
      <c r="C2939" s="122"/>
      <c r="D2939" s="120"/>
      <c r="E2939" s="4" t="s">
        <v>95</v>
      </c>
      <c r="F2939" s="5"/>
      <c r="G2939" s="6">
        <v>68</v>
      </c>
      <c r="H2939" s="28">
        <v>27.941176470588001</v>
      </c>
      <c r="I2939" s="12">
        <v>52.941176470587997</v>
      </c>
      <c r="J2939" s="12">
        <v>10.294117647059</v>
      </c>
      <c r="K2939" s="12">
        <v>5.8823529411760003</v>
      </c>
      <c r="L2939" s="12">
        <v>2.9411764705880001</v>
      </c>
      <c r="M2939" s="12">
        <v>80.882352941175995</v>
      </c>
      <c r="N2939" s="23">
        <v>16.176470588234999</v>
      </c>
    </row>
    <row r="2940" spans="2:14" x14ac:dyDescent="0.25">
      <c r="C2940" s="126"/>
      <c r="D2940" s="123"/>
      <c r="E2940" s="64" t="s">
        <v>87</v>
      </c>
      <c r="F2940" s="59"/>
      <c r="G2940" s="66">
        <v>278</v>
      </c>
      <c r="H2940" s="82">
        <v>19.424460431655</v>
      </c>
      <c r="I2940" s="40">
        <v>60.791366906474998</v>
      </c>
      <c r="J2940" s="40">
        <v>15.827338129496001</v>
      </c>
      <c r="K2940" s="40">
        <v>2.1582733812949999</v>
      </c>
      <c r="L2940" s="40">
        <v>1.7985611510790001</v>
      </c>
      <c r="M2940" s="40">
        <v>80.215827338129003</v>
      </c>
      <c r="N2940" s="80">
        <v>17.985611510790999</v>
      </c>
    </row>
    <row r="2942" spans="2:14" x14ac:dyDescent="0.25">
      <c r="B2942" s="48" t="str">
        <f xml:space="preserve"> HYPERLINK("#'目次'!B33", "[27]")</f>
        <v>[27]</v>
      </c>
      <c r="C2942" s="35" t="s">
        <v>231</v>
      </c>
    </row>
    <row r="2945" spans="3:10" x14ac:dyDescent="0.25">
      <c r="C2945" s="35" t="s">
        <v>14</v>
      </c>
    </row>
    <row r="2946" spans="3:10" ht="25.2" x14ac:dyDescent="0.25">
      <c r="C2946" s="115"/>
      <c r="D2946" s="116"/>
      <c r="E2946" s="116"/>
      <c r="F2946" s="116"/>
      <c r="G2946" s="44" t="s">
        <v>15</v>
      </c>
      <c r="H2946" s="43" t="s">
        <v>232</v>
      </c>
      <c r="I2946" s="26" t="s">
        <v>233</v>
      </c>
      <c r="J2946" s="49" t="s">
        <v>18</v>
      </c>
    </row>
    <row r="2947" spans="3:10" x14ac:dyDescent="0.25">
      <c r="C2947" s="117"/>
      <c r="D2947" s="118"/>
      <c r="E2947" s="118"/>
      <c r="F2947" s="118"/>
      <c r="G2947" s="46"/>
      <c r="H2947" s="47"/>
      <c r="I2947" s="27"/>
      <c r="J2947" s="45"/>
    </row>
    <row r="2948" spans="3:10" x14ac:dyDescent="0.25">
      <c r="C2948" s="61"/>
      <c r="D2948" s="62"/>
      <c r="E2948" s="60" t="s">
        <v>15</v>
      </c>
      <c r="F2948" s="63"/>
      <c r="G2948" s="57">
        <v>2414</v>
      </c>
      <c r="H2948" s="34">
        <v>90.140845070422998</v>
      </c>
      <c r="I2948" s="34">
        <v>7.8293289146639999</v>
      </c>
      <c r="J2948" s="79">
        <v>2.0298260149130001</v>
      </c>
    </row>
    <row r="2949" spans="3:10" x14ac:dyDescent="0.25">
      <c r="C2949" s="124" t="s">
        <v>19</v>
      </c>
      <c r="D2949" s="119" t="s">
        <v>20</v>
      </c>
      <c r="E2949" s="18" t="s">
        <v>21</v>
      </c>
      <c r="F2949" s="17"/>
      <c r="G2949" s="19">
        <v>1139</v>
      </c>
      <c r="H2949" s="29">
        <v>90.254609306408994</v>
      </c>
      <c r="I2949" s="15">
        <v>7.1992976295000002</v>
      </c>
      <c r="J2949" s="30">
        <v>2.546093064091</v>
      </c>
    </row>
    <row r="2950" spans="3:10" x14ac:dyDescent="0.25">
      <c r="C2950" s="125"/>
      <c r="D2950" s="120"/>
      <c r="E2950" s="4" t="s">
        <v>22</v>
      </c>
      <c r="F2950" s="5"/>
      <c r="G2950" s="6">
        <v>1275</v>
      </c>
      <c r="H2950" s="28">
        <v>90.039215686275</v>
      </c>
      <c r="I2950" s="12">
        <v>8.3921568627450007</v>
      </c>
      <c r="J2950" s="23">
        <v>1.56862745098</v>
      </c>
    </row>
    <row r="2951" spans="3:10" x14ac:dyDescent="0.25">
      <c r="C2951" s="121" t="s">
        <v>23</v>
      </c>
      <c r="D2951" s="121" t="s">
        <v>24</v>
      </c>
      <c r="E2951" s="18" t="s">
        <v>25</v>
      </c>
      <c r="F2951" s="17"/>
      <c r="G2951" s="19">
        <v>515</v>
      </c>
      <c r="H2951" s="29">
        <v>89.514563106796004</v>
      </c>
      <c r="I2951" s="15">
        <v>9.5145631067960004</v>
      </c>
      <c r="J2951" s="30">
        <v>0.97087378640800004</v>
      </c>
    </row>
    <row r="2952" spans="3:10" x14ac:dyDescent="0.25">
      <c r="C2952" s="125"/>
      <c r="D2952" s="122"/>
      <c r="E2952" s="4" t="s">
        <v>26</v>
      </c>
      <c r="F2952" s="5"/>
      <c r="G2952" s="6">
        <v>718</v>
      </c>
      <c r="H2952" s="28">
        <v>90.389972144846993</v>
      </c>
      <c r="I2952" s="12">
        <v>7.9387186629529998</v>
      </c>
      <c r="J2952" s="23">
        <v>1.6713091922009999</v>
      </c>
    </row>
    <row r="2953" spans="3:10" x14ac:dyDescent="0.25">
      <c r="C2953" s="125"/>
      <c r="D2953" s="122"/>
      <c r="E2953" s="4" t="s">
        <v>27</v>
      </c>
      <c r="F2953" s="5"/>
      <c r="G2953" s="6">
        <v>492</v>
      </c>
      <c r="H2953" s="28">
        <v>93.902439024390006</v>
      </c>
      <c r="I2953" s="12">
        <v>4.6747967479670001</v>
      </c>
      <c r="J2953" s="23">
        <v>1.4227642276420001</v>
      </c>
    </row>
    <row r="2954" spans="3:10" x14ac:dyDescent="0.25">
      <c r="C2954" s="125"/>
      <c r="D2954" s="122"/>
      <c r="E2954" s="4" t="s">
        <v>28</v>
      </c>
      <c r="F2954" s="5"/>
      <c r="G2954" s="6">
        <v>390</v>
      </c>
      <c r="H2954" s="28">
        <v>92.564102564102996</v>
      </c>
      <c r="I2954" s="12">
        <v>3.5897435897440002</v>
      </c>
      <c r="J2954" s="23">
        <v>3.8461538461539999</v>
      </c>
    </row>
    <row r="2955" spans="3:10" x14ac:dyDescent="0.25">
      <c r="C2955" s="125"/>
      <c r="D2955" s="122"/>
      <c r="E2955" s="4" t="s">
        <v>29</v>
      </c>
      <c r="F2955" s="5"/>
      <c r="G2955" s="6">
        <v>206</v>
      </c>
      <c r="H2955" s="28">
        <v>83.495145631067999</v>
      </c>
      <c r="I2955" s="12">
        <v>14.563106796116999</v>
      </c>
      <c r="J2955" s="23">
        <v>1.9417475728160001</v>
      </c>
    </row>
    <row r="2956" spans="3:10" x14ac:dyDescent="0.25">
      <c r="C2956" s="125"/>
      <c r="D2956" s="122"/>
      <c r="E2956" s="4" t="s">
        <v>30</v>
      </c>
      <c r="F2956" s="5"/>
      <c r="G2956" s="6">
        <v>76</v>
      </c>
      <c r="H2956" s="28">
        <v>80.263157894737006</v>
      </c>
      <c r="I2956" s="12">
        <v>15.789473684211</v>
      </c>
      <c r="J2956" s="23">
        <v>3.947368421053</v>
      </c>
    </row>
    <row r="2957" spans="3:10" x14ac:dyDescent="0.25">
      <c r="C2957" s="125"/>
      <c r="D2957" s="122"/>
      <c r="E2957" s="4" t="s">
        <v>31</v>
      </c>
      <c r="F2957" s="5"/>
      <c r="G2957" s="6">
        <v>17</v>
      </c>
      <c r="H2957" s="28">
        <v>58.823529411765001</v>
      </c>
      <c r="I2957" s="12">
        <v>23.529411764706001</v>
      </c>
      <c r="J2957" s="23">
        <v>17.647058823529001</v>
      </c>
    </row>
    <row r="2958" spans="3:10" x14ac:dyDescent="0.25">
      <c r="C2958" s="125"/>
      <c r="D2958" s="122"/>
      <c r="E2958" s="4" t="s">
        <v>32</v>
      </c>
      <c r="F2958" s="5"/>
      <c r="G2958" s="6">
        <v>1233</v>
      </c>
      <c r="H2958" s="28">
        <v>90.024330900243001</v>
      </c>
      <c r="I2958" s="12">
        <v>8.5969180859689995</v>
      </c>
      <c r="J2958" s="23">
        <v>1.3787510137879999</v>
      </c>
    </row>
    <row r="2959" spans="3:10" x14ac:dyDescent="0.25">
      <c r="C2959" s="125"/>
      <c r="D2959" s="122"/>
      <c r="E2959" s="4" t="s">
        <v>33</v>
      </c>
      <c r="F2959" s="5"/>
      <c r="G2959" s="6">
        <v>882</v>
      </c>
      <c r="H2959" s="28">
        <v>93.310657596371996</v>
      </c>
      <c r="I2959" s="12">
        <v>4.1950113378680003</v>
      </c>
      <c r="J2959" s="23">
        <v>2.49433106576</v>
      </c>
    </row>
    <row r="2960" spans="3:10" x14ac:dyDescent="0.25">
      <c r="C2960" s="125"/>
      <c r="D2960" s="122"/>
      <c r="E2960" s="4" t="s">
        <v>34</v>
      </c>
      <c r="F2960" s="5"/>
      <c r="G2960" s="6">
        <v>299</v>
      </c>
      <c r="H2960" s="28">
        <v>81.270903010032995</v>
      </c>
      <c r="I2960" s="12">
        <v>15.384615384615</v>
      </c>
      <c r="J2960" s="23">
        <v>3.344481605351</v>
      </c>
    </row>
    <row r="2961" spans="3:10" x14ac:dyDescent="0.25">
      <c r="C2961" s="125"/>
      <c r="D2961" s="122"/>
      <c r="E2961" s="4" t="s">
        <v>35</v>
      </c>
      <c r="F2961" s="5"/>
      <c r="G2961" s="6">
        <v>1181</v>
      </c>
      <c r="H2961" s="28">
        <v>90.262489415749002</v>
      </c>
      <c r="I2961" s="12">
        <v>7.0279424216770003</v>
      </c>
      <c r="J2961" s="23">
        <v>2.709568162574</v>
      </c>
    </row>
    <row r="2962" spans="3:10" x14ac:dyDescent="0.25">
      <c r="C2962" s="125"/>
      <c r="D2962" s="121" t="s">
        <v>21</v>
      </c>
      <c r="E2962" s="18" t="s">
        <v>25</v>
      </c>
      <c r="F2962" s="17"/>
      <c r="G2962" s="19">
        <v>268</v>
      </c>
      <c r="H2962" s="29">
        <v>88.805970149253994</v>
      </c>
      <c r="I2962" s="15">
        <v>10.074626865672</v>
      </c>
      <c r="J2962" s="30">
        <v>1.119402985075</v>
      </c>
    </row>
    <row r="2963" spans="3:10" x14ac:dyDescent="0.25">
      <c r="C2963" s="125"/>
      <c r="D2963" s="122"/>
      <c r="E2963" s="4" t="s">
        <v>26</v>
      </c>
      <c r="F2963" s="5"/>
      <c r="G2963" s="6">
        <v>338</v>
      </c>
      <c r="H2963" s="28">
        <v>88.165680473373001</v>
      </c>
      <c r="I2963" s="12">
        <v>9.1715976331360007</v>
      </c>
      <c r="J2963" s="23">
        <v>2.6627218934910002</v>
      </c>
    </row>
    <row r="2964" spans="3:10" x14ac:dyDescent="0.25">
      <c r="C2964" s="125"/>
      <c r="D2964" s="122"/>
      <c r="E2964" s="4" t="s">
        <v>27</v>
      </c>
      <c r="F2964" s="5"/>
      <c r="G2964" s="6">
        <v>241</v>
      </c>
      <c r="H2964" s="28">
        <v>94.190871369294996</v>
      </c>
      <c r="I2964" s="12">
        <v>4.9792531120329997</v>
      </c>
      <c r="J2964" s="23">
        <v>0.82987551867200005</v>
      </c>
    </row>
    <row r="2965" spans="3:10" x14ac:dyDescent="0.25">
      <c r="C2965" s="125"/>
      <c r="D2965" s="122"/>
      <c r="E2965" s="4" t="s">
        <v>28</v>
      </c>
      <c r="F2965" s="5"/>
      <c r="G2965" s="6">
        <v>180</v>
      </c>
      <c r="H2965" s="28">
        <v>92.222222222222001</v>
      </c>
      <c r="I2965" s="12">
        <v>2.2222222222219998</v>
      </c>
      <c r="J2965" s="23">
        <v>5.5555555555560003</v>
      </c>
    </row>
    <row r="2966" spans="3:10" x14ac:dyDescent="0.25">
      <c r="C2966" s="125"/>
      <c r="D2966" s="122"/>
      <c r="E2966" s="4" t="s">
        <v>29</v>
      </c>
      <c r="F2966" s="5"/>
      <c r="G2966" s="6">
        <v>83</v>
      </c>
      <c r="H2966" s="28">
        <v>89.156626506023997</v>
      </c>
      <c r="I2966" s="12">
        <v>7.2289156626509996</v>
      </c>
      <c r="J2966" s="23">
        <v>3.6144578313250002</v>
      </c>
    </row>
    <row r="2967" spans="3:10" x14ac:dyDescent="0.25">
      <c r="C2967" s="125"/>
      <c r="D2967" s="122"/>
      <c r="E2967" s="4" t="s">
        <v>30</v>
      </c>
      <c r="F2967" s="5"/>
      <c r="G2967" s="6">
        <v>26</v>
      </c>
      <c r="H2967" s="28">
        <v>84.615384615384997</v>
      </c>
      <c r="I2967" s="12">
        <v>7.6923076923079998</v>
      </c>
      <c r="J2967" s="23">
        <v>7.6923076923079998</v>
      </c>
    </row>
    <row r="2968" spans="3:10" x14ac:dyDescent="0.25">
      <c r="C2968" s="125"/>
      <c r="D2968" s="122"/>
      <c r="E2968" s="4" t="s">
        <v>31</v>
      </c>
      <c r="F2968" s="5"/>
      <c r="G2968" s="6">
        <v>3</v>
      </c>
      <c r="H2968" s="28">
        <v>100</v>
      </c>
      <c r="I2968" s="20">
        <v>0</v>
      </c>
      <c r="J2968" s="37">
        <v>0</v>
      </c>
    </row>
    <row r="2969" spans="3:10" x14ac:dyDescent="0.25">
      <c r="C2969" s="125"/>
      <c r="D2969" s="122"/>
      <c r="E2969" s="4" t="s">
        <v>32</v>
      </c>
      <c r="F2969" s="5"/>
      <c r="G2969" s="6">
        <v>606</v>
      </c>
      <c r="H2969" s="28">
        <v>88.448844884487997</v>
      </c>
      <c r="I2969" s="12">
        <v>9.5709570957099999</v>
      </c>
      <c r="J2969" s="23">
        <v>1.9801980198019999</v>
      </c>
    </row>
    <row r="2970" spans="3:10" x14ac:dyDescent="0.25">
      <c r="C2970" s="125"/>
      <c r="D2970" s="122"/>
      <c r="E2970" s="4" t="s">
        <v>33</v>
      </c>
      <c r="F2970" s="5"/>
      <c r="G2970" s="6">
        <v>421</v>
      </c>
      <c r="H2970" s="28">
        <v>93.349168646080997</v>
      </c>
      <c r="I2970" s="12">
        <v>3.8004750593819998</v>
      </c>
      <c r="J2970" s="23">
        <v>2.8503562945369998</v>
      </c>
    </row>
    <row r="2971" spans="3:10" x14ac:dyDescent="0.25">
      <c r="C2971" s="125"/>
      <c r="D2971" s="122"/>
      <c r="E2971" s="4" t="s">
        <v>34</v>
      </c>
      <c r="F2971" s="5"/>
      <c r="G2971" s="6">
        <v>112</v>
      </c>
      <c r="H2971" s="28">
        <v>88.392857142856997</v>
      </c>
      <c r="I2971" s="12">
        <v>7.1428571428570002</v>
      </c>
      <c r="J2971" s="23">
        <v>4.4642857142860004</v>
      </c>
    </row>
    <row r="2972" spans="3:10" x14ac:dyDescent="0.25">
      <c r="C2972" s="125"/>
      <c r="D2972" s="122"/>
      <c r="E2972" s="4" t="s">
        <v>35</v>
      </c>
      <c r="F2972" s="5"/>
      <c r="G2972" s="6">
        <v>533</v>
      </c>
      <c r="H2972" s="28">
        <v>92.307692307691994</v>
      </c>
      <c r="I2972" s="12">
        <v>4.5028142589120002</v>
      </c>
      <c r="J2972" s="23">
        <v>3.1894934333960001</v>
      </c>
    </row>
    <row r="2973" spans="3:10" x14ac:dyDescent="0.25">
      <c r="C2973" s="125"/>
      <c r="D2973" s="121" t="s">
        <v>22</v>
      </c>
      <c r="E2973" s="18" t="s">
        <v>25</v>
      </c>
      <c r="F2973" s="17"/>
      <c r="G2973" s="19">
        <v>247</v>
      </c>
      <c r="H2973" s="29">
        <v>90.283400809716994</v>
      </c>
      <c r="I2973" s="15">
        <v>8.9068825910929998</v>
      </c>
      <c r="J2973" s="30">
        <v>0.80971659919000005</v>
      </c>
    </row>
    <row r="2974" spans="3:10" x14ac:dyDescent="0.25">
      <c r="C2974" s="125"/>
      <c r="D2974" s="122"/>
      <c r="E2974" s="4" t="s">
        <v>26</v>
      </c>
      <c r="F2974" s="5"/>
      <c r="G2974" s="6">
        <v>380</v>
      </c>
      <c r="H2974" s="28">
        <v>92.368421052632002</v>
      </c>
      <c r="I2974" s="12">
        <v>6.8421052631580004</v>
      </c>
      <c r="J2974" s="23">
        <v>0.78947368421099995</v>
      </c>
    </row>
    <row r="2975" spans="3:10" x14ac:dyDescent="0.25">
      <c r="C2975" s="125"/>
      <c r="D2975" s="122"/>
      <c r="E2975" s="4" t="s">
        <v>27</v>
      </c>
      <c r="F2975" s="5"/>
      <c r="G2975" s="6">
        <v>251</v>
      </c>
      <c r="H2975" s="28">
        <v>93.625498007968005</v>
      </c>
      <c r="I2975" s="12">
        <v>4.3824701195219999</v>
      </c>
      <c r="J2975" s="23">
        <v>1.9920318725099999</v>
      </c>
    </row>
    <row r="2976" spans="3:10" x14ac:dyDescent="0.25">
      <c r="C2976" s="125"/>
      <c r="D2976" s="122"/>
      <c r="E2976" s="4" t="s">
        <v>28</v>
      </c>
      <c r="F2976" s="5"/>
      <c r="G2976" s="6">
        <v>210</v>
      </c>
      <c r="H2976" s="28">
        <v>92.857142857143003</v>
      </c>
      <c r="I2976" s="12">
        <v>4.7619047619049999</v>
      </c>
      <c r="J2976" s="23">
        <v>2.3809523809519999</v>
      </c>
    </row>
    <row r="2977" spans="3:10" x14ac:dyDescent="0.25">
      <c r="C2977" s="125"/>
      <c r="D2977" s="122"/>
      <c r="E2977" s="4" t="s">
        <v>29</v>
      </c>
      <c r="F2977" s="5"/>
      <c r="G2977" s="6">
        <v>123</v>
      </c>
      <c r="H2977" s="28">
        <v>79.674796747966994</v>
      </c>
      <c r="I2977" s="12">
        <v>19.512195121950999</v>
      </c>
      <c r="J2977" s="23">
        <v>0.81300813008100004</v>
      </c>
    </row>
    <row r="2978" spans="3:10" x14ac:dyDescent="0.25">
      <c r="C2978" s="125"/>
      <c r="D2978" s="122"/>
      <c r="E2978" s="4" t="s">
        <v>30</v>
      </c>
      <c r="F2978" s="5"/>
      <c r="G2978" s="6">
        <v>50</v>
      </c>
      <c r="H2978" s="28">
        <v>78</v>
      </c>
      <c r="I2978" s="12">
        <v>20</v>
      </c>
      <c r="J2978" s="23">
        <v>2</v>
      </c>
    </row>
    <row r="2979" spans="3:10" x14ac:dyDescent="0.25">
      <c r="C2979" s="125"/>
      <c r="D2979" s="122"/>
      <c r="E2979" s="4" t="s">
        <v>31</v>
      </c>
      <c r="F2979" s="5"/>
      <c r="G2979" s="6">
        <v>14</v>
      </c>
      <c r="H2979" s="28">
        <v>50</v>
      </c>
      <c r="I2979" s="12">
        <v>28.571428571428999</v>
      </c>
      <c r="J2979" s="23">
        <v>21.428571428571001</v>
      </c>
    </row>
    <row r="2980" spans="3:10" x14ac:dyDescent="0.25">
      <c r="C2980" s="125"/>
      <c r="D2980" s="122"/>
      <c r="E2980" s="4" t="s">
        <v>32</v>
      </c>
      <c r="F2980" s="5"/>
      <c r="G2980" s="6">
        <v>627</v>
      </c>
      <c r="H2980" s="28">
        <v>91.547049441786001</v>
      </c>
      <c r="I2980" s="12">
        <v>7.6555023923440002</v>
      </c>
      <c r="J2980" s="23">
        <v>0.79744816586900003</v>
      </c>
    </row>
    <row r="2981" spans="3:10" x14ac:dyDescent="0.25">
      <c r="C2981" s="125"/>
      <c r="D2981" s="122"/>
      <c r="E2981" s="4" t="s">
        <v>33</v>
      </c>
      <c r="F2981" s="5"/>
      <c r="G2981" s="6">
        <v>461</v>
      </c>
      <c r="H2981" s="28">
        <v>93.275488069413996</v>
      </c>
      <c r="I2981" s="12">
        <v>4.5553145336230001</v>
      </c>
      <c r="J2981" s="23">
        <v>2.1691973969629998</v>
      </c>
    </row>
    <row r="2982" spans="3:10" x14ac:dyDescent="0.25">
      <c r="C2982" s="125"/>
      <c r="D2982" s="122"/>
      <c r="E2982" s="4" t="s">
        <v>34</v>
      </c>
      <c r="F2982" s="5"/>
      <c r="G2982" s="6">
        <v>187</v>
      </c>
      <c r="H2982" s="28">
        <v>77.005347593582997</v>
      </c>
      <c r="I2982" s="12">
        <v>20.320855614972999</v>
      </c>
      <c r="J2982" s="23">
        <v>2.673796791444</v>
      </c>
    </row>
    <row r="2983" spans="3:10" x14ac:dyDescent="0.25">
      <c r="C2983" s="125"/>
      <c r="D2983" s="122"/>
      <c r="E2983" s="4" t="s">
        <v>35</v>
      </c>
      <c r="F2983" s="5"/>
      <c r="G2983" s="6">
        <v>648</v>
      </c>
      <c r="H2983" s="28">
        <v>88.580246913579998</v>
      </c>
      <c r="I2983" s="12">
        <v>9.1049382716050005</v>
      </c>
      <c r="J2983" s="23">
        <v>2.3148148148150001</v>
      </c>
    </row>
    <row r="2984" spans="3:10" x14ac:dyDescent="0.25">
      <c r="C2984" s="121" t="s">
        <v>36</v>
      </c>
      <c r="D2984" s="121" t="s">
        <v>24</v>
      </c>
      <c r="E2984" s="18" t="s">
        <v>37</v>
      </c>
      <c r="F2984" s="17"/>
      <c r="G2984" s="19">
        <v>106</v>
      </c>
      <c r="H2984" s="29">
        <v>89.622641509434004</v>
      </c>
      <c r="I2984" s="15">
        <v>8.4905660377360004</v>
      </c>
      <c r="J2984" s="30">
        <v>1.88679245283</v>
      </c>
    </row>
    <row r="2985" spans="3:10" ht="25.2" x14ac:dyDescent="0.25">
      <c r="C2985" s="125"/>
      <c r="D2985" s="122"/>
      <c r="E2985" s="4" t="s">
        <v>38</v>
      </c>
      <c r="F2985" s="5"/>
      <c r="G2985" s="6">
        <v>1653</v>
      </c>
      <c r="H2985" s="28">
        <v>91.046581972172007</v>
      </c>
      <c r="I2985" s="12">
        <v>7.0175438596489998</v>
      </c>
      <c r="J2985" s="23">
        <v>1.9358741681789999</v>
      </c>
    </row>
    <row r="2986" spans="3:10" ht="25.2" x14ac:dyDescent="0.25">
      <c r="C2986" s="125"/>
      <c r="D2986" s="122"/>
      <c r="E2986" s="4" t="s">
        <v>39</v>
      </c>
      <c r="F2986" s="5"/>
      <c r="G2986" s="6">
        <v>116</v>
      </c>
      <c r="H2986" s="28">
        <v>87.068965517240997</v>
      </c>
      <c r="I2986" s="12">
        <v>12.068965517241001</v>
      </c>
      <c r="J2986" s="23">
        <v>0.86206896551699996</v>
      </c>
    </row>
    <row r="2987" spans="3:10" ht="25.2" x14ac:dyDescent="0.25">
      <c r="C2987" s="125"/>
      <c r="D2987" s="122"/>
      <c r="E2987" s="4" t="s">
        <v>40</v>
      </c>
      <c r="F2987" s="5"/>
      <c r="G2987" s="6">
        <v>513</v>
      </c>
      <c r="H2987" s="28">
        <v>87.914230019493004</v>
      </c>
      <c r="I2987" s="12">
        <v>9.7465886939569994</v>
      </c>
      <c r="J2987" s="23">
        <v>2.3391812865500001</v>
      </c>
    </row>
    <row r="2988" spans="3:10" x14ac:dyDescent="0.25">
      <c r="C2988" s="125"/>
      <c r="D2988" s="122"/>
      <c r="E2988" s="4" t="s">
        <v>18</v>
      </c>
      <c r="F2988" s="5"/>
      <c r="G2988" s="6">
        <v>26</v>
      </c>
      <c r="H2988" s="28">
        <v>92.307692307691994</v>
      </c>
      <c r="I2988" s="20">
        <v>0</v>
      </c>
      <c r="J2988" s="23">
        <v>7.6923076923079998</v>
      </c>
    </row>
    <row r="2989" spans="3:10" x14ac:dyDescent="0.25">
      <c r="C2989" s="125"/>
      <c r="D2989" s="121" t="s">
        <v>21</v>
      </c>
      <c r="E2989" s="18" t="s">
        <v>37</v>
      </c>
      <c r="F2989" s="17"/>
      <c r="G2989" s="19">
        <v>66</v>
      </c>
      <c r="H2989" s="29">
        <v>86.363636363636004</v>
      </c>
      <c r="I2989" s="15">
        <v>12.121212121212</v>
      </c>
      <c r="J2989" s="30">
        <v>1.5151515151520001</v>
      </c>
    </row>
    <row r="2990" spans="3:10" ht="25.2" x14ac:dyDescent="0.25">
      <c r="C2990" s="125"/>
      <c r="D2990" s="122"/>
      <c r="E2990" s="4" t="s">
        <v>38</v>
      </c>
      <c r="F2990" s="5"/>
      <c r="G2990" s="6">
        <v>938</v>
      </c>
      <c r="H2990" s="28">
        <v>91.044776119402997</v>
      </c>
      <c r="I2990" s="12">
        <v>6.6098081023450002</v>
      </c>
      <c r="J2990" s="23">
        <v>2.3454157782520002</v>
      </c>
    </row>
    <row r="2991" spans="3:10" ht="25.2" x14ac:dyDescent="0.25">
      <c r="C2991" s="125"/>
      <c r="D2991" s="122"/>
      <c r="E2991" s="4" t="s">
        <v>39</v>
      </c>
      <c r="F2991" s="5"/>
      <c r="G2991" s="6">
        <v>43</v>
      </c>
      <c r="H2991" s="28">
        <v>81.395348837208999</v>
      </c>
      <c r="I2991" s="12">
        <v>16.279069767442</v>
      </c>
      <c r="J2991" s="23">
        <v>2.3255813953489999</v>
      </c>
    </row>
    <row r="2992" spans="3:10" ht="25.2" x14ac:dyDescent="0.25">
      <c r="C2992" s="125"/>
      <c r="D2992" s="122"/>
      <c r="E2992" s="4" t="s">
        <v>40</v>
      </c>
      <c r="F2992" s="5"/>
      <c r="G2992" s="6">
        <v>77</v>
      </c>
      <c r="H2992" s="28">
        <v>89.610389610390001</v>
      </c>
      <c r="I2992" s="12">
        <v>6.4935064935059996</v>
      </c>
      <c r="J2992" s="23">
        <v>3.896103896104</v>
      </c>
    </row>
    <row r="2993" spans="3:10" x14ac:dyDescent="0.25">
      <c r="C2993" s="125"/>
      <c r="D2993" s="122"/>
      <c r="E2993" s="4" t="s">
        <v>18</v>
      </c>
      <c r="F2993" s="5"/>
      <c r="G2993" s="6">
        <v>15</v>
      </c>
      <c r="H2993" s="28">
        <v>86.666666666666998</v>
      </c>
      <c r="I2993" s="20">
        <v>0</v>
      </c>
      <c r="J2993" s="23">
        <v>13.333333333333</v>
      </c>
    </row>
    <row r="2994" spans="3:10" x14ac:dyDescent="0.25">
      <c r="C2994" s="125"/>
      <c r="D2994" s="121" t="s">
        <v>22</v>
      </c>
      <c r="E2994" s="18" t="s">
        <v>37</v>
      </c>
      <c r="F2994" s="17"/>
      <c r="G2994" s="19">
        <v>40</v>
      </c>
      <c r="H2994" s="29">
        <v>95</v>
      </c>
      <c r="I2994" s="15">
        <v>2.5</v>
      </c>
      <c r="J2994" s="30">
        <v>2.5</v>
      </c>
    </row>
    <row r="2995" spans="3:10" ht="25.2" x14ac:dyDescent="0.25">
      <c r="C2995" s="125"/>
      <c r="D2995" s="122"/>
      <c r="E2995" s="4" t="s">
        <v>38</v>
      </c>
      <c r="F2995" s="5"/>
      <c r="G2995" s="6">
        <v>715</v>
      </c>
      <c r="H2995" s="28">
        <v>91.048951048950997</v>
      </c>
      <c r="I2995" s="12">
        <v>7.5524475524480001</v>
      </c>
      <c r="J2995" s="23">
        <v>1.398601398601</v>
      </c>
    </row>
    <row r="2996" spans="3:10" ht="25.2" x14ac:dyDescent="0.25">
      <c r="C2996" s="125"/>
      <c r="D2996" s="122"/>
      <c r="E2996" s="4" t="s">
        <v>39</v>
      </c>
      <c r="F2996" s="5"/>
      <c r="G2996" s="6">
        <v>73</v>
      </c>
      <c r="H2996" s="28">
        <v>90.410958904110004</v>
      </c>
      <c r="I2996" s="12">
        <v>9.5890410958899999</v>
      </c>
      <c r="J2996" s="37">
        <v>0</v>
      </c>
    </row>
    <row r="2997" spans="3:10" ht="25.2" x14ac:dyDescent="0.25">
      <c r="C2997" s="125"/>
      <c r="D2997" s="122"/>
      <c r="E2997" s="4" t="s">
        <v>40</v>
      </c>
      <c r="F2997" s="5"/>
      <c r="G2997" s="6">
        <v>436</v>
      </c>
      <c r="H2997" s="28">
        <v>87.614678899083003</v>
      </c>
      <c r="I2997" s="12">
        <v>10.321100917431</v>
      </c>
      <c r="J2997" s="23">
        <v>2.0642201834859999</v>
      </c>
    </row>
    <row r="2998" spans="3:10" x14ac:dyDescent="0.25">
      <c r="C2998" s="125"/>
      <c r="D2998" s="122"/>
      <c r="E2998" s="4" t="s">
        <v>18</v>
      </c>
      <c r="F2998" s="5"/>
      <c r="G2998" s="6">
        <v>11</v>
      </c>
      <c r="H2998" s="28">
        <v>100</v>
      </c>
      <c r="I2998" s="20">
        <v>0</v>
      </c>
      <c r="J2998" s="37">
        <v>0</v>
      </c>
    </row>
    <row r="2999" spans="3:10" ht="25.2" x14ac:dyDescent="0.25">
      <c r="C2999" s="121" t="s">
        <v>41</v>
      </c>
      <c r="D2999" s="119" t="s">
        <v>20</v>
      </c>
      <c r="E2999" s="18" t="s">
        <v>42</v>
      </c>
      <c r="F2999" s="17"/>
      <c r="G2999" s="19">
        <v>385</v>
      </c>
      <c r="H2999" s="29">
        <v>89.090909090908994</v>
      </c>
      <c r="I2999" s="15">
        <v>8.5714285714289993</v>
      </c>
      <c r="J2999" s="30">
        <v>2.337662337662</v>
      </c>
    </row>
    <row r="3000" spans="3:10" ht="25.2" x14ac:dyDescent="0.25">
      <c r="C3000" s="125"/>
      <c r="D3000" s="120"/>
      <c r="E3000" s="4" t="s">
        <v>43</v>
      </c>
      <c r="F3000" s="5"/>
      <c r="G3000" s="6">
        <v>1574</v>
      </c>
      <c r="H3000" s="28">
        <v>91.423125794154998</v>
      </c>
      <c r="I3000" s="12">
        <v>6.7979669631509996</v>
      </c>
      <c r="J3000" s="23">
        <v>1.778907242694</v>
      </c>
    </row>
    <row r="3001" spans="3:10" ht="25.2" x14ac:dyDescent="0.25">
      <c r="C3001" s="125"/>
      <c r="D3001" s="120"/>
      <c r="E3001" s="4" t="s">
        <v>44</v>
      </c>
      <c r="F3001" s="5"/>
      <c r="G3001" s="6">
        <v>89</v>
      </c>
      <c r="H3001" s="28">
        <v>86.516853932583999</v>
      </c>
      <c r="I3001" s="12">
        <v>11.23595505618</v>
      </c>
      <c r="J3001" s="23">
        <v>2.2471910112360001</v>
      </c>
    </row>
    <row r="3002" spans="3:10" ht="25.2" x14ac:dyDescent="0.25">
      <c r="C3002" s="125"/>
      <c r="D3002" s="120"/>
      <c r="E3002" s="4" t="s">
        <v>45</v>
      </c>
      <c r="F3002" s="5"/>
      <c r="G3002" s="6">
        <v>956</v>
      </c>
      <c r="H3002" s="28">
        <v>89.435146443514995</v>
      </c>
      <c r="I3002" s="12">
        <v>8.2635983263600004</v>
      </c>
      <c r="J3002" s="23">
        <v>2.3012552301259999</v>
      </c>
    </row>
    <row r="3003" spans="3:10" ht="25.2" x14ac:dyDescent="0.25">
      <c r="C3003" s="125"/>
      <c r="D3003" s="120"/>
      <c r="E3003" s="4" t="s">
        <v>46</v>
      </c>
      <c r="F3003" s="5"/>
      <c r="G3003" s="6">
        <v>85</v>
      </c>
      <c r="H3003" s="28">
        <v>85.882352941175995</v>
      </c>
      <c r="I3003" s="12">
        <v>11.764705882353001</v>
      </c>
      <c r="J3003" s="23">
        <v>2.352941176471</v>
      </c>
    </row>
    <row r="3004" spans="3:10" x14ac:dyDescent="0.25">
      <c r="C3004" s="125"/>
      <c r="D3004" s="120"/>
      <c r="E3004" s="4" t="s">
        <v>18</v>
      </c>
      <c r="F3004" s="5"/>
      <c r="G3004" s="6">
        <v>17</v>
      </c>
      <c r="H3004" s="28">
        <v>88.235294117647001</v>
      </c>
      <c r="I3004" s="20">
        <v>0</v>
      </c>
      <c r="J3004" s="23">
        <v>11.764705882353001</v>
      </c>
    </row>
    <row r="3005" spans="3:10" x14ac:dyDescent="0.25">
      <c r="C3005" s="121" t="s">
        <v>47</v>
      </c>
      <c r="D3005" s="119" t="s">
        <v>20</v>
      </c>
      <c r="E3005" s="18" t="s">
        <v>48</v>
      </c>
      <c r="F3005" s="17"/>
      <c r="G3005" s="19">
        <v>385</v>
      </c>
      <c r="H3005" s="29">
        <v>89.090909090908994</v>
      </c>
      <c r="I3005" s="15">
        <v>8.5714285714289993</v>
      </c>
      <c r="J3005" s="30">
        <v>2.337662337662</v>
      </c>
    </row>
    <row r="3006" spans="3:10" x14ac:dyDescent="0.25">
      <c r="C3006" s="125"/>
      <c r="D3006" s="120"/>
      <c r="E3006" s="4" t="s">
        <v>49</v>
      </c>
      <c r="F3006" s="5"/>
      <c r="G3006" s="6">
        <v>1156</v>
      </c>
      <c r="H3006" s="28">
        <v>91.522491349481001</v>
      </c>
      <c r="I3006" s="12">
        <v>7.2664359861590002</v>
      </c>
      <c r="J3006" s="23">
        <v>1.2110726643600001</v>
      </c>
    </row>
    <row r="3007" spans="3:10" x14ac:dyDescent="0.25">
      <c r="C3007" s="125"/>
      <c r="D3007" s="120"/>
      <c r="E3007" s="4" t="s">
        <v>50</v>
      </c>
      <c r="F3007" s="5"/>
      <c r="G3007" s="6">
        <v>466</v>
      </c>
      <c r="H3007" s="28">
        <v>89.270386266093993</v>
      </c>
      <c r="I3007" s="12">
        <v>8.1545064377679992</v>
      </c>
      <c r="J3007" s="23">
        <v>2.5751072961369998</v>
      </c>
    </row>
    <row r="3008" spans="3:10" x14ac:dyDescent="0.25">
      <c r="C3008" s="125"/>
      <c r="D3008" s="120"/>
      <c r="E3008" s="4" t="s">
        <v>51</v>
      </c>
      <c r="F3008" s="5"/>
      <c r="G3008" s="6">
        <v>191</v>
      </c>
      <c r="H3008" s="28">
        <v>87.434554973822003</v>
      </c>
      <c r="I3008" s="12">
        <v>9.4240837696340005</v>
      </c>
      <c r="J3008" s="23">
        <v>3.1413612565450002</v>
      </c>
    </row>
    <row r="3009" spans="3:10" x14ac:dyDescent="0.25">
      <c r="C3009" s="125"/>
      <c r="D3009" s="120"/>
      <c r="E3009" s="4" t="s">
        <v>52</v>
      </c>
      <c r="F3009" s="5"/>
      <c r="G3009" s="6">
        <v>181</v>
      </c>
      <c r="H3009" s="28">
        <v>91.160220994474997</v>
      </c>
      <c r="I3009" s="12">
        <v>7.1823204419889999</v>
      </c>
      <c r="J3009" s="23">
        <v>1.657458563536</v>
      </c>
    </row>
    <row r="3010" spans="3:10" x14ac:dyDescent="0.25">
      <c r="C3010" s="125"/>
      <c r="D3010" s="120"/>
      <c r="E3010" s="4" t="s">
        <v>18</v>
      </c>
      <c r="F3010" s="5"/>
      <c r="G3010" s="6">
        <v>35</v>
      </c>
      <c r="H3010" s="28">
        <v>77.142857142856997</v>
      </c>
      <c r="I3010" s="12">
        <v>8.5714285714289993</v>
      </c>
      <c r="J3010" s="23">
        <v>14.285714285714</v>
      </c>
    </row>
    <row r="3011" spans="3:10" x14ac:dyDescent="0.25">
      <c r="C3011" s="121" t="s">
        <v>53</v>
      </c>
      <c r="D3011" s="119" t="s">
        <v>20</v>
      </c>
      <c r="E3011" s="18" t="s">
        <v>54</v>
      </c>
      <c r="F3011" s="17"/>
      <c r="G3011" s="19">
        <v>331</v>
      </c>
      <c r="H3011" s="29">
        <v>89.425981873111994</v>
      </c>
      <c r="I3011" s="15">
        <v>7.2507552870090004</v>
      </c>
      <c r="J3011" s="30">
        <v>3.3232628398789998</v>
      </c>
    </row>
    <row r="3012" spans="3:10" x14ac:dyDescent="0.25">
      <c r="C3012" s="125"/>
      <c r="D3012" s="120"/>
      <c r="E3012" s="4" t="s">
        <v>55</v>
      </c>
      <c r="F3012" s="5"/>
      <c r="G3012" s="6">
        <v>1212</v>
      </c>
      <c r="H3012" s="28">
        <v>91.006600660065999</v>
      </c>
      <c r="I3012" s="12">
        <v>7.3432343234320001</v>
      </c>
      <c r="J3012" s="23">
        <v>1.6501650165020001</v>
      </c>
    </row>
    <row r="3013" spans="3:10" ht="25.2" x14ac:dyDescent="0.25">
      <c r="C3013" s="125"/>
      <c r="D3013" s="120"/>
      <c r="E3013" s="4" t="s">
        <v>56</v>
      </c>
      <c r="F3013" s="5"/>
      <c r="G3013" s="6">
        <v>615</v>
      </c>
      <c r="H3013" s="28">
        <v>89.268292682926997</v>
      </c>
      <c r="I3013" s="12">
        <v>8.9430894308940001</v>
      </c>
      <c r="J3013" s="23">
        <v>1.7886178861790001</v>
      </c>
    </row>
    <row r="3014" spans="3:10" x14ac:dyDescent="0.25">
      <c r="C3014" s="125"/>
      <c r="D3014" s="120"/>
      <c r="E3014" s="4" t="s">
        <v>57</v>
      </c>
      <c r="F3014" s="5"/>
      <c r="G3014" s="6">
        <v>234</v>
      </c>
      <c r="H3014" s="28">
        <v>89.316239316239006</v>
      </c>
      <c r="I3014" s="12">
        <v>8.5470085470089998</v>
      </c>
      <c r="J3014" s="23">
        <v>2.1367521367519999</v>
      </c>
    </row>
    <row r="3015" spans="3:10" x14ac:dyDescent="0.25">
      <c r="C3015" s="125"/>
      <c r="D3015" s="120"/>
      <c r="E3015" s="4" t="s">
        <v>18</v>
      </c>
      <c r="F3015" s="5"/>
      <c r="G3015" s="6">
        <v>22</v>
      </c>
      <c r="H3015" s="28">
        <v>86.363636363636004</v>
      </c>
      <c r="I3015" s="12">
        <v>4.5454545454549997</v>
      </c>
      <c r="J3015" s="23">
        <v>9.0909090909089993</v>
      </c>
    </row>
    <row r="3016" spans="3:10" x14ac:dyDescent="0.25">
      <c r="C3016" s="121" t="s">
        <v>58</v>
      </c>
      <c r="D3016" s="119" t="s">
        <v>20</v>
      </c>
      <c r="E3016" s="18" t="s">
        <v>59</v>
      </c>
      <c r="F3016" s="17"/>
      <c r="G3016" s="19">
        <v>522</v>
      </c>
      <c r="H3016" s="29">
        <v>86.781609195401998</v>
      </c>
      <c r="I3016" s="15">
        <v>10.153256704981001</v>
      </c>
      <c r="J3016" s="30">
        <v>3.065134099617</v>
      </c>
    </row>
    <row r="3017" spans="3:10" x14ac:dyDescent="0.25">
      <c r="C3017" s="125"/>
      <c r="D3017" s="120"/>
      <c r="E3017" s="4" t="s">
        <v>60</v>
      </c>
      <c r="F3017" s="5"/>
      <c r="G3017" s="6">
        <v>1090</v>
      </c>
      <c r="H3017" s="28">
        <v>91.284403669724995</v>
      </c>
      <c r="I3017" s="12">
        <v>6.7889908256879998</v>
      </c>
      <c r="J3017" s="23">
        <v>1.9266055045870001</v>
      </c>
    </row>
    <row r="3018" spans="3:10" ht="25.2" x14ac:dyDescent="0.25">
      <c r="C3018" s="125"/>
      <c r="D3018" s="120"/>
      <c r="E3018" s="4" t="s">
        <v>61</v>
      </c>
      <c r="F3018" s="5"/>
      <c r="G3018" s="6">
        <v>327</v>
      </c>
      <c r="H3018" s="28">
        <v>89.296636085627</v>
      </c>
      <c r="I3018" s="12">
        <v>8.8685015290520006</v>
      </c>
      <c r="J3018" s="23">
        <v>1.834862385321</v>
      </c>
    </row>
    <row r="3019" spans="3:10" x14ac:dyDescent="0.25">
      <c r="C3019" s="125"/>
      <c r="D3019" s="120"/>
      <c r="E3019" s="4" t="s">
        <v>62</v>
      </c>
      <c r="F3019" s="5"/>
      <c r="G3019" s="6">
        <v>428</v>
      </c>
      <c r="H3019" s="28">
        <v>92.523364485981006</v>
      </c>
      <c r="I3019" s="12">
        <v>6.7757009345789996</v>
      </c>
      <c r="J3019" s="23">
        <v>0.70093457943899995</v>
      </c>
    </row>
    <row r="3020" spans="3:10" x14ac:dyDescent="0.25">
      <c r="C3020" s="125"/>
      <c r="D3020" s="120"/>
      <c r="E3020" s="4" t="s">
        <v>63</v>
      </c>
      <c r="F3020" s="5"/>
      <c r="G3020" s="6">
        <v>25</v>
      </c>
      <c r="H3020" s="28">
        <v>84</v>
      </c>
      <c r="I3020" s="12">
        <v>12</v>
      </c>
      <c r="J3020" s="23">
        <v>4</v>
      </c>
    </row>
    <row r="3021" spans="3:10" x14ac:dyDescent="0.25">
      <c r="C3021" s="125"/>
      <c r="D3021" s="120"/>
      <c r="E3021" s="4" t="s">
        <v>18</v>
      </c>
      <c r="F3021" s="5"/>
      <c r="G3021" s="6">
        <v>22</v>
      </c>
      <c r="H3021" s="28">
        <v>86.363636363636004</v>
      </c>
      <c r="I3021" s="12">
        <v>4.5454545454549997</v>
      </c>
      <c r="J3021" s="23">
        <v>9.0909090909089993</v>
      </c>
    </row>
    <row r="3022" spans="3:10" ht="25.2" x14ac:dyDescent="0.25">
      <c r="C3022" s="121" t="s">
        <v>64</v>
      </c>
      <c r="D3022" s="119" t="s">
        <v>20</v>
      </c>
      <c r="E3022" s="18" t="s">
        <v>65</v>
      </c>
      <c r="F3022" s="17"/>
      <c r="G3022" s="19">
        <v>36</v>
      </c>
      <c r="H3022" s="29">
        <v>91.666666666666998</v>
      </c>
      <c r="I3022" s="15">
        <v>8.333333333333</v>
      </c>
      <c r="J3022" s="69">
        <v>0</v>
      </c>
    </row>
    <row r="3023" spans="3:10" ht="37.799999999999997" x14ac:dyDescent="0.25">
      <c r="C3023" s="125"/>
      <c r="D3023" s="120"/>
      <c r="E3023" s="4" t="s">
        <v>66</v>
      </c>
      <c r="F3023" s="5"/>
      <c r="G3023" s="6">
        <v>177</v>
      </c>
      <c r="H3023" s="28">
        <v>85.310734463277001</v>
      </c>
      <c r="I3023" s="12">
        <v>10.734463276835999</v>
      </c>
      <c r="J3023" s="23">
        <v>3.9548022598869998</v>
      </c>
    </row>
    <row r="3024" spans="3:10" ht="37.799999999999997" x14ac:dyDescent="0.25">
      <c r="C3024" s="125"/>
      <c r="D3024" s="120"/>
      <c r="E3024" s="4" t="s">
        <v>67</v>
      </c>
      <c r="F3024" s="5"/>
      <c r="G3024" s="6">
        <v>231</v>
      </c>
      <c r="H3024" s="28">
        <v>90.04329004329</v>
      </c>
      <c r="I3024" s="12">
        <v>8.2251082251080003</v>
      </c>
      <c r="J3024" s="23">
        <v>1.731601731602</v>
      </c>
    </row>
    <row r="3025" spans="3:10" ht="37.799999999999997" x14ac:dyDescent="0.25">
      <c r="C3025" s="125"/>
      <c r="D3025" s="120"/>
      <c r="E3025" s="4" t="s">
        <v>68</v>
      </c>
      <c r="F3025" s="5"/>
      <c r="G3025" s="6">
        <v>324</v>
      </c>
      <c r="H3025" s="28">
        <v>91.049382716048996</v>
      </c>
      <c r="I3025" s="12">
        <v>7.4074074074069998</v>
      </c>
      <c r="J3025" s="23">
        <v>1.543209876543</v>
      </c>
    </row>
    <row r="3026" spans="3:10" ht="37.799999999999997" x14ac:dyDescent="0.25">
      <c r="C3026" s="125"/>
      <c r="D3026" s="120"/>
      <c r="E3026" s="4" t="s">
        <v>69</v>
      </c>
      <c r="F3026" s="5"/>
      <c r="G3026" s="6">
        <v>364</v>
      </c>
      <c r="H3026" s="28">
        <v>88.461538461537998</v>
      </c>
      <c r="I3026" s="12">
        <v>9.8901098901100006</v>
      </c>
      <c r="J3026" s="23">
        <v>1.648351648352</v>
      </c>
    </row>
    <row r="3027" spans="3:10" ht="37.799999999999997" x14ac:dyDescent="0.25">
      <c r="C3027" s="125"/>
      <c r="D3027" s="120"/>
      <c r="E3027" s="4" t="s">
        <v>70</v>
      </c>
      <c r="F3027" s="5"/>
      <c r="G3027" s="6">
        <v>292</v>
      </c>
      <c r="H3027" s="28">
        <v>89.726027397259998</v>
      </c>
      <c r="I3027" s="12">
        <v>8.5616438356159996</v>
      </c>
      <c r="J3027" s="23">
        <v>1.7123287671230001</v>
      </c>
    </row>
    <row r="3028" spans="3:10" ht="37.799999999999997" x14ac:dyDescent="0.25">
      <c r="C3028" s="125"/>
      <c r="D3028" s="120"/>
      <c r="E3028" s="4" t="s">
        <v>71</v>
      </c>
      <c r="F3028" s="5"/>
      <c r="G3028" s="6">
        <v>316</v>
      </c>
      <c r="H3028" s="28">
        <v>94.303797468354006</v>
      </c>
      <c r="I3028" s="12">
        <v>3.7974683544299999</v>
      </c>
      <c r="J3028" s="23">
        <v>1.8987341772149999</v>
      </c>
    </row>
    <row r="3029" spans="3:10" ht="37.799999999999997" x14ac:dyDescent="0.25">
      <c r="C3029" s="125"/>
      <c r="D3029" s="120"/>
      <c r="E3029" s="4" t="s">
        <v>72</v>
      </c>
      <c r="F3029" s="5"/>
      <c r="G3029" s="6">
        <v>308</v>
      </c>
      <c r="H3029" s="28">
        <v>89.935064935065</v>
      </c>
      <c r="I3029" s="12">
        <v>8.4415584415579996</v>
      </c>
      <c r="J3029" s="23">
        <v>1.6233766233769999</v>
      </c>
    </row>
    <row r="3030" spans="3:10" ht="37.799999999999997" x14ac:dyDescent="0.25">
      <c r="C3030" s="125"/>
      <c r="D3030" s="120"/>
      <c r="E3030" s="4" t="s">
        <v>73</v>
      </c>
      <c r="F3030" s="5"/>
      <c r="G3030" s="6">
        <v>114</v>
      </c>
      <c r="H3030" s="28">
        <v>91.228070175439001</v>
      </c>
      <c r="I3030" s="12">
        <v>7.0175438596489998</v>
      </c>
      <c r="J3030" s="23">
        <v>1.7543859649119999</v>
      </c>
    </row>
    <row r="3031" spans="3:10" ht="25.2" x14ac:dyDescent="0.25">
      <c r="C3031" s="125"/>
      <c r="D3031" s="120"/>
      <c r="E3031" s="4" t="s">
        <v>74</v>
      </c>
      <c r="F3031" s="5"/>
      <c r="G3031" s="6">
        <v>96</v>
      </c>
      <c r="H3031" s="28">
        <v>93.75</v>
      </c>
      <c r="I3031" s="12">
        <v>6.25</v>
      </c>
      <c r="J3031" s="37">
        <v>0</v>
      </c>
    </row>
    <row r="3032" spans="3:10" x14ac:dyDescent="0.25">
      <c r="C3032" s="125"/>
      <c r="D3032" s="120"/>
      <c r="E3032" s="4" t="s">
        <v>75</v>
      </c>
      <c r="F3032" s="5"/>
      <c r="G3032" s="6">
        <v>29</v>
      </c>
      <c r="H3032" s="28">
        <v>79.310344827585993</v>
      </c>
      <c r="I3032" s="12">
        <v>13.793103448276</v>
      </c>
      <c r="J3032" s="23">
        <v>6.8965517241379999</v>
      </c>
    </row>
    <row r="3033" spans="3:10" x14ac:dyDescent="0.25">
      <c r="C3033" s="125"/>
      <c r="D3033" s="120"/>
      <c r="E3033" s="4" t="s">
        <v>18</v>
      </c>
      <c r="F3033" s="5"/>
      <c r="G3033" s="6">
        <v>127</v>
      </c>
      <c r="H3033" s="28">
        <v>88.976377952755996</v>
      </c>
      <c r="I3033" s="12">
        <v>5.5118110236220001</v>
      </c>
      <c r="J3033" s="23">
        <v>5.5118110236220001</v>
      </c>
    </row>
    <row r="3034" spans="3:10" x14ac:dyDescent="0.25">
      <c r="C3034" s="121" t="s">
        <v>76</v>
      </c>
      <c r="D3034" s="119" t="s">
        <v>20</v>
      </c>
      <c r="E3034" s="18" t="s">
        <v>77</v>
      </c>
      <c r="F3034" s="17"/>
      <c r="G3034" s="19">
        <v>626</v>
      </c>
      <c r="H3034" s="29">
        <v>91.533546325879001</v>
      </c>
      <c r="I3034" s="15">
        <v>6.0702875399360003</v>
      </c>
      <c r="J3034" s="30">
        <v>2.396166134185</v>
      </c>
    </row>
    <row r="3035" spans="3:10" x14ac:dyDescent="0.25">
      <c r="C3035" s="125"/>
      <c r="D3035" s="120"/>
      <c r="E3035" s="4" t="s">
        <v>78</v>
      </c>
      <c r="F3035" s="5"/>
      <c r="G3035" s="6">
        <v>975</v>
      </c>
      <c r="H3035" s="28">
        <v>88.923076923077005</v>
      </c>
      <c r="I3035" s="12">
        <v>9.333333333333</v>
      </c>
      <c r="J3035" s="23">
        <v>1.7435897435900001</v>
      </c>
    </row>
    <row r="3036" spans="3:10" x14ac:dyDescent="0.25">
      <c r="C3036" s="125"/>
      <c r="D3036" s="120"/>
      <c r="E3036" s="4" t="s">
        <v>79</v>
      </c>
      <c r="F3036" s="5"/>
      <c r="G3036" s="6">
        <v>589</v>
      </c>
      <c r="H3036" s="28">
        <v>90.492359932087993</v>
      </c>
      <c r="I3036" s="12">
        <v>7.6400679117149997</v>
      </c>
      <c r="J3036" s="23">
        <v>1.867572156197</v>
      </c>
    </row>
    <row r="3037" spans="3:10" x14ac:dyDescent="0.25">
      <c r="C3037" s="125"/>
      <c r="D3037" s="120"/>
      <c r="E3037" s="4" t="s">
        <v>80</v>
      </c>
      <c r="F3037" s="5"/>
      <c r="G3037" s="6">
        <v>224</v>
      </c>
      <c r="H3037" s="28">
        <v>90.625</v>
      </c>
      <c r="I3037" s="12">
        <v>6.6964285714290002</v>
      </c>
      <c r="J3037" s="23">
        <v>2.6785714285709998</v>
      </c>
    </row>
    <row r="3038" spans="3:10" x14ac:dyDescent="0.25">
      <c r="C3038" s="121" t="s">
        <v>81</v>
      </c>
      <c r="D3038" s="119" t="s">
        <v>20</v>
      </c>
      <c r="E3038" s="18" t="s">
        <v>82</v>
      </c>
      <c r="F3038" s="17"/>
      <c r="G3038" s="19">
        <v>300</v>
      </c>
      <c r="H3038" s="29">
        <v>92</v>
      </c>
      <c r="I3038" s="15">
        <v>6.333333333333</v>
      </c>
      <c r="J3038" s="30">
        <v>1.666666666667</v>
      </c>
    </row>
    <row r="3039" spans="3:10" x14ac:dyDescent="0.25">
      <c r="C3039" s="125"/>
      <c r="D3039" s="120"/>
      <c r="E3039" s="4" t="s">
        <v>83</v>
      </c>
      <c r="F3039" s="5"/>
      <c r="G3039" s="6">
        <v>722</v>
      </c>
      <c r="H3039" s="28">
        <v>90.443213296398994</v>
      </c>
      <c r="I3039" s="12">
        <v>6.9252077562330001</v>
      </c>
      <c r="J3039" s="23">
        <v>2.6315789473679998</v>
      </c>
    </row>
    <row r="3040" spans="3:10" x14ac:dyDescent="0.25">
      <c r="C3040" s="125"/>
      <c r="D3040" s="120"/>
      <c r="E3040" s="4" t="s">
        <v>84</v>
      </c>
      <c r="F3040" s="5"/>
      <c r="G3040" s="6">
        <v>483</v>
      </c>
      <c r="H3040" s="28">
        <v>90.890269151138995</v>
      </c>
      <c r="I3040" s="12">
        <v>7.6604554865420003</v>
      </c>
      <c r="J3040" s="23">
        <v>1.449275362319</v>
      </c>
    </row>
    <row r="3041" spans="2:10" x14ac:dyDescent="0.25">
      <c r="C3041" s="125"/>
      <c r="D3041" s="120"/>
      <c r="E3041" s="4" t="s">
        <v>85</v>
      </c>
      <c r="F3041" s="5"/>
      <c r="G3041" s="6">
        <v>395</v>
      </c>
      <c r="H3041" s="28">
        <v>89.620253164556999</v>
      </c>
      <c r="I3041" s="12">
        <v>7.3417721518989998</v>
      </c>
      <c r="J3041" s="23">
        <v>3.0379746835439998</v>
      </c>
    </row>
    <row r="3042" spans="2:10" x14ac:dyDescent="0.25">
      <c r="C3042" s="125"/>
      <c r="D3042" s="120"/>
      <c r="E3042" s="4" t="s">
        <v>86</v>
      </c>
      <c r="F3042" s="5"/>
      <c r="G3042" s="6">
        <v>236</v>
      </c>
      <c r="H3042" s="28">
        <v>87.288135593220005</v>
      </c>
      <c r="I3042" s="12">
        <v>11.864406779661</v>
      </c>
      <c r="J3042" s="23">
        <v>0.84745762711899997</v>
      </c>
    </row>
    <row r="3043" spans="2:10" x14ac:dyDescent="0.25">
      <c r="C3043" s="125"/>
      <c r="D3043" s="120"/>
      <c r="E3043" s="4" t="s">
        <v>87</v>
      </c>
      <c r="F3043" s="5"/>
      <c r="G3043" s="6">
        <v>278</v>
      </c>
      <c r="H3043" s="28">
        <v>89.208633093524995</v>
      </c>
      <c r="I3043" s="12">
        <v>9.3525179856119998</v>
      </c>
      <c r="J3043" s="23">
        <v>1.438848920863</v>
      </c>
    </row>
    <row r="3044" spans="2:10" x14ac:dyDescent="0.25">
      <c r="C3044" s="121" t="s">
        <v>88</v>
      </c>
      <c r="D3044" s="119" t="s">
        <v>20</v>
      </c>
      <c r="E3044" s="18" t="s">
        <v>89</v>
      </c>
      <c r="F3044" s="17"/>
      <c r="G3044" s="19">
        <v>110</v>
      </c>
      <c r="H3044" s="29">
        <v>90</v>
      </c>
      <c r="I3044" s="15">
        <v>7.2727272727269998</v>
      </c>
      <c r="J3044" s="30">
        <v>2.7272727272730002</v>
      </c>
    </row>
    <row r="3045" spans="2:10" x14ac:dyDescent="0.25">
      <c r="C3045" s="122"/>
      <c r="D3045" s="120"/>
      <c r="E3045" s="4" t="s">
        <v>90</v>
      </c>
      <c r="F3045" s="5"/>
      <c r="G3045" s="6">
        <v>190</v>
      </c>
      <c r="H3045" s="28">
        <v>93.157894736841996</v>
      </c>
      <c r="I3045" s="12">
        <v>5.7894736842109999</v>
      </c>
      <c r="J3045" s="23">
        <v>1.052631578947</v>
      </c>
    </row>
    <row r="3046" spans="2:10" x14ac:dyDescent="0.25">
      <c r="C3046" s="122"/>
      <c r="D3046" s="120"/>
      <c r="E3046" s="4" t="s">
        <v>83</v>
      </c>
      <c r="F3046" s="5"/>
      <c r="G3046" s="6">
        <v>722</v>
      </c>
      <c r="H3046" s="28">
        <v>90.443213296398994</v>
      </c>
      <c r="I3046" s="12">
        <v>6.9252077562330001</v>
      </c>
      <c r="J3046" s="23">
        <v>2.6315789473679998</v>
      </c>
    </row>
    <row r="3047" spans="2:10" x14ac:dyDescent="0.25">
      <c r="C3047" s="122"/>
      <c r="D3047" s="120"/>
      <c r="E3047" s="4" t="s">
        <v>91</v>
      </c>
      <c r="F3047" s="5"/>
      <c r="G3047" s="6">
        <v>117</v>
      </c>
      <c r="H3047" s="28">
        <v>90.598290598291001</v>
      </c>
      <c r="I3047" s="12">
        <v>8.5470085470089998</v>
      </c>
      <c r="J3047" s="23">
        <v>0.85470085470099999</v>
      </c>
    </row>
    <row r="3048" spans="2:10" x14ac:dyDescent="0.25">
      <c r="C3048" s="122"/>
      <c r="D3048" s="120"/>
      <c r="E3048" s="4" t="s">
        <v>92</v>
      </c>
      <c r="F3048" s="5"/>
      <c r="G3048" s="6">
        <v>123</v>
      </c>
      <c r="H3048" s="28">
        <v>92.682926829267998</v>
      </c>
      <c r="I3048" s="12">
        <v>5.6910569105690003</v>
      </c>
      <c r="J3048" s="23">
        <v>1.6260162601629999</v>
      </c>
    </row>
    <row r="3049" spans="2:10" x14ac:dyDescent="0.25">
      <c r="C3049" s="122"/>
      <c r="D3049" s="120"/>
      <c r="E3049" s="4" t="s">
        <v>93</v>
      </c>
      <c r="F3049" s="5"/>
      <c r="G3049" s="6">
        <v>243</v>
      </c>
      <c r="H3049" s="28">
        <v>90.123456790123001</v>
      </c>
      <c r="I3049" s="12">
        <v>8.2304526748970002</v>
      </c>
      <c r="J3049" s="23">
        <v>1.646090534979</v>
      </c>
    </row>
    <row r="3050" spans="2:10" x14ac:dyDescent="0.25">
      <c r="C3050" s="122"/>
      <c r="D3050" s="120"/>
      <c r="E3050" s="4" t="s">
        <v>85</v>
      </c>
      <c r="F3050" s="5"/>
      <c r="G3050" s="6">
        <v>395</v>
      </c>
      <c r="H3050" s="28">
        <v>89.620253164556999</v>
      </c>
      <c r="I3050" s="12">
        <v>7.3417721518989998</v>
      </c>
      <c r="J3050" s="23">
        <v>3.0379746835439998</v>
      </c>
    </row>
    <row r="3051" spans="2:10" x14ac:dyDescent="0.25">
      <c r="C3051" s="122"/>
      <c r="D3051" s="120"/>
      <c r="E3051" s="4" t="s">
        <v>94</v>
      </c>
      <c r="F3051" s="5"/>
      <c r="G3051" s="6">
        <v>168</v>
      </c>
      <c r="H3051" s="28">
        <v>85.714285714286007</v>
      </c>
      <c r="I3051" s="12">
        <v>14.285714285714</v>
      </c>
      <c r="J3051" s="37">
        <v>0</v>
      </c>
    </row>
    <row r="3052" spans="2:10" x14ac:dyDescent="0.25">
      <c r="C3052" s="122"/>
      <c r="D3052" s="120"/>
      <c r="E3052" s="4" t="s">
        <v>95</v>
      </c>
      <c r="F3052" s="5"/>
      <c r="G3052" s="6">
        <v>68</v>
      </c>
      <c r="H3052" s="28">
        <v>91.176470588235006</v>
      </c>
      <c r="I3052" s="12">
        <v>5.8823529411760003</v>
      </c>
      <c r="J3052" s="23">
        <v>2.9411764705880001</v>
      </c>
    </row>
    <row r="3053" spans="2:10" x14ac:dyDescent="0.25">
      <c r="C3053" s="126"/>
      <c r="D3053" s="123"/>
      <c r="E3053" s="64" t="s">
        <v>87</v>
      </c>
      <c r="F3053" s="59"/>
      <c r="G3053" s="66">
        <v>278</v>
      </c>
      <c r="H3053" s="82">
        <v>89.208633093524995</v>
      </c>
      <c r="I3053" s="40">
        <v>9.3525179856119998</v>
      </c>
      <c r="J3053" s="80">
        <v>1.438848920863</v>
      </c>
    </row>
    <row r="3055" spans="2:10" x14ac:dyDescent="0.25">
      <c r="B3055" s="48" t="str">
        <f xml:space="preserve"> HYPERLINK("#'目次'!B34", "[28]")</f>
        <v>[28]</v>
      </c>
      <c r="C3055" s="35" t="s">
        <v>236</v>
      </c>
    </row>
    <row r="3056" spans="2:10" x14ac:dyDescent="0.25">
      <c r="C3056" s="99" t="s">
        <v>237</v>
      </c>
    </row>
    <row r="3058" spans="3:12" x14ac:dyDescent="0.25">
      <c r="C3058" s="35" t="s">
        <v>14</v>
      </c>
    </row>
    <row r="3059" spans="3:12" ht="25.2" x14ac:dyDescent="0.25">
      <c r="C3059" s="115"/>
      <c r="D3059" s="116"/>
      <c r="E3059" s="116"/>
      <c r="F3059" s="116"/>
      <c r="G3059" s="44" t="s">
        <v>15</v>
      </c>
      <c r="H3059" s="43" t="s">
        <v>238</v>
      </c>
      <c r="I3059" s="26" t="s">
        <v>239</v>
      </c>
      <c r="J3059" s="26" t="s">
        <v>240</v>
      </c>
      <c r="K3059" s="26" t="s">
        <v>241</v>
      </c>
      <c r="L3059" s="49" t="s">
        <v>18</v>
      </c>
    </row>
    <row r="3060" spans="3:12" x14ac:dyDescent="0.25">
      <c r="C3060" s="117"/>
      <c r="D3060" s="118"/>
      <c r="E3060" s="118"/>
      <c r="F3060" s="118"/>
      <c r="G3060" s="46"/>
      <c r="H3060" s="47"/>
      <c r="I3060" s="27"/>
      <c r="J3060" s="27"/>
      <c r="K3060" s="27"/>
      <c r="L3060" s="45"/>
    </row>
    <row r="3061" spans="3:12" x14ac:dyDescent="0.25">
      <c r="C3061" s="61"/>
      <c r="D3061" s="62"/>
      <c r="E3061" s="60" t="s">
        <v>15</v>
      </c>
      <c r="F3061" s="63"/>
      <c r="G3061" s="57">
        <v>2176</v>
      </c>
      <c r="H3061" s="34">
        <v>17.738970588234999</v>
      </c>
      <c r="I3061" s="34">
        <v>25.643382352941</v>
      </c>
      <c r="J3061" s="34">
        <v>39.154411764705998</v>
      </c>
      <c r="K3061" s="34">
        <v>16.452205882352999</v>
      </c>
      <c r="L3061" s="79">
        <v>1.0110294117650001</v>
      </c>
    </row>
    <row r="3062" spans="3:12" x14ac:dyDescent="0.25">
      <c r="C3062" s="124" t="s">
        <v>19</v>
      </c>
      <c r="D3062" s="119" t="s">
        <v>20</v>
      </c>
      <c r="E3062" s="18" t="s">
        <v>21</v>
      </c>
      <c r="F3062" s="17"/>
      <c r="G3062" s="19">
        <v>1028</v>
      </c>
      <c r="H3062" s="29">
        <v>19.163424124513998</v>
      </c>
      <c r="I3062" s="15">
        <v>24.610894941634001</v>
      </c>
      <c r="J3062" s="15">
        <v>40.369649805446997</v>
      </c>
      <c r="K3062" s="15">
        <v>14.980544747082</v>
      </c>
      <c r="L3062" s="30">
        <v>0.87548638132300005</v>
      </c>
    </row>
    <row r="3063" spans="3:12" x14ac:dyDescent="0.25">
      <c r="C3063" s="125"/>
      <c r="D3063" s="120"/>
      <c r="E3063" s="4" t="s">
        <v>22</v>
      </c>
      <c r="F3063" s="5"/>
      <c r="G3063" s="6">
        <v>1148</v>
      </c>
      <c r="H3063" s="28">
        <v>16.463414634146002</v>
      </c>
      <c r="I3063" s="12">
        <v>26.567944250871001</v>
      </c>
      <c r="J3063" s="12">
        <v>38.066202090592</v>
      </c>
      <c r="K3063" s="12">
        <v>17.770034843205998</v>
      </c>
      <c r="L3063" s="23">
        <v>1.1324041811850001</v>
      </c>
    </row>
    <row r="3064" spans="3:12" x14ac:dyDescent="0.25">
      <c r="C3064" s="121" t="s">
        <v>23</v>
      </c>
      <c r="D3064" s="121" t="s">
        <v>24</v>
      </c>
      <c r="E3064" s="18" t="s">
        <v>25</v>
      </c>
      <c r="F3064" s="17"/>
      <c r="G3064" s="19">
        <v>461</v>
      </c>
      <c r="H3064" s="29">
        <v>23.210412147505</v>
      </c>
      <c r="I3064" s="15">
        <v>41.214750542299001</v>
      </c>
      <c r="J3064" s="15">
        <v>35.574837310195001</v>
      </c>
      <c r="K3064" s="38">
        <v>0</v>
      </c>
      <c r="L3064" s="69">
        <v>0</v>
      </c>
    </row>
    <row r="3065" spans="3:12" x14ac:dyDescent="0.25">
      <c r="C3065" s="125"/>
      <c r="D3065" s="122"/>
      <c r="E3065" s="4" t="s">
        <v>26</v>
      </c>
      <c r="F3065" s="5"/>
      <c r="G3065" s="6">
        <v>649</v>
      </c>
      <c r="H3065" s="28">
        <v>16.640986132512001</v>
      </c>
      <c r="I3065" s="12">
        <v>24.191063174113999</v>
      </c>
      <c r="J3065" s="12">
        <v>47.919876733435999</v>
      </c>
      <c r="K3065" s="12">
        <v>10.323574730354</v>
      </c>
      <c r="L3065" s="23">
        <v>0.92449922958399999</v>
      </c>
    </row>
    <row r="3066" spans="3:12" x14ac:dyDescent="0.25">
      <c r="C3066" s="125"/>
      <c r="D3066" s="122"/>
      <c r="E3066" s="4" t="s">
        <v>27</v>
      </c>
      <c r="F3066" s="5"/>
      <c r="G3066" s="6">
        <v>462</v>
      </c>
      <c r="H3066" s="28">
        <v>16.017316017315999</v>
      </c>
      <c r="I3066" s="12">
        <v>25.108225108225</v>
      </c>
      <c r="J3066" s="12">
        <v>41.341991341990997</v>
      </c>
      <c r="K3066" s="12">
        <v>16.883116883117001</v>
      </c>
      <c r="L3066" s="23">
        <v>0.64935064935099995</v>
      </c>
    </row>
    <row r="3067" spans="3:12" x14ac:dyDescent="0.25">
      <c r="C3067" s="125"/>
      <c r="D3067" s="122"/>
      <c r="E3067" s="4" t="s">
        <v>28</v>
      </c>
      <c r="F3067" s="5"/>
      <c r="G3067" s="6">
        <v>361</v>
      </c>
      <c r="H3067" s="28">
        <v>16.897506925207999</v>
      </c>
      <c r="I3067" s="12">
        <v>16.620498614957999</v>
      </c>
      <c r="J3067" s="12">
        <v>34.349030470914002</v>
      </c>
      <c r="K3067" s="12">
        <v>29.362880886427</v>
      </c>
      <c r="L3067" s="23">
        <v>2.7700831024929999</v>
      </c>
    </row>
    <row r="3068" spans="3:12" x14ac:dyDescent="0.25">
      <c r="C3068" s="125"/>
      <c r="D3068" s="122"/>
      <c r="E3068" s="4" t="s">
        <v>29</v>
      </c>
      <c r="F3068" s="5"/>
      <c r="G3068" s="6">
        <v>172</v>
      </c>
      <c r="H3068" s="28">
        <v>14.534883720930001</v>
      </c>
      <c r="I3068" s="12">
        <v>15.697674418605001</v>
      </c>
      <c r="J3068" s="12">
        <v>27.906976744186</v>
      </c>
      <c r="K3068" s="12">
        <v>41.860465116279002</v>
      </c>
      <c r="L3068" s="37">
        <v>0</v>
      </c>
    </row>
    <row r="3069" spans="3:12" x14ac:dyDescent="0.25">
      <c r="C3069" s="125"/>
      <c r="D3069" s="122"/>
      <c r="E3069" s="4" t="s">
        <v>30</v>
      </c>
      <c r="F3069" s="5"/>
      <c r="G3069" s="6">
        <v>61</v>
      </c>
      <c r="H3069" s="28">
        <v>16.393442622951</v>
      </c>
      <c r="I3069" s="12">
        <v>11.475409836066</v>
      </c>
      <c r="J3069" s="12">
        <v>22.950819672131001</v>
      </c>
      <c r="K3069" s="12">
        <v>45.901639344262001</v>
      </c>
      <c r="L3069" s="23">
        <v>3.2786885245900002</v>
      </c>
    </row>
    <row r="3070" spans="3:12" x14ac:dyDescent="0.25">
      <c r="C3070" s="125"/>
      <c r="D3070" s="122"/>
      <c r="E3070" s="4" t="s">
        <v>31</v>
      </c>
      <c r="F3070" s="5"/>
      <c r="G3070" s="6">
        <v>10</v>
      </c>
      <c r="H3070" s="28">
        <v>10</v>
      </c>
      <c r="I3070" s="12">
        <v>10</v>
      </c>
      <c r="J3070" s="20">
        <v>0</v>
      </c>
      <c r="K3070" s="12">
        <v>70</v>
      </c>
      <c r="L3070" s="23">
        <v>10</v>
      </c>
    </row>
    <row r="3071" spans="3:12" x14ac:dyDescent="0.25">
      <c r="C3071" s="125"/>
      <c r="D3071" s="122"/>
      <c r="E3071" s="4" t="s">
        <v>32</v>
      </c>
      <c r="F3071" s="5"/>
      <c r="G3071" s="6">
        <v>1110</v>
      </c>
      <c r="H3071" s="28">
        <v>19.369369369369</v>
      </c>
      <c r="I3071" s="12">
        <v>31.261261261261001</v>
      </c>
      <c r="J3071" s="12">
        <v>42.792792792793001</v>
      </c>
      <c r="K3071" s="12">
        <v>6.0360360360360001</v>
      </c>
      <c r="L3071" s="23">
        <v>0.54054054054099998</v>
      </c>
    </row>
    <row r="3072" spans="3:12" x14ac:dyDescent="0.25">
      <c r="C3072" s="125"/>
      <c r="D3072" s="122"/>
      <c r="E3072" s="4" t="s">
        <v>33</v>
      </c>
      <c r="F3072" s="5"/>
      <c r="G3072" s="6">
        <v>823</v>
      </c>
      <c r="H3072" s="28">
        <v>16.403402187120001</v>
      </c>
      <c r="I3072" s="12">
        <v>21.38517618469</v>
      </c>
      <c r="J3072" s="12">
        <v>38.274605103280997</v>
      </c>
      <c r="K3072" s="12">
        <v>22.357229647631002</v>
      </c>
      <c r="L3072" s="23">
        <v>1.579586877278</v>
      </c>
    </row>
    <row r="3073" spans="3:12" x14ac:dyDescent="0.25">
      <c r="C3073" s="125"/>
      <c r="D3073" s="122"/>
      <c r="E3073" s="4" t="s">
        <v>34</v>
      </c>
      <c r="F3073" s="5"/>
      <c r="G3073" s="6">
        <v>243</v>
      </c>
      <c r="H3073" s="28">
        <v>14.814814814815</v>
      </c>
      <c r="I3073" s="12">
        <v>14.40329218107</v>
      </c>
      <c r="J3073" s="12">
        <v>25.514403292181001</v>
      </c>
      <c r="K3073" s="12">
        <v>44.032921810700003</v>
      </c>
      <c r="L3073" s="23">
        <v>1.2345679012349999</v>
      </c>
    </row>
    <row r="3074" spans="3:12" x14ac:dyDescent="0.25">
      <c r="C3074" s="125"/>
      <c r="D3074" s="122"/>
      <c r="E3074" s="4" t="s">
        <v>35</v>
      </c>
      <c r="F3074" s="5"/>
      <c r="G3074" s="6">
        <v>1066</v>
      </c>
      <c r="H3074" s="28">
        <v>16.041275797373</v>
      </c>
      <c r="I3074" s="12">
        <v>19.793621013132999</v>
      </c>
      <c r="J3074" s="12">
        <v>35.365853658536999</v>
      </c>
      <c r="K3074" s="12">
        <v>27.298311444652999</v>
      </c>
      <c r="L3074" s="23">
        <v>1.5009380863040001</v>
      </c>
    </row>
    <row r="3075" spans="3:12" x14ac:dyDescent="0.25">
      <c r="C3075" s="125"/>
      <c r="D3075" s="121" t="s">
        <v>21</v>
      </c>
      <c r="E3075" s="18" t="s">
        <v>25</v>
      </c>
      <c r="F3075" s="17"/>
      <c r="G3075" s="19">
        <v>238</v>
      </c>
      <c r="H3075" s="29">
        <v>26.050420168066999</v>
      </c>
      <c r="I3075" s="15">
        <v>39.075630252101</v>
      </c>
      <c r="J3075" s="15">
        <v>34.873949579832001</v>
      </c>
      <c r="K3075" s="38">
        <v>0</v>
      </c>
      <c r="L3075" s="69">
        <v>0</v>
      </c>
    </row>
    <row r="3076" spans="3:12" x14ac:dyDescent="0.25">
      <c r="C3076" s="125"/>
      <c r="D3076" s="122"/>
      <c r="E3076" s="4" t="s">
        <v>26</v>
      </c>
      <c r="F3076" s="5"/>
      <c r="G3076" s="6">
        <v>298</v>
      </c>
      <c r="H3076" s="28">
        <v>18.120805369128</v>
      </c>
      <c r="I3076" s="12">
        <v>18.120805369128</v>
      </c>
      <c r="J3076" s="12">
        <v>51.342281879194999</v>
      </c>
      <c r="K3076" s="12">
        <v>12.080536912752001</v>
      </c>
      <c r="L3076" s="23">
        <v>0.33557046979900002</v>
      </c>
    </row>
    <row r="3077" spans="3:12" x14ac:dyDescent="0.25">
      <c r="C3077" s="125"/>
      <c r="D3077" s="122"/>
      <c r="E3077" s="4" t="s">
        <v>27</v>
      </c>
      <c r="F3077" s="5"/>
      <c r="G3077" s="6">
        <v>227</v>
      </c>
      <c r="H3077" s="28">
        <v>17.180616740087999</v>
      </c>
      <c r="I3077" s="12">
        <v>25.110132158590002</v>
      </c>
      <c r="J3077" s="12">
        <v>42.73127753304</v>
      </c>
      <c r="K3077" s="12">
        <v>13.656387665198</v>
      </c>
      <c r="L3077" s="23">
        <v>1.321585903084</v>
      </c>
    </row>
    <row r="3078" spans="3:12" x14ac:dyDescent="0.25">
      <c r="C3078" s="125"/>
      <c r="D3078" s="122"/>
      <c r="E3078" s="4" t="s">
        <v>28</v>
      </c>
      <c r="F3078" s="5"/>
      <c r="G3078" s="6">
        <v>166</v>
      </c>
      <c r="H3078" s="28">
        <v>15.060240963855</v>
      </c>
      <c r="I3078" s="12">
        <v>20.481927710842999</v>
      </c>
      <c r="J3078" s="12">
        <v>33.734939759036003</v>
      </c>
      <c r="K3078" s="12">
        <v>28.915662650601998</v>
      </c>
      <c r="L3078" s="23">
        <v>1.8072289156629999</v>
      </c>
    </row>
    <row r="3079" spans="3:12" x14ac:dyDescent="0.25">
      <c r="C3079" s="125"/>
      <c r="D3079" s="122"/>
      <c r="E3079" s="4" t="s">
        <v>29</v>
      </c>
      <c r="F3079" s="5"/>
      <c r="G3079" s="6">
        <v>74</v>
      </c>
      <c r="H3079" s="28">
        <v>20.27027027027</v>
      </c>
      <c r="I3079" s="12">
        <v>16.216216216216001</v>
      </c>
      <c r="J3079" s="12">
        <v>27.027027027027</v>
      </c>
      <c r="K3079" s="12">
        <v>36.486486486486001</v>
      </c>
      <c r="L3079" s="37">
        <v>0</v>
      </c>
    </row>
    <row r="3080" spans="3:12" x14ac:dyDescent="0.25">
      <c r="C3080" s="125"/>
      <c r="D3080" s="122"/>
      <c r="E3080" s="4" t="s">
        <v>30</v>
      </c>
      <c r="F3080" s="5"/>
      <c r="G3080" s="6">
        <v>22</v>
      </c>
      <c r="H3080" s="28">
        <v>9.0909090909089993</v>
      </c>
      <c r="I3080" s="12">
        <v>9.0909090909089993</v>
      </c>
      <c r="J3080" s="12">
        <v>27.272727272727</v>
      </c>
      <c r="K3080" s="12">
        <v>45.454545454544999</v>
      </c>
      <c r="L3080" s="23">
        <v>9.0909090909089993</v>
      </c>
    </row>
    <row r="3081" spans="3:12" x14ac:dyDescent="0.25">
      <c r="C3081" s="125"/>
      <c r="D3081" s="122"/>
      <c r="E3081" s="4" t="s">
        <v>31</v>
      </c>
      <c r="F3081" s="5"/>
      <c r="G3081" s="6">
        <v>3</v>
      </c>
      <c r="H3081" s="50">
        <v>0</v>
      </c>
      <c r="I3081" s="12">
        <v>33.333333333333002</v>
      </c>
      <c r="J3081" s="20">
        <v>0</v>
      </c>
      <c r="K3081" s="12">
        <v>66.666666666666998</v>
      </c>
      <c r="L3081" s="37">
        <v>0</v>
      </c>
    </row>
    <row r="3082" spans="3:12" x14ac:dyDescent="0.25">
      <c r="C3082" s="125"/>
      <c r="D3082" s="122"/>
      <c r="E3082" s="4" t="s">
        <v>32</v>
      </c>
      <c r="F3082" s="5"/>
      <c r="G3082" s="6">
        <v>536</v>
      </c>
      <c r="H3082" s="28">
        <v>21.641791044775999</v>
      </c>
      <c r="I3082" s="12">
        <v>27.425373134328002</v>
      </c>
      <c r="J3082" s="12">
        <v>44.029850746268998</v>
      </c>
      <c r="K3082" s="12">
        <v>6.7164179104480004</v>
      </c>
      <c r="L3082" s="23">
        <v>0.18656716417899999</v>
      </c>
    </row>
    <row r="3083" spans="3:12" x14ac:dyDescent="0.25">
      <c r="C3083" s="125"/>
      <c r="D3083" s="122"/>
      <c r="E3083" s="4" t="s">
        <v>33</v>
      </c>
      <c r="F3083" s="5"/>
      <c r="G3083" s="6">
        <v>393</v>
      </c>
      <c r="H3083" s="28">
        <v>16.284987277353999</v>
      </c>
      <c r="I3083" s="12">
        <v>23.155216284986999</v>
      </c>
      <c r="J3083" s="12">
        <v>38.931297709924003</v>
      </c>
      <c r="K3083" s="12">
        <v>20.101781170483001</v>
      </c>
      <c r="L3083" s="23">
        <v>1.526717557252</v>
      </c>
    </row>
    <row r="3084" spans="3:12" x14ac:dyDescent="0.25">
      <c r="C3084" s="125"/>
      <c r="D3084" s="122"/>
      <c r="E3084" s="4" t="s">
        <v>34</v>
      </c>
      <c r="F3084" s="5"/>
      <c r="G3084" s="6">
        <v>99</v>
      </c>
      <c r="H3084" s="28">
        <v>17.171717171716999</v>
      </c>
      <c r="I3084" s="12">
        <v>15.151515151515</v>
      </c>
      <c r="J3084" s="12">
        <v>26.262626262626</v>
      </c>
      <c r="K3084" s="12">
        <v>39.393939393939</v>
      </c>
      <c r="L3084" s="23">
        <v>2.0202020202019999</v>
      </c>
    </row>
    <row r="3085" spans="3:12" x14ac:dyDescent="0.25">
      <c r="C3085" s="125"/>
      <c r="D3085" s="122"/>
      <c r="E3085" s="4" t="s">
        <v>35</v>
      </c>
      <c r="F3085" s="5"/>
      <c r="G3085" s="6">
        <v>492</v>
      </c>
      <c r="H3085" s="28">
        <v>16.463414634146002</v>
      </c>
      <c r="I3085" s="12">
        <v>21.544715447154001</v>
      </c>
      <c r="J3085" s="12">
        <v>36.382113821137999</v>
      </c>
      <c r="K3085" s="12">
        <v>23.983739837398002</v>
      </c>
      <c r="L3085" s="23">
        <v>1.6260162601629999</v>
      </c>
    </row>
    <row r="3086" spans="3:12" x14ac:dyDescent="0.25">
      <c r="C3086" s="125"/>
      <c r="D3086" s="121" t="s">
        <v>22</v>
      </c>
      <c r="E3086" s="18" t="s">
        <v>25</v>
      </c>
      <c r="F3086" s="17"/>
      <c r="G3086" s="19">
        <v>223</v>
      </c>
      <c r="H3086" s="29">
        <v>20.179372197309</v>
      </c>
      <c r="I3086" s="15">
        <v>43.497757847533997</v>
      </c>
      <c r="J3086" s="15">
        <v>36.322869955157003</v>
      </c>
      <c r="K3086" s="38">
        <v>0</v>
      </c>
      <c r="L3086" s="69">
        <v>0</v>
      </c>
    </row>
    <row r="3087" spans="3:12" x14ac:dyDescent="0.25">
      <c r="C3087" s="125"/>
      <c r="D3087" s="122"/>
      <c r="E3087" s="4" t="s">
        <v>26</v>
      </c>
      <c r="F3087" s="5"/>
      <c r="G3087" s="6">
        <v>351</v>
      </c>
      <c r="H3087" s="28">
        <v>15.384615384615</v>
      </c>
      <c r="I3087" s="12">
        <v>29.344729344729</v>
      </c>
      <c r="J3087" s="12">
        <v>45.014245014244999</v>
      </c>
      <c r="K3087" s="12">
        <v>8.8319088319090007</v>
      </c>
      <c r="L3087" s="23">
        <v>1.4245014245009999</v>
      </c>
    </row>
    <row r="3088" spans="3:12" x14ac:dyDescent="0.25">
      <c r="C3088" s="125"/>
      <c r="D3088" s="122"/>
      <c r="E3088" s="4" t="s">
        <v>27</v>
      </c>
      <c r="F3088" s="5"/>
      <c r="G3088" s="6">
        <v>235</v>
      </c>
      <c r="H3088" s="28">
        <v>14.893617021277</v>
      </c>
      <c r="I3088" s="12">
        <v>25.106382978723001</v>
      </c>
      <c r="J3088" s="12">
        <v>40</v>
      </c>
      <c r="K3088" s="12">
        <v>20</v>
      </c>
      <c r="L3088" s="37">
        <v>0</v>
      </c>
    </row>
    <row r="3089" spans="3:12" x14ac:dyDescent="0.25">
      <c r="C3089" s="125"/>
      <c r="D3089" s="122"/>
      <c r="E3089" s="4" t="s">
        <v>28</v>
      </c>
      <c r="F3089" s="5"/>
      <c r="G3089" s="6">
        <v>195</v>
      </c>
      <c r="H3089" s="28">
        <v>18.461538461538002</v>
      </c>
      <c r="I3089" s="12">
        <v>13.333333333333</v>
      </c>
      <c r="J3089" s="12">
        <v>34.871794871794997</v>
      </c>
      <c r="K3089" s="12">
        <v>29.74358974359</v>
      </c>
      <c r="L3089" s="23">
        <v>3.5897435897440002</v>
      </c>
    </row>
    <row r="3090" spans="3:12" x14ac:dyDescent="0.25">
      <c r="C3090" s="125"/>
      <c r="D3090" s="122"/>
      <c r="E3090" s="4" t="s">
        <v>29</v>
      </c>
      <c r="F3090" s="5"/>
      <c r="G3090" s="6">
        <v>98</v>
      </c>
      <c r="H3090" s="28">
        <v>10.204081632653001</v>
      </c>
      <c r="I3090" s="12">
        <v>15.30612244898</v>
      </c>
      <c r="J3090" s="12">
        <v>28.571428571428999</v>
      </c>
      <c r="K3090" s="12">
        <v>45.918367346939</v>
      </c>
      <c r="L3090" s="37">
        <v>0</v>
      </c>
    </row>
    <row r="3091" spans="3:12" x14ac:dyDescent="0.25">
      <c r="C3091" s="125"/>
      <c r="D3091" s="122"/>
      <c r="E3091" s="4" t="s">
        <v>30</v>
      </c>
      <c r="F3091" s="5"/>
      <c r="G3091" s="6">
        <v>39</v>
      </c>
      <c r="H3091" s="28">
        <v>20.512820512821001</v>
      </c>
      <c r="I3091" s="12">
        <v>12.820512820513001</v>
      </c>
      <c r="J3091" s="12">
        <v>20.512820512821001</v>
      </c>
      <c r="K3091" s="12">
        <v>46.153846153845997</v>
      </c>
      <c r="L3091" s="37">
        <v>0</v>
      </c>
    </row>
    <row r="3092" spans="3:12" x14ac:dyDescent="0.25">
      <c r="C3092" s="125"/>
      <c r="D3092" s="122"/>
      <c r="E3092" s="4" t="s">
        <v>31</v>
      </c>
      <c r="F3092" s="5"/>
      <c r="G3092" s="6">
        <v>7</v>
      </c>
      <c r="H3092" s="28">
        <v>14.285714285714</v>
      </c>
      <c r="I3092" s="20">
        <v>0</v>
      </c>
      <c r="J3092" s="20">
        <v>0</v>
      </c>
      <c r="K3092" s="12">
        <v>71.428571428571004</v>
      </c>
      <c r="L3092" s="23">
        <v>14.285714285714</v>
      </c>
    </row>
    <row r="3093" spans="3:12" x14ac:dyDescent="0.25">
      <c r="C3093" s="125"/>
      <c r="D3093" s="122"/>
      <c r="E3093" s="4" t="s">
        <v>32</v>
      </c>
      <c r="F3093" s="5"/>
      <c r="G3093" s="6">
        <v>574</v>
      </c>
      <c r="H3093" s="28">
        <v>17.247386759582</v>
      </c>
      <c r="I3093" s="12">
        <v>34.843205574913</v>
      </c>
      <c r="J3093" s="12">
        <v>41.637630662021003</v>
      </c>
      <c r="K3093" s="12">
        <v>5.4006968641109996</v>
      </c>
      <c r="L3093" s="23">
        <v>0.871080139373</v>
      </c>
    </row>
    <row r="3094" spans="3:12" x14ac:dyDescent="0.25">
      <c r="C3094" s="125"/>
      <c r="D3094" s="122"/>
      <c r="E3094" s="4" t="s">
        <v>33</v>
      </c>
      <c r="F3094" s="5"/>
      <c r="G3094" s="6">
        <v>430</v>
      </c>
      <c r="H3094" s="28">
        <v>16.511627906977001</v>
      </c>
      <c r="I3094" s="12">
        <v>19.767441860464999</v>
      </c>
      <c r="J3094" s="12">
        <v>37.674418604651002</v>
      </c>
      <c r="K3094" s="12">
        <v>24.418604651163001</v>
      </c>
      <c r="L3094" s="23">
        <v>1.627906976744</v>
      </c>
    </row>
    <row r="3095" spans="3:12" x14ac:dyDescent="0.25">
      <c r="C3095" s="125"/>
      <c r="D3095" s="122"/>
      <c r="E3095" s="4" t="s">
        <v>34</v>
      </c>
      <c r="F3095" s="5"/>
      <c r="G3095" s="6">
        <v>144</v>
      </c>
      <c r="H3095" s="28">
        <v>13.194444444444001</v>
      </c>
      <c r="I3095" s="12">
        <v>13.888888888888999</v>
      </c>
      <c r="J3095" s="12">
        <v>25</v>
      </c>
      <c r="K3095" s="12">
        <v>47.222222222222001</v>
      </c>
      <c r="L3095" s="23">
        <v>0.694444444444</v>
      </c>
    </row>
    <row r="3096" spans="3:12" x14ac:dyDescent="0.25">
      <c r="C3096" s="125"/>
      <c r="D3096" s="122"/>
      <c r="E3096" s="4" t="s">
        <v>35</v>
      </c>
      <c r="F3096" s="5"/>
      <c r="G3096" s="6">
        <v>574</v>
      </c>
      <c r="H3096" s="28">
        <v>15.679442508711</v>
      </c>
      <c r="I3096" s="12">
        <v>18.292682926828999</v>
      </c>
      <c r="J3096" s="12">
        <v>34.494773519163999</v>
      </c>
      <c r="K3096" s="12">
        <v>30.1393728223</v>
      </c>
      <c r="L3096" s="23">
        <v>1.3937282229970001</v>
      </c>
    </row>
    <row r="3097" spans="3:12" x14ac:dyDescent="0.25">
      <c r="C3097" s="121" t="s">
        <v>36</v>
      </c>
      <c r="D3097" s="121" t="s">
        <v>24</v>
      </c>
      <c r="E3097" s="18" t="s">
        <v>37</v>
      </c>
      <c r="F3097" s="17"/>
      <c r="G3097" s="19">
        <v>95</v>
      </c>
      <c r="H3097" s="29">
        <v>23.157894736842</v>
      </c>
      <c r="I3097" s="15">
        <v>26.315789473683999</v>
      </c>
      <c r="J3097" s="15">
        <v>35.789473684211004</v>
      </c>
      <c r="K3097" s="15">
        <v>14.736842105262999</v>
      </c>
      <c r="L3097" s="69">
        <v>0</v>
      </c>
    </row>
    <row r="3098" spans="3:12" ht="25.2" x14ac:dyDescent="0.25">
      <c r="C3098" s="125"/>
      <c r="D3098" s="122"/>
      <c r="E3098" s="4" t="s">
        <v>38</v>
      </c>
      <c r="F3098" s="5"/>
      <c r="G3098" s="6">
        <v>1505</v>
      </c>
      <c r="H3098" s="28">
        <v>18.671096345515</v>
      </c>
      <c r="I3098" s="12">
        <v>27.242524916943999</v>
      </c>
      <c r="J3098" s="12">
        <v>39.933554817275997</v>
      </c>
      <c r="K3098" s="12">
        <v>13.222591362126</v>
      </c>
      <c r="L3098" s="23">
        <v>0.93023255814000005</v>
      </c>
    </row>
    <row r="3099" spans="3:12" ht="25.2" x14ac:dyDescent="0.25">
      <c r="C3099" s="125"/>
      <c r="D3099" s="122"/>
      <c r="E3099" s="4" t="s">
        <v>39</v>
      </c>
      <c r="F3099" s="5"/>
      <c r="G3099" s="6">
        <v>101</v>
      </c>
      <c r="H3099" s="28">
        <v>11.881188118812</v>
      </c>
      <c r="I3099" s="12">
        <v>23.762376237624</v>
      </c>
      <c r="J3099" s="12">
        <v>48.514851485149002</v>
      </c>
      <c r="K3099" s="12">
        <v>14.851485148515</v>
      </c>
      <c r="L3099" s="23">
        <v>0.99009900990099997</v>
      </c>
    </row>
    <row r="3100" spans="3:12" ht="25.2" x14ac:dyDescent="0.25">
      <c r="C3100" s="125"/>
      <c r="D3100" s="122"/>
      <c r="E3100" s="4" t="s">
        <v>40</v>
      </c>
      <c r="F3100" s="5"/>
      <c r="G3100" s="6">
        <v>451</v>
      </c>
      <c r="H3100" s="28">
        <v>14.190687361419</v>
      </c>
      <c r="I3100" s="12">
        <v>21.064301552105999</v>
      </c>
      <c r="J3100" s="12">
        <v>35.698447893569998</v>
      </c>
      <c r="K3100" s="12">
        <v>27.494456762749</v>
      </c>
      <c r="L3100" s="23">
        <v>1.552106430155</v>
      </c>
    </row>
    <row r="3101" spans="3:12" x14ac:dyDescent="0.25">
      <c r="C3101" s="125"/>
      <c r="D3101" s="122"/>
      <c r="E3101" s="4" t="s">
        <v>18</v>
      </c>
      <c r="F3101" s="5"/>
      <c r="G3101" s="6">
        <v>24</v>
      </c>
      <c r="H3101" s="28">
        <v>29.166666666666998</v>
      </c>
      <c r="I3101" s="12">
        <v>16.666666666666998</v>
      </c>
      <c r="J3101" s="12">
        <v>29.166666666666998</v>
      </c>
      <c r="K3101" s="12">
        <v>25</v>
      </c>
      <c r="L3101" s="37">
        <v>0</v>
      </c>
    </row>
    <row r="3102" spans="3:12" x14ac:dyDescent="0.25">
      <c r="C3102" s="125"/>
      <c r="D3102" s="121" t="s">
        <v>21</v>
      </c>
      <c r="E3102" s="18" t="s">
        <v>37</v>
      </c>
      <c r="F3102" s="17"/>
      <c r="G3102" s="19">
        <v>57</v>
      </c>
      <c r="H3102" s="29">
        <v>28.070175438595999</v>
      </c>
      <c r="I3102" s="15">
        <v>19.298245614035</v>
      </c>
      <c r="J3102" s="15">
        <v>40.350877192981997</v>
      </c>
      <c r="K3102" s="15">
        <v>12.280701754386</v>
      </c>
      <c r="L3102" s="69">
        <v>0</v>
      </c>
    </row>
    <row r="3103" spans="3:12" ht="25.2" x14ac:dyDescent="0.25">
      <c r="C3103" s="125"/>
      <c r="D3103" s="122"/>
      <c r="E3103" s="4" t="s">
        <v>38</v>
      </c>
      <c r="F3103" s="5"/>
      <c r="G3103" s="6">
        <v>854</v>
      </c>
      <c r="H3103" s="28">
        <v>18.969555035129002</v>
      </c>
      <c r="I3103" s="12">
        <v>24.941451990632</v>
      </c>
      <c r="J3103" s="12">
        <v>41.100702576111999</v>
      </c>
      <c r="K3103" s="12">
        <v>13.934426229508</v>
      </c>
      <c r="L3103" s="23">
        <v>1.0538641686179999</v>
      </c>
    </row>
    <row r="3104" spans="3:12" ht="25.2" x14ac:dyDescent="0.25">
      <c r="C3104" s="125"/>
      <c r="D3104" s="122"/>
      <c r="E3104" s="4" t="s">
        <v>39</v>
      </c>
      <c r="F3104" s="5"/>
      <c r="G3104" s="6">
        <v>35</v>
      </c>
      <c r="H3104" s="28">
        <v>17.142857142857</v>
      </c>
      <c r="I3104" s="12">
        <v>25.714285714286</v>
      </c>
      <c r="J3104" s="12">
        <v>40</v>
      </c>
      <c r="K3104" s="12">
        <v>17.142857142857</v>
      </c>
      <c r="L3104" s="37">
        <v>0</v>
      </c>
    </row>
    <row r="3105" spans="3:12" ht="25.2" x14ac:dyDescent="0.25">
      <c r="C3105" s="125"/>
      <c r="D3105" s="122"/>
      <c r="E3105" s="4" t="s">
        <v>40</v>
      </c>
      <c r="F3105" s="5"/>
      <c r="G3105" s="6">
        <v>69</v>
      </c>
      <c r="H3105" s="28">
        <v>17.391304347826001</v>
      </c>
      <c r="I3105" s="12">
        <v>23.188405797101002</v>
      </c>
      <c r="J3105" s="12">
        <v>33.333333333333002</v>
      </c>
      <c r="K3105" s="12">
        <v>26.086956521739001</v>
      </c>
      <c r="L3105" s="37">
        <v>0</v>
      </c>
    </row>
    <row r="3106" spans="3:12" x14ac:dyDescent="0.25">
      <c r="C3106" s="125"/>
      <c r="D3106" s="122"/>
      <c r="E3106" s="4" t="s">
        <v>18</v>
      </c>
      <c r="F3106" s="5"/>
      <c r="G3106" s="6">
        <v>13</v>
      </c>
      <c r="H3106" s="28">
        <v>7.6923076923079998</v>
      </c>
      <c r="I3106" s="12">
        <v>30.769230769231001</v>
      </c>
      <c r="J3106" s="12">
        <v>30.769230769231001</v>
      </c>
      <c r="K3106" s="12">
        <v>30.769230769231001</v>
      </c>
      <c r="L3106" s="37">
        <v>0</v>
      </c>
    </row>
    <row r="3107" spans="3:12" x14ac:dyDescent="0.25">
      <c r="C3107" s="125"/>
      <c r="D3107" s="121" t="s">
        <v>22</v>
      </c>
      <c r="E3107" s="18" t="s">
        <v>37</v>
      </c>
      <c r="F3107" s="17"/>
      <c r="G3107" s="19">
        <v>38</v>
      </c>
      <c r="H3107" s="29">
        <v>15.789473684211</v>
      </c>
      <c r="I3107" s="15">
        <v>36.842105263157997</v>
      </c>
      <c r="J3107" s="15">
        <v>28.947368421053</v>
      </c>
      <c r="K3107" s="15">
        <v>18.421052631578998</v>
      </c>
      <c r="L3107" s="69">
        <v>0</v>
      </c>
    </row>
    <row r="3108" spans="3:12" ht="25.2" x14ac:dyDescent="0.25">
      <c r="C3108" s="125"/>
      <c r="D3108" s="122"/>
      <c r="E3108" s="4" t="s">
        <v>38</v>
      </c>
      <c r="F3108" s="5"/>
      <c r="G3108" s="6">
        <v>651</v>
      </c>
      <c r="H3108" s="28">
        <v>18.279569892472999</v>
      </c>
      <c r="I3108" s="12">
        <v>30.261136712750002</v>
      </c>
      <c r="J3108" s="12">
        <v>38.402457757295998</v>
      </c>
      <c r="K3108" s="12">
        <v>12.288786482335</v>
      </c>
      <c r="L3108" s="23">
        <v>0.76804915514600003</v>
      </c>
    </row>
    <row r="3109" spans="3:12" ht="25.2" x14ac:dyDescent="0.25">
      <c r="C3109" s="125"/>
      <c r="D3109" s="122"/>
      <c r="E3109" s="4" t="s">
        <v>39</v>
      </c>
      <c r="F3109" s="5"/>
      <c r="G3109" s="6">
        <v>66</v>
      </c>
      <c r="H3109" s="28">
        <v>9.0909090909089993</v>
      </c>
      <c r="I3109" s="12">
        <v>22.727272727273</v>
      </c>
      <c r="J3109" s="12">
        <v>53.030303030303003</v>
      </c>
      <c r="K3109" s="12">
        <v>13.636363636364001</v>
      </c>
      <c r="L3109" s="23">
        <v>1.5151515151520001</v>
      </c>
    </row>
    <row r="3110" spans="3:12" ht="25.2" x14ac:dyDescent="0.25">
      <c r="C3110" s="125"/>
      <c r="D3110" s="122"/>
      <c r="E3110" s="4" t="s">
        <v>40</v>
      </c>
      <c r="F3110" s="5"/>
      <c r="G3110" s="6">
        <v>382</v>
      </c>
      <c r="H3110" s="28">
        <v>13.612565445026</v>
      </c>
      <c r="I3110" s="12">
        <v>20.680628272250999</v>
      </c>
      <c r="J3110" s="12">
        <v>36.125654450261997</v>
      </c>
      <c r="K3110" s="12">
        <v>27.748691099476002</v>
      </c>
      <c r="L3110" s="23">
        <v>1.8324607329839999</v>
      </c>
    </row>
    <row r="3111" spans="3:12" x14ac:dyDescent="0.25">
      <c r="C3111" s="125"/>
      <c r="D3111" s="122"/>
      <c r="E3111" s="4" t="s">
        <v>18</v>
      </c>
      <c r="F3111" s="5"/>
      <c r="G3111" s="6">
        <v>11</v>
      </c>
      <c r="H3111" s="28">
        <v>54.545454545455001</v>
      </c>
      <c r="I3111" s="20">
        <v>0</v>
      </c>
      <c r="J3111" s="12">
        <v>27.272727272727</v>
      </c>
      <c r="K3111" s="12">
        <v>18.181818181817999</v>
      </c>
      <c r="L3111" s="37">
        <v>0</v>
      </c>
    </row>
    <row r="3112" spans="3:12" ht="25.2" x14ac:dyDescent="0.25">
      <c r="C3112" s="121" t="s">
        <v>41</v>
      </c>
      <c r="D3112" s="119" t="s">
        <v>20</v>
      </c>
      <c r="E3112" s="18" t="s">
        <v>42</v>
      </c>
      <c r="F3112" s="17"/>
      <c r="G3112" s="19">
        <v>343</v>
      </c>
      <c r="H3112" s="29">
        <v>17.201166180758001</v>
      </c>
      <c r="I3112" s="15">
        <v>25.655976676384999</v>
      </c>
      <c r="J3112" s="15">
        <v>36.443148688047003</v>
      </c>
      <c r="K3112" s="15">
        <v>20.116618075801998</v>
      </c>
      <c r="L3112" s="30">
        <v>0.58309037900899996</v>
      </c>
    </row>
    <row r="3113" spans="3:12" ht="25.2" x14ac:dyDescent="0.25">
      <c r="C3113" s="125"/>
      <c r="D3113" s="120"/>
      <c r="E3113" s="4" t="s">
        <v>43</v>
      </c>
      <c r="F3113" s="5"/>
      <c r="G3113" s="6">
        <v>1439</v>
      </c>
      <c r="H3113" s="28">
        <v>18.971507991660999</v>
      </c>
      <c r="I3113" s="12">
        <v>27.171646977066999</v>
      </c>
      <c r="J3113" s="12">
        <v>40.097289784573</v>
      </c>
      <c r="K3113" s="12">
        <v>12.856150104238999</v>
      </c>
      <c r="L3113" s="23">
        <v>0.90340514246000003</v>
      </c>
    </row>
    <row r="3114" spans="3:12" ht="25.2" x14ac:dyDescent="0.25">
      <c r="C3114" s="125"/>
      <c r="D3114" s="120"/>
      <c r="E3114" s="4" t="s">
        <v>44</v>
      </c>
      <c r="F3114" s="5"/>
      <c r="G3114" s="6">
        <v>77</v>
      </c>
      <c r="H3114" s="28">
        <v>19.480519480519</v>
      </c>
      <c r="I3114" s="12">
        <v>38.961038961039002</v>
      </c>
      <c r="J3114" s="12">
        <v>37.662337662337997</v>
      </c>
      <c r="K3114" s="12">
        <v>3.896103896104</v>
      </c>
      <c r="L3114" s="37">
        <v>0</v>
      </c>
    </row>
    <row r="3115" spans="3:12" ht="25.2" x14ac:dyDescent="0.25">
      <c r="C3115" s="125"/>
      <c r="D3115" s="120"/>
      <c r="E3115" s="4" t="s">
        <v>45</v>
      </c>
      <c r="F3115" s="5"/>
      <c r="G3115" s="6">
        <v>855</v>
      </c>
      <c r="H3115" s="28">
        <v>16.608187134503002</v>
      </c>
      <c r="I3115" s="12">
        <v>23.157894736842</v>
      </c>
      <c r="J3115" s="12">
        <v>39.415204678362997</v>
      </c>
      <c r="K3115" s="12">
        <v>19.649122807017999</v>
      </c>
      <c r="L3115" s="23">
        <v>1.1695906432750001</v>
      </c>
    </row>
    <row r="3116" spans="3:12" ht="25.2" x14ac:dyDescent="0.25">
      <c r="C3116" s="125"/>
      <c r="D3116" s="120"/>
      <c r="E3116" s="4" t="s">
        <v>46</v>
      </c>
      <c r="F3116" s="5"/>
      <c r="G3116" s="6">
        <v>73</v>
      </c>
      <c r="H3116" s="28">
        <v>16.438356164384</v>
      </c>
      <c r="I3116" s="12">
        <v>13.698630136986001</v>
      </c>
      <c r="J3116" s="12">
        <v>41.095890410959001</v>
      </c>
      <c r="K3116" s="12">
        <v>26.027397260274</v>
      </c>
      <c r="L3116" s="23">
        <v>2.7397260273969999</v>
      </c>
    </row>
    <row r="3117" spans="3:12" x14ac:dyDescent="0.25">
      <c r="C3117" s="125"/>
      <c r="D3117" s="120"/>
      <c r="E3117" s="4" t="s">
        <v>18</v>
      </c>
      <c r="F3117" s="5"/>
      <c r="G3117" s="6">
        <v>15</v>
      </c>
      <c r="H3117" s="28">
        <v>20</v>
      </c>
      <c r="I3117" s="12">
        <v>20</v>
      </c>
      <c r="J3117" s="12">
        <v>33.333333333333002</v>
      </c>
      <c r="K3117" s="12">
        <v>26.666666666666998</v>
      </c>
      <c r="L3117" s="37">
        <v>0</v>
      </c>
    </row>
    <row r="3118" spans="3:12" x14ac:dyDescent="0.25">
      <c r="C3118" s="121" t="s">
        <v>47</v>
      </c>
      <c r="D3118" s="119" t="s">
        <v>20</v>
      </c>
      <c r="E3118" s="18" t="s">
        <v>48</v>
      </c>
      <c r="F3118" s="17"/>
      <c r="G3118" s="19">
        <v>343</v>
      </c>
      <c r="H3118" s="29">
        <v>17.201166180758001</v>
      </c>
      <c r="I3118" s="15">
        <v>25.655976676384999</v>
      </c>
      <c r="J3118" s="15">
        <v>36.443148688047003</v>
      </c>
      <c r="K3118" s="15">
        <v>20.116618075801998</v>
      </c>
      <c r="L3118" s="30">
        <v>0.58309037900899996</v>
      </c>
    </row>
    <row r="3119" spans="3:12" x14ac:dyDescent="0.25">
      <c r="C3119" s="125"/>
      <c r="D3119" s="120"/>
      <c r="E3119" s="4" t="s">
        <v>49</v>
      </c>
      <c r="F3119" s="5"/>
      <c r="G3119" s="6">
        <v>1058</v>
      </c>
      <c r="H3119" s="28">
        <v>18.431001890358999</v>
      </c>
      <c r="I3119" s="12">
        <v>26.843100189036001</v>
      </c>
      <c r="J3119" s="12">
        <v>39.981096408318002</v>
      </c>
      <c r="K3119" s="12">
        <v>13.516068052930001</v>
      </c>
      <c r="L3119" s="23">
        <v>1.2287334593570001</v>
      </c>
    </row>
    <row r="3120" spans="3:12" x14ac:dyDescent="0.25">
      <c r="C3120" s="125"/>
      <c r="D3120" s="120"/>
      <c r="E3120" s="4" t="s">
        <v>50</v>
      </c>
      <c r="F3120" s="5"/>
      <c r="G3120" s="6">
        <v>416</v>
      </c>
      <c r="H3120" s="28">
        <v>16.826923076922998</v>
      </c>
      <c r="I3120" s="12">
        <v>23.076923076922998</v>
      </c>
      <c r="J3120" s="12">
        <v>38.701923076923002</v>
      </c>
      <c r="K3120" s="12">
        <v>20.913461538461998</v>
      </c>
      <c r="L3120" s="23">
        <v>0.48076923076900002</v>
      </c>
    </row>
    <row r="3121" spans="3:12" x14ac:dyDescent="0.25">
      <c r="C3121" s="125"/>
      <c r="D3121" s="120"/>
      <c r="E3121" s="4" t="s">
        <v>51</v>
      </c>
      <c r="F3121" s="5"/>
      <c r="G3121" s="6">
        <v>167</v>
      </c>
      <c r="H3121" s="28">
        <v>17.365269461078</v>
      </c>
      <c r="I3121" s="12">
        <v>26.347305389222001</v>
      </c>
      <c r="J3121" s="12">
        <v>40.119760479042</v>
      </c>
      <c r="K3121" s="12">
        <v>14.970059880239999</v>
      </c>
      <c r="L3121" s="23">
        <v>1.1976047904189999</v>
      </c>
    </row>
    <row r="3122" spans="3:12" x14ac:dyDescent="0.25">
      <c r="C3122" s="125"/>
      <c r="D3122" s="120"/>
      <c r="E3122" s="4" t="s">
        <v>52</v>
      </c>
      <c r="F3122" s="5"/>
      <c r="G3122" s="6">
        <v>165</v>
      </c>
      <c r="H3122" s="28">
        <v>16.969696969697001</v>
      </c>
      <c r="I3122" s="12">
        <v>24.848484848485</v>
      </c>
      <c r="J3122" s="12">
        <v>40</v>
      </c>
      <c r="K3122" s="12">
        <v>16.969696969697001</v>
      </c>
      <c r="L3122" s="23">
        <v>1.2121212121210001</v>
      </c>
    </row>
    <row r="3123" spans="3:12" x14ac:dyDescent="0.25">
      <c r="C3123" s="125"/>
      <c r="D3123" s="120"/>
      <c r="E3123" s="4" t="s">
        <v>18</v>
      </c>
      <c r="F3123" s="5"/>
      <c r="G3123" s="6">
        <v>27</v>
      </c>
      <c r="H3123" s="28">
        <v>18.518518518518999</v>
      </c>
      <c r="I3123" s="12">
        <v>18.518518518518999</v>
      </c>
      <c r="J3123" s="12">
        <v>37.037037037037003</v>
      </c>
      <c r="K3123" s="12">
        <v>22.222222222222001</v>
      </c>
      <c r="L3123" s="23">
        <v>3.7037037037039999</v>
      </c>
    </row>
    <row r="3124" spans="3:12" x14ac:dyDescent="0.25">
      <c r="C3124" s="121" t="s">
        <v>53</v>
      </c>
      <c r="D3124" s="119" t="s">
        <v>20</v>
      </c>
      <c r="E3124" s="18" t="s">
        <v>54</v>
      </c>
      <c r="F3124" s="17"/>
      <c r="G3124" s="19">
        <v>296</v>
      </c>
      <c r="H3124" s="29">
        <v>15.878378378378001</v>
      </c>
      <c r="I3124" s="15">
        <v>19.594594594595002</v>
      </c>
      <c r="J3124" s="15">
        <v>38.851351351350999</v>
      </c>
      <c r="K3124" s="15">
        <v>23.986486486486001</v>
      </c>
      <c r="L3124" s="30">
        <v>1.6891891891890001</v>
      </c>
    </row>
    <row r="3125" spans="3:12" x14ac:dyDescent="0.25">
      <c r="C3125" s="125"/>
      <c r="D3125" s="120"/>
      <c r="E3125" s="4" t="s">
        <v>55</v>
      </c>
      <c r="F3125" s="5"/>
      <c r="G3125" s="6">
        <v>1103</v>
      </c>
      <c r="H3125" s="28">
        <v>18.132366273799001</v>
      </c>
      <c r="I3125" s="12">
        <v>26.745240253853002</v>
      </c>
      <c r="J3125" s="12">
        <v>39.981867633725997</v>
      </c>
      <c r="K3125" s="12">
        <v>14.143245693562999</v>
      </c>
      <c r="L3125" s="23">
        <v>0.99728014505899998</v>
      </c>
    </row>
    <row r="3126" spans="3:12" ht="25.2" x14ac:dyDescent="0.25">
      <c r="C3126" s="125"/>
      <c r="D3126" s="120"/>
      <c r="E3126" s="4" t="s">
        <v>56</v>
      </c>
      <c r="F3126" s="5"/>
      <c r="G3126" s="6">
        <v>549</v>
      </c>
      <c r="H3126" s="28">
        <v>17.122040072859999</v>
      </c>
      <c r="I3126" s="12">
        <v>25.318761384335001</v>
      </c>
      <c r="J3126" s="12">
        <v>39.526411657559002</v>
      </c>
      <c r="K3126" s="12">
        <v>17.122040072859999</v>
      </c>
      <c r="L3126" s="23">
        <v>0.91074681238599997</v>
      </c>
    </row>
    <row r="3127" spans="3:12" x14ac:dyDescent="0.25">
      <c r="C3127" s="125"/>
      <c r="D3127" s="120"/>
      <c r="E3127" s="4" t="s">
        <v>57</v>
      </c>
      <c r="F3127" s="5"/>
      <c r="G3127" s="6">
        <v>209</v>
      </c>
      <c r="H3127" s="28">
        <v>20.095693779904</v>
      </c>
      <c r="I3127" s="12">
        <v>30.622009569378001</v>
      </c>
      <c r="J3127" s="12">
        <v>33.492822966506999</v>
      </c>
      <c r="K3127" s="12">
        <v>15.311004784689001</v>
      </c>
      <c r="L3127" s="23">
        <v>0.478468899522</v>
      </c>
    </row>
    <row r="3128" spans="3:12" x14ac:dyDescent="0.25">
      <c r="C3128" s="125"/>
      <c r="D3128" s="120"/>
      <c r="E3128" s="4" t="s">
        <v>18</v>
      </c>
      <c r="F3128" s="5"/>
      <c r="G3128" s="6">
        <v>19</v>
      </c>
      <c r="H3128" s="28">
        <v>15.789473684211</v>
      </c>
      <c r="I3128" s="12">
        <v>10.526315789473999</v>
      </c>
      <c r="J3128" s="12">
        <v>47.368421052632002</v>
      </c>
      <c r="K3128" s="12">
        <v>26.315789473683999</v>
      </c>
      <c r="L3128" s="37">
        <v>0</v>
      </c>
    </row>
    <row r="3129" spans="3:12" x14ac:dyDescent="0.25">
      <c r="C3129" s="121" t="s">
        <v>58</v>
      </c>
      <c r="D3129" s="119" t="s">
        <v>20</v>
      </c>
      <c r="E3129" s="18" t="s">
        <v>59</v>
      </c>
      <c r="F3129" s="17"/>
      <c r="G3129" s="19">
        <v>453</v>
      </c>
      <c r="H3129" s="29">
        <v>13.465783664459</v>
      </c>
      <c r="I3129" s="15">
        <v>19.867549668873998</v>
      </c>
      <c r="J3129" s="15">
        <v>37.748344370860998</v>
      </c>
      <c r="K3129" s="15">
        <v>27.373068432671001</v>
      </c>
      <c r="L3129" s="30">
        <v>1.5452538631349999</v>
      </c>
    </row>
    <row r="3130" spans="3:12" x14ac:dyDescent="0.25">
      <c r="C3130" s="125"/>
      <c r="D3130" s="120"/>
      <c r="E3130" s="4" t="s">
        <v>60</v>
      </c>
      <c r="F3130" s="5"/>
      <c r="G3130" s="6">
        <v>995</v>
      </c>
      <c r="H3130" s="28">
        <v>16.884422110553</v>
      </c>
      <c r="I3130" s="12">
        <v>26.532663316583001</v>
      </c>
      <c r="J3130" s="12">
        <v>39.698492462311997</v>
      </c>
      <c r="K3130" s="12">
        <v>15.979899497487001</v>
      </c>
      <c r="L3130" s="23">
        <v>0.90452261306500004</v>
      </c>
    </row>
    <row r="3131" spans="3:12" ht="25.2" x14ac:dyDescent="0.25">
      <c r="C3131" s="125"/>
      <c r="D3131" s="120"/>
      <c r="E3131" s="4" t="s">
        <v>61</v>
      </c>
      <c r="F3131" s="5"/>
      <c r="G3131" s="6">
        <v>292</v>
      </c>
      <c r="H3131" s="28">
        <v>16.095890410959001</v>
      </c>
      <c r="I3131" s="12">
        <v>28.767123287671001</v>
      </c>
      <c r="J3131" s="12">
        <v>42.808219178081998</v>
      </c>
      <c r="K3131" s="12">
        <v>11.301369863013999</v>
      </c>
      <c r="L3131" s="23">
        <v>1.027397260274</v>
      </c>
    </row>
    <row r="3132" spans="3:12" x14ac:dyDescent="0.25">
      <c r="C3132" s="125"/>
      <c r="D3132" s="120"/>
      <c r="E3132" s="4" t="s">
        <v>62</v>
      </c>
      <c r="F3132" s="5"/>
      <c r="G3132" s="6">
        <v>396</v>
      </c>
      <c r="H3132" s="28">
        <v>25.757575757575999</v>
      </c>
      <c r="I3132" s="12">
        <v>28.282828282828</v>
      </c>
      <c r="J3132" s="12">
        <v>37.373737373737001</v>
      </c>
      <c r="K3132" s="12">
        <v>8.0808080808079996</v>
      </c>
      <c r="L3132" s="23">
        <v>0.50505050505100002</v>
      </c>
    </row>
    <row r="3133" spans="3:12" x14ac:dyDescent="0.25">
      <c r="C3133" s="125"/>
      <c r="D3133" s="120"/>
      <c r="E3133" s="4" t="s">
        <v>63</v>
      </c>
      <c r="F3133" s="5"/>
      <c r="G3133" s="6">
        <v>21</v>
      </c>
      <c r="H3133" s="28">
        <v>14.285714285714</v>
      </c>
      <c r="I3133" s="12">
        <v>19.047619047619001</v>
      </c>
      <c r="J3133" s="12">
        <v>38.095238095238003</v>
      </c>
      <c r="K3133" s="12">
        <v>23.809523809523998</v>
      </c>
      <c r="L3133" s="23">
        <v>4.7619047619049999</v>
      </c>
    </row>
    <row r="3134" spans="3:12" x14ac:dyDescent="0.25">
      <c r="C3134" s="125"/>
      <c r="D3134" s="120"/>
      <c r="E3134" s="4" t="s">
        <v>18</v>
      </c>
      <c r="F3134" s="5"/>
      <c r="G3134" s="6">
        <v>19</v>
      </c>
      <c r="H3134" s="28">
        <v>26.315789473683999</v>
      </c>
      <c r="I3134" s="12">
        <v>21.052631578947</v>
      </c>
      <c r="J3134" s="12">
        <v>26.315789473683999</v>
      </c>
      <c r="K3134" s="12">
        <v>26.315789473683999</v>
      </c>
      <c r="L3134" s="37">
        <v>0</v>
      </c>
    </row>
    <row r="3135" spans="3:12" ht="25.2" x14ac:dyDescent="0.25">
      <c r="C3135" s="121" t="s">
        <v>64</v>
      </c>
      <c r="D3135" s="119" t="s">
        <v>20</v>
      </c>
      <c r="E3135" s="18" t="s">
        <v>65</v>
      </c>
      <c r="F3135" s="17"/>
      <c r="G3135" s="19">
        <v>33</v>
      </c>
      <c r="H3135" s="29">
        <v>9.0909090909089993</v>
      </c>
      <c r="I3135" s="15">
        <v>30.303030303029999</v>
      </c>
      <c r="J3135" s="15">
        <v>33.333333333333002</v>
      </c>
      <c r="K3135" s="15">
        <v>24.242424242424001</v>
      </c>
      <c r="L3135" s="30">
        <v>3.0303030303030001</v>
      </c>
    </row>
    <row r="3136" spans="3:12" ht="37.799999999999997" x14ac:dyDescent="0.25">
      <c r="C3136" s="125"/>
      <c r="D3136" s="120"/>
      <c r="E3136" s="4" t="s">
        <v>66</v>
      </c>
      <c r="F3136" s="5"/>
      <c r="G3136" s="6">
        <v>151</v>
      </c>
      <c r="H3136" s="28">
        <v>16.556291390727999</v>
      </c>
      <c r="I3136" s="12">
        <v>19.867549668873998</v>
      </c>
      <c r="J3136" s="12">
        <v>42.384105960265003</v>
      </c>
      <c r="K3136" s="12">
        <v>21.192052980132001</v>
      </c>
      <c r="L3136" s="37">
        <v>0</v>
      </c>
    </row>
    <row r="3137" spans="3:12" ht="37.799999999999997" x14ac:dyDescent="0.25">
      <c r="C3137" s="125"/>
      <c r="D3137" s="120"/>
      <c r="E3137" s="4" t="s">
        <v>67</v>
      </c>
      <c r="F3137" s="5"/>
      <c r="G3137" s="6">
        <v>208</v>
      </c>
      <c r="H3137" s="28">
        <v>14.903846153846001</v>
      </c>
      <c r="I3137" s="12">
        <v>23.557692307692001</v>
      </c>
      <c r="J3137" s="12">
        <v>39.423076923076998</v>
      </c>
      <c r="K3137" s="12">
        <v>21.634615384615</v>
      </c>
      <c r="L3137" s="23">
        <v>0.48076923076900002</v>
      </c>
    </row>
    <row r="3138" spans="3:12" ht="37.799999999999997" x14ac:dyDescent="0.25">
      <c r="C3138" s="125"/>
      <c r="D3138" s="120"/>
      <c r="E3138" s="4" t="s">
        <v>68</v>
      </c>
      <c r="F3138" s="5"/>
      <c r="G3138" s="6">
        <v>295</v>
      </c>
      <c r="H3138" s="28">
        <v>16.610169491524999</v>
      </c>
      <c r="I3138" s="12">
        <v>20</v>
      </c>
      <c r="J3138" s="12">
        <v>38.983050847458003</v>
      </c>
      <c r="K3138" s="12">
        <v>23.728813559321999</v>
      </c>
      <c r="L3138" s="23">
        <v>0.67796610169500005</v>
      </c>
    </row>
    <row r="3139" spans="3:12" ht="37.799999999999997" x14ac:dyDescent="0.25">
      <c r="C3139" s="125"/>
      <c r="D3139" s="120"/>
      <c r="E3139" s="4" t="s">
        <v>69</v>
      </c>
      <c r="F3139" s="5"/>
      <c r="G3139" s="6">
        <v>322</v>
      </c>
      <c r="H3139" s="28">
        <v>16.770186335403999</v>
      </c>
      <c r="I3139" s="12">
        <v>22.670807453416</v>
      </c>
      <c r="J3139" s="12">
        <v>44.720496894409997</v>
      </c>
      <c r="K3139" s="12">
        <v>14.596273291925</v>
      </c>
      <c r="L3139" s="23">
        <v>1.242236024845</v>
      </c>
    </row>
    <row r="3140" spans="3:12" ht="37.799999999999997" x14ac:dyDescent="0.25">
      <c r="C3140" s="125"/>
      <c r="D3140" s="120"/>
      <c r="E3140" s="4" t="s">
        <v>70</v>
      </c>
      <c r="F3140" s="5"/>
      <c r="G3140" s="6">
        <v>262</v>
      </c>
      <c r="H3140" s="28">
        <v>15.267175572518999</v>
      </c>
      <c r="I3140" s="12">
        <v>28.24427480916</v>
      </c>
      <c r="J3140" s="12">
        <v>43.129770992365998</v>
      </c>
      <c r="K3140" s="12">
        <v>11.832061068702</v>
      </c>
      <c r="L3140" s="23">
        <v>1.526717557252</v>
      </c>
    </row>
    <row r="3141" spans="3:12" ht="37.799999999999997" x14ac:dyDescent="0.25">
      <c r="C3141" s="125"/>
      <c r="D3141" s="120"/>
      <c r="E3141" s="4" t="s">
        <v>71</v>
      </c>
      <c r="F3141" s="5"/>
      <c r="G3141" s="6">
        <v>298</v>
      </c>
      <c r="H3141" s="28">
        <v>21.812080536913001</v>
      </c>
      <c r="I3141" s="12">
        <v>30.201342281879</v>
      </c>
      <c r="J3141" s="12">
        <v>35.570469798658003</v>
      </c>
      <c r="K3141" s="12">
        <v>11.744966442953</v>
      </c>
      <c r="L3141" s="23">
        <v>0.67114093959700005</v>
      </c>
    </row>
    <row r="3142" spans="3:12" ht="37.799999999999997" x14ac:dyDescent="0.25">
      <c r="C3142" s="125"/>
      <c r="D3142" s="120"/>
      <c r="E3142" s="4" t="s">
        <v>72</v>
      </c>
      <c r="F3142" s="5"/>
      <c r="G3142" s="6">
        <v>277</v>
      </c>
      <c r="H3142" s="28">
        <v>19.133574007219998</v>
      </c>
      <c r="I3142" s="12">
        <v>31.407942238267001</v>
      </c>
      <c r="J3142" s="12">
        <v>35.379061371840997</v>
      </c>
      <c r="K3142" s="12">
        <v>12.635379061371999</v>
      </c>
      <c r="L3142" s="23">
        <v>1.4440433212999999</v>
      </c>
    </row>
    <row r="3143" spans="3:12" ht="37.799999999999997" x14ac:dyDescent="0.25">
      <c r="C3143" s="125"/>
      <c r="D3143" s="120"/>
      <c r="E3143" s="4" t="s">
        <v>73</v>
      </c>
      <c r="F3143" s="5"/>
      <c r="G3143" s="6">
        <v>104</v>
      </c>
      <c r="H3143" s="28">
        <v>16.346153846153999</v>
      </c>
      <c r="I3143" s="12">
        <v>31.730769230768999</v>
      </c>
      <c r="J3143" s="12">
        <v>42.307692307692001</v>
      </c>
      <c r="K3143" s="12">
        <v>9.6153846153850004</v>
      </c>
      <c r="L3143" s="37">
        <v>0</v>
      </c>
    </row>
    <row r="3144" spans="3:12" ht="25.2" x14ac:dyDescent="0.25">
      <c r="C3144" s="125"/>
      <c r="D3144" s="120"/>
      <c r="E3144" s="4" t="s">
        <v>74</v>
      </c>
      <c r="F3144" s="5"/>
      <c r="G3144" s="6">
        <v>90</v>
      </c>
      <c r="H3144" s="28">
        <v>30</v>
      </c>
      <c r="I3144" s="12">
        <v>26.666666666666998</v>
      </c>
      <c r="J3144" s="12">
        <v>31.111111111111001</v>
      </c>
      <c r="K3144" s="12">
        <v>12.222222222221999</v>
      </c>
      <c r="L3144" s="37">
        <v>0</v>
      </c>
    </row>
    <row r="3145" spans="3:12" x14ac:dyDescent="0.25">
      <c r="C3145" s="125"/>
      <c r="D3145" s="120"/>
      <c r="E3145" s="4" t="s">
        <v>75</v>
      </c>
      <c r="F3145" s="5"/>
      <c r="G3145" s="6">
        <v>23</v>
      </c>
      <c r="H3145" s="28">
        <v>13.04347826087</v>
      </c>
      <c r="I3145" s="12">
        <v>30.434782608696</v>
      </c>
      <c r="J3145" s="12">
        <v>34.782608695652002</v>
      </c>
      <c r="K3145" s="12">
        <v>21.739130434783</v>
      </c>
      <c r="L3145" s="37">
        <v>0</v>
      </c>
    </row>
    <row r="3146" spans="3:12" x14ac:dyDescent="0.25">
      <c r="C3146" s="125"/>
      <c r="D3146" s="120"/>
      <c r="E3146" s="4" t="s">
        <v>18</v>
      </c>
      <c r="F3146" s="5"/>
      <c r="G3146" s="6">
        <v>113</v>
      </c>
      <c r="H3146" s="28">
        <v>16.814159292035001</v>
      </c>
      <c r="I3146" s="12">
        <v>19.469026548673</v>
      </c>
      <c r="J3146" s="12">
        <v>34.513274336282997</v>
      </c>
      <c r="K3146" s="12">
        <v>25.663716814158999</v>
      </c>
      <c r="L3146" s="23">
        <v>3.53982300885</v>
      </c>
    </row>
    <row r="3147" spans="3:12" x14ac:dyDescent="0.25">
      <c r="C3147" s="121" t="s">
        <v>76</v>
      </c>
      <c r="D3147" s="119" t="s">
        <v>20</v>
      </c>
      <c r="E3147" s="18" t="s">
        <v>77</v>
      </c>
      <c r="F3147" s="17"/>
      <c r="G3147" s="19">
        <v>573</v>
      </c>
      <c r="H3147" s="29">
        <v>17.452006980802999</v>
      </c>
      <c r="I3147" s="15">
        <v>26.003490401396</v>
      </c>
      <c r="J3147" s="15">
        <v>38.394415357766</v>
      </c>
      <c r="K3147" s="15">
        <v>17.102966841187001</v>
      </c>
      <c r="L3147" s="30">
        <v>1.0471204188479999</v>
      </c>
    </row>
    <row r="3148" spans="3:12" x14ac:dyDescent="0.25">
      <c r="C3148" s="125"/>
      <c r="D3148" s="120"/>
      <c r="E3148" s="4" t="s">
        <v>78</v>
      </c>
      <c r="F3148" s="5"/>
      <c r="G3148" s="6">
        <v>867</v>
      </c>
      <c r="H3148" s="28">
        <v>17.185697808535</v>
      </c>
      <c r="I3148" s="12">
        <v>25.144175317186001</v>
      </c>
      <c r="J3148" s="12">
        <v>39.561707035754999</v>
      </c>
      <c r="K3148" s="12">
        <v>17.185697808535</v>
      </c>
      <c r="L3148" s="23">
        <v>0.92272202998800001</v>
      </c>
    </row>
    <row r="3149" spans="3:12" x14ac:dyDescent="0.25">
      <c r="C3149" s="125"/>
      <c r="D3149" s="120"/>
      <c r="E3149" s="4" t="s">
        <v>79</v>
      </c>
      <c r="F3149" s="5"/>
      <c r="G3149" s="6">
        <v>533</v>
      </c>
      <c r="H3149" s="28">
        <v>19.699812382739001</v>
      </c>
      <c r="I3149" s="12">
        <v>25.515947467166999</v>
      </c>
      <c r="J3149" s="12">
        <v>37.898686679173998</v>
      </c>
      <c r="K3149" s="12">
        <v>15.759849906191</v>
      </c>
      <c r="L3149" s="23">
        <v>1.125703564728</v>
      </c>
    </row>
    <row r="3150" spans="3:12" x14ac:dyDescent="0.25">
      <c r="C3150" s="125"/>
      <c r="D3150" s="120"/>
      <c r="E3150" s="4" t="s">
        <v>80</v>
      </c>
      <c r="F3150" s="5"/>
      <c r="G3150" s="6">
        <v>203</v>
      </c>
      <c r="H3150" s="28">
        <v>15.763546798029999</v>
      </c>
      <c r="I3150" s="12">
        <v>27.093596059113001</v>
      </c>
      <c r="J3150" s="12">
        <v>42.857142857143003</v>
      </c>
      <c r="K3150" s="12">
        <v>13.300492610837001</v>
      </c>
      <c r="L3150" s="23">
        <v>0.98522167487699996</v>
      </c>
    </row>
    <row r="3151" spans="3:12" x14ac:dyDescent="0.25">
      <c r="C3151" s="121" t="s">
        <v>81</v>
      </c>
      <c r="D3151" s="119" t="s">
        <v>20</v>
      </c>
      <c r="E3151" s="18" t="s">
        <v>82</v>
      </c>
      <c r="F3151" s="17"/>
      <c r="G3151" s="19">
        <v>276</v>
      </c>
      <c r="H3151" s="29">
        <v>14.492753623187999</v>
      </c>
      <c r="I3151" s="15">
        <v>31.159420289854999</v>
      </c>
      <c r="J3151" s="15">
        <v>40.217391304347998</v>
      </c>
      <c r="K3151" s="15">
        <v>13.04347826087</v>
      </c>
      <c r="L3151" s="30">
        <v>1.086956521739</v>
      </c>
    </row>
    <row r="3152" spans="3:12" x14ac:dyDescent="0.25">
      <c r="C3152" s="125"/>
      <c r="D3152" s="120"/>
      <c r="E3152" s="4" t="s">
        <v>83</v>
      </c>
      <c r="F3152" s="5"/>
      <c r="G3152" s="6">
        <v>653</v>
      </c>
      <c r="H3152" s="28">
        <v>17.151607963246999</v>
      </c>
      <c r="I3152" s="12">
        <v>25.727411944869999</v>
      </c>
      <c r="J3152" s="12">
        <v>39.203675344563997</v>
      </c>
      <c r="K3152" s="12">
        <v>16.845329249616999</v>
      </c>
      <c r="L3152" s="23">
        <v>1.071975497703</v>
      </c>
    </row>
    <row r="3153" spans="2:12" x14ac:dyDescent="0.25">
      <c r="C3153" s="125"/>
      <c r="D3153" s="120"/>
      <c r="E3153" s="4" t="s">
        <v>84</v>
      </c>
      <c r="F3153" s="5"/>
      <c r="G3153" s="6">
        <v>439</v>
      </c>
      <c r="H3153" s="28">
        <v>20.273348519361999</v>
      </c>
      <c r="I3153" s="12">
        <v>28.018223234623999</v>
      </c>
      <c r="J3153" s="12">
        <v>38.041002277903999</v>
      </c>
      <c r="K3153" s="12">
        <v>13.439635535308</v>
      </c>
      <c r="L3153" s="23">
        <v>0.22779043280200001</v>
      </c>
    </row>
    <row r="3154" spans="2:12" x14ac:dyDescent="0.25">
      <c r="C3154" s="125"/>
      <c r="D3154" s="120"/>
      <c r="E3154" s="4" t="s">
        <v>85</v>
      </c>
      <c r="F3154" s="5"/>
      <c r="G3154" s="6">
        <v>354</v>
      </c>
      <c r="H3154" s="28">
        <v>17.514124293784999</v>
      </c>
      <c r="I3154" s="12">
        <v>21.468926553671999</v>
      </c>
      <c r="J3154" s="12">
        <v>39.548022598869998</v>
      </c>
      <c r="K3154" s="12">
        <v>19.491525423729001</v>
      </c>
      <c r="L3154" s="23">
        <v>1.977401129944</v>
      </c>
    </row>
    <row r="3155" spans="2:12" x14ac:dyDescent="0.25">
      <c r="C3155" s="125"/>
      <c r="D3155" s="120"/>
      <c r="E3155" s="4" t="s">
        <v>86</v>
      </c>
      <c r="F3155" s="5"/>
      <c r="G3155" s="6">
        <v>206</v>
      </c>
      <c r="H3155" s="28">
        <v>20.388349514563</v>
      </c>
      <c r="I3155" s="12">
        <v>19.902912621359</v>
      </c>
      <c r="J3155" s="12">
        <v>42.233009708738003</v>
      </c>
      <c r="K3155" s="12">
        <v>16.504854368932001</v>
      </c>
      <c r="L3155" s="23">
        <v>0.97087378640800004</v>
      </c>
    </row>
    <row r="3156" spans="2:12" x14ac:dyDescent="0.25">
      <c r="C3156" s="125"/>
      <c r="D3156" s="120"/>
      <c r="E3156" s="4" t="s">
        <v>87</v>
      </c>
      <c r="F3156" s="5"/>
      <c r="G3156" s="6">
        <v>248</v>
      </c>
      <c r="H3156" s="28">
        <v>16.532258064516</v>
      </c>
      <c r="I3156" s="12">
        <v>25.806451612903</v>
      </c>
      <c r="J3156" s="12">
        <v>36.693548387097003</v>
      </c>
      <c r="K3156" s="12">
        <v>20.161290322580999</v>
      </c>
      <c r="L3156" s="23">
        <v>0.80645161290300005</v>
      </c>
    </row>
    <row r="3157" spans="2:12" x14ac:dyDescent="0.25">
      <c r="C3157" s="121" t="s">
        <v>88</v>
      </c>
      <c r="D3157" s="119" t="s">
        <v>20</v>
      </c>
      <c r="E3157" s="18" t="s">
        <v>89</v>
      </c>
      <c r="F3157" s="17"/>
      <c r="G3157" s="19">
        <v>99</v>
      </c>
      <c r="H3157" s="29">
        <v>17.171717171716999</v>
      </c>
      <c r="I3157" s="15">
        <v>33.333333333333002</v>
      </c>
      <c r="J3157" s="15">
        <v>38.383838383837997</v>
      </c>
      <c r="K3157" s="15">
        <v>10.101010101010001</v>
      </c>
      <c r="L3157" s="30">
        <v>1.010101010101</v>
      </c>
    </row>
    <row r="3158" spans="2:12" x14ac:dyDescent="0.25">
      <c r="C3158" s="122"/>
      <c r="D3158" s="120"/>
      <c r="E3158" s="4" t="s">
        <v>90</v>
      </c>
      <c r="F3158" s="5"/>
      <c r="G3158" s="6">
        <v>177</v>
      </c>
      <c r="H3158" s="28">
        <v>12.994350282486</v>
      </c>
      <c r="I3158" s="12">
        <v>29.943502824858999</v>
      </c>
      <c r="J3158" s="12">
        <v>41.242937853107001</v>
      </c>
      <c r="K3158" s="12">
        <v>14.689265536722999</v>
      </c>
      <c r="L3158" s="23">
        <v>1.129943502825</v>
      </c>
    </row>
    <row r="3159" spans="2:12" x14ac:dyDescent="0.25">
      <c r="C3159" s="122"/>
      <c r="D3159" s="120"/>
      <c r="E3159" s="4" t="s">
        <v>83</v>
      </c>
      <c r="F3159" s="5"/>
      <c r="G3159" s="6">
        <v>653</v>
      </c>
      <c r="H3159" s="28">
        <v>17.151607963246999</v>
      </c>
      <c r="I3159" s="12">
        <v>25.727411944869999</v>
      </c>
      <c r="J3159" s="12">
        <v>39.203675344563997</v>
      </c>
      <c r="K3159" s="12">
        <v>16.845329249616999</v>
      </c>
      <c r="L3159" s="23">
        <v>1.071975497703</v>
      </c>
    </row>
    <row r="3160" spans="2:12" x14ac:dyDescent="0.25">
      <c r="C3160" s="122"/>
      <c r="D3160" s="120"/>
      <c r="E3160" s="4" t="s">
        <v>91</v>
      </c>
      <c r="F3160" s="5"/>
      <c r="G3160" s="6">
        <v>106</v>
      </c>
      <c r="H3160" s="28">
        <v>16.037735849057</v>
      </c>
      <c r="I3160" s="12">
        <v>32.075471698112999</v>
      </c>
      <c r="J3160" s="12">
        <v>33.962264150943</v>
      </c>
      <c r="K3160" s="12">
        <v>16.981132075472001</v>
      </c>
      <c r="L3160" s="23">
        <v>0.94339622641499998</v>
      </c>
    </row>
    <row r="3161" spans="2:12" x14ac:dyDescent="0.25">
      <c r="C3161" s="122"/>
      <c r="D3161" s="120"/>
      <c r="E3161" s="4" t="s">
        <v>92</v>
      </c>
      <c r="F3161" s="5"/>
      <c r="G3161" s="6">
        <v>114</v>
      </c>
      <c r="H3161" s="28">
        <v>27.192982456140001</v>
      </c>
      <c r="I3161" s="12">
        <v>28.070175438595999</v>
      </c>
      <c r="J3161" s="12">
        <v>36.842105263157997</v>
      </c>
      <c r="K3161" s="12">
        <v>7.8947368421049999</v>
      </c>
      <c r="L3161" s="37">
        <v>0</v>
      </c>
    </row>
    <row r="3162" spans="2:12" x14ac:dyDescent="0.25">
      <c r="C3162" s="122"/>
      <c r="D3162" s="120"/>
      <c r="E3162" s="4" t="s">
        <v>93</v>
      </c>
      <c r="F3162" s="5"/>
      <c r="G3162" s="6">
        <v>219</v>
      </c>
      <c r="H3162" s="28">
        <v>18.721461187214999</v>
      </c>
      <c r="I3162" s="12">
        <v>26.027397260274</v>
      </c>
      <c r="J3162" s="12">
        <v>40.639269406392998</v>
      </c>
      <c r="K3162" s="12">
        <v>14.611872146119</v>
      </c>
      <c r="L3162" s="37">
        <v>0</v>
      </c>
    </row>
    <row r="3163" spans="2:12" x14ac:dyDescent="0.25">
      <c r="C3163" s="122"/>
      <c r="D3163" s="120"/>
      <c r="E3163" s="4" t="s">
        <v>85</v>
      </c>
      <c r="F3163" s="5"/>
      <c r="G3163" s="6">
        <v>354</v>
      </c>
      <c r="H3163" s="28">
        <v>17.514124293784999</v>
      </c>
      <c r="I3163" s="12">
        <v>21.468926553671999</v>
      </c>
      <c r="J3163" s="12">
        <v>39.548022598869998</v>
      </c>
      <c r="K3163" s="12">
        <v>19.491525423729001</v>
      </c>
      <c r="L3163" s="23">
        <v>1.977401129944</v>
      </c>
    </row>
    <row r="3164" spans="2:12" x14ac:dyDescent="0.25">
      <c r="C3164" s="122"/>
      <c r="D3164" s="120"/>
      <c r="E3164" s="4" t="s">
        <v>94</v>
      </c>
      <c r="F3164" s="5"/>
      <c r="G3164" s="6">
        <v>144</v>
      </c>
      <c r="H3164" s="28">
        <v>20.138888888888999</v>
      </c>
      <c r="I3164" s="12">
        <v>20.833333333333002</v>
      </c>
      <c r="J3164" s="12">
        <v>40.277777777777999</v>
      </c>
      <c r="K3164" s="12">
        <v>18.75</v>
      </c>
      <c r="L3164" s="37">
        <v>0</v>
      </c>
    </row>
    <row r="3165" spans="2:12" x14ac:dyDescent="0.25">
      <c r="C3165" s="122"/>
      <c r="D3165" s="120"/>
      <c r="E3165" s="4" t="s">
        <v>95</v>
      </c>
      <c r="F3165" s="5"/>
      <c r="G3165" s="6">
        <v>62</v>
      </c>
      <c r="H3165" s="28">
        <v>20.967741935484</v>
      </c>
      <c r="I3165" s="12">
        <v>17.741935483871</v>
      </c>
      <c r="J3165" s="12">
        <v>46.774193548386997</v>
      </c>
      <c r="K3165" s="12">
        <v>11.290322580645</v>
      </c>
      <c r="L3165" s="23">
        <v>3.2258064516129998</v>
      </c>
    </row>
    <row r="3166" spans="2:12" x14ac:dyDescent="0.25">
      <c r="C3166" s="126"/>
      <c r="D3166" s="123"/>
      <c r="E3166" s="64" t="s">
        <v>87</v>
      </c>
      <c r="F3166" s="59"/>
      <c r="G3166" s="66">
        <v>248</v>
      </c>
      <c r="H3166" s="82">
        <v>16.532258064516</v>
      </c>
      <c r="I3166" s="40">
        <v>25.806451612903</v>
      </c>
      <c r="J3166" s="40">
        <v>36.693548387097003</v>
      </c>
      <c r="K3166" s="40">
        <v>20.161290322580999</v>
      </c>
      <c r="L3166" s="80">
        <v>0.80645161290300005</v>
      </c>
    </row>
    <row r="3168" spans="2:12" x14ac:dyDescent="0.25">
      <c r="B3168" s="48" t="str">
        <f xml:space="preserve"> HYPERLINK("#'目次'!B35", "[29]")</f>
        <v>[29]</v>
      </c>
      <c r="C3168" s="35" t="s">
        <v>245</v>
      </c>
    </row>
    <row r="3169" spans="3:18" x14ac:dyDescent="0.25">
      <c r="C3169" s="99" t="s">
        <v>237</v>
      </c>
    </row>
    <row r="3171" spans="3:18" x14ac:dyDescent="0.25">
      <c r="C3171" s="35" t="s">
        <v>14</v>
      </c>
    </row>
    <row r="3172" spans="3:18" ht="37.799999999999997" x14ac:dyDescent="0.25">
      <c r="C3172" s="115"/>
      <c r="D3172" s="116"/>
      <c r="E3172" s="116"/>
      <c r="F3172" s="116"/>
      <c r="G3172" s="44" t="s">
        <v>15</v>
      </c>
      <c r="H3172" s="43" t="s">
        <v>246</v>
      </c>
      <c r="I3172" s="26" t="s">
        <v>247</v>
      </c>
      <c r="J3172" s="26" t="s">
        <v>248</v>
      </c>
      <c r="K3172" s="26" t="s">
        <v>249</v>
      </c>
      <c r="L3172" s="26" t="s">
        <v>250</v>
      </c>
      <c r="M3172" s="26" t="s">
        <v>251</v>
      </c>
      <c r="N3172" s="26" t="s">
        <v>252</v>
      </c>
      <c r="O3172" s="26" t="s">
        <v>253</v>
      </c>
      <c r="P3172" s="26" t="s">
        <v>254</v>
      </c>
      <c r="Q3172" s="26" t="s">
        <v>63</v>
      </c>
      <c r="R3172" s="49" t="s">
        <v>18</v>
      </c>
    </row>
    <row r="3173" spans="3:18" x14ac:dyDescent="0.25">
      <c r="C3173" s="117"/>
      <c r="D3173" s="118"/>
      <c r="E3173" s="118"/>
      <c r="F3173" s="118"/>
      <c r="G3173" s="46"/>
      <c r="H3173" s="47"/>
      <c r="I3173" s="27"/>
      <c r="J3173" s="27"/>
      <c r="K3173" s="27"/>
      <c r="L3173" s="27"/>
      <c r="M3173" s="27"/>
      <c r="N3173" s="27"/>
      <c r="O3173" s="27"/>
      <c r="P3173" s="27"/>
      <c r="Q3173" s="27"/>
      <c r="R3173" s="45"/>
    </row>
    <row r="3174" spans="3:18" x14ac:dyDescent="0.25">
      <c r="C3174" s="61"/>
      <c r="D3174" s="62"/>
      <c r="E3174" s="60" t="s">
        <v>15</v>
      </c>
      <c r="F3174" s="63"/>
      <c r="G3174" s="57">
        <v>2176</v>
      </c>
      <c r="H3174" s="34">
        <v>67.279411764705998</v>
      </c>
      <c r="I3174" s="34">
        <v>65.762867647058997</v>
      </c>
      <c r="J3174" s="34">
        <v>67.693014705882007</v>
      </c>
      <c r="K3174" s="34">
        <v>31.893382352941</v>
      </c>
      <c r="L3174" s="34">
        <v>50.873161764705998</v>
      </c>
      <c r="M3174" s="34">
        <v>20.128676470588001</v>
      </c>
      <c r="N3174" s="34">
        <v>50.137867647058997</v>
      </c>
      <c r="O3174" s="34">
        <v>48.575367647058997</v>
      </c>
      <c r="P3174" s="34">
        <v>43.566176470587997</v>
      </c>
      <c r="Q3174" s="34">
        <v>2.4356617647059999</v>
      </c>
      <c r="R3174" s="79">
        <v>1.0110294117650001</v>
      </c>
    </row>
    <row r="3175" spans="3:18" x14ac:dyDescent="0.25">
      <c r="C3175" s="124" t="s">
        <v>19</v>
      </c>
      <c r="D3175" s="119" t="s">
        <v>20</v>
      </c>
      <c r="E3175" s="18" t="s">
        <v>21</v>
      </c>
      <c r="F3175" s="17"/>
      <c r="G3175" s="19">
        <v>1028</v>
      </c>
      <c r="H3175" s="29">
        <v>66.634241245135996</v>
      </c>
      <c r="I3175" s="15">
        <v>58.463035019454999</v>
      </c>
      <c r="J3175" s="15">
        <v>69.163424124513995</v>
      </c>
      <c r="K3175" s="15">
        <v>44.163424124514002</v>
      </c>
      <c r="L3175" s="15">
        <v>55.739299610895003</v>
      </c>
      <c r="M3175" s="15">
        <v>21.303501945524999</v>
      </c>
      <c r="N3175" s="15">
        <v>40.758754863813003</v>
      </c>
      <c r="O3175" s="15">
        <v>48.151750972762997</v>
      </c>
      <c r="P3175" s="15">
        <v>40.466926070039001</v>
      </c>
      <c r="Q3175" s="15">
        <v>2.2373540856030001</v>
      </c>
      <c r="R3175" s="30">
        <v>0.97276264591399997</v>
      </c>
    </row>
    <row r="3176" spans="3:18" x14ac:dyDescent="0.25">
      <c r="C3176" s="125"/>
      <c r="D3176" s="120"/>
      <c r="E3176" s="4" t="s">
        <v>22</v>
      </c>
      <c r="F3176" s="5"/>
      <c r="G3176" s="6">
        <v>1148</v>
      </c>
      <c r="H3176" s="28">
        <v>67.857142857143003</v>
      </c>
      <c r="I3176" s="12">
        <v>72.299651567943997</v>
      </c>
      <c r="J3176" s="12">
        <v>66.376306620208993</v>
      </c>
      <c r="K3176" s="12">
        <v>20.905923344948</v>
      </c>
      <c r="L3176" s="12">
        <v>46.515679442508997</v>
      </c>
      <c r="M3176" s="12">
        <v>19.076655052265</v>
      </c>
      <c r="N3176" s="12">
        <v>58.536585365854002</v>
      </c>
      <c r="O3176" s="12">
        <v>48.954703832752998</v>
      </c>
      <c r="P3176" s="12">
        <v>46.341463414633999</v>
      </c>
      <c r="Q3176" s="12">
        <v>2.613240418118</v>
      </c>
      <c r="R3176" s="23">
        <v>1.045296167247</v>
      </c>
    </row>
    <row r="3177" spans="3:18" x14ac:dyDescent="0.25">
      <c r="C3177" s="121" t="s">
        <v>23</v>
      </c>
      <c r="D3177" s="121" t="s">
        <v>24</v>
      </c>
      <c r="E3177" s="18" t="s">
        <v>25</v>
      </c>
      <c r="F3177" s="17"/>
      <c r="G3177" s="19">
        <v>461</v>
      </c>
      <c r="H3177" s="29">
        <v>64.859002169196998</v>
      </c>
      <c r="I3177" s="15">
        <v>68.546637744034996</v>
      </c>
      <c r="J3177" s="15">
        <v>69.631236442515998</v>
      </c>
      <c r="K3177" s="15">
        <v>31.887201735358001</v>
      </c>
      <c r="L3177" s="15">
        <v>52.060737527115002</v>
      </c>
      <c r="M3177" s="15">
        <v>16.052060737527</v>
      </c>
      <c r="N3177" s="15">
        <v>44.251626898048002</v>
      </c>
      <c r="O3177" s="15">
        <v>48.156182212581001</v>
      </c>
      <c r="P3177" s="15">
        <v>41.648590021692002</v>
      </c>
      <c r="Q3177" s="15">
        <v>1.952277657267</v>
      </c>
      <c r="R3177" s="30">
        <v>0.21691973969600001</v>
      </c>
    </row>
    <row r="3178" spans="3:18" x14ac:dyDescent="0.25">
      <c r="C3178" s="125"/>
      <c r="D3178" s="122"/>
      <c r="E3178" s="4" t="s">
        <v>26</v>
      </c>
      <c r="F3178" s="5"/>
      <c r="G3178" s="6">
        <v>649</v>
      </c>
      <c r="H3178" s="28">
        <v>66.101694915254001</v>
      </c>
      <c r="I3178" s="12">
        <v>63.482280431432997</v>
      </c>
      <c r="J3178" s="12">
        <v>67.642526964561</v>
      </c>
      <c r="K3178" s="12">
        <v>34.514637904468003</v>
      </c>
      <c r="L3178" s="12">
        <v>52.234206471495</v>
      </c>
      <c r="M3178" s="12">
        <v>21.263482280430999</v>
      </c>
      <c r="N3178" s="12">
        <v>49.614791987673001</v>
      </c>
      <c r="O3178" s="12">
        <v>52.080123266564001</v>
      </c>
      <c r="P3178" s="12">
        <v>43.451463790447001</v>
      </c>
      <c r="Q3178" s="12">
        <v>1.3867488443760001</v>
      </c>
      <c r="R3178" s="23">
        <v>0.77041602465299996</v>
      </c>
    </row>
    <row r="3179" spans="3:18" x14ac:dyDescent="0.25">
      <c r="C3179" s="125"/>
      <c r="D3179" s="122"/>
      <c r="E3179" s="4" t="s">
        <v>27</v>
      </c>
      <c r="F3179" s="5"/>
      <c r="G3179" s="6">
        <v>462</v>
      </c>
      <c r="H3179" s="28">
        <v>69.91341991342</v>
      </c>
      <c r="I3179" s="12">
        <v>69.047619047618994</v>
      </c>
      <c r="J3179" s="12">
        <v>70.562770562770993</v>
      </c>
      <c r="K3179" s="12">
        <v>32.683982683982997</v>
      </c>
      <c r="L3179" s="12">
        <v>57.142857142856997</v>
      </c>
      <c r="M3179" s="12">
        <v>22.294372294372</v>
      </c>
      <c r="N3179" s="12">
        <v>51.082251082250998</v>
      </c>
      <c r="O3179" s="12">
        <v>51.731601731601998</v>
      </c>
      <c r="P3179" s="12">
        <v>45.238095238094999</v>
      </c>
      <c r="Q3179" s="12">
        <v>2.5974025974030002</v>
      </c>
      <c r="R3179" s="23">
        <v>1.298701298701</v>
      </c>
    </row>
    <row r="3180" spans="3:18" x14ac:dyDescent="0.25">
      <c r="C3180" s="125"/>
      <c r="D3180" s="122"/>
      <c r="E3180" s="4" t="s">
        <v>28</v>
      </c>
      <c r="F3180" s="5"/>
      <c r="G3180" s="6">
        <v>361</v>
      </c>
      <c r="H3180" s="28">
        <v>68.975069252078001</v>
      </c>
      <c r="I3180" s="12">
        <v>65.096952908586999</v>
      </c>
      <c r="J3180" s="12">
        <v>67.036011080332003</v>
      </c>
      <c r="K3180" s="12">
        <v>31.301939058172</v>
      </c>
      <c r="L3180" s="12">
        <v>50.415512465374</v>
      </c>
      <c r="M3180" s="12">
        <v>25.207756232687</v>
      </c>
      <c r="N3180" s="12">
        <v>57.340720221607</v>
      </c>
      <c r="O3180" s="12">
        <v>45.706371191136</v>
      </c>
      <c r="P3180" s="12">
        <v>47.091412742381998</v>
      </c>
      <c r="Q3180" s="12">
        <v>2.4930747922440002</v>
      </c>
      <c r="R3180" s="23">
        <v>1.108033240997</v>
      </c>
    </row>
    <row r="3181" spans="3:18" x14ac:dyDescent="0.25">
      <c r="C3181" s="125"/>
      <c r="D3181" s="122"/>
      <c r="E3181" s="4" t="s">
        <v>29</v>
      </c>
      <c r="F3181" s="5"/>
      <c r="G3181" s="6">
        <v>172</v>
      </c>
      <c r="H3181" s="28">
        <v>66.279069767441996</v>
      </c>
      <c r="I3181" s="12">
        <v>59.302325581395003</v>
      </c>
      <c r="J3181" s="12">
        <v>61.046511627907002</v>
      </c>
      <c r="K3181" s="12">
        <v>26.744186046511999</v>
      </c>
      <c r="L3181" s="12">
        <v>33.139534883720998</v>
      </c>
      <c r="M3181" s="12">
        <v>15.116279069767</v>
      </c>
      <c r="N3181" s="12">
        <v>48.255813953488001</v>
      </c>
      <c r="O3181" s="12">
        <v>38.372093023255999</v>
      </c>
      <c r="P3181" s="12">
        <v>40.116279069767003</v>
      </c>
      <c r="Q3181" s="12">
        <v>5.8139534883720003</v>
      </c>
      <c r="R3181" s="23">
        <v>3.488372093023</v>
      </c>
    </row>
    <row r="3182" spans="3:18" x14ac:dyDescent="0.25">
      <c r="C3182" s="125"/>
      <c r="D3182" s="122"/>
      <c r="E3182" s="4" t="s">
        <v>30</v>
      </c>
      <c r="F3182" s="5"/>
      <c r="G3182" s="6">
        <v>61</v>
      </c>
      <c r="H3182" s="28">
        <v>67.213114754098001</v>
      </c>
      <c r="I3182" s="12">
        <v>63.934426229507999</v>
      </c>
      <c r="J3182" s="12">
        <v>60.655737704918003</v>
      </c>
      <c r="K3182" s="12">
        <v>21.311475409836</v>
      </c>
      <c r="L3182" s="12">
        <v>39.344262295081997</v>
      </c>
      <c r="M3182" s="12">
        <v>9.83606557377</v>
      </c>
      <c r="N3182" s="12">
        <v>54.098360655737999</v>
      </c>
      <c r="O3182" s="12">
        <v>37.704918032786999</v>
      </c>
      <c r="P3182" s="12">
        <v>37.704918032786999</v>
      </c>
      <c r="Q3182" s="12">
        <v>4.918032786885</v>
      </c>
      <c r="R3182" s="37">
        <v>0</v>
      </c>
    </row>
    <row r="3183" spans="3:18" x14ac:dyDescent="0.25">
      <c r="C3183" s="125"/>
      <c r="D3183" s="122"/>
      <c r="E3183" s="4" t="s">
        <v>31</v>
      </c>
      <c r="F3183" s="5"/>
      <c r="G3183" s="6">
        <v>10</v>
      </c>
      <c r="H3183" s="28">
        <v>90</v>
      </c>
      <c r="I3183" s="12">
        <v>80</v>
      </c>
      <c r="J3183" s="12">
        <v>30</v>
      </c>
      <c r="K3183" s="20">
        <v>0</v>
      </c>
      <c r="L3183" s="12">
        <v>10</v>
      </c>
      <c r="M3183" s="20">
        <v>0</v>
      </c>
      <c r="N3183" s="12">
        <v>60</v>
      </c>
      <c r="O3183" s="12">
        <v>40</v>
      </c>
      <c r="P3183" s="12">
        <v>30</v>
      </c>
      <c r="Q3183" s="12">
        <v>10</v>
      </c>
      <c r="R3183" s="37">
        <v>0</v>
      </c>
    </row>
    <row r="3184" spans="3:18" x14ac:dyDescent="0.25">
      <c r="C3184" s="125"/>
      <c r="D3184" s="122"/>
      <c r="E3184" s="4" t="s">
        <v>32</v>
      </c>
      <c r="F3184" s="5"/>
      <c r="G3184" s="6">
        <v>1110</v>
      </c>
      <c r="H3184" s="28">
        <v>65.585585585586003</v>
      </c>
      <c r="I3184" s="12">
        <v>65.585585585586003</v>
      </c>
      <c r="J3184" s="12">
        <v>68.468468468468004</v>
      </c>
      <c r="K3184" s="12">
        <v>33.423423423423003</v>
      </c>
      <c r="L3184" s="12">
        <v>52.162162162161998</v>
      </c>
      <c r="M3184" s="12">
        <v>19.099099099099</v>
      </c>
      <c r="N3184" s="12">
        <v>47.387387387387001</v>
      </c>
      <c r="O3184" s="12">
        <v>50.450450450449999</v>
      </c>
      <c r="P3184" s="12">
        <v>42.702702702703</v>
      </c>
      <c r="Q3184" s="12">
        <v>1.6216216216220001</v>
      </c>
      <c r="R3184" s="23">
        <v>0.54054054054099998</v>
      </c>
    </row>
    <row r="3185" spans="3:18" x14ac:dyDescent="0.25">
      <c r="C3185" s="125"/>
      <c r="D3185" s="122"/>
      <c r="E3185" s="4" t="s">
        <v>33</v>
      </c>
      <c r="F3185" s="5"/>
      <c r="G3185" s="6">
        <v>823</v>
      </c>
      <c r="H3185" s="28">
        <v>69.501822600243003</v>
      </c>
      <c r="I3185" s="12">
        <v>67.314702308627005</v>
      </c>
      <c r="J3185" s="12">
        <v>69.015795868772997</v>
      </c>
      <c r="K3185" s="12">
        <v>32.077764277035001</v>
      </c>
      <c r="L3185" s="12">
        <v>54.191980558931</v>
      </c>
      <c r="M3185" s="12">
        <v>23.572296476306001</v>
      </c>
      <c r="N3185" s="12">
        <v>53.827460510328002</v>
      </c>
      <c r="O3185" s="12">
        <v>49.088699878493003</v>
      </c>
      <c r="P3185" s="12">
        <v>46.051032806804002</v>
      </c>
      <c r="Q3185" s="12">
        <v>2.551640340219</v>
      </c>
      <c r="R3185" s="23">
        <v>1.215066828676</v>
      </c>
    </row>
    <row r="3186" spans="3:18" x14ac:dyDescent="0.25">
      <c r="C3186" s="125"/>
      <c r="D3186" s="122"/>
      <c r="E3186" s="4" t="s">
        <v>34</v>
      </c>
      <c r="F3186" s="5"/>
      <c r="G3186" s="6">
        <v>243</v>
      </c>
      <c r="H3186" s="28">
        <v>67.489711934156006</v>
      </c>
      <c r="I3186" s="12">
        <v>61.316872427984002</v>
      </c>
      <c r="J3186" s="12">
        <v>59.670781893003998</v>
      </c>
      <c r="K3186" s="12">
        <v>24.279835390946999</v>
      </c>
      <c r="L3186" s="12">
        <v>33.744855967078003</v>
      </c>
      <c r="M3186" s="12">
        <v>13.168724279835001</v>
      </c>
      <c r="N3186" s="12">
        <v>50.205761316872</v>
      </c>
      <c r="O3186" s="12">
        <v>38.271604938271999</v>
      </c>
      <c r="P3186" s="12">
        <v>39.094650205760999</v>
      </c>
      <c r="Q3186" s="12">
        <v>5.7613168724279999</v>
      </c>
      <c r="R3186" s="23">
        <v>2.4691358024690002</v>
      </c>
    </row>
    <row r="3187" spans="3:18" x14ac:dyDescent="0.25">
      <c r="C3187" s="125"/>
      <c r="D3187" s="122"/>
      <c r="E3187" s="4" t="s">
        <v>35</v>
      </c>
      <c r="F3187" s="5"/>
      <c r="G3187" s="6">
        <v>1066</v>
      </c>
      <c r="H3187" s="28">
        <v>69.043151969980997</v>
      </c>
      <c r="I3187" s="12">
        <v>65.947467166978996</v>
      </c>
      <c r="J3187" s="12">
        <v>66.885553470919007</v>
      </c>
      <c r="K3187" s="12">
        <v>30.300187617260999</v>
      </c>
      <c r="L3187" s="12">
        <v>49.530956848030002</v>
      </c>
      <c r="M3187" s="12">
        <v>21.200750469043001</v>
      </c>
      <c r="N3187" s="12">
        <v>53.001876172608</v>
      </c>
      <c r="O3187" s="12">
        <v>46.622889305816003</v>
      </c>
      <c r="P3187" s="12">
        <v>44.465290806753998</v>
      </c>
      <c r="Q3187" s="12">
        <v>3.2833020637899999</v>
      </c>
      <c r="R3187" s="23">
        <v>1.5009380863040001</v>
      </c>
    </row>
    <row r="3188" spans="3:18" x14ac:dyDescent="0.25">
      <c r="C3188" s="125"/>
      <c r="D3188" s="121" t="s">
        <v>21</v>
      </c>
      <c r="E3188" s="18" t="s">
        <v>25</v>
      </c>
      <c r="F3188" s="17"/>
      <c r="G3188" s="19">
        <v>238</v>
      </c>
      <c r="H3188" s="29">
        <v>66.386554621849001</v>
      </c>
      <c r="I3188" s="15">
        <v>60.084033613445001</v>
      </c>
      <c r="J3188" s="15">
        <v>66.806722689075997</v>
      </c>
      <c r="K3188" s="15">
        <v>36.974789915965999</v>
      </c>
      <c r="L3188" s="15">
        <v>55.042016806722998</v>
      </c>
      <c r="M3188" s="15">
        <v>14.285714285714</v>
      </c>
      <c r="N3188" s="15">
        <v>33.613445378150999</v>
      </c>
      <c r="O3188" s="15">
        <v>46.218487394957997</v>
      </c>
      <c r="P3188" s="15">
        <v>39.915966386554999</v>
      </c>
      <c r="Q3188" s="15">
        <v>1.260504201681</v>
      </c>
      <c r="R3188" s="30">
        <v>0.42016806722700001</v>
      </c>
    </row>
    <row r="3189" spans="3:18" x14ac:dyDescent="0.25">
      <c r="C3189" s="125"/>
      <c r="D3189" s="122"/>
      <c r="E3189" s="4" t="s">
        <v>26</v>
      </c>
      <c r="F3189" s="5"/>
      <c r="G3189" s="6">
        <v>298</v>
      </c>
      <c r="H3189" s="28">
        <v>62.080536912752002</v>
      </c>
      <c r="I3189" s="12">
        <v>52.684563758388997</v>
      </c>
      <c r="J3189" s="12">
        <v>68.791946308725002</v>
      </c>
      <c r="K3189" s="12">
        <v>50</v>
      </c>
      <c r="L3189" s="12">
        <v>56.711409395973</v>
      </c>
      <c r="M3189" s="12">
        <v>23.154362416106999</v>
      </c>
      <c r="N3189" s="12">
        <v>36.577181208054</v>
      </c>
      <c r="O3189" s="12">
        <v>48.993288590604003</v>
      </c>
      <c r="P3189" s="12">
        <v>35.570469798658003</v>
      </c>
      <c r="Q3189" s="12">
        <v>2.0134228187919998</v>
      </c>
      <c r="R3189" s="23">
        <v>1.0067114093959999</v>
      </c>
    </row>
    <row r="3190" spans="3:18" x14ac:dyDescent="0.25">
      <c r="C3190" s="125"/>
      <c r="D3190" s="122"/>
      <c r="E3190" s="4" t="s">
        <v>27</v>
      </c>
      <c r="F3190" s="5"/>
      <c r="G3190" s="6">
        <v>227</v>
      </c>
      <c r="H3190" s="28">
        <v>69.162995594714005</v>
      </c>
      <c r="I3190" s="12">
        <v>63.436123348018</v>
      </c>
      <c r="J3190" s="12">
        <v>73.568281938325995</v>
      </c>
      <c r="K3190" s="12">
        <v>43.171806167401002</v>
      </c>
      <c r="L3190" s="12">
        <v>59.471365638766997</v>
      </c>
      <c r="M3190" s="12">
        <v>23.348017621145001</v>
      </c>
      <c r="N3190" s="12">
        <v>43.171806167401002</v>
      </c>
      <c r="O3190" s="12">
        <v>51.541850220264003</v>
      </c>
      <c r="P3190" s="12">
        <v>42.290748898677997</v>
      </c>
      <c r="Q3190" s="12">
        <v>1.762114537445</v>
      </c>
      <c r="R3190" s="23">
        <v>1.321585903084</v>
      </c>
    </row>
    <row r="3191" spans="3:18" x14ac:dyDescent="0.25">
      <c r="C3191" s="125"/>
      <c r="D3191" s="122"/>
      <c r="E3191" s="4" t="s">
        <v>28</v>
      </c>
      <c r="F3191" s="5"/>
      <c r="G3191" s="6">
        <v>166</v>
      </c>
      <c r="H3191" s="28">
        <v>71.686746987952006</v>
      </c>
      <c r="I3191" s="12">
        <v>59.638554216867</v>
      </c>
      <c r="J3191" s="12">
        <v>69.879518072289002</v>
      </c>
      <c r="K3191" s="12">
        <v>43.975903614457998</v>
      </c>
      <c r="L3191" s="12">
        <v>57.831325301204998</v>
      </c>
      <c r="M3191" s="12">
        <v>27.710843373494001</v>
      </c>
      <c r="N3191" s="12">
        <v>50</v>
      </c>
      <c r="O3191" s="12">
        <v>48.192771084336997</v>
      </c>
      <c r="P3191" s="12">
        <v>44.578313253011999</v>
      </c>
      <c r="Q3191" s="12">
        <v>2.409638554217</v>
      </c>
      <c r="R3191" s="23">
        <v>0.60240963855399998</v>
      </c>
    </row>
    <row r="3192" spans="3:18" x14ac:dyDescent="0.25">
      <c r="C3192" s="125"/>
      <c r="D3192" s="122"/>
      <c r="E3192" s="4" t="s">
        <v>29</v>
      </c>
      <c r="F3192" s="5"/>
      <c r="G3192" s="6">
        <v>74</v>
      </c>
      <c r="H3192" s="28">
        <v>66.216216216215997</v>
      </c>
      <c r="I3192" s="12">
        <v>60.810810810810999</v>
      </c>
      <c r="J3192" s="12">
        <v>68.918918918919005</v>
      </c>
      <c r="K3192" s="12">
        <v>47.297297297297</v>
      </c>
      <c r="L3192" s="12">
        <v>43.243243243243001</v>
      </c>
      <c r="M3192" s="12">
        <v>20.27027027027</v>
      </c>
      <c r="N3192" s="12">
        <v>48.648648648649001</v>
      </c>
      <c r="O3192" s="12">
        <v>41.891891891892001</v>
      </c>
      <c r="P3192" s="12">
        <v>45.945945945946001</v>
      </c>
      <c r="Q3192" s="12">
        <v>6.7567567567570004</v>
      </c>
      <c r="R3192" s="23">
        <v>2.7027027027030002</v>
      </c>
    </row>
    <row r="3193" spans="3:18" x14ac:dyDescent="0.25">
      <c r="C3193" s="125"/>
      <c r="D3193" s="122"/>
      <c r="E3193" s="4" t="s">
        <v>30</v>
      </c>
      <c r="F3193" s="5"/>
      <c r="G3193" s="6">
        <v>22</v>
      </c>
      <c r="H3193" s="28">
        <v>63.636363636364003</v>
      </c>
      <c r="I3193" s="12">
        <v>45.454545454544999</v>
      </c>
      <c r="J3193" s="12">
        <v>54.545454545455001</v>
      </c>
      <c r="K3193" s="12">
        <v>50</v>
      </c>
      <c r="L3193" s="12">
        <v>45.454545454544999</v>
      </c>
      <c r="M3193" s="12">
        <v>9.0909090909089993</v>
      </c>
      <c r="N3193" s="12">
        <v>50</v>
      </c>
      <c r="O3193" s="12">
        <v>36.363636363635997</v>
      </c>
      <c r="P3193" s="12">
        <v>40.909090909090999</v>
      </c>
      <c r="Q3193" s="12">
        <v>4.5454545454549997</v>
      </c>
      <c r="R3193" s="37">
        <v>0</v>
      </c>
    </row>
    <row r="3194" spans="3:18" x14ac:dyDescent="0.25">
      <c r="C3194" s="125"/>
      <c r="D3194" s="122"/>
      <c r="E3194" s="4" t="s">
        <v>31</v>
      </c>
      <c r="F3194" s="5"/>
      <c r="G3194" s="6">
        <v>3</v>
      </c>
      <c r="H3194" s="28">
        <v>100</v>
      </c>
      <c r="I3194" s="12">
        <v>100</v>
      </c>
      <c r="J3194" s="12">
        <v>33.333333333333002</v>
      </c>
      <c r="K3194" s="20">
        <v>0</v>
      </c>
      <c r="L3194" s="20">
        <v>0</v>
      </c>
      <c r="M3194" s="20">
        <v>0</v>
      </c>
      <c r="N3194" s="12">
        <v>66.666666666666998</v>
      </c>
      <c r="O3194" s="12">
        <v>100</v>
      </c>
      <c r="P3194" s="12">
        <v>66.666666666666998</v>
      </c>
      <c r="Q3194" s="20">
        <v>0</v>
      </c>
      <c r="R3194" s="37">
        <v>0</v>
      </c>
    </row>
    <row r="3195" spans="3:18" x14ac:dyDescent="0.25">
      <c r="C3195" s="125"/>
      <c r="D3195" s="122"/>
      <c r="E3195" s="4" t="s">
        <v>32</v>
      </c>
      <c r="F3195" s="5"/>
      <c r="G3195" s="6">
        <v>536</v>
      </c>
      <c r="H3195" s="28">
        <v>63.992537313432997</v>
      </c>
      <c r="I3195" s="12">
        <v>55.970149253731002</v>
      </c>
      <c r="J3195" s="12">
        <v>67.910447761194007</v>
      </c>
      <c r="K3195" s="12">
        <v>44.216417910448001</v>
      </c>
      <c r="L3195" s="12">
        <v>55.970149253731002</v>
      </c>
      <c r="M3195" s="12">
        <v>19.216417910448001</v>
      </c>
      <c r="N3195" s="12">
        <v>35.261194029850998</v>
      </c>
      <c r="O3195" s="12">
        <v>47.761194029850998</v>
      </c>
      <c r="P3195" s="12">
        <v>37.5</v>
      </c>
      <c r="Q3195" s="12">
        <v>1.6791044776120001</v>
      </c>
      <c r="R3195" s="23">
        <v>0.74626865671599996</v>
      </c>
    </row>
    <row r="3196" spans="3:18" x14ac:dyDescent="0.25">
      <c r="C3196" s="125"/>
      <c r="D3196" s="122"/>
      <c r="E3196" s="4" t="s">
        <v>33</v>
      </c>
      <c r="F3196" s="5"/>
      <c r="G3196" s="6">
        <v>393</v>
      </c>
      <c r="H3196" s="28">
        <v>70.229007633587997</v>
      </c>
      <c r="I3196" s="12">
        <v>61.832061068701996</v>
      </c>
      <c r="J3196" s="12">
        <v>72.010178117048</v>
      </c>
      <c r="K3196" s="12">
        <v>43.511450381678998</v>
      </c>
      <c r="L3196" s="12">
        <v>58.778625954197999</v>
      </c>
      <c r="M3196" s="12">
        <v>25.190839694655999</v>
      </c>
      <c r="N3196" s="12">
        <v>46.055979643766001</v>
      </c>
      <c r="O3196" s="12">
        <v>50.127226463104002</v>
      </c>
      <c r="P3196" s="12">
        <v>43.256997455471002</v>
      </c>
      <c r="Q3196" s="12">
        <v>2.0356234096689998</v>
      </c>
      <c r="R3196" s="23">
        <v>1.0178117048349999</v>
      </c>
    </row>
    <row r="3197" spans="3:18" x14ac:dyDescent="0.25">
      <c r="C3197" s="125"/>
      <c r="D3197" s="122"/>
      <c r="E3197" s="4" t="s">
        <v>34</v>
      </c>
      <c r="F3197" s="5"/>
      <c r="G3197" s="6">
        <v>99</v>
      </c>
      <c r="H3197" s="28">
        <v>66.666666666666998</v>
      </c>
      <c r="I3197" s="12">
        <v>58.585858585859</v>
      </c>
      <c r="J3197" s="12">
        <v>64.646464646465006</v>
      </c>
      <c r="K3197" s="12">
        <v>46.464646464646002</v>
      </c>
      <c r="L3197" s="12">
        <v>42.424242424242003</v>
      </c>
      <c r="M3197" s="12">
        <v>17.171717171716999</v>
      </c>
      <c r="N3197" s="12">
        <v>49.494949494948997</v>
      </c>
      <c r="O3197" s="12">
        <v>42.424242424242003</v>
      </c>
      <c r="P3197" s="12">
        <v>45.454545454544999</v>
      </c>
      <c r="Q3197" s="12">
        <v>6.0606060606060002</v>
      </c>
      <c r="R3197" s="23">
        <v>2.0202020202019999</v>
      </c>
    </row>
    <row r="3198" spans="3:18" x14ac:dyDescent="0.25">
      <c r="C3198" s="125"/>
      <c r="D3198" s="122"/>
      <c r="E3198" s="4" t="s">
        <v>35</v>
      </c>
      <c r="F3198" s="5"/>
      <c r="G3198" s="6">
        <v>492</v>
      </c>
      <c r="H3198" s="28">
        <v>69.512195121950995</v>
      </c>
      <c r="I3198" s="12">
        <v>61.178861788618001</v>
      </c>
      <c r="J3198" s="12">
        <v>70.528455284553004</v>
      </c>
      <c r="K3198" s="12">
        <v>44.105691056910999</v>
      </c>
      <c r="L3198" s="12">
        <v>55.487804878048998</v>
      </c>
      <c r="M3198" s="12">
        <v>23.577235772358001</v>
      </c>
      <c r="N3198" s="12">
        <v>46.747967479674998</v>
      </c>
      <c r="O3198" s="12">
        <v>48.577235772358001</v>
      </c>
      <c r="P3198" s="12">
        <v>43.69918699187</v>
      </c>
      <c r="Q3198" s="12">
        <v>2.8455284552850002</v>
      </c>
      <c r="R3198" s="23">
        <v>1.219512195122</v>
      </c>
    </row>
    <row r="3199" spans="3:18" x14ac:dyDescent="0.25">
      <c r="C3199" s="125"/>
      <c r="D3199" s="121" t="s">
        <v>22</v>
      </c>
      <c r="E3199" s="18" t="s">
        <v>25</v>
      </c>
      <c r="F3199" s="17"/>
      <c r="G3199" s="19">
        <v>223</v>
      </c>
      <c r="H3199" s="29">
        <v>63.228699551570003</v>
      </c>
      <c r="I3199" s="15">
        <v>77.578475336322995</v>
      </c>
      <c r="J3199" s="15">
        <v>72.645739910314006</v>
      </c>
      <c r="K3199" s="15">
        <v>26.457399103139</v>
      </c>
      <c r="L3199" s="15">
        <v>48.878923766816001</v>
      </c>
      <c r="M3199" s="15">
        <v>17.937219730942001</v>
      </c>
      <c r="N3199" s="15">
        <v>55.605381165918999</v>
      </c>
      <c r="O3199" s="15">
        <v>50.224215246637002</v>
      </c>
      <c r="P3199" s="15">
        <v>43.497757847533997</v>
      </c>
      <c r="Q3199" s="15">
        <v>2.690582959641</v>
      </c>
      <c r="R3199" s="69">
        <v>0</v>
      </c>
    </row>
    <row r="3200" spans="3:18" x14ac:dyDescent="0.25">
      <c r="C3200" s="125"/>
      <c r="D3200" s="122"/>
      <c r="E3200" s="4" t="s">
        <v>26</v>
      </c>
      <c r="F3200" s="5"/>
      <c r="G3200" s="6">
        <v>351</v>
      </c>
      <c r="H3200" s="28">
        <v>69.515669515669998</v>
      </c>
      <c r="I3200" s="12">
        <v>72.649572649573003</v>
      </c>
      <c r="J3200" s="12">
        <v>66.666666666666998</v>
      </c>
      <c r="K3200" s="12">
        <v>21.367521367521</v>
      </c>
      <c r="L3200" s="12">
        <v>48.433048433048</v>
      </c>
      <c r="M3200" s="12">
        <v>19.65811965812</v>
      </c>
      <c r="N3200" s="12">
        <v>60.683760683761001</v>
      </c>
      <c r="O3200" s="12">
        <v>54.700854700854997</v>
      </c>
      <c r="P3200" s="12">
        <v>50.142450142450002</v>
      </c>
      <c r="Q3200" s="12">
        <v>0.85470085470099999</v>
      </c>
      <c r="R3200" s="23">
        <v>0.56980056980100002</v>
      </c>
    </row>
    <row r="3201" spans="3:18" x14ac:dyDescent="0.25">
      <c r="C3201" s="125"/>
      <c r="D3201" s="122"/>
      <c r="E3201" s="4" t="s">
        <v>27</v>
      </c>
      <c r="F3201" s="5"/>
      <c r="G3201" s="6">
        <v>235</v>
      </c>
      <c r="H3201" s="28">
        <v>70.638297872340004</v>
      </c>
      <c r="I3201" s="12">
        <v>74.468085106383</v>
      </c>
      <c r="J3201" s="12">
        <v>67.659574468084998</v>
      </c>
      <c r="K3201" s="12">
        <v>22.553191489362</v>
      </c>
      <c r="L3201" s="12">
        <v>54.893617021277002</v>
      </c>
      <c r="M3201" s="12">
        <v>21.276595744681</v>
      </c>
      <c r="N3201" s="12">
        <v>58.723404255318997</v>
      </c>
      <c r="O3201" s="12">
        <v>51.914893617021001</v>
      </c>
      <c r="P3201" s="12">
        <v>48.085106382978999</v>
      </c>
      <c r="Q3201" s="12">
        <v>3.4042553191490001</v>
      </c>
      <c r="R3201" s="23">
        <v>1.2765957446809999</v>
      </c>
    </row>
    <row r="3202" spans="3:18" x14ac:dyDescent="0.25">
      <c r="C3202" s="125"/>
      <c r="D3202" s="122"/>
      <c r="E3202" s="4" t="s">
        <v>28</v>
      </c>
      <c r="F3202" s="5"/>
      <c r="G3202" s="6">
        <v>195</v>
      </c>
      <c r="H3202" s="28">
        <v>66.666666666666998</v>
      </c>
      <c r="I3202" s="12">
        <v>69.743589743589993</v>
      </c>
      <c r="J3202" s="12">
        <v>64.615384615384997</v>
      </c>
      <c r="K3202" s="12">
        <v>20.512820512821001</v>
      </c>
      <c r="L3202" s="12">
        <v>44.102564102564003</v>
      </c>
      <c r="M3202" s="12">
        <v>23.076923076922998</v>
      </c>
      <c r="N3202" s="12">
        <v>63.589743589744003</v>
      </c>
      <c r="O3202" s="12">
        <v>43.589743589744003</v>
      </c>
      <c r="P3202" s="12">
        <v>49.230769230768999</v>
      </c>
      <c r="Q3202" s="12">
        <v>2.564102564103</v>
      </c>
      <c r="R3202" s="23">
        <v>1.538461538462</v>
      </c>
    </row>
    <row r="3203" spans="3:18" x14ac:dyDescent="0.25">
      <c r="C3203" s="125"/>
      <c r="D3203" s="122"/>
      <c r="E3203" s="4" t="s">
        <v>29</v>
      </c>
      <c r="F3203" s="5"/>
      <c r="G3203" s="6">
        <v>98</v>
      </c>
      <c r="H3203" s="28">
        <v>66.326530612244994</v>
      </c>
      <c r="I3203" s="12">
        <v>58.163265306122</v>
      </c>
      <c r="J3203" s="12">
        <v>55.102040816326998</v>
      </c>
      <c r="K3203" s="12">
        <v>11.224489795918</v>
      </c>
      <c r="L3203" s="12">
        <v>25.510204081632999</v>
      </c>
      <c r="M3203" s="12">
        <v>11.224489795918</v>
      </c>
      <c r="N3203" s="12">
        <v>47.959183673468999</v>
      </c>
      <c r="O3203" s="12">
        <v>35.714285714286</v>
      </c>
      <c r="P3203" s="12">
        <v>35.714285714286</v>
      </c>
      <c r="Q3203" s="12">
        <v>5.1020408163270003</v>
      </c>
      <c r="R3203" s="23">
        <v>4.0816326530609999</v>
      </c>
    </row>
    <row r="3204" spans="3:18" x14ac:dyDescent="0.25">
      <c r="C3204" s="125"/>
      <c r="D3204" s="122"/>
      <c r="E3204" s="4" t="s">
        <v>30</v>
      </c>
      <c r="F3204" s="5"/>
      <c r="G3204" s="6">
        <v>39</v>
      </c>
      <c r="H3204" s="28">
        <v>69.230769230768999</v>
      </c>
      <c r="I3204" s="12">
        <v>74.358974358973995</v>
      </c>
      <c r="J3204" s="12">
        <v>64.102564102564003</v>
      </c>
      <c r="K3204" s="12">
        <v>5.1282051282049999</v>
      </c>
      <c r="L3204" s="12">
        <v>35.897435897435997</v>
      </c>
      <c r="M3204" s="12">
        <v>10.25641025641</v>
      </c>
      <c r="N3204" s="12">
        <v>56.410256410255997</v>
      </c>
      <c r="O3204" s="12">
        <v>38.461538461537998</v>
      </c>
      <c r="P3204" s="12">
        <v>35.897435897435997</v>
      </c>
      <c r="Q3204" s="12">
        <v>5.1282051282049999</v>
      </c>
      <c r="R3204" s="37">
        <v>0</v>
      </c>
    </row>
    <row r="3205" spans="3:18" x14ac:dyDescent="0.25">
      <c r="C3205" s="125"/>
      <c r="D3205" s="122"/>
      <c r="E3205" s="4" t="s">
        <v>31</v>
      </c>
      <c r="F3205" s="5"/>
      <c r="G3205" s="6">
        <v>7</v>
      </c>
      <c r="H3205" s="28">
        <v>85.714285714286007</v>
      </c>
      <c r="I3205" s="12">
        <v>71.428571428571004</v>
      </c>
      <c r="J3205" s="12">
        <v>28.571428571428999</v>
      </c>
      <c r="K3205" s="20">
        <v>0</v>
      </c>
      <c r="L3205" s="12">
        <v>14.285714285714</v>
      </c>
      <c r="M3205" s="20">
        <v>0</v>
      </c>
      <c r="N3205" s="12">
        <v>57.142857142856997</v>
      </c>
      <c r="O3205" s="12">
        <v>14.285714285714</v>
      </c>
      <c r="P3205" s="12">
        <v>14.285714285714</v>
      </c>
      <c r="Q3205" s="12">
        <v>14.285714285714</v>
      </c>
      <c r="R3205" s="37">
        <v>0</v>
      </c>
    </row>
    <row r="3206" spans="3:18" x14ac:dyDescent="0.25">
      <c r="C3206" s="125"/>
      <c r="D3206" s="122"/>
      <c r="E3206" s="4" t="s">
        <v>32</v>
      </c>
      <c r="F3206" s="5"/>
      <c r="G3206" s="6">
        <v>574</v>
      </c>
      <c r="H3206" s="28">
        <v>67.073170731706995</v>
      </c>
      <c r="I3206" s="12">
        <v>74.564459930314001</v>
      </c>
      <c r="J3206" s="12">
        <v>68.989547038327999</v>
      </c>
      <c r="K3206" s="12">
        <v>23.344947735192001</v>
      </c>
      <c r="L3206" s="12">
        <v>48.606271777003002</v>
      </c>
      <c r="M3206" s="12">
        <v>18.989547038327999</v>
      </c>
      <c r="N3206" s="12">
        <v>58.710801393727998</v>
      </c>
      <c r="O3206" s="12">
        <v>52.961672473867999</v>
      </c>
      <c r="P3206" s="12">
        <v>47.560975609755999</v>
      </c>
      <c r="Q3206" s="12">
        <v>1.567944250871</v>
      </c>
      <c r="R3206" s="23">
        <v>0.34843205574899999</v>
      </c>
    </row>
    <row r="3207" spans="3:18" x14ac:dyDescent="0.25">
      <c r="C3207" s="125"/>
      <c r="D3207" s="122"/>
      <c r="E3207" s="4" t="s">
        <v>33</v>
      </c>
      <c r="F3207" s="5"/>
      <c r="G3207" s="6">
        <v>430</v>
      </c>
      <c r="H3207" s="28">
        <v>68.837209302326002</v>
      </c>
      <c r="I3207" s="12">
        <v>72.325581395349005</v>
      </c>
      <c r="J3207" s="12">
        <v>66.279069767441996</v>
      </c>
      <c r="K3207" s="12">
        <v>21.627906976744001</v>
      </c>
      <c r="L3207" s="12">
        <v>50</v>
      </c>
      <c r="M3207" s="12">
        <v>22.093023255814</v>
      </c>
      <c r="N3207" s="12">
        <v>60.930232558139998</v>
      </c>
      <c r="O3207" s="12">
        <v>48.139534883720998</v>
      </c>
      <c r="P3207" s="12">
        <v>48.604651162791001</v>
      </c>
      <c r="Q3207" s="12">
        <v>3.0232558139529999</v>
      </c>
      <c r="R3207" s="23">
        <v>1.3953488372089999</v>
      </c>
    </row>
    <row r="3208" spans="3:18" x14ac:dyDescent="0.25">
      <c r="C3208" s="125"/>
      <c r="D3208" s="122"/>
      <c r="E3208" s="4" t="s">
        <v>34</v>
      </c>
      <c r="F3208" s="5"/>
      <c r="G3208" s="6">
        <v>144</v>
      </c>
      <c r="H3208" s="28">
        <v>68.055555555555998</v>
      </c>
      <c r="I3208" s="12">
        <v>63.194444444444002</v>
      </c>
      <c r="J3208" s="12">
        <v>56.25</v>
      </c>
      <c r="K3208" s="12">
        <v>9.0277777777780006</v>
      </c>
      <c r="L3208" s="12">
        <v>27.777777777777999</v>
      </c>
      <c r="M3208" s="12">
        <v>10.416666666667</v>
      </c>
      <c r="N3208" s="12">
        <v>50.694444444444002</v>
      </c>
      <c r="O3208" s="12">
        <v>35.416666666666998</v>
      </c>
      <c r="P3208" s="12">
        <v>34.722222222222001</v>
      </c>
      <c r="Q3208" s="12">
        <v>5.5555555555560003</v>
      </c>
      <c r="R3208" s="23">
        <v>2.7777777777780002</v>
      </c>
    </row>
    <row r="3209" spans="3:18" x14ac:dyDescent="0.25">
      <c r="C3209" s="125"/>
      <c r="D3209" s="122"/>
      <c r="E3209" s="4" t="s">
        <v>35</v>
      </c>
      <c r="F3209" s="5"/>
      <c r="G3209" s="6">
        <v>574</v>
      </c>
      <c r="H3209" s="28">
        <v>68.641114982578003</v>
      </c>
      <c r="I3209" s="12">
        <v>70.034843205575001</v>
      </c>
      <c r="J3209" s="12">
        <v>63.763066202090997</v>
      </c>
      <c r="K3209" s="12">
        <v>18.466898954704</v>
      </c>
      <c r="L3209" s="12">
        <v>44.425087108013997</v>
      </c>
      <c r="M3209" s="12">
        <v>19.163763066202002</v>
      </c>
      <c r="N3209" s="12">
        <v>58.362369337978997</v>
      </c>
      <c r="O3209" s="12">
        <v>44.947735191638003</v>
      </c>
      <c r="P3209" s="12">
        <v>45.121951219511999</v>
      </c>
      <c r="Q3209" s="12">
        <v>3.6585365853659999</v>
      </c>
      <c r="R3209" s="23">
        <v>1.742160278746</v>
      </c>
    </row>
    <row r="3210" spans="3:18" x14ac:dyDescent="0.25">
      <c r="C3210" s="121" t="s">
        <v>36</v>
      </c>
      <c r="D3210" s="121" t="s">
        <v>24</v>
      </c>
      <c r="E3210" s="18" t="s">
        <v>37</v>
      </c>
      <c r="F3210" s="17"/>
      <c r="G3210" s="19">
        <v>95</v>
      </c>
      <c r="H3210" s="29">
        <v>61.052631578947</v>
      </c>
      <c r="I3210" s="15">
        <v>50.526315789473998</v>
      </c>
      <c r="J3210" s="15">
        <v>62.105263157895003</v>
      </c>
      <c r="K3210" s="15">
        <v>37.894736842104997</v>
      </c>
      <c r="L3210" s="15">
        <v>50.526315789473998</v>
      </c>
      <c r="M3210" s="15">
        <v>9.4736842105260006</v>
      </c>
      <c r="N3210" s="15">
        <v>40</v>
      </c>
      <c r="O3210" s="15">
        <v>38.947368421053</v>
      </c>
      <c r="P3210" s="15">
        <v>46.315789473683999</v>
      </c>
      <c r="Q3210" s="15">
        <v>2.1052631578950001</v>
      </c>
      <c r="R3210" s="69">
        <v>0</v>
      </c>
    </row>
    <row r="3211" spans="3:18" ht="25.2" x14ac:dyDescent="0.25">
      <c r="C3211" s="125"/>
      <c r="D3211" s="122"/>
      <c r="E3211" s="4" t="s">
        <v>38</v>
      </c>
      <c r="F3211" s="5"/>
      <c r="G3211" s="6">
        <v>1505</v>
      </c>
      <c r="H3211" s="28">
        <v>67.574750830564994</v>
      </c>
      <c r="I3211" s="12">
        <v>67.308970099668002</v>
      </c>
      <c r="J3211" s="12">
        <v>71.495016611295995</v>
      </c>
      <c r="K3211" s="12">
        <v>35.813953488372</v>
      </c>
      <c r="L3211" s="12">
        <v>53.687707641195999</v>
      </c>
      <c r="M3211" s="12">
        <v>21.594684385381999</v>
      </c>
      <c r="N3211" s="12">
        <v>48.837209302326002</v>
      </c>
      <c r="O3211" s="12">
        <v>50.232558139535001</v>
      </c>
      <c r="P3211" s="12">
        <v>44.318936877075998</v>
      </c>
      <c r="Q3211" s="12">
        <v>1.6611295681060001</v>
      </c>
      <c r="R3211" s="23">
        <v>0.93023255814000005</v>
      </c>
    </row>
    <row r="3212" spans="3:18" ht="25.2" x14ac:dyDescent="0.25">
      <c r="C3212" s="125"/>
      <c r="D3212" s="122"/>
      <c r="E3212" s="4" t="s">
        <v>39</v>
      </c>
      <c r="F3212" s="5"/>
      <c r="G3212" s="6">
        <v>101</v>
      </c>
      <c r="H3212" s="28">
        <v>63.366336633663003</v>
      </c>
      <c r="I3212" s="12">
        <v>57.425742574257001</v>
      </c>
      <c r="J3212" s="12">
        <v>51.485148514850998</v>
      </c>
      <c r="K3212" s="12">
        <v>21.782178217822</v>
      </c>
      <c r="L3212" s="12">
        <v>42.574257425742999</v>
      </c>
      <c r="M3212" s="12">
        <v>9.9009900990100004</v>
      </c>
      <c r="N3212" s="12">
        <v>39.603960396040002</v>
      </c>
      <c r="O3212" s="12">
        <v>42.574257425742999</v>
      </c>
      <c r="P3212" s="12">
        <v>36.633663366336997</v>
      </c>
      <c r="Q3212" s="12">
        <v>1.9801980198019999</v>
      </c>
      <c r="R3212" s="37">
        <v>0</v>
      </c>
    </row>
    <row r="3213" spans="3:18" ht="25.2" x14ac:dyDescent="0.25">
      <c r="C3213" s="125"/>
      <c r="D3213" s="122"/>
      <c r="E3213" s="4" t="s">
        <v>40</v>
      </c>
      <c r="F3213" s="5"/>
      <c r="G3213" s="6">
        <v>451</v>
      </c>
      <c r="H3213" s="28">
        <v>68.514412416851002</v>
      </c>
      <c r="I3213" s="12">
        <v>65.853658536585002</v>
      </c>
      <c r="J3213" s="12">
        <v>59.423503325942001</v>
      </c>
      <c r="K3213" s="12">
        <v>19.733924611972999</v>
      </c>
      <c r="L3213" s="12">
        <v>42.793791574278998</v>
      </c>
      <c r="M3213" s="12">
        <v>19.733924611972999</v>
      </c>
      <c r="N3213" s="12">
        <v>58.536585365854002</v>
      </c>
      <c r="O3213" s="12">
        <v>46.784922394677999</v>
      </c>
      <c r="P3213" s="12">
        <v>42.572062084256999</v>
      </c>
      <c r="Q3213" s="12">
        <v>5.3215077605319996</v>
      </c>
      <c r="R3213" s="23">
        <v>1.552106430155</v>
      </c>
    </row>
    <row r="3214" spans="3:18" x14ac:dyDescent="0.25">
      <c r="C3214" s="125"/>
      <c r="D3214" s="122"/>
      <c r="E3214" s="4" t="s">
        <v>18</v>
      </c>
      <c r="F3214" s="5"/>
      <c r="G3214" s="6">
        <v>24</v>
      </c>
      <c r="H3214" s="28">
        <v>66.666666666666998</v>
      </c>
      <c r="I3214" s="12">
        <v>62.5</v>
      </c>
      <c r="J3214" s="12">
        <v>75</v>
      </c>
      <c r="K3214" s="12">
        <v>33.333333333333002</v>
      </c>
      <c r="L3214" s="12">
        <v>62.5</v>
      </c>
      <c r="M3214" s="12">
        <v>20.833333333333002</v>
      </c>
      <c r="N3214" s="12">
        <v>58.333333333333002</v>
      </c>
      <c r="O3214" s="12">
        <v>41.666666666666998</v>
      </c>
      <c r="P3214" s="12">
        <v>33.333333333333002</v>
      </c>
      <c r="Q3214" s="20">
        <v>0</v>
      </c>
      <c r="R3214" s="23">
        <v>4.166666666667</v>
      </c>
    </row>
    <row r="3215" spans="3:18" x14ac:dyDescent="0.25">
      <c r="C3215" s="125"/>
      <c r="D3215" s="121" t="s">
        <v>21</v>
      </c>
      <c r="E3215" s="18" t="s">
        <v>37</v>
      </c>
      <c r="F3215" s="17"/>
      <c r="G3215" s="19">
        <v>57</v>
      </c>
      <c r="H3215" s="29">
        <v>59.649122807018003</v>
      </c>
      <c r="I3215" s="15">
        <v>43.859649122806999</v>
      </c>
      <c r="J3215" s="15">
        <v>63.157894736842003</v>
      </c>
      <c r="K3215" s="15">
        <v>45.614035087719003</v>
      </c>
      <c r="L3215" s="15">
        <v>50.877192982456002</v>
      </c>
      <c r="M3215" s="15">
        <v>7.0175438596489998</v>
      </c>
      <c r="N3215" s="15">
        <v>26.315789473683999</v>
      </c>
      <c r="O3215" s="15">
        <v>29.824561403509001</v>
      </c>
      <c r="P3215" s="15">
        <v>45.614035087719003</v>
      </c>
      <c r="Q3215" s="15">
        <v>3.508771929825</v>
      </c>
      <c r="R3215" s="69">
        <v>0</v>
      </c>
    </row>
    <row r="3216" spans="3:18" ht="25.2" x14ac:dyDescent="0.25">
      <c r="C3216" s="125"/>
      <c r="D3216" s="122"/>
      <c r="E3216" s="4" t="s">
        <v>38</v>
      </c>
      <c r="F3216" s="5"/>
      <c r="G3216" s="6">
        <v>854</v>
      </c>
      <c r="H3216" s="28">
        <v>67.798594847774993</v>
      </c>
      <c r="I3216" s="12">
        <v>61.007025761123998</v>
      </c>
      <c r="J3216" s="12">
        <v>71.194379391100995</v>
      </c>
      <c r="K3216" s="12">
        <v>44.847775175644003</v>
      </c>
      <c r="L3216" s="12">
        <v>56.674473067915997</v>
      </c>
      <c r="M3216" s="12">
        <v>22.482435597190001</v>
      </c>
      <c r="N3216" s="12">
        <v>41.334894613583003</v>
      </c>
      <c r="O3216" s="12">
        <v>50</v>
      </c>
      <c r="P3216" s="12">
        <v>41.217798594847999</v>
      </c>
      <c r="Q3216" s="12">
        <v>1.8735362997659999</v>
      </c>
      <c r="R3216" s="23">
        <v>0.93676814988299995</v>
      </c>
    </row>
    <row r="3217" spans="3:18" ht="25.2" x14ac:dyDescent="0.25">
      <c r="C3217" s="125"/>
      <c r="D3217" s="122"/>
      <c r="E3217" s="4" t="s">
        <v>39</v>
      </c>
      <c r="F3217" s="5"/>
      <c r="G3217" s="6">
        <v>35</v>
      </c>
      <c r="H3217" s="28">
        <v>51.428571428570997</v>
      </c>
      <c r="I3217" s="12">
        <v>45.714285714286</v>
      </c>
      <c r="J3217" s="12">
        <v>42.857142857143003</v>
      </c>
      <c r="K3217" s="12">
        <v>20</v>
      </c>
      <c r="L3217" s="12">
        <v>45.714285714286</v>
      </c>
      <c r="M3217" s="12">
        <v>14.285714285714</v>
      </c>
      <c r="N3217" s="12">
        <v>31.428571428571001</v>
      </c>
      <c r="O3217" s="12">
        <v>45.714285714286</v>
      </c>
      <c r="P3217" s="12">
        <v>25.714285714286</v>
      </c>
      <c r="Q3217" s="12">
        <v>2.8571428571430002</v>
      </c>
      <c r="R3217" s="37">
        <v>0</v>
      </c>
    </row>
    <row r="3218" spans="3:18" ht="25.2" x14ac:dyDescent="0.25">
      <c r="C3218" s="125"/>
      <c r="D3218" s="122"/>
      <c r="E3218" s="4" t="s">
        <v>40</v>
      </c>
      <c r="F3218" s="5"/>
      <c r="G3218" s="6">
        <v>69</v>
      </c>
      <c r="H3218" s="28">
        <v>65.217391304347998</v>
      </c>
      <c r="I3218" s="12">
        <v>46.376811594202998</v>
      </c>
      <c r="J3218" s="12">
        <v>60.869565217390999</v>
      </c>
      <c r="K3218" s="12">
        <v>44.927536231883998</v>
      </c>
      <c r="L3218" s="12">
        <v>50.724637681159003</v>
      </c>
      <c r="M3218" s="12">
        <v>21.739130434783</v>
      </c>
      <c r="N3218" s="12">
        <v>46.376811594202998</v>
      </c>
      <c r="O3218" s="12">
        <v>42.028985507245999</v>
      </c>
      <c r="P3218" s="12">
        <v>34.782608695652002</v>
      </c>
      <c r="Q3218" s="12">
        <v>5.7971014492749999</v>
      </c>
      <c r="R3218" s="23">
        <v>1.449275362319</v>
      </c>
    </row>
    <row r="3219" spans="3:18" x14ac:dyDescent="0.25">
      <c r="C3219" s="125"/>
      <c r="D3219" s="122"/>
      <c r="E3219" s="4" t="s">
        <v>18</v>
      </c>
      <c r="F3219" s="5"/>
      <c r="G3219" s="6">
        <v>13</v>
      </c>
      <c r="H3219" s="28">
        <v>69.230769230768999</v>
      </c>
      <c r="I3219" s="12">
        <v>53.846153846154003</v>
      </c>
      <c r="J3219" s="12">
        <v>76.923076923077005</v>
      </c>
      <c r="K3219" s="12">
        <v>53.846153846154003</v>
      </c>
      <c r="L3219" s="12">
        <v>69.230769230768999</v>
      </c>
      <c r="M3219" s="12">
        <v>23.076923076922998</v>
      </c>
      <c r="N3219" s="12">
        <v>61.538461538462002</v>
      </c>
      <c r="O3219" s="12">
        <v>46.153846153845997</v>
      </c>
      <c r="P3219" s="12">
        <v>38.461538461537998</v>
      </c>
      <c r="Q3219" s="20">
        <v>0</v>
      </c>
      <c r="R3219" s="23">
        <v>7.6923076923079998</v>
      </c>
    </row>
    <row r="3220" spans="3:18" x14ac:dyDescent="0.25">
      <c r="C3220" s="125"/>
      <c r="D3220" s="121" t="s">
        <v>22</v>
      </c>
      <c r="E3220" s="18" t="s">
        <v>37</v>
      </c>
      <c r="F3220" s="17"/>
      <c r="G3220" s="19">
        <v>38</v>
      </c>
      <c r="H3220" s="29">
        <v>63.157894736842003</v>
      </c>
      <c r="I3220" s="15">
        <v>60.526315789473998</v>
      </c>
      <c r="J3220" s="15">
        <v>60.526315789473998</v>
      </c>
      <c r="K3220" s="15">
        <v>26.315789473683999</v>
      </c>
      <c r="L3220" s="15">
        <v>50</v>
      </c>
      <c r="M3220" s="15">
        <v>13.157894736842</v>
      </c>
      <c r="N3220" s="15">
        <v>60.526315789473998</v>
      </c>
      <c r="O3220" s="15">
        <v>52.631578947367998</v>
      </c>
      <c r="P3220" s="15">
        <v>47.368421052632002</v>
      </c>
      <c r="Q3220" s="38">
        <v>0</v>
      </c>
      <c r="R3220" s="69">
        <v>0</v>
      </c>
    </row>
    <row r="3221" spans="3:18" ht="25.2" x14ac:dyDescent="0.25">
      <c r="C3221" s="125"/>
      <c r="D3221" s="122"/>
      <c r="E3221" s="4" t="s">
        <v>38</v>
      </c>
      <c r="F3221" s="5"/>
      <c r="G3221" s="6">
        <v>651</v>
      </c>
      <c r="H3221" s="28">
        <v>67.281105990783004</v>
      </c>
      <c r="I3221" s="12">
        <v>75.576036866359004</v>
      </c>
      <c r="J3221" s="12">
        <v>71.889400921659004</v>
      </c>
      <c r="K3221" s="12">
        <v>23.963133640553</v>
      </c>
      <c r="L3221" s="12">
        <v>49.769585253456</v>
      </c>
      <c r="M3221" s="12">
        <v>20.430107526882001</v>
      </c>
      <c r="N3221" s="12">
        <v>58.678955453149001</v>
      </c>
      <c r="O3221" s="12">
        <v>50.537634408602003</v>
      </c>
      <c r="P3221" s="12">
        <v>48.387096774193999</v>
      </c>
      <c r="Q3221" s="12">
        <v>1.3824884792629999</v>
      </c>
      <c r="R3221" s="23">
        <v>0.92165898617499997</v>
      </c>
    </row>
    <row r="3222" spans="3:18" ht="25.2" x14ac:dyDescent="0.25">
      <c r="C3222" s="125"/>
      <c r="D3222" s="122"/>
      <c r="E3222" s="4" t="s">
        <v>39</v>
      </c>
      <c r="F3222" s="5"/>
      <c r="G3222" s="6">
        <v>66</v>
      </c>
      <c r="H3222" s="28">
        <v>69.696969696970001</v>
      </c>
      <c r="I3222" s="12">
        <v>63.636363636364003</v>
      </c>
      <c r="J3222" s="12">
        <v>56.060606060605998</v>
      </c>
      <c r="K3222" s="12">
        <v>22.727272727273</v>
      </c>
      <c r="L3222" s="12">
        <v>40.909090909090999</v>
      </c>
      <c r="M3222" s="12">
        <v>7.5757575757579998</v>
      </c>
      <c r="N3222" s="12">
        <v>43.939393939394002</v>
      </c>
      <c r="O3222" s="12">
        <v>40.909090909090999</v>
      </c>
      <c r="P3222" s="12">
        <v>42.424242424242003</v>
      </c>
      <c r="Q3222" s="12">
        <v>1.5151515151520001</v>
      </c>
      <c r="R3222" s="37">
        <v>0</v>
      </c>
    </row>
    <row r="3223" spans="3:18" ht="25.2" x14ac:dyDescent="0.25">
      <c r="C3223" s="125"/>
      <c r="D3223" s="122"/>
      <c r="E3223" s="4" t="s">
        <v>40</v>
      </c>
      <c r="F3223" s="5"/>
      <c r="G3223" s="6">
        <v>382</v>
      </c>
      <c r="H3223" s="28">
        <v>69.109947643978998</v>
      </c>
      <c r="I3223" s="12">
        <v>69.371727748691001</v>
      </c>
      <c r="J3223" s="12">
        <v>59.162303664920998</v>
      </c>
      <c r="K3223" s="12">
        <v>15.183246073297999</v>
      </c>
      <c r="L3223" s="12">
        <v>41.361256544503</v>
      </c>
      <c r="M3223" s="12">
        <v>19.371727748691001</v>
      </c>
      <c r="N3223" s="12">
        <v>60.732984293194001</v>
      </c>
      <c r="O3223" s="12">
        <v>47.643979057591999</v>
      </c>
      <c r="P3223" s="12">
        <v>43.979057591622997</v>
      </c>
      <c r="Q3223" s="12">
        <v>5.235602094241</v>
      </c>
      <c r="R3223" s="23">
        <v>1.5706806282720001</v>
      </c>
    </row>
    <row r="3224" spans="3:18" x14ac:dyDescent="0.25">
      <c r="C3224" s="125"/>
      <c r="D3224" s="122"/>
      <c r="E3224" s="4" t="s">
        <v>18</v>
      </c>
      <c r="F3224" s="5"/>
      <c r="G3224" s="6">
        <v>11</v>
      </c>
      <c r="H3224" s="28">
        <v>63.636363636364003</v>
      </c>
      <c r="I3224" s="12">
        <v>72.727272727273004</v>
      </c>
      <c r="J3224" s="12">
        <v>72.727272727273004</v>
      </c>
      <c r="K3224" s="12">
        <v>9.0909090909089993</v>
      </c>
      <c r="L3224" s="12">
        <v>54.545454545455001</v>
      </c>
      <c r="M3224" s="12">
        <v>18.181818181817999</v>
      </c>
      <c r="N3224" s="12">
        <v>54.545454545455001</v>
      </c>
      <c r="O3224" s="12">
        <v>36.363636363635997</v>
      </c>
      <c r="P3224" s="12">
        <v>27.272727272727</v>
      </c>
      <c r="Q3224" s="20">
        <v>0</v>
      </c>
      <c r="R3224" s="37">
        <v>0</v>
      </c>
    </row>
    <row r="3225" spans="3:18" ht="25.2" x14ac:dyDescent="0.25">
      <c r="C3225" s="121" t="s">
        <v>41</v>
      </c>
      <c r="D3225" s="119" t="s">
        <v>20</v>
      </c>
      <c r="E3225" s="18" t="s">
        <v>42</v>
      </c>
      <c r="F3225" s="17"/>
      <c r="G3225" s="19">
        <v>343</v>
      </c>
      <c r="H3225" s="29">
        <v>64.431486880465997</v>
      </c>
      <c r="I3225" s="15">
        <v>62.099125364431004</v>
      </c>
      <c r="J3225" s="15">
        <v>57.142857142856997</v>
      </c>
      <c r="K3225" s="15">
        <v>24.489795918367001</v>
      </c>
      <c r="L3225" s="15">
        <v>44.897959183673002</v>
      </c>
      <c r="M3225" s="15">
        <v>15.743440233236001</v>
      </c>
      <c r="N3225" s="15">
        <v>50.728862973760997</v>
      </c>
      <c r="O3225" s="15">
        <v>46.355685131195003</v>
      </c>
      <c r="P3225" s="15">
        <v>46.064139941691003</v>
      </c>
      <c r="Q3225" s="15">
        <v>4.3731778425660002</v>
      </c>
      <c r="R3225" s="30">
        <v>2.040816326531</v>
      </c>
    </row>
    <row r="3226" spans="3:18" ht="25.2" x14ac:dyDescent="0.25">
      <c r="C3226" s="125"/>
      <c r="D3226" s="120"/>
      <c r="E3226" s="4" t="s">
        <v>43</v>
      </c>
      <c r="F3226" s="5"/>
      <c r="G3226" s="6">
        <v>1439</v>
      </c>
      <c r="H3226" s="28">
        <v>67.963863794302</v>
      </c>
      <c r="I3226" s="12">
        <v>67.963863794302</v>
      </c>
      <c r="J3226" s="12">
        <v>71.994440583739006</v>
      </c>
      <c r="K3226" s="12">
        <v>35.997220291868999</v>
      </c>
      <c r="L3226" s="12">
        <v>54.134815844336003</v>
      </c>
      <c r="M3226" s="12">
        <v>21.820708825573</v>
      </c>
      <c r="N3226" s="12">
        <v>49.339819318971998</v>
      </c>
      <c r="O3226" s="12">
        <v>50.590687977762002</v>
      </c>
      <c r="P3226" s="12">
        <v>44.753300903404998</v>
      </c>
      <c r="Q3226" s="12">
        <v>1.7373175816540001</v>
      </c>
      <c r="R3226" s="23">
        <v>0.90340514246000003</v>
      </c>
    </row>
    <row r="3227" spans="3:18" ht="25.2" x14ac:dyDescent="0.25">
      <c r="C3227" s="125"/>
      <c r="D3227" s="120"/>
      <c r="E3227" s="4" t="s">
        <v>44</v>
      </c>
      <c r="F3227" s="5"/>
      <c r="G3227" s="6">
        <v>77</v>
      </c>
      <c r="H3227" s="28">
        <v>62.337662337662003</v>
      </c>
      <c r="I3227" s="12">
        <v>61.038961038960998</v>
      </c>
      <c r="J3227" s="12">
        <v>72.727272727273004</v>
      </c>
      <c r="K3227" s="12">
        <v>27.272727272727</v>
      </c>
      <c r="L3227" s="12">
        <v>46.753246753246998</v>
      </c>
      <c r="M3227" s="12">
        <v>25.974025974025999</v>
      </c>
      <c r="N3227" s="12">
        <v>37.662337662337997</v>
      </c>
      <c r="O3227" s="12">
        <v>48.051948051948003</v>
      </c>
      <c r="P3227" s="12">
        <v>49.350649350649</v>
      </c>
      <c r="Q3227" s="20">
        <v>0</v>
      </c>
      <c r="R3227" s="37">
        <v>0</v>
      </c>
    </row>
    <row r="3228" spans="3:18" ht="25.2" x14ac:dyDescent="0.25">
      <c r="C3228" s="125"/>
      <c r="D3228" s="120"/>
      <c r="E3228" s="4" t="s">
        <v>45</v>
      </c>
      <c r="F3228" s="5"/>
      <c r="G3228" s="6">
        <v>855</v>
      </c>
      <c r="H3228" s="28">
        <v>67.251461988304001</v>
      </c>
      <c r="I3228" s="12">
        <v>62.573099415205</v>
      </c>
      <c r="J3228" s="12">
        <v>68.070175438595996</v>
      </c>
      <c r="K3228" s="12">
        <v>30.643274853801</v>
      </c>
      <c r="L3228" s="12">
        <v>46.783625730993997</v>
      </c>
      <c r="M3228" s="12">
        <v>21.403508771929999</v>
      </c>
      <c r="N3228" s="12">
        <v>49.707602339181001</v>
      </c>
      <c r="O3228" s="12">
        <v>46.315789473683999</v>
      </c>
      <c r="P3228" s="12">
        <v>40.467836257309997</v>
      </c>
      <c r="Q3228" s="12">
        <v>2.4561403508769999</v>
      </c>
      <c r="R3228" s="23">
        <v>0.81871345029200004</v>
      </c>
    </row>
    <row r="3229" spans="3:18" ht="25.2" x14ac:dyDescent="0.25">
      <c r="C3229" s="125"/>
      <c r="D3229" s="120"/>
      <c r="E3229" s="4" t="s">
        <v>46</v>
      </c>
      <c r="F3229" s="5"/>
      <c r="G3229" s="6">
        <v>73</v>
      </c>
      <c r="H3229" s="28">
        <v>65.753424657533998</v>
      </c>
      <c r="I3229" s="12">
        <v>61.643835616437997</v>
      </c>
      <c r="J3229" s="12">
        <v>63.013698630137</v>
      </c>
      <c r="K3229" s="12">
        <v>32.876712328766999</v>
      </c>
      <c r="L3229" s="12">
        <v>49.315068493151003</v>
      </c>
      <c r="M3229" s="12">
        <v>30.136986301370001</v>
      </c>
      <c r="N3229" s="12">
        <v>42.465753424657997</v>
      </c>
      <c r="O3229" s="12">
        <v>42.465753424657997</v>
      </c>
      <c r="P3229" s="12">
        <v>36.986301369863</v>
      </c>
      <c r="Q3229" s="12">
        <v>8.2191780821920002</v>
      </c>
      <c r="R3229" s="37">
        <v>0</v>
      </c>
    </row>
    <row r="3230" spans="3:18" x14ac:dyDescent="0.25">
      <c r="C3230" s="125"/>
      <c r="D3230" s="120"/>
      <c r="E3230" s="4" t="s">
        <v>18</v>
      </c>
      <c r="F3230" s="5"/>
      <c r="G3230" s="6">
        <v>15</v>
      </c>
      <c r="H3230" s="28">
        <v>66.666666666666998</v>
      </c>
      <c r="I3230" s="12">
        <v>80</v>
      </c>
      <c r="J3230" s="12">
        <v>86.666666666666998</v>
      </c>
      <c r="K3230" s="12">
        <v>33.333333333333002</v>
      </c>
      <c r="L3230" s="12">
        <v>60</v>
      </c>
      <c r="M3230" s="12">
        <v>6.666666666667</v>
      </c>
      <c r="N3230" s="12">
        <v>60</v>
      </c>
      <c r="O3230" s="12">
        <v>66.666666666666998</v>
      </c>
      <c r="P3230" s="12">
        <v>40</v>
      </c>
      <c r="Q3230" s="20">
        <v>0</v>
      </c>
      <c r="R3230" s="37">
        <v>0</v>
      </c>
    </row>
    <row r="3231" spans="3:18" x14ac:dyDescent="0.25">
      <c r="C3231" s="121" t="s">
        <v>47</v>
      </c>
      <c r="D3231" s="119" t="s">
        <v>20</v>
      </c>
      <c r="E3231" s="18" t="s">
        <v>48</v>
      </c>
      <c r="F3231" s="17"/>
      <c r="G3231" s="19">
        <v>343</v>
      </c>
      <c r="H3231" s="29">
        <v>64.431486880465997</v>
      </c>
      <c r="I3231" s="15">
        <v>62.099125364431004</v>
      </c>
      <c r="J3231" s="15">
        <v>57.142857142856997</v>
      </c>
      <c r="K3231" s="15">
        <v>24.489795918367001</v>
      </c>
      <c r="L3231" s="15">
        <v>44.897959183673002</v>
      </c>
      <c r="M3231" s="15">
        <v>15.743440233236001</v>
      </c>
      <c r="N3231" s="15">
        <v>50.728862973760997</v>
      </c>
      <c r="O3231" s="15">
        <v>46.355685131195003</v>
      </c>
      <c r="P3231" s="15">
        <v>46.064139941691003</v>
      </c>
      <c r="Q3231" s="15">
        <v>4.3731778425660002</v>
      </c>
      <c r="R3231" s="30">
        <v>2.040816326531</v>
      </c>
    </row>
    <row r="3232" spans="3:18" x14ac:dyDescent="0.25">
      <c r="C3232" s="125"/>
      <c r="D3232" s="120"/>
      <c r="E3232" s="4" t="s">
        <v>49</v>
      </c>
      <c r="F3232" s="5"/>
      <c r="G3232" s="6">
        <v>1058</v>
      </c>
      <c r="H3232" s="28">
        <v>69.092627599243997</v>
      </c>
      <c r="I3232" s="12">
        <v>69.565217391304003</v>
      </c>
      <c r="J3232" s="12">
        <v>70.037807183365004</v>
      </c>
      <c r="K3232" s="12">
        <v>34.215500945179997</v>
      </c>
      <c r="L3232" s="12">
        <v>54.725897920605</v>
      </c>
      <c r="M3232" s="12">
        <v>20.415879017013001</v>
      </c>
      <c r="N3232" s="12">
        <v>51.701323251418003</v>
      </c>
      <c r="O3232" s="12">
        <v>51.228733459357002</v>
      </c>
      <c r="P3232" s="12">
        <v>45.274102079395</v>
      </c>
      <c r="Q3232" s="12">
        <v>2.0793950850659999</v>
      </c>
      <c r="R3232" s="23">
        <v>0.756143667297</v>
      </c>
    </row>
    <row r="3233" spans="3:18" x14ac:dyDescent="0.25">
      <c r="C3233" s="125"/>
      <c r="D3233" s="120"/>
      <c r="E3233" s="4" t="s">
        <v>50</v>
      </c>
      <c r="F3233" s="5"/>
      <c r="G3233" s="6">
        <v>416</v>
      </c>
      <c r="H3233" s="28">
        <v>67.067307692308006</v>
      </c>
      <c r="I3233" s="12">
        <v>62.980769230768999</v>
      </c>
      <c r="J3233" s="12">
        <v>70.432692307691994</v>
      </c>
      <c r="K3233" s="12">
        <v>31.490384615385</v>
      </c>
      <c r="L3233" s="12">
        <v>47.115384615384997</v>
      </c>
      <c r="M3233" s="12">
        <v>19.711538461538002</v>
      </c>
      <c r="N3233" s="12">
        <v>47.596153846154003</v>
      </c>
      <c r="O3233" s="12">
        <v>43.75</v>
      </c>
      <c r="P3233" s="12">
        <v>39.182692307692001</v>
      </c>
      <c r="Q3233" s="12">
        <v>1.682692307692</v>
      </c>
      <c r="R3233" s="23">
        <v>0.96153846153800004</v>
      </c>
    </row>
    <row r="3234" spans="3:18" x14ac:dyDescent="0.25">
      <c r="C3234" s="125"/>
      <c r="D3234" s="120"/>
      <c r="E3234" s="4" t="s">
        <v>51</v>
      </c>
      <c r="F3234" s="5"/>
      <c r="G3234" s="6">
        <v>167</v>
      </c>
      <c r="H3234" s="28">
        <v>58.083832335328999</v>
      </c>
      <c r="I3234" s="12">
        <v>59.880239520958</v>
      </c>
      <c r="J3234" s="12">
        <v>67.664670658682994</v>
      </c>
      <c r="K3234" s="12">
        <v>32.335329341316999</v>
      </c>
      <c r="L3234" s="12">
        <v>48.502994011976</v>
      </c>
      <c r="M3234" s="12">
        <v>22.754491017964</v>
      </c>
      <c r="N3234" s="12">
        <v>44.910179640719001</v>
      </c>
      <c r="O3234" s="12">
        <v>43.11377245509</v>
      </c>
      <c r="P3234" s="12">
        <v>46.107784431138001</v>
      </c>
      <c r="Q3234" s="12">
        <v>3.592814371257</v>
      </c>
      <c r="R3234" s="23">
        <v>0.59880239521</v>
      </c>
    </row>
    <row r="3235" spans="3:18" x14ac:dyDescent="0.25">
      <c r="C3235" s="125"/>
      <c r="D3235" s="120"/>
      <c r="E3235" s="4" t="s">
        <v>52</v>
      </c>
      <c r="F3235" s="5"/>
      <c r="G3235" s="6">
        <v>165</v>
      </c>
      <c r="H3235" s="28">
        <v>70.909090909091006</v>
      </c>
      <c r="I3235" s="12">
        <v>61.818181818181998</v>
      </c>
      <c r="J3235" s="12">
        <v>69.090909090908994</v>
      </c>
      <c r="K3235" s="12">
        <v>33.939393939394002</v>
      </c>
      <c r="L3235" s="12">
        <v>50.909090909090999</v>
      </c>
      <c r="M3235" s="12">
        <v>27.878787878788</v>
      </c>
      <c r="N3235" s="12">
        <v>50.303030303029999</v>
      </c>
      <c r="O3235" s="12">
        <v>54.545454545455001</v>
      </c>
      <c r="P3235" s="12">
        <v>38.787878787879002</v>
      </c>
      <c r="Q3235" s="12">
        <v>1.818181818182</v>
      </c>
      <c r="R3235" s="23">
        <v>0.60606060606099998</v>
      </c>
    </row>
    <row r="3236" spans="3:18" x14ac:dyDescent="0.25">
      <c r="C3236" s="125"/>
      <c r="D3236" s="120"/>
      <c r="E3236" s="4" t="s">
        <v>18</v>
      </c>
      <c r="F3236" s="5"/>
      <c r="G3236" s="6">
        <v>27</v>
      </c>
      <c r="H3236" s="28">
        <v>70.370370370369997</v>
      </c>
      <c r="I3236" s="12">
        <v>66.666666666666998</v>
      </c>
      <c r="J3236" s="12">
        <v>59.259259259258997</v>
      </c>
      <c r="K3236" s="12">
        <v>25.925925925925998</v>
      </c>
      <c r="L3236" s="12">
        <v>48.148148148148003</v>
      </c>
      <c r="M3236" s="12">
        <v>7.4074074074069998</v>
      </c>
      <c r="N3236" s="12">
        <v>51.851851851851997</v>
      </c>
      <c r="O3236" s="12">
        <v>44.444444444444002</v>
      </c>
      <c r="P3236" s="12">
        <v>25.925925925925998</v>
      </c>
      <c r="Q3236" s="20">
        <v>0</v>
      </c>
      <c r="R3236" s="23">
        <v>3.7037037037039999</v>
      </c>
    </row>
    <row r="3237" spans="3:18" x14ac:dyDescent="0.25">
      <c r="C3237" s="121" t="s">
        <v>53</v>
      </c>
      <c r="D3237" s="119" t="s">
        <v>20</v>
      </c>
      <c r="E3237" s="18" t="s">
        <v>54</v>
      </c>
      <c r="F3237" s="17"/>
      <c r="G3237" s="19">
        <v>296</v>
      </c>
      <c r="H3237" s="29">
        <v>63.513513513513999</v>
      </c>
      <c r="I3237" s="15">
        <v>54.391891891892001</v>
      </c>
      <c r="J3237" s="15">
        <v>64.864864864864998</v>
      </c>
      <c r="K3237" s="15">
        <v>28.716216216216001</v>
      </c>
      <c r="L3237" s="15">
        <v>40.878378378378002</v>
      </c>
      <c r="M3237" s="15">
        <v>19.256756756756999</v>
      </c>
      <c r="N3237" s="15">
        <v>50.675675675675997</v>
      </c>
      <c r="O3237" s="15">
        <v>44.256756756756999</v>
      </c>
      <c r="P3237" s="15">
        <v>39.189189189189001</v>
      </c>
      <c r="Q3237" s="15">
        <v>2.3648648648649999</v>
      </c>
      <c r="R3237" s="30">
        <v>1.0135135135140001</v>
      </c>
    </row>
    <row r="3238" spans="3:18" x14ac:dyDescent="0.25">
      <c r="C3238" s="125"/>
      <c r="D3238" s="120"/>
      <c r="E3238" s="4" t="s">
        <v>55</v>
      </c>
      <c r="F3238" s="5"/>
      <c r="G3238" s="6">
        <v>1103</v>
      </c>
      <c r="H3238" s="28">
        <v>69.174977334542007</v>
      </c>
      <c r="I3238" s="12">
        <v>69.537624660017997</v>
      </c>
      <c r="J3238" s="12">
        <v>68.721668177696998</v>
      </c>
      <c r="K3238" s="12">
        <v>32.456935630099998</v>
      </c>
      <c r="L3238" s="12">
        <v>54.941069809609999</v>
      </c>
      <c r="M3238" s="12">
        <v>20.7615593835</v>
      </c>
      <c r="N3238" s="12">
        <v>51.767905711695001</v>
      </c>
      <c r="O3238" s="12">
        <v>51.042611060742999</v>
      </c>
      <c r="P3238" s="12">
        <v>46.328195829556002</v>
      </c>
      <c r="Q3238" s="12">
        <v>2.1758839528560001</v>
      </c>
      <c r="R3238" s="23">
        <v>1.359927470535</v>
      </c>
    </row>
    <row r="3239" spans="3:18" ht="25.2" x14ac:dyDescent="0.25">
      <c r="C3239" s="125"/>
      <c r="D3239" s="120"/>
      <c r="E3239" s="4" t="s">
        <v>56</v>
      </c>
      <c r="F3239" s="5"/>
      <c r="G3239" s="6">
        <v>549</v>
      </c>
      <c r="H3239" s="28">
        <v>69.216757741348005</v>
      </c>
      <c r="I3239" s="12">
        <v>67.030965391620995</v>
      </c>
      <c r="J3239" s="12">
        <v>70.309653916211005</v>
      </c>
      <c r="K3239" s="12">
        <v>32.058287795993003</v>
      </c>
      <c r="L3239" s="12">
        <v>49.908925318761</v>
      </c>
      <c r="M3239" s="12">
        <v>22.404371584699</v>
      </c>
      <c r="N3239" s="12">
        <v>48.816029143898</v>
      </c>
      <c r="O3239" s="12">
        <v>47.358834244080001</v>
      </c>
      <c r="P3239" s="12">
        <v>41.165755919854</v>
      </c>
      <c r="Q3239" s="12">
        <v>2.5500910746810002</v>
      </c>
      <c r="R3239" s="23">
        <v>0.72859744990899999</v>
      </c>
    </row>
    <row r="3240" spans="3:18" x14ac:dyDescent="0.25">
      <c r="C3240" s="125"/>
      <c r="D3240" s="120"/>
      <c r="E3240" s="4" t="s">
        <v>57</v>
      </c>
      <c r="F3240" s="5"/>
      <c r="G3240" s="6">
        <v>209</v>
      </c>
      <c r="H3240" s="28">
        <v>58.851674641148001</v>
      </c>
      <c r="I3240" s="12">
        <v>59.808612440190998</v>
      </c>
      <c r="J3240" s="12">
        <v>59.808612440190998</v>
      </c>
      <c r="K3240" s="12">
        <v>33.492822966506999</v>
      </c>
      <c r="L3240" s="12">
        <v>46.889952153110002</v>
      </c>
      <c r="M3240" s="12">
        <v>13.397129186602999</v>
      </c>
      <c r="N3240" s="12">
        <v>44.497607655502001</v>
      </c>
      <c r="O3240" s="12">
        <v>44.497607655502001</v>
      </c>
      <c r="P3240" s="12">
        <v>42.583732057416</v>
      </c>
      <c r="Q3240" s="12">
        <v>3.8277511961720001</v>
      </c>
      <c r="R3240" s="37">
        <v>0</v>
      </c>
    </row>
    <row r="3241" spans="3:18" x14ac:dyDescent="0.25">
      <c r="C3241" s="125"/>
      <c r="D3241" s="120"/>
      <c r="E3241" s="4" t="s">
        <v>18</v>
      </c>
      <c r="F3241" s="5"/>
      <c r="G3241" s="6">
        <v>19</v>
      </c>
      <c r="H3241" s="28">
        <v>52.631578947367998</v>
      </c>
      <c r="I3241" s="12">
        <v>52.631578947367998</v>
      </c>
      <c r="J3241" s="12">
        <v>63.157894736842003</v>
      </c>
      <c r="K3241" s="12">
        <v>26.315789473683999</v>
      </c>
      <c r="L3241" s="12">
        <v>42.105263157895003</v>
      </c>
      <c r="M3241" s="12">
        <v>5.2631578947369997</v>
      </c>
      <c r="N3241" s="12">
        <v>47.368421052632002</v>
      </c>
      <c r="O3241" s="12">
        <v>52.631578947367998</v>
      </c>
      <c r="P3241" s="12">
        <v>31.578947368421002</v>
      </c>
      <c r="Q3241" s="20">
        <v>0</v>
      </c>
      <c r="R3241" s="37">
        <v>0</v>
      </c>
    </row>
    <row r="3242" spans="3:18" x14ac:dyDescent="0.25">
      <c r="C3242" s="121" t="s">
        <v>58</v>
      </c>
      <c r="D3242" s="119" t="s">
        <v>20</v>
      </c>
      <c r="E3242" s="18" t="s">
        <v>59</v>
      </c>
      <c r="F3242" s="17"/>
      <c r="G3242" s="19">
        <v>453</v>
      </c>
      <c r="H3242" s="29">
        <v>64.459161147903004</v>
      </c>
      <c r="I3242" s="15">
        <v>52.097130242825997</v>
      </c>
      <c r="J3242" s="15">
        <v>60.706401766003999</v>
      </c>
      <c r="K3242" s="15">
        <v>24.944812362031001</v>
      </c>
      <c r="L3242" s="15">
        <v>41.942604856511998</v>
      </c>
      <c r="M3242" s="15">
        <v>15.894039735099</v>
      </c>
      <c r="N3242" s="15">
        <v>49.889624724062003</v>
      </c>
      <c r="O3242" s="15">
        <v>36.203090507726003</v>
      </c>
      <c r="P3242" s="15">
        <v>35.320088300221002</v>
      </c>
      <c r="Q3242" s="15">
        <v>2.8697571743929999</v>
      </c>
      <c r="R3242" s="30">
        <v>1.324503311258</v>
      </c>
    </row>
    <row r="3243" spans="3:18" x14ac:dyDescent="0.25">
      <c r="C3243" s="125"/>
      <c r="D3243" s="120"/>
      <c r="E3243" s="4" t="s">
        <v>60</v>
      </c>
      <c r="F3243" s="5"/>
      <c r="G3243" s="6">
        <v>995</v>
      </c>
      <c r="H3243" s="28">
        <v>66.43216080402</v>
      </c>
      <c r="I3243" s="12">
        <v>66.934673366834005</v>
      </c>
      <c r="J3243" s="12">
        <v>67.839195979899003</v>
      </c>
      <c r="K3243" s="12">
        <v>31.155778894472</v>
      </c>
      <c r="L3243" s="12">
        <v>48.743718592965003</v>
      </c>
      <c r="M3243" s="12">
        <v>21.507537688442</v>
      </c>
      <c r="N3243" s="12">
        <v>50.452261306533003</v>
      </c>
      <c r="O3243" s="12">
        <v>45.829145728642999</v>
      </c>
      <c r="P3243" s="12">
        <v>41.809045226130998</v>
      </c>
      <c r="Q3243" s="12">
        <v>1.909547738693</v>
      </c>
      <c r="R3243" s="23">
        <v>0.90452261306500004</v>
      </c>
    </row>
    <row r="3244" spans="3:18" ht="25.2" x14ac:dyDescent="0.25">
      <c r="C3244" s="125"/>
      <c r="D3244" s="120"/>
      <c r="E3244" s="4" t="s">
        <v>61</v>
      </c>
      <c r="F3244" s="5"/>
      <c r="G3244" s="6">
        <v>292</v>
      </c>
      <c r="H3244" s="28">
        <v>72.260273972603002</v>
      </c>
      <c r="I3244" s="12">
        <v>75.684931506848997</v>
      </c>
      <c r="J3244" s="12">
        <v>70.205479452055002</v>
      </c>
      <c r="K3244" s="12">
        <v>29.452054794521001</v>
      </c>
      <c r="L3244" s="12">
        <v>54.794520547944998</v>
      </c>
      <c r="M3244" s="12">
        <v>21.917808219177999</v>
      </c>
      <c r="N3244" s="12">
        <v>57.876712328766999</v>
      </c>
      <c r="O3244" s="12">
        <v>63.356164383562003</v>
      </c>
      <c r="P3244" s="12">
        <v>54.109589041096001</v>
      </c>
      <c r="Q3244" s="12">
        <v>1.7123287671230001</v>
      </c>
      <c r="R3244" s="23">
        <v>0.68493150684899995</v>
      </c>
    </row>
    <row r="3245" spans="3:18" x14ac:dyDescent="0.25">
      <c r="C3245" s="125"/>
      <c r="D3245" s="120"/>
      <c r="E3245" s="4" t="s">
        <v>62</v>
      </c>
      <c r="F3245" s="5"/>
      <c r="G3245" s="6">
        <v>396</v>
      </c>
      <c r="H3245" s="28">
        <v>69.949494949495005</v>
      </c>
      <c r="I3245" s="12">
        <v>72.222222222222001</v>
      </c>
      <c r="J3245" s="12">
        <v>74.242424242423994</v>
      </c>
      <c r="K3245" s="12">
        <v>43.939393939394002</v>
      </c>
      <c r="L3245" s="12">
        <v>64.393939393938993</v>
      </c>
      <c r="M3245" s="12">
        <v>20.959595959596001</v>
      </c>
      <c r="N3245" s="12">
        <v>44.444444444444002</v>
      </c>
      <c r="O3245" s="12">
        <v>59.848484848485</v>
      </c>
      <c r="P3245" s="12">
        <v>51.262626262626</v>
      </c>
      <c r="Q3245" s="12">
        <v>3.282828282828</v>
      </c>
      <c r="R3245" s="23">
        <v>0.75757575757600004</v>
      </c>
    </row>
    <row r="3246" spans="3:18" x14ac:dyDescent="0.25">
      <c r="C3246" s="125"/>
      <c r="D3246" s="120"/>
      <c r="E3246" s="4" t="s">
        <v>63</v>
      </c>
      <c r="F3246" s="5"/>
      <c r="G3246" s="6">
        <v>21</v>
      </c>
      <c r="H3246" s="28">
        <v>52.380952380952003</v>
      </c>
      <c r="I3246" s="12">
        <v>42.857142857143003</v>
      </c>
      <c r="J3246" s="12">
        <v>52.380952380952003</v>
      </c>
      <c r="K3246" s="12">
        <v>33.333333333333002</v>
      </c>
      <c r="L3246" s="12">
        <v>42.857142857143003</v>
      </c>
      <c r="M3246" s="12">
        <v>9.5238095238099998</v>
      </c>
      <c r="N3246" s="12">
        <v>38.095238095238003</v>
      </c>
      <c r="O3246" s="12">
        <v>33.333333333333002</v>
      </c>
      <c r="P3246" s="12">
        <v>28.571428571428999</v>
      </c>
      <c r="Q3246" s="12">
        <v>14.285714285714</v>
      </c>
      <c r="R3246" s="37">
        <v>0</v>
      </c>
    </row>
    <row r="3247" spans="3:18" x14ac:dyDescent="0.25">
      <c r="C3247" s="125"/>
      <c r="D3247" s="120"/>
      <c r="E3247" s="4" t="s">
        <v>18</v>
      </c>
      <c r="F3247" s="5"/>
      <c r="G3247" s="6">
        <v>19</v>
      </c>
      <c r="H3247" s="28">
        <v>63.157894736842003</v>
      </c>
      <c r="I3247" s="12">
        <v>68.421052631579002</v>
      </c>
      <c r="J3247" s="12">
        <v>68.421052631579002</v>
      </c>
      <c r="K3247" s="12">
        <v>21.052631578947</v>
      </c>
      <c r="L3247" s="12">
        <v>42.105263157895003</v>
      </c>
      <c r="M3247" s="12">
        <v>15.789473684211</v>
      </c>
      <c r="N3247" s="12">
        <v>52.631578947367998</v>
      </c>
      <c r="O3247" s="12">
        <v>42.105263157895003</v>
      </c>
      <c r="P3247" s="12">
        <v>26.315789473683999</v>
      </c>
      <c r="Q3247" s="20">
        <v>0</v>
      </c>
      <c r="R3247" s="23">
        <v>10.526315789473999</v>
      </c>
    </row>
    <row r="3248" spans="3:18" ht="25.2" x14ac:dyDescent="0.25">
      <c r="C3248" s="121" t="s">
        <v>64</v>
      </c>
      <c r="D3248" s="119" t="s">
        <v>20</v>
      </c>
      <c r="E3248" s="18" t="s">
        <v>65</v>
      </c>
      <c r="F3248" s="17"/>
      <c r="G3248" s="19">
        <v>33</v>
      </c>
      <c r="H3248" s="29">
        <v>45.454545454544999</v>
      </c>
      <c r="I3248" s="15">
        <v>54.545454545455001</v>
      </c>
      <c r="J3248" s="15">
        <v>60.606060606061</v>
      </c>
      <c r="K3248" s="15">
        <v>18.181818181817999</v>
      </c>
      <c r="L3248" s="15">
        <v>39.393939393939</v>
      </c>
      <c r="M3248" s="15">
        <v>6.0606060606060002</v>
      </c>
      <c r="N3248" s="15">
        <v>42.424242424242003</v>
      </c>
      <c r="O3248" s="15">
        <v>39.393939393939</v>
      </c>
      <c r="P3248" s="15">
        <v>36.363636363635997</v>
      </c>
      <c r="Q3248" s="15">
        <v>3.0303030303030001</v>
      </c>
      <c r="R3248" s="30">
        <v>3.0303030303030001</v>
      </c>
    </row>
    <row r="3249" spans="3:18" ht="37.799999999999997" x14ac:dyDescent="0.25">
      <c r="C3249" s="125"/>
      <c r="D3249" s="120"/>
      <c r="E3249" s="4" t="s">
        <v>66</v>
      </c>
      <c r="F3249" s="5"/>
      <c r="G3249" s="6">
        <v>151</v>
      </c>
      <c r="H3249" s="28">
        <v>65.562913907284994</v>
      </c>
      <c r="I3249" s="12">
        <v>61.589403973510002</v>
      </c>
      <c r="J3249" s="12">
        <v>59.602649006622997</v>
      </c>
      <c r="K3249" s="12">
        <v>25.165562913906999</v>
      </c>
      <c r="L3249" s="12">
        <v>41.721854304635997</v>
      </c>
      <c r="M3249" s="12">
        <v>13.907284768212</v>
      </c>
      <c r="N3249" s="12">
        <v>43.708609271523002</v>
      </c>
      <c r="O3249" s="12">
        <v>40.397350993377003</v>
      </c>
      <c r="P3249" s="12">
        <v>39.735099337747997</v>
      </c>
      <c r="Q3249" s="12">
        <v>2.6490066225170001</v>
      </c>
      <c r="R3249" s="23">
        <v>1.324503311258</v>
      </c>
    </row>
    <row r="3250" spans="3:18" ht="37.799999999999997" x14ac:dyDescent="0.25">
      <c r="C3250" s="125"/>
      <c r="D3250" s="120"/>
      <c r="E3250" s="4" t="s">
        <v>67</v>
      </c>
      <c r="F3250" s="5"/>
      <c r="G3250" s="6">
        <v>208</v>
      </c>
      <c r="H3250" s="28">
        <v>67.788461538462002</v>
      </c>
      <c r="I3250" s="12">
        <v>51.923076923076998</v>
      </c>
      <c r="J3250" s="12">
        <v>62.980769230768999</v>
      </c>
      <c r="K3250" s="12">
        <v>22.115384615385</v>
      </c>
      <c r="L3250" s="12">
        <v>42.788461538462002</v>
      </c>
      <c r="M3250" s="12">
        <v>11.538461538462</v>
      </c>
      <c r="N3250" s="12">
        <v>50.480769230768999</v>
      </c>
      <c r="O3250" s="12">
        <v>39.423076923076998</v>
      </c>
      <c r="P3250" s="12">
        <v>37.980769230768999</v>
      </c>
      <c r="Q3250" s="12">
        <v>4.8076923076920002</v>
      </c>
      <c r="R3250" s="23">
        <v>1.923076923077</v>
      </c>
    </row>
    <row r="3251" spans="3:18" ht="37.799999999999997" x14ac:dyDescent="0.25">
      <c r="C3251" s="125"/>
      <c r="D3251" s="120"/>
      <c r="E3251" s="4" t="s">
        <v>68</v>
      </c>
      <c r="F3251" s="5"/>
      <c r="G3251" s="6">
        <v>295</v>
      </c>
      <c r="H3251" s="28">
        <v>63.728813559321999</v>
      </c>
      <c r="I3251" s="12">
        <v>61.355932203389997</v>
      </c>
      <c r="J3251" s="12">
        <v>63.389830508475001</v>
      </c>
      <c r="K3251" s="12">
        <v>34.915254237288003</v>
      </c>
      <c r="L3251" s="12">
        <v>50.169491525424</v>
      </c>
      <c r="M3251" s="12">
        <v>20.338983050846998</v>
      </c>
      <c r="N3251" s="12">
        <v>46.779661016948999</v>
      </c>
      <c r="O3251" s="12">
        <v>45.084745762711997</v>
      </c>
      <c r="P3251" s="12">
        <v>38.305084745762997</v>
      </c>
      <c r="Q3251" s="12">
        <v>2.7118644067800002</v>
      </c>
      <c r="R3251" s="23">
        <v>0.33898305084699998</v>
      </c>
    </row>
    <row r="3252" spans="3:18" ht="37.799999999999997" x14ac:dyDescent="0.25">
      <c r="C3252" s="125"/>
      <c r="D3252" s="120"/>
      <c r="E3252" s="4" t="s">
        <v>69</v>
      </c>
      <c r="F3252" s="5"/>
      <c r="G3252" s="6">
        <v>322</v>
      </c>
      <c r="H3252" s="28">
        <v>67.701863354037002</v>
      </c>
      <c r="I3252" s="12">
        <v>66.770186335404006</v>
      </c>
      <c r="J3252" s="12">
        <v>68.944099378882001</v>
      </c>
      <c r="K3252" s="12">
        <v>35.093167701863003</v>
      </c>
      <c r="L3252" s="12">
        <v>49.689440993788999</v>
      </c>
      <c r="M3252" s="12">
        <v>22.360248447204999</v>
      </c>
      <c r="N3252" s="12">
        <v>50.931677018633998</v>
      </c>
      <c r="O3252" s="12">
        <v>49.068322981366002</v>
      </c>
      <c r="P3252" s="12">
        <v>44.409937888199003</v>
      </c>
      <c r="Q3252" s="12">
        <v>1.242236024845</v>
      </c>
      <c r="R3252" s="23">
        <v>0.93167701863399999</v>
      </c>
    </row>
    <row r="3253" spans="3:18" ht="37.799999999999997" x14ac:dyDescent="0.25">
      <c r="C3253" s="125"/>
      <c r="D3253" s="120"/>
      <c r="E3253" s="4" t="s">
        <v>70</v>
      </c>
      <c r="F3253" s="5"/>
      <c r="G3253" s="6">
        <v>262</v>
      </c>
      <c r="H3253" s="28">
        <v>63.358778625954002</v>
      </c>
      <c r="I3253" s="12">
        <v>67.175572519084</v>
      </c>
      <c r="J3253" s="12">
        <v>70.992366412213997</v>
      </c>
      <c r="K3253" s="12">
        <v>35.114503816793999</v>
      </c>
      <c r="L3253" s="12">
        <v>56.870229007634002</v>
      </c>
      <c r="M3253" s="12">
        <v>24.045801526718002</v>
      </c>
      <c r="N3253" s="12">
        <v>47.709923664122002</v>
      </c>
      <c r="O3253" s="12">
        <v>55.343511450382003</v>
      </c>
      <c r="P3253" s="12">
        <v>49.236641221374001</v>
      </c>
      <c r="Q3253" s="12">
        <v>1.526717557252</v>
      </c>
      <c r="R3253" s="23">
        <v>1.526717557252</v>
      </c>
    </row>
    <row r="3254" spans="3:18" ht="37.799999999999997" x14ac:dyDescent="0.25">
      <c r="C3254" s="125"/>
      <c r="D3254" s="120"/>
      <c r="E3254" s="4" t="s">
        <v>71</v>
      </c>
      <c r="F3254" s="5"/>
      <c r="G3254" s="6">
        <v>298</v>
      </c>
      <c r="H3254" s="28">
        <v>73.154362416107006</v>
      </c>
      <c r="I3254" s="12">
        <v>73.489932885906001</v>
      </c>
      <c r="J3254" s="12">
        <v>73.825503355704996</v>
      </c>
      <c r="K3254" s="12">
        <v>31.543624161074</v>
      </c>
      <c r="L3254" s="12">
        <v>54.697986577180998</v>
      </c>
      <c r="M3254" s="12">
        <v>20.469798657717998</v>
      </c>
      <c r="N3254" s="12">
        <v>53.355704697987001</v>
      </c>
      <c r="O3254" s="12">
        <v>54.362416107382998</v>
      </c>
      <c r="P3254" s="12">
        <v>44.96644295302</v>
      </c>
      <c r="Q3254" s="12">
        <v>2.6845637583889999</v>
      </c>
      <c r="R3254" s="37">
        <v>0</v>
      </c>
    </row>
    <row r="3255" spans="3:18" ht="37.799999999999997" x14ac:dyDescent="0.25">
      <c r="C3255" s="125"/>
      <c r="D3255" s="120"/>
      <c r="E3255" s="4" t="s">
        <v>72</v>
      </c>
      <c r="F3255" s="5"/>
      <c r="G3255" s="6">
        <v>277</v>
      </c>
      <c r="H3255" s="28">
        <v>67.870036101083002</v>
      </c>
      <c r="I3255" s="12">
        <v>70.036101083031994</v>
      </c>
      <c r="J3255" s="12">
        <v>67.148014440433002</v>
      </c>
      <c r="K3255" s="12">
        <v>37.906137184115998</v>
      </c>
      <c r="L3255" s="12">
        <v>54.512635379061003</v>
      </c>
      <c r="M3255" s="12">
        <v>23.104693140794001</v>
      </c>
      <c r="N3255" s="12">
        <v>53.068592057761997</v>
      </c>
      <c r="O3255" s="12">
        <v>53.068592057761997</v>
      </c>
      <c r="P3255" s="12">
        <v>44.043321299638997</v>
      </c>
      <c r="Q3255" s="12">
        <v>1.4440433212999999</v>
      </c>
      <c r="R3255" s="23">
        <v>0.72202166064999995</v>
      </c>
    </row>
    <row r="3256" spans="3:18" ht="37.799999999999997" x14ac:dyDescent="0.25">
      <c r="C3256" s="125"/>
      <c r="D3256" s="120"/>
      <c r="E3256" s="4" t="s">
        <v>73</v>
      </c>
      <c r="F3256" s="5"/>
      <c r="G3256" s="6">
        <v>104</v>
      </c>
      <c r="H3256" s="28">
        <v>73.076923076922995</v>
      </c>
      <c r="I3256" s="12">
        <v>73.076923076922995</v>
      </c>
      <c r="J3256" s="12">
        <v>82.692307692308006</v>
      </c>
      <c r="K3256" s="12">
        <v>38.461538461537998</v>
      </c>
      <c r="L3256" s="12">
        <v>53.846153846154003</v>
      </c>
      <c r="M3256" s="12">
        <v>26.923076923077002</v>
      </c>
      <c r="N3256" s="12">
        <v>50.961538461537998</v>
      </c>
      <c r="O3256" s="12">
        <v>51.923076923076998</v>
      </c>
      <c r="P3256" s="12">
        <v>45.192307692307999</v>
      </c>
      <c r="Q3256" s="12">
        <v>3.8461538461539999</v>
      </c>
      <c r="R3256" s="37">
        <v>0</v>
      </c>
    </row>
    <row r="3257" spans="3:18" ht="25.2" x14ac:dyDescent="0.25">
      <c r="C3257" s="125"/>
      <c r="D3257" s="120"/>
      <c r="E3257" s="4" t="s">
        <v>74</v>
      </c>
      <c r="F3257" s="5"/>
      <c r="G3257" s="6">
        <v>90</v>
      </c>
      <c r="H3257" s="28">
        <v>72.222222222222001</v>
      </c>
      <c r="I3257" s="12">
        <v>76.666666666666998</v>
      </c>
      <c r="J3257" s="12">
        <v>73.333333333333002</v>
      </c>
      <c r="K3257" s="12">
        <v>33.333333333333002</v>
      </c>
      <c r="L3257" s="12">
        <v>52.222222222222001</v>
      </c>
      <c r="M3257" s="12">
        <v>21.111111111111001</v>
      </c>
      <c r="N3257" s="12">
        <v>54.444444444444002</v>
      </c>
      <c r="O3257" s="12">
        <v>48.888888888888999</v>
      </c>
      <c r="P3257" s="12">
        <v>54.444444444444002</v>
      </c>
      <c r="Q3257" s="12">
        <v>2.2222222222219998</v>
      </c>
      <c r="R3257" s="23">
        <v>2.2222222222219998</v>
      </c>
    </row>
    <row r="3258" spans="3:18" x14ac:dyDescent="0.25">
      <c r="C3258" s="125"/>
      <c r="D3258" s="120"/>
      <c r="E3258" s="4" t="s">
        <v>75</v>
      </c>
      <c r="F3258" s="5"/>
      <c r="G3258" s="6">
        <v>23</v>
      </c>
      <c r="H3258" s="28">
        <v>73.913043478261002</v>
      </c>
      <c r="I3258" s="12">
        <v>60.869565217390999</v>
      </c>
      <c r="J3258" s="12">
        <v>47.826086956521998</v>
      </c>
      <c r="K3258" s="12">
        <v>34.782608695652002</v>
      </c>
      <c r="L3258" s="12">
        <v>39.130434782609001</v>
      </c>
      <c r="M3258" s="12">
        <v>8.6956521739130004</v>
      </c>
      <c r="N3258" s="12">
        <v>56.521739130435002</v>
      </c>
      <c r="O3258" s="12">
        <v>26.086956521739001</v>
      </c>
      <c r="P3258" s="12">
        <v>43.478260869564998</v>
      </c>
      <c r="Q3258" s="12">
        <v>8.6956521739130004</v>
      </c>
      <c r="R3258" s="37">
        <v>0</v>
      </c>
    </row>
    <row r="3259" spans="3:18" x14ac:dyDescent="0.25">
      <c r="C3259" s="125"/>
      <c r="D3259" s="120"/>
      <c r="E3259" s="4" t="s">
        <v>18</v>
      </c>
      <c r="F3259" s="5"/>
      <c r="G3259" s="6">
        <v>113</v>
      </c>
      <c r="H3259" s="28">
        <v>64.601769911503993</v>
      </c>
      <c r="I3259" s="12">
        <v>60.176991150441999</v>
      </c>
      <c r="J3259" s="12">
        <v>60.176991150441999</v>
      </c>
      <c r="K3259" s="12">
        <v>16.814159292035001</v>
      </c>
      <c r="L3259" s="12">
        <v>52.212389380531</v>
      </c>
      <c r="M3259" s="12">
        <v>19.469026548673</v>
      </c>
      <c r="N3259" s="12">
        <v>51.327433628319</v>
      </c>
      <c r="O3259" s="12">
        <v>46.017699115044003</v>
      </c>
      <c r="P3259" s="12">
        <v>44.247787610619</v>
      </c>
      <c r="Q3259" s="12">
        <v>1.769911504425</v>
      </c>
      <c r="R3259" s="23">
        <v>2.654867256637</v>
      </c>
    </row>
    <row r="3260" spans="3:18" x14ac:dyDescent="0.25">
      <c r="C3260" s="121" t="s">
        <v>76</v>
      </c>
      <c r="D3260" s="119" t="s">
        <v>20</v>
      </c>
      <c r="E3260" s="18" t="s">
        <v>77</v>
      </c>
      <c r="F3260" s="17"/>
      <c r="G3260" s="19">
        <v>573</v>
      </c>
      <c r="H3260" s="29">
        <v>68.935427574171001</v>
      </c>
      <c r="I3260" s="15">
        <v>67.888307155323005</v>
      </c>
      <c r="J3260" s="15">
        <v>66.317626527051004</v>
      </c>
      <c r="K3260" s="15">
        <v>35.776614310646004</v>
      </c>
      <c r="L3260" s="15">
        <v>55.671902268761002</v>
      </c>
      <c r="M3260" s="15">
        <v>17.626527050610999</v>
      </c>
      <c r="N3260" s="15">
        <v>51.657940663175999</v>
      </c>
      <c r="O3260" s="15">
        <v>49.738219895287997</v>
      </c>
      <c r="P3260" s="15">
        <v>45.549738219894998</v>
      </c>
      <c r="Q3260" s="15">
        <v>3.839441535777</v>
      </c>
      <c r="R3260" s="30">
        <v>0.52356020942399994</v>
      </c>
    </row>
    <row r="3261" spans="3:18" x14ac:dyDescent="0.25">
      <c r="C3261" s="125"/>
      <c r="D3261" s="120"/>
      <c r="E3261" s="4" t="s">
        <v>78</v>
      </c>
      <c r="F3261" s="5"/>
      <c r="G3261" s="6">
        <v>867</v>
      </c>
      <c r="H3261" s="28">
        <v>67.474048442907005</v>
      </c>
      <c r="I3261" s="12">
        <v>66.43598615917</v>
      </c>
      <c r="J3261" s="12">
        <v>67.820069204152006</v>
      </c>
      <c r="K3261" s="12">
        <v>31.372549019608002</v>
      </c>
      <c r="L3261" s="12">
        <v>50.865051903114001</v>
      </c>
      <c r="M3261" s="12">
        <v>18.915801614764</v>
      </c>
      <c r="N3261" s="12">
        <v>50.403690888120003</v>
      </c>
      <c r="O3261" s="12">
        <v>47.635524798154997</v>
      </c>
      <c r="P3261" s="12">
        <v>42.675893886967003</v>
      </c>
      <c r="Q3261" s="12">
        <v>2.5374855824679998</v>
      </c>
      <c r="R3261" s="23">
        <v>1.2687427912339999</v>
      </c>
    </row>
    <row r="3262" spans="3:18" x14ac:dyDescent="0.25">
      <c r="C3262" s="125"/>
      <c r="D3262" s="120"/>
      <c r="E3262" s="4" t="s">
        <v>79</v>
      </c>
      <c r="F3262" s="5"/>
      <c r="G3262" s="6">
        <v>533</v>
      </c>
      <c r="H3262" s="28">
        <v>66.416510318948994</v>
      </c>
      <c r="I3262" s="12">
        <v>62.476547842401999</v>
      </c>
      <c r="J3262" s="12">
        <v>67.542213883676993</v>
      </c>
      <c r="K3262" s="12">
        <v>29.831144465291001</v>
      </c>
      <c r="L3262" s="12">
        <v>45.590994371481997</v>
      </c>
      <c r="M3262" s="12">
        <v>23.827392120075</v>
      </c>
      <c r="N3262" s="12">
        <v>48.405253283302002</v>
      </c>
      <c r="O3262" s="12">
        <v>49.906191369605999</v>
      </c>
      <c r="P3262" s="12">
        <v>41.463414634145998</v>
      </c>
      <c r="Q3262" s="12">
        <v>0.93808630394000003</v>
      </c>
      <c r="R3262" s="23">
        <v>1.313320825516</v>
      </c>
    </row>
    <row r="3263" spans="3:18" x14ac:dyDescent="0.25">
      <c r="C3263" s="125"/>
      <c r="D3263" s="120"/>
      <c r="E3263" s="4" t="s">
        <v>80</v>
      </c>
      <c r="F3263" s="5"/>
      <c r="G3263" s="6">
        <v>203</v>
      </c>
      <c r="H3263" s="28">
        <v>64.039408866995004</v>
      </c>
      <c r="I3263" s="12">
        <v>65.517241379309993</v>
      </c>
      <c r="J3263" s="12">
        <v>71.428571428571004</v>
      </c>
      <c r="K3263" s="12">
        <v>28.571428571428999</v>
      </c>
      <c r="L3263" s="12">
        <v>51.231527093596</v>
      </c>
      <c r="M3263" s="12">
        <v>22.660098522167001</v>
      </c>
      <c r="N3263" s="12">
        <v>49.261083743842001</v>
      </c>
      <c r="O3263" s="12">
        <v>45.812807881772997</v>
      </c>
      <c r="P3263" s="12">
        <v>47.290640394089003</v>
      </c>
      <c r="Q3263" s="12">
        <v>1.9704433497539999</v>
      </c>
      <c r="R3263" s="23">
        <v>0.49261083743799999</v>
      </c>
    </row>
    <row r="3264" spans="3:18" x14ac:dyDescent="0.25">
      <c r="C3264" s="121" t="s">
        <v>81</v>
      </c>
      <c r="D3264" s="119" t="s">
        <v>20</v>
      </c>
      <c r="E3264" s="18" t="s">
        <v>82</v>
      </c>
      <c r="F3264" s="17"/>
      <c r="G3264" s="19">
        <v>276</v>
      </c>
      <c r="H3264" s="29">
        <v>68.478260869565005</v>
      </c>
      <c r="I3264" s="15">
        <v>62.318840579709999</v>
      </c>
      <c r="J3264" s="15">
        <v>64.492753623187994</v>
      </c>
      <c r="K3264" s="15">
        <v>26.086956521739001</v>
      </c>
      <c r="L3264" s="15">
        <v>47.463768115942003</v>
      </c>
      <c r="M3264" s="15">
        <v>19.565217391304</v>
      </c>
      <c r="N3264" s="15">
        <v>51.449275362319</v>
      </c>
      <c r="O3264" s="15">
        <v>49.275362318840997</v>
      </c>
      <c r="P3264" s="15">
        <v>42.753623188406003</v>
      </c>
      <c r="Q3264" s="15">
        <v>3.2608695652169999</v>
      </c>
      <c r="R3264" s="30">
        <v>1.086956521739</v>
      </c>
    </row>
    <row r="3265" spans="3:18" x14ac:dyDescent="0.25">
      <c r="C3265" s="125"/>
      <c r="D3265" s="120"/>
      <c r="E3265" s="4" t="s">
        <v>83</v>
      </c>
      <c r="F3265" s="5"/>
      <c r="G3265" s="6">
        <v>653</v>
      </c>
      <c r="H3265" s="28">
        <v>68.147013782542004</v>
      </c>
      <c r="I3265" s="12">
        <v>69.831546707504003</v>
      </c>
      <c r="J3265" s="12">
        <v>66.462480857580005</v>
      </c>
      <c r="K3265" s="12">
        <v>36.600306278714001</v>
      </c>
      <c r="L3265" s="12">
        <v>55.130168453292001</v>
      </c>
      <c r="M3265" s="12">
        <v>16.539050535988</v>
      </c>
      <c r="N3265" s="12">
        <v>50.382848392036998</v>
      </c>
      <c r="O3265" s="12">
        <v>47.626339969371998</v>
      </c>
      <c r="P3265" s="12">
        <v>43.950995405819</v>
      </c>
      <c r="Q3265" s="12">
        <v>3.5222052067380001</v>
      </c>
      <c r="R3265" s="23">
        <v>1.225114854518</v>
      </c>
    </row>
    <row r="3266" spans="3:18" x14ac:dyDescent="0.25">
      <c r="C3266" s="125"/>
      <c r="D3266" s="120"/>
      <c r="E3266" s="4" t="s">
        <v>84</v>
      </c>
      <c r="F3266" s="5"/>
      <c r="G3266" s="6">
        <v>439</v>
      </c>
      <c r="H3266" s="28">
        <v>67.881548974943001</v>
      </c>
      <c r="I3266" s="12">
        <v>66.287015945329998</v>
      </c>
      <c r="J3266" s="12">
        <v>72.209567198177993</v>
      </c>
      <c r="K3266" s="12">
        <v>32.346241457859001</v>
      </c>
      <c r="L3266" s="12">
        <v>47.608200455580999</v>
      </c>
      <c r="M3266" s="12">
        <v>23.234624145786</v>
      </c>
      <c r="N3266" s="12">
        <v>51.025056947608</v>
      </c>
      <c r="O3266" s="12">
        <v>48.974943052392</v>
      </c>
      <c r="P3266" s="12">
        <v>45.330296127563003</v>
      </c>
      <c r="Q3266" s="12">
        <v>1.822323462415</v>
      </c>
      <c r="R3266" s="23">
        <v>1.1389521640089999</v>
      </c>
    </row>
    <row r="3267" spans="3:18" x14ac:dyDescent="0.25">
      <c r="C3267" s="125"/>
      <c r="D3267" s="120"/>
      <c r="E3267" s="4" t="s">
        <v>85</v>
      </c>
      <c r="F3267" s="5"/>
      <c r="G3267" s="6">
        <v>354</v>
      </c>
      <c r="H3267" s="28">
        <v>69.774011299435003</v>
      </c>
      <c r="I3267" s="12">
        <v>65.536723163841998</v>
      </c>
      <c r="J3267" s="12">
        <v>66.666666666666998</v>
      </c>
      <c r="K3267" s="12">
        <v>30.508474576270999</v>
      </c>
      <c r="L3267" s="12">
        <v>49.435028248587997</v>
      </c>
      <c r="M3267" s="12">
        <v>17.514124293784999</v>
      </c>
      <c r="N3267" s="12">
        <v>50</v>
      </c>
      <c r="O3267" s="12">
        <v>47.457627118643998</v>
      </c>
      <c r="P3267" s="12">
        <v>39.265536723163997</v>
      </c>
      <c r="Q3267" s="12">
        <v>1.6949152542370001</v>
      </c>
      <c r="R3267" s="23">
        <v>0.84745762711899997</v>
      </c>
    </row>
    <row r="3268" spans="3:18" x14ac:dyDescent="0.25">
      <c r="C3268" s="125"/>
      <c r="D3268" s="120"/>
      <c r="E3268" s="4" t="s">
        <v>86</v>
      </c>
      <c r="F3268" s="5"/>
      <c r="G3268" s="6">
        <v>206</v>
      </c>
      <c r="H3268" s="28">
        <v>63.106796116505002</v>
      </c>
      <c r="I3268" s="12">
        <v>60.679611650485</v>
      </c>
      <c r="J3268" s="12">
        <v>69.902912621358993</v>
      </c>
      <c r="K3268" s="12">
        <v>32.038834951456003</v>
      </c>
      <c r="L3268" s="12">
        <v>52.427184466019</v>
      </c>
      <c r="M3268" s="12">
        <v>27.669902912621001</v>
      </c>
      <c r="N3268" s="12">
        <v>45.631067961165002</v>
      </c>
      <c r="O3268" s="12">
        <v>48.058252427184001</v>
      </c>
      <c r="P3268" s="12">
        <v>42.233009708738003</v>
      </c>
      <c r="Q3268" s="12">
        <v>1.456310679612</v>
      </c>
      <c r="R3268" s="23">
        <v>0.97087378640800004</v>
      </c>
    </row>
    <row r="3269" spans="3:18" x14ac:dyDescent="0.25">
      <c r="C3269" s="125"/>
      <c r="D3269" s="120"/>
      <c r="E3269" s="4" t="s">
        <v>87</v>
      </c>
      <c r="F3269" s="5"/>
      <c r="G3269" s="6">
        <v>248</v>
      </c>
      <c r="H3269" s="28">
        <v>62.5</v>
      </c>
      <c r="I3269" s="12">
        <v>62.5</v>
      </c>
      <c r="J3269" s="12">
        <v>66.129032258064996</v>
      </c>
      <c r="K3269" s="12">
        <v>27.016129032258</v>
      </c>
      <c r="L3269" s="12">
        <v>50</v>
      </c>
      <c r="M3269" s="12">
        <v>22.177419354839</v>
      </c>
      <c r="N3269" s="12">
        <v>50.403225806451999</v>
      </c>
      <c r="O3269" s="12">
        <v>51.612903225806001</v>
      </c>
      <c r="P3269" s="12">
        <v>47.580645161290001</v>
      </c>
      <c r="Q3269" s="12">
        <v>1.6129032258060001</v>
      </c>
      <c r="R3269" s="23">
        <v>0.40322580645200001</v>
      </c>
    </row>
    <row r="3270" spans="3:18" x14ac:dyDescent="0.25">
      <c r="C3270" s="121" t="s">
        <v>88</v>
      </c>
      <c r="D3270" s="119" t="s">
        <v>20</v>
      </c>
      <c r="E3270" s="18" t="s">
        <v>89</v>
      </c>
      <c r="F3270" s="17"/>
      <c r="G3270" s="19">
        <v>99</v>
      </c>
      <c r="H3270" s="29">
        <v>60.606060606061</v>
      </c>
      <c r="I3270" s="15">
        <v>61.616161616162003</v>
      </c>
      <c r="J3270" s="15">
        <v>59.595959595959997</v>
      </c>
      <c r="K3270" s="15">
        <v>24.242424242424001</v>
      </c>
      <c r="L3270" s="15">
        <v>47.474747474746998</v>
      </c>
      <c r="M3270" s="15">
        <v>23.232323232323001</v>
      </c>
      <c r="N3270" s="15">
        <v>47.474747474746998</v>
      </c>
      <c r="O3270" s="15">
        <v>54.545454545455001</v>
      </c>
      <c r="P3270" s="15">
        <v>40.404040404040003</v>
      </c>
      <c r="Q3270" s="15">
        <v>4.0404040404039998</v>
      </c>
      <c r="R3270" s="30">
        <v>2.0202020202019999</v>
      </c>
    </row>
    <row r="3271" spans="3:18" x14ac:dyDescent="0.25">
      <c r="C3271" s="122"/>
      <c r="D3271" s="120"/>
      <c r="E3271" s="4" t="s">
        <v>90</v>
      </c>
      <c r="F3271" s="5"/>
      <c r="G3271" s="6">
        <v>177</v>
      </c>
      <c r="H3271" s="28">
        <v>72.881355932202993</v>
      </c>
      <c r="I3271" s="12">
        <v>62.711864406780002</v>
      </c>
      <c r="J3271" s="12">
        <v>67.231638418079001</v>
      </c>
      <c r="K3271" s="12">
        <v>27.118644067797</v>
      </c>
      <c r="L3271" s="12">
        <v>47.457627118643998</v>
      </c>
      <c r="M3271" s="12">
        <v>17.514124293784999</v>
      </c>
      <c r="N3271" s="12">
        <v>53.672316384181002</v>
      </c>
      <c r="O3271" s="12">
        <v>46.327683615818998</v>
      </c>
      <c r="P3271" s="12">
        <v>44.067796610168998</v>
      </c>
      <c r="Q3271" s="12">
        <v>2.8248587570620001</v>
      </c>
      <c r="R3271" s="23">
        <v>0.56497175141199996</v>
      </c>
    </row>
    <row r="3272" spans="3:18" x14ac:dyDescent="0.25">
      <c r="C3272" s="122"/>
      <c r="D3272" s="120"/>
      <c r="E3272" s="4" t="s">
        <v>83</v>
      </c>
      <c r="F3272" s="5"/>
      <c r="G3272" s="6">
        <v>653</v>
      </c>
      <c r="H3272" s="28">
        <v>68.147013782542004</v>
      </c>
      <c r="I3272" s="12">
        <v>69.831546707504003</v>
      </c>
      <c r="J3272" s="12">
        <v>66.462480857580005</v>
      </c>
      <c r="K3272" s="12">
        <v>36.600306278714001</v>
      </c>
      <c r="L3272" s="12">
        <v>55.130168453292001</v>
      </c>
      <c r="M3272" s="12">
        <v>16.539050535988</v>
      </c>
      <c r="N3272" s="12">
        <v>50.382848392036998</v>
      </c>
      <c r="O3272" s="12">
        <v>47.626339969371998</v>
      </c>
      <c r="P3272" s="12">
        <v>43.950995405819</v>
      </c>
      <c r="Q3272" s="12">
        <v>3.5222052067380001</v>
      </c>
      <c r="R3272" s="23">
        <v>1.225114854518</v>
      </c>
    </row>
    <row r="3273" spans="3:18" x14ac:dyDescent="0.25">
      <c r="C3273" s="122"/>
      <c r="D3273" s="120"/>
      <c r="E3273" s="4" t="s">
        <v>91</v>
      </c>
      <c r="F3273" s="5"/>
      <c r="G3273" s="6">
        <v>106</v>
      </c>
      <c r="H3273" s="28">
        <v>66.981132075472004</v>
      </c>
      <c r="I3273" s="12">
        <v>66.981132075472004</v>
      </c>
      <c r="J3273" s="12">
        <v>69.811320754717002</v>
      </c>
      <c r="K3273" s="12">
        <v>30.188679245283002</v>
      </c>
      <c r="L3273" s="12">
        <v>35.849056603774002</v>
      </c>
      <c r="M3273" s="12">
        <v>25.471698113207999</v>
      </c>
      <c r="N3273" s="12">
        <v>44.339622641509003</v>
      </c>
      <c r="O3273" s="12">
        <v>48.113207547169999</v>
      </c>
      <c r="P3273" s="12">
        <v>44.339622641509003</v>
      </c>
      <c r="Q3273" s="12">
        <v>0.94339622641499998</v>
      </c>
      <c r="R3273" s="23">
        <v>0.94339622641499998</v>
      </c>
    </row>
    <row r="3274" spans="3:18" x14ac:dyDescent="0.25">
      <c r="C3274" s="122"/>
      <c r="D3274" s="120"/>
      <c r="E3274" s="4" t="s">
        <v>92</v>
      </c>
      <c r="F3274" s="5"/>
      <c r="G3274" s="6">
        <v>114</v>
      </c>
      <c r="H3274" s="28">
        <v>67.543859649122993</v>
      </c>
      <c r="I3274" s="12">
        <v>61.403508771929999</v>
      </c>
      <c r="J3274" s="12">
        <v>78.070175438595996</v>
      </c>
      <c r="K3274" s="12">
        <v>28.070175438595999</v>
      </c>
      <c r="L3274" s="12">
        <v>47.368421052632002</v>
      </c>
      <c r="M3274" s="12">
        <v>26.315789473683999</v>
      </c>
      <c r="N3274" s="12">
        <v>56.140350877193001</v>
      </c>
      <c r="O3274" s="12">
        <v>48.245614035088003</v>
      </c>
      <c r="P3274" s="12">
        <v>49.122807017543998</v>
      </c>
      <c r="Q3274" s="12">
        <v>1.7543859649119999</v>
      </c>
      <c r="R3274" s="23">
        <v>2.6315789473679998</v>
      </c>
    </row>
    <row r="3275" spans="3:18" x14ac:dyDescent="0.25">
      <c r="C3275" s="122"/>
      <c r="D3275" s="120"/>
      <c r="E3275" s="4" t="s">
        <v>93</v>
      </c>
      <c r="F3275" s="5"/>
      <c r="G3275" s="6">
        <v>219</v>
      </c>
      <c r="H3275" s="28">
        <v>68.493150684932004</v>
      </c>
      <c r="I3275" s="12">
        <v>68.493150684932004</v>
      </c>
      <c r="J3275" s="12">
        <v>70.319634703196002</v>
      </c>
      <c r="K3275" s="12">
        <v>35.616438356163997</v>
      </c>
      <c r="L3275" s="12">
        <v>53.424657534246997</v>
      </c>
      <c r="M3275" s="12">
        <v>20.547945205478999</v>
      </c>
      <c r="N3275" s="12">
        <v>51.598173515981998</v>
      </c>
      <c r="O3275" s="12">
        <v>49.771689497716999</v>
      </c>
      <c r="P3275" s="12">
        <v>43.835616438355999</v>
      </c>
      <c r="Q3275" s="12">
        <v>2.2831050228310001</v>
      </c>
      <c r="R3275" s="23">
        <v>0.45662100456600002</v>
      </c>
    </row>
    <row r="3276" spans="3:18" x14ac:dyDescent="0.25">
      <c r="C3276" s="122"/>
      <c r="D3276" s="120"/>
      <c r="E3276" s="4" t="s">
        <v>85</v>
      </c>
      <c r="F3276" s="5"/>
      <c r="G3276" s="6">
        <v>354</v>
      </c>
      <c r="H3276" s="28">
        <v>69.774011299435003</v>
      </c>
      <c r="I3276" s="12">
        <v>65.536723163841998</v>
      </c>
      <c r="J3276" s="12">
        <v>66.666666666666998</v>
      </c>
      <c r="K3276" s="12">
        <v>30.508474576270999</v>
      </c>
      <c r="L3276" s="12">
        <v>49.435028248587997</v>
      </c>
      <c r="M3276" s="12">
        <v>17.514124293784999</v>
      </c>
      <c r="N3276" s="12">
        <v>50</v>
      </c>
      <c r="O3276" s="12">
        <v>47.457627118643998</v>
      </c>
      <c r="P3276" s="12">
        <v>39.265536723163997</v>
      </c>
      <c r="Q3276" s="12">
        <v>1.6949152542370001</v>
      </c>
      <c r="R3276" s="23">
        <v>0.84745762711899997</v>
      </c>
    </row>
    <row r="3277" spans="3:18" x14ac:dyDescent="0.25">
      <c r="C3277" s="122"/>
      <c r="D3277" s="120"/>
      <c r="E3277" s="4" t="s">
        <v>94</v>
      </c>
      <c r="F3277" s="5"/>
      <c r="G3277" s="6">
        <v>144</v>
      </c>
      <c r="H3277" s="28">
        <v>62.5</v>
      </c>
      <c r="I3277" s="12">
        <v>57.638888888888999</v>
      </c>
      <c r="J3277" s="12">
        <v>69.444444444444002</v>
      </c>
      <c r="K3277" s="12">
        <v>33.333333333333002</v>
      </c>
      <c r="L3277" s="12">
        <v>49.305555555555998</v>
      </c>
      <c r="M3277" s="12">
        <v>27.083333333333002</v>
      </c>
      <c r="N3277" s="12">
        <v>40.972222222222001</v>
      </c>
      <c r="O3277" s="12">
        <v>49.305555555555998</v>
      </c>
      <c r="P3277" s="12">
        <v>44.444444444444002</v>
      </c>
      <c r="Q3277" s="12">
        <v>2.083333333333</v>
      </c>
      <c r="R3277" s="23">
        <v>1.3888888888890001</v>
      </c>
    </row>
    <row r="3278" spans="3:18" x14ac:dyDescent="0.25">
      <c r="C3278" s="122"/>
      <c r="D3278" s="120"/>
      <c r="E3278" s="4" t="s">
        <v>95</v>
      </c>
      <c r="F3278" s="5"/>
      <c r="G3278" s="6">
        <v>62</v>
      </c>
      <c r="H3278" s="28">
        <v>64.516129032257993</v>
      </c>
      <c r="I3278" s="12">
        <v>67.741935483871003</v>
      </c>
      <c r="J3278" s="12">
        <v>70.967741935484</v>
      </c>
      <c r="K3278" s="12">
        <v>29.032258064516</v>
      </c>
      <c r="L3278" s="12">
        <v>59.677419354839003</v>
      </c>
      <c r="M3278" s="12">
        <v>29.032258064516</v>
      </c>
      <c r="N3278" s="12">
        <v>56.451612903226</v>
      </c>
      <c r="O3278" s="12">
        <v>45.161290322581003</v>
      </c>
      <c r="P3278" s="12">
        <v>37.096774193548001</v>
      </c>
      <c r="Q3278" s="20">
        <v>0</v>
      </c>
      <c r="R3278" s="37">
        <v>0</v>
      </c>
    </row>
    <row r="3279" spans="3:18" x14ac:dyDescent="0.25">
      <c r="C3279" s="126"/>
      <c r="D3279" s="123"/>
      <c r="E3279" s="64" t="s">
        <v>87</v>
      </c>
      <c r="F3279" s="59"/>
      <c r="G3279" s="66">
        <v>248</v>
      </c>
      <c r="H3279" s="82">
        <v>62.5</v>
      </c>
      <c r="I3279" s="40">
        <v>62.5</v>
      </c>
      <c r="J3279" s="40">
        <v>66.129032258064996</v>
      </c>
      <c r="K3279" s="40">
        <v>27.016129032258</v>
      </c>
      <c r="L3279" s="40">
        <v>50</v>
      </c>
      <c r="M3279" s="40">
        <v>22.177419354839</v>
      </c>
      <c r="N3279" s="40">
        <v>50.403225806451999</v>
      </c>
      <c r="O3279" s="40">
        <v>51.612903225806001</v>
      </c>
      <c r="P3279" s="40">
        <v>47.580645161290001</v>
      </c>
      <c r="Q3279" s="40">
        <v>1.6129032258060001</v>
      </c>
      <c r="R3279" s="80">
        <v>0.40322580645200001</v>
      </c>
    </row>
    <row r="3281" spans="2:18" x14ac:dyDescent="0.25">
      <c r="B3281" s="48" t="str">
        <f xml:space="preserve"> HYPERLINK("#'目次'!B36", "[30]")</f>
        <v>[30]</v>
      </c>
      <c r="C3281" s="35" t="s">
        <v>257</v>
      </c>
    </row>
    <row r="3284" spans="2:18" x14ac:dyDescent="0.25">
      <c r="C3284" s="35" t="s">
        <v>14</v>
      </c>
    </row>
    <row r="3285" spans="2:18" ht="50.4" x14ac:dyDescent="0.25">
      <c r="C3285" s="115"/>
      <c r="D3285" s="116"/>
      <c r="E3285" s="116"/>
      <c r="F3285" s="116"/>
      <c r="G3285" s="44" t="s">
        <v>15</v>
      </c>
      <c r="H3285" s="43" t="s">
        <v>258</v>
      </c>
      <c r="I3285" s="26" t="s">
        <v>259</v>
      </c>
      <c r="J3285" s="26" t="s">
        <v>260</v>
      </c>
      <c r="K3285" s="26" t="s">
        <v>261</v>
      </c>
      <c r="L3285" s="26" t="s">
        <v>262</v>
      </c>
      <c r="M3285" s="26" t="s">
        <v>263</v>
      </c>
      <c r="N3285" s="26" t="s">
        <v>264</v>
      </c>
      <c r="O3285" s="26" t="s">
        <v>265</v>
      </c>
      <c r="P3285" s="26" t="s">
        <v>63</v>
      </c>
      <c r="Q3285" s="26" t="s">
        <v>266</v>
      </c>
      <c r="R3285" s="49" t="s">
        <v>18</v>
      </c>
    </row>
    <row r="3286" spans="2:18" x14ac:dyDescent="0.25">
      <c r="C3286" s="117"/>
      <c r="D3286" s="118"/>
      <c r="E3286" s="118"/>
      <c r="F3286" s="118"/>
      <c r="G3286" s="46"/>
      <c r="H3286" s="47"/>
      <c r="I3286" s="27"/>
      <c r="J3286" s="27"/>
      <c r="K3286" s="27"/>
      <c r="L3286" s="27"/>
      <c r="M3286" s="27"/>
      <c r="N3286" s="27"/>
      <c r="O3286" s="27"/>
      <c r="P3286" s="27"/>
      <c r="Q3286" s="27"/>
      <c r="R3286" s="45"/>
    </row>
    <row r="3287" spans="2:18" x14ac:dyDescent="0.25">
      <c r="C3287" s="61"/>
      <c r="D3287" s="62"/>
      <c r="E3287" s="60" t="s">
        <v>15</v>
      </c>
      <c r="F3287" s="63"/>
      <c r="G3287" s="57">
        <v>2414</v>
      </c>
      <c r="H3287" s="34">
        <v>29.618889809445001</v>
      </c>
      <c r="I3287" s="34">
        <v>25.932062966031001</v>
      </c>
      <c r="J3287" s="34">
        <v>54.971002485501003</v>
      </c>
      <c r="K3287" s="34">
        <v>39.519469759735003</v>
      </c>
      <c r="L3287" s="34">
        <v>40.803645401822997</v>
      </c>
      <c r="M3287" s="34">
        <v>64.623032311515999</v>
      </c>
      <c r="N3287" s="34">
        <v>22.618061309030999</v>
      </c>
      <c r="O3287" s="34">
        <v>17.605633802817</v>
      </c>
      <c r="P3287" s="34">
        <v>7.746478873239</v>
      </c>
      <c r="Q3287" s="34">
        <v>5.3024026512009996</v>
      </c>
      <c r="R3287" s="79">
        <v>0.99420049710000002</v>
      </c>
    </row>
    <row r="3288" spans="2:18" x14ac:dyDescent="0.25">
      <c r="C3288" s="124" t="s">
        <v>19</v>
      </c>
      <c r="D3288" s="119" t="s">
        <v>20</v>
      </c>
      <c r="E3288" s="18" t="s">
        <v>21</v>
      </c>
      <c r="F3288" s="17"/>
      <c r="G3288" s="19">
        <v>1139</v>
      </c>
      <c r="H3288" s="29">
        <v>34.767339771730001</v>
      </c>
      <c r="I3288" s="15">
        <v>27.743634767340001</v>
      </c>
      <c r="J3288" s="15">
        <v>29.675153643546999</v>
      </c>
      <c r="K3288" s="15">
        <v>36.347673397717003</v>
      </c>
      <c r="L3288" s="15">
        <v>42.756804214223003</v>
      </c>
      <c r="M3288" s="15">
        <v>53.467954345917001</v>
      </c>
      <c r="N3288" s="15">
        <v>25.373134328357999</v>
      </c>
      <c r="O3288" s="15">
        <v>17.734855136084001</v>
      </c>
      <c r="P3288" s="15">
        <v>7.9894644424930004</v>
      </c>
      <c r="Q3288" s="15">
        <v>5.3555750658469998</v>
      </c>
      <c r="R3288" s="30">
        <v>1.316944688323</v>
      </c>
    </row>
    <row r="3289" spans="2:18" x14ac:dyDescent="0.25">
      <c r="C3289" s="125"/>
      <c r="D3289" s="120"/>
      <c r="E3289" s="4" t="s">
        <v>22</v>
      </c>
      <c r="F3289" s="5"/>
      <c r="G3289" s="6">
        <v>1275</v>
      </c>
      <c r="H3289" s="28">
        <v>25.019607843136999</v>
      </c>
      <c r="I3289" s="12">
        <v>24.313725490195999</v>
      </c>
      <c r="J3289" s="12">
        <v>77.568627450980003</v>
      </c>
      <c r="K3289" s="12">
        <v>42.352941176470999</v>
      </c>
      <c r="L3289" s="12">
        <v>39.058823529412003</v>
      </c>
      <c r="M3289" s="12">
        <v>74.588235294117993</v>
      </c>
      <c r="N3289" s="12">
        <v>20.156862745098</v>
      </c>
      <c r="O3289" s="12">
        <v>17.490196078431001</v>
      </c>
      <c r="P3289" s="12">
        <v>7.5294117647060004</v>
      </c>
      <c r="Q3289" s="12">
        <v>5.2549019607840002</v>
      </c>
      <c r="R3289" s="23">
        <v>0.70588235294099999</v>
      </c>
    </row>
    <row r="3290" spans="2:18" x14ac:dyDescent="0.25">
      <c r="C3290" s="121" t="s">
        <v>23</v>
      </c>
      <c r="D3290" s="121" t="s">
        <v>24</v>
      </c>
      <c r="E3290" s="18" t="s">
        <v>25</v>
      </c>
      <c r="F3290" s="17"/>
      <c r="G3290" s="19">
        <v>515</v>
      </c>
      <c r="H3290" s="29">
        <v>48.349514563107</v>
      </c>
      <c r="I3290" s="15">
        <v>23.883495145630999</v>
      </c>
      <c r="J3290" s="15">
        <v>54.368932038834998</v>
      </c>
      <c r="K3290" s="15">
        <v>37.087378640776997</v>
      </c>
      <c r="L3290" s="15">
        <v>37.087378640776997</v>
      </c>
      <c r="M3290" s="15">
        <v>63.689320388349998</v>
      </c>
      <c r="N3290" s="15">
        <v>24.271844660193999</v>
      </c>
      <c r="O3290" s="15">
        <v>20.388349514563</v>
      </c>
      <c r="P3290" s="15">
        <v>5.4368932038829998</v>
      </c>
      <c r="Q3290" s="15">
        <v>3.495145631068</v>
      </c>
      <c r="R3290" s="69">
        <v>0</v>
      </c>
    </row>
    <row r="3291" spans="2:18" x14ac:dyDescent="0.25">
      <c r="C3291" s="125"/>
      <c r="D3291" s="122"/>
      <c r="E3291" s="4" t="s">
        <v>26</v>
      </c>
      <c r="F3291" s="5"/>
      <c r="G3291" s="6">
        <v>718</v>
      </c>
      <c r="H3291" s="28">
        <v>35.793871866295</v>
      </c>
      <c r="I3291" s="12">
        <v>27.019498607241999</v>
      </c>
      <c r="J3291" s="12">
        <v>58.774373259053</v>
      </c>
      <c r="K3291" s="12">
        <v>38.857938718663</v>
      </c>
      <c r="L3291" s="12">
        <v>39.136490250695999</v>
      </c>
      <c r="M3291" s="12">
        <v>71.030640668524001</v>
      </c>
      <c r="N3291" s="12">
        <v>22.284122562674</v>
      </c>
      <c r="O3291" s="12">
        <v>19.49860724234</v>
      </c>
      <c r="P3291" s="12">
        <v>6.545961002786</v>
      </c>
      <c r="Q3291" s="12">
        <v>1.8105849582169999</v>
      </c>
      <c r="R3291" s="23">
        <v>0.69637883008400003</v>
      </c>
    </row>
    <row r="3292" spans="2:18" x14ac:dyDescent="0.25">
      <c r="C3292" s="125"/>
      <c r="D3292" s="122"/>
      <c r="E3292" s="4" t="s">
        <v>27</v>
      </c>
      <c r="F3292" s="5"/>
      <c r="G3292" s="6">
        <v>492</v>
      </c>
      <c r="H3292" s="28">
        <v>22.764227642276001</v>
      </c>
      <c r="I3292" s="12">
        <v>30.691056910568999</v>
      </c>
      <c r="J3292" s="12">
        <v>59.756097560976002</v>
      </c>
      <c r="K3292" s="12">
        <v>47.154471544715001</v>
      </c>
      <c r="L3292" s="12">
        <v>48.780487804878</v>
      </c>
      <c r="M3292" s="12">
        <v>72.560975609755999</v>
      </c>
      <c r="N3292" s="12">
        <v>28.658536585366001</v>
      </c>
      <c r="O3292" s="12">
        <v>19.512195121950999</v>
      </c>
      <c r="P3292" s="12">
        <v>5.2845528455280002</v>
      </c>
      <c r="Q3292" s="12">
        <v>2.4390243902440001</v>
      </c>
      <c r="R3292" s="23">
        <v>0.60975609756100002</v>
      </c>
    </row>
    <row r="3293" spans="2:18" x14ac:dyDescent="0.25">
      <c r="C3293" s="125"/>
      <c r="D3293" s="122"/>
      <c r="E3293" s="4" t="s">
        <v>28</v>
      </c>
      <c r="F3293" s="5"/>
      <c r="G3293" s="6">
        <v>390</v>
      </c>
      <c r="H3293" s="28">
        <v>17.692307692307999</v>
      </c>
      <c r="I3293" s="12">
        <v>24.102564102563999</v>
      </c>
      <c r="J3293" s="12">
        <v>57.435897435896997</v>
      </c>
      <c r="K3293" s="12">
        <v>38.717948717949</v>
      </c>
      <c r="L3293" s="12">
        <v>45.897435897435997</v>
      </c>
      <c r="M3293" s="12">
        <v>63.589743589744003</v>
      </c>
      <c r="N3293" s="12">
        <v>23.333333333333002</v>
      </c>
      <c r="O3293" s="12">
        <v>16.410256410256</v>
      </c>
      <c r="P3293" s="12">
        <v>10.25641025641</v>
      </c>
      <c r="Q3293" s="12">
        <v>7.435897435897</v>
      </c>
      <c r="R3293" s="23">
        <v>1.538461538462</v>
      </c>
    </row>
    <row r="3294" spans="2:18" x14ac:dyDescent="0.25">
      <c r="C3294" s="125"/>
      <c r="D3294" s="122"/>
      <c r="E3294" s="4" t="s">
        <v>29</v>
      </c>
      <c r="F3294" s="5"/>
      <c r="G3294" s="6">
        <v>206</v>
      </c>
      <c r="H3294" s="28">
        <v>11.165048543689</v>
      </c>
      <c r="I3294" s="12">
        <v>24.757281553397998</v>
      </c>
      <c r="J3294" s="12">
        <v>39.805825242718001</v>
      </c>
      <c r="K3294" s="12">
        <v>37.378640776699001</v>
      </c>
      <c r="L3294" s="12">
        <v>30.097087378641</v>
      </c>
      <c r="M3294" s="12">
        <v>45.631067961165002</v>
      </c>
      <c r="N3294" s="12">
        <v>11.650485436893</v>
      </c>
      <c r="O3294" s="12">
        <v>7.2815533980579996</v>
      </c>
      <c r="P3294" s="12">
        <v>13.106796116505</v>
      </c>
      <c r="Q3294" s="12">
        <v>18.446601941748</v>
      </c>
      <c r="R3294" s="23">
        <v>3.398058252427</v>
      </c>
    </row>
    <row r="3295" spans="2:18" x14ac:dyDescent="0.25">
      <c r="C3295" s="125"/>
      <c r="D3295" s="122"/>
      <c r="E3295" s="4" t="s">
        <v>30</v>
      </c>
      <c r="F3295" s="5"/>
      <c r="G3295" s="6">
        <v>76</v>
      </c>
      <c r="H3295" s="28">
        <v>5.2631578947369997</v>
      </c>
      <c r="I3295" s="12">
        <v>15.789473684211</v>
      </c>
      <c r="J3295" s="12">
        <v>30.263157894736999</v>
      </c>
      <c r="K3295" s="12">
        <v>26.315789473683999</v>
      </c>
      <c r="L3295" s="12">
        <v>39.473684210526002</v>
      </c>
      <c r="M3295" s="12">
        <v>28.947368421053</v>
      </c>
      <c r="N3295" s="12">
        <v>6.5789473684209998</v>
      </c>
      <c r="O3295" s="12">
        <v>6.5789473684209998</v>
      </c>
      <c r="P3295" s="12">
        <v>19.736842105263001</v>
      </c>
      <c r="Q3295" s="12">
        <v>15.789473684211</v>
      </c>
      <c r="R3295" s="23">
        <v>2.6315789473679998</v>
      </c>
    </row>
    <row r="3296" spans="2:18" x14ac:dyDescent="0.25">
      <c r="C3296" s="125"/>
      <c r="D3296" s="122"/>
      <c r="E3296" s="4" t="s">
        <v>31</v>
      </c>
      <c r="F3296" s="5"/>
      <c r="G3296" s="6">
        <v>17</v>
      </c>
      <c r="H3296" s="28">
        <v>5.8823529411760003</v>
      </c>
      <c r="I3296" s="12">
        <v>5.8823529411760003</v>
      </c>
      <c r="J3296" s="12">
        <v>11.764705882353001</v>
      </c>
      <c r="K3296" s="12">
        <v>23.529411764706001</v>
      </c>
      <c r="L3296" s="12">
        <v>11.764705882353001</v>
      </c>
      <c r="M3296" s="12">
        <v>5.8823529411760003</v>
      </c>
      <c r="N3296" s="20">
        <v>0</v>
      </c>
      <c r="O3296" s="20">
        <v>0</v>
      </c>
      <c r="P3296" s="12">
        <v>23.529411764706001</v>
      </c>
      <c r="Q3296" s="12">
        <v>35.294117647058997</v>
      </c>
      <c r="R3296" s="23">
        <v>5.8823529411760003</v>
      </c>
    </row>
    <row r="3297" spans="3:18" x14ac:dyDescent="0.25">
      <c r="C3297" s="125"/>
      <c r="D3297" s="122"/>
      <c r="E3297" s="4" t="s">
        <v>32</v>
      </c>
      <c r="F3297" s="5"/>
      <c r="G3297" s="6">
        <v>1233</v>
      </c>
      <c r="H3297" s="28">
        <v>41.038118410381003</v>
      </c>
      <c r="I3297" s="12">
        <v>25.709651257097001</v>
      </c>
      <c r="J3297" s="12">
        <v>56.934306569343001</v>
      </c>
      <c r="K3297" s="12">
        <v>38.118410381183999</v>
      </c>
      <c r="L3297" s="12">
        <v>38.280616382806002</v>
      </c>
      <c r="M3297" s="12">
        <v>67.964314679642996</v>
      </c>
      <c r="N3297" s="12">
        <v>23.114355231144</v>
      </c>
      <c r="O3297" s="12">
        <v>19.870235198702002</v>
      </c>
      <c r="P3297" s="12">
        <v>6.0827250608270003</v>
      </c>
      <c r="Q3297" s="12">
        <v>2.5141930251420002</v>
      </c>
      <c r="R3297" s="23">
        <v>0.40551500405500002</v>
      </c>
    </row>
    <row r="3298" spans="3:18" x14ac:dyDescent="0.25">
      <c r="C3298" s="125"/>
      <c r="D3298" s="122"/>
      <c r="E3298" s="4" t="s">
        <v>33</v>
      </c>
      <c r="F3298" s="5"/>
      <c r="G3298" s="6">
        <v>882</v>
      </c>
      <c r="H3298" s="28">
        <v>20.521541950113001</v>
      </c>
      <c r="I3298" s="12">
        <v>27.777777777777999</v>
      </c>
      <c r="J3298" s="12">
        <v>58.730158730158998</v>
      </c>
      <c r="K3298" s="12">
        <v>43.424036281178999</v>
      </c>
      <c r="L3298" s="12">
        <v>47.505668934239999</v>
      </c>
      <c r="M3298" s="12">
        <v>68.594104308390001</v>
      </c>
      <c r="N3298" s="12">
        <v>26.303854875283001</v>
      </c>
      <c r="O3298" s="12">
        <v>18.140589569161001</v>
      </c>
      <c r="P3298" s="12">
        <v>7.4829931972789998</v>
      </c>
      <c r="Q3298" s="12">
        <v>4.6485260770980004</v>
      </c>
      <c r="R3298" s="23">
        <v>1.0204081632649999</v>
      </c>
    </row>
    <row r="3299" spans="3:18" x14ac:dyDescent="0.25">
      <c r="C3299" s="125"/>
      <c r="D3299" s="122"/>
      <c r="E3299" s="4" t="s">
        <v>34</v>
      </c>
      <c r="F3299" s="5"/>
      <c r="G3299" s="6">
        <v>299</v>
      </c>
      <c r="H3299" s="28">
        <v>9.3645484949829996</v>
      </c>
      <c r="I3299" s="12">
        <v>21.404682274247001</v>
      </c>
      <c r="J3299" s="12">
        <v>35.785953177258001</v>
      </c>
      <c r="K3299" s="12">
        <v>33.779264214046997</v>
      </c>
      <c r="L3299" s="12">
        <v>31.438127090300998</v>
      </c>
      <c r="M3299" s="12">
        <v>39.130434782609001</v>
      </c>
      <c r="N3299" s="12">
        <v>9.6989966555180001</v>
      </c>
      <c r="O3299" s="12">
        <v>6.6889632107020001</v>
      </c>
      <c r="P3299" s="12">
        <v>15.384615384615</v>
      </c>
      <c r="Q3299" s="12">
        <v>18.729096989967001</v>
      </c>
      <c r="R3299" s="23">
        <v>3.344481605351</v>
      </c>
    </row>
    <row r="3300" spans="3:18" x14ac:dyDescent="0.25">
      <c r="C3300" s="125"/>
      <c r="D3300" s="122"/>
      <c r="E3300" s="4" t="s">
        <v>35</v>
      </c>
      <c r="F3300" s="5"/>
      <c r="G3300" s="6">
        <v>1181</v>
      </c>
      <c r="H3300" s="28">
        <v>17.696867061812</v>
      </c>
      <c r="I3300" s="12">
        <v>26.164267569856001</v>
      </c>
      <c r="J3300" s="12">
        <v>52.921253175274998</v>
      </c>
      <c r="K3300" s="12">
        <v>40.982218458932998</v>
      </c>
      <c r="L3300" s="12">
        <v>43.437764606266001</v>
      </c>
      <c r="M3300" s="12">
        <v>61.134631668078001</v>
      </c>
      <c r="N3300" s="12">
        <v>22.099915325994999</v>
      </c>
      <c r="O3300" s="12">
        <v>15.241320914478999</v>
      </c>
      <c r="P3300" s="12">
        <v>9.4834885690089994</v>
      </c>
      <c r="Q3300" s="12">
        <v>8.2133784928030007</v>
      </c>
      <c r="R3300" s="23">
        <v>1.608806096528</v>
      </c>
    </row>
    <row r="3301" spans="3:18" x14ac:dyDescent="0.25">
      <c r="C3301" s="125"/>
      <c r="D3301" s="121" t="s">
        <v>21</v>
      </c>
      <c r="E3301" s="18" t="s">
        <v>25</v>
      </c>
      <c r="F3301" s="17"/>
      <c r="G3301" s="19">
        <v>268</v>
      </c>
      <c r="H3301" s="29">
        <v>54.104477611939998</v>
      </c>
      <c r="I3301" s="15">
        <v>22.388059701492999</v>
      </c>
      <c r="J3301" s="15">
        <v>26.119402985074998</v>
      </c>
      <c r="K3301" s="15">
        <v>33.208955223880999</v>
      </c>
      <c r="L3301" s="15">
        <v>38.432835820896003</v>
      </c>
      <c r="M3301" s="15">
        <v>47.388059701492999</v>
      </c>
      <c r="N3301" s="15">
        <v>26.119402985074998</v>
      </c>
      <c r="O3301" s="15">
        <v>17.537313432836001</v>
      </c>
      <c r="P3301" s="15">
        <v>6.3432835820899998</v>
      </c>
      <c r="Q3301" s="15">
        <v>5.2238805970150004</v>
      </c>
      <c r="R3301" s="69">
        <v>0</v>
      </c>
    </row>
    <row r="3302" spans="3:18" x14ac:dyDescent="0.25">
      <c r="C3302" s="125"/>
      <c r="D3302" s="122"/>
      <c r="E3302" s="4" t="s">
        <v>26</v>
      </c>
      <c r="F3302" s="5"/>
      <c r="G3302" s="6">
        <v>338</v>
      </c>
      <c r="H3302" s="28">
        <v>42.603550295858</v>
      </c>
      <c r="I3302" s="12">
        <v>29.881656804734</v>
      </c>
      <c r="J3302" s="12">
        <v>28.402366863905002</v>
      </c>
      <c r="K3302" s="12">
        <v>34.319526627218998</v>
      </c>
      <c r="L3302" s="12">
        <v>39.940828402367003</v>
      </c>
      <c r="M3302" s="12">
        <v>54.142011834320002</v>
      </c>
      <c r="N3302" s="12">
        <v>23.96449704142</v>
      </c>
      <c r="O3302" s="12">
        <v>21.005917159763001</v>
      </c>
      <c r="P3302" s="12">
        <v>7.3964497041420003</v>
      </c>
      <c r="Q3302" s="12">
        <v>2.6627218934910002</v>
      </c>
      <c r="R3302" s="23">
        <v>1.1834319526629999</v>
      </c>
    </row>
    <row r="3303" spans="3:18" x14ac:dyDescent="0.25">
      <c r="C3303" s="125"/>
      <c r="D3303" s="122"/>
      <c r="E3303" s="4" t="s">
        <v>27</v>
      </c>
      <c r="F3303" s="5"/>
      <c r="G3303" s="6">
        <v>241</v>
      </c>
      <c r="H3303" s="28">
        <v>29.045643153526999</v>
      </c>
      <c r="I3303" s="12">
        <v>33.609958506223997</v>
      </c>
      <c r="J3303" s="12">
        <v>35.269709543567998</v>
      </c>
      <c r="K3303" s="12">
        <v>40.663900414937999</v>
      </c>
      <c r="L3303" s="12">
        <v>48.962655601660003</v>
      </c>
      <c r="M3303" s="12">
        <v>61.410788381742996</v>
      </c>
      <c r="N3303" s="12">
        <v>29.460580912863001</v>
      </c>
      <c r="O3303" s="12">
        <v>20.746887966805001</v>
      </c>
      <c r="P3303" s="12">
        <v>6.6390041493779997</v>
      </c>
      <c r="Q3303" s="12">
        <v>2.4896265560169999</v>
      </c>
      <c r="R3303" s="23">
        <v>0.41493775933600002</v>
      </c>
    </row>
    <row r="3304" spans="3:18" x14ac:dyDescent="0.25">
      <c r="C3304" s="125"/>
      <c r="D3304" s="122"/>
      <c r="E3304" s="4" t="s">
        <v>28</v>
      </c>
      <c r="F3304" s="5"/>
      <c r="G3304" s="6">
        <v>180</v>
      </c>
      <c r="H3304" s="28">
        <v>14.444444444444001</v>
      </c>
      <c r="I3304" s="12">
        <v>25</v>
      </c>
      <c r="J3304" s="12">
        <v>34.444444444444002</v>
      </c>
      <c r="K3304" s="12">
        <v>38.333333333333002</v>
      </c>
      <c r="L3304" s="12">
        <v>51.111111111111001</v>
      </c>
      <c r="M3304" s="12">
        <v>54.444444444444002</v>
      </c>
      <c r="N3304" s="12">
        <v>27.777777777777999</v>
      </c>
      <c r="O3304" s="12">
        <v>12.777777777778001</v>
      </c>
      <c r="P3304" s="12">
        <v>11.111111111111001</v>
      </c>
      <c r="Q3304" s="12">
        <v>7.7777777777779997</v>
      </c>
      <c r="R3304" s="23">
        <v>1.666666666667</v>
      </c>
    </row>
    <row r="3305" spans="3:18" x14ac:dyDescent="0.25">
      <c r="C3305" s="125"/>
      <c r="D3305" s="122"/>
      <c r="E3305" s="4" t="s">
        <v>29</v>
      </c>
      <c r="F3305" s="5"/>
      <c r="G3305" s="6">
        <v>83</v>
      </c>
      <c r="H3305" s="28">
        <v>12.048192771084</v>
      </c>
      <c r="I3305" s="12">
        <v>31.325301204818999</v>
      </c>
      <c r="J3305" s="12">
        <v>21.686746987951999</v>
      </c>
      <c r="K3305" s="12">
        <v>39.759036144577998</v>
      </c>
      <c r="L3305" s="12">
        <v>31.325301204818999</v>
      </c>
      <c r="M3305" s="12">
        <v>51.807228915663003</v>
      </c>
      <c r="N3305" s="12">
        <v>19.277108433734998</v>
      </c>
      <c r="O3305" s="12">
        <v>10.843373493975999</v>
      </c>
      <c r="P3305" s="12">
        <v>8.4337349397590007</v>
      </c>
      <c r="Q3305" s="12">
        <v>19.277108433734998</v>
      </c>
      <c r="R3305" s="23">
        <v>7.2289156626509996</v>
      </c>
    </row>
    <row r="3306" spans="3:18" x14ac:dyDescent="0.25">
      <c r="C3306" s="125"/>
      <c r="D3306" s="122"/>
      <c r="E3306" s="4" t="s">
        <v>30</v>
      </c>
      <c r="F3306" s="5"/>
      <c r="G3306" s="6">
        <v>26</v>
      </c>
      <c r="H3306" s="50">
        <v>0</v>
      </c>
      <c r="I3306" s="12">
        <v>11.538461538462</v>
      </c>
      <c r="J3306" s="12">
        <v>26.923076923077002</v>
      </c>
      <c r="K3306" s="12">
        <v>26.923076923077002</v>
      </c>
      <c r="L3306" s="12">
        <v>46.153846153845997</v>
      </c>
      <c r="M3306" s="12">
        <v>38.461538461537998</v>
      </c>
      <c r="N3306" s="12">
        <v>3.8461538461539999</v>
      </c>
      <c r="O3306" s="12">
        <v>7.6923076923079998</v>
      </c>
      <c r="P3306" s="12">
        <v>23.076923076922998</v>
      </c>
      <c r="Q3306" s="12">
        <v>7.6923076923079998</v>
      </c>
      <c r="R3306" s="23">
        <v>3.8461538461539999</v>
      </c>
    </row>
    <row r="3307" spans="3:18" x14ac:dyDescent="0.25">
      <c r="C3307" s="125"/>
      <c r="D3307" s="122"/>
      <c r="E3307" s="4" t="s">
        <v>31</v>
      </c>
      <c r="F3307" s="5"/>
      <c r="G3307" s="6">
        <v>3</v>
      </c>
      <c r="H3307" s="28">
        <v>33.333333333333002</v>
      </c>
      <c r="I3307" s="20">
        <v>0</v>
      </c>
      <c r="J3307" s="20">
        <v>0</v>
      </c>
      <c r="K3307" s="12">
        <v>66.666666666666998</v>
      </c>
      <c r="L3307" s="12">
        <v>33.333333333333002</v>
      </c>
      <c r="M3307" s="20">
        <v>0</v>
      </c>
      <c r="N3307" s="20">
        <v>0</v>
      </c>
      <c r="O3307" s="20">
        <v>0</v>
      </c>
      <c r="P3307" s="20">
        <v>0</v>
      </c>
      <c r="Q3307" s="20">
        <v>0</v>
      </c>
      <c r="R3307" s="37">
        <v>0</v>
      </c>
    </row>
    <row r="3308" spans="3:18" x14ac:dyDescent="0.25">
      <c r="C3308" s="125"/>
      <c r="D3308" s="122"/>
      <c r="E3308" s="4" t="s">
        <v>32</v>
      </c>
      <c r="F3308" s="5"/>
      <c r="G3308" s="6">
        <v>606</v>
      </c>
      <c r="H3308" s="28">
        <v>47.689768976898002</v>
      </c>
      <c r="I3308" s="12">
        <v>26.567656765677</v>
      </c>
      <c r="J3308" s="12">
        <v>27.392739273926999</v>
      </c>
      <c r="K3308" s="12">
        <v>33.828382838284</v>
      </c>
      <c r="L3308" s="12">
        <v>39.273927392738997</v>
      </c>
      <c r="M3308" s="12">
        <v>51.155115511551003</v>
      </c>
      <c r="N3308" s="12">
        <v>24.917491749174999</v>
      </c>
      <c r="O3308" s="12">
        <v>19.471947194719</v>
      </c>
      <c r="P3308" s="12">
        <v>6.9306930693069999</v>
      </c>
      <c r="Q3308" s="12">
        <v>3.7953795379540001</v>
      </c>
      <c r="R3308" s="23">
        <v>0.66006600660100001</v>
      </c>
    </row>
    <row r="3309" spans="3:18" x14ac:dyDescent="0.25">
      <c r="C3309" s="125"/>
      <c r="D3309" s="122"/>
      <c r="E3309" s="4" t="s">
        <v>33</v>
      </c>
      <c r="F3309" s="5"/>
      <c r="G3309" s="6">
        <v>421</v>
      </c>
      <c r="H3309" s="28">
        <v>22.802850356295</v>
      </c>
      <c r="I3309" s="12">
        <v>29.928741092637001</v>
      </c>
      <c r="J3309" s="12">
        <v>34.916864608075997</v>
      </c>
      <c r="K3309" s="12">
        <v>39.667458432304002</v>
      </c>
      <c r="L3309" s="12">
        <v>49.881235154393998</v>
      </c>
      <c r="M3309" s="12">
        <v>58.432304038005</v>
      </c>
      <c r="N3309" s="12">
        <v>28.741092636579999</v>
      </c>
      <c r="O3309" s="12">
        <v>17.339667458432</v>
      </c>
      <c r="P3309" s="12">
        <v>8.5510688836100002</v>
      </c>
      <c r="Q3309" s="12">
        <v>4.7505938242279999</v>
      </c>
      <c r="R3309" s="23">
        <v>0.950118764846</v>
      </c>
    </row>
    <row r="3310" spans="3:18" x14ac:dyDescent="0.25">
      <c r="C3310" s="125"/>
      <c r="D3310" s="122"/>
      <c r="E3310" s="4" t="s">
        <v>34</v>
      </c>
      <c r="F3310" s="5"/>
      <c r="G3310" s="6">
        <v>112</v>
      </c>
      <c r="H3310" s="28">
        <v>9.8214285714289993</v>
      </c>
      <c r="I3310" s="12">
        <v>25.892857142857</v>
      </c>
      <c r="J3310" s="12">
        <v>22.321428571428999</v>
      </c>
      <c r="K3310" s="12">
        <v>37.5</v>
      </c>
      <c r="L3310" s="12">
        <v>34.821428571429003</v>
      </c>
      <c r="M3310" s="12">
        <v>47.321428571429003</v>
      </c>
      <c r="N3310" s="12">
        <v>15.178571428571001</v>
      </c>
      <c r="O3310" s="12">
        <v>9.8214285714289993</v>
      </c>
      <c r="P3310" s="12">
        <v>11.607142857143</v>
      </c>
      <c r="Q3310" s="12">
        <v>16.071428571428999</v>
      </c>
      <c r="R3310" s="23">
        <v>6.25</v>
      </c>
    </row>
    <row r="3311" spans="3:18" x14ac:dyDescent="0.25">
      <c r="C3311" s="125"/>
      <c r="D3311" s="122"/>
      <c r="E3311" s="4" t="s">
        <v>35</v>
      </c>
      <c r="F3311" s="5"/>
      <c r="G3311" s="6">
        <v>533</v>
      </c>
      <c r="H3311" s="28">
        <v>20.075046904314998</v>
      </c>
      <c r="I3311" s="12">
        <v>29.080675422138999</v>
      </c>
      <c r="J3311" s="12">
        <v>32.270168855534997</v>
      </c>
      <c r="K3311" s="12">
        <v>39.21200750469</v>
      </c>
      <c r="L3311" s="12">
        <v>46.716697936209997</v>
      </c>
      <c r="M3311" s="12">
        <v>56.097560975610001</v>
      </c>
      <c r="N3311" s="12">
        <v>25.891181988743</v>
      </c>
      <c r="O3311" s="12">
        <v>15.759849906191</v>
      </c>
      <c r="P3311" s="12">
        <v>9.1932457786120008</v>
      </c>
      <c r="Q3311" s="12">
        <v>7.1294559099440002</v>
      </c>
      <c r="R3311" s="23">
        <v>2.0637898686680001</v>
      </c>
    </row>
    <row r="3312" spans="3:18" x14ac:dyDescent="0.25">
      <c r="C3312" s="125"/>
      <c r="D3312" s="121" t="s">
        <v>22</v>
      </c>
      <c r="E3312" s="18" t="s">
        <v>25</v>
      </c>
      <c r="F3312" s="17"/>
      <c r="G3312" s="19">
        <v>247</v>
      </c>
      <c r="H3312" s="29">
        <v>42.105263157895003</v>
      </c>
      <c r="I3312" s="15">
        <v>25.506072874493999</v>
      </c>
      <c r="J3312" s="15">
        <v>85.020242914980003</v>
      </c>
      <c r="K3312" s="15">
        <v>41.295546558703997</v>
      </c>
      <c r="L3312" s="15">
        <v>35.627530364371999</v>
      </c>
      <c r="M3312" s="15">
        <v>81.376518218623005</v>
      </c>
      <c r="N3312" s="15">
        <v>22.267206477733001</v>
      </c>
      <c r="O3312" s="15">
        <v>23.481781376518001</v>
      </c>
      <c r="P3312" s="15">
        <v>4.453441295547</v>
      </c>
      <c r="Q3312" s="15">
        <v>1.619433198381</v>
      </c>
      <c r="R3312" s="69">
        <v>0</v>
      </c>
    </row>
    <row r="3313" spans="3:18" x14ac:dyDescent="0.25">
      <c r="C3313" s="125"/>
      <c r="D3313" s="122"/>
      <c r="E3313" s="4" t="s">
        <v>26</v>
      </c>
      <c r="F3313" s="5"/>
      <c r="G3313" s="6">
        <v>380</v>
      </c>
      <c r="H3313" s="28">
        <v>29.736842105263001</v>
      </c>
      <c r="I3313" s="12">
        <v>24.473684210525999</v>
      </c>
      <c r="J3313" s="12">
        <v>85.789473684211004</v>
      </c>
      <c r="K3313" s="12">
        <v>42.894736842104997</v>
      </c>
      <c r="L3313" s="12">
        <v>38.421052631579002</v>
      </c>
      <c r="M3313" s="12">
        <v>86.052631578947</v>
      </c>
      <c r="N3313" s="12">
        <v>20.789473684211</v>
      </c>
      <c r="O3313" s="12">
        <v>18.157894736842</v>
      </c>
      <c r="P3313" s="12">
        <v>5.7894736842109999</v>
      </c>
      <c r="Q3313" s="12">
        <v>1.052631578947</v>
      </c>
      <c r="R3313" s="23">
        <v>0.26315789473700002</v>
      </c>
    </row>
    <row r="3314" spans="3:18" x14ac:dyDescent="0.25">
      <c r="C3314" s="125"/>
      <c r="D3314" s="122"/>
      <c r="E3314" s="4" t="s">
        <v>27</v>
      </c>
      <c r="F3314" s="5"/>
      <c r="G3314" s="6">
        <v>251</v>
      </c>
      <c r="H3314" s="28">
        <v>16.733067729083999</v>
      </c>
      <c r="I3314" s="12">
        <v>27.888446215138998</v>
      </c>
      <c r="J3314" s="12">
        <v>83.266932270916001</v>
      </c>
      <c r="K3314" s="12">
        <v>53.386454183266999</v>
      </c>
      <c r="L3314" s="12">
        <v>48.605577689242999</v>
      </c>
      <c r="M3314" s="12">
        <v>83.266932270916001</v>
      </c>
      <c r="N3314" s="12">
        <v>27.888446215138998</v>
      </c>
      <c r="O3314" s="12">
        <v>18.326693227092001</v>
      </c>
      <c r="P3314" s="12">
        <v>3.9840637450199998</v>
      </c>
      <c r="Q3314" s="12">
        <v>2.3904382470119998</v>
      </c>
      <c r="R3314" s="23">
        <v>0.79681274900400001</v>
      </c>
    </row>
    <row r="3315" spans="3:18" x14ac:dyDescent="0.25">
      <c r="C3315" s="125"/>
      <c r="D3315" s="122"/>
      <c r="E3315" s="4" t="s">
        <v>28</v>
      </c>
      <c r="F3315" s="5"/>
      <c r="G3315" s="6">
        <v>210</v>
      </c>
      <c r="H3315" s="28">
        <v>20.476190476189998</v>
      </c>
      <c r="I3315" s="12">
        <v>23.333333333333002</v>
      </c>
      <c r="J3315" s="12">
        <v>77.142857142856997</v>
      </c>
      <c r="K3315" s="12">
        <v>39.047619047619001</v>
      </c>
      <c r="L3315" s="12">
        <v>41.428571428570997</v>
      </c>
      <c r="M3315" s="12">
        <v>71.428571428571004</v>
      </c>
      <c r="N3315" s="12">
        <v>19.523809523810002</v>
      </c>
      <c r="O3315" s="12">
        <v>19.523809523810002</v>
      </c>
      <c r="P3315" s="12">
        <v>9.5238095238099998</v>
      </c>
      <c r="Q3315" s="12">
        <v>7.1428571428570002</v>
      </c>
      <c r="R3315" s="23">
        <v>1.4285714285710001</v>
      </c>
    </row>
    <row r="3316" spans="3:18" x14ac:dyDescent="0.25">
      <c r="C3316" s="125"/>
      <c r="D3316" s="122"/>
      <c r="E3316" s="4" t="s">
        <v>29</v>
      </c>
      <c r="F3316" s="5"/>
      <c r="G3316" s="6">
        <v>123</v>
      </c>
      <c r="H3316" s="28">
        <v>10.569105691057</v>
      </c>
      <c r="I3316" s="12">
        <v>20.325203252032999</v>
      </c>
      <c r="J3316" s="12">
        <v>52.032520325203002</v>
      </c>
      <c r="K3316" s="12">
        <v>35.772357723577002</v>
      </c>
      <c r="L3316" s="12">
        <v>29.268292682927001</v>
      </c>
      <c r="M3316" s="12">
        <v>41.463414634145998</v>
      </c>
      <c r="N3316" s="12">
        <v>6.5040650406499996</v>
      </c>
      <c r="O3316" s="12">
        <v>4.8780487804880002</v>
      </c>
      <c r="P3316" s="12">
        <v>16.260162601626</v>
      </c>
      <c r="Q3316" s="12">
        <v>17.886178861788999</v>
      </c>
      <c r="R3316" s="23">
        <v>0.81300813008100004</v>
      </c>
    </row>
    <row r="3317" spans="3:18" x14ac:dyDescent="0.25">
      <c r="C3317" s="125"/>
      <c r="D3317" s="122"/>
      <c r="E3317" s="4" t="s">
        <v>30</v>
      </c>
      <c r="F3317" s="5"/>
      <c r="G3317" s="6">
        <v>50</v>
      </c>
      <c r="H3317" s="28">
        <v>8</v>
      </c>
      <c r="I3317" s="12">
        <v>18</v>
      </c>
      <c r="J3317" s="12">
        <v>32</v>
      </c>
      <c r="K3317" s="12">
        <v>26</v>
      </c>
      <c r="L3317" s="12">
        <v>36</v>
      </c>
      <c r="M3317" s="12">
        <v>24</v>
      </c>
      <c r="N3317" s="12">
        <v>8</v>
      </c>
      <c r="O3317" s="12">
        <v>6</v>
      </c>
      <c r="P3317" s="12">
        <v>18</v>
      </c>
      <c r="Q3317" s="12">
        <v>20</v>
      </c>
      <c r="R3317" s="23">
        <v>2</v>
      </c>
    </row>
    <row r="3318" spans="3:18" x14ac:dyDescent="0.25">
      <c r="C3318" s="125"/>
      <c r="D3318" s="122"/>
      <c r="E3318" s="4" t="s">
        <v>31</v>
      </c>
      <c r="F3318" s="5"/>
      <c r="G3318" s="6">
        <v>14</v>
      </c>
      <c r="H3318" s="50">
        <v>0</v>
      </c>
      <c r="I3318" s="12">
        <v>7.1428571428570002</v>
      </c>
      <c r="J3318" s="12">
        <v>14.285714285714</v>
      </c>
      <c r="K3318" s="12">
        <v>14.285714285714</v>
      </c>
      <c r="L3318" s="12">
        <v>7.1428571428570002</v>
      </c>
      <c r="M3318" s="12">
        <v>7.1428571428570002</v>
      </c>
      <c r="N3318" s="20">
        <v>0</v>
      </c>
      <c r="O3318" s="20">
        <v>0</v>
      </c>
      <c r="P3318" s="12">
        <v>28.571428571428999</v>
      </c>
      <c r="Q3318" s="12">
        <v>42.857142857143003</v>
      </c>
      <c r="R3318" s="23">
        <v>7.1428571428570002</v>
      </c>
    </row>
    <row r="3319" spans="3:18" x14ac:dyDescent="0.25">
      <c r="C3319" s="125"/>
      <c r="D3319" s="122"/>
      <c r="E3319" s="4" t="s">
        <v>32</v>
      </c>
      <c r="F3319" s="5"/>
      <c r="G3319" s="6">
        <v>627</v>
      </c>
      <c r="H3319" s="28">
        <v>34.609250398724001</v>
      </c>
      <c r="I3319" s="12">
        <v>24.880382775120001</v>
      </c>
      <c r="J3319" s="12">
        <v>85.486443381179996</v>
      </c>
      <c r="K3319" s="12">
        <v>42.264752791069</v>
      </c>
      <c r="L3319" s="12">
        <v>37.320574162679002</v>
      </c>
      <c r="M3319" s="12">
        <v>84.210526315788996</v>
      </c>
      <c r="N3319" s="12">
        <v>21.371610845294999</v>
      </c>
      <c r="O3319" s="12">
        <v>20.255183413078001</v>
      </c>
      <c r="P3319" s="12">
        <v>5.2631578947369997</v>
      </c>
      <c r="Q3319" s="12">
        <v>1.2759170653909999</v>
      </c>
      <c r="R3319" s="23">
        <v>0.159489633174</v>
      </c>
    </row>
    <row r="3320" spans="3:18" x14ac:dyDescent="0.25">
      <c r="C3320" s="125"/>
      <c r="D3320" s="122"/>
      <c r="E3320" s="4" t="s">
        <v>33</v>
      </c>
      <c r="F3320" s="5"/>
      <c r="G3320" s="6">
        <v>461</v>
      </c>
      <c r="H3320" s="28">
        <v>18.438177874187001</v>
      </c>
      <c r="I3320" s="12">
        <v>25.813449023861001</v>
      </c>
      <c r="J3320" s="12">
        <v>80.477223427332007</v>
      </c>
      <c r="K3320" s="12">
        <v>46.854663774403001</v>
      </c>
      <c r="L3320" s="12">
        <v>45.336225596528998</v>
      </c>
      <c r="M3320" s="12">
        <v>77.874186550976006</v>
      </c>
      <c r="N3320" s="12">
        <v>24.078091106291001</v>
      </c>
      <c r="O3320" s="12">
        <v>18.872017353579</v>
      </c>
      <c r="P3320" s="12">
        <v>6.5075921908890004</v>
      </c>
      <c r="Q3320" s="12">
        <v>4.5553145336230001</v>
      </c>
      <c r="R3320" s="23">
        <v>1.084598698482</v>
      </c>
    </row>
    <row r="3321" spans="3:18" x14ac:dyDescent="0.25">
      <c r="C3321" s="125"/>
      <c r="D3321" s="122"/>
      <c r="E3321" s="4" t="s">
        <v>34</v>
      </c>
      <c r="F3321" s="5"/>
      <c r="G3321" s="6">
        <v>187</v>
      </c>
      <c r="H3321" s="28">
        <v>9.0909090909089993</v>
      </c>
      <c r="I3321" s="12">
        <v>18.716577540107</v>
      </c>
      <c r="J3321" s="12">
        <v>43.850267379679003</v>
      </c>
      <c r="K3321" s="12">
        <v>31.550802139037</v>
      </c>
      <c r="L3321" s="12">
        <v>29.411764705882</v>
      </c>
      <c r="M3321" s="12">
        <v>34.224598930481001</v>
      </c>
      <c r="N3321" s="12">
        <v>6.4171122994649998</v>
      </c>
      <c r="O3321" s="12">
        <v>4.8128342245990003</v>
      </c>
      <c r="P3321" s="12">
        <v>17.647058823529001</v>
      </c>
      <c r="Q3321" s="12">
        <v>20.320855614972999</v>
      </c>
      <c r="R3321" s="23">
        <v>1.6042780748659999</v>
      </c>
    </row>
    <row r="3322" spans="3:18" x14ac:dyDescent="0.25">
      <c r="C3322" s="125"/>
      <c r="D3322" s="122"/>
      <c r="E3322" s="4" t="s">
        <v>35</v>
      </c>
      <c r="F3322" s="5"/>
      <c r="G3322" s="6">
        <v>648</v>
      </c>
      <c r="H3322" s="28">
        <v>15.740740740741</v>
      </c>
      <c r="I3322" s="12">
        <v>23.765432098765</v>
      </c>
      <c r="J3322" s="12">
        <v>69.907407407407007</v>
      </c>
      <c r="K3322" s="12">
        <v>42.438271604938002</v>
      </c>
      <c r="L3322" s="12">
        <v>40.740740740741003</v>
      </c>
      <c r="M3322" s="12">
        <v>65.277777777777999</v>
      </c>
      <c r="N3322" s="12">
        <v>18.981481481481001</v>
      </c>
      <c r="O3322" s="12">
        <v>14.814814814815</v>
      </c>
      <c r="P3322" s="12">
        <v>9.7222222222219994</v>
      </c>
      <c r="Q3322" s="12">
        <v>9.1049382716050005</v>
      </c>
      <c r="R3322" s="23">
        <v>1.2345679012349999</v>
      </c>
    </row>
    <row r="3323" spans="3:18" x14ac:dyDescent="0.25">
      <c r="C3323" s="121" t="s">
        <v>36</v>
      </c>
      <c r="D3323" s="121" t="s">
        <v>24</v>
      </c>
      <c r="E3323" s="18" t="s">
        <v>37</v>
      </c>
      <c r="F3323" s="17"/>
      <c r="G3323" s="19">
        <v>106</v>
      </c>
      <c r="H3323" s="29">
        <v>24.528301886792001</v>
      </c>
      <c r="I3323" s="15">
        <v>16.981132075472001</v>
      </c>
      <c r="J3323" s="15">
        <v>49.056603773585003</v>
      </c>
      <c r="K3323" s="15">
        <v>18.867924528302002</v>
      </c>
      <c r="L3323" s="15">
        <v>41.509433962263998</v>
      </c>
      <c r="M3323" s="15">
        <v>70.754716981132006</v>
      </c>
      <c r="N3323" s="15">
        <v>25.471698113207999</v>
      </c>
      <c r="O3323" s="15">
        <v>17.924528301887001</v>
      </c>
      <c r="P3323" s="15">
        <v>6.6037735849060004</v>
      </c>
      <c r="Q3323" s="15">
        <v>8.4905660377360004</v>
      </c>
      <c r="R3323" s="30">
        <v>0.94339622641499998</v>
      </c>
    </row>
    <row r="3324" spans="3:18" ht="25.2" x14ac:dyDescent="0.25">
      <c r="C3324" s="125"/>
      <c r="D3324" s="122"/>
      <c r="E3324" s="4" t="s">
        <v>38</v>
      </c>
      <c r="F3324" s="5"/>
      <c r="G3324" s="6">
        <v>1653</v>
      </c>
      <c r="H3324" s="28">
        <v>32.365396249244</v>
      </c>
      <c r="I3324" s="12">
        <v>28.735632183907999</v>
      </c>
      <c r="J3324" s="12">
        <v>52.631578947367998</v>
      </c>
      <c r="K3324" s="12">
        <v>42.044767090138997</v>
      </c>
      <c r="L3324" s="12">
        <v>41.500302480339002</v>
      </c>
      <c r="M3324" s="12">
        <v>64.972776769510006</v>
      </c>
      <c r="N3324" s="12">
        <v>24.924379915306002</v>
      </c>
      <c r="O3324" s="12">
        <v>18.814277071989999</v>
      </c>
      <c r="P3324" s="12">
        <v>6.8965517241379999</v>
      </c>
      <c r="Q3324" s="12">
        <v>4.0532365396249999</v>
      </c>
      <c r="R3324" s="23">
        <v>0.90744101633399998</v>
      </c>
    </row>
    <row r="3325" spans="3:18" ht="25.2" x14ac:dyDescent="0.25">
      <c r="C3325" s="125"/>
      <c r="D3325" s="122"/>
      <c r="E3325" s="4" t="s">
        <v>39</v>
      </c>
      <c r="F3325" s="5"/>
      <c r="G3325" s="6">
        <v>116</v>
      </c>
      <c r="H3325" s="28">
        <v>33.620689655172001</v>
      </c>
      <c r="I3325" s="12">
        <v>5.1724137931029999</v>
      </c>
      <c r="J3325" s="12">
        <v>61.206896551724</v>
      </c>
      <c r="K3325" s="12">
        <v>25</v>
      </c>
      <c r="L3325" s="12">
        <v>27.586206896552</v>
      </c>
      <c r="M3325" s="12">
        <v>62.068965517240997</v>
      </c>
      <c r="N3325" s="12">
        <v>12.931034482758999</v>
      </c>
      <c r="O3325" s="12">
        <v>12.931034482758999</v>
      </c>
      <c r="P3325" s="12">
        <v>8.6206896551720007</v>
      </c>
      <c r="Q3325" s="12">
        <v>7.7586206896550003</v>
      </c>
      <c r="R3325" s="23">
        <v>0.86206896551699996</v>
      </c>
    </row>
    <row r="3326" spans="3:18" ht="25.2" x14ac:dyDescent="0.25">
      <c r="C3326" s="125"/>
      <c r="D3326" s="122"/>
      <c r="E3326" s="4" t="s">
        <v>40</v>
      </c>
      <c r="F3326" s="5"/>
      <c r="G3326" s="6">
        <v>513</v>
      </c>
      <c r="H3326" s="28">
        <v>21.442495126706</v>
      </c>
      <c r="I3326" s="12">
        <v>23.196881091618</v>
      </c>
      <c r="J3326" s="12">
        <v>62.378167641326002</v>
      </c>
      <c r="K3326" s="12">
        <v>38.986354775827998</v>
      </c>
      <c r="L3326" s="12">
        <v>40.350877192981997</v>
      </c>
      <c r="M3326" s="12">
        <v>63.352826510721002</v>
      </c>
      <c r="N3326" s="12">
        <v>16.374269005847999</v>
      </c>
      <c r="O3326" s="12">
        <v>15.009746588694</v>
      </c>
      <c r="P3326" s="12">
        <v>10.721247563353</v>
      </c>
      <c r="Q3326" s="12">
        <v>7.9922027290450002</v>
      </c>
      <c r="R3326" s="23">
        <v>1.1695906432750001</v>
      </c>
    </row>
    <row r="3327" spans="3:18" x14ac:dyDescent="0.25">
      <c r="C3327" s="125"/>
      <c r="D3327" s="122"/>
      <c r="E3327" s="4" t="s">
        <v>18</v>
      </c>
      <c r="F3327" s="5"/>
      <c r="G3327" s="6">
        <v>26</v>
      </c>
      <c r="H3327" s="28">
        <v>19.230769230768999</v>
      </c>
      <c r="I3327" s="12">
        <v>30.769230769231001</v>
      </c>
      <c r="J3327" s="12">
        <v>53.846153846154003</v>
      </c>
      <c r="K3327" s="12">
        <v>38.461538461537998</v>
      </c>
      <c r="L3327" s="12">
        <v>61.538461538462002</v>
      </c>
      <c r="M3327" s="12">
        <v>53.846153846154003</v>
      </c>
      <c r="N3327" s="12">
        <v>30.769230769231001</v>
      </c>
      <c r="O3327" s="12">
        <v>11.538461538462</v>
      </c>
      <c r="P3327" s="12">
        <v>3.8461538461539999</v>
      </c>
      <c r="Q3327" s="12">
        <v>7.6923076923079998</v>
      </c>
      <c r="R3327" s="23">
        <v>3.8461538461539999</v>
      </c>
    </row>
    <row r="3328" spans="3:18" x14ac:dyDescent="0.25">
      <c r="C3328" s="125"/>
      <c r="D3328" s="121" t="s">
        <v>21</v>
      </c>
      <c r="E3328" s="18" t="s">
        <v>37</v>
      </c>
      <c r="F3328" s="17"/>
      <c r="G3328" s="19">
        <v>66</v>
      </c>
      <c r="H3328" s="29">
        <v>24.242424242424001</v>
      </c>
      <c r="I3328" s="15">
        <v>16.666666666666998</v>
      </c>
      <c r="J3328" s="15">
        <v>39.393939393939</v>
      </c>
      <c r="K3328" s="15">
        <v>16.666666666666998</v>
      </c>
      <c r="L3328" s="15">
        <v>37.878787878788003</v>
      </c>
      <c r="M3328" s="15">
        <v>66.666666666666998</v>
      </c>
      <c r="N3328" s="15">
        <v>24.242424242424001</v>
      </c>
      <c r="O3328" s="15">
        <v>10.606060606061</v>
      </c>
      <c r="P3328" s="15">
        <v>6.0606060606060002</v>
      </c>
      <c r="Q3328" s="15">
        <v>10.606060606061</v>
      </c>
      <c r="R3328" s="30">
        <v>1.5151515151520001</v>
      </c>
    </row>
    <row r="3329" spans="3:18" ht="25.2" x14ac:dyDescent="0.25">
      <c r="C3329" s="125"/>
      <c r="D3329" s="122"/>
      <c r="E3329" s="4" t="s">
        <v>38</v>
      </c>
      <c r="F3329" s="5"/>
      <c r="G3329" s="6">
        <v>938</v>
      </c>
      <c r="H3329" s="28">
        <v>36.034115138593002</v>
      </c>
      <c r="I3329" s="12">
        <v>29.957356076759002</v>
      </c>
      <c r="J3329" s="12">
        <v>27.611940298507001</v>
      </c>
      <c r="K3329" s="12">
        <v>38.592750533048999</v>
      </c>
      <c r="L3329" s="12">
        <v>44.243070362472999</v>
      </c>
      <c r="M3329" s="12">
        <v>52.345415778251997</v>
      </c>
      <c r="N3329" s="12">
        <v>26.652452025586001</v>
      </c>
      <c r="O3329" s="12">
        <v>18.550106609808001</v>
      </c>
      <c r="P3329" s="12">
        <v>7.5692963752670002</v>
      </c>
      <c r="Q3329" s="12">
        <v>4.6908315565030003</v>
      </c>
      <c r="R3329" s="23">
        <v>1.1727078891260001</v>
      </c>
    </row>
    <row r="3330" spans="3:18" ht="25.2" x14ac:dyDescent="0.25">
      <c r="C3330" s="125"/>
      <c r="D3330" s="122"/>
      <c r="E3330" s="4" t="s">
        <v>39</v>
      </c>
      <c r="F3330" s="5"/>
      <c r="G3330" s="6">
        <v>43</v>
      </c>
      <c r="H3330" s="28">
        <v>39.534883720929997</v>
      </c>
      <c r="I3330" s="12">
        <v>6.9767441860470001</v>
      </c>
      <c r="J3330" s="12">
        <v>30.232558139535001</v>
      </c>
      <c r="K3330" s="12">
        <v>20.930232558139998</v>
      </c>
      <c r="L3330" s="12">
        <v>20.930232558139998</v>
      </c>
      <c r="M3330" s="12">
        <v>41.860465116279002</v>
      </c>
      <c r="N3330" s="12">
        <v>9.3023255813949994</v>
      </c>
      <c r="O3330" s="12">
        <v>16.279069767442</v>
      </c>
      <c r="P3330" s="12">
        <v>11.627906976744001</v>
      </c>
      <c r="Q3330" s="12">
        <v>13.953488372093</v>
      </c>
      <c r="R3330" s="23">
        <v>2.3255813953489999</v>
      </c>
    </row>
    <row r="3331" spans="3:18" ht="25.2" x14ac:dyDescent="0.25">
      <c r="C3331" s="125"/>
      <c r="D3331" s="122"/>
      <c r="E3331" s="4" t="s">
        <v>40</v>
      </c>
      <c r="F3331" s="5"/>
      <c r="G3331" s="6">
        <v>77</v>
      </c>
      <c r="H3331" s="28">
        <v>27.272727272727</v>
      </c>
      <c r="I3331" s="12">
        <v>19.480519480519</v>
      </c>
      <c r="J3331" s="12">
        <v>45.454545454544999</v>
      </c>
      <c r="K3331" s="12">
        <v>32.467532467532003</v>
      </c>
      <c r="L3331" s="12">
        <v>37.662337662337997</v>
      </c>
      <c r="M3331" s="12">
        <v>64.935064935065</v>
      </c>
      <c r="N3331" s="12">
        <v>19.480519480519</v>
      </c>
      <c r="O3331" s="12">
        <v>15.584415584416</v>
      </c>
      <c r="P3331" s="12">
        <v>14.285714285714</v>
      </c>
      <c r="Q3331" s="12">
        <v>3.896103896104</v>
      </c>
      <c r="R3331" s="23">
        <v>1.298701298701</v>
      </c>
    </row>
    <row r="3332" spans="3:18" x14ac:dyDescent="0.25">
      <c r="C3332" s="125"/>
      <c r="D3332" s="122"/>
      <c r="E3332" s="4" t="s">
        <v>18</v>
      </c>
      <c r="F3332" s="5"/>
      <c r="G3332" s="6">
        <v>15</v>
      </c>
      <c r="H3332" s="28">
        <v>26.666666666666998</v>
      </c>
      <c r="I3332" s="12">
        <v>40</v>
      </c>
      <c r="J3332" s="12">
        <v>33.333333333333002</v>
      </c>
      <c r="K3332" s="12">
        <v>46.666666666666998</v>
      </c>
      <c r="L3332" s="12">
        <v>60</v>
      </c>
      <c r="M3332" s="12">
        <v>40</v>
      </c>
      <c r="N3332" s="12">
        <v>26.666666666666998</v>
      </c>
      <c r="O3332" s="12">
        <v>13.333333333333</v>
      </c>
      <c r="P3332" s="20">
        <v>0</v>
      </c>
      <c r="Q3332" s="12">
        <v>6.666666666667</v>
      </c>
      <c r="R3332" s="23">
        <v>6.666666666667</v>
      </c>
    </row>
    <row r="3333" spans="3:18" x14ac:dyDescent="0.25">
      <c r="C3333" s="125"/>
      <c r="D3333" s="121" t="s">
        <v>22</v>
      </c>
      <c r="E3333" s="18" t="s">
        <v>37</v>
      </c>
      <c r="F3333" s="17"/>
      <c r="G3333" s="19">
        <v>40</v>
      </c>
      <c r="H3333" s="29">
        <v>25</v>
      </c>
      <c r="I3333" s="15">
        <v>17.5</v>
      </c>
      <c r="J3333" s="15">
        <v>65</v>
      </c>
      <c r="K3333" s="15">
        <v>22.5</v>
      </c>
      <c r="L3333" s="15">
        <v>47.5</v>
      </c>
      <c r="M3333" s="15">
        <v>77.5</v>
      </c>
      <c r="N3333" s="15">
        <v>27.5</v>
      </c>
      <c r="O3333" s="15">
        <v>30</v>
      </c>
      <c r="P3333" s="15">
        <v>7.5</v>
      </c>
      <c r="Q3333" s="15">
        <v>5</v>
      </c>
      <c r="R3333" s="69">
        <v>0</v>
      </c>
    </row>
    <row r="3334" spans="3:18" ht="25.2" x14ac:dyDescent="0.25">
      <c r="C3334" s="125"/>
      <c r="D3334" s="122"/>
      <c r="E3334" s="4" t="s">
        <v>38</v>
      </c>
      <c r="F3334" s="5"/>
      <c r="G3334" s="6">
        <v>715</v>
      </c>
      <c r="H3334" s="28">
        <v>27.552447552448001</v>
      </c>
      <c r="I3334" s="12">
        <v>27.132867132866998</v>
      </c>
      <c r="J3334" s="12">
        <v>85.454545454544999</v>
      </c>
      <c r="K3334" s="12">
        <v>46.573426573427</v>
      </c>
      <c r="L3334" s="12">
        <v>37.902097902097999</v>
      </c>
      <c r="M3334" s="12">
        <v>81.538461538462002</v>
      </c>
      <c r="N3334" s="12">
        <v>22.657342657343001</v>
      </c>
      <c r="O3334" s="12">
        <v>19.160839160839</v>
      </c>
      <c r="P3334" s="12">
        <v>6.013986013986</v>
      </c>
      <c r="Q3334" s="12">
        <v>3.2167832167829999</v>
      </c>
      <c r="R3334" s="23">
        <v>0.55944055944100002</v>
      </c>
    </row>
    <row r="3335" spans="3:18" ht="25.2" x14ac:dyDescent="0.25">
      <c r="C3335" s="125"/>
      <c r="D3335" s="122"/>
      <c r="E3335" s="4" t="s">
        <v>39</v>
      </c>
      <c r="F3335" s="5"/>
      <c r="G3335" s="6">
        <v>73</v>
      </c>
      <c r="H3335" s="28">
        <v>30.136986301370001</v>
      </c>
      <c r="I3335" s="12">
        <v>4.1095890410960001</v>
      </c>
      <c r="J3335" s="12">
        <v>79.452054794521004</v>
      </c>
      <c r="K3335" s="12">
        <v>27.397260273973</v>
      </c>
      <c r="L3335" s="12">
        <v>31.506849315067999</v>
      </c>
      <c r="M3335" s="12">
        <v>73.972602739726</v>
      </c>
      <c r="N3335" s="12">
        <v>15.068493150685001</v>
      </c>
      <c r="O3335" s="12">
        <v>10.958904109589</v>
      </c>
      <c r="P3335" s="12">
        <v>6.8493150684930004</v>
      </c>
      <c r="Q3335" s="12">
        <v>4.1095890410960001</v>
      </c>
      <c r="R3335" s="37">
        <v>0</v>
      </c>
    </row>
    <row r="3336" spans="3:18" ht="25.2" x14ac:dyDescent="0.25">
      <c r="C3336" s="125"/>
      <c r="D3336" s="122"/>
      <c r="E3336" s="4" t="s">
        <v>40</v>
      </c>
      <c r="F3336" s="5"/>
      <c r="G3336" s="6">
        <v>436</v>
      </c>
      <c r="H3336" s="28">
        <v>20.412844036696999</v>
      </c>
      <c r="I3336" s="12">
        <v>23.853211009174</v>
      </c>
      <c r="J3336" s="12">
        <v>65.366972477063996</v>
      </c>
      <c r="K3336" s="12">
        <v>40.137614678898998</v>
      </c>
      <c r="L3336" s="12">
        <v>40.825688073393998</v>
      </c>
      <c r="M3336" s="12">
        <v>63.073394495412998</v>
      </c>
      <c r="N3336" s="12">
        <v>15.825688073394</v>
      </c>
      <c r="O3336" s="12">
        <v>14.908256880733999</v>
      </c>
      <c r="P3336" s="12">
        <v>10.091743119266001</v>
      </c>
      <c r="Q3336" s="12">
        <v>8.7155963302749999</v>
      </c>
      <c r="R3336" s="23">
        <v>1.1467889908260001</v>
      </c>
    </row>
    <row r="3337" spans="3:18" x14ac:dyDescent="0.25">
      <c r="C3337" s="125"/>
      <c r="D3337" s="122"/>
      <c r="E3337" s="4" t="s">
        <v>18</v>
      </c>
      <c r="F3337" s="5"/>
      <c r="G3337" s="6">
        <v>11</v>
      </c>
      <c r="H3337" s="28">
        <v>9.0909090909089993</v>
      </c>
      <c r="I3337" s="12">
        <v>18.181818181817999</v>
      </c>
      <c r="J3337" s="12">
        <v>81.818181818181998</v>
      </c>
      <c r="K3337" s="12">
        <v>27.272727272727</v>
      </c>
      <c r="L3337" s="12">
        <v>63.636363636364003</v>
      </c>
      <c r="M3337" s="12">
        <v>72.727272727273004</v>
      </c>
      <c r="N3337" s="12">
        <v>36.363636363635997</v>
      </c>
      <c r="O3337" s="12">
        <v>9.0909090909089993</v>
      </c>
      <c r="P3337" s="12">
        <v>9.0909090909089993</v>
      </c>
      <c r="Q3337" s="12">
        <v>9.0909090909089993</v>
      </c>
      <c r="R3337" s="37">
        <v>0</v>
      </c>
    </row>
    <row r="3338" spans="3:18" ht="25.2" x14ac:dyDescent="0.25">
      <c r="C3338" s="121" t="s">
        <v>41</v>
      </c>
      <c r="D3338" s="119" t="s">
        <v>20</v>
      </c>
      <c r="E3338" s="18" t="s">
        <v>42</v>
      </c>
      <c r="F3338" s="17"/>
      <c r="G3338" s="19">
        <v>385</v>
      </c>
      <c r="H3338" s="29">
        <v>25.454545454544999</v>
      </c>
      <c r="I3338" s="15">
        <v>15.064935064935</v>
      </c>
      <c r="J3338" s="15">
        <v>62.857142857143003</v>
      </c>
      <c r="K3338" s="15">
        <v>29.090909090909001</v>
      </c>
      <c r="L3338" s="15">
        <v>39.480519480519</v>
      </c>
      <c r="M3338" s="15">
        <v>69.350649350648993</v>
      </c>
      <c r="N3338" s="15">
        <v>19.480519480519</v>
      </c>
      <c r="O3338" s="15">
        <v>17.662337662338</v>
      </c>
      <c r="P3338" s="15">
        <v>8.8311688311690002</v>
      </c>
      <c r="Q3338" s="15">
        <v>6.2337662337659996</v>
      </c>
      <c r="R3338" s="30">
        <v>1.5584415584419999</v>
      </c>
    </row>
    <row r="3339" spans="3:18" ht="25.2" x14ac:dyDescent="0.25">
      <c r="C3339" s="125"/>
      <c r="D3339" s="120"/>
      <c r="E3339" s="4" t="s">
        <v>43</v>
      </c>
      <c r="F3339" s="5"/>
      <c r="G3339" s="6">
        <v>1574</v>
      </c>
      <c r="H3339" s="28">
        <v>31.829733163914</v>
      </c>
      <c r="I3339" s="12">
        <v>28.907242693773998</v>
      </c>
      <c r="J3339" s="12">
        <v>52.541296060991002</v>
      </c>
      <c r="K3339" s="12">
        <v>42.693773824650997</v>
      </c>
      <c r="L3339" s="12">
        <v>42.185514612452003</v>
      </c>
      <c r="M3339" s="12">
        <v>65.374841168995999</v>
      </c>
      <c r="N3339" s="12">
        <v>25.730622617535001</v>
      </c>
      <c r="O3339" s="12">
        <v>19.123252858958001</v>
      </c>
      <c r="P3339" s="12">
        <v>6.7979669631509996</v>
      </c>
      <c r="Q3339" s="12">
        <v>4.0025412960609996</v>
      </c>
      <c r="R3339" s="23">
        <v>0.82592121982199995</v>
      </c>
    </row>
    <row r="3340" spans="3:18" ht="25.2" x14ac:dyDescent="0.25">
      <c r="C3340" s="125"/>
      <c r="D3340" s="120"/>
      <c r="E3340" s="4" t="s">
        <v>44</v>
      </c>
      <c r="F3340" s="5"/>
      <c r="G3340" s="6">
        <v>89</v>
      </c>
      <c r="H3340" s="28">
        <v>46.067415730336997</v>
      </c>
      <c r="I3340" s="12">
        <v>35.955056179774999</v>
      </c>
      <c r="J3340" s="12">
        <v>48.314606741573002</v>
      </c>
      <c r="K3340" s="12">
        <v>48.314606741573002</v>
      </c>
      <c r="L3340" s="12">
        <v>30.337078651685001</v>
      </c>
      <c r="M3340" s="12">
        <v>59.550561797752998</v>
      </c>
      <c r="N3340" s="12">
        <v>17.977528089888001</v>
      </c>
      <c r="O3340" s="12">
        <v>20.224719101123998</v>
      </c>
      <c r="P3340" s="12">
        <v>6.7415730337079998</v>
      </c>
      <c r="Q3340" s="12">
        <v>3.3707865168539999</v>
      </c>
      <c r="R3340" s="23">
        <v>1.123595505618</v>
      </c>
    </row>
    <row r="3341" spans="3:18" ht="25.2" x14ac:dyDescent="0.25">
      <c r="C3341" s="125"/>
      <c r="D3341" s="120"/>
      <c r="E3341" s="4" t="s">
        <v>45</v>
      </c>
      <c r="F3341" s="5"/>
      <c r="G3341" s="6">
        <v>956</v>
      </c>
      <c r="H3341" s="28">
        <v>30.648535564854001</v>
      </c>
      <c r="I3341" s="12">
        <v>30.543933054393001</v>
      </c>
      <c r="J3341" s="12">
        <v>54.07949790795</v>
      </c>
      <c r="K3341" s="12">
        <v>41.945606694561</v>
      </c>
      <c r="L3341" s="12">
        <v>38.702928870293</v>
      </c>
      <c r="M3341" s="12">
        <v>63.075313807531003</v>
      </c>
      <c r="N3341" s="12">
        <v>18.410041841003999</v>
      </c>
      <c r="O3341" s="12">
        <v>15.585774058577</v>
      </c>
      <c r="P3341" s="12">
        <v>7.2175732217570001</v>
      </c>
      <c r="Q3341" s="12">
        <v>5.7531380753140002</v>
      </c>
      <c r="R3341" s="23">
        <v>1.046025104603</v>
      </c>
    </row>
    <row r="3342" spans="3:18" ht="25.2" x14ac:dyDescent="0.25">
      <c r="C3342" s="125"/>
      <c r="D3342" s="120"/>
      <c r="E3342" s="4" t="s">
        <v>46</v>
      </c>
      <c r="F3342" s="5"/>
      <c r="G3342" s="6">
        <v>85</v>
      </c>
      <c r="H3342" s="28">
        <v>18.823529411765001</v>
      </c>
      <c r="I3342" s="12">
        <v>28.235294117647001</v>
      </c>
      <c r="J3342" s="12">
        <v>50.588235294118</v>
      </c>
      <c r="K3342" s="12">
        <v>32.941176470587997</v>
      </c>
      <c r="L3342" s="12">
        <v>35.294117647058997</v>
      </c>
      <c r="M3342" s="12">
        <v>55.294117647058997</v>
      </c>
      <c r="N3342" s="12">
        <v>21.176470588234999</v>
      </c>
      <c r="O3342" s="12">
        <v>9.4117647058819998</v>
      </c>
      <c r="P3342" s="12">
        <v>16.470588235293999</v>
      </c>
      <c r="Q3342" s="12">
        <v>14.117647058824</v>
      </c>
      <c r="R3342" s="37">
        <v>0</v>
      </c>
    </row>
    <row r="3343" spans="3:18" x14ac:dyDescent="0.25">
      <c r="C3343" s="125"/>
      <c r="D3343" s="120"/>
      <c r="E3343" s="4" t="s">
        <v>18</v>
      </c>
      <c r="F3343" s="5"/>
      <c r="G3343" s="6">
        <v>17</v>
      </c>
      <c r="H3343" s="28">
        <v>35.294117647058997</v>
      </c>
      <c r="I3343" s="12">
        <v>23.529411764706001</v>
      </c>
      <c r="J3343" s="12">
        <v>52.941176470587997</v>
      </c>
      <c r="K3343" s="12">
        <v>35.294117647058997</v>
      </c>
      <c r="L3343" s="12">
        <v>41.176470588234999</v>
      </c>
      <c r="M3343" s="12">
        <v>47.058823529412003</v>
      </c>
      <c r="N3343" s="12">
        <v>23.529411764706001</v>
      </c>
      <c r="O3343" s="12">
        <v>5.8823529411760003</v>
      </c>
      <c r="P3343" s="12">
        <v>11.764705882353001</v>
      </c>
      <c r="Q3343" s="12">
        <v>5.8823529411760003</v>
      </c>
      <c r="R3343" s="23">
        <v>5.8823529411760003</v>
      </c>
    </row>
    <row r="3344" spans="3:18" x14ac:dyDescent="0.25">
      <c r="C3344" s="121" t="s">
        <v>47</v>
      </c>
      <c r="D3344" s="119" t="s">
        <v>20</v>
      </c>
      <c r="E3344" s="18" t="s">
        <v>48</v>
      </c>
      <c r="F3344" s="17"/>
      <c r="G3344" s="19">
        <v>385</v>
      </c>
      <c r="H3344" s="29">
        <v>25.454545454544999</v>
      </c>
      <c r="I3344" s="15">
        <v>15.064935064935</v>
      </c>
      <c r="J3344" s="15">
        <v>62.857142857143003</v>
      </c>
      <c r="K3344" s="15">
        <v>29.090909090909001</v>
      </c>
      <c r="L3344" s="15">
        <v>39.480519480519</v>
      </c>
      <c r="M3344" s="15">
        <v>69.350649350648993</v>
      </c>
      <c r="N3344" s="15">
        <v>19.480519480519</v>
      </c>
      <c r="O3344" s="15">
        <v>17.662337662338</v>
      </c>
      <c r="P3344" s="15">
        <v>8.8311688311690002</v>
      </c>
      <c r="Q3344" s="15">
        <v>6.2337662337659996</v>
      </c>
      <c r="R3344" s="30">
        <v>1.5584415584419999</v>
      </c>
    </row>
    <row r="3345" spans="3:18" x14ac:dyDescent="0.25">
      <c r="C3345" s="125"/>
      <c r="D3345" s="120"/>
      <c r="E3345" s="4" t="s">
        <v>49</v>
      </c>
      <c r="F3345" s="5"/>
      <c r="G3345" s="6">
        <v>1156</v>
      </c>
      <c r="H3345" s="28">
        <v>29.325259515570998</v>
      </c>
      <c r="I3345" s="12">
        <v>25.173010380623001</v>
      </c>
      <c r="J3345" s="12">
        <v>55.276816608997002</v>
      </c>
      <c r="K3345" s="12">
        <v>41.003460207612001</v>
      </c>
      <c r="L3345" s="12">
        <v>42.906574394464002</v>
      </c>
      <c r="M3345" s="12">
        <v>65.311418685120998</v>
      </c>
      <c r="N3345" s="12">
        <v>25.778546712802999</v>
      </c>
      <c r="O3345" s="12">
        <v>18.858131487889001</v>
      </c>
      <c r="P3345" s="12">
        <v>8.131487889273</v>
      </c>
      <c r="Q3345" s="12">
        <v>4.6712802768169999</v>
      </c>
      <c r="R3345" s="23">
        <v>0.69204152249100004</v>
      </c>
    </row>
    <row r="3346" spans="3:18" x14ac:dyDescent="0.25">
      <c r="C3346" s="125"/>
      <c r="D3346" s="120"/>
      <c r="E3346" s="4" t="s">
        <v>50</v>
      </c>
      <c r="F3346" s="5"/>
      <c r="G3346" s="6">
        <v>466</v>
      </c>
      <c r="H3346" s="28">
        <v>28.540772532188999</v>
      </c>
      <c r="I3346" s="12">
        <v>28.326180257511002</v>
      </c>
      <c r="J3346" s="12">
        <v>52.789699570815003</v>
      </c>
      <c r="K3346" s="12">
        <v>40.557939914163001</v>
      </c>
      <c r="L3346" s="12">
        <v>40.772532188840998</v>
      </c>
      <c r="M3346" s="12">
        <v>64.377682403432999</v>
      </c>
      <c r="N3346" s="12">
        <v>20.171673819742001</v>
      </c>
      <c r="O3346" s="12">
        <v>16.738197424892999</v>
      </c>
      <c r="P3346" s="12">
        <v>5.3648068669529998</v>
      </c>
      <c r="Q3346" s="12">
        <v>5.3648068669529998</v>
      </c>
      <c r="R3346" s="23">
        <v>0.64377682403400005</v>
      </c>
    </row>
    <row r="3347" spans="3:18" x14ac:dyDescent="0.25">
      <c r="C3347" s="125"/>
      <c r="D3347" s="120"/>
      <c r="E3347" s="4" t="s">
        <v>51</v>
      </c>
      <c r="F3347" s="5"/>
      <c r="G3347" s="6">
        <v>191</v>
      </c>
      <c r="H3347" s="28">
        <v>36.649214659686002</v>
      </c>
      <c r="I3347" s="12">
        <v>30.890052356020998</v>
      </c>
      <c r="J3347" s="12">
        <v>46.073298429319003</v>
      </c>
      <c r="K3347" s="12">
        <v>38.743455497382001</v>
      </c>
      <c r="L3347" s="12">
        <v>31.937172774869001</v>
      </c>
      <c r="M3347" s="12">
        <v>53.926701570680997</v>
      </c>
      <c r="N3347" s="12">
        <v>16.230366492146999</v>
      </c>
      <c r="O3347" s="12">
        <v>17.801047120419</v>
      </c>
      <c r="P3347" s="12">
        <v>8.3769633507849992</v>
      </c>
      <c r="Q3347" s="12">
        <v>6.806282722513</v>
      </c>
      <c r="R3347" s="23">
        <v>1.0471204188479999</v>
      </c>
    </row>
    <row r="3348" spans="3:18" x14ac:dyDescent="0.25">
      <c r="C3348" s="125"/>
      <c r="D3348" s="120"/>
      <c r="E3348" s="4" t="s">
        <v>52</v>
      </c>
      <c r="F3348" s="5"/>
      <c r="G3348" s="6">
        <v>181</v>
      </c>
      <c r="H3348" s="28">
        <v>36.46408839779</v>
      </c>
      <c r="I3348" s="12">
        <v>43.646408839778999</v>
      </c>
      <c r="J3348" s="12">
        <v>53.038674033149</v>
      </c>
      <c r="K3348" s="12">
        <v>51.381215469612997</v>
      </c>
      <c r="L3348" s="12">
        <v>40.331491712706999</v>
      </c>
      <c r="M3348" s="12">
        <v>65.745856353590995</v>
      </c>
      <c r="N3348" s="12">
        <v>22.099447513811999</v>
      </c>
      <c r="O3348" s="12">
        <v>14.364640883978</v>
      </c>
      <c r="P3348" s="12">
        <v>7.7348066298339999</v>
      </c>
      <c r="Q3348" s="12">
        <v>3.867403314917</v>
      </c>
      <c r="R3348" s="23">
        <v>1.657458563536</v>
      </c>
    </row>
    <row r="3349" spans="3:18" x14ac:dyDescent="0.25">
      <c r="C3349" s="125"/>
      <c r="D3349" s="120"/>
      <c r="E3349" s="4" t="s">
        <v>18</v>
      </c>
      <c r="F3349" s="5"/>
      <c r="G3349" s="6">
        <v>35</v>
      </c>
      <c r="H3349" s="28">
        <v>25.714285714286</v>
      </c>
      <c r="I3349" s="12">
        <v>20</v>
      </c>
      <c r="J3349" s="12">
        <v>45.714285714286</v>
      </c>
      <c r="K3349" s="12">
        <v>34.285714285714</v>
      </c>
      <c r="L3349" s="12">
        <v>37.142857142856997</v>
      </c>
      <c r="M3349" s="12">
        <v>45.714285714286</v>
      </c>
      <c r="N3349" s="12">
        <v>22.857142857143</v>
      </c>
      <c r="O3349" s="12">
        <v>2.8571428571430002</v>
      </c>
      <c r="P3349" s="12">
        <v>11.428571428571001</v>
      </c>
      <c r="Q3349" s="12">
        <v>14.285714285714</v>
      </c>
      <c r="R3349" s="23">
        <v>5.7142857142860004</v>
      </c>
    </row>
    <row r="3350" spans="3:18" x14ac:dyDescent="0.25">
      <c r="C3350" s="121" t="s">
        <v>53</v>
      </c>
      <c r="D3350" s="119" t="s">
        <v>20</v>
      </c>
      <c r="E3350" s="18" t="s">
        <v>54</v>
      </c>
      <c r="F3350" s="17"/>
      <c r="G3350" s="19">
        <v>331</v>
      </c>
      <c r="H3350" s="29">
        <v>29.909365558912</v>
      </c>
      <c r="I3350" s="15">
        <v>32.024169184290002</v>
      </c>
      <c r="J3350" s="15">
        <v>53.474320241691998</v>
      </c>
      <c r="K3350" s="15">
        <v>42.296072507552999</v>
      </c>
      <c r="L3350" s="15">
        <v>38.066465256797997</v>
      </c>
      <c r="M3350" s="15">
        <v>64.954682779455993</v>
      </c>
      <c r="N3350" s="15">
        <v>14.199395770393</v>
      </c>
      <c r="O3350" s="15">
        <v>12.386706948640001</v>
      </c>
      <c r="P3350" s="15">
        <v>4.8338368580060003</v>
      </c>
      <c r="Q3350" s="15">
        <v>4.8338368580060003</v>
      </c>
      <c r="R3350" s="30">
        <v>2.719033232628</v>
      </c>
    </row>
    <row r="3351" spans="3:18" x14ac:dyDescent="0.25">
      <c r="C3351" s="125"/>
      <c r="D3351" s="120"/>
      <c r="E3351" s="4" t="s">
        <v>55</v>
      </c>
      <c r="F3351" s="5"/>
      <c r="G3351" s="6">
        <v>1212</v>
      </c>
      <c r="H3351" s="28">
        <v>28.960396039603999</v>
      </c>
      <c r="I3351" s="12">
        <v>24.257425742574</v>
      </c>
      <c r="J3351" s="12">
        <v>57.178217821781999</v>
      </c>
      <c r="K3351" s="12">
        <v>41.171617161716</v>
      </c>
      <c r="L3351" s="12">
        <v>43.646864686469002</v>
      </c>
      <c r="M3351" s="12">
        <v>64.768976897689996</v>
      </c>
      <c r="N3351" s="12">
        <v>26.402640264026001</v>
      </c>
      <c r="O3351" s="12">
        <v>19.059405940594001</v>
      </c>
      <c r="P3351" s="12">
        <v>7.6732673267329998</v>
      </c>
      <c r="Q3351" s="12">
        <v>4.7854785478549999</v>
      </c>
      <c r="R3351" s="23">
        <v>0.82508250825100005</v>
      </c>
    </row>
    <row r="3352" spans="3:18" ht="25.2" x14ac:dyDescent="0.25">
      <c r="C3352" s="125"/>
      <c r="D3352" s="120"/>
      <c r="E3352" s="4" t="s">
        <v>56</v>
      </c>
      <c r="F3352" s="5"/>
      <c r="G3352" s="6">
        <v>615</v>
      </c>
      <c r="H3352" s="28">
        <v>30.731707317072999</v>
      </c>
      <c r="I3352" s="12">
        <v>29.918699186992001</v>
      </c>
      <c r="J3352" s="12">
        <v>54.146341463414998</v>
      </c>
      <c r="K3352" s="12">
        <v>41.626016260162999</v>
      </c>
      <c r="L3352" s="12">
        <v>39.024390243901998</v>
      </c>
      <c r="M3352" s="12">
        <v>62.439024390244001</v>
      </c>
      <c r="N3352" s="12">
        <v>20.487804878049001</v>
      </c>
      <c r="O3352" s="12">
        <v>17.073170731706998</v>
      </c>
      <c r="P3352" s="12">
        <v>8.6178861788619994</v>
      </c>
      <c r="Q3352" s="12">
        <v>6.1788617886179997</v>
      </c>
      <c r="R3352" s="23">
        <v>0.16260162601600001</v>
      </c>
    </row>
    <row r="3353" spans="3:18" x14ac:dyDescent="0.25">
      <c r="C3353" s="125"/>
      <c r="D3353" s="120"/>
      <c r="E3353" s="4" t="s">
        <v>57</v>
      </c>
      <c r="F3353" s="5"/>
      <c r="G3353" s="6">
        <v>234</v>
      </c>
      <c r="H3353" s="28">
        <v>28.632478632479</v>
      </c>
      <c r="I3353" s="12">
        <v>15.384615384615</v>
      </c>
      <c r="J3353" s="12">
        <v>47.863247863247999</v>
      </c>
      <c r="K3353" s="12">
        <v>22.649572649572999</v>
      </c>
      <c r="L3353" s="12">
        <v>35.470085470085003</v>
      </c>
      <c r="M3353" s="12">
        <v>69.65811965812</v>
      </c>
      <c r="N3353" s="12">
        <v>20.512820512821001</v>
      </c>
      <c r="O3353" s="12">
        <v>20.08547008547</v>
      </c>
      <c r="P3353" s="12">
        <v>9.4017094017090006</v>
      </c>
      <c r="Q3353" s="12">
        <v>6.4102564102560002</v>
      </c>
      <c r="R3353" s="23">
        <v>1.2820512820509999</v>
      </c>
    </row>
    <row r="3354" spans="3:18" x14ac:dyDescent="0.25">
      <c r="C3354" s="125"/>
      <c r="D3354" s="120"/>
      <c r="E3354" s="4" t="s">
        <v>18</v>
      </c>
      <c r="F3354" s="5"/>
      <c r="G3354" s="6">
        <v>22</v>
      </c>
      <c r="H3354" s="28">
        <v>40.909090909090999</v>
      </c>
      <c r="I3354" s="12">
        <v>27.272727272727</v>
      </c>
      <c r="J3354" s="12">
        <v>54.545454545455001</v>
      </c>
      <c r="K3354" s="12">
        <v>27.272727272727</v>
      </c>
      <c r="L3354" s="12">
        <v>31.818181818182001</v>
      </c>
      <c r="M3354" s="12">
        <v>59.090909090909001</v>
      </c>
      <c r="N3354" s="12">
        <v>22.727272727273</v>
      </c>
      <c r="O3354" s="12">
        <v>4.5454545454549997</v>
      </c>
      <c r="P3354" s="12">
        <v>13.636363636364001</v>
      </c>
      <c r="Q3354" s="12">
        <v>4.5454545454549997</v>
      </c>
      <c r="R3354" s="23">
        <v>4.5454545454549997</v>
      </c>
    </row>
    <row r="3355" spans="3:18" x14ac:dyDescent="0.25">
      <c r="C3355" s="121" t="s">
        <v>58</v>
      </c>
      <c r="D3355" s="119" t="s">
        <v>20</v>
      </c>
      <c r="E3355" s="18" t="s">
        <v>59</v>
      </c>
      <c r="F3355" s="17"/>
      <c r="G3355" s="19">
        <v>522</v>
      </c>
      <c r="H3355" s="29">
        <v>27.394636015326</v>
      </c>
      <c r="I3355" s="15">
        <v>28.544061302682</v>
      </c>
      <c r="J3355" s="15">
        <v>48.850574712643997</v>
      </c>
      <c r="K3355" s="15">
        <v>32.950191570881003</v>
      </c>
      <c r="L3355" s="15">
        <v>39.272030651340998</v>
      </c>
      <c r="M3355" s="15">
        <v>53.639846743295003</v>
      </c>
      <c r="N3355" s="15">
        <v>17.241379310345</v>
      </c>
      <c r="O3355" s="15">
        <v>10.727969348659</v>
      </c>
      <c r="P3355" s="15">
        <v>7.8544061302679999</v>
      </c>
      <c r="Q3355" s="15">
        <v>9.0038314176249994</v>
      </c>
      <c r="R3355" s="30">
        <v>1.532567049808</v>
      </c>
    </row>
    <row r="3356" spans="3:18" x14ac:dyDescent="0.25">
      <c r="C3356" s="125"/>
      <c r="D3356" s="120"/>
      <c r="E3356" s="4" t="s">
        <v>60</v>
      </c>
      <c r="F3356" s="5"/>
      <c r="G3356" s="6">
        <v>1090</v>
      </c>
      <c r="H3356" s="28">
        <v>28.348623853210999</v>
      </c>
      <c r="I3356" s="12">
        <v>26.880733944953999</v>
      </c>
      <c r="J3356" s="12">
        <v>56.605504587155998</v>
      </c>
      <c r="K3356" s="12">
        <v>41.743119266054997</v>
      </c>
      <c r="L3356" s="12">
        <v>39.449541284403999</v>
      </c>
      <c r="M3356" s="12">
        <v>67.431192660549996</v>
      </c>
      <c r="N3356" s="12">
        <v>21.559633027522999</v>
      </c>
      <c r="O3356" s="12">
        <v>16.880733944953999</v>
      </c>
      <c r="P3356" s="12">
        <v>7.8899082568810002</v>
      </c>
      <c r="Q3356" s="12">
        <v>4.8623853211009997</v>
      </c>
      <c r="R3356" s="23">
        <v>0.91743119266100004</v>
      </c>
    </row>
    <row r="3357" spans="3:18" ht="25.2" x14ac:dyDescent="0.25">
      <c r="C3357" s="125"/>
      <c r="D3357" s="120"/>
      <c r="E3357" s="4" t="s">
        <v>61</v>
      </c>
      <c r="F3357" s="5"/>
      <c r="G3357" s="6">
        <v>327</v>
      </c>
      <c r="H3357" s="28">
        <v>31.192660550458999</v>
      </c>
      <c r="I3357" s="12">
        <v>21.712538226300001</v>
      </c>
      <c r="J3357" s="12">
        <v>74.006116207950996</v>
      </c>
      <c r="K3357" s="12">
        <v>44.036697247706002</v>
      </c>
      <c r="L3357" s="12">
        <v>40.061162079511</v>
      </c>
      <c r="M3357" s="12">
        <v>77.675840978593001</v>
      </c>
      <c r="N3357" s="12">
        <v>25.382262996942</v>
      </c>
      <c r="O3357" s="12">
        <v>20.183486238532002</v>
      </c>
      <c r="P3357" s="12">
        <v>6.7278287461769999</v>
      </c>
      <c r="Q3357" s="12">
        <v>2.4464831804279998</v>
      </c>
      <c r="R3357" s="23">
        <v>1.2232415902139999</v>
      </c>
    </row>
    <row r="3358" spans="3:18" x14ac:dyDescent="0.25">
      <c r="C3358" s="125"/>
      <c r="D3358" s="120"/>
      <c r="E3358" s="4" t="s">
        <v>62</v>
      </c>
      <c r="F3358" s="5"/>
      <c r="G3358" s="6">
        <v>428</v>
      </c>
      <c r="H3358" s="28">
        <v>34.813084112150001</v>
      </c>
      <c r="I3358" s="12">
        <v>23.130841121494999</v>
      </c>
      <c r="J3358" s="12">
        <v>45.327102803738001</v>
      </c>
      <c r="K3358" s="12">
        <v>39.252336448598001</v>
      </c>
      <c r="L3358" s="12">
        <v>46.96261682243</v>
      </c>
      <c r="M3358" s="12">
        <v>63.317757009346003</v>
      </c>
      <c r="N3358" s="12">
        <v>30.607476635514001</v>
      </c>
      <c r="O3358" s="12">
        <v>27.102803738317998</v>
      </c>
      <c r="P3358" s="12">
        <v>7.9439252336450004</v>
      </c>
      <c r="Q3358" s="12">
        <v>3.5046728971959999</v>
      </c>
      <c r="R3358" s="23">
        <v>0.23364485981300001</v>
      </c>
    </row>
    <row r="3359" spans="3:18" x14ac:dyDescent="0.25">
      <c r="C3359" s="125"/>
      <c r="D3359" s="120"/>
      <c r="E3359" s="4" t="s">
        <v>63</v>
      </c>
      <c r="F3359" s="5"/>
      <c r="G3359" s="6">
        <v>25</v>
      </c>
      <c r="H3359" s="28">
        <v>24</v>
      </c>
      <c r="I3359" s="12">
        <v>32</v>
      </c>
      <c r="J3359" s="12">
        <v>28</v>
      </c>
      <c r="K3359" s="12">
        <v>28</v>
      </c>
      <c r="L3359" s="12">
        <v>28</v>
      </c>
      <c r="M3359" s="12">
        <v>36</v>
      </c>
      <c r="N3359" s="12">
        <v>4</v>
      </c>
      <c r="O3359" s="12">
        <v>8</v>
      </c>
      <c r="P3359" s="12">
        <v>8</v>
      </c>
      <c r="Q3359" s="12">
        <v>16</v>
      </c>
      <c r="R3359" s="37">
        <v>0</v>
      </c>
    </row>
    <row r="3360" spans="3:18" x14ac:dyDescent="0.25">
      <c r="C3360" s="125"/>
      <c r="D3360" s="120"/>
      <c r="E3360" s="4" t="s">
        <v>18</v>
      </c>
      <c r="F3360" s="5"/>
      <c r="G3360" s="6">
        <v>22</v>
      </c>
      <c r="H3360" s="28">
        <v>27.272727272727</v>
      </c>
      <c r="I3360" s="12">
        <v>27.272727272727</v>
      </c>
      <c r="J3360" s="12">
        <v>54.545454545455001</v>
      </c>
      <c r="K3360" s="12">
        <v>36.363636363635997</v>
      </c>
      <c r="L3360" s="12">
        <v>50</v>
      </c>
      <c r="M3360" s="12">
        <v>50</v>
      </c>
      <c r="N3360" s="12">
        <v>27.272727272727</v>
      </c>
      <c r="O3360" s="12">
        <v>4.5454545454549997</v>
      </c>
      <c r="P3360" s="12">
        <v>9.0909090909089993</v>
      </c>
      <c r="Q3360" s="12">
        <v>4.5454545454549997</v>
      </c>
      <c r="R3360" s="23">
        <v>4.5454545454549997</v>
      </c>
    </row>
    <row r="3361" spans="3:18" ht="25.2" x14ac:dyDescent="0.25">
      <c r="C3361" s="121" t="s">
        <v>64</v>
      </c>
      <c r="D3361" s="119" t="s">
        <v>20</v>
      </c>
      <c r="E3361" s="18" t="s">
        <v>65</v>
      </c>
      <c r="F3361" s="17"/>
      <c r="G3361" s="19">
        <v>36</v>
      </c>
      <c r="H3361" s="29">
        <v>30.555555555556001</v>
      </c>
      <c r="I3361" s="15">
        <v>25</v>
      </c>
      <c r="J3361" s="15">
        <v>44.444444444444002</v>
      </c>
      <c r="K3361" s="15">
        <v>36.111111111111001</v>
      </c>
      <c r="L3361" s="15">
        <v>47.222222222222001</v>
      </c>
      <c r="M3361" s="15">
        <v>44.444444444444002</v>
      </c>
      <c r="N3361" s="15">
        <v>16.666666666666998</v>
      </c>
      <c r="O3361" s="15">
        <v>11.111111111111001</v>
      </c>
      <c r="P3361" s="15">
        <v>5.5555555555560003</v>
      </c>
      <c r="Q3361" s="15">
        <v>11.111111111111001</v>
      </c>
      <c r="R3361" s="69">
        <v>0</v>
      </c>
    </row>
    <row r="3362" spans="3:18" ht="37.799999999999997" x14ac:dyDescent="0.25">
      <c r="C3362" s="125"/>
      <c r="D3362" s="120"/>
      <c r="E3362" s="4" t="s">
        <v>66</v>
      </c>
      <c r="F3362" s="5"/>
      <c r="G3362" s="6">
        <v>177</v>
      </c>
      <c r="H3362" s="28">
        <v>20.903954802259999</v>
      </c>
      <c r="I3362" s="12">
        <v>27.683615819208999</v>
      </c>
      <c r="J3362" s="12">
        <v>57.062146892655001</v>
      </c>
      <c r="K3362" s="12">
        <v>31.638418079095999</v>
      </c>
      <c r="L3362" s="12">
        <v>37.853107344633003</v>
      </c>
      <c r="M3362" s="12">
        <v>64.971751412429001</v>
      </c>
      <c r="N3362" s="12">
        <v>20.903954802259999</v>
      </c>
      <c r="O3362" s="12">
        <v>12.994350282486</v>
      </c>
      <c r="P3362" s="12">
        <v>4.5197740112989999</v>
      </c>
      <c r="Q3362" s="12">
        <v>6.7796610169490004</v>
      </c>
      <c r="R3362" s="23">
        <v>2.25988700565</v>
      </c>
    </row>
    <row r="3363" spans="3:18" ht="37.799999999999997" x14ac:dyDescent="0.25">
      <c r="C3363" s="125"/>
      <c r="D3363" s="120"/>
      <c r="E3363" s="4" t="s">
        <v>67</v>
      </c>
      <c r="F3363" s="5"/>
      <c r="G3363" s="6">
        <v>231</v>
      </c>
      <c r="H3363" s="28">
        <v>21.645021645021998</v>
      </c>
      <c r="I3363" s="12">
        <v>17.316017316017</v>
      </c>
      <c r="J3363" s="12">
        <v>54.112554112554001</v>
      </c>
      <c r="K3363" s="12">
        <v>31.168831168831002</v>
      </c>
      <c r="L3363" s="12">
        <v>44.588744588745001</v>
      </c>
      <c r="M3363" s="12">
        <v>61.038961038960998</v>
      </c>
      <c r="N3363" s="12">
        <v>20.346320346319999</v>
      </c>
      <c r="O3363" s="12">
        <v>10.822510822510999</v>
      </c>
      <c r="P3363" s="12">
        <v>6.0606060606060002</v>
      </c>
      <c r="Q3363" s="12">
        <v>7.3593073593070004</v>
      </c>
      <c r="R3363" s="23">
        <v>1.298701298701</v>
      </c>
    </row>
    <row r="3364" spans="3:18" ht="37.799999999999997" x14ac:dyDescent="0.25">
      <c r="C3364" s="125"/>
      <c r="D3364" s="120"/>
      <c r="E3364" s="4" t="s">
        <v>68</v>
      </c>
      <c r="F3364" s="5"/>
      <c r="G3364" s="6">
        <v>324</v>
      </c>
      <c r="H3364" s="28">
        <v>24.382716049382999</v>
      </c>
      <c r="I3364" s="12">
        <v>30.246913580247</v>
      </c>
      <c r="J3364" s="12">
        <v>54.012345679012</v>
      </c>
      <c r="K3364" s="12">
        <v>39.197530864198001</v>
      </c>
      <c r="L3364" s="12">
        <v>40.740740740741003</v>
      </c>
      <c r="M3364" s="12">
        <v>62.962962962962997</v>
      </c>
      <c r="N3364" s="12">
        <v>23.765432098765</v>
      </c>
      <c r="O3364" s="12">
        <v>17.592592592593</v>
      </c>
      <c r="P3364" s="12">
        <v>9.2592592592590002</v>
      </c>
      <c r="Q3364" s="12">
        <v>4.6296296296300001</v>
      </c>
      <c r="R3364" s="23">
        <v>1.2345679012349999</v>
      </c>
    </row>
    <row r="3365" spans="3:18" ht="37.799999999999997" x14ac:dyDescent="0.25">
      <c r="C3365" s="125"/>
      <c r="D3365" s="120"/>
      <c r="E3365" s="4" t="s">
        <v>69</v>
      </c>
      <c r="F3365" s="5"/>
      <c r="G3365" s="6">
        <v>364</v>
      </c>
      <c r="H3365" s="28">
        <v>24.725274725275</v>
      </c>
      <c r="I3365" s="12">
        <v>22.252747252747</v>
      </c>
      <c r="J3365" s="12">
        <v>56.593406593407003</v>
      </c>
      <c r="K3365" s="12">
        <v>41.208791208790998</v>
      </c>
      <c r="L3365" s="12">
        <v>40.109890109890003</v>
      </c>
      <c r="M3365" s="12">
        <v>69.230769230768999</v>
      </c>
      <c r="N3365" s="12">
        <v>18.406593406593</v>
      </c>
      <c r="O3365" s="12">
        <v>18.406593406593</v>
      </c>
      <c r="P3365" s="12">
        <v>7.1428571428570002</v>
      </c>
      <c r="Q3365" s="12">
        <v>6.0439560439560003</v>
      </c>
      <c r="R3365" s="23">
        <v>0.54945054945100003</v>
      </c>
    </row>
    <row r="3366" spans="3:18" ht="37.799999999999997" x14ac:dyDescent="0.25">
      <c r="C3366" s="125"/>
      <c r="D3366" s="120"/>
      <c r="E3366" s="4" t="s">
        <v>70</v>
      </c>
      <c r="F3366" s="5"/>
      <c r="G3366" s="6">
        <v>292</v>
      </c>
      <c r="H3366" s="28">
        <v>31.506849315067999</v>
      </c>
      <c r="I3366" s="12">
        <v>28.424657534247</v>
      </c>
      <c r="J3366" s="12">
        <v>52.397260273972996</v>
      </c>
      <c r="K3366" s="12">
        <v>42.465753424657997</v>
      </c>
      <c r="L3366" s="12">
        <v>40.753424657533998</v>
      </c>
      <c r="M3366" s="12">
        <v>67.123287671233001</v>
      </c>
      <c r="N3366" s="12">
        <v>27.054794520548</v>
      </c>
      <c r="O3366" s="12">
        <v>19.178082191781002</v>
      </c>
      <c r="P3366" s="12">
        <v>8.5616438356159996</v>
      </c>
      <c r="Q3366" s="12">
        <v>4.1095890410960001</v>
      </c>
      <c r="R3366" s="23">
        <v>0.68493150684899995</v>
      </c>
    </row>
    <row r="3367" spans="3:18" ht="37.799999999999997" x14ac:dyDescent="0.25">
      <c r="C3367" s="125"/>
      <c r="D3367" s="120"/>
      <c r="E3367" s="4" t="s">
        <v>71</v>
      </c>
      <c r="F3367" s="5"/>
      <c r="G3367" s="6">
        <v>316</v>
      </c>
      <c r="H3367" s="28">
        <v>33.860759493670997</v>
      </c>
      <c r="I3367" s="12">
        <v>24.683544303796999</v>
      </c>
      <c r="J3367" s="12">
        <v>55.379746835443001</v>
      </c>
      <c r="K3367" s="12">
        <v>39.873417721518997</v>
      </c>
      <c r="L3367" s="12">
        <v>40.822784810126997</v>
      </c>
      <c r="M3367" s="12">
        <v>66.455696202531996</v>
      </c>
      <c r="N3367" s="12">
        <v>24.050632911392</v>
      </c>
      <c r="O3367" s="12">
        <v>18.354430379747001</v>
      </c>
      <c r="P3367" s="12">
        <v>7.2784810126580002</v>
      </c>
      <c r="Q3367" s="12">
        <v>6.6455696202530001</v>
      </c>
      <c r="R3367" s="23">
        <v>0.63291139240500005</v>
      </c>
    </row>
    <row r="3368" spans="3:18" ht="37.799999999999997" x14ac:dyDescent="0.25">
      <c r="C3368" s="125"/>
      <c r="D3368" s="120"/>
      <c r="E3368" s="4" t="s">
        <v>72</v>
      </c>
      <c r="F3368" s="5"/>
      <c r="G3368" s="6">
        <v>308</v>
      </c>
      <c r="H3368" s="28">
        <v>37.012987012986997</v>
      </c>
      <c r="I3368" s="12">
        <v>27.597402597403001</v>
      </c>
      <c r="J3368" s="12">
        <v>53.246753246753002</v>
      </c>
      <c r="K3368" s="12">
        <v>46.103896103895998</v>
      </c>
      <c r="L3368" s="12">
        <v>40.909090909090999</v>
      </c>
      <c r="M3368" s="12">
        <v>60.389610389609999</v>
      </c>
      <c r="N3368" s="12">
        <v>26.298701298701001</v>
      </c>
      <c r="O3368" s="12">
        <v>20.779220779220999</v>
      </c>
      <c r="P3368" s="12">
        <v>7.4675324675320001</v>
      </c>
      <c r="Q3368" s="12">
        <v>2.922077922078</v>
      </c>
      <c r="R3368" s="23">
        <v>0.64935064935099995</v>
      </c>
    </row>
    <row r="3369" spans="3:18" ht="37.799999999999997" x14ac:dyDescent="0.25">
      <c r="C3369" s="125"/>
      <c r="D3369" s="120"/>
      <c r="E3369" s="4" t="s">
        <v>73</v>
      </c>
      <c r="F3369" s="5"/>
      <c r="G3369" s="6">
        <v>114</v>
      </c>
      <c r="H3369" s="28">
        <v>44.736842105263001</v>
      </c>
      <c r="I3369" s="12">
        <v>36.842105263157997</v>
      </c>
      <c r="J3369" s="12">
        <v>56.140350877193001</v>
      </c>
      <c r="K3369" s="12">
        <v>43.859649122806999</v>
      </c>
      <c r="L3369" s="12">
        <v>32.456140350877</v>
      </c>
      <c r="M3369" s="12">
        <v>68.421052631579002</v>
      </c>
      <c r="N3369" s="12">
        <v>17.543859649123</v>
      </c>
      <c r="O3369" s="12">
        <v>23.684210526316001</v>
      </c>
      <c r="P3369" s="12">
        <v>9.6491228070179993</v>
      </c>
      <c r="Q3369" s="12">
        <v>4.3859649122809996</v>
      </c>
      <c r="R3369" s="23">
        <v>0.87719298245599997</v>
      </c>
    </row>
    <row r="3370" spans="3:18" ht="25.2" x14ac:dyDescent="0.25">
      <c r="C3370" s="125"/>
      <c r="D3370" s="120"/>
      <c r="E3370" s="4" t="s">
        <v>74</v>
      </c>
      <c r="F3370" s="5"/>
      <c r="G3370" s="6">
        <v>96</v>
      </c>
      <c r="H3370" s="28">
        <v>47.916666666666998</v>
      </c>
      <c r="I3370" s="12">
        <v>27.083333333333002</v>
      </c>
      <c r="J3370" s="12">
        <v>56.25</v>
      </c>
      <c r="K3370" s="12">
        <v>44.791666666666998</v>
      </c>
      <c r="L3370" s="12">
        <v>38.541666666666998</v>
      </c>
      <c r="M3370" s="12">
        <v>68.75</v>
      </c>
      <c r="N3370" s="12">
        <v>22.916666666666998</v>
      </c>
      <c r="O3370" s="12">
        <v>22.916666666666998</v>
      </c>
      <c r="P3370" s="12">
        <v>8.333333333333</v>
      </c>
      <c r="Q3370" s="12">
        <v>2.083333333333</v>
      </c>
      <c r="R3370" s="37">
        <v>0</v>
      </c>
    </row>
    <row r="3371" spans="3:18" x14ac:dyDescent="0.25">
      <c r="C3371" s="125"/>
      <c r="D3371" s="120"/>
      <c r="E3371" s="4" t="s">
        <v>75</v>
      </c>
      <c r="F3371" s="5"/>
      <c r="G3371" s="6">
        <v>29</v>
      </c>
      <c r="H3371" s="28">
        <v>6.8965517241379999</v>
      </c>
      <c r="I3371" s="12">
        <v>10.344827586207</v>
      </c>
      <c r="J3371" s="12">
        <v>41.379310344827999</v>
      </c>
      <c r="K3371" s="12">
        <v>17.241379310345</v>
      </c>
      <c r="L3371" s="12">
        <v>41.379310344827999</v>
      </c>
      <c r="M3371" s="12">
        <v>51.724137931034001</v>
      </c>
      <c r="N3371" s="12">
        <v>13.793103448276</v>
      </c>
      <c r="O3371" s="12">
        <v>13.793103448276</v>
      </c>
      <c r="P3371" s="12">
        <v>20.689655172414</v>
      </c>
      <c r="Q3371" s="12">
        <v>3.4482758620689999</v>
      </c>
      <c r="R3371" s="37">
        <v>0</v>
      </c>
    </row>
    <row r="3372" spans="3:18" x14ac:dyDescent="0.25">
      <c r="C3372" s="125"/>
      <c r="D3372" s="120"/>
      <c r="E3372" s="4" t="s">
        <v>18</v>
      </c>
      <c r="F3372" s="5"/>
      <c r="G3372" s="6">
        <v>127</v>
      </c>
      <c r="H3372" s="28">
        <v>28.346456692913002</v>
      </c>
      <c r="I3372" s="12">
        <v>25.196850393700998</v>
      </c>
      <c r="J3372" s="12">
        <v>64.566929133857997</v>
      </c>
      <c r="K3372" s="12">
        <v>36.220472440945002</v>
      </c>
      <c r="L3372" s="12">
        <v>47.244094488188999</v>
      </c>
      <c r="M3372" s="12">
        <v>63.779527559054998</v>
      </c>
      <c r="N3372" s="12">
        <v>23.622047244093999</v>
      </c>
      <c r="O3372" s="12">
        <v>14.173228346457</v>
      </c>
      <c r="P3372" s="12">
        <v>8.6614173228349998</v>
      </c>
      <c r="Q3372" s="12">
        <v>6.299212598425</v>
      </c>
      <c r="R3372" s="23">
        <v>3.1496062992130001</v>
      </c>
    </row>
    <row r="3373" spans="3:18" x14ac:dyDescent="0.25">
      <c r="C3373" s="121" t="s">
        <v>76</v>
      </c>
      <c r="D3373" s="119" t="s">
        <v>20</v>
      </c>
      <c r="E3373" s="18" t="s">
        <v>77</v>
      </c>
      <c r="F3373" s="17"/>
      <c r="G3373" s="19">
        <v>626</v>
      </c>
      <c r="H3373" s="29">
        <v>26.677316293930001</v>
      </c>
      <c r="I3373" s="15">
        <v>11.980830670927</v>
      </c>
      <c r="J3373" s="15">
        <v>53.674121405751002</v>
      </c>
      <c r="K3373" s="15">
        <v>30.031948881788999</v>
      </c>
      <c r="L3373" s="15">
        <v>42.492012779553001</v>
      </c>
      <c r="M3373" s="15">
        <v>65.495207667732004</v>
      </c>
      <c r="N3373" s="15">
        <v>24.760383386581001</v>
      </c>
      <c r="O3373" s="15">
        <v>21.884984025559</v>
      </c>
      <c r="P3373" s="15">
        <v>8.4664536741210004</v>
      </c>
      <c r="Q3373" s="15">
        <v>5.5910543130989998</v>
      </c>
      <c r="R3373" s="30">
        <v>1.277955271565</v>
      </c>
    </row>
    <row r="3374" spans="3:18" x14ac:dyDescent="0.25">
      <c r="C3374" s="125"/>
      <c r="D3374" s="120"/>
      <c r="E3374" s="4" t="s">
        <v>78</v>
      </c>
      <c r="F3374" s="5"/>
      <c r="G3374" s="6">
        <v>975</v>
      </c>
      <c r="H3374" s="28">
        <v>27.692307692307999</v>
      </c>
      <c r="I3374" s="12">
        <v>23.897435897436001</v>
      </c>
      <c r="J3374" s="12">
        <v>56.615384615384997</v>
      </c>
      <c r="K3374" s="12">
        <v>38.871794871794997</v>
      </c>
      <c r="L3374" s="12">
        <v>41.74358974359</v>
      </c>
      <c r="M3374" s="12">
        <v>67.076923076922995</v>
      </c>
      <c r="N3374" s="12">
        <v>23.487179487178999</v>
      </c>
      <c r="O3374" s="12">
        <v>17.025641025641001</v>
      </c>
      <c r="P3374" s="12">
        <v>7.5897435897439998</v>
      </c>
      <c r="Q3374" s="12">
        <v>5.333333333333</v>
      </c>
      <c r="R3374" s="23">
        <v>1.1282051282050001</v>
      </c>
    </row>
    <row r="3375" spans="3:18" x14ac:dyDescent="0.25">
      <c r="C3375" s="125"/>
      <c r="D3375" s="120"/>
      <c r="E3375" s="4" t="s">
        <v>79</v>
      </c>
      <c r="F3375" s="5"/>
      <c r="G3375" s="6">
        <v>589</v>
      </c>
      <c r="H3375" s="28">
        <v>35.314091680814997</v>
      </c>
      <c r="I3375" s="12">
        <v>38.539898132428</v>
      </c>
      <c r="J3375" s="12">
        <v>54.499151103564998</v>
      </c>
      <c r="K3375" s="12">
        <v>48.387096774193999</v>
      </c>
      <c r="L3375" s="12">
        <v>39.558573853989998</v>
      </c>
      <c r="M3375" s="12">
        <v>62.648556876061001</v>
      </c>
      <c r="N3375" s="12">
        <v>20.033955857384999</v>
      </c>
      <c r="O3375" s="12">
        <v>14.601018675722001</v>
      </c>
      <c r="P3375" s="12">
        <v>7.9796264855689998</v>
      </c>
      <c r="Q3375" s="12">
        <v>4.0747028862479997</v>
      </c>
      <c r="R3375" s="23">
        <v>0.50933786078099996</v>
      </c>
    </row>
    <row r="3376" spans="3:18" x14ac:dyDescent="0.25">
      <c r="C3376" s="125"/>
      <c r="D3376" s="120"/>
      <c r="E3376" s="4" t="s">
        <v>80</v>
      </c>
      <c r="F3376" s="5"/>
      <c r="G3376" s="6">
        <v>224</v>
      </c>
      <c r="H3376" s="28">
        <v>31.25</v>
      </c>
      <c r="I3376" s="12">
        <v>40.625</v>
      </c>
      <c r="J3376" s="12">
        <v>52.678571428570997</v>
      </c>
      <c r="K3376" s="12">
        <v>45.535714285714</v>
      </c>
      <c r="L3376" s="12">
        <v>35.267857142856997</v>
      </c>
      <c r="M3376" s="12">
        <v>56.696428571429003</v>
      </c>
      <c r="N3376" s="12">
        <v>19.642857142857</v>
      </c>
      <c r="O3376" s="12">
        <v>16.071428571428999</v>
      </c>
      <c r="P3376" s="12">
        <v>5.8035714285709998</v>
      </c>
      <c r="Q3376" s="12">
        <v>7.5892857142860004</v>
      </c>
      <c r="R3376" s="23">
        <v>0.89285714285700002</v>
      </c>
    </row>
    <row r="3377" spans="3:18" x14ac:dyDescent="0.25">
      <c r="C3377" s="121" t="s">
        <v>81</v>
      </c>
      <c r="D3377" s="119" t="s">
        <v>20</v>
      </c>
      <c r="E3377" s="18" t="s">
        <v>82</v>
      </c>
      <c r="F3377" s="17"/>
      <c r="G3377" s="19">
        <v>300</v>
      </c>
      <c r="H3377" s="29">
        <v>32.333333333333002</v>
      </c>
      <c r="I3377" s="15">
        <v>34.666666666666998</v>
      </c>
      <c r="J3377" s="15">
        <v>52.666666666666998</v>
      </c>
      <c r="K3377" s="15">
        <v>44</v>
      </c>
      <c r="L3377" s="15">
        <v>38.333333333333002</v>
      </c>
      <c r="M3377" s="15">
        <v>61</v>
      </c>
      <c r="N3377" s="15">
        <v>18</v>
      </c>
      <c r="O3377" s="15">
        <v>16.666666666666998</v>
      </c>
      <c r="P3377" s="15">
        <v>8</v>
      </c>
      <c r="Q3377" s="15">
        <v>6</v>
      </c>
      <c r="R3377" s="30">
        <v>1.333333333333</v>
      </c>
    </row>
    <row r="3378" spans="3:18" x14ac:dyDescent="0.25">
      <c r="C3378" s="125"/>
      <c r="D3378" s="120"/>
      <c r="E3378" s="4" t="s">
        <v>83</v>
      </c>
      <c r="F3378" s="5"/>
      <c r="G3378" s="6">
        <v>722</v>
      </c>
      <c r="H3378" s="28">
        <v>29.362880886427</v>
      </c>
      <c r="I3378" s="12">
        <v>16.759002770083001</v>
      </c>
      <c r="J3378" s="12">
        <v>55.124653739612</v>
      </c>
      <c r="K3378" s="12">
        <v>37.119113573406999</v>
      </c>
      <c r="L3378" s="12">
        <v>44.875346260388</v>
      </c>
      <c r="M3378" s="12">
        <v>67.036011080332003</v>
      </c>
      <c r="N3378" s="12">
        <v>25.484764542935999</v>
      </c>
      <c r="O3378" s="12">
        <v>19.806094182824999</v>
      </c>
      <c r="P3378" s="12">
        <v>7.6177285318559997</v>
      </c>
      <c r="Q3378" s="12">
        <v>4.9861495844880004</v>
      </c>
      <c r="R3378" s="23">
        <v>1.2465373961220001</v>
      </c>
    </row>
    <row r="3379" spans="3:18" x14ac:dyDescent="0.25">
      <c r="C3379" s="125"/>
      <c r="D3379" s="120"/>
      <c r="E3379" s="4" t="s">
        <v>84</v>
      </c>
      <c r="F3379" s="5"/>
      <c r="G3379" s="6">
        <v>483</v>
      </c>
      <c r="H3379" s="28">
        <v>32.298136645962998</v>
      </c>
      <c r="I3379" s="12">
        <v>36.024844720497001</v>
      </c>
      <c r="J3379" s="12">
        <v>56.935817805383003</v>
      </c>
      <c r="K3379" s="12">
        <v>45.962732919254996</v>
      </c>
      <c r="L3379" s="12">
        <v>38.923395445135</v>
      </c>
      <c r="M3379" s="12">
        <v>63.768115942028999</v>
      </c>
      <c r="N3379" s="12">
        <v>21.946169772257001</v>
      </c>
      <c r="O3379" s="12">
        <v>15.113871635611</v>
      </c>
      <c r="P3379" s="12">
        <v>5.1759834368530004</v>
      </c>
      <c r="Q3379" s="12">
        <v>5.3830227743270003</v>
      </c>
      <c r="R3379" s="37">
        <v>0</v>
      </c>
    </row>
    <row r="3380" spans="3:18" x14ac:dyDescent="0.25">
      <c r="C3380" s="125"/>
      <c r="D3380" s="120"/>
      <c r="E3380" s="4" t="s">
        <v>85</v>
      </c>
      <c r="F3380" s="5"/>
      <c r="G3380" s="6">
        <v>395</v>
      </c>
      <c r="H3380" s="28">
        <v>24.810126582277999</v>
      </c>
      <c r="I3380" s="12">
        <v>15.189873417722</v>
      </c>
      <c r="J3380" s="12">
        <v>56.202531645569998</v>
      </c>
      <c r="K3380" s="12">
        <v>29.367088607595001</v>
      </c>
      <c r="L3380" s="12">
        <v>42.278481012657998</v>
      </c>
      <c r="M3380" s="12">
        <v>66.835443037974997</v>
      </c>
      <c r="N3380" s="12">
        <v>22.53164556962</v>
      </c>
      <c r="O3380" s="12">
        <v>18.987341772152</v>
      </c>
      <c r="P3380" s="12">
        <v>9.3670886075950008</v>
      </c>
      <c r="Q3380" s="12">
        <v>3.7974683544299999</v>
      </c>
      <c r="R3380" s="23">
        <v>1.7721518987339999</v>
      </c>
    </row>
    <row r="3381" spans="3:18" x14ac:dyDescent="0.25">
      <c r="C3381" s="125"/>
      <c r="D3381" s="120"/>
      <c r="E3381" s="4" t="s">
        <v>86</v>
      </c>
      <c r="F3381" s="5"/>
      <c r="G3381" s="6">
        <v>236</v>
      </c>
      <c r="H3381" s="28">
        <v>25</v>
      </c>
      <c r="I3381" s="12">
        <v>38.983050847458003</v>
      </c>
      <c r="J3381" s="12">
        <v>57.203389830508002</v>
      </c>
      <c r="K3381" s="12">
        <v>46.610169491524999</v>
      </c>
      <c r="L3381" s="12">
        <v>38.983050847458003</v>
      </c>
      <c r="M3381" s="12">
        <v>63.983050847458003</v>
      </c>
      <c r="N3381" s="12">
        <v>21.186440677966001</v>
      </c>
      <c r="O3381" s="12">
        <v>15.254237288136</v>
      </c>
      <c r="P3381" s="12">
        <v>8.4745762711860007</v>
      </c>
      <c r="Q3381" s="12">
        <v>6.7796610169490004</v>
      </c>
      <c r="R3381" s="23">
        <v>0.42372881355899999</v>
      </c>
    </row>
    <row r="3382" spans="3:18" x14ac:dyDescent="0.25">
      <c r="C3382" s="125"/>
      <c r="D3382" s="120"/>
      <c r="E3382" s="4" t="s">
        <v>87</v>
      </c>
      <c r="F3382" s="5"/>
      <c r="G3382" s="6">
        <v>278</v>
      </c>
      <c r="H3382" s="28">
        <v>33.453237410071999</v>
      </c>
      <c r="I3382" s="12">
        <v>26.978417266187002</v>
      </c>
      <c r="J3382" s="12">
        <v>50</v>
      </c>
      <c r="K3382" s="12">
        <v>38.129496402877997</v>
      </c>
      <c r="L3382" s="12">
        <v>35.611510791367003</v>
      </c>
      <c r="M3382" s="12">
        <v>61.151079136691003</v>
      </c>
      <c r="N3382" s="12">
        <v>22.661870503597001</v>
      </c>
      <c r="O3382" s="12">
        <v>17.266187050359999</v>
      </c>
      <c r="P3382" s="12">
        <v>9.3525179856119998</v>
      </c>
      <c r="Q3382" s="12">
        <v>6.1151079136690001</v>
      </c>
      <c r="R3382" s="23">
        <v>1.0791366906469999</v>
      </c>
    </row>
    <row r="3383" spans="3:18" x14ac:dyDescent="0.25">
      <c r="C3383" s="121" t="s">
        <v>88</v>
      </c>
      <c r="D3383" s="119" t="s">
        <v>20</v>
      </c>
      <c r="E3383" s="18" t="s">
        <v>89</v>
      </c>
      <c r="F3383" s="17"/>
      <c r="G3383" s="19">
        <v>110</v>
      </c>
      <c r="H3383" s="29">
        <v>32.727272727272997</v>
      </c>
      <c r="I3383" s="15">
        <v>40</v>
      </c>
      <c r="J3383" s="15">
        <v>50</v>
      </c>
      <c r="K3383" s="15">
        <v>42.727272727272997</v>
      </c>
      <c r="L3383" s="15">
        <v>31.818181818182001</v>
      </c>
      <c r="M3383" s="15">
        <v>58.181818181818002</v>
      </c>
      <c r="N3383" s="15">
        <v>18.181818181817999</v>
      </c>
      <c r="O3383" s="15">
        <v>21.818181818182001</v>
      </c>
      <c r="P3383" s="15">
        <v>8.1818181818180005</v>
      </c>
      <c r="Q3383" s="15">
        <v>5.4545454545450003</v>
      </c>
      <c r="R3383" s="30">
        <v>0.90909090909099999</v>
      </c>
    </row>
    <row r="3384" spans="3:18" x14ac:dyDescent="0.25">
      <c r="C3384" s="122"/>
      <c r="D3384" s="120"/>
      <c r="E3384" s="4" t="s">
        <v>90</v>
      </c>
      <c r="F3384" s="5"/>
      <c r="G3384" s="6">
        <v>190</v>
      </c>
      <c r="H3384" s="28">
        <v>32.105263157895003</v>
      </c>
      <c r="I3384" s="12">
        <v>31.578947368421002</v>
      </c>
      <c r="J3384" s="12">
        <v>54.210526315788996</v>
      </c>
      <c r="K3384" s="12">
        <v>44.736842105263001</v>
      </c>
      <c r="L3384" s="12">
        <v>42.105263157895003</v>
      </c>
      <c r="M3384" s="12">
        <v>62.631578947367998</v>
      </c>
      <c r="N3384" s="12">
        <v>17.894736842105001</v>
      </c>
      <c r="O3384" s="12">
        <v>13.684210526316001</v>
      </c>
      <c r="P3384" s="12">
        <v>7.8947368421049999</v>
      </c>
      <c r="Q3384" s="12">
        <v>6.3157894736840001</v>
      </c>
      <c r="R3384" s="23">
        <v>1.578947368421</v>
      </c>
    </row>
    <row r="3385" spans="3:18" x14ac:dyDescent="0.25">
      <c r="C3385" s="122"/>
      <c r="D3385" s="120"/>
      <c r="E3385" s="4" t="s">
        <v>83</v>
      </c>
      <c r="F3385" s="5"/>
      <c r="G3385" s="6">
        <v>722</v>
      </c>
      <c r="H3385" s="28">
        <v>29.362880886427</v>
      </c>
      <c r="I3385" s="12">
        <v>16.759002770083001</v>
      </c>
      <c r="J3385" s="12">
        <v>55.124653739612</v>
      </c>
      <c r="K3385" s="12">
        <v>37.119113573406999</v>
      </c>
      <c r="L3385" s="12">
        <v>44.875346260388</v>
      </c>
      <c r="M3385" s="12">
        <v>67.036011080332003</v>
      </c>
      <c r="N3385" s="12">
        <v>25.484764542935999</v>
      </c>
      <c r="O3385" s="12">
        <v>19.806094182824999</v>
      </c>
      <c r="P3385" s="12">
        <v>7.6177285318559997</v>
      </c>
      <c r="Q3385" s="12">
        <v>4.9861495844880004</v>
      </c>
      <c r="R3385" s="23">
        <v>1.2465373961220001</v>
      </c>
    </row>
    <row r="3386" spans="3:18" x14ac:dyDescent="0.25">
      <c r="C3386" s="122"/>
      <c r="D3386" s="120"/>
      <c r="E3386" s="4" t="s">
        <v>91</v>
      </c>
      <c r="F3386" s="5"/>
      <c r="G3386" s="6">
        <v>117</v>
      </c>
      <c r="H3386" s="28">
        <v>40.17094017094</v>
      </c>
      <c r="I3386" s="12">
        <v>45.299145299145003</v>
      </c>
      <c r="J3386" s="12">
        <v>56.410256410255997</v>
      </c>
      <c r="K3386" s="12">
        <v>52.136752136752001</v>
      </c>
      <c r="L3386" s="12">
        <v>30.769230769231001</v>
      </c>
      <c r="M3386" s="12">
        <v>63.247863247863002</v>
      </c>
      <c r="N3386" s="12">
        <v>18.803418803419</v>
      </c>
      <c r="O3386" s="12">
        <v>13.675213675214</v>
      </c>
      <c r="P3386" s="12">
        <v>3.4188034188029999</v>
      </c>
      <c r="Q3386" s="12">
        <v>6.8376068376069998</v>
      </c>
      <c r="R3386" s="37">
        <v>0</v>
      </c>
    </row>
    <row r="3387" spans="3:18" x14ac:dyDescent="0.25">
      <c r="C3387" s="122"/>
      <c r="D3387" s="120"/>
      <c r="E3387" s="4" t="s">
        <v>92</v>
      </c>
      <c r="F3387" s="5"/>
      <c r="G3387" s="6">
        <v>123</v>
      </c>
      <c r="H3387" s="28">
        <v>34.959349593496</v>
      </c>
      <c r="I3387" s="12">
        <v>47.154471544715001</v>
      </c>
      <c r="J3387" s="12">
        <v>53.658536585366001</v>
      </c>
      <c r="K3387" s="12">
        <v>52.032520325203002</v>
      </c>
      <c r="L3387" s="12">
        <v>37.398373983740001</v>
      </c>
      <c r="M3387" s="12">
        <v>58.536585365854002</v>
      </c>
      <c r="N3387" s="12">
        <v>21.951219512194999</v>
      </c>
      <c r="O3387" s="12">
        <v>18.69918699187</v>
      </c>
      <c r="P3387" s="12">
        <v>6.5040650406499996</v>
      </c>
      <c r="Q3387" s="12">
        <v>4.065040650407</v>
      </c>
      <c r="R3387" s="37">
        <v>0</v>
      </c>
    </row>
    <row r="3388" spans="3:18" x14ac:dyDescent="0.25">
      <c r="C3388" s="122"/>
      <c r="D3388" s="120"/>
      <c r="E3388" s="4" t="s">
        <v>93</v>
      </c>
      <c r="F3388" s="5"/>
      <c r="G3388" s="6">
        <v>243</v>
      </c>
      <c r="H3388" s="28">
        <v>27.16049382716</v>
      </c>
      <c r="I3388" s="12">
        <v>25.925925925925998</v>
      </c>
      <c r="J3388" s="12">
        <v>58.847736625514003</v>
      </c>
      <c r="K3388" s="12">
        <v>39.917695473251001</v>
      </c>
      <c r="L3388" s="12">
        <v>43.621399176955002</v>
      </c>
      <c r="M3388" s="12">
        <v>66.666666666666998</v>
      </c>
      <c r="N3388" s="12">
        <v>23.456790123457001</v>
      </c>
      <c r="O3388" s="12">
        <v>13.991769547324999</v>
      </c>
      <c r="P3388" s="12">
        <v>5.3497942386829997</v>
      </c>
      <c r="Q3388" s="12">
        <v>5.3497942386829997</v>
      </c>
      <c r="R3388" s="37">
        <v>0</v>
      </c>
    </row>
    <row r="3389" spans="3:18" x14ac:dyDescent="0.25">
      <c r="C3389" s="122"/>
      <c r="D3389" s="120"/>
      <c r="E3389" s="4" t="s">
        <v>85</v>
      </c>
      <c r="F3389" s="5"/>
      <c r="G3389" s="6">
        <v>395</v>
      </c>
      <c r="H3389" s="28">
        <v>24.810126582277999</v>
      </c>
      <c r="I3389" s="12">
        <v>15.189873417722</v>
      </c>
      <c r="J3389" s="12">
        <v>56.202531645569998</v>
      </c>
      <c r="K3389" s="12">
        <v>29.367088607595001</v>
      </c>
      <c r="L3389" s="12">
        <v>42.278481012657998</v>
      </c>
      <c r="M3389" s="12">
        <v>66.835443037974997</v>
      </c>
      <c r="N3389" s="12">
        <v>22.53164556962</v>
      </c>
      <c r="O3389" s="12">
        <v>18.987341772152</v>
      </c>
      <c r="P3389" s="12">
        <v>9.3670886075950008</v>
      </c>
      <c r="Q3389" s="12">
        <v>3.7974683544299999</v>
      </c>
      <c r="R3389" s="23">
        <v>1.7721518987339999</v>
      </c>
    </row>
    <row r="3390" spans="3:18" x14ac:dyDescent="0.25">
      <c r="C3390" s="122"/>
      <c r="D3390" s="120"/>
      <c r="E3390" s="4" t="s">
        <v>94</v>
      </c>
      <c r="F3390" s="5"/>
      <c r="G3390" s="6">
        <v>168</v>
      </c>
      <c r="H3390" s="28">
        <v>27.976190476189998</v>
      </c>
      <c r="I3390" s="12">
        <v>41.071428571429003</v>
      </c>
      <c r="J3390" s="12">
        <v>56.547619047619001</v>
      </c>
      <c r="K3390" s="12">
        <v>44.047619047619001</v>
      </c>
      <c r="L3390" s="12">
        <v>36.904761904761997</v>
      </c>
      <c r="M3390" s="12">
        <v>62.5</v>
      </c>
      <c r="N3390" s="12">
        <v>20.238095238094999</v>
      </c>
      <c r="O3390" s="12">
        <v>16.666666666666998</v>
      </c>
      <c r="P3390" s="12">
        <v>8.333333333333</v>
      </c>
      <c r="Q3390" s="12">
        <v>8.333333333333</v>
      </c>
      <c r="R3390" s="37">
        <v>0</v>
      </c>
    </row>
    <row r="3391" spans="3:18" x14ac:dyDescent="0.25">
      <c r="C3391" s="122"/>
      <c r="D3391" s="120"/>
      <c r="E3391" s="4" t="s">
        <v>95</v>
      </c>
      <c r="F3391" s="5"/>
      <c r="G3391" s="6">
        <v>68</v>
      </c>
      <c r="H3391" s="28">
        <v>17.647058823529001</v>
      </c>
      <c r="I3391" s="12">
        <v>33.823529411765001</v>
      </c>
      <c r="J3391" s="12">
        <v>58.823529411765001</v>
      </c>
      <c r="K3391" s="12">
        <v>52.941176470587997</v>
      </c>
      <c r="L3391" s="12">
        <v>44.117647058823998</v>
      </c>
      <c r="M3391" s="12">
        <v>67.647058823528994</v>
      </c>
      <c r="N3391" s="12">
        <v>23.529411764706001</v>
      </c>
      <c r="O3391" s="12">
        <v>11.764705882353001</v>
      </c>
      <c r="P3391" s="12">
        <v>8.8235294117649996</v>
      </c>
      <c r="Q3391" s="12">
        <v>2.9411764705880001</v>
      </c>
      <c r="R3391" s="23">
        <v>1.4705882352940001</v>
      </c>
    </row>
    <row r="3392" spans="3:18" x14ac:dyDescent="0.25">
      <c r="C3392" s="126"/>
      <c r="D3392" s="123"/>
      <c r="E3392" s="64" t="s">
        <v>87</v>
      </c>
      <c r="F3392" s="59"/>
      <c r="G3392" s="66">
        <v>278</v>
      </c>
      <c r="H3392" s="82">
        <v>33.453237410071999</v>
      </c>
      <c r="I3392" s="40">
        <v>26.978417266187002</v>
      </c>
      <c r="J3392" s="40">
        <v>50</v>
      </c>
      <c r="K3392" s="40">
        <v>38.129496402877997</v>
      </c>
      <c r="L3392" s="40">
        <v>35.611510791367003</v>
      </c>
      <c r="M3392" s="40">
        <v>61.151079136691003</v>
      </c>
      <c r="N3392" s="40">
        <v>22.661870503597001</v>
      </c>
      <c r="O3392" s="40">
        <v>17.266187050359999</v>
      </c>
      <c r="P3392" s="40">
        <v>9.3525179856119998</v>
      </c>
      <c r="Q3392" s="40">
        <v>6.1151079136690001</v>
      </c>
      <c r="R3392" s="80">
        <v>1.0791366906469999</v>
      </c>
    </row>
    <row r="3394" spans="2:18" x14ac:dyDescent="0.25">
      <c r="B3394" s="48" t="str">
        <f xml:space="preserve"> HYPERLINK("#'目次'!B37", "[31]")</f>
        <v>[31]</v>
      </c>
      <c r="C3394" s="35" t="s">
        <v>269</v>
      </c>
    </row>
    <row r="3397" spans="2:18" x14ac:dyDescent="0.25">
      <c r="C3397" s="35" t="s">
        <v>14</v>
      </c>
    </row>
    <row r="3398" spans="2:18" ht="63" x14ac:dyDescent="0.25">
      <c r="C3398" s="115"/>
      <c r="D3398" s="116"/>
      <c r="E3398" s="116"/>
      <c r="F3398" s="116"/>
      <c r="G3398" s="44" t="s">
        <v>15</v>
      </c>
      <c r="H3398" s="43" t="s">
        <v>270</v>
      </c>
      <c r="I3398" s="26" t="s">
        <v>271</v>
      </c>
      <c r="J3398" s="26" t="s">
        <v>272</v>
      </c>
      <c r="K3398" s="26" t="s">
        <v>273</v>
      </c>
      <c r="L3398" s="26" t="s">
        <v>274</v>
      </c>
      <c r="M3398" s="26" t="s">
        <v>275</v>
      </c>
      <c r="N3398" s="26" t="s">
        <v>276</v>
      </c>
      <c r="O3398" s="26" t="s">
        <v>277</v>
      </c>
      <c r="P3398" s="26" t="s">
        <v>63</v>
      </c>
      <c r="Q3398" s="26" t="s">
        <v>278</v>
      </c>
      <c r="R3398" s="49" t="s">
        <v>18</v>
      </c>
    </row>
    <row r="3399" spans="2:18" x14ac:dyDescent="0.25">
      <c r="C3399" s="117"/>
      <c r="D3399" s="118"/>
      <c r="E3399" s="118"/>
      <c r="F3399" s="118"/>
      <c r="G3399" s="46"/>
      <c r="H3399" s="47"/>
      <c r="I3399" s="27"/>
      <c r="J3399" s="27"/>
      <c r="K3399" s="27"/>
      <c r="L3399" s="27"/>
      <c r="M3399" s="27"/>
      <c r="N3399" s="27"/>
      <c r="O3399" s="27"/>
      <c r="P3399" s="27"/>
      <c r="Q3399" s="27"/>
      <c r="R3399" s="45"/>
    </row>
    <row r="3400" spans="2:18" x14ac:dyDescent="0.25">
      <c r="C3400" s="61"/>
      <c r="D3400" s="62"/>
      <c r="E3400" s="60" t="s">
        <v>15</v>
      </c>
      <c r="F3400" s="63"/>
      <c r="G3400" s="57">
        <v>2414</v>
      </c>
      <c r="H3400" s="34">
        <v>8.3264291632149998</v>
      </c>
      <c r="I3400" s="34">
        <v>2.6926263463129998</v>
      </c>
      <c r="J3400" s="34">
        <v>19.842584921292001</v>
      </c>
      <c r="K3400" s="34">
        <v>2.6512013256009999</v>
      </c>
      <c r="L3400" s="34">
        <v>12.427506213753</v>
      </c>
      <c r="M3400" s="34">
        <v>4.8881524440759998</v>
      </c>
      <c r="N3400" s="34">
        <v>1.118475559238</v>
      </c>
      <c r="O3400" s="34">
        <v>4.1425020712510001</v>
      </c>
      <c r="P3400" s="34">
        <v>2.4855012427509999</v>
      </c>
      <c r="Q3400" s="34">
        <v>57.829328914664003</v>
      </c>
      <c r="R3400" s="79">
        <v>5.0538525269259997</v>
      </c>
    </row>
    <row r="3401" spans="2:18" x14ac:dyDescent="0.25">
      <c r="C3401" s="124" t="s">
        <v>19</v>
      </c>
      <c r="D3401" s="119" t="s">
        <v>20</v>
      </c>
      <c r="E3401" s="18" t="s">
        <v>21</v>
      </c>
      <c r="F3401" s="17"/>
      <c r="G3401" s="19">
        <v>1139</v>
      </c>
      <c r="H3401" s="29">
        <v>6.6725197541699997</v>
      </c>
      <c r="I3401" s="15">
        <v>1.843722563652</v>
      </c>
      <c r="J3401" s="15">
        <v>21.773485513608001</v>
      </c>
      <c r="K3401" s="15">
        <v>2.3705004389819999</v>
      </c>
      <c r="L3401" s="15">
        <v>15.715539947322</v>
      </c>
      <c r="M3401" s="15">
        <v>4.9165935030729999</v>
      </c>
      <c r="N3401" s="15">
        <v>1.4047410008779999</v>
      </c>
      <c r="O3401" s="15">
        <v>2.985074626866</v>
      </c>
      <c r="P3401" s="15">
        <v>2.1949078138720002</v>
      </c>
      <c r="Q3401" s="15">
        <v>56.716417910448001</v>
      </c>
      <c r="R3401" s="30">
        <v>4.8287971905180003</v>
      </c>
    </row>
    <row r="3402" spans="2:18" x14ac:dyDescent="0.25">
      <c r="C3402" s="125"/>
      <c r="D3402" s="120"/>
      <c r="E3402" s="4" t="s">
        <v>22</v>
      </c>
      <c r="F3402" s="5"/>
      <c r="G3402" s="6">
        <v>1275</v>
      </c>
      <c r="H3402" s="28">
        <v>9.8039215686270005</v>
      </c>
      <c r="I3402" s="12">
        <v>3.4509803921570001</v>
      </c>
      <c r="J3402" s="12">
        <v>18.117647058824002</v>
      </c>
      <c r="K3402" s="12">
        <v>2.9019607843139998</v>
      </c>
      <c r="L3402" s="12">
        <v>9.4901960784309995</v>
      </c>
      <c r="M3402" s="12">
        <v>4.8627450980390003</v>
      </c>
      <c r="N3402" s="12">
        <v>0.86274509803900001</v>
      </c>
      <c r="O3402" s="12">
        <v>5.1764705882350004</v>
      </c>
      <c r="P3402" s="12">
        <v>2.7450980392159998</v>
      </c>
      <c r="Q3402" s="12">
        <v>58.823529411765001</v>
      </c>
      <c r="R3402" s="23">
        <v>5.2549019607840002</v>
      </c>
    </row>
    <row r="3403" spans="2:18" x14ac:dyDescent="0.25">
      <c r="C3403" s="121" t="s">
        <v>23</v>
      </c>
      <c r="D3403" s="121" t="s">
        <v>24</v>
      </c>
      <c r="E3403" s="18" t="s">
        <v>25</v>
      </c>
      <c r="F3403" s="17"/>
      <c r="G3403" s="19">
        <v>515</v>
      </c>
      <c r="H3403" s="29">
        <v>6.601941747573</v>
      </c>
      <c r="I3403" s="15">
        <v>0.582524271845</v>
      </c>
      <c r="J3403" s="15">
        <v>21.747572815533999</v>
      </c>
      <c r="K3403" s="15">
        <v>1.1650485436889999</v>
      </c>
      <c r="L3403" s="15">
        <v>19.417475728155001</v>
      </c>
      <c r="M3403" s="15">
        <v>4.2718446601939997</v>
      </c>
      <c r="N3403" s="15">
        <v>2.5242718446599999</v>
      </c>
      <c r="O3403" s="15">
        <v>5.8252427184469999</v>
      </c>
      <c r="P3403" s="15">
        <v>1.9417475728160001</v>
      </c>
      <c r="Q3403" s="15">
        <v>59.029126213592001</v>
      </c>
      <c r="R3403" s="30">
        <v>1.359223300971</v>
      </c>
    </row>
    <row r="3404" spans="2:18" x14ac:dyDescent="0.25">
      <c r="C3404" s="125"/>
      <c r="D3404" s="122"/>
      <c r="E3404" s="4" t="s">
        <v>26</v>
      </c>
      <c r="F3404" s="5"/>
      <c r="G3404" s="6">
        <v>718</v>
      </c>
      <c r="H3404" s="28">
        <v>8.2172701949859999</v>
      </c>
      <c r="I3404" s="12">
        <v>1.392757660167</v>
      </c>
      <c r="J3404" s="12">
        <v>20.33426183844</v>
      </c>
      <c r="K3404" s="12">
        <v>1.392757660167</v>
      </c>
      <c r="L3404" s="12">
        <v>11.838440111421001</v>
      </c>
      <c r="M3404" s="12">
        <v>4.0389972144849997</v>
      </c>
      <c r="N3404" s="12">
        <v>1.392757660167</v>
      </c>
      <c r="O3404" s="12">
        <v>5.0139275766019997</v>
      </c>
      <c r="P3404" s="12">
        <v>1.2534818941500001</v>
      </c>
      <c r="Q3404" s="12">
        <v>60.027855153202999</v>
      </c>
      <c r="R3404" s="23">
        <v>3.760445682451</v>
      </c>
    </row>
    <row r="3405" spans="2:18" x14ac:dyDescent="0.25">
      <c r="C3405" s="125"/>
      <c r="D3405" s="122"/>
      <c r="E3405" s="4" t="s">
        <v>27</v>
      </c>
      <c r="F3405" s="5"/>
      <c r="G3405" s="6">
        <v>492</v>
      </c>
      <c r="H3405" s="28">
        <v>6.5040650406499996</v>
      </c>
      <c r="I3405" s="12">
        <v>2.8455284552850002</v>
      </c>
      <c r="J3405" s="12">
        <v>17.886178861788999</v>
      </c>
      <c r="K3405" s="12">
        <v>2.6422764227640001</v>
      </c>
      <c r="L3405" s="12">
        <v>9.9593495934960004</v>
      </c>
      <c r="M3405" s="12">
        <v>4.6747967479670001</v>
      </c>
      <c r="N3405" s="12">
        <v>0.60975609756100002</v>
      </c>
      <c r="O3405" s="12">
        <v>2.6422764227640001</v>
      </c>
      <c r="P3405" s="12">
        <v>2.6422764227640001</v>
      </c>
      <c r="Q3405" s="12">
        <v>60.975609756098002</v>
      </c>
      <c r="R3405" s="23">
        <v>5.8943089430890003</v>
      </c>
    </row>
    <row r="3406" spans="2:18" x14ac:dyDescent="0.25">
      <c r="C3406" s="125"/>
      <c r="D3406" s="122"/>
      <c r="E3406" s="4" t="s">
        <v>28</v>
      </c>
      <c r="F3406" s="5"/>
      <c r="G3406" s="6">
        <v>390</v>
      </c>
      <c r="H3406" s="28">
        <v>8.2051282051280001</v>
      </c>
      <c r="I3406" s="12">
        <v>3.333333333333</v>
      </c>
      <c r="J3406" s="12">
        <v>20</v>
      </c>
      <c r="K3406" s="12">
        <v>4.1025641025640001</v>
      </c>
      <c r="L3406" s="12">
        <v>11.025641025641001</v>
      </c>
      <c r="M3406" s="12">
        <v>4.6153846153850004</v>
      </c>
      <c r="N3406" s="12">
        <v>0.25641025640999998</v>
      </c>
      <c r="O3406" s="12">
        <v>2.3076923076920002</v>
      </c>
      <c r="P3406" s="12">
        <v>2.3076923076920002</v>
      </c>
      <c r="Q3406" s="12">
        <v>55.128205128205003</v>
      </c>
      <c r="R3406" s="23">
        <v>8.4615384615379998</v>
      </c>
    </row>
    <row r="3407" spans="2:18" x14ac:dyDescent="0.25">
      <c r="C3407" s="125"/>
      <c r="D3407" s="122"/>
      <c r="E3407" s="4" t="s">
        <v>29</v>
      </c>
      <c r="F3407" s="5"/>
      <c r="G3407" s="6">
        <v>206</v>
      </c>
      <c r="H3407" s="28">
        <v>15.048543689320001</v>
      </c>
      <c r="I3407" s="12">
        <v>9.7087378640779995</v>
      </c>
      <c r="J3407" s="12">
        <v>16.504854368932001</v>
      </c>
      <c r="K3407" s="12">
        <v>5.8252427184469999</v>
      </c>
      <c r="L3407" s="12">
        <v>7.7669902912620001</v>
      </c>
      <c r="M3407" s="12">
        <v>10.194174757281999</v>
      </c>
      <c r="N3407" s="20">
        <v>0</v>
      </c>
      <c r="O3407" s="12">
        <v>4.8543689320389998</v>
      </c>
      <c r="P3407" s="12">
        <v>4.3689320388350001</v>
      </c>
      <c r="Q3407" s="12">
        <v>50.485436893204003</v>
      </c>
      <c r="R3407" s="23">
        <v>7.7669902912620001</v>
      </c>
    </row>
    <row r="3408" spans="2:18" x14ac:dyDescent="0.25">
      <c r="C3408" s="125"/>
      <c r="D3408" s="122"/>
      <c r="E3408" s="4" t="s">
        <v>30</v>
      </c>
      <c r="F3408" s="5"/>
      <c r="G3408" s="6">
        <v>76</v>
      </c>
      <c r="H3408" s="28">
        <v>15.789473684211</v>
      </c>
      <c r="I3408" s="12">
        <v>5.2631578947369997</v>
      </c>
      <c r="J3408" s="12">
        <v>25</v>
      </c>
      <c r="K3408" s="12">
        <v>7.8947368421049999</v>
      </c>
      <c r="L3408" s="12">
        <v>9.2105263157890001</v>
      </c>
      <c r="M3408" s="12">
        <v>5.2631578947369997</v>
      </c>
      <c r="N3408" s="20">
        <v>0</v>
      </c>
      <c r="O3408" s="12">
        <v>2.6315789473679998</v>
      </c>
      <c r="P3408" s="12">
        <v>10.526315789473999</v>
      </c>
      <c r="Q3408" s="12">
        <v>42.105263157895003</v>
      </c>
      <c r="R3408" s="23">
        <v>9.2105263157890001</v>
      </c>
    </row>
    <row r="3409" spans="3:18" x14ac:dyDescent="0.25">
      <c r="C3409" s="125"/>
      <c r="D3409" s="122"/>
      <c r="E3409" s="4" t="s">
        <v>31</v>
      </c>
      <c r="F3409" s="5"/>
      <c r="G3409" s="6">
        <v>17</v>
      </c>
      <c r="H3409" s="28">
        <v>5.8823529411760003</v>
      </c>
      <c r="I3409" s="12">
        <v>5.8823529411760003</v>
      </c>
      <c r="J3409" s="12">
        <v>11.764705882353001</v>
      </c>
      <c r="K3409" s="12">
        <v>5.8823529411760003</v>
      </c>
      <c r="L3409" s="20">
        <v>0</v>
      </c>
      <c r="M3409" s="12">
        <v>5.8823529411760003</v>
      </c>
      <c r="N3409" s="20">
        <v>0</v>
      </c>
      <c r="O3409" s="20">
        <v>0</v>
      </c>
      <c r="P3409" s="12">
        <v>11.764705882353001</v>
      </c>
      <c r="Q3409" s="12">
        <v>58.823529411765001</v>
      </c>
      <c r="R3409" s="23">
        <v>17.647058823529001</v>
      </c>
    </row>
    <row r="3410" spans="3:18" x14ac:dyDescent="0.25">
      <c r="C3410" s="125"/>
      <c r="D3410" s="122"/>
      <c r="E3410" s="4" t="s">
        <v>32</v>
      </c>
      <c r="F3410" s="5"/>
      <c r="G3410" s="6">
        <v>1233</v>
      </c>
      <c r="H3410" s="28">
        <v>7.5425790754259996</v>
      </c>
      <c r="I3410" s="12">
        <v>1.0543390105429999</v>
      </c>
      <c r="J3410" s="12">
        <v>20.924574209246</v>
      </c>
      <c r="K3410" s="12">
        <v>1.297648012976</v>
      </c>
      <c r="L3410" s="12">
        <v>15.004055150040999</v>
      </c>
      <c r="M3410" s="12">
        <v>4.1362530413630001</v>
      </c>
      <c r="N3410" s="12">
        <v>1.865369018654</v>
      </c>
      <c r="O3410" s="12">
        <v>5.3527980535279998</v>
      </c>
      <c r="P3410" s="12">
        <v>1.5409570154100001</v>
      </c>
      <c r="Q3410" s="12">
        <v>59.610705596107003</v>
      </c>
      <c r="R3410" s="23">
        <v>2.7575020275750002</v>
      </c>
    </row>
    <row r="3411" spans="3:18" x14ac:dyDescent="0.25">
      <c r="C3411" s="125"/>
      <c r="D3411" s="122"/>
      <c r="E3411" s="4" t="s">
        <v>33</v>
      </c>
      <c r="F3411" s="5"/>
      <c r="G3411" s="6">
        <v>882</v>
      </c>
      <c r="H3411" s="28">
        <v>7.2562358276639998</v>
      </c>
      <c r="I3411" s="12">
        <v>3.0612244897959999</v>
      </c>
      <c r="J3411" s="12">
        <v>18.820861678004999</v>
      </c>
      <c r="K3411" s="12">
        <v>3.2879818594099999</v>
      </c>
      <c r="L3411" s="12">
        <v>10.430839002268</v>
      </c>
      <c r="M3411" s="12">
        <v>4.6485260770980004</v>
      </c>
      <c r="N3411" s="12">
        <v>0.45351473922899999</v>
      </c>
      <c r="O3411" s="12">
        <v>2.49433106576</v>
      </c>
      <c r="P3411" s="12">
        <v>2.49433106576</v>
      </c>
      <c r="Q3411" s="12">
        <v>58.390022675737001</v>
      </c>
      <c r="R3411" s="23">
        <v>7.0294784580499998</v>
      </c>
    </row>
    <row r="3412" spans="3:18" x14ac:dyDescent="0.25">
      <c r="C3412" s="125"/>
      <c r="D3412" s="122"/>
      <c r="E3412" s="4" t="s">
        <v>34</v>
      </c>
      <c r="F3412" s="5"/>
      <c r="G3412" s="6">
        <v>299</v>
      </c>
      <c r="H3412" s="28">
        <v>14.715719063545</v>
      </c>
      <c r="I3412" s="12">
        <v>8.3612040133779999</v>
      </c>
      <c r="J3412" s="12">
        <v>18.394648829430999</v>
      </c>
      <c r="K3412" s="12">
        <v>6.3545150501669996</v>
      </c>
      <c r="L3412" s="12">
        <v>7.6923076923079998</v>
      </c>
      <c r="M3412" s="12">
        <v>8.6956521739130004</v>
      </c>
      <c r="N3412" s="20">
        <v>0</v>
      </c>
      <c r="O3412" s="12">
        <v>4.0133779264209997</v>
      </c>
      <c r="P3412" s="12">
        <v>6.3545150501669996</v>
      </c>
      <c r="Q3412" s="12">
        <v>48.829431438127003</v>
      </c>
      <c r="R3412" s="23">
        <v>8.6956521739130004</v>
      </c>
    </row>
    <row r="3413" spans="3:18" x14ac:dyDescent="0.25">
      <c r="C3413" s="125"/>
      <c r="D3413" s="122"/>
      <c r="E3413" s="4" t="s">
        <v>35</v>
      </c>
      <c r="F3413" s="5"/>
      <c r="G3413" s="6">
        <v>1181</v>
      </c>
      <c r="H3413" s="28">
        <v>9.1447925486880006</v>
      </c>
      <c r="I3413" s="12">
        <v>4.403048264183</v>
      </c>
      <c r="J3413" s="12">
        <v>18.712955122777</v>
      </c>
      <c r="K3413" s="12">
        <v>4.0643522438610002</v>
      </c>
      <c r="L3413" s="12">
        <v>9.7375105842509999</v>
      </c>
      <c r="M3413" s="12">
        <v>5.6731583403899997</v>
      </c>
      <c r="N3413" s="12">
        <v>0.33869602032200002</v>
      </c>
      <c r="O3413" s="12">
        <v>2.8789161727349999</v>
      </c>
      <c r="P3413" s="12">
        <v>3.4716342082980001</v>
      </c>
      <c r="Q3413" s="12">
        <v>55.969517358170997</v>
      </c>
      <c r="R3413" s="23">
        <v>7.4513124470790002</v>
      </c>
    </row>
    <row r="3414" spans="3:18" x14ac:dyDescent="0.25">
      <c r="C3414" s="125"/>
      <c r="D3414" s="121" t="s">
        <v>21</v>
      </c>
      <c r="E3414" s="18" t="s">
        <v>25</v>
      </c>
      <c r="F3414" s="17"/>
      <c r="G3414" s="19">
        <v>268</v>
      </c>
      <c r="H3414" s="29">
        <v>5.2238805970150004</v>
      </c>
      <c r="I3414" s="38">
        <v>0</v>
      </c>
      <c r="J3414" s="15">
        <v>25.373134328357999</v>
      </c>
      <c r="K3414" s="15">
        <v>1.492537313433</v>
      </c>
      <c r="L3414" s="15">
        <v>24.253731343283999</v>
      </c>
      <c r="M3414" s="15">
        <v>4.1044776119400002</v>
      </c>
      <c r="N3414" s="15">
        <v>2.985074626866</v>
      </c>
      <c r="O3414" s="15">
        <v>3.731343283582</v>
      </c>
      <c r="P3414" s="15">
        <v>2.238805970149</v>
      </c>
      <c r="Q3414" s="15">
        <v>54.850746268656998</v>
      </c>
      <c r="R3414" s="30">
        <v>1.119402985075</v>
      </c>
    </row>
    <row r="3415" spans="3:18" x14ac:dyDescent="0.25">
      <c r="C3415" s="125"/>
      <c r="D3415" s="122"/>
      <c r="E3415" s="4" t="s">
        <v>26</v>
      </c>
      <c r="F3415" s="5"/>
      <c r="G3415" s="6">
        <v>338</v>
      </c>
      <c r="H3415" s="28">
        <v>7.6923076923079998</v>
      </c>
      <c r="I3415" s="12">
        <v>1.1834319526629999</v>
      </c>
      <c r="J3415" s="12">
        <v>20.414201183431999</v>
      </c>
      <c r="K3415" s="12">
        <v>1.479289940828</v>
      </c>
      <c r="L3415" s="12">
        <v>13.905325443787</v>
      </c>
      <c r="M3415" s="12">
        <v>3.254437869822</v>
      </c>
      <c r="N3415" s="12">
        <v>2.0710059171599999</v>
      </c>
      <c r="O3415" s="12">
        <v>4.1420118343199999</v>
      </c>
      <c r="P3415" s="12">
        <v>0.88757396449699999</v>
      </c>
      <c r="Q3415" s="12">
        <v>60.650887573963999</v>
      </c>
      <c r="R3415" s="23">
        <v>3.254437869822</v>
      </c>
    </row>
    <row r="3416" spans="3:18" x14ac:dyDescent="0.25">
      <c r="C3416" s="125"/>
      <c r="D3416" s="122"/>
      <c r="E3416" s="4" t="s">
        <v>27</v>
      </c>
      <c r="F3416" s="5"/>
      <c r="G3416" s="6">
        <v>241</v>
      </c>
      <c r="H3416" s="28">
        <v>6.224066390041</v>
      </c>
      <c r="I3416" s="12">
        <v>1.2448132780079999</v>
      </c>
      <c r="J3416" s="12">
        <v>22.406639004149</v>
      </c>
      <c r="K3416" s="12">
        <v>2.0746887966799998</v>
      </c>
      <c r="L3416" s="12">
        <v>13.278008298754999</v>
      </c>
      <c r="M3416" s="12">
        <v>4.5643153526970002</v>
      </c>
      <c r="N3416" s="12">
        <v>0.41493775933600002</v>
      </c>
      <c r="O3416" s="12">
        <v>2.4896265560169999</v>
      </c>
      <c r="P3416" s="12">
        <v>2.9045643153529999</v>
      </c>
      <c r="Q3416" s="12">
        <v>58.921161825726003</v>
      </c>
      <c r="R3416" s="23">
        <v>4.5643153526970002</v>
      </c>
    </row>
    <row r="3417" spans="3:18" x14ac:dyDescent="0.25">
      <c r="C3417" s="125"/>
      <c r="D3417" s="122"/>
      <c r="E3417" s="4" t="s">
        <v>28</v>
      </c>
      <c r="F3417" s="5"/>
      <c r="G3417" s="6">
        <v>180</v>
      </c>
      <c r="H3417" s="28">
        <v>5</v>
      </c>
      <c r="I3417" s="12">
        <v>2.7777777777780002</v>
      </c>
      <c r="J3417" s="12">
        <v>21.666666666666998</v>
      </c>
      <c r="K3417" s="12">
        <v>5</v>
      </c>
      <c r="L3417" s="12">
        <v>12.777777777778001</v>
      </c>
      <c r="M3417" s="12">
        <v>6.666666666667</v>
      </c>
      <c r="N3417" s="20">
        <v>0</v>
      </c>
      <c r="O3417" s="12">
        <v>1.1111111111109999</v>
      </c>
      <c r="P3417" s="12">
        <v>2.2222222222219998</v>
      </c>
      <c r="Q3417" s="12">
        <v>52.222222222222001</v>
      </c>
      <c r="R3417" s="23">
        <v>10</v>
      </c>
    </row>
    <row r="3418" spans="3:18" x14ac:dyDescent="0.25">
      <c r="C3418" s="125"/>
      <c r="D3418" s="122"/>
      <c r="E3418" s="4" t="s">
        <v>29</v>
      </c>
      <c r="F3418" s="5"/>
      <c r="G3418" s="6">
        <v>83</v>
      </c>
      <c r="H3418" s="28">
        <v>9.638554216867</v>
      </c>
      <c r="I3418" s="12">
        <v>8.4337349397590007</v>
      </c>
      <c r="J3418" s="12">
        <v>14.457831325300999</v>
      </c>
      <c r="K3418" s="12">
        <v>2.409638554217</v>
      </c>
      <c r="L3418" s="12">
        <v>12.048192771084</v>
      </c>
      <c r="M3418" s="12">
        <v>9.638554216867</v>
      </c>
      <c r="N3418" s="20">
        <v>0</v>
      </c>
      <c r="O3418" s="12">
        <v>2.409638554217</v>
      </c>
      <c r="P3418" s="12">
        <v>4.819277108434</v>
      </c>
      <c r="Q3418" s="12">
        <v>53.012048192770997</v>
      </c>
      <c r="R3418" s="23">
        <v>10.843373493975999</v>
      </c>
    </row>
    <row r="3419" spans="3:18" x14ac:dyDescent="0.25">
      <c r="C3419" s="125"/>
      <c r="D3419" s="122"/>
      <c r="E3419" s="4" t="s">
        <v>30</v>
      </c>
      <c r="F3419" s="5"/>
      <c r="G3419" s="6">
        <v>26</v>
      </c>
      <c r="H3419" s="28">
        <v>15.384615384615</v>
      </c>
      <c r="I3419" s="12">
        <v>3.8461538461539999</v>
      </c>
      <c r="J3419" s="12">
        <v>23.076923076922998</v>
      </c>
      <c r="K3419" s="12">
        <v>3.8461538461539999</v>
      </c>
      <c r="L3419" s="12">
        <v>7.6923076923079998</v>
      </c>
      <c r="M3419" s="12">
        <v>11.538461538462</v>
      </c>
      <c r="N3419" s="20">
        <v>0</v>
      </c>
      <c r="O3419" s="20">
        <v>0</v>
      </c>
      <c r="P3419" s="12">
        <v>3.8461538461539999</v>
      </c>
      <c r="Q3419" s="12">
        <v>50</v>
      </c>
      <c r="R3419" s="23">
        <v>7.6923076923079998</v>
      </c>
    </row>
    <row r="3420" spans="3:18" x14ac:dyDescent="0.25">
      <c r="C3420" s="125"/>
      <c r="D3420" s="122"/>
      <c r="E3420" s="4" t="s">
        <v>31</v>
      </c>
      <c r="F3420" s="5"/>
      <c r="G3420" s="6">
        <v>3</v>
      </c>
      <c r="H3420" s="50">
        <v>0</v>
      </c>
      <c r="I3420" s="12">
        <v>33.333333333333002</v>
      </c>
      <c r="J3420" s="20">
        <v>0</v>
      </c>
      <c r="K3420" s="12">
        <v>33.333333333333002</v>
      </c>
      <c r="L3420" s="20">
        <v>0</v>
      </c>
      <c r="M3420" s="20">
        <v>0</v>
      </c>
      <c r="N3420" s="20">
        <v>0</v>
      </c>
      <c r="O3420" s="20">
        <v>0</v>
      </c>
      <c r="P3420" s="20">
        <v>0</v>
      </c>
      <c r="Q3420" s="12">
        <v>33.333333333333002</v>
      </c>
      <c r="R3420" s="23">
        <v>33.333333333333002</v>
      </c>
    </row>
    <row r="3421" spans="3:18" x14ac:dyDescent="0.25">
      <c r="C3421" s="125"/>
      <c r="D3421" s="122"/>
      <c r="E3421" s="4" t="s">
        <v>32</v>
      </c>
      <c r="F3421" s="5"/>
      <c r="G3421" s="6">
        <v>606</v>
      </c>
      <c r="H3421" s="28">
        <v>6.6006600660070003</v>
      </c>
      <c r="I3421" s="12">
        <v>0.66006600660100001</v>
      </c>
      <c r="J3421" s="12">
        <v>22.607260726073001</v>
      </c>
      <c r="K3421" s="12">
        <v>1.485148514851</v>
      </c>
      <c r="L3421" s="12">
        <v>18.481848184817999</v>
      </c>
      <c r="M3421" s="12">
        <v>3.6303630363039998</v>
      </c>
      <c r="N3421" s="12">
        <v>2.4752475247520001</v>
      </c>
      <c r="O3421" s="12">
        <v>3.9603960396039999</v>
      </c>
      <c r="P3421" s="12">
        <v>1.485148514851</v>
      </c>
      <c r="Q3421" s="12">
        <v>58.085808580858</v>
      </c>
      <c r="R3421" s="23">
        <v>2.3102310231019998</v>
      </c>
    </row>
    <row r="3422" spans="3:18" x14ac:dyDescent="0.25">
      <c r="C3422" s="125"/>
      <c r="D3422" s="122"/>
      <c r="E3422" s="4" t="s">
        <v>33</v>
      </c>
      <c r="F3422" s="5"/>
      <c r="G3422" s="6">
        <v>421</v>
      </c>
      <c r="H3422" s="28">
        <v>5.7007125890739996</v>
      </c>
      <c r="I3422" s="12">
        <v>1.9002375296909999</v>
      </c>
      <c r="J3422" s="12">
        <v>22.090261282659998</v>
      </c>
      <c r="K3422" s="12">
        <v>3.3254156769600001</v>
      </c>
      <c r="L3422" s="12">
        <v>13.064133016627</v>
      </c>
      <c r="M3422" s="12">
        <v>5.4631828978619996</v>
      </c>
      <c r="N3422" s="12">
        <v>0.23752969121100001</v>
      </c>
      <c r="O3422" s="12">
        <v>1.9002375296909999</v>
      </c>
      <c r="P3422" s="12">
        <v>2.6128266033249998</v>
      </c>
      <c r="Q3422" s="12">
        <v>56.057007125890998</v>
      </c>
      <c r="R3422" s="23">
        <v>6.888361045131</v>
      </c>
    </row>
    <row r="3423" spans="3:18" x14ac:dyDescent="0.25">
      <c r="C3423" s="125"/>
      <c r="D3423" s="122"/>
      <c r="E3423" s="4" t="s">
        <v>34</v>
      </c>
      <c r="F3423" s="5"/>
      <c r="G3423" s="6">
        <v>112</v>
      </c>
      <c r="H3423" s="28">
        <v>10.714285714286</v>
      </c>
      <c r="I3423" s="12">
        <v>8.0357142857140005</v>
      </c>
      <c r="J3423" s="12">
        <v>16.071428571428999</v>
      </c>
      <c r="K3423" s="12">
        <v>3.5714285714290002</v>
      </c>
      <c r="L3423" s="12">
        <v>10.714285714286</v>
      </c>
      <c r="M3423" s="12">
        <v>9.8214285714289993</v>
      </c>
      <c r="N3423" s="20">
        <v>0</v>
      </c>
      <c r="O3423" s="12">
        <v>1.785714285714</v>
      </c>
      <c r="P3423" s="12">
        <v>4.4642857142860004</v>
      </c>
      <c r="Q3423" s="12">
        <v>51.785714285714</v>
      </c>
      <c r="R3423" s="23">
        <v>10.714285714286</v>
      </c>
    </row>
    <row r="3424" spans="3:18" x14ac:dyDescent="0.25">
      <c r="C3424" s="125"/>
      <c r="D3424" s="122"/>
      <c r="E3424" s="4" t="s">
        <v>35</v>
      </c>
      <c r="F3424" s="5"/>
      <c r="G3424" s="6">
        <v>533</v>
      </c>
      <c r="H3424" s="28">
        <v>6.7542213883680002</v>
      </c>
      <c r="I3424" s="12">
        <v>3.1894934333960001</v>
      </c>
      <c r="J3424" s="12">
        <v>20.825515947467</v>
      </c>
      <c r="K3424" s="12">
        <v>3.3771106941840001</v>
      </c>
      <c r="L3424" s="12">
        <v>12.570356472795</v>
      </c>
      <c r="M3424" s="12">
        <v>6.3789868667920002</v>
      </c>
      <c r="N3424" s="12">
        <v>0.18761726078800001</v>
      </c>
      <c r="O3424" s="12">
        <v>1.8761726078800001</v>
      </c>
      <c r="P3424" s="12">
        <v>3.0018761726080001</v>
      </c>
      <c r="Q3424" s="12">
        <v>55.159474671669997</v>
      </c>
      <c r="R3424" s="23">
        <v>7.6923076923079998</v>
      </c>
    </row>
    <row r="3425" spans="3:18" x14ac:dyDescent="0.25">
      <c r="C3425" s="125"/>
      <c r="D3425" s="121" t="s">
        <v>22</v>
      </c>
      <c r="E3425" s="18" t="s">
        <v>25</v>
      </c>
      <c r="F3425" s="17"/>
      <c r="G3425" s="19">
        <v>247</v>
      </c>
      <c r="H3425" s="29">
        <v>8.0971659919029992</v>
      </c>
      <c r="I3425" s="15">
        <v>1.214574898785</v>
      </c>
      <c r="J3425" s="15">
        <v>17.813765182186</v>
      </c>
      <c r="K3425" s="15">
        <v>0.80971659919000005</v>
      </c>
      <c r="L3425" s="15">
        <v>14.17004048583</v>
      </c>
      <c r="M3425" s="15">
        <v>4.453441295547</v>
      </c>
      <c r="N3425" s="15">
        <v>2.0242914979759998</v>
      </c>
      <c r="O3425" s="15">
        <v>8.0971659919029992</v>
      </c>
      <c r="P3425" s="15">
        <v>1.619433198381</v>
      </c>
      <c r="Q3425" s="15">
        <v>63.562753036437002</v>
      </c>
      <c r="R3425" s="30">
        <v>1.619433198381</v>
      </c>
    </row>
    <row r="3426" spans="3:18" x14ac:dyDescent="0.25">
      <c r="C3426" s="125"/>
      <c r="D3426" s="122"/>
      <c r="E3426" s="4" t="s">
        <v>26</v>
      </c>
      <c r="F3426" s="5"/>
      <c r="G3426" s="6">
        <v>380</v>
      </c>
      <c r="H3426" s="28">
        <v>8.6842105263160008</v>
      </c>
      <c r="I3426" s="12">
        <v>1.578947368421</v>
      </c>
      <c r="J3426" s="12">
        <v>20.263157894736999</v>
      </c>
      <c r="K3426" s="12">
        <v>1.3157894736839999</v>
      </c>
      <c r="L3426" s="12">
        <v>10</v>
      </c>
      <c r="M3426" s="12">
        <v>4.7368421052630003</v>
      </c>
      <c r="N3426" s="12">
        <v>0.78947368421099995</v>
      </c>
      <c r="O3426" s="12">
        <v>5.7894736842109999</v>
      </c>
      <c r="P3426" s="12">
        <v>1.578947368421</v>
      </c>
      <c r="Q3426" s="12">
        <v>59.473684210526002</v>
      </c>
      <c r="R3426" s="23">
        <v>4.2105263157890001</v>
      </c>
    </row>
    <row r="3427" spans="3:18" x14ac:dyDescent="0.25">
      <c r="C3427" s="125"/>
      <c r="D3427" s="122"/>
      <c r="E3427" s="4" t="s">
        <v>27</v>
      </c>
      <c r="F3427" s="5"/>
      <c r="G3427" s="6">
        <v>251</v>
      </c>
      <c r="H3427" s="28">
        <v>6.7729083665339997</v>
      </c>
      <c r="I3427" s="12">
        <v>4.3824701195219999</v>
      </c>
      <c r="J3427" s="12">
        <v>13.545816733067999</v>
      </c>
      <c r="K3427" s="12">
        <v>3.187250996016</v>
      </c>
      <c r="L3427" s="12">
        <v>6.7729083665339997</v>
      </c>
      <c r="M3427" s="12">
        <v>4.7808764940239996</v>
      </c>
      <c r="N3427" s="12">
        <v>0.79681274900400001</v>
      </c>
      <c r="O3427" s="12">
        <v>2.7888446215139999</v>
      </c>
      <c r="P3427" s="12">
        <v>2.3904382470119998</v>
      </c>
      <c r="Q3427" s="12">
        <v>62.948207171314998</v>
      </c>
      <c r="R3427" s="23">
        <v>7.1713147410360003</v>
      </c>
    </row>
    <row r="3428" spans="3:18" x14ac:dyDescent="0.25">
      <c r="C3428" s="125"/>
      <c r="D3428" s="122"/>
      <c r="E3428" s="4" t="s">
        <v>28</v>
      </c>
      <c r="F3428" s="5"/>
      <c r="G3428" s="6">
        <v>210</v>
      </c>
      <c r="H3428" s="28">
        <v>10.952380952381001</v>
      </c>
      <c r="I3428" s="12">
        <v>3.8095238095239998</v>
      </c>
      <c r="J3428" s="12">
        <v>18.571428571428999</v>
      </c>
      <c r="K3428" s="12">
        <v>3.333333333333</v>
      </c>
      <c r="L3428" s="12">
        <v>9.5238095238099998</v>
      </c>
      <c r="M3428" s="12">
        <v>2.8571428571430002</v>
      </c>
      <c r="N3428" s="12">
        <v>0.47619047618999999</v>
      </c>
      <c r="O3428" s="12">
        <v>3.333333333333</v>
      </c>
      <c r="P3428" s="12">
        <v>2.3809523809519999</v>
      </c>
      <c r="Q3428" s="12">
        <v>57.619047619047997</v>
      </c>
      <c r="R3428" s="23">
        <v>7.1428571428570002</v>
      </c>
    </row>
    <row r="3429" spans="3:18" x14ac:dyDescent="0.25">
      <c r="C3429" s="125"/>
      <c r="D3429" s="122"/>
      <c r="E3429" s="4" t="s">
        <v>29</v>
      </c>
      <c r="F3429" s="5"/>
      <c r="G3429" s="6">
        <v>123</v>
      </c>
      <c r="H3429" s="28">
        <v>18.69918699187</v>
      </c>
      <c r="I3429" s="12">
        <v>10.569105691057</v>
      </c>
      <c r="J3429" s="12">
        <v>17.886178861788999</v>
      </c>
      <c r="K3429" s="12">
        <v>8.130081300813</v>
      </c>
      <c r="L3429" s="12">
        <v>4.8780487804880002</v>
      </c>
      <c r="M3429" s="12">
        <v>10.569105691057</v>
      </c>
      <c r="N3429" s="20">
        <v>0</v>
      </c>
      <c r="O3429" s="12">
        <v>6.5040650406499996</v>
      </c>
      <c r="P3429" s="12">
        <v>4.065040650407</v>
      </c>
      <c r="Q3429" s="12">
        <v>48.780487804878</v>
      </c>
      <c r="R3429" s="23">
        <v>5.6910569105690003</v>
      </c>
    </row>
    <row r="3430" spans="3:18" x14ac:dyDescent="0.25">
      <c r="C3430" s="125"/>
      <c r="D3430" s="122"/>
      <c r="E3430" s="4" t="s">
        <v>30</v>
      </c>
      <c r="F3430" s="5"/>
      <c r="G3430" s="6">
        <v>50</v>
      </c>
      <c r="H3430" s="28">
        <v>16</v>
      </c>
      <c r="I3430" s="12">
        <v>6</v>
      </c>
      <c r="J3430" s="12">
        <v>26</v>
      </c>
      <c r="K3430" s="12">
        <v>10</v>
      </c>
      <c r="L3430" s="12">
        <v>10</v>
      </c>
      <c r="M3430" s="12">
        <v>2</v>
      </c>
      <c r="N3430" s="20">
        <v>0</v>
      </c>
      <c r="O3430" s="12">
        <v>4</v>
      </c>
      <c r="P3430" s="12">
        <v>14</v>
      </c>
      <c r="Q3430" s="12">
        <v>38</v>
      </c>
      <c r="R3430" s="23">
        <v>10</v>
      </c>
    </row>
    <row r="3431" spans="3:18" x14ac:dyDescent="0.25">
      <c r="C3431" s="125"/>
      <c r="D3431" s="122"/>
      <c r="E3431" s="4" t="s">
        <v>31</v>
      </c>
      <c r="F3431" s="5"/>
      <c r="G3431" s="6">
        <v>14</v>
      </c>
      <c r="H3431" s="28">
        <v>7.1428571428570002</v>
      </c>
      <c r="I3431" s="20">
        <v>0</v>
      </c>
      <c r="J3431" s="12">
        <v>14.285714285714</v>
      </c>
      <c r="K3431" s="20">
        <v>0</v>
      </c>
      <c r="L3431" s="20">
        <v>0</v>
      </c>
      <c r="M3431" s="12">
        <v>7.1428571428570002</v>
      </c>
      <c r="N3431" s="20">
        <v>0</v>
      </c>
      <c r="O3431" s="20">
        <v>0</v>
      </c>
      <c r="P3431" s="12">
        <v>14.285714285714</v>
      </c>
      <c r="Q3431" s="12">
        <v>64.285714285713993</v>
      </c>
      <c r="R3431" s="23">
        <v>14.285714285714</v>
      </c>
    </row>
    <row r="3432" spans="3:18" x14ac:dyDescent="0.25">
      <c r="C3432" s="125"/>
      <c r="D3432" s="122"/>
      <c r="E3432" s="4" t="s">
        <v>32</v>
      </c>
      <c r="F3432" s="5"/>
      <c r="G3432" s="6">
        <v>627</v>
      </c>
      <c r="H3432" s="28">
        <v>8.4529505582140008</v>
      </c>
      <c r="I3432" s="12">
        <v>1.435406698565</v>
      </c>
      <c r="J3432" s="12">
        <v>19.298245614035</v>
      </c>
      <c r="K3432" s="12">
        <v>1.116427432217</v>
      </c>
      <c r="L3432" s="12">
        <v>11.642743221690999</v>
      </c>
      <c r="M3432" s="12">
        <v>4.6251993620410001</v>
      </c>
      <c r="N3432" s="12">
        <v>1.2759170653909999</v>
      </c>
      <c r="O3432" s="12">
        <v>6.6985645933009996</v>
      </c>
      <c r="P3432" s="12">
        <v>1.5948963317380001</v>
      </c>
      <c r="Q3432" s="12">
        <v>61.084529505581997</v>
      </c>
      <c r="R3432" s="23">
        <v>3.1897926634770002</v>
      </c>
    </row>
    <row r="3433" spans="3:18" x14ac:dyDescent="0.25">
      <c r="C3433" s="125"/>
      <c r="D3433" s="122"/>
      <c r="E3433" s="4" t="s">
        <v>33</v>
      </c>
      <c r="F3433" s="5"/>
      <c r="G3433" s="6">
        <v>461</v>
      </c>
      <c r="H3433" s="28">
        <v>8.6767895878519994</v>
      </c>
      <c r="I3433" s="12">
        <v>4.1214750542300003</v>
      </c>
      <c r="J3433" s="12">
        <v>15.835140997830999</v>
      </c>
      <c r="K3433" s="12">
        <v>3.2537960954449998</v>
      </c>
      <c r="L3433" s="12">
        <v>8.0260303687639993</v>
      </c>
      <c r="M3433" s="12">
        <v>3.904555314534</v>
      </c>
      <c r="N3433" s="12">
        <v>0.65075921908900003</v>
      </c>
      <c r="O3433" s="12">
        <v>3.0368763557479999</v>
      </c>
      <c r="P3433" s="12">
        <v>2.3861171366590002</v>
      </c>
      <c r="Q3433" s="12">
        <v>60.520607375270998</v>
      </c>
      <c r="R3433" s="23">
        <v>7.1583514099779997</v>
      </c>
    </row>
    <row r="3434" spans="3:18" x14ac:dyDescent="0.25">
      <c r="C3434" s="125"/>
      <c r="D3434" s="122"/>
      <c r="E3434" s="4" t="s">
        <v>34</v>
      </c>
      <c r="F3434" s="5"/>
      <c r="G3434" s="6">
        <v>187</v>
      </c>
      <c r="H3434" s="28">
        <v>17.112299465241001</v>
      </c>
      <c r="I3434" s="12">
        <v>8.5561497326199998</v>
      </c>
      <c r="J3434" s="12">
        <v>19.786096256684001</v>
      </c>
      <c r="K3434" s="12">
        <v>8.0213903743320003</v>
      </c>
      <c r="L3434" s="12">
        <v>5.8823529411760003</v>
      </c>
      <c r="M3434" s="12">
        <v>8.0213903743320003</v>
      </c>
      <c r="N3434" s="20">
        <v>0</v>
      </c>
      <c r="O3434" s="12">
        <v>5.3475935828879999</v>
      </c>
      <c r="P3434" s="12">
        <v>7.4866310160429999</v>
      </c>
      <c r="Q3434" s="12">
        <v>47.058823529412003</v>
      </c>
      <c r="R3434" s="23">
        <v>7.4866310160429999</v>
      </c>
    </row>
    <row r="3435" spans="3:18" x14ac:dyDescent="0.25">
      <c r="C3435" s="125"/>
      <c r="D3435" s="122"/>
      <c r="E3435" s="4" t="s">
        <v>35</v>
      </c>
      <c r="F3435" s="5"/>
      <c r="G3435" s="6">
        <v>648</v>
      </c>
      <c r="H3435" s="28">
        <v>11.111111111111001</v>
      </c>
      <c r="I3435" s="12">
        <v>5.4012345679009997</v>
      </c>
      <c r="J3435" s="12">
        <v>16.975308641975001</v>
      </c>
      <c r="K3435" s="12">
        <v>4.6296296296300001</v>
      </c>
      <c r="L3435" s="12">
        <v>7.4074074074069998</v>
      </c>
      <c r="M3435" s="12">
        <v>5.0925925925930002</v>
      </c>
      <c r="N3435" s="12">
        <v>0.46296296296299999</v>
      </c>
      <c r="O3435" s="12">
        <v>3.7037037037039999</v>
      </c>
      <c r="P3435" s="12">
        <v>3.8580246913580001</v>
      </c>
      <c r="Q3435" s="12">
        <v>56.635802469136003</v>
      </c>
      <c r="R3435" s="23">
        <v>7.2530864197530001</v>
      </c>
    </row>
    <row r="3436" spans="3:18" x14ac:dyDescent="0.25">
      <c r="C3436" s="121" t="s">
        <v>36</v>
      </c>
      <c r="D3436" s="121" t="s">
        <v>24</v>
      </c>
      <c r="E3436" s="18" t="s">
        <v>37</v>
      </c>
      <c r="F3436" s="17"/>
      <c r="G3436" s="19">
        <v>106</v>
      </c>
      <c r="H3436" s="29">
        <v>10.377358490565999</v>
      </c>
      <c r="I3436" s="15">
        <v>2.8301886792449999</v>
      </c>
      <c r="J3436" s="15">
        <v>17.924528301887001</v>
      </c>
      <c r="K3436" s="15">
        <v>11.320754716981</v>
      </c>
      <c r="L3436" s="15">
        <v>15.094339622642</v>
      </c>
      <c r="M3436" s="15">
        <v>5.660377358491</v>
      </c>
      <c r="N3436" s="38">
        <v>0</v>
      </c>
      <c r="O3436" s="15">
        <v>9.4339622641510008</v>
      </c>
      <c r="P3436" s="15">
        <v>1.88679245283</v>
      </c>
      <c r="Q3436" s="15">
        <v>51.886792452830001</v>
      </c>
      <c r="R3436" s="30">
        <v>3.7735849056599999</v>
      </c>
    </row>
    <row r="3437" spans="3:18" ht="25.2" x14ac:dyDescent="0.25">
      <c r="C3437" s="125"/>
      <c r="D3437" s="122"/>
      <c r="E3437" s="4" t="s">
        <v>38</v>
      </c>
      <c r="F3437" s="5"/>
      <c r="G3437" s="6">
        <v>1653</v>
      </c>
      <c r="H3437" s="28">
        <v>7.9854809437389997</v>
      </c>
      <c r="I3437" s="12">
        <v>1.996370235935</v>
      </c>
      <c r="J3437" s="12">
        <v>20.084694494857999</v>
      </c>
      <c r="K3437" s="12">
        <v>1.2704174228680001</v>
      </c>
      <c r="L3437" s="12">
        <v>13.369630973987</v>
      </c>
      <c r="M3437" s="12">
        <v>4.6581972171809998</v>
      </c>
      <c r="N3437" s="12">
        <v>1.391409558379</v>
      </c>
      <c r="O3437" s="12">
        <v>3.5692679975799999</v>
      </c>
      <c r="P3437" s="12">
        <v>2.1778584392010001</v>
      </c>
      <c r="Q3437" s="12">
        <v>58.439201451906001</v>
      </c>
      <c r="R3437" s="23">
        <v>5.1421657592259997</v>
      </c>
    </row>
    <row r="3438" spans="3:18" ht="25.2" x14ac:dyDescent="0.25">
      <c r="C3438" s="125"/>
      <c r="D3438" s="122"/>
      <c r="E3438" s="4" t="s">
        <v>39</v>
      </c>
      <c r="F3438" s="5"/>
      <c r="G3438" s="6">
        <v>116</v>
      </c>
      <c r="H3438" s="28">
        <v>6.8965517241379999</v>
      </c>
      <c r="I3438" s="12">
        <v>2.586206896552</v>
      </c>
      <c r="J3438" s="12">
        <v>18.103448275862</v>
      </c>
      <c r="K3438" s="12">
        <v>2.586206896552</v>
      </c>
      <c r="L3438" s="12">
        <v>18.103448275862</v>
      </c>
      <c r="M3438" s="12">
        <v>6.0344827586210004</v>
      </c>
      <c r="N3438" s="12">
        <v>1.7241379310339999</v>
      </c>
      <c r="O3438" s="12">
        <v>4.3103448275860003</v>
      </c>
      <c r="P3438" s="12">
        <v>2.586206896552</v>
      </c>
      <c r="Q3438" s="12">
        <v>59.482758620689999</v>
      </c>
      <c r="R3438" s="23">
        <v>3.4482758620689999</v>
      </c>
    </row>
    <row r="3439" spans="3:18" ht="25.2" x14ac:dyDescent="0.25">
      <c r="C3439" s="125"/>
      <c r="D3439" s="122"/>
      <c r="E3439" s="4" t="s">
        <v>40</v>
      </c>
      <c r="F3439" s="5"/>
      <c r="G3439" s="6">
        <v>513</v>
      </c>
      <c r="H3439" s="28">
        <v>9.7465886939569994</v>
      </c>
      <c r="I3439" s="12">
        <v>4.8732943469789998</v>
      </c>
      <c r="J3439" s="12">
        <v>20.272904483430999</v>
      </c>
      <c r="K3439" s="12">
        <v>5.2631578947369997</v>
      </c>
      <c r="L3439" s="12">
        <v>8.1871345029239997</v>
      </c>
      <c r="M3439" s="12">
        <v>5.0682261208580002</v>
      </c>
      <c r="N3439" s="12">
        <v>0.38986354775799997</v>
      </c>
      <c r="O3439" s="12">
        <v>5.0682261208580002</v>
      </c>
      <c r="P3439" s="12">
        <v>3.7037037037039999</v>
      </c>
      <c r="Q3439" s="12">
        <v>56.335282651071999</v>
      </c>
      <c r="R3439" s="23">
        <v>5.0682261208580002</v>
      </c>
    </row>
    <row r="3440" spans="3:18" x14ac:dyDescent="0.25">
      <c r="C3440" s="125"/>
      <c r="D3440" s="122"/>
      <c r="E3440" s="4" t="s">
        <v>18</v>
      </c>
      <c r="F3440" s="5"/>
      <c r="G3440" s="6">
        <v>26</v>
      </c>
      <c r="H3440" s="50">
        <v>0</v>
      </c>
      <c r="I3440" s="12">
        <v>3.8461538461539999</v>
      </c>
      <c r="J3440" s="12">
        <v>11.538461538462</v>
      </c>
      <c r="K3440" s="12">
        <v>3.8461538461539999</v>
      </c>
      <c r="L3440" s="20">
        <v>0</v>
      </c>
      <c r="M3440" s="12">
        <v>7.6923076923079998</v>
      </c>
      <c r="N3440" s="20">
        <v>0</v>
      </c>
      <c r="O3440" s="20">
        <v>0</v>
      </c>
      <c r="P3440" s="20">
        <v>0</v>
      </c>
      <c r="Q3440" s="12">
        <v>65.384615384615003</v>
      </c>
      <c r="R3440" s="23">
        <v>11.538461538462</v>
      </c>
    </row>
    <row r="3441" spans="3:18" x14ac:dyDescent="0.25">
      <c r="C3441" s="125"/>
      <c r="D3441" s="121" t="s">
        <v>21</v>
      </c>
      <c r="E3441" s="18" t="s">
        <v>37</v>
      </c>
      <c r="F3441" s="17"/>
      <c r="G3441" s="19">
        <v>66</v>
      </c>
      <c r="H3441" s="29">
        <v>9.0909090909089993</v>
      </c>
      <c r="I3441" s="15">
        <v>1.5151515151520001</v>
      </c>
      <c r="J3441" s="15">
        <v>13.636363636364001</v>
      </c>
      <c r="K3441" s="15">
        <v>10.606060606061</v>
      </c>
      <c r="L3441" s="15">
        <v>21.212121212121001</v>
      </c>
      <c r="M3441" s="15">
        <v>6.0606060606060002</v>
      </c>
      <c r="N3441" s="38">
        <v>0</v>
      </c>
      <c r="O3441" s="15">
        <v>4.5454545454549997</v>
      </c>
      <c r="P3441" s="15">
        <v>3.0303030303030001</v>
      </c>
      <c r="Q3441" s="15">
        <v>50</v>
      </c>
      <c r="R3441" s="30">
        <v>4.5454545454549997</v>
      </c>
    </row>
    <row r="3442" spans="3:18" ht="25.2" x14ac:dyDescent="0.25">
      <c r="C3442" s="125"/>
      <c r="D3442" s="122"/>
      <c r="E3442" s="4" t="s">
        <v>38</v>
      </c>
      <c r="F3442" s="5"/>
      <c r="G3442" s="6">
        <v>938</v>
      </c>
      <c r="H3442" s="28">
        <v>7.1428571428570002</v>
      </c>
      <c r="I3442" s="12">
        <v>2.0255863539450001</v>
      </c>
      <c r="J3442" s="12">
        <v>22.174840085288</v>
      </c>
      <c r="K3442" s="12">
        <v>1.279317697228</v>
      </c>
      <c r="L3442" s="12">
        <v>15.245202558635</v>
      </c>
      <c r="M3442" s="12">
        <v>4.7974413646059997</v>
      </c>
      <c r="N3442" s="12">
        <v>1.492537313433</v>
      </c>
      <c r="O3442" s="12">
        <v>2.985074626866</v>
      </c>
      <c r="P3442" s="12">
        <v>2.238805970149</v>
      </c>
      <c r="Q3442" s="12">
        <v>57.569296375267001</v>
      </c>
      <c r="R3442" s="23">
        <v>4.6908315565030003</v>
      </c>
    </row>
    <row r="3443" spans="3:18" ht="25.2" x14ac:dyDescent="0.25">
      <c r="C3443" s="125"/>
      <c r="D3443" s="122"/>
      <c r="E3443" s="4" t="s">
        <v>39</v>
      </c>
      <c r="F3443" s="5"/>
      <c r="G3443" s="6">
        <v>43</v>
      </c>
      <c r="H3443" s="28">
        <v>2.3255813953489999</v>
      </c>
      <c r="I3443" s="12">
        <v>2.3255813953489999</v>
      </c>
      <c r="J3443" s="12">
        <v>20.930232558139998</v>
      </c>
      <c r="K3443" s="12">
        <v>2.3255813953489999</v>
      </c>
      <c r="L3443" s="12">
        <v>20.930232558139998</v>
      </c>
      <c r="M3443" s="12">
        <v>4.6511627906979998</v>
      </c>
      <c r="N3443" s="12">
        <v>4.6511627906979998</v>
      </c>
      <c r="O3443" s="12">
        <v>4.6511627906979998</v>
      </c>
      <c r="P3443" s="12">
        <v>2.3255813953489999</v>
      </c>
      <c r="Q3443" s="12">
        <v>48.837209302326002</v>
      </c>
      <c r="R3443" s="23">
        <v>6.9767441860470001</v>
      </c>
    </row>
    <row r="3444" spans="3:18" ht="25.2" x14ac:dyDescent="0.25">
      <c r="C3444" s="125"/>
      <c r="D3444" s="122"/>
      <c r="E3444" s="4" t="s">
        <v>40</v>
      </c>
      <c r="F3444" s="5"/>
      <c r="G3444" s="6">
        <v>77</v>
      </c>
      <c r="H3444" s="28">
        <v>2.5974025974030002</v>
      </c>
      <c r="I3444" s="20">
        <v>0</v>
      </c>
      <c r="J3444" s="12">
        <v>25.974025974025999</v>
      </c>
      <c r="K3444" s="12">
        <v>9.0909090909089993</v>
      </c>
      <c r="L3444" s="12">
        <v>16.883116883117001</v>
      </c>
      <c r="M3444" s="12">
        <v>5.1948051948050002</v>
      </c>
      <c r="N3444" s="20">
        <v>0</v>
      </c>
      <c r="O3444" s="12">
        <v>1.298701298701</v>
      </c>
      <c r="P3444" s="12">
        <v>1.298701298701</v>
      </c>
      <c r="Q3444" s="12">
        <v>54.545454545455001</v>
      </c>
      <c r="R3444" s="23">
        <v>3.896103896104</v>
      </c>
    </row>
    <row r="3445" spans="3:18" x14ac:dyDescent="0.25">
      <c r="C3445" s="125"/>
      <c r="D3445" s="122"/>
      <c r="E3445" s="4" t="s">
        <v>18</v>
      </c>
      <c r="F3445" s="5"/>
      <c r="G3445" s="6">
        <v>15</v>
      </c>
      <c r="H3445" s="50">
        <v>0</v>
      </c>
      <c r="I3445" s="20">
        <v>0</v>
      </c>
      <c r="J3445" s="12">
        <v>13.333333333333</v>
      </c>
      <c r="K3445" s="20">
        <v>0</v>
      </c>
      <c r="L3445" s="20">
        <v>0</v>
      </c>
      <c r="M3445" s="12">
        <v>6.666666666667</v>
      </c>
      <c r="N3445" s="20">
        <v>0</v>
      </c>
      <c r="O3445" s="20">
        <v>0</v>
      </c>
      <c r="P3445" s="20">
        <v>0</v>
      </c>
      <c r="Q3445" s="12">
        <v>66.666666666666998</v>
      </c>
      <c r="R3445" s="23">
        <v>13.333333333333</v>
      </c>
    </row>
    <row r="3446" spans="3:18" x14ac:dyDescent="0.25">
      <c r="C3446" s="125"/>
      <c r="D3446" s="121" t="s">
        <v>22</v>
      </c>
      <c r="E3446" s="18" t="s">
        <v>37</v>
      </c>
      <c r="F3446" s="17"/>
      <c r="G3446" s="19">
        <v>40</v>
      </c>
      <c r="H3446" s="29">
        <v>12.5</v>
      </c>
      <c r="I3446" s="15">
        <v>5</v>
      </c>
      <c r="J3446" s="15">
        <v>25</v>
      </c>
      <c r="K3446" s="15">
        <v>12.5</v>
      </c>
      <c r="L3446" s="15">
        <v>5</v>
      </c>
      <c r="M3446" s="15">
        <v>5</v>
      </c>
      <c r="N3446" s="38">
        <v>0</v>
      </c>
      <c r="O3446" s="15">
        <v>17.5</v>
      </c>
      <c r="P3446" s="38">
        <v>0</v>
      </c>
      <c r="Q3446" s="15">
        <v>55</v>
      </c>
      <c r="R3446" s="30">
        <v>2.5</v>
      </c>
    </row>
    <row r="3447" spans="3:18" ht="25.2" x14ac:dyDescent="0.25">
      <c r="C3447" s="125"/>
      <c r="D3447" s="122"/>
      <c r="E3447" s="4" t="s">
        <v>38</v>
      </c>
      <c r="F3447" s="5"/>
      <c r="G3447" s="6">
        <v>715</v>
      </c>
      <c r="H3447" s="28">
        <v>9.0909090909089993</v>
      </c>
      <c r="I3447" s="12">
        <v>1.9580419580420001</v>
      </c>
      <c r="J3447" s="12">
        <v>17.342657342656999</v>
      </c>
      <c r="K3447" s="12">
        <v>1.2587412587410001</v>
      </c>
      <c r="L3447" s="12">
        <v>10.909090909091001</v>
      </c>
      <c r="M3447" s="12">
        <v>4.4755244755239998</v>
      </c>
      <c r="N3447" s="12">
        <v>1.2587412587410001</v>
      </c>
      <c r="O3447" s="12">
        <v>4.3356643356640001</v>
      </c>
      <c r="P3447" s="12">
        <v>2.0979020979020002</v>
      </c>
      <c r="Q3447" s="12">
        <v>59.580419580419999</v>
      </c>
      <c r="R3447" s="23">
        <v>5.7342657342659997</v>
      </c>
    </row>
    <row r="3448" spans="3:18" ht="25.2" x14ac:dyDescent="0.25">
      <c r="C3448" s="125"/>
      <c r="D3448" s="122"/>
      <c r="E3448" s="4" t="s">
        <v>39</v>
      </c>
      <c r="F3448" s="5"/>
      <c r="G3448" s="6">
        <v>73</v>
      </c>
      <c r="H3448" s="28">
        <v>9.5890410958899999</v>
      </c>
      <c r="I3448" s="12">
        <v>2.7397260273969999</v>
      </c>
      <c r="J3448" s="12">
        <v>16.438356164384</v>
      </c>
      <c r="K3448" s="12">
        <v>2.7397260273969999</v>
      </c>
      <c r="L3448" s="12">
        <v>16.438356164384</v>
      </c>
      <c r="M3448" s="12">
        <v>6.8493150684930004</v>
      </c>
      <c r="N3448" s="20">
        <v>0</v>
      </c>
      <c r="O3448" s="12">
        <v>4.1095890410960001</v>
      </c>
      <c r="P3448" s="12">
        <v>2.7397260273969999</v>
      </c>
      <c r="Q3448" s="12">
        <v>65.753424657533998</v>
      </c>
      <c r="R3448" s="23">
        <v>1.369863013699</v>
      </c>
    </row>
    <row r="3449" spans="3:18" ht="25.2" x14ac:dyDescent="0.25">
      <c r="C3449" s="125"/>
      <c r="D3449" s="122"/>
      <c r="E3449" s="4" t="s">
        <v>40</v>
      </c>
      <c r="F3449" s="5"/>
      <c r="G3449" s="6">
        <v>436</v>
      </c>
      <c r="H3449" s="28">
        <v>11.009174311927</v>
      </c>
      <c r="I3449" s="12">
        <v>5.7339449541279999</v>
      </c>
      <c r="J3449" s="12">
        <v>19.266055045872001</v>
      </c>
      <c r="K3449" s="12">
        <v>4.5871559633030001</v>
      </c>
      <c r="L3449" s="12">
        <v>6.6513761467889996</v>
      </c>
      <c r="M3449" s="12">
        <v>5.0458715596330004</v>
      </c>
      <c r="N3449" s="12">
        <v>0.45871559632999998</v>
      </c>
      <c r="O3449" s="12">
        <v>5.7339449541279999</v>
      </c>
      <c r="P3449" s="12">
        <v>4.1284403669719998</v>
      </c>
      <c r="Q3449" s="12">
        <v>56.651376146788998</v>
      </c>
      <c r="R3449" s="23">
        <v>5.2752293577979996</v>
      </c>
    </row>
    <row r="3450" spans="3:18" x14ac:dyDescent="0.25">
      <c r="C3450" s="125"/>
      <c r="D3450" s="122"/>
      <c r="E3450" s="4" t="s">
        <v>18</v>
      </c>
      <c r="F3450" s="5"/>
      <c r="G3450" s="6">
        <v>11</v>
      </c>
      <c r="H3450" s="50">
        <v>0</v>
      </c>
      <c r="I3450" s="12">
        <v>9.0909090909089993</v>
      </c>
      <c r="J3450" s="12">
        <v>9.0909090909089993</v>
      </c>
      <c r="K3450" s="12">
        <v>9.0909090909089993</v>
      </c>
      <c r="L3450" s="20">
        <v>0</v>
      </c>
      <c r="M3450" s="12">
        <v>9.0909090909089993</v>
      </c>
      <c r="N3450" s="20">
        <v>0</v>
      </c>
      <c r="O3450" s="20">
        <v>0</v>
      </c>
      <c r="P3450" s="20">
        <v>0</v>
      </c>
      <c r="Q3450" s="12">
        <v>63.636363636364003</v>
      </c>
      <c r="R3450" s="23">
        <v>9.0909090909089993</v>
      </c>
    </row>
    <row r="3451" spans="3:18" ht="25.2" x14ac:dyDescent="0.25">
      <c r="C3451" s="121" t="s">
        <v>41</v>
      </c>
      <c r="D3451" s="119" t="s">
        <v>20</v>
      </c>
      <c r="E3451" s="18" t="s">
        <v>42</v>
      </c>
      <c r="F3451" s="17"/>
      <c r="G3451" s="19">
        <v>385</v>
      </c>
      <c r="H3451" s="29">
        <v>8.5714285714289993</v>
      </c>
      <c r="I3451" s="15">
        <v>5.1948051948050002</v>
      </c>
      <c r="J3451" s="15">
        <v>17.922077922078</v>
      </c>
      <c r="K3451" s="15">
        <v>8.311688311688</v>
      </c>
      <c r="L3451" s="15">
        <v>11.948051948052001</v>
      </c>
      <c r="M3451" s="15">
        <v>5.1948051948050002</v>
      </c>
      <c r="N3451" s="15">
        <v>0.51948051948100005</v>
      </c>
      <c r="O3451" s="15">
        <v>5.9740259740260004</v>
      </c>
      <c r="P3451" s="15">
        <v>2.337662337662</v>
      </c>
      <c r="Q3451" s="15">
        <v>56.103896103895998</v>
      </c>
      <c r="R3451" s="30">
        <v>5.1948051948050002</v>
      </c>
    </row>
    <row r="3452" spans="3:18" ht="25.2" x14ac:dyDescent="0.25">
      <c r="C3452" s="125"/>
      <c r="D3452" s="120"/>
      <c r="E3452" s="4" t="s">
        <v>43</v>
      </c>
      <c r="F3452" s="5"/>
      <c r="G3452" s="6">
        <v>1574</v>
      </c>
      <c r="H3452" s="28">
        <v>7.8780177890719996</v>
      </c>
      <c r="I3452" s="12">
        <v>1.9695044472679999</v>
      </c>
      <c r="J3452" s="12">
        <v>20.076238881830001</v>
      </c>
      <c r="K3452" s="12">
        <v>1.2071156289710001</v>
      </c>
      <c r="L3452" s="12">
        <v>13.024142312579</v>
      </c>
      <c r="M3452" s="12">
        <v>4.6378653113089996</v>
      </c>
      <c r="N3452" s="12">
        <v>1.46124523507</v>
      </c>
      <c r="O3452" s="12">
        <v>3.6848792884370001</v>
      </c>
      <c r="P3452" s="12">
        <v>2.0965692503179998</v>
      </c>
      <c r="Q3452" s="12">
        <v>58.640406607369997</v>
      </c>
      <c r="R3452" s="23">
        <v>5.0825921219819996</v>
      </c>
    </row>
    <row r="3453" spans="3:18" ht="25.2" x14ac:dyDescent="0.25">
      <c r="C3453" s="125"/>
      <c r="D3453" s="120"/>
      <c r="E3453" s="4" t="s">
        <v>44</v>
      </c>
      <c r="F3453" s="5"/>
      <c r="G3453" s="6">
        <v>89</v>
      </c>
      <c r="H3453" s="28">
        <v>7.8651685393259996</v>
      </c>
      <c r="I3453" s="20">
        <v>0</v>
      </c>
      <c r="J3453" s="12">
        <v>26.966292134831001</v>
      </c>
      <c r="K3453" s="12">
        <v>2.2471910112360001</v>
      </c>
      <c r="L3453" s="12">
        <v>16.853932584270002</v>
      </c>
      <c r="M3453" s="12">
        <v>3.3707865168539999</v>
      </c>
      <c r="N3453" s="12">
        <v>2.2471910112360001</v>
      </c>
      <c r="O3453" s="12">
        <v>5.61797752809</v>
      </c>
      <c r="P3453" s="12">
        <v>1.123595505618</v>
      </c>
      <c r="Q3453" s="12">
        <v>53.932584269663003</v>
      </c>
      <c r="R3453" s="23">
        <v>2.2471910112360001</v>
      </c>
    </row>
    <row r="3454" spans="3:18" ht="25.2" x14ac:dyDescent="0.25">
      <c r="C3454" s="125"/>
      <c r="D3454" s="120"/>
      <c r="E3454" s="4" t="s">
        <v>45</v>
      </c>
      <c r="F3454" s="5"/>
      <c r="G3454" s="6">
        <v>956</v>
      </c>
      <c r="H3454" s="28">
        <v>8.7866108786609995</v>
      </c>
      <c r="I3454" s="12">
        <v>2.5104602510460001</v>
      </c>
      <c r="J3454" s="12">
        <v>21.861924686192001</v>
      </c>
      <c r="K3454" s="12">
        <v>1.5690376569040001</v>
      </c>
      <c r="L3454" s="12">
        <v>12.552301255230001</v>
      </c>
      <c r="M3454" s="12">
        <v>4.707112970711</v>
      </c>
      <c r="N3454" s="12">
        <v>1.464435146444</v>
      </c>
      <c r="O3454" s="12">
        <v>4.0794979079499996</v>
      </c>
      <c r="P3454" s="12">
        <v>3.0334728033470002</v>
      </c>
      <c r="Q3454" s="12">
        <v>56.066945606695</v>
      </c>
      <c r="R3454" s="23">
        <v>5.6485355648539999</v>
      </c>
    </row>
    <row r="3455" spans="3:18" ht="25.2" x14ac:dyDescent="0.25">
      <c r="C3455" s="125"/>
      <c r="D3455" s="120"/>
      <c r="E3455" s="4" t="s">
        <v>46</v>
      </c>
      <c r="F3455" s="5"/>
      <c r="G3455" s="6">
        <v>85</v>
      </c>
      <c r="H3455" s="28">
        <v>8.2352941176469994</v>
      </c>
      <c r="I3455" s="12">
        <v>2.352941176471</v>
      </c>
      <c r="J3455" s="12">
        <v>16.470588235293999</v>
      </c>
      <c r="K3455" s="12">
        <v>1.1764705882349999</v>
      </c>
      <c r="L3455" s="12">
        <v>11.764705882353001</v>
      </c>
      <c r="M3455" s="12">
        <v>7.0588235294119999</v>
      </c>
      <c r="N3455" s="20">
        <v>0</v>
      </c>
      <c r="O3455" s="12">
        <v>5.8823529411760003</v>
      </c>
      <c r="P3455" s="12">
        <v>3.5294117647059999</v>
      </c>
      <c r="Q3455" s="12">
        <v>60</v>
      </c>
      <c r="R3455" s="23">
        <v>2.352941176471</v>
      </c>
    </row>
    <row r="3456" spans="3:18" x14ac:dyDescent="0.25">
      <c r="C3456" s="125"/>
      <c r="D3456" s="120"/>
      <c r="E3456" s="4" t="s">
        <v>18</v>
      </c>
      <c r="F3456" s="5"/>
      <c r="G3456" s="6">
        <v>17</v>
      </c>
      <c r="H3456" s="50">
        <v>0</v>
      </c>
      <c r="I3456" s="20">
        <v>0</v>
      </c>
      <c r="J3456" s="12">
        <v>11.764705882353001</v>
      </c>
      <c r="K3456" s="20">
        <v>0</v>
      </c>
      <c r="L3456" s="20">
        <v>0</v>
      </c>
      <c r="M3456" s="12">
        <v>5.8823529411760003</v>
      </c>
      <c r="N3456" s="20">
        <v>0</v>
      </c>
      <c r="O3456" s="20">
        <v>0</v>
      </c>
      <c r="P3456" s="20">
        <v>0</v>
      </c>
      <c r="Q3456" s="12">
        <v>70.588235294117993</v>
      </c>
      <c r="R3456" s="23">
        <v>11.764705882353001</v>
      </c>
    </row>
    <row r="3457" spans="3:18" x14ac:dyDescent="0.25">
      <c r="C3457" s="121" t="s">
        <v>47</v>
      </c>
      <c r="D3457" s="119" t="s">
        <v>20</v>
      </c>
      <c r="E3457" s="18" t="s">
        <v>48</v>
      </c>
      <c r="F3457" s="17"/>
      <c r="G3457" s="19">
        <v>385</v>
      </c>
      <c r="H3457" s="29">
        <v>8.5714285714289993</v>
      </c>
      <c r="I3457" s="15">
        <v>5.1948051948050002</v>
      </c>
      <c r="J3457" s="15">
        <v>17.922077922078</v>
      </c>
      <c r="K3457" s="15">
        <v>8.311688311688</v>
      </c>
      <c r="L3457" s="15">
        <v>11.948051948052001</v>
      </c>
      <c r="M3457" s="15">
        <v>5.1948051948050002</v>
      </c>
      <c r="N3457" s="15">
        <v>0.51948051948100005</v>
      </c>
      <c r="O3457" s="15">
        <v>5.9740259740260004</v>
      </c>
      <c r="P3457" s="15">
        <v>2.337662337662</v>
      </c>
      <c r="Q3457" s="15">
        <v>56.103896103895998</v>
      </c>
      <c r="R3457" s="30">
        <v>5.1948051948050002</v>
      </c>
    </row>
    <row r="3458" spans="3:18" x14ac:dyDescent="0.25">
      <c r="C3458" s="125"/>
      <c r="D3458" s="120"/>
      <c r="E3458" s="4" t="s">
        <v>49</v>
      </c>
      <c r="F3458" s="5"/>
      <c r="G3458" s="6">
        <v>1156</v>
      </c>
      <c r="H3458" s="28">
        <v>7.9584775086509998</v>
      </c>
      <c r="I3458" s="12">
        <v>2.3356401384079999</v>
      </c>
      <c r="J3458" s="12">
        <v>19.290657439446001</v>
      </c>
      <c r="K3458" s="12">
        <v>1.989619377163</v>
      </c>
      <c r="L3458" s="12">
        <v>12.197231833909999</v>
      </c>
      <c r="M3458" s="12">
        <v>4.9307958477509999</v>
      </c>
      <c r="N3458" s="12">
        <v>1.0380622837369999</v>
      </c>
      <c r="O3458" s="12">
        <v>3.7197231833909998</v>
      </c>
      <c r="P3458" s="12">
        <v>2.6816608996540001</v>
      </c>
      <c r="Q3458" s="12">
        <v>58.823529411765001</v>
      </c>
      <c r="R3458" s="23">
        <v>4.8442906574390001</v>
      </c>
    </row>
    <row r="3459" spans="3:18" x14ac:dyDescent="0.25">
      <c r="C3459" s="125"/>
      <c r="D3459" s="120"/>
      <c r="E3459" s="4" t="s">
        <v>50</v>
      </c>
      <c r="F3459" s="5"/>
      <c r="G3459" s="6">
        <v>466</v>
      </c>
      <c r="H3459" s="28">
        <v>8.7982832618030002</v>
      </c>
      <c r="I3459" s="12">
        <v>1.716738197425</v>
      </c>
      <c r="J3459" s="12">
        <v>20.171673819742001</v>
      </c>
      <c r="K3459" s="12">
        <v>1.287553648069</v>
      </c>
      <c r="L3459" s="12">
        <v>12.660944206009001</v>
      </c>
      <c r="M3459" s="12">
        <v>4.7210300429179997</v>
      </c>
      <c r="N3459" s="12">
        <v>1.502145922747</v>
      </c>
      <c r="O3459" s="12">
        <v>4.0772532188839996</v>
      </c>
      <c r="P3459" s="12">
        <v>2.5751072961369998</v>
      </c>
      <c r="Q3459" s="12">
        <v>58.154506437767999</v>
      </c>
      <c r="R3459" s="23">
        <v>4.5064377682399996</v>
      </c>
    </row>
    <row r="3460" spans="3:18" x14ac:dyDescent="0.25">
      <c r="C3460" s="125"/>
      <c r="D3460" s="120"/>
      <c r="E3460" s="4" t="s">
        <v>51</v>
      </c>
      <c r="F3460" s="5"/>
      <c r="G3460" s="6">
        <v>191</v>
      </c>
      <c r="H3460" s="28">
        <v>7.8534031413610004</v>
      </c>
      <c r="I3460" s="12">
        <v>2.0942408376959998</v>
      </c>
      <c r="J3460" s="12">
        <v>27.225130890052</v>
      </c>
      <c r="K3460" s="20">
        <v>0</v>
      </c>
      <c r="L3460" s="12">
        <v>15.183246073297999</v>
      </c>
      <c r="M3460" s="12">
        <v>5.7591623036649997</v>
      </c>
      <c r="N3460" s="12">
        <v>2.0942408376959998</v>
      </c>
      <c r="O3460" s="12">
        <v>4.1884816753929996</v>
      </c>
      <c r="P3460" s="12">
        <v>2.6178010471199999</v>
      </c>
      <c r="Q3460" s="12">
        <v>52.879581151831999</v>
      </c>
      <c r="R3460" s="23">
        <v>4.7120418848170003</v>
      </c>
    </row>
    <row r="3461" spans="3:18" x14ac:dyDescent="0.25">
      <c r="C3461" s="125"/>
      <c r="D3461" s="120"/>
      <c r="E3461" s="4" t="s">
        <v>52</v>
      </c>
      <c r="F3461" s="5"/>
      <c r="G3461" s="6">
        <v>181</v>
      </c>
      <c r="H3461" s="28">
        <v>10.497237569060999</v>
      </c>
      <c r="I3461" s="12">
        <v>2.7624309392269999</v>
      </c>
      <c r="J3461" s="12">
        <v>20.994475138121999</v>
      </c>
      <c r="K3461" s="12">
        <v>1.657458563536</v>
      </c>
      <c r="L3461" s="12">
        <v>12.707182320442</v>
      </c>
      <c r="M3461" s="12">
        <v>2.7624309392269999</v>
      </c>
      <c r="N3461" s="12">
        <v>1.1049723756909999</v>
      </c>
      <c r="O3461" s="12">
        <v>3.867403314917</v>
      </c>
      <c r="P3461" s="12">
        <v>1.657458563536</v>
      </c>
      <c r="Q3461" s="12">
        <v>58.011049723756997</v>
      </c>
      <c r="R3461" s="23">
        <v>6.0773480662979997</v>
      </c>
    </row>
    <row r="3462" spans="3:18" x14ac:dyDescent="0.25">
      <c r="C3462" s="125"/>
      <c r="D3462" s="120"/>
      <c r="E3462" s="4" t="s">
        <v>18</v>
      </c>
      <c r="F3462" s="5"/>
      <c r="G3462" s="6">
        <v>35</v>
      </c>
      <c r="H3462" s="28">
        <v>2.8571428571430002</v>
      </c>
      <c r="I3462" s="12">
        <v>2.8571428571430002</v>
      </c>
      <c r="J3462" s="12">
        <v>8.5714285714289993</v>
      </c>
      <c r="K3462" s="20">
        <v>0</v>
      </c>
      <c r="L3462" s="12">
        <v>5.7142857142860004</v>
      </c>
      <c r="M3462" s="12">
        <v>8.5714285714289993</v>
      </c>
      <c r="N3462" s="20">
        <v>0</v>
      </c>
      <c r="O3462" s="20">
        <v>0</v>
      </c>
      <c r="P3462" s="20">
        <v>0</v>
      </c>
      <c r="Q3462" s="12">
        <v>65.714285714286007</v>
      </c>
      <c r="R3462" s="23">
        <v>14.285714285714</v>
      </c>
    </row>
    <row r="3463" spans="3:18" x14ac:dyDescent="0.25">
      <c r="C3463" s="121" t="s">
        <v>53</v>
      </c>
      <c r="D3463" s="119" t="s">
        <v>20</v>
      </c>
      <c r="E3463" s="18" t="s">
        <v>54</v>
      </c>
      <c r="F3463" s="17"/>
      <c r="G3463" s="19">
        <v>331</v>
      </c>
      <c r="H3463" s="29">
        <v>10.574018126887999</v>
      </c>
      <c r="I3463" s="15">
        <v>3.3232628398789998</v>
      </c>
      <c r="J3463" s="15">
        <v>22.054380664652999</v>
      </c>
      <c r="K3463" s="15">
        <v>1.8126888217520001</v>
      </c>
      <c r="L3463" s="15">
        <v>12.084592145015</v>
      </c>
      <c r="M3463" s="15">
        <v>4.2296072507550004</v>
      </c>
      <c r="N3463" s="15">
        <v>1.2084592145019999</v>
      </c>
      <c r="O3463" s="15">
        <v>3.021148036254</v>
      </c>
      <c r="P3463" s="15">
        <v>3.021148036254</v>
      </c>
      <c r="Q3463" s="15">
        <v>54.984894259819001</v>
      </c>
      <c r="R3463" s="30">
        <v>8.1570996978850001</v>
      </c>
    </row>
    <row r="3464" spans="3:18" x14ac:dyDescent="0.25">
      <c r="C3464" s="125"/>
      <c r="D3464" s="120"/>
      <c r="E3464" s="4" t="s">
        <v>55</v>
      </c>
      <c r="F3464" s="5"/>
      <c r="G3464" s="6">
        <v>1212</v>
      </c>
      <c r="H3464" s="28">
        <v>8.333333333333</v>
      </c>
      <c r="I3464" s="12">
        <v>2.970297029703</v>
      </c>
      <c r="J3464" s="12">
        <v>18.481848184817999</v>
      </c>
      <c r="K3464" s="12">
        <v>2.7227722772280001</v>
      </c>
      <c r="L3464" s="12">
        <v>12.623762376238</v>
      </c>
      <c r="M3464" s="12">
        <v>4.7854785478549999</v>
      </c>
      <c r="N3464" s="12">
        <v>0.99009900990099997</v>
      </c>
      <c r="O3464" s="12">
        <v>3.5478547854790001</v>
      </c>
      <c r="P3464" s="12">
        <v>2.2277227722770001</v>
      </c>
      <c r="Q3464" s="12">
        <v>58.910891089109001</v>
      </c>
      <c r="R3464" s="23">
        <v>4.7854785478549999</v>
      </c>
    </row>
    <row r="3465" spans="3:18" ht="25.2" x14ac:dyDescent="0.25">
      <c r="C3465" s="125"/>
      <c r="D3465" s="120"/>
      <c r="E3465" s="4" t="s">
        <v>56</v>
      </c>
      <c r="F3465" s="5"/>
      <c r="G3465" s="6">
        <v>615</v>
      </c>
      <c r="H3465" s="28">
        <v>7.4796747967480002</v>
      </c>
      <c r="I3465" s="12">
        <v>1.951219512195</v>
      </c>
      <c r="J3465" s="12">
        <v>21.788617886179001</v>
      </c>
      <c r="K3465" s="12">
        <v>1.4634146341459999</v>
      </c>
      <c r="L3465" s="12">
        <v>12.682926829268</v>
      </c>
      <c r="M3465" s="12">
        <v>4.8780487804880002</v>
      </c>
      <c r="N3465" s="12">
        <v>1.6260162601629999</v>
      </c>
      <c r="O3465" s="12">
        <v>4.7154471544719998</v>
      </c>
      <c r="P3465" s="12">
        <v>3.0894308943089999</v>
      </c>
      <c r="Q3465" s="12">
        <v>56.747967479674998</v>
      </c>
      <c r="R3465" s="23">
        <v>4.3902439024389999</v>
      </c>
    </row>
    <row r="3466" spans="3:18" x14ac:dyDescent="0.25">
      <c r="C3466" s="125"/>
      <c r="D3466" s="120"/>
      <c r="E3466" s="4" t="s">
        <v>57</v>
      </c>
      <c r="F3466" s="5"/>
      <c r="G3466" s="6">
        <v>234</v>
      </c>
      <c r="H3466" s="28">
        <v>6.8376068376069998</v>
      </c>
      <c r="I3466" s="12">
        <v>2.1367521367519999</v>
      </c>
      <c r="J3466" s="12">
        <v>18.376068376068002</v>
      </c>
      <c r="K3466" s="12">
        <v>6.4102564102560002</v>
      </c>
      <c r="L3466" s="12">
        <v>11.111111111111001</v>
      </c>
      <c r="M3466" s="12">
        <v>5.9829059829059998</v>
      </c>
      <c r="N3466" s="12">
        <v>0.42735042735000001</v>
      </c>
      <c r="O3466" s="12">
        <v>7.2649572649570002</v>
      </c>
      <c r="P3466" s="12">
        <v>1.709401709402</v>
      </c>
      <c r="Q3466" s="12">
        <v>58.974358974358999</v>
      </c>
      <c r="R3466" s="23">
        <v>3.8461538461539999</v>
      </c>
    </row>
    <row r="3467" spans="3:18" x14ac:dyDescent="0.25">
      <c r="C3467" s="125"/>
      <c r="D3467" s="120"/>
      <c r="E3467" s="4" t="s">
        <v>18</v>
      </c>
      <c r="F3467" s="5"/>
      <c r="G3467" s="6">
        <v>22</v>
      </c>
      <c r="H3467" s="28">
        <v>13.636363636364001</v>
      </c>
      <c r="I3467" s="12">
        <v>4.5454545454549997</v>
      </c>
      <c r="J3467" s="12">
        <v>22.727272727273</v>
      </c>
      <c r="K3467" s="12">
        <v>4.5454545454549997</v>
      </c>
      <c r="L3467" s="12">
        <v>13.636363636364001</v>
      </c>
      <c r="M3467" s="12">
        <v>9.0909090909089993</v>
      </c>
      <c r="N3467" s="20">
        <v>0</v>
      </c>
      <c r="O3467" s="12">
        <v>4.5454545454549997</v>
      </c>
      <c r="P3467" s="20">
        <v>0</v>
      </c>
      <c r="Q3467" s="12">
        <v>59.090909090909001</v>
      </c>
      <c r="R3467" s="23">
        <v>4.5454545454549997</v>
      </c>
    </row>
    <row r="3468" spans="3:18" x14ac:dyDescent="0.25">
      <c r="C3468" s="121" t="s">
        <v>58</v>
      </c>
      <c r="D3468" s="119" t="s">
        <v>20</v>
      </c>
      <c r="E3468" s="18" t="s">
        <v>59</v>
      </c>
      <c r="F3468" s="17"/>
      <c r="G3468" s="19">
        <v>522</v>
      </c>
      <c r="H3468" s="29">
        <v>10.727969348659</v>
      </c>
      <c r="I3468" s="15">
        <v>3.8314176245209999</v>
      </c>
      <c r="J3468" s="15">
        <v>17.816091954023001</v>
      </c>
      <c r="K3468" s="15">
        <v>4.7892720306510004</v>
      </c>
      <c r="L3468" s="15">
        <v>10.919540229885</v>
      </c>
      <c r="M3468" s="15">
        <v>5.1724137931029999</v>
      </c>
      <c r="N3468" s="15">
        <v>0.95785440612999995</v>
      </c>
      <c r="O3468" s="15">
        <v>3.4482758620689999</v>
      </c>
      <c r="P3468" s="15">
        <v>3.2567049808430002</v>
      </c>
      <c r="Q3468" s="15">
        <v>54.214559386973001</v>
      </c>
      <c r="R3468" s="30">
        <v>8.6206896551720007</v>
      </c>
    </row>
    <row r="3469" spans="3:18" x14ac:dyDescent="0.25">
      <c r="C3469" s="125"/>
      <c r="D3469" s="120"/>
      <c r="E3469" s="4" t="s">
        <v>60</v>
      </c>
      <c r="F3469" s="5"/>
      <c r="G3469" s="6">
        <v>1090</v>
      </c>
      <c r="H3469" s="28">
        <v>8.8990825688069997</v>
      </c>
      <c r="I3469" s="12">
        <v>2.7522935779819999</v>
      </c>
      <c r="J3469" s="12">
        <v>22.201834862384999</v>
      </c>
      <c r="K3469" s="12">
        <v>2.1100917431189998</v>
      </c>
      <c r="L3469" s="12">
        <v>13.119266055045999</v>
      </c>
      <c r="M3469" s="12">
        <v>4.1284403669719998</v>
      </c>
      <c r="N3469" s="12">
        <v>1.1009174311929999</v>
      </c>
      <c r="O3469" s="12">
        <v>4.1284403669719998</v>
      </c>
      <c r="P3469" s="12">
        <v>2.293577981651</v>
      </c>
      <c r="Q3469" s="12">
        <v>57.522935779816997</v>
      </c>
      <c r="R3469" s="23">
        <v>4.4036697247710004</v>
      </c>
    </row>
    <row r="3470" spans="3:18" ht="25.2" x14ac:dyDescent="0.25">
      <c r="C3470" s="125"/>
      <c r="D3470" s="120"/>
      <c r="E3470" s="4" t="s">
        <v>61</v>
      </c>
      <c r="F3470" s="5"/>
      <c r="G3470" s="6">
        <v>327</v>
      </c>
      <c r="H3470" s="28">
        <v>6.1162079510699998</v>
      </c>
      <c r="I3470" s="12">
        <v>2.4464831804279998</v>
      </c>
      <c r="J3470" s="12">
        <v>17.43119266055</v>
      </c>
      <c r="K3470" s="12">
        <v>2.1406727828749998</v>
      </c>
      <c r="L3470" s="12">
        <v>13.455657492355</v>
      </c>
      <c r="M3470" s="12">
        <v>5.1987767584100002</v>
      </c>
      <c r="N3470" s="12">
        <v>1.834862385321</v>
      </c>
      <c r="O3470" s="12">
        <v>5.5045871559629997</v>
      </c>
      <c r="P3470" s="12">
        <v>1.2232415902139999</v>
      </c>
      <c r="Q3470" s="12">
        <v>57.492354740061003</v>
      </c>
      <c r="R3470" s="23">
        <v>3.9755351681960001</v>
      </c>
    </row>
    <row r="3471" spans="3:18" x14ac:dyDescent="0.25">
      <c r="C3471" s="125"/>
      <c r="D3471" s="120"/>
      <c r="E3471" s="4" t="s">
        <v>62</v>
      </c>
      <c r="F3471" s="5"/>
      <c r="G3471" s="6">
        <v>428</v>
      </c>
      <c r="H3471" s="28">
        <v>5.8411214953270001</v>
      </c>
      <c r="I3471" s="12">
        <v>1.401869158879</v>
      </c>
      <c r="J3471" s="12">
        <v>17.990654205607001</v>
      </c>
      <c r="K3471" s="12">
        <v>2.1028037383179998</v>
      </c>
      <c r="L3471" s="12">
        <v>12.383177570093</v>
      </c>
      <c r="M3471" s="12">
        <v>5.6074766355139998</v>
      </c>
      <c r="N3471" s="12">
        <v>0.70093457943899995</v>
      </c>
      <c r="O3471" s="12">
        <v>4.2056074766359997</v>
      </c>
      <c r="P3471" s="12">
        <v>2.570093457944</v>
      </c>
      <c r="Q3471" s="12">
        <v>63.317757009346003</v>
      </c>
      <c r="R3471" s="23">
        <v>3.0373831775700002</v>
      </c>
    </row>
    <row r="3472" spans="3:18" x14ac:dyDescent="0.25">
      <c r="C3472" s="125"/>
      <c r="D3472" s="120"/>
      <c r="E3472" s="4" t="s">
        <v>63</v>
      </c>
      <c r="F3472" s="5"/>
      <c r="G3472" s="6">
        <v>25</v>
      </c>
      <c r="H3472" s="28">
        <v>8</v>
      </c>
      <c r="I3472" s="20">
        <v>0</v>
      </c>
      <c r="J3472" s="12">
        <v>16</v>
      </c>
      <c r="K3472" s="20">
        <v>0</v>
      </c>
      <c r="L3472" s="12">
        <v>4</v>
      </c>
      <c r="M3472" s="12">
        <v>8</v>
      </c>
      <c r="N3472" s="20">
        <v>0</v>
      </c>
      <c r="O3472" s="20">
        <v>0</v>
      </c>
      <c r="P3472" s="12">
        <v>12</v>
      </c>
      <c r="Q3472" s="12">
        <v>56</v>
      </c>
      <c r="R3472" s="23">
        <v>8</v>
      </c>
    </row>
    <row r="3473" spans="3:18" x14ac:dyDescent="0.25">
      <c r="C3473" s="125"/>
      <c r="D3473" s="120"/>
      <c r="E3473" s="4" t="s">
        <v>18</v>
      </c>
      <c r="F3473" s="5"/>
      <c r="G3473" s="6">
        <v>22</v>
      </c>
      <c r="H3473" s="28">
        <v>4.5454545454549997</v>
      </c>
      <c r="I3473" s="12">
        <v>4.5454545454549997</v>
      </c>
      <c r="J3473" s="12">
        <v>27.272727272727</v>
      </c>
      <c r="K3473" s="20">
        <v>0</v>
      </c>
      <c r="L3473" s="12">
        <v>9.0909090909089993</v>
      </c>
      <c r="M3473" s="12">
        <v>13.636363636364001</v>
      </c>
      <c r="N3473" s="12">
        <v>4.5454545454549997</v>
      </c>
      <c r="O3473" s="12">
        <v>4.5454545454549997</v>
      </c>
      <c r="P3473" s="20">
        <v>0</v>
      </c>
      <c r="Q3473" s="12">
        <v>59.090909090909001</v>
      </c>
      <c r="R3473" s="23">
        <v>4.5454545454549997</v>
      </c>
    </row>
    <row r="3474" spans="3:18" ht="25.2" x14ac:dyDescent="0.25">
      <c r="C3474" s="121" t="s">
        <v>64</v>
      </c>
      <c r="D3474" s="119" t="s">
        <v>20</v>
      </c>
      <c r="E3474" s="18" t="s">
        <v>65</v>
      </c>
      <c r="F3474" s="17"/>
      <c r="G3474" s="19">
        <v>36</v>
      </c>
      <c r="H3474" s="29">
        <v>5.5555555555560003</v>
      </c>
      <c r="I3474" s="15">
        <v>8.333333333333</v>
      </c>
      <c r="J3474" s="15">
        <v>25</v>
      </c>
      <c r="K3474" s="15">
        <v>8.333333333333</v>
      </c>
      <c r="L3474" s="15">
        <v>22.222222222222001</v>
      </c>
      <c r="M3474" s="15">
        <v>2.7777777777780002</v>
      </c>
      <c r="N3474" s="38">
        <v>0</v>
      </c>
      <c r="O3474" s="38">
        <v>0</v>
      </c>
      <c r="P3474" s="38">
        <v>0</v>
      </c>
      <c r="Q3474" s="15">
        <v>41.666666666666998</v>
      </c>
      <c r="R3474" s="30">
        <v>8.333333333333</v>
      </c>
    </row>
    <row r="3475" spans="3:18" ht="37.799999999999997" x14ac:dyDescent="0.25">
      <c r="C3475" s="125"/>
      <c r="D3475" s="120"/>
      <c r="E3475" s="4" t="s">
        <v>66</v>
      </c>
      <c r="F3475" s="5"/>
      <c r="G3475" s="6">
        <v>177</v>
      </c>
      <c r="H3475" s="28">
        <v>11.864406779661</v>
      </c>
      <c r="I3475" s="12">
        <v>4.5197740112989999</v>
      </c>
      <c r="J3475" s="12">
        <v>21.468926553671999</v>
      </c>
      <c r="K3475" s="12">
        <v>5.0847457627120001</v>
      </c>
      <c r="L3475" s="12">
        <v>14.124293785311</v>
      </c>
      <c r="M3475" s="12">
        <v>5.6497175141240001</v>
      </c>
      <c r="N3475" s="12">
        <v>0.56497175141199996</v>
      </c>
      <c r="O3475" s="12">
        <v>5.6497175141240001</v>
      </c>
      <c r="P3475" s="12">
        <v>3.9548022598869998</v>
      </c>
      <c r="Q3475" s="12">
        <v>49.717514124293999</v>
      </c>
      <c r="R3475" s="23">
        <v>6.7796610169490004</v>
      </c>
    </row>
    <row r="3476" spans="3:18" ht="37.799999999999997" x14ac:dyDescent="0.25">
      <c r="C3476" s="125"/>
      <c r="D3476" s="120"/>
      <c r="E3476" s="4" t="s">
        <v>67</v>
      </c>
      <c r="F3476" s="5"/>
      <c r="G3476" s="6">
        <v>231</v>
      </c>
      <c r="H3476" s="28">
        <v>8.2251082251080003</v>
      </c>
      <c r="I3476" s="12">
        <v>6.4935064935059996</v>
      </c>
      <c r="J3476" s="12">
        <v>21.212121212121001</v>
      </c>
      <c r="K3476" s="12">
        <v>6.9264069264070001</v>
      </c>
      <c r="L3476" s="12">
        <v>13.419913419913</v>
      </c>
      <c r="M3476" s="12">
        <v>6.4935064935059996</v>
      </c>
      <c r="N3476" s="12">
        <v>1.731601731602</v>
      </c>
      <c r="O3476" s="12">
        <v>5.6277056277059998</v>
      </c>
      <c r="P3476" s="12">
        <v>2.1645021645020002</v>
      </c>
      <c r="Q3476" s="12">
        <v>53.679653679654002</v>
      </c>
      <c r="R3476" s="23">
        <v>5.1948051948050002</v>
      </c>
    </row>
    <row r="3477" spans="3:18" ht="37.799999999999997" x14ac:dyDescent="0.25">
      <c r="C3477" s="125"/>
      <c r="D3477" s="120"/>
      <c r="E3477" s="4" t="s">
        <v>68</v>
      </c>
      <c r="F3477" s="5"/>
      <c r="G3477" s="6">
        <v>324</v>
      </c>
      <c r="H3477" s="28">
        <v>12.037037037037001</v>
      </c>
      <c r="I3477" s="12">
        <v>2.4691358024690002</v>
      </c>
      <c r="J3477" s="12">
        <v>23.456790123457001</v>
      </c>
      <c r="K3477" s="12">
        <v>3.395061728395</v>
      </c>
      <c r="L3477" s="12">
        <v>14.814814814815</v>
      </c>
      <c r="M3477" s="12">
        <v>5.2469135802469999</v>
      </c>
      <c r="N3477" s="12">
        <v>0.61728395061700003</v>
      </c>
      <c r="O3477" s="12">
        <v>4.9382716049380004</v>
      </c>
      <c r="P3477" s="12">
        <v>2.1604938271599998</v>
      </c>
      <c r="Q3477" s="12">
        <v>51.234567901235003</v>
      </c>
      <c r="R3477" s="23">
        <v>5.5555555555560003</v>
      </c>
    </row>
    <row r="3478" spans="3:18" ht="37.799999999999997" x14ac:dyDescent="0.25">
      <c r="C3478" s="125"/>
      <c r="D3478" s="120"/>
      <c r="E3478" s="4" t="s">
        <v>69</v>
      </c>
      <c r="F3478" s="5"/>
      <c r="G3478" s="6">
        <v>364</v>
      </c>
      <c r="H3478" s="28">
        <v>8.5164835164839996</v>
      </c>
      <c r="I3478" s="12">
        <v>3.0219780219780001</v>
      </c>
      <c r="J3478" s="12">
        <v>20.054945054945001</v>
      </c>
      <c r="K3478" s="12">
        <v>2.1978021978019999</v>
      </c>
      <c r="L3478" s="12">
        <v>13.461538461538</v>
      </c>
      <c r="M3478" s="12">
        <v>6.0439560439560003</v>
      </c>
      <c r="N3478" s="12">
        <v>0.82417582417599999</v>
      </c>
      <c r="O3478" s="12">
        <v>4.3956043956039998</v>
      </c>
      <c r="P3478" s="12">
        <v>3.0219780219780001</v>
      </c>
      <c r="Q3478" s="12">
        <v>57.417582417581997</v>
      </c>
      <c r="R3478" s="23">
        <v>3.8461538461539999</v>
      </c>
    </row>
    <row r="3479" spans="3:18" ht="37.799999999999997" x14ac:dyDescent="0.25">
      <c r="C3479" s="125"/>
      <c r="D3479" s="120"/>
      <c r="E3479" s="4" t="s">
        <v>70</v>
      </c>
      <c r="F3479" s="5"/>
      <c r="G3479" s="6">
        <v>292</v>
      </c>
      <c r="H3479" s="28">
        <v>7.5342465753420003</v>
      </c>
      <c r="I3479" s="12">
        <v>1.7123287671230001</v>
      </c>
      <c r="J3479" s="12">
        <v>18.835616438355999</v>
      </c>
      <c r="K3479" s="12">
        <v>1.369863013699</v>
      </c>
      <c r="L3479" s="12">
        <v>15.753424657534</v>
      </c>
      <c r="M3479" s="12">
        <v>4.4520547945209996</v>
      </c>
      <c r="N3479" s="12">
        <v>1.369863013699</v>
      </c>
      <c r="O3479" s="12">
        <v>3.7671232876710001</v>
      </c>
      <c r="P3479" s="12">
        <v>2.054794520548</v>
      </c>
      <c r="Q3479" s="12">
        <v>59.931506849314999</v>
      </c>
      <c r="R3479" s="23">
        <v>3.0821917808219998</v>
      </c>
    </row>
    <row r="3480" spans="3:18" ht="37.799999999999997" x14ac:dyDescent="0.25">
      <c r="C3480" s="125"/>
      <c r="D3480" s="120"/>
      <c r="E3480" s="4" t="s">
        <v>71</v>
      </c>
      <c r="F3480" s="5"/>
      <c r="G3480" s="6">
        <v>316</v>
      </c>
      <c r="H3480" s="28">
        <v>7.5949367088609998</v>
      </c>
      <c r="I3480" s="12">
        <v>1.2658227848100001</v>
      </c>
      <c r="J3480" s="12">
        <v>19.620253164556999</v>
      </c>
      <c r="K3480" s="12">
        <v>0.63291139240500005</v>
      </c>
      <c r="L3480" s="12">
        <v>11.392405063290999</v>
      </c>
      <c r="M3480" s="12">
        <v>4.1139240506329999</v>
      </c>
      <c r="N3480" s="12">
        <v>1.2658227848100001</v>
      </c>
      <c r="O3480" s="12">
        <v>3.1645569620249998</v>
      </c>
      <c r="P3480" s="12">
        <v>3.7974683544299999</v>
      </c>
      <c r="Q3480" s="12">
        <v>59.177215189873003</v>
      </c>
      <c r="R3480" s="23">
        <v>5.0632911392409996</v>
      </c>
    </row>
    <row r="3481" spans="3:18" ht="37.799999999999997" x14ac:dyDescent="0.25">
      <c r="C3481" s="125"/>
      <c r="D3481" s="120"/>
      <c r="E3481" s="4" t="s">
        <v>72</v>
      </c>
      <c r="F3481" s="5"/>
      <c r="G3481" s="6">
        <v>308</v>
      </c>
      <c r="H3481" s="28">
        <v>6.8181818181820004</v>
      </c>
      <c r="I3481" s="12">
        <v>0.32467532467499999</v>
      </c>
      <c r="J3481" s="12">
        <v>16.558441558441999</v>
      </c>
      <c r="K3481" s="12">
        <v>0.64935064935099995</v>
      </c>
      <c r="L3481" s="12">
        <v>8.7662337662340004</v>
      </c>
      <c r="M3481" s="12">
        <v>4.2207792207789998</v>
      </c>
      <c r="N3481" s="12">
        <v>1.298701298701</v>
      </c>
      <c r="O3481" s="12">
        <v>3.5714285714290002</v>
      </c>
      <c r="P3481" s="12">
        <v>0.974025974026</v>
      </c>
      <c r="Q3481" s="12">
        <v>66.558441558441999</v>
      </c>
      <c r="R3481" s="23">
        <v>3.896103896104</v>
      </c>
    </row>
    <row r="3482" spans="3:18" ht="37.799999999999997" x14ac:dyDescent="0.25">
      <c r="C3482" s="125"/>
      <c r="D3482" s="120"/>
      <c r="E3482" s="4" t="s">
        <v>73</v>
      </c>
      <c r="F3482" s="5"/>
      <c r="G3482" s="6">
        <v>114</v>
      </c>
      <c r="H3482" s="28">
        <v>5.2631578947369997</v>
      </c>
      <c r="I3482" s="12">
        <v>0.87719298245599997</v>
      </c>
      <c r="J3482" s="12">
        <v>22.807017543859999</v>
      </c>
      <c r="K3482" s="12">
        <v>0.87719298245599997</v>
      </c>
      <c r="L3482" s="12">
        <v>10.526315789473999</v>
      </c>
      <c r="M3482" s="12">
        <v>3.508771929825</v>
      </c>
      <c r="N3482" s="12">
        <v>1.7543859649119999</v>
      </c>
      <c r="O3482" s="12">
        <v>1.7543859649119999</v>
      </c>
      <c r="P3482" s="12">
        <v>3.508771929825</v>
      </c>
      <c r="Q3482" s="12">
        <v>57.894736842104997</v>
      </c>
      <c r="R3482" s="23">
        <v>5.2631578947369997</v>
      </c>
    </row>
    <row r="3483" spans="3:18" ht="25.2" x14ac:dyDescent="0.25">
      <c r="C3483" s="125"/>
      <c r="D3483" s="120"/>
      <c r="E3483" s="4" t="s">
        <v>74</v>
      </c>
      <c r="F3483" s="5"/>
      <c r="G3483" s="6">
        <v>96</v>
      </c>
      <c r="H3483" s="28">
        <v>3.125</v>
      </c>
      <c r="I3483" s="20">
        <v>0</v>
      </c>
      <c r="J3483" s="12">
        <v>13.541666666667</v>
      </c>
      <c r="K3483" s="12">
        <v>1.041666666667</v>
      </c>
      <c r="L3483" s="12">
        <v>2.083333333333</v>
      </c>
      <c r="M3483" s="12">
        <v>3.125</v>
      </c>
      <c r="N3483" s="12">
        <v>2.083333333333</v>
      </c>
      <c r="O3483" s="12">
        <v>4.166666666667</v>
      </c>
      <c r="P3483" s="12">
        <v>2.083333333333</v>
      </c>
      <c r="Q3483" s="12">
        <v>72.916666666666998</v>
      </c>
      <c r="R3483" s="23">
        <v>3.125</v>
      </c>
    </row>
    <row r="3484" spans="3:18" x14ac:dyDescent="0.25">
      <c r="C3484" s="125"/>
      <c r="D3484" s="120"/>
      <c r="E3484" s="4" t="s">
        <v>75</v>
      </c>
      <c r="F3484" s="5"/>
      <c r="G3484" s="6">
        <v>29</v>
      </c>
      <c r="H3484" s="28">
        <v>10.344827586207</v>
      </c>
      <c r="I3484" s="12">
        <v>3.4482758620689999</v>
      </c>
      <c r="J3484" s="12">
        <v>10.344827586207</v>
      </c>
      <c r="K3484" s="12">
        <v>3.4482758620689999</v>
      </c>
      <c r="L3484" s="12">
        <v>3.4482758620689999</v>
      </c>
      <c r="M3484" s="20">
        <v>0</v>
      </c>
      <c r="N3484" s="20">
        <v>0</v>
      </c>
      <c r="O3484" s="12">
        <v>3.4482758620689999</v>
      </c>
      <c r="P3484" s="12">
        <v>3.4482758620689999</v>
      </c>
      <c r="Q3484" s="12">
        <v>79.310344827585993</v>
      </c>
      <c r="R3484" s="37">
        <v>0</v>
      </c>
    </row>
    <row r="3485" spans="3:18" x14ac:dyDescent="0.25">
      <c r="C3485" s="125"/>
      <c r="D3485" s="120"/>
      <c r="E3485" s="4" t="s">
        <v>18</v>
      </c>
      <c r="F3485" s="5"/>
      <c r="G3485" s="6">
        <v>127</v>
      </c>
      <c r="H3485" s="28">
        <v>7.8740157480309998</v>
      </c>
      <c r="I3485" s="12">
        <v>6.299212598425</v>
      </c>
      <c r="J3485" s="12">
        <v>18.897637795276001</v>
      </c>
      <c r="K3485" s="12">
        <v>4.7244094488190003</v>
      </c>
      <c r="L3485" s="12">
        <v>11.811023622046999</v>
      </c>
      <c r="M3485" s="12">
        <v>5.5118110236220001</v>
      </c>
      <c r="N3485" s="12">
        <v>0.78740157480299999</v>
      </c>
      <c r="O3485" s="12">
        <v>4.7244094488190003</v>
      </c>
      <c r="P3485" s="12">
        <v>1.574803149606</v>
      </c>
      <c r="Q3485" s="12">
        <v>53.543307086614</v>
      </c>
      <c r="R3485" s="23">
        <v>13.385826771653999</v>
      </c>
    </row>
    <row r="3486" spans="3:18" x14ac:dyDescent="0.25">
      <c r="C3486" s="121" t="s">
        <v>76</v>
      </c>
      <c r="D3486" s="119" t="s">
        <v>20</v>
      </c>
      <c r="E3486" s="18" t="s">
        <v>77</v>
      </c>
      <c r="F3486" s="17"/>
      <c r="G3486" s="19">
        <v>626</v>
      </c>
      <c r="H3486" s="29">
        <v>5.5910543130989998</v>
      </c>
      <c r="I3486" s="15">
        <v>0.95846645367399996</v>
      </c>
      <c r="J3486" s="15">
        <v>18.530351437699998</v>
      </c>
      <c r="K3486" s="15">
        <v>2.23642172524</v>
      </c>
      <c r="L3486" s="15">
        <v>13.418530351437999</v>
      </c>
      <c r="M3486" s="15">
        <v>5.4313099041530002</v>
      </c>
      <c r="N3486" s="15">
        <v>0.79872204472800001</v>
      </c>
      <c r="O3486" s="15">
        <v>4.9520766773159997</v>
      </c>
      <c r="P3486" s="15">
        <v>2.23642172524</v>
      </c>
      <c r="Q3486" s="15">
        <v>61.022364217251997</v>
      </c>
      <c r="R3486" s="30">
        <v>4.472843450479</v>
      </c>
    </row>
    <row r="3487" spans="3:18" x14ac:dyDescent="0.25">
      <c r="C3487" s="125"/>
      <c r="D3487" s="120"/>
      <c r="E3487" s="4" t="s">
        <v>78</v>
      </c>
      <c r="F3487" s="5"/>
      <c r="G3487" s="6">
        <v>975</v>
      </c>
      <c r="H3487" s="28">
        <v>8.2051282051280001</v>
      </c>
      <c r="I3487" s="12">
        <v>3.5897435897440002</v>
      </c>
      <c r="J3487" s="12">
        <v>19.794871794872002</v>
      </c>
      <c r="K3487" s="12">
        <v>3.1794871794869999</v>
      </c>
      <c r="L3487" s="12">
        <v>11.282051282051</v>
      </c>
      <c r="M3487" s="12">
        <v>4.3076923076920002</v>
      </c>
      <c r="N3487" s="12">
        <v>1.2307692307689999</v>
      </c>
      <c r="O3487" s="12">
        <v>4.2051282051280001</v>
      </c>
      <c r="P3487" s="12">
        <v>3.0769230769229998</v>
      </c>
      <c r="Q3487" s="12">
        <v>57.846153846154003</v>
      </c>
      <c r="R3487" s="23">
        <v>4.7179487179489996</v>
      </c>
    </row>
    <row r="3488" spans="3:18" x14ac:dyDescent="0.25">
      <c r="C3488" s="125"/>
      <c r="D3488" s="120"/>
      <c r="E3488" s="4" t="s">
        <v>79</v>
      </c>
      <c r="F3488" s="5"/>
      <c r="G3488" s="6">
        <v>589</v>
      </c>
      <c r="H3488" s="28">
        <v>11.88455008489</v>
      </c>
      <c r="I3488" s="12">
        <v>3.0560271646860002</v>
      </c>
      <c r="J3488" s="12">
        <v>20.713073005093001</v>
      </c>
      <c r="K3488" s="12">
        <v>2.376910016978</v>
      </c>
      <c r="L3488" s="12">
        <v>13.412563667233</v>
      </c>
      <c r="M3488" s="12">
        <v>4.4142614601019998</v>
      </c>
      <c r="N3488" s="12">
        <v>1.188455008489</v>
      </c>
      <c r="O3488" s="12">
        <v>4.0747028862479997</v>
      </c>
      <c r="P3488" s="12">
        <v>2.2071307300509999</v>
      </c>
      <c r="Q3488" s="12">
        <v>54.499151103564998</v>
      </c>
      <c r="R3488" s="23">
        <v>6.1120543293720004</v>
      </c>
    </row>
    <row r="3489" spans="3:18" x14ac:dyDescent="0.25">
      <c r="C3489" s="125"/>
      <c r="D3489" s="120"/>
      <c r="E3489" s="4" t="s">
        <v>80</v>
      </c>
      <c r="F3489" s="5"/>
      <c r="G3489" s="6">
        <v>224</v>
      </c>
      <c r="H3489" s="28">
        <v>7.1428571428570002</v>
      </c>
      <c r="I3489" s="12">
        <v>2.6785714285709998</v>
      </c>
      <c r="J3489" s="12">
        <v>21.428571428571001</v>
      </c>
      <c r="K3489" s="12">
        <v>2.2321428571430002</v>
      </c>
      <c r="L3489" s="12">
        <v>12.053571428571001</v>
      </c>
      <c r="M3489" s="12">
        <v>7.1428571428570002</v>
      </c>
      <c r="N3489" s="12">
        <v>1.339285714286</v>
      </c>
      <c r="O3489" s="12">
        <v>1.785714285714</v>
      </c>
      <c r="P3489" s="12">
        <v>1.339285714286</v>
      </c>
      <c r="Q3489" s="12">
        <v>57.589285714286</v>
      </c>
      <c r="R3489" s="23">
        <v>5.3571428571429998</v>
      </c>
    </row>
    <row r="3490" spans="3:18" x14ac:dyDescent="0.25">
      <c r="C3490" s="121" t="s">
        <v>81</v>
      </c>
      <c r="D3490" s="119" t="s">
        <v>20</v>
      </c>
      <c r="E3490" s="18" t="s">
        <v>82</v>
      </c>
      <c r="F3490" s="17"/>
      <c r="G3490" s="19">
        <v>300</v>
      </c>
      <c r="H3490" s="29">
        <v>7</v>
      </c>
      <c r="I3490" s="15">
        <v>1.666666666667</v>
      </c>
      <c r="J3490" s="15">
        <v>23.333333333333002</v>
      </c>
      <c r="K3490" s="15">
        <v>2.666666666667</v>
      </c>
      <c r="L3490" s="15">
        <v>16.333333333333002</v>
      </c>
      <c r="M3490" s="15">
        <v>6</v>
      </c>
      <c r="N3490" s="15">
        <v>1</v>
      </c>
      <c r="O3490" s="15">
        <v>3</v>
      </c>
      <c r="P3490" s="15">
        <v>3.333333333333</v>
      </c>
      <c r="Q3490" s="15">
        <v>54.333333333333002</v>
      </c>
      <c r="R3490" s="30">
        <v>4</v>
      </c>
    </row>
    <row r="3491" spans="3:18" x14ac:dyDescent="0.25">
      <c r="C3491" s="125"/>
      <c r="D3491" s="120"/>
      <c r="E3491" s="4" t="s">
        <v>83</v>
      </c>
      <c r="F3491" s="5"/>
      <c r="G3491" s="6">
        <v>722</v>
      </c>
      <c r="H3491" s="28">
        <v>9.0027700831019999</v>
      </c>
      <c r="I3491" s="12">
        <v>2.7700831024929999</v>
      </c>
      <c r="J3491" s="12">
        <v>19.113573407202001</v>
      </c>
      <c r="K3491" s="12">
        <v>3.1855955678669998</v>
      </c>
      <c r="L3491" s="12">
        <v>10.941828254848</v>
      </c>
      <c r="M3491" s="12">
        <v>6.786703601108</v>
      </c>
      <c r="N3491" s="12">
        <v>1.108033240997</v>
      </c>
      <c r="O3491" s="12">
        <v>5.2631578947369997</v>
      </c>
      <c r="P3491" s="12">
        <v>2.9085872576180001</v>
      </c>
      <c r="Q3491" s="12">
        <v>58.725761772852998</v>
      </c>
      <c r="R3491" s="23">
        <v>5.1246537396120004</v>
      </c>
    </row>
    <row r="3492" spans="3:18" x14ac:dyDescent="0.25">
      <c r="C3492" s="125"/>
      <c r="D3492" s="120"/>
      <c r="E3492" s="4" t="s">
        <v>84</v>
      </c>
      <c r="F3492" s="5"/>
      <c r="G3492" s="6">
        <v>483</v>
      </c>
      <c r="H3492" s="28">
        <v>9.3167701863350008</v>
      </c>
      <c r="I3492" s="12">
        <v>3.3126293995860001</v>
      </c>
      <c r="J3492" s="12">
        <v>21.739130434783</v>
      </c>
      <c r="K3492" s="12">
        <v>3.1055900621119998</v>
      </c>
      <c r="L3492" s="12">
        <v>10.55900621118</v>
      </c>
      <c r="M3492" s="12">
        <v>3.3126293995860001</v>
      </c>
      <c r="N3492" s="12">
        <v>2.0703933747410002</v>
      </c>
      <c r="O3492" s="12">
        <v>3.933747412008</v>
      </c>
      <c r="P3492" s="12">
        <v>2.277432712215</v>
      </c>
      <c r="Q3492" s="12">
        <v>56.728778467909002</v>
      </c>
      <c r="R3492" s="23">
        <v>3.933747412008</v>
      </c>
    </row>
    <row r="3493" spans="3:18" x14ac:dyDescent="0.25">
      <c r="C3493" s="125"/>
      <c r="D3493" s="120"/>
      <c r="E3493" s="4" t="s">
        <v>85</v>
      </c>
      <c r="F3493" s="5"/>
      <c r="G3493" s="6">
        <v>395</v>
      </c>
      <c r="H3493" s="28">
        <v>7.3417721518989998</v>
      </c>
      <c r="I3493" s="12">
        <v>2.0253164556960002</v>
      </c>
      <c r="J3493" s="12">
        <v>17.46835443038</v>
      </c>
      <c r="K3493" s="12">
        <v>1.7721518987339999</v>
      </c>
      <c r="L3493" s="12">
        <v>14.430379746834999</v>
      </c>
      <c r="M3493" s="12">
        <v>4.8101265822780004</v>
      </c>
      <c r="N3493" s="12">
        <v>0.75949367088599995</v>
      </c>
      <c r="O3493" s="12">
        <v>3.2911392405059998</v>
      </c>
      <c r="P3493" s="12">
        <v>2.2784810126580002</v>
      </c>
      <c r="Q3493" s="12">
        <v>59.240506329113998</v>
      </c>
      <c r="R3493" s="23">
        <v>5.5696202531649996</v>
      </c>
    </row>
    <row r="3494" spans="3:18" x14ac:dyDescent="0.25">
      <c r="C3494" s="125"/>
      <c r="D3494" s="120"/>
      <c r="E3494" s="4" t="s">
        <v>86</v>
      </c>
      <c r="F3494" s="5"/>
      <c r="G3494" s="6">
        <v>236</v>
      </c>
      <c r="H3494" s="28">
        <v>9.7457627118639998</v>
      </c>
      <c r="I3494" s="12">
        <v>3.3898305084749998</v>
      </c>
      <c r="J3494" s="12">
        <v>19.491525423729001</v>
      </c>
      <c r="K3494" s="12">
        <v>1.6949152542370001</v>
      </c>
      <c r="L3494" s="12">
        <v>13.135593220339</v>
      </c>
      <c r="M3494" s="12">
        <v>3.8135593220340001</v>
      </c>
      <c r="N3494" s="12">
        <v>0.42372881355899999</v>
      </c>
      <c r="O3494" s="12">
        <v>4.2372881355930003</v>
      </c>
      <c r="P3494" s="12">
        <v>2.1186440677970002</v>
      </c>
      <c r="Q3494" s="12">
        <v>57.203389830508002</v>
      </c>
      <c r="R3494" s="23">
        <v>6.3559322033900001</v>
      </c>
    </row>
    <row r="3495" spans="3:18" x14ac:dyDescent="0.25">
      <c r="C3495" s="125"/>
      <c r="D3495" s="120"/>
      <c r="E3495" s="4" t="s">
        <v>87</v>
      </c>
      <c r="F3495" s="5"/>
      <c r="G3495" s="6">
        <v>278</v>
      </c>
      <c r="H3495" s="28">
        <v>6.4748201438850002</v>
      </c>
      <c r="I3495" s="12">
        <v>2.877697841727</v>
      </c>
      <c r="J3495" s="12">
        <v>18.345323741007</v>
      </c>
      <c r="K3495" s="12">
        <v>2.517985611511</v>
      </c>
      <c r="L3495" s="12">
        <v>11.870503597121999</v>
      </c>
      <c r="M3495" s="12">
        <v>2.517985611511</v>
      </c>
      <c r="N3495" s="12">
        <v>0.71942446043200003</v>
      </c>
      <c r="O3495" s="12">
        <v>3.9568345323740002</v>
      </c>
      <c r="P3495" s="12">
        <v>1.438848920863</v>
      </c>
      <c r="Q3495" s="12">
        <v>59.712230215826999</v>
      </c>
      <c r="R3495" s="23">
        <v>6.1151079136690001</v>
      </c>
    </row>
    <row r="3496" spans="3:18" x14ac:dyDescent="0.25">
      <c r="C3496" s="121" t="s">
        <v>88</v>
      </c>
      <c r="D3496" s="119" t="s">
        <v>20</v>
      </c>
      <c r="E3496" s="18" t="s">
        <v>89</v>
      </c>
      <c r="F3496" s="17"/>
      <c r="G3496" s="19">
        <v>110</v>
      </c>
      <c r="H3496" s="29">
        <v>10</v>
      </c>
      <c r="I3496" s="15">
        <v>0.90909090909099999</v>
      </c>
      <c r="J3496" s="15">
        <v>24.545454545455001</v>
      </c>
      <c r="K3496" s="15">
        <v>1.818181818182</v>
      </c>
      <c r="L3496" s="15">
        <v>16.363636363636001</v>
      </c>
      <c r="M3496" s="15">
        <v>3.636363636364</v>
      </c>
      <c r="N3496" s="38">
        <v>0</v>
      </c>
      <c r="O3496" s="15">
        <v>3.636363636364</v>
      </c>
      <c r="P3496" s="15">
        <v>5.4545454545450003</v>
      </c>
      <c r="Q3496" s="15">
        <v>51.818181818181998</v>
      </c>
      <c r="R3496" s="30">
        <v>2.7272727272730002</v>
      </c>
    </row>
    <row r="3497" spans="3:18" x14ac:dyDescent="0.25">
      <c r="C3497" s="122"/>
      <c r="D3497" s="120"/>
      <c r="E3497" s="4" t="s">
        <v>90</v>
      </c>
      <c r="F3497" s="5"/>
      <c r="G3497" s="6">
        <v>190</v>
      </c>
      <c r="H3497" s="28">
        <v>5.2631578947369997</v>
      </c>
      <c r="I3497" s="12">
        <v>2.1052631578950001</v>
      </c>
      <c r="J3497" s="12">
        <v>22.631578947367998</v>
      </c>
      <c r="K3497" s="12">
        <v>3.1578947368420001</v>
      </c>
      <c r="L3497" s="12">
        <v>16.315789473683999</v>
      </c>
      <c r="M3497" s="12">
        <v>7.3684210526319998</v>
      </c>
      <c r="N3497" s="12">
        <v>1.578947368421</v>
      </c>
      <c r="O3497" s="12">
        <v>2.6315789473679998</v>
      </c>
      <c r="P3497" s="12">
        <v>2.1052631578950001</v>
      </c>
      <c r="Q3497" s="12">
        <v>55.789473684211004</v>
      </c>
      <c r="R3497" s="23">
        <v>4.7368421052630003</v>
      </c>
    </row>
    <row r="3498" spans="3:18" x14ac:dyDescent="0.25">
      <c r="C3498" s="122"/>
      <c r="D3498" s="120"/>
      <c r="E3498" s="4" t="s">
        <v>83</v>
      </c>
      <c r="F3498" s="5"/>
      <c r="G3498" s="6">
        <v>722</v>
      </c>
      <c r="H3498" s="28">
        <v>9.0027700831019999</v>
      </c>
      <c r="I3498" s="12">
        <v>2.7700831024929999</v>
      </c>
      <c r="J3498" s="12">
        <v>19.113573407202001</v>
      </c>
      <c r="K3498" s="12">
        <v>3.1855955678669998</v>
      </c>
      <c r="L3498" s="12">
        <v>10.941828254848</v>
      </c>
      <c r="M3498" s="12">
        <v>6.786703601108</v>
      </c>
      <c r="N3498" s="12">
        <v>1.108033240997</v>
      </c>
      <c r="O3498" s="12">
        <v>5.2631578947369997</v>
      </c>
      <c r="P3498" s="12">
        <v>2.9085872576180001</v>
      </c>
      <c r="Q3498" s="12">
        <v>58.725761772852998</v>
      </c>
      <c r="R3498" s="23">
        <v>5.1246537396120004</v>
      </c>
    </row>
    <row r="3499" spans="3:18" x14ac:dyDescent="0.25">
      <c r="C3499" s="122"/>
      <c r="D3499" s="120"/>
      <c r="E3499" s="4" t="s">
        <v>91</v>
      </c>
      <c r="F3499" s="5"/>
      <c r="G3499" s="6">
        <v>117</v>
      </c>
      <c r="H3499" s="28">
        <v>7.6923076923079998</v>
      </c>
      <c r="I3499" s="12">
        <v>0.85470085470099999</v>
      </c>
      <c r="J3499" s="12">
        <v>23.931623931623999</v>
      </c>
      <c r="K3499" s="12">
        <v>4.2735042735039999</v>
      </c>
      <c r="L3499" s="12">
        <v>9.4017094017090006</v>
      </c>
      <c r="M3499" s="12">
        <v>2.564102564103</v>
      </c>
      <c r="N3499" s="12">
        <v>2.564102564103</v>
      </c>
      <c r="O3499" s="12">
        <v>2.564102564103</v>
      </c>
      <c r="P3499" s="12">
        <v>3.4188034188029999</v>
      </c>
      <c r="Q3499" s="12">
        <v>56.410256410255997</v>
      </c>
      <c r="R3499" s="23">
        <v>2.564102564103</v>
      </c>
    </row>
    <row r="3500" spans="3:18" x14ac:dyDescent="0.25">
      <c r="C3500" s="122"/>
      <c r="D3500" s="120"/>
      <c r="E3500" s="4" t="s">
        <v>92</v>
      </c>
      <c r="F3500" s="5"/>
      <c r="G3500" s="6">
        <v>123</v>
      </c>
      <c r="H3500" s="28">
        <v>13.008130081300999</v>
      </c>
      <c r="I3500" s="12">
        <v>3.2520325203249998</v>
      </c>
      <c r="J3500" s="12">
        <v>21.951219512194999</v>
      </c>
      <c r="K3500" s="12">
        <v>1.6260162601629999</v>
      </c>
      <c r="L3500" s="12">
        <v>8.130081300813</v>
      </c>
      <c r="M3500" s="12">
        <v>1.6260162601629999</v>
      </c>
      <c r="N3500" s="12">
        <v>3.2520325203249998</v>
      </c>
      <c r="O3500" s="12">
        <v>4.8780487804880002</v>
      </c>
      <c r="P3500" s="12">
        <v>2.4390243902440001</v>
      </c>
      <c r="Q3500" s="12">
        <v>56.910569105691003</v>
      </c>
      <c r="R3500" s="23">
        <v>3.2520325203249998</v>
      </c>
    </row>
    <row r="3501" spans="3:18" x14ac:dyDescent="0.25">
      <c r="C3501" s="122"/>
      <c r="D3501" s="120"/>
      <c r="E3501" s="4" t="s">
        <v>93</v>
      </c>
      <c r="F3501" s="5"/>
      <c r="G3501" s="6">
        <v>243</v>
      </c>
      <c r="H3501" s="28">
        <v>8.2304526748970002</v>
      </c>
      <c r="I3501" s="12">
        <v>4.5267489711930002</v>
      </c>
      <c r="J3501" s="12">
        <v>20.576131687242999</v>
      </c>
      <c r="K3501" s="12">
        <v>3.2921810699590002</v>
      </c>
      <c r="L3501" s="12">
        <v>12.345679012346</v>
      </c>
      <c r="M3501" s="12">
        <v>4.5267489711930002</v>
      </c>
      <c r="N3501" s="12">
        <v>1.2345679012349999</v>
      </c>
      <c r="O3501" s="12">
        <v>4.1152263374490001</v>
      </c>
      <c r="P3501" s="12">
        <v>1.646090534979</v>
      </c>
      <c r="Q3501" s="12">
        <v>56.790123456789999</v>
      </c>
      <c r="R3501" s="23">
        <v>4.9382716049380004</v>
      </c>
    </row>
    <row r="3502" spans="3:18" x14ac:dyDescent="0.25">
      <c r="C3502" s="122"/>
      <c r="D3502" s="120"/>
      <c r="E3502" s="4" t="s">
        <v>85</v>
      </c>
      <c r="F3502" s="5"/>
      <c r="G3502" s="6">
        <v>395</v>
      </c>
      <c r="H3502" s="28">
        <v>7.3417721518989998</v>
      </c>
      <c r="I3502" s="12">
        <v>2.0253164556960002</v>
      </c>
      <c r="J3502" s="12">
        <v>17.46835443038</v>
      </c>
      <c r="K3502" s="12">
        <v>1.7721518987339999</v>
      </c>
      <c r="L3502" s="12">
        <v>14.430379746834999</v>
      </c>
      <c r="M3502" s="12">
        <v>4.8101265822780004</v>
      </c>
      <c r="N3502" s="12">
        <v>0.75949367088599995</v>
      </c>
      <c r="O3502" s="12">
        <v>3.2911392405059998</v>
      </c>
      <c r="P3502" s="12">
        <v>2.2784810126580002</v>
      </c>
      <c r="Q3502" s="12">
        <v>59.240506329113998</v>
      </c>
      <c r="R3502" s="23">
        <v>5.5696202531649996</v>
      </c>
    </row>
    <row r="3503" spans="3:18" x14ac:dyDescent="0.25">
      <c r="C3503" s="122"/>
      <c r="D3503" s="120"/>
      <c r="E3503" s="4" t="s">
        <v>94</v>
      </c>
      <c r="F3503" s="5"/>
      <c r="G3503" s="6">
        <v>168</v>
      </c>
      <c r="H3503" s="28">
        <v>8.9285714285710007</v>
      </c>
      <c r="I3503" s="12">
        <v>2.3809523809519999</v>
      </c>
      <c r="J3503" s="12">
        <v>18.452380952380999</v>
      </c>
      <c r="K3503" s="12">
        <v>1.785714285714</v>
      </c>
      <c r="L3503" s="12">
        <v>13.095238095238001</v>
      </c>
      <c r="M3503" s="12">
        <v>2.3809523809519999</v>
      </c>
      <c r="N3503" s="20">
        <v>0</v>
      </c>
      <c r="O3503" s="12">
        <v>3.5714285714290002</v>
      </c>
      <c r="P3503" s="12">
        <v>2.9761904761900002</v>
      </c>
      <c r="Q3503" s="12">
        <v>57.738095238094999</v>
      </c>
      <c r="R3503" s="23">
        <v>5.3571428571429998</v>
      </c>
    </row>
    <row r="3504" spans="3:18" x14ac:dyDescent="0.25">
      <c r="C3504" s="122"/>
      <c r="D3504" s="120"/>
      <c r="E3504" s="4" t="s">
        <v>95</v>
      </c>
      <c r="F3504" s="5"/>
      <c r="G3504" s="6">
        <v>68</v>
      </c>
      <c r="H3504" s="28">
        <v>11.764705882353001</v>
      </c>
      <c r="I3504" s="12">
        <v>5.8823529411760003</v>
      </c>
      <c r="J3504" s="12">
        <v>22.058823529411999</v>
      </c>
      <c r="K3504" s="12">
        <v>1.4705882352940001</v>
      </c>
      <c r="L3504" s="12">
        <v>13.235294117646999</v>
      </c>
      <c r="M3504" s="12">
        <v>7.352941176471</v>
      </c>
      <c r="N3504" s="12">
        <v>1.4705882352940001</v>
      </c>
      <c r="O3504" s="12">
        <v>5.8823529411760003</v>
      </c>
      <c r="P3504" s="20">
        <v>0</v>
      </c>
      <c r="Q3504" s="12">
        <v>55.882352941176002</v>
      </c>
      <c r="R3504" s="23">
        <v>8.8235294117649996</v>
      </c>
    </row>
    <row r="3505" spans="2:18" x14ac:dyDescent="0.25">
      <c r="C3505" s="126"/>
      <c r="D3505" s="123"/>
      <c r="E3505" s="64" t="s">
        <v>87</v>
      </c>
      <c r="F3505" s="59"/>
      <c r="G3505" s="66">
        <v>278</v>
      </c>
      <c r="H3505" s="82">
        <v>6.4748201438850002</v>
      </c>
      <c r="I3505" s="40">
        <v>2.877697841727</v>
      </c>
      <c r="J3505" s="40">
        <v>18.345323741007</v>
      </c>
      <c r="K3505" s="40">
        <v>2.517985611511</v>
      </c>
      <c r="L3505" s="40">
        <v>11.870503597121999</v>
      </c>
      <c r="M3505" s="40">
        <v>2.517985611511</v>
      </c>
      <c r="N3505" s="40">
        <v>0.71942446043200003</v>
      </c>
      <c r="O3505" s="40">
        <v>3.9568345323740002</v>
      </c>
      <c r="P3505" s="40">
        <v>1.438848920863</v>
      </c>
      <c r="Q3505" s="40">
        <v>59.712230215826999</v>
      </c>
      <c r="R3505" s="80">
        <v>6.1151079136690001</v>
      </c>
    </row>
    <row r="3507" spans="2:18" x14ac:dyDescent="0.25">
      <c r="B3507" s="48" t="str">
        <f xml:space="preserve"> HYPERLINK("#'目次'!B38", "[32]")</f>
        <v>[32]</v>
      </c>
      <c r="C3507" s="35" t="s">
        <v>281</v>
      </c>
    </row>
    <row r="3510" spans="2:18" x14ac:dyDescent="0.25">
      <c r="C3510" s="35" t="s">
        <v>14</v>
      </c>
    </row>
    <row r="3511" spans="2:18" ht="25.2" x14ac:dyDescent="0.25">
      <c r="C3511" s="115"/>
      <c r="D3511" s="116"/>
      <c r="E3511" s="116"/>
      <c r="F3511" s="116"/>
      <c r="G3511" s="44" t="s">
        <v>15</v>
      </c>
      <c r="H3511" s="43" t="s">
        <v>200</v>
      </c>
      <c r="I3511" s="26" t="s">
        <v>282</v>
      </c>
      <c r="J3511" s="26" t="s">
        <v>283</v>
      </c>
      <c r="K3511" s="26" t="s">
        <v>284</v>
      </c>
      <c r="L3511" s="26" t="s">
        <v>285</v>
      </c>
      <c r="M3511" s="26" t="s">
        <v>286</v>
      </c>
      <c r="N3511" s="26" t="s">
        <v>204</v>
      </c>
      <c r="O3511" s="26" t="s">
        <v>287</v>
      </c>
      <c r="P3511" s="49" t="s">
        <v>18</v>
      </c>
    </row>
    <row r="3512" spans="2:18" x14ac:dyDescent="0.25">
      <c r="C3512" s="117"/>
      <c r="D3512" s="118"/>
      <c r="E3512" s="118"/>
      <c r="F3512" s="118"/>
      <c r="G3512" s="46"/>
      <c r="H3512" s="47"/>
      <c r="I3512" s="27"/>
      <c r="J3512" s="27"/>
      <c r="K3512" s="27"/>
      <c r="L3512" s="27"/>
      <c r="M3512" s="27"/>
      <c r="N3512" s="27"/>
      <c r="O3512" s="27"/>
      <c r="P3512" s="45"/>
    </row>
    <row r="3513" spans="2:18" x14ac:dyDescent="0.25">
      <c r="C3513" s="61"/>
      <c r="D3513" s="62"/>
      <c r="E3513" s="60" t="s">
        <v>15</v>
      </c>
      <c r="F3513" s="63"/>
      <c r="G3513" s="57">
        <v>2414</v>
      </c>
      <c r="H3513" s="34">
        <v>0.53852526926300004</v>
      </c>
      <c r="I3513" s="34">
        <v>0.41425020712499999</v>
      </c>
      <c r="J3513" s="34">
        <v>3.0654515327260001</v>
      </c>
      <c r="K3513" s="34">
        <v>3.6868268434129998</v>
      </c>
      <c r="L3513" s="34">
        <v>14.291632145815999</v>
      </c>
      <c r="M3513" s="34">
        <v>35.252692626345997</v>
      </c>
      <c r="N3513" s="34">
        <v>18.434134217067001</v>
      </c>
      <c r="O3513" s="34">
        <v>20.712510356254999</v>
      </c>
      <c r="P3513" s="79">
        <v>3.6039768019879999</v>
      </c>
    </row>
    <row r="3514" spans="2:18" x14ac:dyDescent="0.25">
      <c r="C3514" s="124" t="s">
        <v>19</v>
      </c>
      <c r="D3514" s="119" t="s">
        <v>20</v>
      </c>
      <c r="E3514" s="18" t="s">
        <v>21</v>
      </c>
      <c r="F3514" s="17"/>
      <c r="G3514" s="19">
        <v>1139</v>
      </c>
      <c r="H3514" s="29">
        <v>0.526777875329</v>
      </c>
      <c r="I3514" s="15">
        <v>0.26338893766499999</v>
      </c>
      <c r="J3514" s="15">
        <v>2.4582967515359999</v>
      </c>
      <c r="K3514" s="15">
        <v>3.0728709394210001</v>
      </c>
      <c r="L3514" s="15">
        <v>14.925373134328</v>
      </c>
      <c r="M3514" s="15">
        <v>36.786654960492001</v>
      </c>
      <c r="N3514" s="15">
        <v>18.525021949077999</v>
      </c>
      <c r="O3514" s="15">
        <v>19.754170324846001</v>
      </c>
      <c r="P3514" s="30">
        <v>3.6874451273050002</v>
      </c>
    </row>
    <row r="3515" spans="2:18" x14ac:dyDescent="0.25">
      <c r="C3515" s="125"/>
      <c r="D3515" s="120"/>
      <c r="E3515" s="4" t="s">
        <v>22</v>
      </c>
      <c r="F3515" s="5"/>
      <c r="G3515" s="6">
        <v>1275</v>
      </c>
      <c r="H3515" s="28">
        <v>0.54901960784299997</v>
      </c>
      <c r="I3515" s="12">
        <v>0.54901960784299997</v>
      </c>
      <c r="J3515" s="12">
        <v>3.6078431372550002</v>
      </c>
      <c r="K3515" s="12">
        <v>4.2352941176470003</v>
      </c>
      <c r="L3515" s="12">
        <v>13.725490196078001</v>
      </c>
      <c r="M3515" s="12">
        <v>33.882352941176002</v>
      </c>
      <c r="N3515" s="12">
        <v>18.352941176470999</v>
      </c>
      <c r="O3515" s="12">
        <v>21.568627450979999</v>
      </c>
      <c r="P3515" s="23">
        <v>3.5294117647059999</v>
      </c>
    </row>
    <row r="3516" spans="2:18" x14ac:dyDescent="0.25">
      <c r="C3516" s="121" t="s">
        <v>23</v>
      </c>
      <c r="D3516" s="121" t="s">
        <v>24</v>
      </c>
      <c r="E3516" s="18" t="s">
        <v>25</v>
      </c>
      <c r="F3516" s="17"/>
      <c r="G3516" s="19">
        <v>515</v>
      </c>
      <c r="H3516" s="29">
        <v>0.582524271845</v>
      </c>
      <c r="I3516" s="15">
        <v>0.38834951456299999</v>
      </c>
      <c r="J3516" s="15">
        <v>1.1650485436889999</v>
      </c>
      <c r="K3516" s="15">
        <v>2.3300970873789999</v>
      </c>
      <c r="L3516" s="15">
        <v>9.7087378640779995</v>
      </c>
      <c r="M3516" s="15">
        <v>33.398058252426999</v>
      </c>
      <c r="N3516" s="15">
        <v>23.106796116504999</v>
      </c>
      <c r="O3516" s="15">
        <v>25.631067961165002</v>
      </c>
      <c r="P3516" s="30">
        <v>3.6893203883500001</v>
      </c>
    </row>
    <row r="3517" spans="2:18" x14ac:dyDescent="0.25">
      <c r="C3517" s="125"/>
      <c r="D3517" s="122"/>
      <c r="E3517" s="4" t="s">
        <v>26</v>
      </c>
      <c r="F3517" s="5"/>
      <c r="G3517" s="6">
        <v>718</v>
      </c>
      <c r="H3517" s="28">
        <v>0.13927576601700001</v>
      </c>
      <c r="I3517" s="12">
        <v>0.13927576601700001</v>
      </c>
      <c r="J3517" s="12">
        <v>2.0891364902510001</v>
      </c>
      <c r="K3517" s="12">
        <v>2.646239554318</v>
      </c>
      <c r="L3517" s="12">
        <v>13.788300835655001</v>
      </c>
      <c r="M3517" s="12">
        <v>33.565459610028</v>
      </c>
      <c r="N3517" s="12">
        <v>23.119777158773999</v>
      </c>
      <c r="O3517" s="12">
        <v>21.448467966574</v>
      </c>
      <c r="P3517" s="23">
        <v>3.0640668523680001</v>
      </c>
    </row>
    <row r="3518" spans="2:18" x14ac:dyDescent="0.25">
      <c r="C3518" s="125"/>
      <c r="D3518" s="122"/>
      <c r="E3518" s="4" t="s">
        <v>27</v>
      </c>
      <c r="F3518" s="5"/>
      <c r="G3518" s="6">
        <v>492</v>
      </c>
      <c r="H3518" s="28">
        <v>0.60975609756100002</v>
      </c>
      <c r="I3518" s="12">
        <v>0.60975609756100002</v>
      </c>
      <c r="J3518" s="12">
        <v>3.2520325203249998</v>
      </c>
      <c r="K3518" s="12">
        <v>3.8617886178859999</v>
      </c>
      <c r="L3518" s="12">
        <v>14.227642276423</v>
      </c>
      <c r="M3518" s="12">
        <v>39.634146341463001</v>
      </c>
      <c r="N3518" s="12">
        <v>15.853658536585</v>
      </c>
      <c r="O3518" s="12">
        <v>20.528455284553001</v>
      </c>
      <c r="P3518" s="23">
        <v>1.4227642276420001</v>
      </c>
    </row>
    <row r="3519" spans="2:18" x14ac:dyDescent="0.25">
      <c r="C3519" s="125"/>
      <c r="D3519" s="122"/>
      <c r="E3519" s="4" t="s">
        <v>28</v>
      </c>
      <c r="F3519" s="5"/>
      <c r="G3519" s="6">
        <v>390</v>
      </c>
      <c r="H3519" s="28">
        <v>0.76923076923099998</v>
      </c>
      <c r="I3519" s="12">
        <v>0.25641025640999998</v>
      </c>
      <c r="J3519" s="12">
        <v>4.6153846153850004</v>
      </c>
      <c r="K3519" s="12">
        <v>3.333333333333</v>
      </c>
      <c r="L3519" s="12">
        <v>20</v>
      </c>
      <c r="M3519" s="12">
        <v>34.102564102564003</v>
      </c>
      <c r="N3519" s="12">
        <v>13.076923076923</v>
      </c>
      <c r="O3519" s="12">
        <v>18.717948717949</v>
      </c>
      <c r="P3519" s="23">
        <v>5.1282051282049999</v>
      </c>
    </row>
    <row r="3520" spans="2:18" x14ac:dyDescent="0.25">
      <c r="C3520" s="125"/>
      <c r="D3520" s="122"/>
      <c r="E3520" s="4" t="s">
        <v>29</v>
      </c>
      <c r="F3520" s="5"/>
      <c r="G3520" s="6">
        <v>206</v>
      </c>
      <c r="H3520" s="28">
        <v>0.97087378640800004</v>
      </c>
      <c r="I3520" s="12">
        <v>0.48543689320400002</v>
      </c>
      <c r="J3520" s="12">
        <v>4.8543689320389998</v>
      </c>
      <c r="K3520" s="12">
        <v>6.3106796116500004</v>
      </c>
      <c r="L3520" s="12">
        <v>15.533980582524</v>
      </c>
      <c r="M3520" s="12">
        <v>37.864077669902997</v>
      </c>
      <c r="N3520" s="12">
        <v>11.650485436893</v>
      </c>
      <c r="O3520" s="12">
        <v>16.019417475728002</v>
      </c>
      <c r="P3520" s="23">
        <v>6.3106796116500004</v>
      </c>
    </row>
    <row r="3521" spans="3:16" x14ac:dyDescent="0.25">
      <c r="C3521" s="125"/>
      <c r="D3521" s="122"/>
      <c r="E3521" s="4" t="s">
        <v>30</v>
      </c>
      <c r="F3521" s="5"/>
      <c r="G3521" s="6">
        <v>76</v>
      </c>
      <c r="H3521" s="28">
        <v>1.3157894736839999</v>
      </c>
      <c r="I3521" s="12">
        <v>2.6315789473679998</v>
      </c>
      <c r="J3521" s="12">
        <v>11.842105263158</v>
      </c>
      <c r="K3521" s="12">
        <v>10.526315789473999</v>
      </c>
      <c r="L3521" s="12">
        <v>21.052631578947</v>
      </c>
      <c r="M3521" s="12">
        <v>31.578947368421002</v>
      </c>
      <c r="N3521" s="12">
        <v>5.2631578947369997</v>
      </c>
      <c r="O3521" s="12">
        <v>9.2105263157890001</v>
      </c>
      <c r="P3521" s="23">
        <v>6.5789473684209998</v>
      </c>
    </row>
    <row r="3522" spans="3:16" x14ac:dyDescent="0.25">
      <c r="C3522" s="125"/>
      <c r="D3522" s="122"/>
      <c r="E3522" s="4" t="s">
        <v>31</v>
      </c>
      <c r="F3522" s="5"/>
      <c r="G3522" s="6">
        <v>17</v>
      </c>
      <c r="H3522" s="50">
        <v>0</v>
      </c>
      <c r="I3522" s="20">
        <v>0</v>
      </c>
      <c r="J3522" s="20">
        <v>0</v>
      </c>
      <c r="K3522" s="12">
        <v>29.411764705882</v>
      </c>
      <c r="L3522" s="20">
        <v>0</v>
      </c>
      <c r="M3522" s="12">
        <v>47.058823529412003</v>
      </c>
      <c r="N3522" s="12">
        <v>17.647058823529001</v>
      </c>
      <c r="O3522" s="20">
        <v>0</v>
      </c>
      <c r="P3522" s="23">
        <v>5.8823529411760003</v>
      </c>
    </row>
    <row r="3523" spans="3:16" x14ac:dyDescent="0.25">
      <c r="C3523" s="125"/>
      <c r="D3523" s="122"/>
      <c r="E3523" s="4" t="s">
        <v>32</v>
      </c>
      <c r="F3523" s="5"/>
      <c r="G3523" s="6">
        <v>1233</v>
      </c>
      <c r="H3523" s="28">
        <v>0.32441200324399999</v>
      </c>
      <c r="I3523" s="12">
        <v>0.24330900243299999</v>
      </c>
      <c r="J3523" s="12">
        <v>1.703163017032</v>
      </c>
      <c r="K3523" s="12">
        <v>2.5141930251420002</v>
      </c>
      <c r="L3523" s="12">
        <v>12.084347120843001</v>
      </c>
      <c r="M3523" s="12">
        <v>33.495539334954998</v>
      </c>
      <c r="N3523" s="12">
        <v>23.114355231144</v>
      </c>
      <c r="O3523" s="12">
        <v>23.195458231955001</v>
      </c>
      <c r="P3523" s="23">
        <v>3.3252230332520001</v>
      </c>
    </row>
    <row r="3524" spans="3:16" x14ac:dyDescent="0.25">
      <c r="C3524" s="125"/>
      <c r="D3524" s="122"/>
      <c r="E3524" s="4" t="s">
        <v>33</v>
      </c>
      <c r="F3524" s="5"/>
      <c r="G3524" s="6">
        <v>882</v>
      </c>
      <c r="H3524" s="28">
        <v>0.68027210884400002</v>
      </c>
      <c r="I3524" s="12">
        <v>0.45351473922899999</v>
      </c>
      <c r="J3524" s="12">
        <v>3.8548752834469999</v>
      </c>
      <c r="K3524" s="12">
        <v>3.6281179138319999</v>
      </c>
      <c r="L3524" s="12">
        <v>16.780045351474001</v>
      </c>
      <c r="M3524" s="12">
        <v>37.188208616780003</v>
      </c>
      <c r="N3524" s="12">
        <v>14.625850340135999</v>
      </c>
      <c r="O3524" s="12">
        <v>19.727891156462999</v>
      </c>
      <c r="P3524" s="23">
        <v>3.0612244897959999</v>
      </c>
    </row>
    <row r="3525" spans="3:16" x14ac:dyDescent="0.25">
      <c r="C3525" s="125"/>
      <c r="D3525" s="122"/>
      <c r="E3525" s="4" t="s">
        <v>34</v>
      </c>
      <c r="F3525" s="5"/>
      <c r="G3525" s="6">
        <v>299</v>
      </c>
      <c r="H3525" s="28">
        <v>1.0033444816049999</v>
      </c>
      <c r="I3525" s="12">
        <v>1.0033444816049999</v>
      </c>
      <c r="J3525" s="12">
        <v>6.3545150501669996</v>
      </c>
      <c r="K3525" s="12">
        <v>8.6956521739130004</v>
      </c>
      <c r="L3525" s="12">
        <v>16.053511705685999</v>
      </c>
      <c r="M3525" s="12">
        <v>36.789297658862999</v>
      </c>
      <c r="N3525" s="12">
        <v>10.367892976588999</v>
      </c>
      <c r="O3525" s="12">
        <v>13.377926421405</v>
      </c>
      <c r="P3525" s="23">
        <v>6.3545150501669996</v>
      </c>
    </row>
    <row r="3526" spans="3:16" x14ac:dyDescent="0.25">
      <c r="C3526" s="125"/>
      <c r="D3526" s="122"/>
      <c r="E3526" s="4" t="s">
        <v>35</v>
      </c>
      <c r="F3526" s="5"/>
      <c r="G3526" s="6">
        <v>1181</v>
      </c>
      <c r="H3526" s="28">
        <v>0.76206604572400005</v>
      </c>
      <c r="I3526" s="12">
        <v>0.59271803556299996</v>
      </c>
      <c r="J3526" s="12">
        <v>4.4877222692630001</v>
      </c>
      <c r="K3526" s="12">
        <v>4.9110922946660001</v>
      </c>
      <c r="L3526" s="12">
        <v>16.596104995766002</v>
      </c>
      <c r="M3526" s="12">
        <v>37.087214225232998</v>
      </c>
      <c r="N3526" s="12">
        <v>13.54784081287</v>
      </c>
      <c r="O3526" s="12">
        <v>18.120237087214001</v>
      </c>
      <c r="P3526" s="23">
        <v>3.8950042336999999</v>
      </c>
    </row>
    <row r="3527" spans="3:16" x14ac:dyDescent="0.25">
      <c r="C3527" s="125"/>
      <c r="D3527" s="121" t="s">
        <v>21</v>
      </c>
      <c r="E3527" s="18" t="s">
        <v>25</v>
      </c>
      <c r="F3527" s="17"/>
      <c r="G3527" s="19">
        <v>268</v>
      </c>
      <c r="H3527" s="29">
        <v>0.37313432835799998</v>
      </c>
      <c r="I3527" s="15">
        <v>0.37313432835799998</v>
      </c>
      <c r="J3527" s="15">
        <v>0.74626865671599996</v>
      </c>
      <c r="K3527" s="15">
        <v>2.238805970149</v>
      </c>
      <c r="L3527" s="15">
        <v>11.567164179103999</v>
      </c>
      <c r="M3527" s="15">
        <v>36.194029850745999</v>
      </c>
      <c r="N3527" s="15">
        <v>20.895522388060002</v>
      </c>
      <c r="O3527" s="15">
        <v>24.253731343283999</v>
      </c>
      <c r="P3527" s="30">
        <v>3.3582089552240002</v>
      </c>
    </row>
    <row r="3528" spans="3:16" x14ac:dyDescent="0.25">
      <c r="C3528" s="125"/>
      <c r="D3528" s="122"/>
      <c r="E3528" s="4" t="s">
        <v>26</v>
      </c>
      <c r="F3528" s="5"/>
      <c r="G3528" s="6">
        <v>338</v>
      </c>
      <c r="H3528" s="28">
        <v>0.29585798816600001</v>
      </c>
      <c r="I3528" s="12">
        <v>0.29585798816600001</v>
      </c>
      <c r="J3528" s="12">
        <v>2.3668639053249998</v>
      </c>
      <c r="K3528" s="12">
        <v>3.254437869822</v>
      </c>
      <c r="L3528" s="12">
        <v>13.609467455620999</v>
      </c>
      <c r="M3528" s="12">
        <v>33.727810650888003</v>
      </c>
      <c r="N3528" s="12">
        <v>23.372781065089001</v>
      </c>
      <c r="O3528" s="12">
        <v>18.343195266272001</v>
      </c>
      <c r="P3528" s="23">
        <v>4.7337278106509997</v>
      </c>
    </row>
    <row r="3529" spans="3:16" x14ac:dyDescent="0.25">
      <c r="C3529" s="125"/>
      <c r="D3529" s="122"/>
      <c r="E3529" s="4" t="s">
        <v>27</v>
      </c>
      <c r="F3529" s="5"/>
      <c r="G3529" s="6">
        <v>241</v>
      </c>
      <c r="H3529" s="28">
        <v>0.82987551867200005</v>
      </c>
      <c r="I3529" s="12">
        <v>0.41493775933600002</v>
      </c>
      <c r="J3529" s="12">
        <v>2.0746887966799998</v>
      </c>
      <c r="K3529" s="12">
        <v>2.4896265560169999</v>
      </c>
      <c r="L3529" s="12">
        <v>16.597510373443999</v>
      </c>
      <c r="M3529" s="12">
        <v>39.419087136929001</v>
      </c>
      <c r="N3529" s="12">
        <v>16.182572614108</v>
      </c>
      <c r="O3529" s="12">
        <v>21.576763485476999</v>
      </c>
      <c r="P3529" s="23">
        <v>0.41493775933600002</v>
      </c>
    </row>
    <row r="3530" spans="3:16" x14ac:dyDescent="0.25">
      <c r="C3530" s="125"/>
      <c r="D3530" s="122"/>
      <c r="E3530" s="4" t="s">
        <v>28</v>
      </c>
      <c r="F3530" s="5"/>
      <c r="G3530" s="6">
        <v>180</v>
      </c>
      <c r="H3530" s="28">
        <v>0.555555555556</v>
      </c>
      <c r="I3530" s="20">
        <v>0</v>
      </c>
      <c r="J3530" s="12">
        <v>5</v>
      </c>
      <c r="K3530" s="12">
        <v>2.2222222222219998</v>
      </c>
      <c r="L3530" s="12">
        <v>23.333333333333002</v>
      </c>
      <c r="M3530" s="12">
        <v>36.666666666666998</v>
      </c>
      <c r="N3530" s="12">
        <v>13.333333333333</v>
      </c>
      <c r="O3530" s="12">
        <v>15</v>
      </c>
      <c r="P3530" s="23">
        <v>3.8888888888889999</v>
      </c>
    </row>
    <row r="3531" spans="3:16" x14ac:dyDescent="0.25">
      <c r="C3531" s="125"/>
      <c r="D3531" s="122"/>
      <c r="E3531" s="4" t="s">
        <v>29</v>
      </c>
      <c r="F3531" s="5"/>
      <c r="G3531" s="6">
        <v>83</v>
      </c>
      <c r="H3531" s="28">
        <v>1.204819277108</v>
      </c>
      <c r="I3531" s="20">
        <v>0</v>
      </c>
      <c r="J3531" s="12">
        <v>1.204819277108</v>
      </c>
      <c r="K3531" s="12">
        <v>3.6144578313250002</v>
      </c>
      <c r="L3531" s="12">
        <v>9.638554216867</v>
      </c>
      <c r="M3531" s="12">
        <v>43.373493975903997</v>
      </c>
      <c r="N3531" s="12">
        <v>14.457831325300999</v>
      </c>
      <c r="O3531" s="12">
        <v>19.277108433734998</v>
      </c>
      <c r="P3531" s="23">
        <v>7.2289156626509996</v>
      </c>
    </row>
    <row r="3532" spans="3:16" x14ac:dyDescent="0.25">
      <c r="C3532" s="125"/>
      <c r="D3532" s="122"/>
      <c r="E3532" s="4" t="s">
        <v>30</v>
      </c>
      <c r="F3532" s="5"/>
      <c r="G3532" s="6">
        <v>26</v>
      </c>
      <c r="H3532" s="50">
        <v>0</v>
      </c>
      <c r="I3532" s="20">
        <v>0</v>
      </c>
      <c r="J3532" s="12">
        <v>11.538461538462</v>
      </c>
      <c r="K3532" s="12">
        <v>15.384615384615</v>
      </c>
      <c r="L3532" s="12">
        <v>11.538461538462</v>
      </c>
      <c r="M3532" s="12">
        <v>34.615384615384997</v>
      </c>
      <c r="N3532" s="12">
        <v>3.8461538461539999</v>
      </c>
      <c r="O3532" s="12">
        <v>11.538461538462</v>
      </c>
      <c r="P3532" s="23">
        <v>11.538461538462</v>
      </c>
    </row>
    <row r="3533" spans="3:16" x14ac:dyDescent="0.25">
      <c r="C3533" s="125"/>
      <c r="D3533" s="122"/>
      <c r="E3533" s="4" t="s">
        <v>31</v>
      </c>
      <c r="F3533" s="5"/>
      <c r="G3533" s="6">
        <v>3</v>
      </c>
      <c r="H3533" s="50">
        <v>0</v>
      </c>
      <c r="I3533" s="20">
        <v>0</v>
      </c>
      <c r="J3533" s="20">
        <v>0</v>
      </c>
      <c r="K3533" s="12">
        <v>33.333333333333002</v>
      </c>
      <c r="L3533" s="20">
        <v>0</v>
      </c>
      <c r="M3533" s="12">
        <v>66.666666666666998</v>
      </c>
      <c r="N3533" s="20">
        <v>0</v>
      </c>
      <c r="O3533" s="20">
        <v>0</v>
      </c>
      <c r="P3533" s="37">
        <v>0</v>
      </c>
    </row>
    <row r="3534" spans="3:16" x14ac:dyDescent="0.25">
      <c r="C3534" s="125"/>
      <c r="D3534" s="122"/>
      <c r="E3534" s="4" t="s">
        <v>32</v>
      </c>
      <c r="F3534" s="5"/>
      <c r="G3534" s="6">
        <v>606</v>
      </c>
      <c r="H3534" s="28">
        <v>0.33003300330000002</v>
      </c>
      <c r="I3534" s="12">
        <v>0.33003300330000002</v>
      </c>
      <c r="J3534" s="12">
        <v>1.6501650165020001</v>
      </c>
      <c r="K3534" s="12">
        <v>2.8052805280530002</v>
      </c>
      <c r="L3534" s="12">
        <v>12.706270627063001</v>
      </c>
      <c r="M3534" s="12">
        <v>34.818481848185002</v>
      </c>
      <c r="N3534" s="12">
        <v>22.277227722772</v>
      </c>
      <c r="O3534" s="12">
        <v>20.957095709571</v>
      </c>
      <c r="P3534" s="23">
        <v>4.1254125412539997</v>
      </c>
    </row>
    <row r="3535" spans="3:16" x14ac:dyDescent="0.25">
      <c r="C3535" s="125"/>
      <c r="D3535" s="122"/>
      <c r="E3535" s="4" t="s">
        <v>33</v>
      </c>
      <c r="F3535" s="5"/>
      <c r="G3535" s="6">
        <v>421</v>
      </c>
      <c r="H3535" s="28">
        <v>0.71258907363400004</v>
      </c>
      <c r="I3535" s="12">
        <v>0.23752969121100001</v>
      </c>
      <c r="J3535" s="12">
        <v>3.3254156769600001</v>
      </c>
      <c r="K3535" s="12">
        <v>2.375296912114</v>
      </c>
      <c r="L3535" s="12">
        <v>19.477434679335001</v>
      </c>
      <c r="M3535" s="12">
        <v>38.242280285036003</v>
      </c>
      <c r="N3535" s="12">
        <v>14.964370546317999</v>
      </c>
      <c r="O3535" s="12">
        <v>18.764845605701002</v>
      </c>
      <c r="P3535" s="23">
        <v>1.9002375296909999</v>
      </c>
    </row>
    <row r="3536" spans="3:16" x14ac:dyDescent="0.25">
      <c r="C3536" s="125"/>
      <c r="D3536" s="122"/>
      <c r="E3536" s="4" t="s">
        <v>34</v>
      </c>
      <c r="F3536" s="5"/>
      <c r="G3536" s="6">
        <v>112</v>
      </c>
      <c r="H3536" s="28">
        <v>0.89285714285700002</v>
      </c>
      <c r="I3536" s="20">
        <v>0</v>
      </c>
      <c r="J3536" s="12">
        <v>3.5714285714290002</v>
      </c>
      <c r="K3536" s="12">
        <v>7.1428571428570002</v>
      </c>
      <c r="L3536" s="12">
        <v>9.8214285714289993</v>
      </c>
      <c r="M3536" s="12">
        <v>41.964285714286</v>
      </c>
      <c r="N3536" s="12">
        <v>11.607142857143</v>
      </c>
      <c r="O3536" s="12">
        <v>16.964285714286</v>
      </c>
      <c r="P3536" s="23">
        <v>8.0357142857140005</v>
      </c>
    </row>
    <row r="3537" spans="3:16" x14ac:dyDescent="0.25">
      <c r="C3537" s="125"/>
      <c r="D3537" s="122"/>
      <c r="E3537" s="4" t="s">
        <v>35</v>
      </c>
      <c r="F3537" s="5"/>
      <c r="G3537" s="6">
        <v>533</v>
      </c>
      <c r="H3537" s="28">
        <v>0.75046904315200003</v>
      </c>
      <c r="I3537" s="12">
        <v>0.18761726078800001</v>
      </c>
      <c r="J3537" s="12">
        <v>3.3771106941840001</v>
      </c>
      <c r="K3537" s="12">
        <v>3.3771106941840001</v>
      </c>
      <c r="L3537" s="12">
        <v>17.448405253282999</v>
      </c>
      <c r="M3537" s="12">
        <v>39.024390243901998</v>
      </c>
      <c r="N3537" s="12">
        <v>14.258911819887</v>
      </c>
      <c r="O3537" s="12">
        <v>18.386491557223</v>
      </c>
      <c r="P3537" s="23">
        <v>3.1894934333960001</v>
      </c>
    </row>
    <row r="3538" spans="3:16" x14ac:dyDescent="0.25">
      <c r="C3538" s="125"/>
      <c r="D3538" s="121" t="s">
        <v>22</v>
      </c>
      <c r="E3538" s="18" t="s">
        <v>25</v>
      </c>
      <c r="F3538" s="17"/>
      <c r="G3538" s="19">
        <v>247</v>
      </c>
      <c r="H3538" s="29">
        <v>0.80971659919000005</v>
      </c>
      <c r="I3538" s="15">
        <v>0.40485829959500003</v>
      </c>
      <c r="J3538" s="15">
        <v>1.619433198381</v>
      </c>
      <c r="K3538" s="15">
        <v>2.4291497975710001</v>
      </c>
      <c r="L3538" s="15">
        <v>7.6923076923079998</v>
      </c>
      <c r="M3538" s="15">
        <v>30.364372469635999</v>
      </c>
      <c r="N3538" s="15">
        <v>25.506072874493999</v>
      </c>
      <c r="O3538" s="15">
        <v>27.125506072874</v>
      </c>
      <c r="P3538" s="30">
        <v>4.0485829959509996</v>
      </c>
    </row>
    <row r="3539" spans="3:16" x14ac:dyDescent="0.25">
      <c r="C3539" s="125"/>
      <c r="D3539" s="122"/>
      <c r="E3539" s="4" t="s">
        <v>26</v>
      </c>
      <c r="F3539" s="5"/>
      <c r="G3539" s="6">
        <v>380</v>
      </c>
      <c r="H3539" s="50">
        <v>0</v>
      </c>
      <c r="I3539" s="20">
        <v>0</v>
      </c>
      <c r="J3539" s="12">
        <v>1.8421052631579999</v>
      </c>
      <c r="K3539" s="12">
        <v>2.1052631578950001</v>
      </c>
      <c r="L3539" s="12">
        <v>13.947368421053</v>
      </c>
      <c r="M3539" s="12">
        <v>33.421052631579002</v>
      </c>
      <c r="N3539" s="12">
        <v>22.894736842105001</v>
      </c>
      <c r="O3539" s="12">
        <v>24.210526315789</v>
      </c>
      <c r="P3539" s="23">
        <v>1.578947368421</v>
      </c>
    </row>
    <row r="3540" spans="3:16" x14ac:dyDescent="0.25">
      <c r="C3540" s="125"/>
      <c r="D3540" s="122"/>
      <c r="E3540" s="4" t="s">
        <v>27</v>
      </c>
      <c r="F3540" s="5"/>
      <c r="G3540" s="6">
        <v>251</v>
      </c>
      <c r="H3540" s="28">
        <v>0.398406374502</v>
      </c>
      <c r="I3540" s="12">
        <v>0.79681274900400001</v>
      </c>
      <c r="J3540" s="12">
        <v>4.3824701195219999</v>
      </c>
      <c r="K3540" s="12">
        <v>5.1792828685260002</v>
      </c>
      <c r="L3540" s="12">
        <v>11.952191235060001</v>
      </c>
      <c r="M3540" s="12">
        <v>39.840637450198997</v>
      </c>
      <c r="N3540" s="12">
        <v>15.537848605578001</v>
      </c>
      <c r="O3540" s="12">
        <v>19.521912350598001</v>
      </c>
      <c r="P3540" s="23">
        <v>2.3904382470119998</v>
      </c>
    </row>
    <row r="3541" spans="3:16" x14ac:dyDescent="0.25">
      <c r="C3541" s="125"/>
      <c r="D3541" s="122"/>
      <c r="E3541" s="4" t="s">
        <v>28</v>
      </c>
      <c r="F3541" s="5"/>
      <c r="G3541" s="6">
        <v>210</v>
      </c>
      <c r="H3541" s="28">
        <v>0.95238095238099996</v>
      </c>
      <c r="I3541" s="12">
        <v>0.47619047618999999</v>
      </c>
      <c r="J3541" s="12">
        <v>4.2857142857139996</v>
      </c>
      <c r="K3541" s="12">
        <v>4.2857142857139996</v>
      </c>
      <c r="L3541" s="12">
        <v>17.142857142857</v>
      </c>
      <c r="M3541" s="12">
        <v>31.904761904762001</v>
      </c>
      <c r="N3541" s="12">
        <v>12.857142857143</v>
      </c>
      <c r="O3541" s="12">
        <v>21.904761904762001</v>
      </c>
      <c r="P3541" s="23">
        <v>6.1904761904759997</v>
      </c>
    </row>
    <row r="3542" spans="3:16" x14ac:dyDescent="0.25">
      <c r="C3542" s="125"/>
      <c r="D3542" s="122"/>
      <c r="E3542" s="4" t="s">
        <v>29</v>
      </c>
      <c r="F3542" s="5"/>
      <c r="G3542" s="6">
        <v>123</v>
      </c>
      <c r="H3542" s="28">
        <v>0.81300813008100004</v>
      </c>
      <c r="I3542" s="12">
        <v>0.81300813008100004</v>
      </c>
      <c r="J3542" s="12">
        <v>7.3170731707319998</v>
      </c>
      <c r="K3542" s="12">
        <v>8.130081300813</v>
      </c>
      <c r="L3542" s="12">
        <v>19.512195121950999</v>
      </c>
      <c r="M3542" s="12">
        <v>34.146341463414998</v>
      </c>
      <c r="N3542" s="12">
        <v>9.7560975609760003</v>
      </c>
      <c r="O3542" s="12">
        <v>13.821138211381999</v>
      </c>
      <c r="P3542" s="23">
        <v>5.6910569105690003</v>
      </c>
    </row>
    <row r="3543" spans="3:16" x14ac:dyDescent="0.25">
      <c r="C3543" s="125"/>
      <c r="D3543" s="122"/>
      <c r="E3543" s="4" t="s">
        <v>30</v>
      </c>
      <c r="F3543" s="5"/>
      <c r="G3543" s="6">
        <v>50</v>
      </c>
      <c r="H3543" s="28">
        <v>2</v>
      </c>
      <c r="I3543" s="12">
        <v>4</v>
      </c>
      <c r="J3543" s="12">
        <v>12</v>
      </c>
      <c r="K3543" s="12">
        <v>8</v>
      </c>
      <c r="L3543" s="12">
        <v>26</v>
      </c>
      <c r="M3543" s="12">
        <v>30</v>
      </c>
      <c r="N3543" s="12">
        <v>6</v>
      </c>
      <c r="O3543" s="12">
        <v>8</v>
      </c>
      <c r="P3543" s="23">
        <v>4</v>
      </c>
    </row>
    <row r="3544" spans="3:16" x14ac:dyDescent="0.25">
      <c r="C3544" s="125"/>
      <c r="D3544" s="122"/>
      <c r="E3544" s="4" t="s">
        <v>31</v>
      </c>
      <c r="F3544" s="5"/>
      <c r="G3544" s="6">
        <v>14</v>
      </c>
      <c r="H3544" s="50">
        <v>0</v>
      </c>
      <c r="I3544" s="20">
        <v>0</v>
      </c>
      <c r="J3544" s="20">
        <v>0</v>
      </c>
      <c r="K3544" s="12">
        <v>28.571428571428999</v>
      </c>
      <c r="L3544" s="20">
        <v>0</v>
      </c>
      <c r="M3544" s="12">
        <v>42.857142857143003</v>
      </c>
      <c r="N3544" s="12">
        <v>21.428571428571001</v>
      </c>
      <c r="O3544" s="20">
        <v>0</v>
      </c>
      <c r="P3544" s="23">
        <v>7.1428571428570002</v>
      </c>
    </row>
    <row r="3545" spans="3:16" x14ac:dyDescent="0.25">
      <c r="C3545" s="125"/>
      <c r="D3545" s="122"/>
      <c r="E3545" s="4" t="s">
        <v>32</v>
      </c>
      <c r="F3545" s="5"/>
      <c r="G3545" s="6">
        <v>627</v>
      </c>
      <c r="H3545" s="28">
        <v>0.318979266348</v>
      </c>
      <c r="I3545" s="12">
        <v>0.159489633174</v>
      </c>
      <c r="J3545" s="12">
        <v>1.7543859649119999</v>
      </c>
      <c r="K3545" s="12">
        <v>2.2328548644340001</v>
      </c>
      <c r="L3545" s="12">
        <v>11.483253588517</v>
      </c>
      <c r="M3545" s="12">
        <v>32.216905901116</v>
      </c>
      <c r="N3545" s="12">
        <v>23.923444976077</v>
      </c>
      <c r="O3545" s="12">
        <v>25.358851674640999</v>
      </c>
      <c r="P3545" s="23">
        <v>2.5518341307810002</v>
      </c>
    </row>
    <row r="3546" spans="3:16" x14ac:dyDescent="0.25">
      <c r="C3546" s="125"/>
      <c r="D3546" s="122"/>
      <c r="E3546" s="4" t="s">
        <v>33</v>
      </c>
      <c r="F3546" s="5"/>
      <c r="G3546" s="6">
        <v>461</v>
      </c>
      <c r="H3546" s="28">
        <v>0.65075921908900003</v>
      </c>
      <c r="I3546" s="12">
        <v>0.65075921908900003</v>
      </c>
      <c r="J3546" s="12">
        <v>4.3383947939259997</v>
      </c>
      <c r="K3546" s="12">
        <v>4.7722342733190004</v>
      </c>
      <c r="L3546" s="12">
        <v>14.316702819956999</v>
      </c>
      <c r="M3546" s="12">
        <v>36.225596529283997</v>
      </c>
      <c r="N3546" s="12">
        <v>14.316702819956999</v>
      </c>
      <c r="O3546" s="12">
        <v>20.607375271150001</v>
      </c>
      <c r="P3546" s="23">
        <v>4.1214750542300003</v>
      </c>
    </row>
    <row r="3547" spans="3:16" x14ac:dyDescent="0.25">
      <c r="C3547" s="125"/>
      <c r="D3547" s="122"/>
      <c r="E3547" s="4" t="s">
        <v>34</v>
      </c>
      <c r="F3547" s="5"/>
      <c r="G3547" s="6">
        <v>187</v>
      </c>
      <c r="H3547" s="28">
        <v>1.069518716578</v>
      </c>
      <c r="I3547" s="12">
        <v>1.6042780748659999</v>
      </c>
      <c r="J3547" s="12">
        <v>8.0213903743320003</v>
      </c>
      <c r="K3547" s="12">
        <v>9.6256684491980007</v>
      </c>
      <c r="L3547" s="12">
        <v>19.786096256684001</v>
      </c>
      <c r="M3547" s="12">
        <v>33.689839572193002</v>
      </c>
      <c r="N3547" s="12">
        <v>9.6256684491980007</v>
      </c>
      <c r="O3547" s="12">
        <v>11.229946524063999</v>
      </c>
      <c r="P3547" s="23">
        <v>5.3475935828879999</v>
      </c>
    </row>
    <row r="3548" spans="3:16" x14ac:dyDescent="0.25">
      <c r="C3548" s="125"/>
      <c r="D3548" s="122"/>
      <c r="E3548" s="4" t="s">
        <v>35</v>
      </c>
      <c r="F3548" s="5"/>
      <c r="G3548" s="6">
        <v>648</v>
      </c>
      <c r="H3548" s="28">
        <v>0.77160493827200005</v>
      </c>
      <c r="I3548" s="12">
        <v>0.92592592592599998</v>
      </c>
      <c r="J3548" s="12">
        <v>5.4012345679009997</v>
      </c>
      <c r="K3548" s="12">
        <v>6.1728395061730001</v>
      </c>
      <c r="L3548" s="12">
        <v>15.895061728395</v>
      </c>
      <c r="M3548" s="12">
        <v>35.493827160494</v>
      </c>
      <c r="N3548" s="12">
        <v>12.962962962962999</v>
      </c>
      <c r="O3548" s="12">
        <v>17.901234567901</v>
      </c>
      <c r="P3548" s="23">
        <v>4.4753086419750003</v>
      </c>
    </row>
    <row r="3549" spans="3:16" x14ac:dyDescent="0.25">
      <c r="C3549" s="121" t="s">
        <v>36</v>
      </c>
      <c r="D3549" s="121" t="s">
        <v>24</v>
      </c>
      <c r="E3549" s="18" t="s">
        <v>37</v>
      </c>
      <c r="F3549" s="17"/>
      <c r="G3549" s="19">
        <v>106</v>
      </c>
      <c r="H3549" s="29">
        <v>1.88679245283</v>
      </c>
      <c r="I3549" s="38">
        <v>0</v>
      </c>
      <c r="J3549" s="15">
        <v>3.7735849056599999</v>
      </c>
      <c r="K3549" s="15">
        <v>1.88679245283</v>
      </c>
      <c r="L3549" s="15">
        <v>15.094339622642</v>
      </c>
      <c r="M3549" s="15">
        <v>23.584905660377</v>
      </c>
      <c r="N3549" s="15">
        <v>21.698113207546999</v>
      </c>
      <c r="O3549" s="15">
        <v>29.245283018868001</v>
      </c>
      <c r="P3549" s="30">
        <v>2.8301886792449999</v>
      </c>
    </row>
    <row r="3550" spans="3:16" ht="25.2" x14ac:dyDescent="0.25">
      <c r="C3550" s="125"/>
      <c r="D3550" s="122"/>
      <c r="E3550" s="4" t="s">
        <v>38</v>
      </c>
      <c r="F3550" s="5"/>
      <c r="G3550" s="6">
        <v>1653</v>
      </c>
      <c r="H3550" s="28">
        <v>0.42347247428899998</v>
      </c>
      <c r="I3550" s="12">
        <v>0.30248033877800001</v>
      </c>
      <c r="J3550" s="12">
        <v>2.782819116757</v>
      </c>
      <c r="K3550" s="12">
        <v>3.145795523291</v>
      </c>
      <c r="L3550" s="12">
        <v>13.914095583787001</v>
      </c>
      <c r="M3550" s="12">
        <v>36.237144585602003</v>
      </c>
      <c r="N3550" s="12">
        <v>19.782214156079998</v>
      </c>
      <c r="O3550" s="12">
        <v>20.084694494857999</v>
      </c>
      <c r="P3550" s="23">
        <v>3.327283726558</v>
      </c>
    </row>
    <row r="3551" spans="3:16" ht="25.2" x14ac:dyDescent="0.25">
      <c r="C3551" s="125"/>
      <c r="D3551" s="122"/>
      <c r="E3551" s="4" t="s">
        <v>39</v>
      </c>
      <c r="F3551" s="5"/>
      <c r="G3551" s="6">
        <v>116</v>
      </c>
      <c r="H3551" s="28">
        <v>0.86206896551699996</v>
      </c>
      <c r="I3551" s="20">
        <v>0</v>
      </c>
      <c r="J3551" s="12">
        <v>0.86206896551699996</v>
      </c>
      <c r="K3551" s="12">
        <v>1.7241379310339999</v>
      </c>
      <c r="L3551" s="12">
        <v>18.965517241379001</v>
      </c>
      <c r="M3551" s="12">
        <v>31.896551724138</v>
      </c>
      <c r="N3551" s="12">
        <v>16.379310344827999</v>
      </c>
      <c r="O3551" s="12">
        <v>25</v>
      </c>
      <c r="P3551" s="23">
        <v>4.3103448275860003</v>
      </c>
    </row>
    <row r="3552" spans="3:16" ht="25.2" x14ac:dyDescent="0.25">
      <c r="C3552" s="125"/>
      <c r="D3552" s="122"/>
      <c r="E3552" s="4" t="s">
        <v>40</v>
      </c>
      <c r="F3552" s="5"/>
      <c r="G3552" s="6">
        <v>513</v>
      </c>
      <c r="H3552" s="28">
        <v>0.58479532163699999</v>
      </c>
      <c r="I3552" s="12">
        <v>0.77972709551700004</v>
      </c>
      <c r="J3552" s="12">
        <v>4.4834307992199998</v>
      </c>
      <c r="K3552" s="12">
        <v>6.237816764133</v>
      </c>
      <c r="L3552" s="12">
        <v>14.424951267057001</v>
      </c>
      <c r="M3552" s="12">
        <v>35.087719298246</v>
      </c>
      <c r="N3552" s="12">
        <v>14.814814814815</v>
      </c>
      <c r="O3552" s="12">
        <v>19.688109161793001</v>
      </c>
      <c r="P3552" s="23">
        <v>3.8986354775829999</v>
      </c>
    </row>
    <row r="3553" spans="3:16" x14ac:dyDescent="0.25">
      <c r="C3553" s="125"/>
      <c r="D3553" s="122"/>
      <c r="E3553" s="4" t="s">
        <v>18</v>
      </c>
      <c r="F3553" s="5"/>
      <c r="G3553" s="6">
        <v>26</v>
      </c>
      <c r="H3553" s="50">
        <v>0</v>
      </c>
      <c r="I3553" s="12">
        <v>3.8461538461539999</v>
      </c>
      <c r="J3553" s="20">
        <v>0</v>
      </c>
      <c r="K3553" s="12">
        <v>3.8461538461539999</v>
      </c>
      <c r="L3553" s="12">
        <v>11.538461538462</v>
      </c>
      <c r="M3553" s="12">
        <v>38.461538461537998</v>
      </c>
      <c r="N3553" s="20">
        <v>0</v>
      </c>
      <c r="O3553" s="12">
        <v>26.923076923077002</v>
      </c>
      <c r="P3553" s="23">
        <v>15.384615384615</v>
      </c>
    </row>
    <row r="3554" spans="3:16" x14ac:dyDescent="0.25">
      <c r="C3554" s="125"/>
      <c r="D3554" s="121" t="s">
        <v>21</v>
      </c>
      <c r="E3554" s="18" t="s">
        <v>37</v>
      </c>
      <c r="F3554" s="17"/>
      <c r="G3554" s="19">
        <v>66</v>
      </c>
      <c r="H3554" s="29">
        <v>3.0303030303030001</v>
      </c>
      <c r="I3554" s="38">
        <v>0</v>
      </c>
      <c r="J3554" s="15">
        <v>3.0303030303030001</v>
      </c>
      <c r="K3554" s="15">
        <v>1.5151515151520001</v>
      </c>
      <c r="L3554" s="15">
        <v>10.606060606061</v>
      </c>
      <c r="M3554" s="15">
        <v>27.272727272727</v>
      </c>
      <c r="N3554" s="15">
        <v>19.696969696970001</v>
      </c>
      <c r="O3554" s="15">
        <v>30.303030303029999</v>
      </c>
      <c r="P3554" s="30">
        <v>4.5454545454549997</v>
      </c>
    </row>
    <row r="3555" spans="3:16" ht="25.2" x14ac:dyDescent="0.25">
      <c r="C3555" s="125"/>
      <c r="D3555" s="122"/>
      <c r="E3555" s="4" t="s">
        <v>38</v>
      </c>
      <c r="F3555" s="5"/>
      <c r="G3555" s="6">
        <v>938</v>
      </c>
      <c r="H3555" s="28">
        <v>0.31982942430700001</v>
      </c>
      <c r="I3555" s="12">
        <v>0.31982942430700001</v>
      </c>
      <c r="J3555" s="12">
        <v>2.3454157782520002</v>
      </c>
      <c r="K3555" s="12">
        <v>2.985074626866</v>
      </c>
      <c r="L3555" s="12">
        <v>15.245202558635</v>
      </c>
      <c r="M3555" s="12">
        <v>37.526652452025999</v>
      </c>
      <c r="N3555" s="12">
        <v>19.083155650319998</v>
      </c>
      <c r="O3555" s="12">
        <v>18.763326226013</v>
      </c>
      <c r="P3555" s="23">
        <v>3.4115138592749998</v>
      </c>
    </row>
    <row r="3556" spans="3:16" ht="25.2" x14ac:dyDescent="0.25">
      <c r="C3556" s="125"/>
      <c r="D3556" s="122"/>
      <c r="E3556" s="4" t="s">
        <v>39</v>
      </c>
      <c r="F3556" s="5"/>
      <c r="G3556" s="6">
        <v>43</v>
      </c>
      <c r="H3556" s="28">
        <v>2.3255813953489999</v>
      </c>
      <c r="I3556" s="20">
        <v>0</v>
      </c>
      <c r="J3556" s="20">
        <v>0</v>
      </c>
      <c r="K3556" s="12">
        <v>4.6511627906979998</v>
      </c>
      <c r="L3556" s="12">
        <v>11.627906976744001</v>
      </c>
      <c r="M3556" s="12">
        <v>32.558139534883999</v>
      </c>
      <c r="N3556" s="12">
        <v>18.604651162791001</v>
      </c>
      <c r="O3556" s="12">
        <v>25.581395348836999</v>
      </c>
      <c r="P3556" s="23">
        <v>4.6511627906979998</v>
      </c>
    </row>
    <row r="3557" spans="3:16" ht="25.2" x14ac:dyDescent="0.25">
      <c r="C3557" s="125"/>
      <c r="D3557" s="122"/>
      <c r="E3557" s="4" t="s">
        <v>40</v>
      </c>
      <c r="F3557" s="5"/>
      <c r="G3557" s="6">
        <v>77</v>
      </c>
      <c r="H3557" s="50">
        <v>0</v>
      </c>
      <c r="I3557" s="20">
        <v>0</v>
      </c>
      <c r="J3557" s="12">
        <v>5.1948051948050002</v>
      </c>
      <c r="K3557" s="12">
        <v>3.896103896104</v>
      </c>
      <c r="L3557" s="12">
        <v>16.883116883117001</v>
      </c>
      <c r="M3557" s="12">
        <v>37.662337662337997</v>
      </c>
      <c r="N3557" s="12">
        <v>14.285714285714</v>
      </c>
      <c r="O3557" s="12">
        <v>18.181818181817999</v>
      </c>
      <c r="P3557" s="23">
        <v>3.896103896104</v>
      </c>
    </row>
    <row r="3558" spans="3:16" x14ac:dyDescent="0.25">
      <c r="C3558" s="125"/>
      <c r="D3558" s="122"/>
      <c r="E3558" s="4" t="s">
        <v>18</v>
      </c>
      <c r="F3558" s="5"/>
      <c r="G3558" s="6">
        <v>15</v>
      </c>
      <c r="H3558" s="50">
        <v>0</v>
      </c>
      <c r="I3558" s="20">
        <v>0</v>
      </c>
      <c r="J3558" s="20">
        <v>0</v>
      </c>
      <c r="K3558" s="12">
        <v>6.666666666667</v>
      </c>
      <c r="L3558" s="12">
        <v>13.333333333333</v>
      </c>
      <c r="M3558" s="12">
        <v>40</v>
      </c>
      <c r="N3558" s="20">
        <v>0</v>
      </c>
      <c r="O3558" s="12">
        <v>26.666666666666998</v>
      </c>
      <c r="P3558" s="23">
        <v>13.333333333333</v>
      </c>
    </row>
    <row r="3559" spans="3:16" x14ac:dyDescent="0.25">
      <c r="C3559" s="125"/>
      <c r="D3559" s="121" t="s">
        <v>22</v>
      </c>
      <c r="E3559" s="18" t="s">
        <v>37</v>
      </c>
      <c r="F3559" s="17"/>
      <c r="G3559" s="19">
        <v>40</v>
      </c>
      <c r="H3559" s="86">
        <v>0</v>
      </c>
      <c r="I3559" s="38">
        <v>0</v>
      </c>
      <c r="J3559" s="15">
        <v>5</v>
      </c>
      <c r="K3559" s="15">
        <v>2.5</v>
      </c>
      <c r="L3559" s="15">
        <v>22.5</v>
      </c>
      <c r="M3559" s="15">
        <v>17.5</v>
      </c>
      <c r="N3559" s="15">
        <v>25</v>
      </c>
      <c r="O3559" s="15">
        <v>27.5</v>
      </c>
      <c r="P3559" s="69">
        <v>0</v>
      </c>
    </row>
    <row r="3560" spans="3:16" ht="25.2" x14ac:dyDescent="0.25">
      <c r="C3560" s="125"/>
      <c r="D3560" s="122"/>
      <c r="E3560" s="4" t="s">
        <v>38</v>
      </c>
      <c r="F3560" s="5"/>
      <c r="G3560" s="6">
        <v>715</v>
      </c>
      <c r="H3560" s="28">
        <v>0.55944055944100002</v>
      </c>
      <c r="I3560" s="12">
        <v>0.27972027972000002</v>
      </c>
      <c r="J3560" s="12">
        <v>3.3566433566430001</v>
      </c>
      <c r="K3560" s="12">
        <v>3.3566433566430001</v>
      </c>
      <c r="L3560" s="12">
        <v>12.167832167832</v>
      </c>
      <c r="M3560" s="12">
        <v>34.545454545455001</v>
      </c>
      <c r="N3560" s="12">
        <v>20.699300699300998</v>
      </c>
      <c r="O3560" s="12">
        <v>21.818181818182001</v>
      </c>
      <c r="P3560" s="23">
        <v>3.2167832167829999</v>
      </c>
    </row>
    <row r="3561" spans="3:16" ht="25.2" x14ac:dyDescent="0.25">
      <c r="C3561" s="125"/>
      <c r="D3561" s="122"/>
      <c r="E3561" s="4" t="s">
        <v>39</v>
      </c>
      <c r="F3561" s="5"/>
      <c r="G3561" s="6">
        <v>73</v>
      </c>
      <c r="H3561" s="50">
        <v>0</v>
      </c>
      <c r="I3561" s="20">
        <v>0</v>
      </c>
      <c r="J3561" s="12">
        <v>1.369863013699</v>
      </c>
      <c r="K3561" s="20">
        <v>0</v>
      </c>
      <c r="L3561" s="12">
        <v>23.287671232876999</v>
      </c>
      <c r="M3561" s="12">
        <v>31.506849315067999</v>
      </c>
      <c r="N3561" s="12">
        <v>15.068493150685001</v>
      </c>
      <c r="O3561" s="12">
        <v>24.657534246575</v>
      </c>
      <c r="P3561" s="23">
        <v>4.1095890410960001</v>
      </c>
    </row>
    <row r="3562" spans="3:16" ht="25.2" x14ac:dyDescent="0.25">
      <c r="C3562" s="125"/>
      <c r="D3562" s="122"/>
      <c r="E3562" s="4" t="s">
        <v>40</v>
      </c>
      <c r="F3562" s="5"/>
      <c r="G3562" s="6">
        <v>436</v>
      </c>
      <c r="H3562" s="28">
        <v>0.68807339449500005</v>
      </c>
      <c r="I3562" s="12">
        <v>0.91743119266100004</v>
      </c>
      <c r="J3562" s="12">
        <v>4.357798165138</v>
      </c>
      <c r="K3562" s="12">
        <v>6.6513761467889996</v>
      </c>
      <c r="L3562" s="12">
        <v>13.990825688073</v>
      </c>
      <c r="M3562" s="12">
        <v>34.633027522935997</v>
      </c>
      <c r="N3562" s="12">
        <v>14.908256880733999</v>
      </c>
      <c r="O3562" s="12">
        <v>19.954128440367001</v>
      </c>
      <c r="P3562" s="23">
        <v>3.8990825688070001</v>
      </c>
    </row>
    <row r="3563" spans="3:16" x14ac:dyDescent="0.25">
      <c r="C3563" s="125"/>
      <c r="D3563" s="122"/>
      <c r="E3563" s="4" t="s">
        <v>18</v>
      </c>
      <c r="F3563" s="5"/>
      <c r="G3563" s="6">
        <v>11</v>
      </c>
      <c r="H3563" s="50">
        <v>0</v>
      </c>
      <c r="I3563" s="12">
        <v>9.0909090909089993</v>
      </c>
      <c r="J3563" s="20">
        <v>0</v>
      </c>
      <c r="K3563" s="20">
        <v>0</v>
      </c>
      <c r="L3563" s="12">
        <v>9.0909090909089993</v>
      </c>
      <c r="M3563" s="12">
        <v>36.363636363635997</v>
      </c>
      <c r="N3563" s="20">
        <v>0</v>
      </c>
      <c r="O3563" s="12">
        <v>27.272727272727</v>
      </c>
      <c r="P3563" s="23">
        <v>18.181818181817999</v>
      </c>
    </row>
    <row r="3564" spans="3:16" ht="25.2" x14ac:dyDescent="0.25">
      <c r="C3564" s="121" t="s">
        <v>41</v>
      </c>
      <c r="D3564" s="119" t="s">
        <v>20</v>
      </c>
      <c r="E3564" s="18" t="s">
        <v>42</v>
      </c>
      <c r="F3564" s="17"/>
      <c r="G3564" s="19">
        <v>385</v>
      </c>
      <c r="H3564" s="29">
        <v>0.25974025973999998</v>
      </c>
      <c r="I3564" s="15">
        <v>0.51948051948100005</v>
      </c>
      <c r="J3564" s="15">
        <v>3.896103896104</v>
      </c>
      <c r="K3564" s="15">
        <v>5.7142857142860004</v>
      </c>
      <c r="L3564" s="15">
        <v>16.623376623376998</v>
      </c>
      <c r="M3564" s="15">
        <v>29.610389610390001</v>
      </c>
      <c r="N3564" s="15">
        <v>16.623376623376998</v>
      </c>
      <c r="O3564" s="15">
        <v>21.818181818182001</v>
      </c>
      <c r="P3564" s="30">
        <v>4.9350649350650002</v>
      </c>
    </row>
    <row r="3565" spans="3:16" ht="25.2" x14ac:dyDescent="0.25">
      <c r="C3565" s="125"/>
      <c r="D3565" s="120"/>
      <c r="E3565" s="4" t="s">
        <v>43</v>
      </c>
      <c r="F3565" s="5"/>
      <c r="G3565" s="6">
        <v>1574</v>
      </c>
      <c r="H3565" s="28">
        <v>0.44472681067300002</v>
      </c>
      <c r="I3565" s="12">
        <v>0.31766200762399999</v>
      </c>
      <c r="J3565" s="12">
        <v>2.7318932655650001</v>
      </c>
      <c r="K3565" s="12">
        <v>3.1766200762389998</v>
      </c>
      <c r="L3565" s="12">
        <v>13.786531130877</v>
      </c>
      <c r="M3565" s="12">
        <v>36.531130876747</v>
      </c>
      <c r="N3565" s="12">
        <v>19.885641677254998</v>
      </c>
      <c r="O3565" s="12">
        <v>19.822109275730998</v>
      </c>
      <c r="P3565" s="23">
        <v>3.3036848792879998</v>
      </c>
    </row>
    <row r="3566" spans="3:16" ht="25.2" x14ac:dyDescent="0.25">
      <c r="C3566" s="125"/>
      <c r="D3566" s="120"/>
      <c r="E3566" s="4" t="s">
        <v>44</v>
      </c>
      <c r="F3566" s="5"/>
      <c r="G3566" s="6">
        <v>89</v>
      </c>
      <c r="H3566" s="28">
        <v>2.2471910112360001</v>
      </c>
      <c r="I3566" s="12">
        <v>1.123595505618</v>
      </c>
      <c r="J3566" s="12">
        <v>1.123595505618</v>
      </c>
      <c r="K3566" s="12">
        <v>1.123595505618</v>
      </c>
      <c r="L3566" s="12">
        <v>11.23595505618</v>
      </c>
      <c r="M3566" s="12">
        <v>37.078651685392998</v>
      </c>
      <c r="N3566" s="12">
        <v>21.348314606742001</v>
      </c>
      <c r="O3566" s="12">
        <v>17.977528089888001</v>
      </c>
      <c r="P3566" s="23">
        <v>6.7415730337079998</v>
      </c>
    </row>
    <row r="3567" spans="3:16" ht="25.2" x14ac:dyDescent="0.25">
      <c r="C3567" s="125"/>
      <c r="D3567" s="120"/>
      <c r="E3567" s="4" t="s">
        <v>45</v>
      </c>
      <c r="F3567" s="5"/>
      <c r="G3567" s="6">
        <v>956</v>
      </c>
      <c r="H3567" s="28">
        <v>0.418410041841</v>
      </c>
      <c r="I3567" s="12">
        <v>0.418410041841</v>
      </c>
      <c r="J3567" s="12">
        <v>2.9288702928869998</v>
      </c>
      <c r="K3567" s="12">
        <v>2.9288702928869998</v>
      </c>
      <c r="L3567" s="12">
        <v>14.225941422594</v>
      </c>
      <c r="M3567" s="12">
        <v>35.460251046025</v>
      </c>
      <c r="N3567" s="12">
        <v>17.677824267782</v>
      </c>
      <c r="O3567" s="12">
        <v>23.117154811715</v>
      </c>
      <c r="P3567" s="23">
        <v>2.8242677824269999</v>
      </c>
    </row>
    <row r="3568" spans="3:16" ht="25.2" x14ac:dyDescent="0.25">
      <c r="C3568" s="125"/>
      <c r="D3568" s="120"/>
      <c r="E3568" s="4" t="s">
        <v>46</v>
      </c>
      <c r="F3568" s="5"/>
      <c r="G3568" s="6">
        <v>85</v>
      </c>
      <c r="H3568" s="50">
        <v>0</v>
      </c>
      <c r="I3568" s="12">
        <v>1.1764705882349999</v>
      </c>
      <c r="J3568" s="12">
        <v>5.8823529411760003</v>
      </c>
      <c r="K3568" s="12">
        <v>4.7058823529409999</v>
      </c>
      <c r="L3568" s="12">
        <v>11.764705882353001</v>
      </c>
      <c r="M3568" s="12">
        <v>34.117647058823998</v>
      </c>
      <c r="N3568" s="12">
        <v>16.470588235293999</v>
      </c>
      <c r="O3568" s="12">
        <v>21.176470588234999</v>
      </c>
      <c r="P3568" s="23">
        <v>4.7058823529409999</v>
      </c>
    </row>
    <row r="3569" spans="3:16" x14ac:dyDescent="0.25">
      <c r="C3569" s="125"/>
      <c r="D3569" s="120"/>
      <c r="E3569" s="4" t="s">
        <v>18</v>
      </c>
      <c r="F3569" s="5"/>
      <c r="G3569" s="6">
        <v>17</v>
      </c>
      <c r="H3569" s="50">
        <v>0</v>
      </c>
      <c r="I3569" s="12">
        <v>5.8823529411760003</v>
      </c>
      <c r="J3569" s="20">
        <v>0</v>
      </c>
      <c r="K3569" s="12">
        <v>5.8823529411760003</v>
      </c>
      <c r="L3569" s="12">
        <v>17.647058823529001</v>
      </c>
      <c r="M3569" s="12">
        <v>41.176470588234999</v>
      </c>
      <c r="N3569" s="12">
        <v>5.8823529411760003</v>
      </c>
      <c r="O3569" s="12">
        <v>17.647058823529001</v>
      </c>
      <c r="P3569" s="23">
        <v>5.8823529411760003</v>
      </c>
    </row>
    <row r="3570" spans="3:16" x14ac:dyDescent="0.25">
      <c r="C3570" s="121" t="s">
        <v>47</v>
      </c>
      <c r="D3570" s="119" t="s">
        <v>20</v>
      </c>
      <c r="E3570" s="18" t="s">
        <v>48</v>
      </c>
      <c r="F3570" s="17"/>
      <c r="G3570" s="19">
        <v>385</v>
      </c>
      <c r="H3570" s="29">
        <v>0.25974025973999998</v>
      </c>
      <c r="I3570" s="15">
        <v>0.51948051948100005</v>
      </c>
      <c r="J3570" s="15">
        <v>3.896103896104</v>
      </c>
      <c r="K3570" s="15">
        <v>5.7142857142860004</v>
      </c>
      <c r="L3570" s="15">
        <v>16.623376623376998</v>
      </c>
      <c r="M3570" s="15">
        <v>29.610389610390001</v>
      </c>
      <c r="N3570" s="15">
        <v>16.623376623376998</v>
      </c>
      <c r="O3570" s="15">
        <v>21.818181818182001</v>
      </c>
      <c r="P3570" s="30">
        <v>4.9350649350650002</v>
      </c>
    </row>
    <row r="3571" spans="3:16" x14ac:dyDescent="0.25">
      <c r="C3571" s="125"/>
      <c r="D3571" s="120"/>
      <c r="E3571" s="4" t="s">
        <v>49</v>
      </c>
      <c r="F3571" s="5"/>
      <c r="G3571" s="6">
        <v>1156</v>
      </c>
      <c r="H3571" s="28">
        <v>0.86505190311400004</v>
      </c>
      <c r="I3571" s="12">
        <v>0.25951557093400002</v>
      </c>
      <c r="J3571" s="12">
        <v>3.114186851211</v>
      </c>
      <c r="K3571" s="12">
        <v>3.5467128027679999</v>
      </c>
      <c r="L3571" s="12">
        <v>13.927335640138001</v>
      </c>
      <c r="M3571" s="12">
        <v>37.456747404844002</v>
      </c>
      <c r="N3571" s="12">
        <v>19.031141868512002</v>
      </c>
      <c r="O3571" s="12">
        <v>18.339100346020999</v>
      </c>
      <c r="P3571" s="23">
        <v>3.4602076124569998</v>
      </c>
    </row>
    <row r="3572" spans="3:16" x14ac:dyDescent="0.25">
      <c r="C3572" s="125"/>
      <c r="D3572" s="120"/>
      <c r="E3572" s="4" t="s">
        <v>50</v>
      </c>
      <c r="F3572" s="5"/>
      <c r="G3572" s="6">
        <v>466</v>
      </c>
      <c r="H3572" s="50">
        <v>0</v>
      </c>
      <c r="I3572" s="12">
        <v>0.42918454935599998</v>
      </c>
      <c r="J3572" s="12">
        <v>3.004291845494</v>
      </c>
      <c r="K3572" s="12">
        <v>3.43347639485</v>
      </c>
      <c r="L3572" s="12">
        <v>14.592274678112</v>
      </c>
      <c r="M3572" s="12">
        <v>33.047210300429001</v>
      </c>
      <c r="N3572" s="12">
        <v>19.313304721030001</v>
      </c>
      <c r="O3572" s="12">
        <v>23.605150214592001</v>
      </c>
      <c r="P3572" s="23">
        <v>2.5751072961369998</v>
      </c>
    </row>
    <row r="3573" spans="3:16" x14ac:dyDescent="0.25">
      <c r="C3573" s="125"/>
      <c r="D3573" s="120"/>
      <c r="E3573" s="4" t="s">
        <v>51</v>
      </c>
      <c r="F3573" s="5"/>
      <c r="G3573" s="6">
        <v>191</v>
      </c>
      <c r="H3573" s="28">
        <v>1.0471204188479999</v>
      </c>
      <c r="I3573" s="12">
        <v>1.0471204188479999</v>
      </c>
      <c r="J3573" s="12">
        <v>2.0942408376959998</v>
      </c>
      <c r="K3573" s="12">
        <v>2.0942408376959998</v>
      </c>
      <c r="L3573" s="12">
        <v>14.13612565445</v>
      </c>
      <c r="M3573" s="12">
        <v>36.649214659686002</v>
      </c>
      <c r="N3573" s="12">
        <v>16.230366492146999</v>
      </c>
      <c r="O3573" s="12">
        <v>24.083769633507998</v>
      </c>
      <c r="P3573" s="23">
        <v>2.6178010471199999</v>
      </c>
    </row>
    <row r="3574" spans="3:16" x14ac:dyDescent="0.25">
      <c r="C3574" s="125"/>
      <c r="D3574" s="120"/>
      <c r="E3574" s="4" t="s">
        <v>52</v>
      </c>
      <c r="F3574" s="5"/>
      <c r="G3574" s="6">
        <v>181</v>
      </c>
      <c r="H3574" s="50">
        <v>0</v>
      </c>
      <c r="I3574" s="20">
        <v>0</v>
      </c>
      <c r="J3574" s="12">
        <v>1.657458563536</v>
      </c>
      <c r="K3574" s="12">
        <v>2.2099447513810002</v>
      </c>
      <c r="L3574" s="12">
        <v>11.602209944750999</v>
      </c>
      <c r="M3574" s="12">
        <v>37.016574585634999</v>
      </c>
      <c r="N3574" s="12">
        <v>22.099447513811999</v>
      </c>
      <c r="O3574" s="12">
        <v>22.099447513811999</v>
      </c>
      <c r="P3574" s="23">
        <v>3.3149171270719999</v>
      </c>
    </row>
    <row r="3575" spans="3:16" x14ac:dyDescent="0.25">
      <c r="C3575" s="125"/>
      <c r="D3575" s="120"/>
      <c r="E3575" s="4" t="s">
        <v>18</v>
      </c>
      <c r="F3575" s="5"/>
      <c r="G3575" s="6">
        <v>35</v>
      </c>
      <c r="H3575" s="50">
        <v>0</v>
      </c>
      <c r="I3575" s="12">
        <v>2.8571428571430002</v>
      </c>
      <c r="J3575" s="12">
        <v>5.7142857142860004</v>
      </c>
      <c r="K3575" s="12">
        <v>5.7142857142860004</v>
      </c>
      <c r="L3575" s="12">
        <v>11.428571428571001</v>
      </c>
      <c r="M3575" s="12">
        <v>37.142857142856997</v>
      </c>
      <c r="N3575" s="20">
        <v>0</v>
      </c>
      <c r="O3575" s="12">
        <v>22.857142857143</v>
      </c>
      <c r="P3575" s="23">
        <v>14.285714285714</v>
      </c>
    </row>
    <row r="3576" spans="3:16" x14ac:dyDescent="0.25">
      <c r="C3576" s="121" t="s">
        <v>53</v>
      </c>
      <c r="D3576" s="119" t="s">
        <v>20</v>
      </c>
      <c r="E3576" s="18" t="s">
        <v>54</v>
      </c>
      <c r="F3576" s="17"/>
      <c r="G3576" s="19">
        <v>331</v>
      </c>
      <c r="H3576" s="29">
        <v>0.60422960725099994</v>
      </c>
      <c r="I3576" s="15">
        <v>0.30211480362499998</v>
      </c>
      <c r="J3576" s="15">
        <v>3.6253776435049998</v>
      </c>
      <c r="K3576" s="15">
        <v>2.1148036253779998</v>
      </c>
      <c r="L3576" s="15">
        <v>12.688821752266</v>
      </c>
      <c r="M3576" s="15">
        <v>37.462235649546997</v>
      </c>
      <c r="N3576" s="15">
        <v>13.293051359516999</v>
      </c>
      <c r="O3576" s="15">
        <v>25.679758308156998</v>
      </c>
      <c r="P3576" s="30">
        <v>4.2296072507550004</v>
      </c>
    </row>
    <row r="3577" spans="3:16" x14ac:dyDescent="0.25">
      <c r="C3577" s="125"/>
      <c r="D3577" s="120"/>
      <c r="E3577" s="4" t="s">
        <v>55</v>
      </c>
      <c r="F3577" s="5"/>
      <c r="G3577" s="6">
        <v>1212</v>
      </c>
      <c r="H3577" s="28">
        <v>0.49504950495</v>
      </c>
      <c r="I3577" s="12">
        <v>0.33003300330000002</v>
      </c>
      <c r="J3577" s="12">
        <v>3.1353135313529998</v>
      </c>
      <c r="K3577" s="12">
        <v>4.1254125412539997</v>
      </c>
      <c r="L3577" s="12">
        <v>14.108910891089</v>
      </c>
      <c r="M3577" s="12">
        <v>37.458745874587002</v>
      </c>
      <c r="N3577" s="12">
        <v>18.976897689769</v>
      </c>
      <c r="O3577" s="12">
        <v>17.491749174917</v>
      </c>
      <c r="P3577" s="23">
        <v>3.8778877887790002</v>
      </c>
    </row>
    <row r="3578" spans="3:16" ht="25.2" x14ac:dyDescent="0.25">
      <c r="C3578" s="125"/>
      <c r="D3578" s="120"/>
      <c r="E3578" s="4" t="s">
        <v>56</v>
      </c>
      <c r="F3578" s="5"/>
      <c r="G3578" s="6">
        <v>615</v>
      </c>
      <c r="H3578" s="28">
        <v>0.32520325203299999</v>
      </c>
      <c r="I3578" s="12">
        <v>0.48780487804900002</v>
      </c>
      <c r="J3578" s="12">
        <v>2.4390243902440001</v>
      </c>
      <c r="K3578" s="12">
        <v>3.4146341463410002</v>
      </c>
      <c r="L3578" s="12">
        <v>15.121951219512001</v>
      </c>
      <c r="M3578" s="12">
        <v>34.471544715447003</v>
      </c>
      <c r="N3578" s="12">
        <v>20</v>
      </c>
      <c r="O3578" s="12">
        <v>21.788617886179001</v>
      </c>
      <c r="P3578" s="23">
        <v>1.951219512195</v>
      </c>
    </row>
    <row r="3579" spans="3:16" x14ac:dyDescent="0.25">
      <c r="C3579" s="125"/>
      <c r="D3579" s="120"/>
      <c r="E3579" s="4" t="s">
        <v>57</v>
      </c>
      <c r="F3579" s="5"/>
      <c r="G3579" s="6">
        <v>234</v>
      </c>
      <c r="H3579" s="28">
        <v>1.2820512820509999</v>
      </c>
      <c r="I3579" s="12">
        <v>0.42735042735000001</v>
      </c>
      <c r="J3579" s="12">
        <v>3.4188034188029999</v>
      </c>
      <c r="K3579" s="12">
        <v>3.8461538461539999</v>
      </c>
      <c r="L3579" s="12">
        <v>16.239316239316</v>
      </c>
      <c r="M3579" s="12">
        <v>23.076923076922998</v>
      </c>
      <c r="N3579" s="12">
        <v>19.65811965812</v>
      </c>
      <c r="O3579" s="12">
        <v>26.495726495726</v>
      </c>
      <c r="P3579" s="23">
        <v>5.5555555555560003</v>
      </c>
    </row>
    <row r="3580" spans="3:16" x14ac:dyDescent="0.25">
      <c r="C3580" s="125"/>
      <c r="D3580" s="120"/>
      <c r="E3580" s="4" t="s">
        <v>18</v>
      </c>
      <c r="F3580" s="5"/>
      <c r="G3580" s="6">
        <v>22</v>
      </c>
      <c r="H3580" s="50">
        <v>0</v>
      </c>
      <c r="I3580" s="12">
        <v>4.5454545454549997</v>
      </c>
      <c r="J3580" s="12">
        <v>4.5454545454549997</v>
      </c>
      <c r="K3580" s="12">
        <v>9.0909090909089993</v>
      </c>
      <c r="L3580" s="12">
        <v>4.5454545454549997</v>
      </c>
      <c r="M3580" s="12">
        <v>31.818181818182001</v>
      </c>
      <c r="N3580" s="12">
        <v>9.0909090909089993</v>
      </c>
      <c r="O3580" s="12">
        <v>31.818181818182001</v>
      </c>
      <c r="P3580" s="23">
        <v>4.5454545454549997</v>
      </c>
    </row>
    <row r="3581" spans="3:16" x14ac:dyDescent="0.25">
      <c r="C3581" s="121" t="s">
        <v>58</v>
      </c>
      <c r="D3581" s="119" t="s">
        <v>20</v>
      </c>
      <c r="E3581" s="18" t="s">
        <v>59</v>
      </c>
      <c r="F3581" s="17"/>
      <c r="G3581" s="19">
        <v>522</v>
      </c>
      <c r="H3581" s="29">
        <v>1.340996168582</v>
      </c>
      <c r="I3581" s="15">
        <v>0.57471264367800001</v>
      </c>
      <c r="J3581" s="15">
        <v>4.7892720306510004</v>
      </c>
      <c r="K3581" s="15">
        <v>3.6398467432950001</v>
      </c>
      <c r="L3581" s="15">
        <v>15.325670498084</v>
      </c>
      <c r="M3581" s="15">
        <v>34.482758620689999</v>
      </c>
      <c r="N3581" s="15">
        <v>15.134099616858</v>
      </c>
      <c r="O3581" s="15">
        <v>20.689655172414</v>
      </c>
      <c r="P3581" s="30">
        <v>4.0229885057469996</v>
      </c>
    </row>
    <row r="3582" spans="3:16" x14ac:dyDescent="0.25">
      <c r="C3582" s="125"/>
      <c r="D3582" s="120"/>
      <c r="E3582" s="4" t="s">
        <v>60</v>
      </c>
      <c r="F3582" s="5"/>
      <c r="G3582" s="6">
        <v>1090</v>
      </c>
      <c r="H3582" s="28">
        <v>0.45871559632999998</v>
      </c>
      <c r="I3582" s="12">
        <v>0.45871559632999998</v>
      </c>
      <c r="J3582" s="12">
        <v>2.3853211009169999</v>
      </c>
      <c r="K3582" s="12">
        <v>3.4862385321099998</v>
      </c>
      <c r="L3582" s="12">
        <v>13.669724770642</v>
      </c>
      <c r="M3582" s="12">
        <v>34.678899082569004</v>
      </c>
      <c r="N3582" s="12">
        <v>18.073394495413002</v>
      </c>
      <c r="O3582" s="12">
        <v>22.844036697248001</v>
      </c>
      <c r="P3582" s="23">
        <v>3.94495412844</v>
      </c>
    </row>
    <row r="3583" spans="3:16" ht="25.2" x14ac:dyDescent="0.25">
      <c r="C3583" s="125"/>
      <c r="D3583" s="120"/>
      <c r="E3583" s="4" t="s">
        <v>61</v>
      </c>
      <c r="F3583" s="5"/>
      <c r="G3583" s="6">
        <v>327</v>
      </c>
      <c r="H3583" s="50">
        <v>0</v>
      </c>
      <c r="I3583" s="20">
        <v>0</v>
      </c>
      <c r="J3583" s="12">
        <v>3.669724770642</v>
      </c>
      <c r="K3583" s="12">
        <v>3.0581039755349999</v>
      </c>
      <c r="L3583" s="12">
        <v>14.373088685015</v>
      </c>
      <c r="M3583" s="12">
        <v>34.862385321101002</v>
      </c>
      <c r="N3583" s="12">
        <v>20.795107033638999</v>
      </c>
      <c r="O3583" s="12">
        <v>19.571865443425001</v>
      </c>
      <c r="P3583" s="23">
        <v>3.669724770642</v>
      </c>
    </row>
    <row r="3584" spans="3:16" x14ac:dyDescent="0.25">
      <c r="C3584" s="125"/>
      <c r="D3584" s="120"/>
      <c r="E3584" s="4" t="s">
        <v>62</v>
      </c>
      <c r="F3584" s="5"/>
      <c r="G3584" s="6">
        <v>428</v>
      </c>
      <c r="H3584" s="28">
        <v>0.23364485981300001</v>
      </c>
      <c r="I3584" s="12">
        <v>0.23364485981300001</v>
      </c>
      <c r="J3584" s="12">
        <v>2.3364485981310001</v>
      </c>
      <c r="K3584" s="12">
        <v>4.6728971962620003</v>
      </c>
      <c r="L3584" s="12">
        <v>15.654205607477</v>
      </c>
      <c r="M3584" s="12">
        <v>37.149532710279999</v>
      </c>
      <c r="N3584" s="12">
        <v>22.663551401869</v>
      </c>
      <c r="O3584" s="12">
        <v>15.654205607477</v>
      </c>
      <c r="P3584" s="23">
        <v>1.401869158879</v>
      </c>
    </row>
    <row r="3585" spans="3:16" x14ac:dyDescent="0.25">
      <c r="C3585" s="125"/>
      <c r="D3585" s="120"/>
      <c r="E3585" s="4" t="s">
        <v>63</v>
      </c>
      <c r="F3585" s="5"/>
      <c r="G3585" s="6">
        <v>25</v>
      </c>
      <c r="H3585" s="50">
        <v>0</v>
      </c>
      <c r="I3585" s="20">
        <v>0</v>
      </c>
      <c r="J3585" s="12">
        <v>4</v>
      </c>
      <c r="K3585" s="12">
        <v>4</v>
      </c>
      <c r="L3585" s="12">
        <v>8</v>
      </c>
      <c r="M3585" s="12">
        <v>40</v>
      </c>
      <c r="N3585" s="12">
        <v>16</v>
      </c>
      <c r="O3585" s="12">
        <v>20</v>
      </c>
      <c r="P3585" s="23">
        <v>8</v>
      </c>
    </row>
    <row r="3586" spans="3:16" x14ac:dyDescent="0.25">
      <c r="C3586" s="125"/>
      <c r="D3586" s="120"/>
      <c r="E3586" s="4" t="s">
        <v>18</v>
      </c>
      <c r="F3586" s="5"/>
      <c r="G3586" s="6">
        <v>22</v>
      </c>
      <c r="H3586" s="50">
        <v>0</v>
      </c>
      <c r="I3586" s="12">
        <v>4.5454545454549997</v>
      </c>
      <c r="J3586" s="20">
        <v>0</v>
      </c>
      <c r="K3586" s="12">
        <v>4.5454545454549997</v>
      </c>
      <c r="L3586" s="20">
        <v>0</v>
      </c>
      <c r="M3586" s="12">
        <v>45.454545454544999</v>
      </c>
      <c r="N3586" s="20">
        <v>0</v>
      </c>
      <c r="O3586" s="12">
        <v>31.818181818182001</v>
      </c>
      <c r="P3586" s="23">
        <v>13.636363636364001</v>
      </c>
    </row>
    <row r="3587" spans="3:16" ht="25.2" x14ac:dyDescent="0.25">
      <c r="C3587" s="121" t="s">
        <v>64</v>
      </c>
      <c r="D3587" s="119" t="s">
        <v>20</v>
      </c>
      <c r="E3587" s="18" t="s">
        <v>65</v>
      </c>
      <c r="F3587" s="17"/>
      <c r="G3587" s="19">
        <v>36</v>
      </c>
      <c r="H3587" s="86">
        <v>0</v>
      </c>
      <c r="I3587" s="38">
        <v>0</v>
      </c>
      <c r="J3587" s="15">
        <v>5.5555555555560003</v>
      </c>
      <c r="K3587" s="15">
        <v>8.333333333333</v>
      </c>
      <c r="L3587" s="15">
        <v>25</v>
      </c>
      <c r="M3587" s="15">
        <v>30.555555555556001</v>
      </c>
      <c r="N3587" s="15">
        <v>8.333333333333</v>
      </c>
      <c r="O3587" s="15">
        <v>19.444444444443999</v>
      </c>
      <c r="P3587" s="30">
        <v>2.7777777777780002</v>
      </c>
    </row>
    <row r="3588" spans="3:16" ht="37.799999999999997" x14ac:dyDescent="0.25">
      <c r="C3588" s="125"/>
      <c r="D3588" s="120"/>
      <c r="E3588" s="4" t="s">
        <v>66</v>
      </c>
      <c r="F3588" s="5"/>
      <c r="G3588" s="6">
        <v>177</v>
      </c>
      <c r="H3588" s="28">
        <v>0.56497175141199996</v>
      </c>
      <c r="I3588" s="20">
        <v>0</v>
      </c>
      <c r="J3588" s="12">
        <v>3.3898305084749998</v>
      </c>
      <c r="K3588" s="12">
        <v>2.25988700565</v>
      </c>
      <c r="L3588" s="12">
        <v>16.384180790959999</v>
      </c>
      <c r="M3588" s="12">
        <v>34.463276836158002</v>
      </c>
      <c r="N3588" s="12">
        <v>11.299435028249</v>
      </c>
      <c r="O3588" s="12">
        <v>24.293785310733998</v>
      </c>
      <c r="P3588" s="23">
        <v>7.3446327683619996</v>
      </c>
    </row>
    <row r="3589" spans="3:16" ht="37.799999999999997" x14ac:dyDescent="0.25">
      <c r="C3589" s="125"/>
      <c r="D3589" s="120"/>
      <c r="E3589" s="4" t="s">
        <v>67</v>
      </c>
      <c r="F3589" s="5"/>
      <c r="G3589" s="6">
        <v>231</v>
      </c>
      <c r="H3589" s="28">
        <v>0.86580086580100002</v>
      </c>
      <c r="I3589" s="12">
        <v>1.298701298701</v>
      </c>
      <c r="J3589" s="12">
        <v>3.896103896104</v>
      </c>
      <c r="K3589" s="12">
        <v>3.896103896104</v>
      </c>
      <c r="L3589" s="12">
        <v>13.852813852814</v>
      </c>
      <c r="M3589" s="12">
        <v>35.064935064935</v>
      </c>
      <c r="N3589" s="12">
        <v>13.419913419913</v>
      </c>
      <c r="O3589" s="12">
        <v>21.645021645021998</v>
      </c>
      <c r="P3589" s="23">
        <v>6.0606060606060002</v>
      </c>
    </row>
    <row r="3590" spans="3:16" ht="37.799999999999997" x14ac:dyDescent="0.25">
      <c r="C3590" s="125"/>
      <c r="D3590" s="120"/>
      <c r="E3590" s="4" t="s">
        <v>68</v>
      </c>
      <c r="F3590" s="5"/>
      <c r="G3590" s="6">
        <v>324</v>
      </c>
      <c r="H3590" s="28">
        <v>0.61728395061700003</v>
      </c>
      <c r="I3590" s="12">
        <v>0.61728395061700003</v>
      </c>
      <c r="J3590" s="12">
        <v>2.4691358024690002</v>
      </c>
      <c r="K3590" s="12">
        <v>4.3209876543209997</v>
      </c>
      <c r="L3590" s="12">
        <v>11.41975308642</v>
      </c>
      <c r="M3590" s="12">
        <v>33.024691358025002</v>
      </c>
      <c r="N3590" s="12">
        <v>18.518518518518999</v>
      </c>
      <c r="O3590" s="12">
        <v>25.925925925925998</v>
      </c>
      <c r="P3590" s="23">
        <v>3.086419753086</v>
      </c>
    </row>
    <row r="3591" spans="3:16" ht="37.799999999999997" x14ac:dyDescent="0.25">
      <c r="C3591" s="125"/>
      <c r="D3591" s="120"/>
      <c r="E3591" s="4" t="s">
        <v>69</v>
      </c>
      <c r="F3591" s="5"/>
      <c r="G3591" s="6">
        <v>364</v>
      </c>
      <c r="H3591" s="28">
        <v>0.54945054945100003</v>
      </c>
      <c r="I3591" s="20">
        <v>0</v>
      </c>
      <c r="J3591" s="12">
        <v>3.8461538461539999</v>
      </c>
      <c r="K3591" s="12">
        <v>4.9450549450550003</v>
      </c>
      <c r="L3591" s="12">
        <v>15.384615384615</v>
      </c>
      <c r="M3591" s="12">
        <v>32.417582417581997</v>
      </c>
      <c r="N3591" s="12">
        <v>19.780219780220001</v>
      </c>
      <c r="O3591" s="12">
        <v>20.879120879121</v>
      </c>
      <c r="P3591" s="23">
        <v>2.1978021978019999</v>
      </c>
    </row>
    <row r="3592" spans="3:16" ht="37.799999999999997" x14ac:dyDescent="0.25">
      <c r="C3592" s="125"/>
      <c r="D3592" s="120"/>
      <c r="E3592" s="4" t="s">
        <v>70</v>
      </c>
      <c r="F3592" s="5"/>
      <c r="G3592" s="6">
        <v>292</v>
      </c>
      <c r="H3592" s="28">
        <v>0.68493150684899995</v>
      </c>
      <c r="I3592" s="20">
        <v>0</v>
      </c>
      <c r="J3592" s="12">
        <v>2.7397260273969999</v>
      </c>
      <c r="K3592" s="12">
        <v>3.0821917808219998</v>
      </c>
      <c r="L3592" s="12">
        <v>15.068493150685001</v>
      </c>
      <c r="M3592" s="12">
        <v>34.246575342466002</v>
      </c>
      <c r="N3592" s="12">
        <v>23.630136986301</v>
      </c>
      <c r="O3592" s="12">
        <v>16.780821917808002</v>
      </c>
      <c r="P3592" s="23">
        <v>3.7671232876710001</v>
      </c>
    </row>
    <row r="3593" spans="3:16" ht="37.799999999999997" x14ac:dyDescent="0.25">
      <c r="C3593" s="125"/>
      <c r="D3593" s="120"/>
      <c r="E3593" s="4" t="s">
        <v>71</v>
      </c>
      <c r="F3593" s="5"/>
      <c r="G3593" s="6">
        <v>316</v>
      </c>
      <c r="H3593" s="28">
        <v>0.94936708860800001</v>
      </c>
      <c r="I3593" s="12">
        <v>0.31645569620300001</v>
      </c>
      <c r="J3593" s="12">
        <v>2.5316455696200002</v>
      </c>
      <c r="K3593" s="12">
        <v>4.746835443038</v>
      </c>
      <c r="L3593" s="12">
        <v>14.556962025316</v>
      </c>
      <c r="M3593" s="12">
        <v>40.506329113923996</v>
      </c>
      <c r="N3593" s="12">
        <v>18.037974683544</v>
      </c>
      <c r="O3593" s="12">
        <v>15.822784810127001</v>
      </c>
      <c r="P3593" s="23">
        <v>2.5316455696200002</v>
      </c>
    </row>
    <row r="3594" spans="3:16" ht="37.799999999999997" x14ac:dyDescent="0.25">
      <c r="C3594" s="125"/>
      <c r="D3594" s="120"/>
      <c r="E3594" s="4" t="s">
        <v>72</v>
      </c>
      <c r="F3594" s="5"/>
      <c r="G3594" s="6">
        <v>308</v>
      </c>
      <c r="H3594" s="28">
        <v>0.32467532467499999</v>
      </c>
      <c r="I3594" s="12">
        <v>0.32467532467499999</v>
      </c>
      <c r="J3594" s="12">
        <v>2.5974025974030002</v>
      </c>
      <c r="K3594" s="12">
        <v>2.5974025974030002</v>
      </c>
      <c r="L3594" s="12">
        <v>15.259740259739999</v>
      </c>
      <c r="M3594" s="12">
        <v>36.038961038960998</v>
      </c>
      <c r="N3594" s="12">
        <v>20.12987012987</v>
      </c>
      <c r="O3594" s="12">
        <v>20.454545454544999</v>
      </c>
      <c r="P3594" s="23">
        <v>2.2727272727269998</v>
      </c>
    </row>
    <row r="3595" spans="3:16" ht="37.799999999999997" x14ac:dyDescent="0.25">
      <c r="C3595" s="125"/>
      <c r="D3595" s="120"/>
      <c r="E3595" s="4" t="s">
        <v>73</v>
      </c>
      <c r="F3595" s="5"/>
      <c r="G3595" s="6">
        <v>114</v>
      </c>
      <c r="H3595" s="50">
        <v>0</v>
      </c>
      <c r="I3595" s="20">
        <v>0</v>
      </c>
      <c r="J3595" s="12">
        <v>1.7543859649119999</v>
      </c>
      <c r="K3595" s="12">
        <v>1.7543859649119999</v>
      </c>
      <c r="L3595" s="12">
        <v>11.403508771929999</v>
      </c>
      <c r="M3595" s="12">
        <v>34.210526315788996</v>
      </c>
      <c r="N3595" s="12">
        <v>30.701754385965</v>
      </c>
      <c r="O3595" s="12">
        <v>19.298245614035</v>
      </c>
      <c r="P3595" s="23">
        <v>0.87719298245599997</v>
      </c>
    </row>
    <row r="3596" spans="3:16" ht="25.2" x14ac:dyDescent="0.25">
      <c r="C3596" s="125"/>
      <c r="D3596" s="120"/>
      <c r="E3596" s="4" t="s">
        <v>74</v>
      </c>
      <c r="F3596" s="5"/>
      <c r="G3596" s="6">
        <v>96</v>
      </c>
      <c r="H3596" s="50">
        <v>0</v>
      </c>
      <c r="I3596" s="12">
        <v>2.083333333333</v>
      </c>
      <c r="J3596" s="12">
        <v>3.125</v>
      </c>
      <c r="K3596" s="12">
        <v>2.083333333333</v>
      </c>
      <c r="L3596" s="12">
        <v>6.25</v>
      </c>
      <c r="M3596" s="12">
        <v>41.666666666666998</v>
      </c>
      <c r="N3596" s="12">
        <v>16.666666666666998</v>
      </c>
      <c r="O3596" s="12">
        <v>26.041666666666998</v>
      </c>
      <c r="P3596" s="23">
        <v>2.083333333333</v>
      </c>
    </row>
    <row r="3597" spans="3:16" x14ac:dyDescent="0.25">
      <c r="C3597" s="125"/>
      <c r="D3597" s="120"/>
      <c r="E3597" s="4" t="s">
        <v>75</v>
      </c>
      <c r="F3597" s="5"/>
      <c r="G3597" s="6">
        <v>29</v>
      </c>
      <c r="H3597" s="50">
        <v>0</v>
      </c>
      <c r="I3597" s="20">
        <v>0</v>
      </c>
      <c r="J3597" s="12">
        <v>3.4482758620689999</v>
      </c>
      <c r="K3597" s="12">
        <v>3.4482758620689999</v>
      </c>
      <c r="L3597" s="12">
        <v>31.034482758620999</v>
      </c>
      <c r="M3597" s="12">
        <v>24.137931034483</v>
      </c>
      <c r="N3597" s="12">
        <v>6.8965517241379999</v>
      </c>
      <c r="O3597" s="12">
        <v>27.586206896552</v>
      </c>
      <c r="P3597" s="23">
        <v>3.4482758620689999</v>
      </c>
    </row>
    <row r="3598" spans="3:16" x14ac:dyDescent="0.25">
      <c r="C3598" s="125"/>
      <c r="D3598" s="120"/>
      <c r="E3598" s="4" t="s">
        <v>18</v>
      </c>
      <c r="F3598" s="5"/>
      <c r="G3598" s="6">
        <v>127</v>
      </c>
      <c r="H3598" s="50">
        <v>0</v>
      </c>
      <c r="I3598" s="12">
        <v>0.78740157480299999</v>
      </c>
      <c r="J3598" s="12">
        <v>3.9370078740159999</v>
      </c>
      <c r="K3598" s="12">
        <v>3.1496062992130001</v>
      </c>
      <c r="L3598" s="12">
        <v>13.385826771653999</v>
      </c>
      <c r="M3598" s="12">
        <v>37.795275590551</v>
      </c>
      <c r="N3598" s="12">
        <v>14.173228346457</v>
      </c>
      <c r="O3598" s="12">
        <v>18.110236220472</v>
      </c>
      <c r="P3598" s="23">
        <v>8.6614173228349998</v>
      </c>
    </row>
    <row r="3599" spans="3:16" x14ac:dyDescent="0.25">
      <c r="C3599" s="121" t="s">
        <v>76</v>
      </c>
      <c r="D3599" s="119" t="s">
        <v>20</v>
      </c>
      <c r="E3599" s="18" t="s">
        <v>77</v>
      </c>
      <c r="F3599" s="17"/>
      <c r="G3599" s="19">
        <v>626</v>
      </c>
      <c r="H3599" s="29">
        <v>0.31948881789099998</v>
      </c>
      <c r="I3599" s="15">
        <v>0.31948881789099998</v>
      </c>
      <c r="J3599" s="15">
        <v>4.153354632588</v>
      </c>
      <c r="K3599" s="15">
        <v>4.472843450479</v>
      </c>
      <c r="L3599" s="15">
        <v>16.773162939296999</v>
      </c>
      <c r="M3599" s="15">
        <v>33.546325878593997</v>
      </c>
      <c r="N3599" s="15">
        <v>15.495207667732</v>
      </c>
      <c r="O3599" s="15">
        <v>20.607028753994001</v>
      </c>
      <c r="P3599" s="30">
        <v>4.3130990415339996</v>
      </c>
    </row>
    <row r="3600" spans="3:16" x14ac:dyDescent="0.25">
      <c r="C3600" s="125"/>
      <c r="D3600" s="120"/>
      <c r="E3600" s="4" t="s">
        <v>78</v>
      </c>
      <c r="F3600" s="5"/>
      <c r="G3600" s="6">
        <v>975</v>
      </c>
      <c r="H3600" s="28">
        <v>0.71794871794899995</v>
      </c>
      <c r="I3600" s="12">
        <v>0.20512820512800001</v>
      </c>
      <c r="J3600" s="12">
        <v>2.9743589743590002</v>
      </c>
      <c r="K3600" s="12">
        <v>4.1025641025640001</v>
      </c>
      <c r="L3600" s="12">
        <v>14.564102564103001</v>
      </c>
      <c r="M3600" s="12">
        <v>35.692307692307999</v>
      </c>
      <c r="N3600" s="12">
        <v>17.74358974359</v>
      </c>
      <c r="O3600" s="12">
        <v>20.820512820512999</v>
      </c>
      <c r="P3600" s="23">
        <v>3.1794871794869999</v>
      </c>
    </row>
    <row r="3601" spans="3:16" x14ac:dyDescent="0.25">
      <c r="C3601" s="125"/>
      <c r="D3601" s="120"/>
      <c r="E3601" s="4" t="s">
        <v>79</v>
      </c>
      <c r="F3601" s="5"/>
      <c r="G3601" s="6">
        <v>589</v>
      </c>
      <c r="H3601" s="28">
        <v>0.16977928692700001</v>
      </c>
      <c r="I3601" s="12">
        <v>0.84889643463499997</v>
      </c>
      <c r="J3601" s="12">
        <v>2.376910016978</v>
      </c>
      <c r="K3601" s="12">
        <v>2.7164685908320001</v>
      </c>
      <c r="L3601" s="12">
        <v>12.054329371816999</v>
      </c>
      <c r="M3601" s="12">
        <v>34.125636672326003</v>
      </c>
      <c r="N3601" s="12">
        <v>22.920203735144</v>
      </c>
      <c r="O3601" s="12">
        <v>21.052631578947</v>
      </c>
      <c r="P3601" s="23">
        <v>3.735144312394</v>
      </c>
    </row>
    <row r="3602" spans="3:16" x14ac:dyDescent="0.25">
      <c r="C3602" s="125"/>
      <c r="D3602" s="120"/>
      <c r="E3602" s="4" t="s">
        <v>80</v>
      </c>
      <c r="F3602" s="5"/>
      <c r="G3602" s="6">
        <v>224</v>
      </c>
      <c r="H3602" s="28">
        <v>1.339285714286</v>
      </c>
      <c r="I3602" s="12">
        <v>0.446428571429</v>
      </c>
      <c r="J3602" s="12">
        <v>2.2321428571430002</v>
      </c>
      <c r="K3602" s="12">
        <v>2.2321428571430002</v>
      </c>
      <c r="L3602" s="12">
        <v>12.053571428571001</v>
      </c>
      <c r="M3602" s="12">
        <v>41.071428571429003</v>
      </c>
      <c r="N3602" s="12">
        <v>17.857142857143</v>
      </c>
      <c r="O3602" s="12">
        <v>19.642857142857</v>
      </c>
      <c r="P3602" s="23">
        <v>3.125</v>
      </c>
    </row>
    <row r="3603" spans="3:16" x14ac:dyDescent="0.25">
      <c r="C3603" s="121" t="s">
        <v>81</v>
      </c>
      <c r="D3603" s="119" t="s">
        <v>20</v>
      </c>
      <c r="E3603" s="18" t="s">
        <v>82</v>
      </c>
      <c r="F3603" s="17"/>
      <c r="G3603" s="19">
        <v>300</v>
      </c>
      <c r="H3603" s="29">
        <v>0.66666666666700003</v>
      </c>
      <c r="I3603" s="15">
        <v>0.33333333333300003</v>
      </c>
      <c r="J3603" s="15">
        <v>2.333333333333</v>
      </c>
      <c r="K3603" s="15">
        <v>3.333333333333</v>
      </c>
      <c r="L3603" s="15">
        <v>12</v>
      </c>
      <c r="M3603" s="15">
        <v>33.333333333333002</v>
      </c>
      <c r="N3603" s="15">
        <v>19.666666666666998</v>
      </c>
      <c r="O3603" s="15">
        <v>24.333333333333002</v>
      </c>
      <c r="P3603" s="30">
        <v>4</v>
      </c>
    </row>
    <row r="3604" spans="3:16" x14ac:dyDescent="0.25">
      <c r="C3604" s="125"/>
      <c r="D3604" s="120"/>
      <c r="E3604" s="4" t="s">
        <v>83</v>
      </c>
      <c r="F3604" s="5"/>
      <c r="G3604" s="6">
        <v>722</v>
      </c>
      <c r="H3604" s="28">
        <v>0.55401662049900002</v>
      </c>
      <c r="I3604" s="12">
        <v>0.27700831024900002</v>
      </c>
      <c r="J3604" s="12">
        <v>2.9085872576180001</v>
      </c>
      <c r="K3604" s="12">
        <v>2.9085872576180001</v>
      </c>
      <c r="L3604" s="12">
        <v>14.819944598337999</v>
      </c>
      <c r="M3604" s="12">
        <v>35.041551246536997</v>
      </c>
      <c r="N3604" s="12">
        <v>19.667590027700999</v>
      </c>
      <c r="O3604" s="12">
        <v>20.221606648199</v>
      </c>
      <c r="P3604" s="23">
        <v>3.6011080332410002</v>
      </c>
    </row>
    <row r="3605" spans="3:16" x14ac:dyDescent="0.25">
      <c r="C3605" s="125"/>
      <c r="D3605" s="120"/>
      <c r="E3605" s="4" t="s">
        <v>84</v>
      </c>
      <c r="F3605" s="5"/>
      <c r="G3605" s="6">
        <v>483</v>
      </c>
      <c r="H3605" s="28">
        <v>1.0351966873709999</v>
      </c>
      <c r="I3605" s="12">
        <v>0.41407867494799999</v>
      </c>
      <c r="J3605" s="12">
        <v>2.277432712215</v>
      </c>
      <c r="K3605" s="12">
        <v>4.3478260869570002</v>
      </c>
      <c r="L3605" s="12">
        <v>13.457556935817999</v>
      </c>
      <c r="M3605" s="12">
        <v>38.923395445135</v>
      </c>
      <c r="N3605" s="12">
        <v>18.012422360247999</v>
      </c>
      <c r="O3605" s="12">
        <v>19.254658385092998</v>
      </c>
      <c r="P3605" s="23">
        <v>2.277432712215</v>
      </c>
    </row>
    <row r="3606" spans="3:16" x14ac:dyDescent="0.25">
      <c r="C3606" s="125"/>
      <c r="D3606" s="120"/>
      <c r="E3606" s="4" t="s">
        <v>85</v>
      </c>
      <c r="F3606" s="5"/>
      <c r="G3606" s="6">
        <v>395</v>
      </c>
      <c r="H3606" s="50">
        <v>0</v>
      </c>
      <c r="I3606" s="20">
        <v>0</v>
      </c>
      <c r="J3606" s="12">
        <v>3.5443037974679998</v>
      </c>
      <c r="K3606" s="12">
        <v>4.3037974683540003</v>
      </c>
      <c r="L3606" s="12">
        <v>15.443037974684</v>
      </c>
      <c r="M3606" s="12">
        <v>33.417721518987001</v>
      </c>
      <c r="N3606" s="12">
        <v>18.734177215190002</v>
      </c>
      <c r="O3606" s="12">
        <v>17.974683544304</v>
      </c>
      <c r="P3606" s="23">
        <v>6.5822784810129997</v>
      </c>
    </row>
    <row r="3607" spans="3:16" x14ac:dyDescent="0.25">
      <c r="C3607" s="125"/>
      <c r="D3607" s="120"/>
      <c r="E3607" s="4" t="s">
        <v>86</v>
      </c>
      <c r="F3607" s="5"/>
      <c r="G3607" s="6">
        <v>236</v>
      </c>
      <c r="H3607" s="50">
        <v>0</v>
      </c>
      <c r="I3607" s="12">
        <v>1.271186440678</v>
      </c>
      <c r="J3607" s="12">
        <v>4.2372881355930003</v>
      </c>
      <c r="K3607" s="12">
        <v>2.9661016949149999</v>
      </c>
      <c r="L3607" s="12">
        <v>14.406779661017</v>
      </c>
      <c r="M3607" s="12">
        <v>35.593220338983002</v>
      </c>
      <c r="N3607" s="12">
        <v>16.101694915254001</v>
      </c>
      <c r="O3607" s="12">
        <v>23.305084745763001</v>
      </c>
      <c r="P3607" s="23">
        <v>2.1186440677970002</v>
      </c>
    </row>
    <row r="3608" spans="3:16" x14ac:dyDescent="0.25">
      <c r="C3608" s="125"/>
      <c r="D3608" s="120"/>
      <c r="E3608" s="4" t="s">
        <v>87</v>
      </c>
      <c r="F3608" s="5"/>
      <c r="G3608" s="6">
        <v>278</v>
      </c>
      <c r="H3608" s="28">
        <v>0.71942446043200003</v>
      </c>
      <c r="I3608" s="12">
        <v>0.71942446043200003</v>
      </c>
      <c r="J3608" s="12">
        <v>3.9568345323740002</v>
      </c>
      <c r="K3608" s="12">
        <v>4.6762589928059999</v>
      </c>
      <c r="L3608" s="12">
        <v>15.107913669065001</v>
      </c>
      <c r="M3608" s="12">
        <v>33.812949640287997</v>
      </c>
      <c r="N3608" s="12">
        <v>16.187050359712</v>
      </c>
      <c r="O3608" s="12">
        <v>22.302158273381</v>
      </c>
      <c r="P3608" s="23">
        <v>2.517985611511</v>
      </c>
    </row>
    <row r="3609" spans="3:16" x14ac:dyDescent="0.25">
      <c r="C3609" s="121" t="s">
        <v>88</v>
      </c>
      <c r="D3609" s="119" t="s">
        <v>20</v>
      </c>
      <c r="E3609" s="18" t="s">
        <v>89</v>
      </c>
      <c r="F3609" s="17"/>
      <c r="G3609" s="19">
        <v>110</v>
      </c>
      <c r="H3609" s="86">
        <v>0</v>
      </c>
      <c r="I3609" s="38">
        <v>0</v>
      </c>
      <c r="J3609" s="15">
        <v>2.7272727272730002</v>
      </c>
      <c r="K3609" s="15">
        <v>3.636363636364</v>
      </c>
      <c r="L3609" s="15">
        <v>11.818181818182</v>
      </c>
      <c r="M3609" s="15">
        <v>30.909090909090999</v>
      </c>
      <c r="N3609" s="15">
        <v>22.727272727273</v>
      </c>
      <c r="O3609" s="15">
        <v>24.545454545455001</v>
      </c>
      <c r="P3609" s="30">
        <v>3.636363636364</v>
      </c>
    </row>
    <row r="3610" spans="3:16" x14ac:dyDescent="0.25">
      <c r="C3610" s="122"/>
      <c r="D3610" s="120"/>
      <c r="E3610" s="4" t="s">
        <v>90</v>
      </c>
      <c r="F3610" s="5"/>
      <c r="G3610" s="6">
        <v>190</v>
      </c>
      <c r="H3610" s="28">
        <v>1.052631578947</v>
      </c>
      <c r="I3610" s="12">
        <v>0.52631578947400004</v>
      </c>
      <c r="J3610" s="12">
        <v>2.1052631578950001</v>
      </c>
      <c r="K3610" s="12">
        <v>3.1578947368420001</v>
      </c>
      <c r="L3610" s="12">
        <v>12.105263157894999</v>
      </c>
      <c r="M3610" s="12">
        <v>34.736842105263001</v>
      </c>
      <c r="N3610" s="12">
        <v>17.894736842105001</v>
      </c>
      <c r="O3610" s="12">
        <v>24.210526315789</v>
      </c>
      <c r="P3610" s="23">
        <v>4.2105263157890001</v>
      </c>
    </row>
    <row r="3611" spans="3:16" x14ac:dyDescent="0.25">
      <c r="C3611" s="122"/>
      <c r="D3611" s="120"/>
      <c r="E3611" s="4" t="s">
        <v>83</v>
      </c>
      <c r="F3611" s="5"/>
      <c r="G3611" s="6">
        <v>722</v>
      </c>
      <c r="H3611" s="28">
        <v>0.55401662049900002</v>
      </c>
      <c r="I3611" s="12">
        <v>0.27700831024900002</v>
      </c>
      <c r="J3611" s="12">
        <v>2.9085872576180001</v>
      </c>
      <c r="K3611" s="12">
        <v>2.9085872576180001</v>
      </c>
      <c r="L3611" s="12">
        <v>14.819944598337999</v>
      </c>
      <c r="M3611" s="12">
        <v>35.041551246536997</v>
      </c>
      <c r="N3611" s="12">
        <v>19.667590027700999</v>
      </c>
      <c r="O3611" s="12">
        <v>20.221606648199</v>
      </c>
      <c r="P3611" s="23">
        <v>3.6011080332410002</v>
      </c>
    </row>
    <row r="3612" spans="3:16" x14ac:dyDescent="0.25">
      <c r="C3612" s="122"/>
      <c r="D3612" s="120"/>
      <c r="E3612" s="4" t="s">
        <v>91</v>
      </c>
      <c r="F3612" s="5"/>
      <c r="G3612" s="6">
        <v>117</v>
      </c>
      <c r="H3612" s="28">
        <v>0.85470085470099999</v>
      </c>
      <c r="I3612" s="12">
        <v>0.85470085470099999</v>
      </c>
      <c r="J3612" s="12">
        <v>1.709401709402</v>
      </c>
      <c r="K3612" s="12">
        <v>1.709401709402</v>
      </c>
      <c r="L3612" s="12">
        <v>6.8376068376069998</v>
      </c>
      <c r="M3612" s="12">
        <v>43.589743589744003</v>
      </c>
      <c r="N3612" s="12">
        <v>21.367521367521</v>
      </c>
      <c r="O3612" s="12">
        <v>19.65811965812</v>
      </c>
      <c r="P3612" s="23">
        <v>3.4188034188029999</v>
      </c>
    </row>
    <row r="3613" spans="3:16" x14ac:dyDescent="0.25">
      <c r="C3613" s="122"/>
      <c r="D3613" s="120"/>
      <c r="E3613" s="4" t="s">
        <v>92</v>
      </c>
      <c r="F3613" s="5"/>
      <c r="G3613" s="6">
        <v>123</v>
      </c>
      <c r="H3613" s="28">
        <v>1.6260162601629999</v>
      </c>
      <c r="I3613" s="20">
        <v>0</v>
      </c>
      <c r="J3613" s="12">
        <v>2.4390243902440001</v>
      </c>
      <c r="K3613" s="12">
        <v>4.8780487804880002</v>
      </c>
      <c r="L3613" s="12">
        <v>13.821138211381999</v>
      </c>
      <c r="M3613" s="12">
        <v>43.902439024389999</v>
      </c>
      <c r="N3613" s="12">
        <v>14.634146341463</v>
      </c>
      <c r="O3613" s="12">
        <v>15.447154471545</v>
      </c>
      <c r="P3613" s="23">
        <v>3.2520325203249998</v>
      </c>
    </row>
    <row r="3614" spans="3:16" x14ac:dyDescent="0.25">
      <c r="C3614" s="122"/>
      <c r="D3614" s="120"/>
      <c r="E3614" s="4" t="s">
        <v>93</v>
      </c>
      <c r="F3614" s="5"/>
      <c r="G3614" s="6">
        <v>243</v>
      </c>
      <c r="H3614" s="28">
        <v>0.82304526748999995</v>
      </c>
      <c r="I3614" s="12">
        <v>0.41152263374499998</v>
      </c>
      <c r="J3614" s="12">
        <v>2.4691358024690002</v>
      </c>
      <c r="K3614" s="12">
        <v>5.3497942386829997</v>
      </c>
      <c r="L3614" s="12">
        <v>16.460905349794</v>
      </c>
      <c r="M3614" s="12">
        <v>34.156378600822997</v>
      </c>
      <c r="N3614" s="12">
        <v>18.106995884774001</v>
      </c>
      <c r="O3614" s="12">
        <v>20.987654320988</v>
      </c>
      <c r="P3614" s="23">
        <v>1.2345679012349999</v>
      </c>
    </row>
    <row r="3615" spans="3:16" x14ac:dyDescent="0.25">
      <c r="C3615" s="122"/>
      <c r="D3615" s="120"/>
      <c r="E3615" s="4" t="s">
        <v>85</v>
      </c>
      <c r="F3615" s="5"/>
      <c r="G3615" s="6">
        <v>395</v>
      </c>
      <c r="H3615" s="50">
        <v>0</v>
      </c>
      <c r="I3615" s="20">
        <v>0</v>
      </c>
      <c r="J3615" s="12">
        <v>3.5443037974679998</v>
      </c>
      <c r="K3615" s="12">
        <v>4.3037974683540003</v>
      </c>
      <c r="L3615" s="12">
        <v>15.443037974684</v>
      </c>
      <c r="M3615" s="12">
        <v>33.417721518987001</v>
      </c>
      <c r="N3615" s="12">
        <v>18.734177215190002</v>
      </c>
      <c r="O3615" s="12">
        <v>17.974683544304</v>
      </c>
      <c r="P3615" s="23">
        <v>6.5822784810129997</v>
      </c>
    </row>
    <row r="3616" spans="3:16" x14ac:dyDescent="0.25">
      <c r="C3616" s="122"/>
      <c r="D3616" s="120"/>
      <c r="E3616" s="4" t="s">
        <v>94</v>
      </c>
      <c r="F3616" s="5"/>
      <c r="G3616" s="6">
        <v>168</v>
      </c>
      <c r="H3616" s="50">
        <v>0</v>
      </c>
      <c r="I3616" s="12">
        <v>1.190476190476</v>
      </c>
      <c r="J3616" s="12">
        <v>2.9761904761900002</v>
      </c>
      <c r="K3616" s="12">
        <v>3.5714285714290002</v>
      </c>
      <c r="L3616" s="12">
        <v>15.47619047619</v>
      </c>
      <c r="M3616" s="12">
        <v>38.095238095238003</v>
      </c>
      <c r="N3616" s="12">
        <v>13.690476190476</v>
      </c>
      <c r="O3616" s="12">
        <v>22.023809523810002</v>
      </c>
      <c r="P3616" s="23">
        <v>2.9761904761900002</v>
      </c>
    </row>
    <row r="3617" spans="2:16" x14ac:dyDescent="0.25">
      <c r="C3617" s="122"/>
      <c r="D3617" s="120"/>
      <c r="E3617" s="4" t="s">
        <v>95</v>
      </c>
      <c r="F3617" s="5"/>
      <c r="G3617" s="6">
        <v>68</v>
      </c>
      <c r="H3617" s="50">
        <v>0</v>
      </c>
      <c r="I3617" s="12">
        <v>1.4705882352940001</v>
      </c>
      <c r="J3617" s="12">
        <v>7.352941176471</v>
      </c>
      <c r="K3617" s="12">
        <v>1.4705882352940001</v>
      </c>
      <c r="L3617" s="12">
        <v>11.764705882353001</v>
      </c>
      <c r="M3617" s="12">
        <v>29.411764705882</v>
      </c>
      <c r="N3617" s="12">
        <v>22.058823529411999</v>
      </c>
      <c r="O3617" s="12">
        <v>26.470588235293999</v>
      </c>
      <c r="P3617" s="37">
        <v>0</v>
      </c>
    </row>
    <row r="3618" spans="2:16" x14ac:dyDescent="0.25">
      <c r="C3618" s="126"/>
      <c r="D3618" s="123"/>
      <c r="E3618" s="64" t="s">
        <v>87</v>
      </c>
      <c r="F3618" s="59"/>
      <c r="G3618" s="66">
        <v>278</v>
      </c>
      <c r="H3618" s="82">
        <v>0.71942446043200003</v>
      </c>
      <c r="I3618" s="40">
        <v>0.71942446043200003</v>
      </c>
      <c r="J3618" s="40">
        <v>3.9568345323740002</v>
      </c>
      <c r="K3618" s="40">
        <v>4.6762589928059999</v>
      </c>
      <c r="L3618" s="40">
        <v>15.107913669065001</v>
      </c>
      <c r="M3618" s="40">
        <v>33.812949640287997</v>
      </c>
      <c r="N3618" s="40">
        <v>16.187050359712</v>
      </c>
      <c r="O3618" s="40">
        <v>22.302158273381</v>
      </c>
      <c r="P3618" s="80">
        <v>2.517985611511</v>
      </c>
    </row>
    <row r="3620" spans="2:16" x14ac:dyDescent="0.25">
      <c r="B3620" s="48" t="str">
        <f xml:space="preserve"> HYPERLINK("#'目次'!B39", "[33]")</f>
        <v>[33]</v>
      </c>
      <c r="C3620" s="35" t="s">
        <v>290</v>
      </c>
    </row>
    <row r="3621" spans="2:16" x14ac:dyDescent="0.25">
      <c r="C3621" s="99" t="s">
        <v>291</v>
      </c>
    </row>
    <row r="3623" spans="2:16" x14ac:dyDescent="0.25">
      <c r="C3623" s="35" t="s">
        <v>14</v>
      </c>
    </row>
    <row r="3624" spans="2:16" ht="63" x14ac:dyDescent="0.25">
      <c r="C3624" s="115"/>
      <c r="D3624" s="116"/>
      <c r="E3624" s="116"/>
      <c r="F3624" s="116"/>
      <c r="G3624" s="44" t="s">
        <v>15</v>
      </c>
      <c r="H3624" s="43" t="s">
        <v>292</v>
      </c>
      <c r="I3624" s="26" t="s">
        <v>293</v>
      </c>
      <c r="J3624" s="26" t="s">
        <v>294</v>
      </c>
      <c r="K3624" s="26" t="s">
        <v>295</v>
      </c>
      <c r="L3624" s="26" t="s">
        <v>296</v>
      </c>
      <c r="M3624" s="26" t="s">
        <v>297</v>
      </c>
      <c r="N3624" s="26" t="s">
        <v>63</v>
      </c>
      <c r="O3624" s="26" t="s">
        <v>298</v>
      </c>
      <c r="P3624" s="49" t="s">
        <v>18</v>
      </c>
    </row>
    <row r="3625" spans="2:16" x14ac:dyDescent="0.25">
      <c r="C3625" s="117"/>
      <c r="D3625" s="118"/>
      <c r="E3625" s="118"/>
      <c r="F3625" s="118"/>
      <c r="G3625" s="46"/>
      <c r="H3625" s="47"/>
      <c r="I3625" s="27"/>
      <c r="J3625" s="27"/>
      <c r="K3625" s="27"/>
      <c r="L3625" s="27"/>
      <c r="M3625" s="27"/>
      <c r="N3625" s="27"/>
      <c r="O3625" s="27"/>
      <c r="P3625" s="45"/>
    </row>
    <row r="3626" spans="2:16" x14ac:dyDescent="0.25">
      <c r="C3626" s="61"/>
      <c r="D3626" s="62"/>
      <c r="E3626" s="60" t="s">
        <v>15</v>
      </c>
      <c r="F3626" s="63"/>
      <c r="G3626" s="57">
        <v>1827</v>
      </c>
      <c r="H3626" s="34">
        <v>13.683634373289999</v>
      </c>
      <c r="I3626" s="34">
        <v>9.1406677613569993</v>
      </c>
      <c r="J3626" s="34">
        <v>43.240284619595002</v>
      </c>
      <c r="K3626" s="34">
        <v>9.8522167487680008</v>
      </c>
      <c r="L3626" s="34">
        <v>12.260536398467</v>
      </c>
      <c r="M3626" s="34">
        <v>4.4882320744389999</v>
      </c>
      <c r="N3626" s="34">
        <v>1.915708812261</v>
      </c>
      <c r="O3626" s="34">
        <v>1.477832512315</v>
      </c>
      <c r="P3626" s="79">
        <v>3.9408866995070002</v>
      </c>
    </row>
    <row r="3627" spans="2:16" x14ac:dyDescent="0.25">
      <c r="C3627" s="124" t="s">
        <v>19</v>
      </c>
      <c r="D3627" s="119" t="s">
        <v>20</v>
      </c>
      <c r="E3627" s="18" t="s">
        <v>21</v>
      </c>
      <c r="F3627" s="17"/>
      <c r="G3627" s="19">
        <v>872</v>
      </c>
      <c r="H3627" s="29">
        <v>11.697247706422001</v>
      </c>
      <c r="I3627" s="15">
        <v>8.8302752293579996</v>
      </c>
      <c r="J3627" s="15">
        <v>55.619266055045998</v>
      </c>
      <c r="K3627" s="15">
        <v>8.6009174311930003</v>
      </c>
      <c r="L3627" s="15">
        <v>5.5045871559629997</v>
      </c>
      <c r="M3627" s="15">
        <v>3.3256880733940002</v>
      </c>
      <c r="N3627" s="15">
        <v>1.376146788991</v>
      </c>
      <c r="O3627" s="15">
        <v>0.57339449541300003</v>
      </c>
      <c r="P3627" s="30">
        <v>4.4724770642199996</v>
      </c>
    </row>
    <row r="3628" spans="2:16" x14ac:dyDescent="0.25">
      <c r="C3628" s="125"/>
      <c r="D3628" s="120"/>
      <c r="E3628" s="4" t="s">
        <v>22</v>
      </c>
      <c r="F3628" s="5"/>
      <c r="G3628" s="6">
        <v>955</v>
      </c>
      <c r="H3628" s="28">
        <v>15.497382198953</v>
      </c>
      <c r="I3628" s="12">
        <v>9.4240837696340005</v>
      </c>
      <c r="J3628" s="12">
        <v>31.937172774869001</v>
      </c>
      <c r="K3628" s="12">
        <v>10.994764397906</v>
      </c>
      <c r="L3628" s="12">
        <v>18.429319371727999</v>
      </c>
      <c r="M3628" s="12">
        <v>5.5497382198949996</v>
      </c>
      <c r="N3628" s="12">
        <v>2.4083769633509999</v>
      </c>
      <c r="O3628" s="12">
        <v>2.3036649214659999</v>
      </c>
      <c r="P3628" s="23">
        <v>3.4554973821989998</v>
      </c>
    </row>
    <row r="3629" spans="2:16" x14ac:dyDescent="0.25">
      <c r="C3629" s="121" t="s">
        <v>23</v>
      </c>
      <c r="D3629" s="121" t="s">
        <v>24</v>
      </c>
      <c r="E3629" s="18" t="s">
        <v>25</v>
      </c>
      <c r="F3629" s="17"/>
      <c r="G3629" s="19">
        <v>364</v>
      </c>
      <c r="H3629" s="29">
        <v>10.164835164835001</v>
      </c>
      <c r="I3629" s="15">
        <v>12.087912087912001</v>
      </c>
      <c r="J3629" s="15">
        <v>59.340659340659002</v>
      </c>
      <c r="K3629" s="15">
        <v>10.164835164835001</v>
      </c>
      <c r="L3629" s="15">
        <v>4.1208791208789997</v>
      </c>
      <c r="M3629" s="15">
        <v>1.923076923077</v>
      </c>
      <c r="N3629" s="15">
        <v>0.82417582417599999</v>
      </c>
      <c r="O3629" s="15">
        <v>0.27472527472500002</v>
      </c>
      <c r="P3629" s="30">
        <v>1.098901098901</v>
      </c>
    </row>
    <row r="3630" spans="2:16" x14ac:dyDescent="0.25">
      <c r="C3630" s="125"/>
      <c r="D3630" s="122"/>
      <c r="E3630" s="4" t="s">
        <v>26</v>
      </c>
      <c r="F3630" s="5"/>
      <c r="G3630" s="6">
        <v>542</v>
      </c>
      <c r="H3630" s="28">
        <v>12.915129151292</v>
      </c>
      <c r="I3630" s="12">
        <v>7.9335793357929996</v>
      </c>
      <c r="J3630" s="12">
        <v>55.166051660516999</v>
      </c>
      <c r="K3630" s="12">
        <v>9.7785977859780004</v>
      </c>
      <c r="L3630" s="12">
        <v>9.2250922509229998</v>
      </c>
      <c r="M3630" s="12">
        <v>1.1070110701110001</v>
      </c>
      <c r="N3630" s="12">
        <v>0.553505535055</v>
      </c>
      <c r="O3630" s="12">
        <v>0.553505535055</v>
      </c>
      <c r="P3630" s="23">
        <v>2.7675276752769999</v>
      </c>
    </row>
    <row r="3631" spans="2:16" x14ac:dyDescent="0.25">
      <c r="C3631" s="125"/>
      <c r="D3631" s="122"/>
      <c r="E3631" s="4" t="s">
        <v>27</v>
      </c>
      <c r="F3631" s="5"/>
      <c r="G3631" s="6">
        <v>384</v>
      </c>
      <c r="H3631" s="28">
        <v>15.364583333333</v>
      </c>
      <c r="I3631" s="12">
        <v>11.197916666667</v>
      </c>
      <c r="J3631" s="12">
        <v>42.96875</v>
      </c>
      <c r="K3631" s="12">
        <v>8.59375</v>
      </c>
      <c r="L3631" s="12">
        <v>11.979166666667</v>
      </c>
      <c r="M3631" s="12">
        <v>3.125</v>
      </c>
      <c r="N3631" s="12">
        <v>1.5625</v>
      </c>
      <c r="O3631" s="12">
        <v>0.26041666666699997</v>
      </c>
      <c r="P3631" s="23">
        <v>4.947916666667</v>
      </c>
    </row>
    <row r="3632" spans="2:16" x14ac:dyDescent="0.25">
      <c r="C3632" s="125"/>
      <c r="D3632" s="122"/>
      <c r="E3632" s="4" t="s">
        <v>28</v>
      </c>
      <c r="F3632" s="5"/>
      <c r="G3632" s="6">
        <v>297</v>
      </c>
      <c r="H3632" s="28">
        <v>15.824915824915999</v>
      </c>
      <c r="I3632" s="12">
        <v>8.7542087542089995</v>
      </c>
      <c r="J3632" s="12">
        <v>28.956228956229001</v>
      </c>
      <c r="K3632" s="12">
        <v>14.478114478114</v>
      </c>
      <c r="L3632" s="12">
        <v>12.121212121212</v>
      </c>
      <c r="M3632" s="12">
        <v>7.4074074074069998</v>
      </c>
      <c r="N3632" s="12">
        <v>2.6936026936030002</v>
      </c>
      <c r="O3632" s="12">
        <v>1.683501683502</v>
      </c>
      <c r="P3632" s="23">
        <v>8.0808080808079996</v>
      </c>
    </row>
    <row r="3633" spans="3:16" x14ac:dyDescent="0.25">
      <c r="C3633" s="125"/>
      <c r="D3633" s="122"/>
      <c r="E3633" s="4" t="s">
        <v>29</v>
      </c>
      <c r="F3633" s="5"/>
      <c r="G3633" s="6">
        <v>160</v>
      </c>
      <c r="H3633" s="28">
        <v>16.25</v>
      </c>
      <c r="I3633" s="12">
        <v>5.625</v>
      </c>
      <c r="J3633" s="12">
        <v>14.375</v>
      </c>
      <c r="K3633" s="12">
        <v>5.625</v>
      </c>
      <c r="L3633" s="12">
        <v>33.125</v>
      </c>
      <c r="M3633" s="12">
        <v>14.375</v>
      </c>
      <c r="N3633" s="12">
        <v>3.125</v>
      </c>
      <c r="O3633" s="12">
        <v>3.75</v>
      </c>
      <c r="P3633" s="23">
        <v>3.75</v>
      </c>
    </row>
    <row r="3634" spans="3:16" x14ac:dyDescent="0.25">
      <c r="C3634" s="125"/>
      <c r="D3634" s="122"/>
      <c r="E3634" s="4" t="s">
        <v>30</v>
      </c>
      <c r="F3634" s="5"/>
      <c r="G3634" s="6">
        <v>64</v>
      </c>
      <c r="H3634" s="28">
        <v>15.625</v>
      </c>
      <c r="I3634" s="12">
        <v>3.125</v>
      </c>
      <c r="J3634" s="20">
        <v>0</v>
      </c>
      <c r="K3634" s="12">
        <v>6.25</v>
      </c>
      <c r="L3634" s="12">
        <v>28.125</v>
      </c>
      <c r="M3634" s="12">
        <v>18.75</v>
      </c>
      <c r="N3634" s="12">
        <v>12.5</v>
      </c>
      <c r="O3634" s="12">
        <v>10.9375</v>
      </c>
      <c r="P3634" s="23">
        <v>4.6875</v>
      </c>
    </row>
    <row r="3635" spans="3:16" x14ac:dyDescent="0.25">
      <c r="C3635" s="125"/>
      <c r="D3635" s="122"/>
      <c r="E3635" s="4" t="s">
        <v>31</v>
      </c>
      <c r="F3635" s="5"/>
      <c r="G3635" s="6">
        <v>16</v>
      </c>
      <c r="H3635" s="28">
        <v>6.25</v>
      </c>
      <c r="I3635" s="20">
        <v>0</v>
      </c>
      <c r="J3635" s="12">
        <v>6.25</v>
      </c>
      <c r="K3635" s="12">
        <v>6.25</v>
      </c>
      <c r="L3635" s="12">
        <v>37.5</v>
      </c>
      <c r="M3635" s="20">
        <v>0</v>
      </c>
      <c r="N3635" s="12">
        <v>12.5</v>
      </c>
      <c r="O3635" s="12">
        <v>25</v>
      </c>
      <c r="P3635" s="23">
        <v>6.25</v>
      </c>
    </row>
    <row r="3636" spans="3:16" x14ac:dyDescent="0.25">
      <c r="C3636" s="125"/>
      <c r="D3636" s="122"/>
      <c r="E3636" s="4" t="s">
        <v>32</v>
      </c>
      <c r="F3636" s="5"/>
      <c r="G3636" s="6">
        <v>906</v>
      </c>
      <c r="H3636" s="28">
        <v>11.810154525386</v>
      </c>
      <c r="I3636" s="12">
        <v>9.6026490066230004</v>
      </c>
      <c r="J3636" s="12">
        <v>56.843267108168</v>
      </c>
      <c r="K3636" s="12">
        <v>9.9337748344369992</v>
      </c>
      <c r="L3636" s="12">
        <v>7.1743929359819996</v>
      </c>
      <c r="M3636" s="12">
        <v>1.4348785871959999</v>
      </c>
      <c r="N3636" s="12">
        <v>0.66225165562900001</v>
      </c>
      <c r="O3636" s="12">
        <v>0.441501103753</v>
      </c>
      <c r="P3636" s="23">
        <v>2.0971302428260001</v>
      </c>
    </row>
    <row r="3637" spans="3:16" x14ac:dyDescent="0.25">
      <c r="C3637" s="125"/>
      <c r="D3637" s="122"/>
      <c r="E3637" s="4" t="s">
        <v>33</v>
      </c>
      <c r="F3637" s="5"/>
      <c r="G3637" s="6">
        <v>681</v>
      </c>
      <c r="H3637" s="28">
        <v>15.565345080764001</v>
      </c>
      <c r="I3637" s="12">
        <v>10.132158590308</v>
      </c>
      <c r="J3637" s="12">
        <v>36.857562408222996</v>
      </c>
      <c r="K3637" s="12">
        <v>11.160058737150999</v>
      </c>
      <c r="L3637" s="12">
        <v>12.041116005874001</v>
      </c>
      <c r="M3637" s="12">
        <v>4.9926578560939996</v>
      </c>
      <c r="N3637" s="12">
        <v>2.055800293686</v>
      </c>
      <c r="O3637" s="12">
        <v>0.88105726872199996</v>
      </c>
      <c r="P3637" s="23">
        <v>6.3142437591779998</v>
      </c>
    </row>
    <row r="3638" spans="3:16" x14ac:dyDescent="0.25">
      <c r="C3638" s="125"/>
      <c r="D3638" s="122"/>
      <c r="E3638" s="4" t="s">
        <v>34</v>
      </c>
      <c r="F3638" s="5"/>
      <c r="G3638" s="6">
        <v>240</v>
      </c>
      <c r="H3638" s="28">
        <v>15.416666666667</v>
      </c>
      <c r="I3638" s="12">
        <v>4.583333333333</v>
      </c>
      <c r="J3638" s="12">
        <v>10</v>
      </c>
      <c r="K3638" s="12">
        <v>5.833333333333</v>
      </c>
      <c r="L3638" s="12">
        <v>32.083333333333002</v>
      </c>
      <c r="M3638" s="12">
        <v>14.583333333333</v>
      </c>
      <c r="N3638" s="12">
        <v>6.25</v>
      </c>
      <c r="O3638" s="12">
        <v>7.083333333333</v>
      </c>
      <c r="P3638" s="23">
        <v>4.166666666667</v>
      </c>
    </row>
    <row r="3639" spans="3:16" x14ac:dyDescent="0.25">
      <c r="C3639" s="125"/>
      <c r="D3639" s="122"/>
      <c r="E3639" s="4" t="s">
        <v>35</v>
      </c>
      <c r="F3639" s="5"/>
      <c r="G3639" s="6">
        <v>921</v>
      </c>
      <c r="H3639" s="28">
        <v>15.526601520087</v>
      </c>
      <c r="I3639" s="12">
        <v>8.6862106406079995</v>
      </c>
      <c r="J3639" s="12">
        <v>29.858849077089999</v>
      </c>
      <c r="K3639" s="12">
        <v>9.7719869706840008</v>
      </c>
      <c r="L3639" s="12">
        <v>17.263843648207999</v>
      </c>
      <c r="M3639" s="12">
        <v>7.4918566775239999</v>
      </c>
      <c r="N3639" s="12">
        <v>3.1487513572200001</v>
      </c>
      <c r="O3639" s="12">
        <v>2.4972855591749998</v>
      </c>
      <c r="P3639" s="23">
        <v>5.7546145494029997</v>
      </c>
    </row>
    <row r="3640" spans="3:16" x14ac:dyDescent="0.25">
      <c r="C3640" s="125"/>
      <c r="D3640" s="121" t="s">
        <v>21</v>
      </c>
      <c r="E3640" s="18" t="s">
        <v>25</v>
      </c>
      <c r="F3640" s="17"/>
      <c r="G3640" s="19">
        <v>194</v>
      </c>
      <c r="H3640" s="29">
        <v>11.340206185567</v>
      </c>
      <c r="I3640" s="15">
        <v>8.7628865979379995</v>
      </c>
      <c r="J3640" s="15">
        <v>65.463917525772999</v>
      </c>
      <c r="K3640" s="15">
        <v>7.2164948453609998</v>
      </c>
      <c r="L3640" s="15">
        <v>2.5773195876289998</v>
      </c>
      <c r="M3640" s="15">
        <v>2.0618556701030002</v>
      </c>
      <c r="N3640" s="15">
        <v>1.0309278350519999</v>
      </c>
      <c r="O3640" s="38">
        <v>0</v>
      </c>
      <c r="P3640" s="30">
        <v>1.5463917525769999</v>
      </c>
    </row>
    <row r="3641" spans="3:16" x14ac:dyDescent="0.25">
      <c r="C3641" s="125"/>
      <c r="D3641" s="122"/>
      <c r="E3641" s="4" t="s">
        <v>26</v>
      </c>
      <c r="F3641" s="5"/>
      <c r="G3641" s="6">
        <v>260</v>
      </c>
      <c r="H3641" s="28">
        <v>9.2307692307690008</v>
      </c>
      <c r="I3641" s="12">
        <v>6.9230769230769997</v>
      </c>
      <c r="J3641" s="12">
        <v>66.538461538462002</v>
      </c>
      <c r="K3641" s="12">
        <v>8.0769230769230003</v>
      </c>
      <c r="L3641" s="12">
        <v>3.4615384615379998</v>
      </c>
      <c r="M3641" s="12">
        <v>0.76923076923099998</v>
      </c>
      <c r="N3641" s="12">
        <v>0.384615384615</v>
      </c>
      <c r="O3641" s="12">
        <v>0.76923076923099998</v>
      </c>
      <c r="P3641" s="23">
        <v>3.8461538461539999</v>
      </c>
    </row>
    <row r="3642" spans="3:16" x14ac:dyDescent="0.25">
      <c r="C3642" s="125"/>
      <c r="D3642" s="122"/>
      <c r="E3642" s="4" t="s">
        <v>27</v>
      </c>
      <c r="F3642" s="5"/>
      <c r="G3642" s="6">
        <v>188</v>
      </c>
      <c r="H3642" s="28">
        <v>13.297872340426</v>
      </c>
      <c r="I3642" s="12">
        <v>9.0425531914890005</v>
      </c>
      <c r="J3642" s="12">
        <v>55.851063829787002</v>
      </c>
      <c r="K3642" s="12">
        <v>7.9787234042549997</v>
      </c>
      <c r="L3642" s="12">
        <v>4.2553191489359996</v>
      </c>
      <c r="M3642" s="12">
        <v>2.1276595744679998</v>
      </c>
      <c r="N3642" s="12">
        <v>1.0638297872339999</v>
      </c>
      <c r="O3642" s="12">
        <v>0.53191489361699995</v>
      </c>
      <c r="P3642" s="23">
        <v>5.8510638297869999</v>
      </c>
    </row>
    <row r="3643" spans="3:16" x14ac:dyDescent="0.25">
      <c r="C3643" s="125"/>
      <c r="D3643" s="122"/>
      <c r="E3643" s="4" t="s">
        <v>28</v>
      </c>
      <c r="F3643" s="5"/>
      <c r="G3643" s="6">
        <v>146</v>
      </c>
      <c r="H3643" s="28">
        <v>10.958904109589</v>
      </c>
      <c r="I3643" s="12">
        <v>10.958904109589</v>
      </c>
      <c r="J3643" s="12">
        <v>41.095890410959001</v>
      </c>
      <c r="K3643" s="12">
        <v>11.643835616438</v>
      </c>
      <c r="L3643" s="12">
        <v>6.1643835616439997</v>
      </c>
      <c r="M3643" s="12">
        <v>5.4794520547949999</v>
      </c>
      <c r="N3643" s="12">
        <v>3.4246575342469998</v>
      </c>
      <c r="O3643" s="12">
        <v>1.369863013699</v>
      </c>
      <c r="P3643" s="23">
        <v>8.9041095890409991</v>
      </c>
    </row>
    <row r="3644" spans="3:16" x14ac:dyDescent="0.25">
      <c r="C3644" s="125"/>
      <c r="D3644" s="122"/>
      <c r="E3644" s="4" t="s">
        <v>29</v>
      </c>
      <c r="F3644" s="5"/>
      <c r="G3644" s="6">
        <v>61</v>
      </c>
      <c r="H3644" s="28">
        <v>14.754098360656</v>
      </c>
      <c r="I3644" s="12">
        <v>11.475409836066</v>
      </c>
      <c r="J3644" s="12">
        <v>31.147540983607001</v>
      </c>
      <c r="K3644" s="12">
        <v>6.5573770491800003</v>
      </c>
      <c r="L3644" s="12">
        <v>19.672131147540998</v>
      </c>
      <c r="M3644" s="12">
        <v>11.475409836066</v>
      </c>
      <c r="N3644" s="12">
        <v>1.6393442622950001</v>
      </c>
      <c r="O3644" s="20">
        <v>0</v>
      </c>
      <c r="P3644" s="23">
        <v>3.2786885245900002</v>
      </c>
    </row>
    <row r="3645" spans="3:16" x14ac:dyDescent="0.25">
      <c r="C3645" s="125"/>
      <c r="D3645" s="122"/>
      <c r="E3645" s="4" t="s">
        <v>30</v>
      </c>
      <c r="F3645" s="5"/>
      <c r="G3645" s="6">
        <v>20</v>
      </c>
      <c r="H3645" s="28">
        <v>30</v>
      </c>
      <c r="I3645" s="12">
        <v>10</v>
      </c>
      <c r="J3645" s="20">
        <v>0</v>
      </c>
      <c r="K3645" s="12">
        <v>15</v>
      </c>
      <c r="L3645" s="12">
        <v>20</v>
      </c>
      <c r="M3645" s="12">
        <v>20</v>
      </c>
      <c r="N3645" s="12">
        <v>5</v>
      </c>
      <c r="O3645" s="20">
        <v>0</v>
      </c>
      <c r="P3645" s="37">
        <v>0</v>
      </c>
    </row>
    <row r="3646" spans="3:16" x14ac:dyDescent="0.25">
      <c r="C3646" s="125"/>
      <c r="D3646" s="122"/>
      <c r="E3646" s="4" t="s">
        <v>31</v>
      </c>
      <c r="F3646" s="5"/>
      <c r="G3646" s="6">
        <v>3</v>
      </c>
      <c r="H3646" s="50">
        <v>0</v>
      </c>
      <c r="I3646" s="20">
        <v>0</v>
      </c>
      <c r="J3646" s="12">
        <v>33.333333333333002</v>
      </c>
      <c r="K3646" s="12">
        <v>33.333333333333002</v>
      </c>
      <c r="L3646" s="12">
        <v>33.333333333333002</v>
      </c>
      <c r="M3646" s="20">
        <v>0</v>
      </c>
      <c r="N3646" s="20">
        <v>0</v>
      </c>
      <c r="O3646" s="20">
        <v>0</v>
      </c>
      <c r="P3646" s="37">
        <v>0</v>
      </c>
    </row>
    <row r="3647" spans="3:16" x14ac:dyDescent="0.25">
      <c r="C3647" s="125"/>
      <c r="D3647" s="122"/>
      <c r="E3647" s="4" t="s">
        <v>32</v>
      </c>
      <c r="F3647" s="5"/>
      <c r="G3647" s="6">
        <v>454</v>
      </c>
      <c r="H3647" s="28">
        <v>10.132158590308</v>
      </c>
      <c r="I3647" s="12">
        <v>7.7092511013219998</v>
      </c>
      <c r="J3647" s="12">
        <v>66.079295154185004</v>
      </c>
      <c r="K3647" s="12">
        <v>7.7092511013219998</v>
      </c>
      <c r="L3647" s="12">
        <v>3.0837004405289998</v>
      </c>
      <c r="M3647" s="12">
        <v>1.321585903084</v>
      </c>
      <c r="N3647" s="12">
        <v>0.66079295154200002</v>
      </c>
      <c r="O3647" s="12">
        <v>0.44052863436099998</v>
      </c>
      <c r="P3647" s="23">
        <v>2.8634361233479999</v>
      </c>
    </row>
    <row r="3648" spans="3:16" x14ac:dyDescent="0.25">
      <c r="C3648" s="125"/>
      <c r="D3648" s="122"/>
      <c r="E3648" s="4" t="s">
        <v>33</v>
      </c>
      <c r="F3648" s="5"/>
      <c r="G3648" s="6">
        <v>334</v>
      </c>
      <c r="H3648" s="28">
        <v>12.275449101795999</v>
      </c>
      <c r="I3648" s="12">
        <v>9.8802395209579998</v>
      </c>
      <c r="J3648" s="12">
        <v>49.401197604789999</v>
      </c>
      <c r="K3648" s="12">
        <v>9.5808383233529995</v>
      </c>
      <c r="L3648" s="12">
        <v>5.0898203592810001</v>
      </c>
      <c r="M3648" s="12">
        <v>3.592814371257</v>
      </c>
      <c r="N3648" s="12">
        <v>2.095808383234</v>
      </c>
      <c r="O3648" s="12">
        <v>0.89820359281399997</v>
      </c>
      <c r="P3648" s="23">
        <v>7.1856287425150001</v>
      </c>
    </row>
    <row r="3649" spans="3:16" x14ac:dyDescent="0.25">
      <c r="C3649" s="125"/>
      <c r="D3649" s="122"/>
      <c r="E3649" s="4" t="s">
        <v>34</v>
      </c>
      <c r="F3649" s="5"/>
      <c r="G3649" s="6">
        <v>84</v>
      </c>
      <c r="H3649" s="28">
        <v>17.857142857143</v>
      </c>
      <c r="I3649" s="12">
        <v>10.714285714286</v>
      </c>
      <c r="J3649" s="12">
        <v>23.809523809523998</v>
      </c>
      <c r="K3649" s="12">
        <v>9.5238095238099998</v>
      </c>
      <c r="L3649" s="12">
        <v>20.238095238094999</v>
      </c>
      <c r="M3649" s="12">
        <v>13.095238095238001</v>
      </c>
      <c r="N3649" s="12">
        <v>2.3809523809519999</v>
      </c>
      <c r="O3649" s="20">
        <v>0</v>
      </c>
      <c r="P3649" s="23">
        <v>2.3809523809519999</v>
      </c>
    </row>
    <row r="3650" spans="3:16" x14ac:dyDescent="0.25">
      <c r="C3650" s="125"/>
      <c r="D3650" s="122"/>
      <c r="E3650" s="4" t="s">
        <v>35</v>
      </c>
      <c r="F3650" s="5"/>
      <c r="G3650" s="6">
        <v>418</v>
      </c>
      <c r="H3650" s="28">
        <v>13.397129186602999</v>
      </c>
      <c r="I3650" s="12">
        <v>10.047846889952</v>
      </c>
      <c r="J3650" s="12">
        <v>44.258373205741997</v>
      </c>
      <c r="K3650" s="12">
        <v>9.5693779904310006</v>
      </c>
      <c r="L3650" s="12">
        <v>8.1339712918660005</v>
      </c>
      <c r="M3650" s="12">
        <v>5.5023923444980003</v>
      </c>
      <c r="N3650" s="12">
        <v>2.153110047847</v>
      </c>
      <c r="O3650" s="12">
        <v>0.71770334928199997</v>
      </c>
      <c r="P3650" s="23">
        <v>6.2200956937800003</v>
      </c>
    </row>
    <row r="3651" spans="3:16" x14ac:dyDescent="0.25">
      <c r="C3651" s="125"/>
      <c r="D3651" s="121" t="s">
        <v>22</v>
      </c>
      <c r="E3651" s="18" t="s">
        <v>25</v>
      </c>
      <c r="F3651" s="17"/>
      <c r="G3651" s="19">
        <v>170</v>
      </c>
      <c r="H3651" s="29">
        <v>8.8235294117649996</v>
      </c>
      <c r="I3651" s="15">
        <v>15.882352941176</v>
      </c>
      <c r="J3651" s="15">
        <v>52.352941176470999</v>
      </c>
      <c r="K3651" s="15">
        <v>13.529411764705999</v>
      </c>
      <c r="L3651" s="15">
        <v>5.8823529411760003</v>
      </c>
      <c r="M3651" s="15">
        <v>1.764705882353</v>
      </c>
      <c r="N3651" s="15">
        <v>0.58823529411800002</v>
      </c>
      <c r="O3651" s="15">
        <v>0.58823529411800002</v>
      </c>
      <c r="P3651" s="30">
        <v>0.58823529411800002</v>
      </c>
    </row>
    <row r="3652" spans="3:16" x14ac:dyDescent="0.25">
      <c r="C3652" s="125"/>
      <c r="D3652" s="122"/>
      <c r="E3652" s="4" t="s">
        <v>26</v>
      </c>
      <c r="F3652" s="5"/>
      <c r="G3652" s="6">
        <v>282</v>
      </c>
      <c r="H3652" s="28">
        <v>16.312056737589</v>
      </c>
      <c r="I3652" s="12">
        <v>8.8652482269499995</v>
      </c>
      <c r="J3652" s="12">
        <v>44.680851063829998</v>
      </c>
      <c r="K3652" s="12">
        <v>11.347517730496</v>
      </c>
      <c r="L3652" s="12">
        <v>14.539007092199</v>
      </c>
      <c r="M3652" s="12">
        <v>1.4184397163119999</v>
      </c>
      <c r="N3652" s="12">
        <v>0.70921985815599997</v>
      </c>
      <c r="O3652" s="12">
        <v>0.35460992907799999</v>
      </c>
      <c r="P3652" s="23">
        <v>1.77304964539</v>
      </c>
    </row>
    <row r="3653" spans="3:16" x14ac:dyDescent="0.25">
      <c r="C3653" s="125"/>
      <c r="D3653" s="122"/>
      <c r="E3653" s="4" t="s">
        <v>27</v>
      </c>
      <c r="F3653" s="5"/>
      <c r="G3653" s="6">
        <v>196</v>
      </c>
      <c r="H3653" s="28">
        <v>17.346938775510001</v>
      </c>
      <c r="I3653" s="12">
        <v>13.265306122448999</v>
      </c>
      <c r="J3653" s="12">
        <v>30.612244897958998</v>
      </c>
      <c r="K3653" s="12">
        <v>9.1836734693879993</v>
      </c>
      <c r="L3653" s="12">
        <v>19.387755102041002</v>
      </c>
      <c r="M3653" s="12">
        <v>4.0816326530609999</v>
      </c>
      <c r="N3653" s="12">
        <v>2.040816326531</v>
      </c>
      <c r="O3653" s="20">
        <v>0</v>
      </c>
      <c r="P3653" s="23">
        <v>4.0816326530609999</v>
      </c>
    </row>
    <row r="3654" spans="3:16" x14ac:dyDescent="0.25">
      <c r="C3654" s="125"/>
      <c r="D3654" s="122"/>
      <c r="E3654" s="4" t="s">
        <v>28</v>
      </c>
      <c r="F3654" s="5"/>
      <c r="G3654" s="6">
        <v>151</v>
      </c>
      <c r="H3654" s="28">
        <v>20.529801324503001</v>
      </c>
      <c r="I3654" s="12">
        <v>6.622516556291</v>
      </c>
      <c r="J3654" s="12">
        <v>17.218543046358</v>
      </c>
      <c r="K3654" s="12">
        <v>17.218543046358</v>
      </c>
      <c r="L3654" s="12">
        <v>17.880794701987</v>
      </c>
      <c r="M3654" s="12">
        <v>9.2715231788079997</v>
      </c>
      <c r="N3654" s="12">
        <v>1.9867549668869999</v>
      </c>
      <c r="O3654" s="12">
        <v>1.9867549668869999</v>
      </c>
      <c r="P3654" s="23">
        <v>7.2847682119210004</v>
      </c>
    </row>
    <row r="3655" spans="3:16" x14ac:dyDescent="0.25">
      <c r="C3655" s="125"/>
      <c r="D3655" s="122"/>
      <c r="E3655" s="4" t="s">
        <v>29</v>
      </c>
      <c r="F3655" s="5"/>
      <c r="G3655" s="6">
        <v>99</v>
      </c>
      <c r="H3655" s="28">
        <v>17.171717171716999</v>
      </c>
      <c r="I3655" s="12">
        <v>2.0202020202019999</v>
      </c>
      <c r="J3655" s="12">
        <v>4.0404040404039998</v>
      </c>
      <c r="K3655" s="12">
        <v>5.0505050505050004</v>
      </c>
      <c r="L3655" s="12">
        <v>41.414141414141</v>
      </c>
      <c r="M3655" s="12">
        <v>16.161616161615999</v>
      </c>
      <c r="N3655" s="12">
        <v>4.0404040404039998</v>
      </c>
      <c r="O3655" s="12">
        <v>6.0606060606060002</v>
      </c>
      <c r="P3655" s="23">
        <v>4.0404040404039998</v>
      </c>
    </row>
    <row r="3656" spans="3:16" x14ac:dyDescent="0.25">
      <c r="C3656" s="125"/>
      <c r="D3656" s="122"/>
      <c r="E3656" s="4" t="s">
        <v>30</v>
      </c>
      <c r="F3656" s="5"/>
      <c r="G3656" s="6">
        <v>44</v>
      </c>
      <c r="H3656" s="28">
        <v>9.0909090909089993</v>
      </c>
      <c r="I3656" s="20">
        <v>0</v>
      </c>
      <c r="J3656" s="20">
        <v>0</v>
      </c>
      <c r="K3656" s="12">
        <v>2.2727272727269998</v>
      </c>
      <c r="L3656" s="12">
        <v>31.818181818182001</v>
      </c>
      <c r="M3656" s="12">
        <v>18.181818181817999</v>
      </c>
      <c r="N3656" s="12">
        <v>15.909090909091001</v>
      </c>
      <c r="O3656" s="12">
        <v>15.909090909091001</v>
      </c>
      <c r="P3656" s="23">
        <v>6.8181818181820004</v>
      </c>
    </row>
    <row r="3657" spans="3:16" x14ac:dyDescent="0.25">
      <c r="C3657" s="125"/>
      <c r="D3657" s="122"/>
      <c r="E3657" s="4" t="s">
        <v>31</v>
      </c>
      <c r="F3657" s="5"/>
      <c r="G3657" s="6">
        <v>13</v>
      </c>
      <c r="H3657" s="28">
        <v>7.6923076923079998</v>
      </c>
      <c r="I3657" s="20">
        <v>0</v>
      </c>
      <c r="J3657" s="20">
        <v>0</v>
      </c>
      <c r="K3657" s="20">
        <v>0</v>
      </c>
      <c r="L3657" s="12">
        <v>38.461538461537998</v>
      </c>
      <c r="M3657" s="20">
        <v>0</v>
      </c>
      <c r="N3657" s="12">
        <v>15.384615384615</v>
      </c>
      <c r="O3657" s="12">
        <v>30.769230769231001</v>
      </c>
      <c r="P3657" s="23">
        <v>7.6923076923079998</v>
      </c>
    </row>
    <row r="3658" spans="3:16" x14ac:dyDescent="0.25">
      <c r="C3658" s="125"/>
      <c r="D3658" s="122"/>
      <c r="E3658" s="4" t="s">
        <v>32</v>
      </c>
      <c r="F3658" s="5"/>
      <c r="G3658" s="6">
        <v>452</v>
      </c>
      <c r="H3658" s="28">
        <v>13.495575221238999</v>
      </c>
      <c r="I3658" s="12">
        <v>11.504424778761001</v>
      </c>
      <c r="J3658" s="12">
        <v>47.566371681416001</v>
      </c>
      <c r="K3658" s="12">
        <v>12.16814159292</v>
      </c>
      <c r="L3658" s="12">
        <v>11.283185840708001</v>
      </c>
      <c r="M3658" s="12">
        <v>1.548672566372</v>
      </c>
      <c r="N3658" s="12">
        <v>0.66371681415899997</v>
      </c>
      <c r="O3658" s="12">
        <v>0.44247787610599998</v>
      </c>
      <c r="P3658" s="23">
        <v>1.327433628319</v>
      </c>
    </row>
    <row r="3659" spans="3:16" x14ac:dyDescent="0.25">
      <c r="C3659" s="125"/>
      <c r="D3659" s="122"/>
      <c r="E3659" s="4" t="s">
        <v>33</v>
      </c>
      <c r="F3659" s="5"/>
      <c r="G3659" s="6">
        <v>347</v>
      </c>
      <c r="H3659" s="28">
        <v>18.731988472622</v>
      </c>
      <c r="I3659" s="12">
        <v>10.374639769451999</v>
      </c>
      <c r="J3659" s="12">
        <v>24.78386167147</v>
      </c>
      <c r="K3659" s="12">
        <v>12.680115273775</v>
      </c>
      <c r="L3659" s="12">
        <v>18.731988472622</v>
      </c>
      <c r="M3659" s="12">
        <v>6.3400576368879999</v>
      </c>
      <c r="N3659" s="12">
        <v>2.0172910662820001</v>
      </c>
      <c r="O3659" s="12">
        <v>0.864553314121</v>
      </c>
      <c r="P3659" s="23">
        <v>5.4755043227669997</v>
      </c>
    </row>
    <row r="3660" spans="3:16" x14ac:dyDescent="0.25">
      <c r="C3660" s="125"/>
      <c r="D3660" s="122"/>
      <c r="E3660" s="4" t="s">
        <v>34</v>
      </c>
      <c r="F3660" s="5"/>
      <c r="G3660" s="6">
        <v>156</v>
      </c>
      <c r="H3660" s="28">
        <v>14.102564102563999</v>
      </c>
      <c r="I3660" s="12">
        <v>1.2820512820509999</v>
      </c>
      <c r="J3660" s="12">
        <v>2.564102564103</v>
      </c>
      <c r="K3660" s="12">
        <v>3.8461538461539999</v>
      </c>
      <c r="L3660" s="12">
        <v>38.461538461537998</v>
      </c>
      <c r="M3660" s="12">
        <v>15.384615384615</v>
      </c>
      <c r="N3660" s="12">
        <v>8.333333333333</v>
      </c>
      <c r="O3660" s="12">
        <v>10.897435897436001</v>
      </c>
      <c r="P3660" s="23">
        <v>5.1282051282049999</v>
      </c>
    </row>
    <row r="3661" spans="3:16" x14ac:dyDescent="0.25">
      <c r="C3661" s="125"/>
      <c r="D3661" s="122"/>
      <c r="E3661" s="4" t="s">
        <v>35</v>
      </c>
      <c r="F3661" s="5"/>
      <c r="G3661" s="6">
        <v>503</v>
      </c>
      <c r="H3661" s="28">
        <v>17.296222664016</v>
      </c>
      <c r="I3661" s="12">
        <v>7.5546719681910002</v>
      </c>
      <c r="J3661" s="12">
        <v>17.892644135188998</v>
      </c>
      <c r="K3661" s="12">
        <v>9.9403578528830003</v>
      </c>
      <c r="L3661" s="12">
        <v>24.850894632207002</v>
      </c>
      <c r="M3661" s="12">
        <v>9.1451292246520008</v>
      </c>
      <c r="N3661" s="12">
        <v>3.9761431411529999</v>
      </c>
      <c r="O3661" s="12">
        <v>3.9761431411529999</v>
      </c>
      <c r="P3661" s="23">
        <v>5.3677932405569999</v>
      </c>
    </row>
    <row r="3662" spans="3:16" x14ac:dyDescent="0.25">
      <c r="C3662" s="121" t="s">
        <v>36</v>
      </c>
      <c r="D3662" s="121" t="s">
        <v>24</v>
      </c>
      <c r="E3662" s="18" t="s">
        <v>37</v>
      </c>
      <c r="F3662" s="17"/>
      <c r="G3662" s="19">
        <v>72</v>
      </c>
      <c r="H3662" s="29">
        <v>13.888888888888999</v>
      </c>
      <c r="I3662" s="15">
        <v>18.055555555556001</v>
      </c>
      <c r="J3662" s="15">
        <v>31.944444444443999</v>
      </c>
      <c r="K3662" s="15">
        <v>13.888888888888999</v>
      </c>
      <c r="L3662" s="15">
        <v>2.7777777777780002</v>
      </c>
      <c r="M3662" s="15">
        <v>5.5555555555560003</v>
      </c>
      <c r="N3662" s="15">
        <v>6.9444444444439997</v>
      </c>
      <c r="O3662" s="15">
        <v>1.3888888888890001</v>
      </c>
      <c r="P3662" s="30">
        <v>5.5555555555560003</v>
      </c>
    </row>
    <row r="3663" spans="3:16" ht="25.2" x14ac:dyDescent="0.25">
      <c r="C3663" s="125"/>
      <c r="D3663" s="122"/>
      <c r="E3663" s="4" t="s">
        <v>38</v>
      </c>
      <c r="F3663" s="5"/>
      <c r="G3663" s="6">
        <v>1266</v>
      </c>
      <c r="H3663" s="28">
        <v>11.927330173775999</v>
      </c>
      <c r="I3663" s="12">
        <v>8.3728278041070006</v>
      </c>
      <c r="J3663" s="12">
        <v>51.184834123222998</v>
      </c>
      <c r="K3663" s="12">
        <v>8.8467614533970007</v>
      </c>
      <c r="L3663" s="12">
        <v>11.611374407583</v>
      </c>
      <c r="M3663" s="12">
        <v>3.1595576619269998</v>
      </c>
      <c r="N3663" s="12">
        <v>0.94786729857800001</v>
      </c>
      <c r="O3663" s="12">
        <v>0.71090047393400002</v>
      </c>
      <c r="P3663" s="23">
        <v>3.2385466034760002</v>
      </c>
    </row>
    <row r="3664" spans="3:16" ht="25.2" x14ac:dyDescent="0.25">
      <c r="C3664" s="125"/>
      <c r="D3664" s="122"/>
      <c r="E3664" s="4" t="s">
        <v>39</v>
      </c>
      <c r="F3664" s="5"/>
      <c r="G3664" s="6">
        <v>82</v>
      </c>
      <c r="H3664" s="28">
        <v>19.512195121950999</v>
      </c>
      <c r="I3664" s="12">
        <v>12.195121951220001</v>
      </c>
      <c r="J3664" s="12">
        <v>30.487804878049001</v>
      </c>
      <c r="K3664" s="12">
        <v>20.731707317072999</v>
      </c>
      <c r="L3664" s="12">
        <v>7.3170731707319998</v>
      </c>
      <c r="M3664" s="12">
        <v>3.6585365853659999</v>
      </c>
      <c r="N3664" s="12">
        <v>1.219512195122</v>
      </c>
      <c r="O3664" s="12">
        <v>2.4390243902440001</v>
      </c>
      <c r="P3664" s="23">
        <v>2.4390243902440001</v>
      </c>
    </row>
    <row r="3665" spans="3:16" ht="25.2" x14ac:dyDescent="0.25">
      <c r="C3665" s="125"/>
      <c r="D3665" s="122"/>
      <c r="E3665" s="4" t="s">
        <v>40</v>
      </c>
      <c r="F3665" s="5"/>
      <c r="G3665" s="6">
        <v>392</v>
      </c>
      <c r="H3665" s="28">
        <v>17.857142857143</v>
      </c>
      <c r="I3665" s="12">
        <v>9.6938775510199999</v>
      </c>
      <c r="J3665" s="12">
        <v>22.704081632653001</v>
      </c>
      <c r="K3665" s="12">
        <v>10.204081632653001</v>
      </c>
      <c r="L3665" s="12">
        <v>17.346938775510001</v>
      </c>
      <c r="M3665" s="12">
        <v>8.6734693877550004</v>
      </c>
      <c r="N3665" s="12">
        <v>4.0816326530609999</v>
      </c>
      <c r="O3665" s="12">
        <v>3.826530612245</v>
      </c>
      <c r="P3665" s="23">
        <v>5.6122448979590001</v>
      </c>
    </row>
    <row r="3666" spans="3:16" x14ac:dyDescent="0.25">
      <c r="C3666" s="125"/>
      <c r="D3666" s="122"/>
      <c r="E3666" s="4" t="s">
        <v>18</v>
      </c>
      <c r="F3666" s="5"/>
      <c r="G3666" s="6">
        <v>15</v>
      </c>
      <c r="H3666" s="28">
        <v>20</v>
      </c>
      <c r="I3666" s="20">
        <v>0</v>
      </c>
      <c r="J3666" s="12">
        <v>33.333333333333002</v>
      </c>
      <c r="K3666" s="12">
        <v>6.666666666667</v>
      </c>
      <c r="L3666" s="12">
        <v>6.666666666667</v>
      </c>
      <c r="M3666" s="12">
        <v>6.666666666667</v>
      </c>
      <c r="N3666" s="12">
        <v>6.666666666667</v>
      </c>
      <c r="O3666" s="20">
        <v>0</v>
      </c>
      <c r="P3666" s="23">
        <v>20</v>
      </c>
    </row>
    <row r="3667" spans="3:16" x14ac:dyDescent="0.25">
      <c r="C3667" s="125"/>
      <c r="D3667" s="121" t="s">
        <v>21</v>
      </c>
      <c r="E3667" s="18" t="s">
        <v>37</v>
      </c>
      <c r="F3667" s="17"/>
      <c r="G3667" s="19">
        <v>43</v>
      </c>
      <c r="H3667" s="29">
        <v>11.627906976744001</v>
      </c>
      <c r="I3667" s="15">
        <v>23.255813953488001</v>
      </c>
      <c r="J3667" s="15">
        <v>34.883720930232997</v>
      </c>
      <c r="K3667" s="15">
        <v>9.3023255813949994</v>
      </c>
      <c r="L3667" s="15">
        <v>2.3255813953489999</v>
      </c>
      <c r="M3667" s="15">
        <v>4.6511627906979998</v>
      </c>
      <c r="N3667" s="15">
        <v>6.9767441860470001</v>
      </c>
      <c r="O3667" s="38">
        <v>0</v>
      </c>
      <c r="P3667" s="30">
        <v>6.9767441860470001</v>
      </c>
    </row>
    <row r="3668" spans="3:16" ht="25.2" x14ac:dyDescent="0.25">
      <c r="C3668" s="125"/>
      <c r="D3668" s="122"/>
      <c r="E3668" s="4" t="s">
        <v>38</v>
      </c>
      <c r="F3668" s="5"/>
      <c r="G3668" s="6">
        <v>730</v>
      </c>
      <c r="H3668" s="28">
        <v>10.684931506849001</v>
      </c>
      <c r="I3668" s="12">
        <v>7.8082191780820001</v>
      </c>
      <c r="J3668" s="12">
        <v>59.041095890411</v>
      </c>
      <c r="K3668" s="12">
        <v>8.4931506849320009</v>
      </c>
      <c r="L3668" s="12">
        <v>5.8904109589039999</v>
      </c>
      <c r="M3668" s="12">
        <v>3.0136986301370001</v>
      </c>
      <c r="N3668" s="12">
        <v>0.95890410958899996</v>
      </c>
      <c r="O3668" s="12">
        <v>0.54794520547900005</v>
      </c>
      <c r="P3668" s="23">
        <v>3.5616438356160001</v>
      </c>
    </row>
    <row r="3669" spans="3:16" ht="25.2" x14ac:dyDescent="0.25">
      <c r="C3669" s="125"/>
      <c r="D3669" s="122"/>
      <c r="E3669" s="4" t="s">
        <v>39</v>
      </c>
      <c r="F3669" s="5"/>
      <c r="G3669" s="6">
        <v>30</v>
      </c>
      <c r="H3669" s="28">
        <v>16.666666666666998</v>
      </c>
      <c r="I3669" s="12">
        <v>6.666666666667</v>
      </c>
      <c r="J3669" s="12">
        <v>46.666666666666998</v>
      </c>
      <c r="K3669" s="12">
        <v>13.333333333333</v>
      </c>
      <c r="L3669" s="12">
        <v>3.333333333333</v>
      </c>
      <c r="M3669" s="20">
        <v>0</v>
      </c>
      <c r="N3669" s="12">
        <v>3.333333333333</v>
      </c>
      <c r="O3669" s="12">
        <v>3.333333333333</v>
      </c>
      <c r="P3669" s="23">
        <v>6.666666666667</v>
      </c>
    </row>
    <row r="3670" spans="3:16" ht="25.2" x14ac:dyDescent="0.25">
      <c r="C3670" s="125"/>
      <c r="D3670" s="122"/>
      <c r="E3670" s="4" t="s">
        <v>40</v>
      </c>
      <c r="F3670" s="5"/>
      <c r="G3670" s="6">
        <v>60</v>
      </c>
      <c r="H3670" s="28">
        <v>21.666666666666998</v>
      </c>
      <c r="I3670" s="12">
        <v>13.333333333333</v>
      </c>
      <c r="J3670" s="12">
        <v>35</v>
      </c>
      <c r="K3670" s="12">
        <v>8.333333333333</v>
      </c>
      <c r="L3670" s="12">
        <v>5</v>
      </c>
      <c r="M3670" s="12">
        <v>6.666666666667</v>
      </c>
      <c r="N3670" s="12">
        <v>1.666666666667</v>
      </c>
      <c r="O3670" s="20">
        <v>0</v>
      </c>
      <c r="P3670" s="23">
        <v>8.333333333333</v>
      </c>
    </row>
    <row r="3671" spans="3:16" x14ac:dyDescent="0.25">
      <c r="C3671" s="125"/>
      <c r="D3671" s="122"/>
      <c r="E3671" s="4" t="s">
        <v>18</v>
      </c>
      <c r="F3671" s="5"/>
      <c r="G3671" s="6">
        <v>9</v>
      </c>
      <c r="H3671" s="28">
        <v>11.111111111111001</v>
      </c>
      <c r="I3671" s="20">
        <v>0</v>
      </c>
      <c r="J3671" s="12">
        <v>44.444444444444002</v>
      </c>
      <c r="K3671" s="20">
        <v>0</v>
      </c>
      <c r="L3671" s="20">
        <v>0</v>
      </c>
      <c r="M3671" s="12">
        <v>11.111111111111001</v>
      </c>
      <c r="N3671" s="20">
        <v>0</v>
      </c>
      <c r="O3671" s="20">
        <v>0</v>
      </c>
      <c r="P3671" s="23">
        <v>33.333333333333002</v>
      </c>
    </row>
    <row r="3672" spans="3:16" x14ac:dyDescent="0.25">
      <c r="C3672" s="125"/>
      <c r="D3672" s="121" t="s">
        <v>22</v>
      </c>
      <c r="E3672" s="18" t="s">
        <v>37</v>
      </c>
      <c r="F3672" s="17"/>
      <c r="G3672" s="19">
        <v>29</v>
      </c>
      <c r="H3672" s="29">
        <v>17.241379310345</v>
      </c>
      <c r="I3672" s="15">
        <v>10.344827586207</v>
      </c>
      <c r="J3672" s="15">
        <v>27.586206896552</v>
      </c>
      <c r="K3672" s="15">
        <v>20.689655172414</v>
      </c>
      <c r="L3672" s="15">
        <v>3.4482758620689999</v>
      </c>
      <c r="M3672" s="15">
        <v>6.8965517241379999</v>
      </c>
      <c r="N3672" s="15">
        <v>6.8965517241379999</v>
      </c>
      <c r="O3672" s="15">
        <v>3.4482758620689999</v>
      </c>
      <c r="P3672" s="30">
        <v>3.4482758620689999</v>
      </c>
    </row>
    <row r="3673" spans="3:16" ht="25.2" x14ac:dyDescent="0.25">
      <c r="C3673" s="125"/>
      <c r="D3673" s="122"/>
      <c r="E3673" s="4" t="s">
        <v>38</v>
      </c>
      <c r="F3673" s="5"/>
      <c r="G3673" s="6">
        <v>536</v>
      </c>
      <c r="H3673" s="28">
        <v>13.619402985075</v>
      </c>
      <c r="I3673" s="12">
        <v>9.1417910447759994</v>
      </c>
      <c r="J3673" s="12">
        <v>40.485074626866002</v>
      </c>
      <c r="K3673" s="12">
        <v>9.3283582089550006</v>
      </c>
      <c r="L3673" s="12">
        <v>19.402985074627001</v>
      </c>
      <c r="M3673" s="12">
        <v>3.3582089552240002</v>
      </c>
      <c r="N3673" s="12">
        <v>0.93283582089600003</v>
      </c>
      <c r="O3673" s="12">
        <v>0.93283582089600003</v>
      </c>
      <c r="P3673" s="23">
        <v>2.7985074626870001</v>
      </c>
    </row>
    <row r="3674" spans="3:16" ht="25.2" x14ac:dyDescent="0.25">
      <c r="C3674" s="125"/>
      <c r="D3674" s="122"/>
      <c r="E3674" s="4" t="s">
        <v>39</v>
      </c>
      <c r="F3674" s="5"/>
      <c r="G3674" s="6">
        <v>52</v>
      </c>
      <c r="H3674" s="28">
        <v>21.153846153846001</v>
      </c>
      <c r="I3674" s="12">
        <v>15.384615384615</v>
      </c>
      <c r="J3674" s="12">
        <v>21.153846153846001</v>
      </c>
      <c r="K3674" s="12">
        <v>25</v>
      </c>
      <c r="L3674" s="12">
        <v>9.6153846153850004</v>
      </c>
      <c r="M3674" s="12">
        <v>5.7692307692310001</v>
      </c>
      <c r="N3674" s="20">
        <v>0</v>
      </c>
      <c r="O3674" s="12">
        <v>1.923076923077</v>
      </c>
      <c r="P3674" s="37">
        <v>0</v>
      </c>
    </row>
    <row r="3675" spans="3:16" ht="25.2" x14ac:dyDescent="0.25">
      <c r="C3675" s="125"/>
      <c r="D3675" s="122"/>
      <c r="E3675" s="4" t="s">
        <v>40</v>
      </c>
      <c r="F3675" s="5"/>
      <c r="G3675" s="6">
        <v>332</v>
      </c>
      <c r="H3675" s="28">
        <v>17.168674698795002</v>
      </c>
      <c r="I3675" s="12">
        <v>9.0361445783129994</v>
      </c>
      <c r="J3675" s="12">
        <v>20.481927710842999</v>
      </c>
      <c r="K3675" s="12">
        <v>10.542168674699001</v>
      </c>
      <c r="L3675" s="12">
        <v>19.578313253011999</v>
      </c>
      <c r="M3675" s="12">
        <v>9.0361445783129994</v>
      </c>
      <c r="N3675" s="12">
        <v>4.5180722891569998</v>
      </c>
      <c r="O3675" s="12">
        <v>4.5180722891569998</v>
      </c>
      <c r="P3675" s="23">
        <v>5.1204819277110003</v>
      </c>
    </row>
    <row r="3676" spans="3:16" x14ac:dyDescent="0.25">
      <c r="C3676" s="125"/>
      <c r="D3676" s="122"/>
      <c r="E3676" s="4" t="s">
        <v>18</v>
      </c>
      <c r="F3676" s="5"/>
      <c r="G3676" s="6">
        <v>6</v>
      </c>
      <c r="H3676" s="28">
        <v>33.333333333333002</v>
      </c>
      <c r="I3676" s="20">
        <v>0</v>
      </c>
      <c r="J3676" s="12">
        <v>16.666666666666998</v>
      </c>
      <c r="K3676" s="12">
        <v>16.666666666666998</v>
      </c>
      <c r="L3676" s="12">
        <v>16.666666666666998</v>
      </c>
      <c r="M3676" s="20">
        <v>0</v>
      </c>
      <c r="N3676" s="12">
        <v>16.666666666666998</v>
      </c>
      <c r="O3676" s="20">
        <v>0</v>
      </c>
      <c r="P3676" s="37">
        <v>0</v>
      </c>
    </row>
    <row r="3677" spans="3:16" ht="25.2" x14ac:dyDescent="0.25">
      <c r="C3677" s="121" t="s">
        <v>41</v>
      </c>
      <c r="D3677" s="119" t="s">
        <v>20</v>
      </c>
      <c r="E3677" s="18" t="s">
        <v>42</v>
      </c>
      <c r="F3677" s="17"/>
      <c r="G3677" s="19">
        <v>282</v>
      </c>
      <c r="H3677" s="29">
        <v>20.567375886524999</v>
      </c>
      <c r="I3677" s="15">
        <v>10.992907801417999</v>
      </c>
      <c r="J3677" s="15">
        <v>27.304964539006999</v>
      </c>
      <c r="K3677" s="15">
        <v>15.248226950355001</v>
      </c>
      <c r="L3677" s="15">
        <v>6.7375886524819997</v>
      </c>
      <c r="M3677" s="15">
        <v>8.5106382978719992</v>
      </c>
      <c r="N3677" s="15">
        <v>2.8368794326239999</v>
      </c>
      <c r="O3677" s="15">
        <v>1.77304964539</v>
      </c>
      <c r="P3677" s="30">
        <v>6.028368794326</v>
      </c>
    </row>
    <row r="3678" spans="3:16" ht="25.2" x14ac:dyDescent="0.25">
      <c r="C3678" s="125"/>
      <c r="D3678" s="120"/>
      <c r="E3678" s="4" t="s">
        <v>43</v>
      </c>
      <c r="F3678" s="5"/>
      <c r="G3678" s="6">
        <v>1210</v>
      </c>
      <c r="H3678" s="28">
        <v>11.983471074380001</v>
      </c>
      <c r="I3678" s="12">
        <v>8.5950413223139996</v>
      </c>
      <c r="J3678" s="12">
        <v>51.074380165289</v>
      </c>
      <c r="K3678" s="12">
        <v>8.9256198347110001</v>
      </c>
      <c r="L3678" s="12">
        <v>11.404958677686</v>
      </c>
      <c r="M3678" s="12">
        <v>2.97520661157</v>
      </c>
      <c r="N3678" s="12">
        <v>0.90909090909099999</v>
      </c>
      <c r="O3678" s="12">
        <v>0.74380165289300004</v>
      </c>
      <c r="P3678" s="23">
        <v>3.3884297520660001</v>
      </c>
    </row>
    <row r="3679" spans="3:16" ht="25.2" x14ac:dyDescent="0.25">
      <c r="C3679" s="125"/>
      <c r="D3679" s="120"/>
      <c r="E3679" s="4" t="s">
        <v>44</v>
      </c>
      <c r="F3679" s="5"/>
      <c r="G3679" s="6">
        <v>67</v>
      </c>
      <c r="H3679" s="28">
        <v>4.477611940299</v>
      </c>
      <c r="I3679" s="12">
        <v>14.925373134328</v>
      </c>
      <c r="J3679" s="12">
        <v>65.671641791045005</v>
      </c>
      <c r="K3679" s="12">
        <v>5.9701492537309999</v>
      </c>
      <c r="L3679" s="12">
        <v>4.477611940299</v>
      </c>
      <c r="M3679" s="12">
        <v>1.492537313433</v>
      </c>
      <c r="N3679" s="12">
        <v>1.492537313433</v>
      </c>
      <c r="O3679" s="20">
        <v>0</v>
      </c>
      <c r="P3679" s="23">
        <v>1.492537313433</v>
      </c>
    </row>
    <row r="3680" spans="3:16" ht="25.2" x14ac:dyDescent="0.25">
      <c r="C3680" s="125"/>
      <c r="D3680" s="120"/>
      <c r="E3680" s="4" t="s">
        <v>45</v>
      </c>
      <c r="F3680" s="5"/>
      <c r="G3680" s="6">
        <v>708</v>
      </c>
      <c r="H3680" s="28">
        <v>12.146892655366999</v>
      </c>
      <c r="I3680" s="12">
        <v>9.1807909604520006</v>
      </c>
      <c r="J3680" s="12">
        <v>42.937853107344999</v>
      </c>
      <c r="K3680" s="12">
        <v>6.7796610169490004</v>
      </c>
      <c r="L3680" s="12">
        <v>16.807909604519999</v>
      </c>
      <c r="M3680" s="12">
        <v>4.3785310734460001</v>
      </c>
      <c r="N3680" s="12">
        <v>1.412429378531</v>
      </c>
      <c r="O3680" s="12">
        <v>1.977401129944</v>
      </c>
      <c r="P3680" s="23">
        <v>4.3785310734460001</v>
      </c>
    </row>
    <row r="3681" spans="3:16" ht="25.2" x14ac:dyDescent="0.25">
      <c r="C3681" s="125"/>
      <c r="D3681" s="120"/>
      <c r="E3681" s="4" t="s">
        <v>46</v>
      </c>
      <c r="F3681" s="5"/>
      <c r="G3681" s="6">
        <v>63</v>
      </c>
      <c r="H3681" s="28">
        <v>12.698412698413</v>
      </c>
      <c r="I3681" s="12">
        <v>6.3492063492059998</v>
      </c>
      <c r="J3681" s="12">
        <v>39.682539682540003</v>
      </c>
      <c r="K3681" s="12">
        <v>7.9365079365079998</v>
      </c>
      <c r="L3681" s="12">
        <v>9.5238095238099998</v>
      </c>
      <c r="M3681" s="12">
        <v>6.3492063492059998</v>
      </c>
      <c r="N3681" s="12">
        <v>9.5238095238099998</v>
      </c>
      <c r="O3681" s="12">
        <v>6.3492063492059998</v>
      </c>
      <c r="P3681" s="23">
        <v>1.587301587302</v>
      </c>
    </row>
    <row r="3682" spans="3:16" x14ac:dyDescent="0.25">
      <c r="C3682" s="125"/>
      <c r="D3682" s="120"/>
      <c r="E3682" s="4" t="s">
        <v>18</v>
      </c>
      <c r="F3682" s="5"/>
      <c r="G3682" s="6">
        <v>13</v>
      </c>
      <c r="H3682" s="28">
        <v>23.076923076922998</v>
      </c>
      <c r="I3682" s="20">
        <v>0</v>
      </c>
      <c r="J3682" s="12">
        <v>30.769230769231001</v>
      </c>
      <c r="K3682" s="12">
        <v>7.6923076923079998</v>
      </c>
      <c r="L3682" s="12">
        <v>7.6923076923079998</v>
      </c>
      <c r="M3682" s="12">
        <v>7.6923076923079998</v>
      </c>
      <c r="N3682" s="12">
        <v>7.6923076923079998</v>
      </c>
      <c r="O3682" s="20">
        <v>0</v>
      </c>
      <c r="P3682" s="23">
        <v>15.384615384615</v>
      </c>
    </row>
    <row r="3683" spans="3:16" x14ac:dyDescent="0.25">
      <c r="C3683" s="121" t="s">
        <v>47</v>
      </c>
      <c r="D3683" s="119" t="s">
        <v>20</v>
      </c>
      <c r="E3683" s="18" t="s">
        <v>48</v>
      </c>
      <c r="F3683" s="17"/>
      <c r="G3683" s="19">
        <v>282</v>
      </c>
      <c r="H3683" s="29">
        <v>20.567375886524999</v>
      </c>
      <c r="I3683" s="15">
        <v>10.992907801417999</v>
      </c>
      <c r="J3683" s="15">
        <v>27.304964539006999</v>
      </c>
      <c r="K3683" s="15">
        <v>15.248226950355001</v>
      </c>
      <c r="L3683" s="15">
        <v>6.7375886524819997</v>
      </c>
      <c r="M3683" s="15">
        <v>8.5106382978719992</v>
      </c>
      <c r="N3683" s="15">
        <v>2.8368794326239999</v>
      </c>
      <c r="O3683" s="15">
        <v>1.77304964539</v>
      </c>
      <c r="P3683" s="30">
        <v>6.028368794326</v>
      </c>
    </row>
    <row r="3684" spans="3:16" x14ac:dyDescent="0.25">
      <c r="C3684" s="125"/>
      <c r="D3684" s="120"/>
      <c r="E3684" s="4" t="s">
        <v>49</v>
      </c>
      <c r="F3684" s="5"/>
      <c r="G3684" s="6">
        <v>904</v>
      </c>
      <c r="H3684" s="28">
        <v>13.384955752212001</v>
      </c>
      <c r="I3684" s="12">
        <v>9.0707964601770001</v>
      </c>
      <c r="J3684" s="12">
        <v>45.353982300885001</v>
      </c>
      <c r="K3684" s="12">
        <v>10.730088495575</v>
      </c>
      <c r="L3684" s="12">
        <v>11.615044247787999</v>
      </c>
      <c r="M3684" s="12">
        <v>3.7610619469030002</v>
      </c>
      <c r="N3684" s="12">
        <v>1.769911504425</v>
      </c>
      <c r="O3684" s="12">
        <v>1.4380530973450001</v>
      </c>
      <c r="P3684" s="23">
        <v>2.8761061946900002</v>
      </c>
    </row>
    <row r="3685" spans="3:16" x14ac:dyDescent="0.25">
      <c r="C3685" s="125"/>
      <c r="D3685" s="120"/>
      <c r="E3685" s="4" t="s">
        <v>50</v>
      </c>
      <c r="F3685" s="5"/>
      <c r="G3685" s="6">
        <v>344</v>
      </c>
      <c r="H3685" s="28">
        <v>12.5</v>
      </c>
      <c r="I3685" s="12">
        <v>9.0116279069769991</v>
      </c>
      <c r="J3685" s="12">
        <v>45.348837209301998</v>
      </c>
      <c r="K3685" s="12">
        <v>5.2325581395349996</v>
      </c>
      <c r="L3685" s="12">
        <v>16.860465116278998</v>
      </c>
      <c r="M3685" s="12">
        <v>4.0697674418599998</v>
      </c>
      <c r="N3685" s="12">
        <v>1.4534883720930001</v>
      </c>
      <c r="O3685" s="12">
        <v>0.87209302325600002</v>
      </c>
      <c r="P3685" s="23">
        <v>4.6511627906979998</v>
      </c>
    </row>
    <row r="3686" spans="3:16" x14ac:dyDescent="0.25">
      <c r="C3686" s="125"/>
      <c r="D3686" s="120"/>
      <c r="E3686" s="4" t="s">
        <v>51</v>
      </c>
      <c r="F3686" s="5"/>
      <c r="G3686" s="6">
        <v>140</v>
      </c>
      <c r="H3686" s="28">
        <v>10</v>
      </c>
      <c r="I3686" s="12">
        <v>10</v>
      </c>
      <c r="J3686" s="12">
        <v>50.714285714286</v>
      </c>
      <c r="K3686" s="12">
        <v>7.1428571428570002</v>
      </c>
      <c r="L3686" s="12">
        <v>11.428571428571001</v>
      </c>
      <c r="M3686" s="12">
        <v>2.8571428571430002</v>
      </c>
      <c r="N3686" s="20">
        <v>0</v>
      </c>
      <c r="O3686" s="12">
        <v>3.5714285714290002</v>
      </c>
      <c r="P3686" s="23">
        <v>4.2857142857139996</v>
      </c>
    </row>
    <row r="3687" spans="3:16" x14ac:dyDescent="0.25">
      <c r="C3687" s="125"/>
      <c r="D3687" s="120"/>
      <c r="E3687" s="4" t="s">
        <v>52</v>
      </c>
      <c r="F3687" s="5"/>
      <c r="G3687" s="6">
        <v>135</v>
      </c>
      <c r="H3687" s="28">
        <v>8.8888888888889994</v>
      </c>
      <c r="I3687" s="12">
        <v>5.9259259259260002</v>
      </c>
      <c r="J3687" s="12">
        <v>52.592592592593</v>
      </c>
      <c r="K3687" s="12">
        <v>7.4074074074069998</v>
      </c>
      <c r="L3687" s="12">
        <v>17.037037037036999</v>
      </c>
      <c r="M3687" s="12">
        <v>2.2222222222219998</v>
      </c>
      <c r="N3687" s="12">
        <v>1.481481481481</v>
      </c>
      <c r="O3687" s="12">
        <v>0.74074074074100005</v>
      </c>
      <c r="P3687" s="23">
        <v>3.7037037037039999</v>
      </c>
    </row>
    <row r="3688" spans="3:16" x14ac:dyDescent="0.25">
      <c r="C3688" s="125"/>
      <c r="D3688" s="120"/>
      <c r="E3688" s="4" t="s">
        <v>18</v>
      </c>
      <c r="F3688" s="5"/>
      <c r="G3688" s="6">
        <v>22</v>
      </c>
      <c r="H3688" s="28">
        <v>9.0909090909089993</v>
      </c>
      <c r="I3688" s="12">
        <v>4.5454545454549997</v>
      </c>
      <c r="J3688" s="12">
        <v>22.727272727273</v>
      </c>
      <c r="K3688" s="12">
        <v>9.0909090909089993</v>
      </c>
      <c r="L3688" s="12">
        <v>13.636363636364001</v>
      </c>
      <c r="M3688" s="12">
        <v>13.636363636364001</v>
      </c>
      <c r="N3688" s="12">
        <v>18.181818181817999</v>
      </c>
      <c r="O3688" s="20">
        <v>0</v>
      </c>
      <c r="P3688" s="23">
        <v>9.0909090909089993</v>
      </c>
    </row>
    <row r="3689" spans="3:16" x14ac:dyDescent="0.25">
      <c r="C3689" s="121" t="s">
        <v>53</v>
      </c>
      <c r="D3689" s="119" t="s">
        <v>20</v>
      </c>
      <c r="E3689" s="18" t="s">
        <v>54</v>
      </c>
      <c r="F3689" s="17"/>
      <c r="G3689" s="19">
        <v>232</v>
      </c>
      <c r="H3689" s="29">
        <v>14.655172413793</v>
      </c>
      <c r="I3689" s="15">
        <v>10.344827586207</v>
      </c>
      <c r="J3689" s="15">
        <v>36.206896551724</v>
      </c>
      <c r="K3689" s="15">
        <v>6.0344827586210004</v>
      </c>
      <c r="L3689" s="15">
        <v>18.103448275862</v>
      </c>
      <c r="M3689" s="15">
        <v>6.0344827586210004</v>
      </c>
      <c r="N3689" s="15">
        <v>1.293103448276</v>
      </c>
      <c r="O3689" s="15">
        <v>1.293103448276</v>
      </c>
      <c r="P3689" s="30">
        <v>6.0344827586210004</v>
      </c>
    </row>
    <row r="3690" spans="3:16" x14ac:dyDescent="0.25">
      <c r="C3690" s="125"/>
      <c r="D3690" s="120"/>
      <c r="E3690" s="4" t="s">
        <v>55</v>
      </c>
      <c r="F3690" s="5"/>
      <c r="G3690" s="6">
        <v>953</v>
      </c>
      <c r="H3690" s="28">
        <v>14.375655823715</v>
      </c>
      <c r="I3690" s="12">
        <v>8.3945435466949991</v>
      </c>
      <c r="J3690" s="12">
        <v>43.966421825813001</v>
      </c>
      <c r="K3690" s="12">
        <v>11.647429171039001</v>
      </c>
      <c r="L3690" s="12">
        <v>10.703043022036001</v>
      </c>
      <c r="M3690" s="12">
        <v>4.4071353620149996</v>
      </c>
      <c r="N3690" s="12">
        <v>1.888772298006</v>
      </c>
      <c r="O3690" s="12">
        <v>0.944386149003</v>
      </c>
      <c r="P3690" s="23">
        <v>3.6726128016790001</v>
      </c>
    </row>
    <row r="3691" spans="3:16" ht="25.2" x14ac:dyDescent="0.25">
      <c r="C3691" s="125"/>
      <c r="D3691" s="120"/>
      <c r="E3691" s="4" t="s">
        <v>56</v>
      </c>
      <c r="F3691" s="5"/>
      <c r="G3691" s="6">
        <v>469</v>
      </c>
      <c r="H3691" s="28">
        <v>10.874200426439</v>
      </c>
      <c r="I3691" s="12">
        <v>8.7420042643919995</v>
      </c>
      <c r="J3691" s="12">
        <v>46.908315565031998</v>
      </c>
      <c r="K3691" s="12">
        <v>7.0362473347550001</v>
      </c>
      <c r="L3691" s="12">
        <v>15.778251599147</v>
      </c>
      <c r="M3691" s="12">
        <v>3.6247334754799998</v>
      </c>
      <c r="N3691" s="12">
        <v>1.492537313433</v>
      </c>
      <c r="O3691" s="12">
        <v>2.3454157782520002</v>
      </c>
      <c r="P3691" s="23">
        <v>3.1982942430699999</v>
      </c>
    </row>
    <row r="3692" spans="3:16" x14ac:dyDescent="0.25">
      <c r="C3692" s="125"/>
      <c r="D3692" s="120"/>
      <c r="E3692" s="4" t="s">
        <v>57</v>
      </c>
      <c r="F3692" s="5"/>
      <c r="G3692" s="6">
        <v>159</v>
      </c>
      <c r="H3692" s="28">
        <v>16.981132075472001</v>
      </c>
      <c r="I3692" s="12">
        <v>13.836477987421</v>
      </c>
      <c r="J3692" s="12">
        <v>39.622641509433997</v>
      </c>
      <c r="K3692" s="12">
        <v>13.836477987421</v>
      </c>
      <c r="L3692" s="12">
        <v>1.88679245283</v>
      </c>
      <c r="M3692" s="12">
        <v>5.0314465408810003</v>
      </c>
      <c r="N3692" s="12">
        <v>3.7735849056599999</v>
      </c>
      <c r="O3692" s="12">
        <v>1.88679245283</v>
      </c>
      <c r="P3692" s="23">
        <v>3.1446540880499998</v>
      </c>
    </row>
    <row r="3693" spans="3:16" x14ac:dyDescent="0.25">
      <c r="C3693" s="125"/>
      <c r="D3693" s="120"/>
      <c r="E3693" s="4" t="s">
        <v>18</v>
      </c>
      <c r="F3693" s="5"/>
      <c r="G3693" s="6">
        <v>14</v>
      </c>
      <c r="H3693" s="28">
        <v>7.1428571428570002</v>
      </c>
      <c r="I3693" s="20">
        <v>0</v>
      </c>
      <c r="J3693" s="12">
        <v>28.571428571428999</v>
      </c>
      <c r="K3693" s="20">
        <v>0</v>
      </c>
      <c r="L3693" s="12">
        <v>21.428571428571001</v>
      </c>
      <c r="M3693" s="12">
        <v>7.1428571428570002</v>
      </c>
      <c r="N3693" s="12">
        <v>7.1428571428570002</v>
      </c>
      <c r="O3693" s="12">
        <v>7.1428571428570002</v>
      </c>
      <c r="P3693" s="23">
        <v>21.428571428571001</v>
      </c>
    </row>
    <row r="3694" spans="3:16" x14ac:dyDescent="0.25">
      <c r="C3694" s="121" t="s">
        <v>58</v>
      </c>
      <c r="D3694" s="119" t="s">
        <v>20</v>
      </c>
      <c r="E3694" s="18" t="s">
        <v>59</v>
      </c>
      <c r="F3694" s="17"/>
      <c r="G3694" s="19">
        <v>393</v>
      </c>
      <c r="H3694" s="29">
        <v>11.704834605598</v>
      </c>
      <c r="I3694" s="15">
        <v>9.6692111959289999</v>
      </c>
      <c r="J3694" s="15">
        <v>31.806615776080999</v>
      </c>
      <c r="K3694" s="15">
        <v>7.6335877862599997</v>
      </c>
      <c r="L3694" s="15">
        <v>19.592875318066</v>
      </c>
      <c r="M3694" s="15">
        <v>6.6157760814250004</v>
      </c>
      <c r="N3694" s="15">
        <v>3.3078880407120002</v>
      </c>
      <c r="O3694" s="15">
        <v>2.2900763358780001</v>
      </c>
      <c r="P3694" s="30">
        <v>7.3791348600509998</v>
      </c>
    </row>
    <row r="3695" spans="3:16" x14ac:dyDescent="0.25">
      <c r="C3695" s="125"/>
      <c r="D3695" s="120"/>
      <c r="E3695" s="4" t="s">
        <v>60</v>
      </c>
      <c r="F3695" s="5"/>
      <c r="G3695" s="6">
        <v>798</v>
      </c>
      <c r="H3695" s="28">
        <v>13.283208020049999</v>
      </c>
      <c r="I3695" s="12">
        <v>8.3959899749370006</v>
      </c>
      <c r="J3695" s="12">
        <v>46.365914786966997</v>
      </c>
      <c r="K3695" s="12">
        <v>8.0200501253130003</v>
      </c>
      <c r="L3695" s="12">
        <v>12.907268170426001</v>
      </c>
      <c r="M3695" s="12">
        <v>4.1353383458649997</v>
      </c>
      <c r="N3695" s="12">
        <v>2.0050125313280001</v>
      </c>
      <c r="O3695" s="12">
        <v>1.629072681704</v>
      </c>
      <c r="P3695" s="23">
        <v>3.2581453634090001</v>
      </c>
    </row>
    <row r="3696" spans="3:16" ht="25.2" x14ac:dyDescent="0.25">
      <c r="C3696" s="125"/>
      <c r="D3696" s="120"/>
      <c r="E3696" s="4" t="s">
        <v>61</v>
      </c>
      <c r="F3696" s="5"/>
      <c r="G3696" s="6">
        <v>251</v>
      </c>
      <c r="H3696" s="28">
        <v>14.741035856573999</v>
      </c>
      <c r="I3696" s="12">
        <v>9.9601593625499998</v>
      </c>
      <c r="J3696" s="12">
        <v>46.613545816733001</v>
      </c>
      <c r="K3696" s="12">
        <v>10.756972111553999</v>
      </c>
      <c r="L3696" s="12">
        <v>11.155378486056</v>
      </c>
      <c r="M3696" s="12">
        <v>2.3904382470119998</v>
      </c>
      <c r="N3696" s="12">
        <v>0.79681274900400001</v>
      </c>
      <c r="O3696" s="12">
        <v>0.79681274900400001</v>
      </c>
      <c r="P3696" s="23">
        <v>2.7888446215139999</v>
      </c>
    </row>
    <row r="3697" spans="3:16" x14ac:dyDescent="0.25">
      <c r="C3697" s="125"/>
      <c r="D3697" s="120"/>
      <c r="E3697" s="4" t="s">
        <v>62</v>
      </c>
      <c r="F3697" s="5"/>
      <c r="G3697" s="6">
        <v>355</v>
      </c>
      <c r="H3697" s="28">
        <v>16.056338028169002</v>
      </c>
      <c r="I3697" s="12">
        <v>9.8591549295770005</v>
      </c>
      <c r="J3697" s="12">
        <v>47.323943661972002</v>
      </c>
      <c r="K3697" s="12">
        <v>16.056338028169002</v>
      </c>
      <c r="L3697" s="12">
        <v>3.380281690141</v>
      </c>
      <c r="M3697" s="12">
        <v>4.2253521126760001</v>
      </c>
      <c r="N3697" s="12">
        <v>0.84507042253499998</v>
      </c>
      <c r="O3697" s="12">
        <v>0.56338028168999998</v>
      </c>
      <c r="P3697" s="23">
        <v>1.69014084507</v>
      </c>
    </row>
    <row r="3698" spans="3:16" x14ac:dyDescent="0.25">
      <c r="C3698" s="125"/>
      <c r="D3698" s="120"/>
      <c r="E3698" s="4" t="s">
        <v>63</v>
      </c>
      <c r="F3698" s="5"/>
      <c r="G3698" s="6">
        <v>18</v>
      </c>
      <c r="H3698" s="28">
        <v>16.666666666666998</v>
      </c>
      <c r="I3698" s="12">
        <v>5.5555555555560003</v>
      </c>
      <c r="J3698" s="12">
        <v>33.333333333333002</v>
      </c>
      <c r="K3698" s="12">
        <v>5.5555555555560003</v>
      </c>
      <c r="L3698" s="12">
        <v>16.666666666666998</v>
      </c>
      <c r="M3698" s="12">
        <v>5.5555555555560003</v>
      </c>
      <c r="N3698" s="20">
        <v>0</v>
      </c>
      <c r="O3698" s="12">
        <v>5.5555555555560003</v>
      </c>
      <c r="P3698" s="23">
        <v>11.111111111111001</v>
      </c>
    </row>
    <row r="3699" spans="3:16" x14ac:dyDescent="0.25">
      <c r="C3699" s="125"/>
      <c r="D3699" s="120"/>
      <c r="E3699" s="4" t="s">
        <v>18</v>
      </c>
      <c r="F3699" s="5"/>
      <c r="G3699" s="6">
        <v>12</v>
      </c>
      <c r="H3699" s="28">
        <v>8.333333333333</v>
      </c>
      <c r="I3699" s="12">
        <v>8.333333333333</v>
      </c>
      <c r="J3699" s="12">
        <v>33.333333333333002</v>
      </c>
      <c r="K3699" s="12">
        <v>8.333333333333</v>
      </c>
      <c r="L3699" s="12">
        <v>8.333333333333</v>
      </c>
      <c r="M3699" s="12">
        <v>8.333333333333</v>
      </c>
      <c r="N3699" s="12">
        <v>8.333333333333</v>
      </c>
      <c r="O3699" s="20">
        <v>0</v>
      </c>
      <c r="P3699" s="23">
        <v>16.666666666666998</v>
      </c>
    </row>
    <row r="3700" spans="3:16" ht="25.2" x14ac:dyDescent="0.25">
      <c r="C3700" s="121" t="s">
        <v>64</v>
      </c>
      <c r="D3700" s="119" t="s">
        <v>20</v>
      </c>
      <c r="E3700" s="18" t="s">
        <v>65</v>
      </c>
      <c r="F3700" s="17"/>
      <c r="G3700" s="19">
        <v>28</v>
      </c>
      <c r="H3700" s="29">
        <v>17.857142857143</v>
      </c>
      <c r="I3700" s="15">
        <v>3.5714285714290002</v>
      </c>
      <c r="J3700" s="15">
        <v>21.428571428571001</v>
      </c>
      <c r="K3700" s="15">
        <v>14.285714285714</v>
      </c>
      <c r="L3700" s="15">
        <v>17.857142857143</v>
      </c>
      <c r="M3700" s="15">
        <v>14.285714285714</v>
      </c>
      <c r="N3700" s="15">
        <v>3.5714285714290002</v>
      </c>
      <c r="O3700" s="15">
        <v>3.5714285714290002</v>
      </c>
      <c r="P3700" s="30">
        <v>3.5714285714290002</v>
      </c>
    </row>
    <row r="3701" spans="3:16" ht="37.799999999999997" x14ac:dyDescent="0.25">
      <c r="C3701" s="125"/>
      <c r="D3701" s="120"/>
      <c r="E3701" s="4" t="s">
        <v>66</v>
      </c>
      <c r="F3701" s="5"/>
      <c r="G3701" s="6">
        <v>121</v>
      </c>
      <c r="H3701" s="28">
        <v>16.528925619835</v>
      </c>
      <c r="I3701" s="12">
        <v>13.223140495868</v>
      </c>
      <c r="J3701" s="12">
        <v>34.710743801653003</v>
      </c>
      <c r="K3701" s="12">
        <v>13.223140495868</v>
      </c>
      <c r="L3701" s="12">
        <v>12.396694214876</v>
      </c>
      <c r="M3701" s="12">
        <v>6.6115702479339999</v>
      </c>
      <c r="N3701" s="20">
        <v>0</v>
      </c>
      <c r="O3701" s="12">
        <v>1.6528925619829999</v>
      </c>
      <c r="P3701" s="23">
        <v>1.6528925619829999</v>
      </c>
    </row>
    <row r="3702" spans="3:16" ht="37.799999999999997" x14ac:dyDescent="0.25">
      <c r="C3702" s="125"/>
      <c r="D3702" s="120"/>
      <c r="E3702" s="4" t="s">
        <v>67</v>
      </c>
      <c r="F3702" s="5"/>
      <c r="G3702" s="6">
        <v>167</v>
      </c>
      <c r="H3702" s="28">
        <v>17.365269461078</v>
      </c>
      <c r="I3702" s="12">
        <v>8.9820359281440005</v>
      </c>
      <c r="J3702" s="12">
        <v>29.940119760479</v>
      </c>
      <c r="K3702" s="12">
        <v>10.179640718563</v>
      </c>
      <c r="L3702" s="12">
        <v>13.173652694611</v>
      </c>
      <c r="M3702" s="12">
        <v>7.1856287425150001</v>
      </c>
      <c r="N3702" s="12">
        <v>2.9940119760480002</v>
      </c>
      <c r="O3702" s="12">
        <v>1.1976047904189999</v>
      </c>
      <c r="P3702" s="23">
        <v>8.9820359281440005</v>
      </c>
    </row>
    <row r="3703" spans="3:16" ht="37.799999999999997" x14ac:dyDescent="0.25">
      <c r="C3703" s="125"/>
      <c r="D3703" s="120"/>
      <c r="E3703" s="4" t="s">
        <v>68</v>
      </c>
      <c r="F3703" s="5"/>
      <c r="G3703" s="6">
        <v>230</v>
      </c>
      <c r="H3703" s="28">
        <v>10.869565217390999</v>
      </c>
      <c r="I3703" s="12">
        <v>9.5652173913039995</v>
      </c>
      <c r="J3703" s="12">
        <v>48.695652173912997</v>
      </c>
      <c r="K3703" s="12">
        <v>8.2608695652169999</v>
      </c>
      <c r="L3703" s="12">
        <v>12.173913043478001</v>
      </c>
      <c r="M3703" s="12">
        <v>3.0434782608700002</v>
      </c>
      <c r="N3703" s="12">
        <v>2.1739130434780001</v>
      </c>
      <c r="O3703" s="12">
        <v>2.6086956521740001</v>
      </c>
      <c r="P3703" s="23">
        <v>2.6086956521740001</v>
      </c>
    </row>
    <row r="3704" spans="3:16" ht="37.799999999999997" x14ac:dyDescent="0.25">
      <c r="C3704" s="125"/>
      <c r="D3704" s="120"/>
      <c r="E3704" s="4" t="s">
        <v>69</v>
      </c>
      <c r="F3704" s="5"/>
      <c r="G3704" s="6">
        <v>280</v>
      </c>
      <c r="H3704" s="28">
        <v>16.428571428571001</v>
      </c>
      <c r="I3704" s="12">
        <v>6.0714285714290002</v>
      </c>
      <c r="J3704" s="12">
        <v>43.928571428570997</v>
      </c>
      <c r="K3704" s="12">
        <v>8.2142857142859995</v>
      </c>
      <c r="L3704" s="12">
        <v>15.357142857143</v>
      </c>
      <c r="M3704" s="12">
        <v>4.2857142857139996</v>
      </c>
      <c r="N3704" s="12">
        <v>2.1428571428569998</v>
      </c>
      <c r="O3704" s="12">
        <v>0.71428571428599996</v>
      </c>
      <c r="P3704" s="23">
        <v>2.8571428571430002</v>
      </c>
    </row>
    <row r="3705" spans="3:16" ht="37.799999999999997" x14ac:dyDescent="0.25">
      <c r="C3705" s="125"/>
      <c r="D3705" s="120"/>
      <c r="E3705" s="4" t="s">
        <v>70</v>
      </c>
      <c r="F3705" s="5"/>
      <c r="G3705" s="6">
        <v>232</v>
      </c>
      <c r="H3705" s="28">
        <v>12.068965517241001</v>
      </c>
      <c r="I3705" s="12">
        <v>11.206896551724</v>
      </c>
      <c r="J3705" s="12">
        <v>47.413793103448</v>
      </c>
      <c r="K3705" s="12">
        <v>7.7586206896550003</v>
      </c>
      <c r="L3705" s="12">
        <v>12.5</v>
      </c>
      <c r="M3705" s="12">
        <v>3.0172413793100001</v>
      </c>
      <c r="N3705" s="12">
        <v>1.7241379310339999</v>
      </c>
      <c r="O3705" s="12">
        <v>1.293103448276</v>
      </c>
      <c r="P3705" s="23">
        <v>3.0172413793100001</v>
      </c>
    </row>
    <row r="3706" spans="3:16" ht="37.799999999999997" x14ac:dyDescent="0.25">
      <c r="C3706" s="125"/>
      <c r="D3706" s="120"/>
      <c r="E3706" s="4" t="s">
        <v>71</v>
      </c>
      <c r="F3706" s="5"/>
      <c r="G3706" s="6">
        <v>258</v>
      </c>
      <c r="H3706" s="28">
        <v>13.178294573643001</v>
      </c>
      <c r="I3706" s="12">
        <v>8.1395348837209998</v>
      </c>
      <c r="J3706" s="12">
        <v>48.062015503875998</v>
      </c>
      <c r="K3706" s="12">
        <v>11.627906976744001</v>
      </c>
      <c r="L3706" s="12">
        <v>11.240310077519</v>
      </c>
      <c r="M3706" s="12">
        <v>2.3255813953489999</v>
      </c>
      <c r="N3706" s="12">
        <v>0.77519379845000003</v>
      </c>
      <c r="O3706" s="12">
        <v>1.1627906976739999</v>
      </c>
      <c r="P3706" s="23">
        <v>3.488372093023</v>
      </c>
    </row>
    <row r="3707" spans="3:16" ht="37.799999999999997" x14ac:dyDescent="0.25">
      <c r="C3707" s="125"/>
      <c r="D3707" s="120"/>
      <c r="E3707" s="4" t="s">
        <v>72</v>
      </c>
      <c r="F3707" s="5"/>
      <c r="G3707" s="6">
        <v>238</v>
      </c>
      <c r="H3707" s="28">
        <v>12.18487394958</v>
      </c>
      <c r="I3707" s="12">
        <v>12.18487394958</v>
      </c>
      <c r="J3707" s="12">
        <v>44.957983193277002</v>
      </c>
      <c r="K3707" s="12">
        <v>12.18487394958</v>
      </c>
      <c r="L3707" s="12">
        <v>12.18487394958</v>
      </c>
      <c r="M3707" s="12">
        <v>2.5210084033609998</v>
      </c>
      <c r="N3707" s="12">
        <v>0.84033613445400002</v>
      </c>
      <c r="O3707" s="12">
        <v>0.84033613445400002</v>
      </c>
      <c r="P3707" s="23">
        <v>2.100840336134</v>
      </c>
    </row>
    <row r="3708" spans="3:16" ht="37.799999999999997" x14ac:dyDescent="0.25">
      <c r="C3708" s="125"/>
      <c r="D3708" s="120"/>
      <c r="E3708" s="4" t="s">
        <v>73</v>
      </c>
      <c r="F3708" s="5"/>
      <c r="G3708" s="6">
        <v>91</v>
      </c>
      <c r="H3708" s="28">
        <v>14.285714285714</v>
      </c>
      <c r="I3708" s="12">
        <v>6.5934065934069999</v>
      </c>
      <c r="J3708" s="12">
        <v>60.439560439559997</v>
      </c>
      <c r="K3708" s="12">
        <v>5.4945054945049998</v>
      </c>
      <c r="L3708" s="12">
        <v>4.3956043956039998</v>
      </c>
      <c r="M3708" s="12">
        <v>1.098901098901</v>
      </c>
      <c r="N3708" s="12">
        <v>2.1978021978019999</v>
      </c>
      <c r="O3708" s="12">
        <v>2.1978021978019999</v>
      </c>
      <c r="P3708" s="23">
        <v>3.2967032967029999</v>
      </c>
    </row>
    <row r="3709" spans="3:16" ht="25.2" x14ac:dyDescent="0.25">
      <c r="C3709" s="125"/>
      <c r="D3709" s="120"/>
      <c r="E3709" s="4" t="s">
        <v>74</v>
      </c>
      <c r="F3709" s="5"/>
      <c r="G3709" s="6">
        <v>69</v>
      </c>
      <c r="H3709" s="28">
        <v>13.04347826087</v>
      </c>
      <c r="I3709" s="12">
        <v>7.2463768115939997</v>
      </c>
      <c r="J3709" s="12">
        <v>47.826086956521998</v>
      </c>
      <c r="K3709" s="12">
        <v>8.6956521739130004</v>
      </c>
      <c r="L3709" s="12">
        <v>10.144927536232</v>
      </c>
      <c r="M3709" s="12">
        <v>4.3478260869570002</v>
      </c>
      <c r="N3709" s="12">
        <v>2.898550724638</v>
      </c>
      <c r="O3709" s="12">
        <v>2.898550724638</v>
      </c>
      <c r="P3709" s="23">
        <v>2.898550724638</v>
      </c>
    </row>
    <row r="3710" spans="3:16" x14ac:dyDescent="0.25">
      <c r="C3710" s="125"/>
      <c r="D3710" s="120"/>
      <c r="E3710" s="4" t="s">
        <v>75</v>
      </c>
      <c r="F3710" s="5"/>
      <c r="G3710" s="6">
        <v>20</v>
      </c>
      <c r="H3710" s="28">
        <v>5</v>
      </c>
      <c r="I3710" s="12">
        <v>5</v>
      </c>
      <c r="J3710" s="12">
        <v>5</v>
      </c>
      <c r="K3710" s="12">
        <v>25</v>
      </c>
      <c r="L3710" s="12">
        <v>20</v>
      </c>
      <c r="M3710" s="12">
        <v>20</v>
      </c>
      <c r="N3710" s="12">
        <v>5</v>
      </c>
      <c r="O3710" s="12">
        <v>5</v>
      </c>
      <c r="P3710" s="23">
        <v>10</v>
      </c>
    </row>
    <row r="3711" spans="3:16" x14ac:dyDescent="0.25">
      <c r="C3711" s="125"/>
      <c r="D3711" s="120"/>
      <c r="E3711" s="4" t="s">
        <v>18</v>
      </c>
      <c r="F3711" s="5"/>
      <c r="G3711" s="6">
        <v>93</v>
      </c>
      <c r="H3711" s="28">
        <v>11.827956989246999</v>
      </c>
      <c r="I3711" s="12">
        <v>8.6021505376339995</v>
      </c>
      <c r="J3711" s="12">
        <v>29.032258064516</v>
      </c>
      <c r="K3711" s="12">
        <v>8.6021505376339995</v>
      </c>
      <c r="L3711" s="12">
        <v>9.6774193548389995</v>
      </c>
      <c r="M3711" s="12">
        <v>12.903225806451999</v>
      </c>
      <c r="N3711" s="12">
        <v>5.3763440860219998</v>
      </c>
      <c r="O3711" s="12">
        <v>1.0752688172039999</v>
      </c>
      <c r="P3711" s="23">
        <v>12.903225806451999</v>
      </c>
    </row>
    <row r="3712" spans="3:16" x14ac:dyDescent="0.25">
      <c r="C3712" s="121" t="s">
        <v>76</v>
      </c>
      <c r="D3712" s="119" t="s">
        <v>20</v>
      </c>
      <c r="E3712" s="18" t="s">
        <v>77</v>
      </c>
      <c r="F3712" s="17"/>
      <c r="G3712" s="19">
        <v>470</v>
      </c>
      <c r="H3712" s="29">
        <v>20.212765957447001</v>
      </c>
      <c r="I3712" s="15">
        <v>13.829787234043</v>
      </c>
      <c r="J3712" s="15">
        <v>27.021276595745</v>
      </c>
      <c r="K3712" s="15">
        <v>16.808510638297999</v>
      </c>
      <c r="L3712" s="15">
        <v>10.212765957447001</v>
      </c>
      <c r="M3712" s="15">
        <v>6.8085106382980003</v>
      </c>
      <c r="N3712" s="15">
        <v>1.914893617021</v>
      </c>
      <c r="O3712" s="15">
        <v>1.0638297872339999</v>
      </c>
      <c r="P3712" s="30">
        <v>2.1276595744679998</v>
      </c>
    </row>
    <row r="3713" spans="3:16" x14ac:dyDescent="0.25">
      <c r="C3713" s="125"/>
      <c r="D3713" s="120"/>
      <c r="E3713" s="4" t="s">
        <v>78</v>
      </c>
      <c r="F3713" s="5"/>
      <c r="G3713" s="6">
        <v>741</v>
      </c>
      <c r="H3713" s="28">
        <v>15.384615384615</v>
      </c>
      <c r="I3713" s="12">
        <v>9.9865047233470001</v>
      </c>
      <c r="J3713" s="12">
        <v>42.105263157895003</v>
      </c>
      <c r="K3713" s="12">
        <v>8.6369770580300003</v>
      </c>
      <c r="L3713" s="12">
        <v>11.336032388664</v>
      </c>
      <c r="M3713" s="12">
        <v>4.0485829959509996</v>
      </c>
      <c r="N3713" s="12">
        <v>1.619433198381</v>
      </c>
      <c r="O3713" s="12">
        <v>2.2941970310389999</v>
      </c>
      <c r="P3713" s="23">
        <v>4.5883940620779997</v>
      </c>
    </row>
    <row r="3714" spans="3:16" x14ac:dyDescent="0.25">
      <c r="C3714" s="125"/>
      <c r="D3714" s="120"/>
      <c r="E3714" s="4" t="s">
        <v>79</v>
      </c>
      <c r="F3714" s="5"/>
      <c r="G3714" s="6">
        <v>443</v>
      </c>
      <c r="H3714" s="28">
        <v>7.2234762979680003</v>
      </c>
      <c r="I3714" s="12">
        <v>3.8374717832959999</v>
      </c>
      <c r="J3714" s="12">
        <v>59.593679458239002</v>
      </c>
      <c r="K3714" s="12">
        <v>5.8690744920990001</v>
      </c>
      <c r="L3714" s="12">
        <v>14.221218961625</v>
      </c>
      <c r="M3714" s="12">
        <v>3.386004514673</v>
      </c>
      <c r="N3714" s="12">
        <v>1.5801354401809999</v>
      </c>
      <c r="O3714" s="12">
        <v>0.67720090293500002</v>
      </c>
      <c r="P3714" s="23">
        <v>3.6117381489840001</v>
      </c>
    </row>
    <row r="3715" spans="3:16" x14ac:dyDescent="0.25">
      <c r="C3715" s="125"/>
      <c r="D3715" s="120"/>
      <c r="E3715" s="4" t="s">
        <v>80</v>
      </c>
      <c r="F3715" s="5"/>
      <c r="G3715" s="6">
        <v>173</v>
      </c>
      <c r="H3715" s="28">
        <v>5.2023121387279998</v>
      </c>
      <c r="I3715" s="12">
        <v>6.3583815028900004</v>
      </c>
      <c r="J3715" s="12">
        <v>50.289017341040001</v>
      </c>
      <c r="K3715" s="12">
        <v>6.3583815028900004</v>
      </c>
      <c r="L3715" s="12">
        <v>16.763005780347001</v>
      </c>
      <c r="M3715" s="12">
        <v>2.8901734104050001</v>
      </c>
      <c r="N3715" s="12">
        <v>4.0462427745660001</v>
      </c>
      <c r="O3715" s="12">
        <v>1.1560693641619999</v>
      </c>
      <c r="P3715" s="23">
        <v>6.9364161849709998</v>
      </c>
    </row>
    <row r="3716" spans="3:16" x14ac:dyDescent="0.25">
      <c r="C3716" s="121" t="s">
        <v>81</v>
      </c>
      <c r="D3716" s="119" t="s">
        <v>20</v>
      </c>
      <c r="E3716" s="18" t="s">
        <v>82</v>
      </c>
      <c r="F3716" s="17"/>
      <c r="G3716" s="19">
        <v>215</v>
      </c>
      <c r="H3716" s="29">
        <v>9.3023255813949994</v>
      </c>
      <c r="I3716" s="15">
        <v>2.790697674419</v>
      </c>
      <c r="J3716" s="15">
        <v>53.023255813953</v>
      </c>
      <c r="K3716" s="15">
        <v>6.9767441860470001</v>
      </c>
      <c r="L3716" s="15">
        <v>13.488372093023001</v>
      </c>
      <c r="M3716" s="15">
        <v>8.3720930232559994</v>
      </c>
      <c r="N3716" s="15">
        <v>0.93023255814000005</v>
      </c>
      <c r="O3716" s="15">
        <v>1.860465116279</v>
      </c>
      <c r="P3716" s="30">
        <v>3.255813953488</v>
      </c>
    </row>
    <row r="3717" spans="3:16" x14ac:dyDescent="0.25">
      <c r="C3717" s="125"/>
      <c r="D3717" s="120"/>
      <c r="E3717" s="4" t="s">
        <v>83</v>
      </c>
      <c r="F3717" s="5"/>
      <c r="G3717" s="6">
        <v>550</v>
      </c>
      <c r="H3717" s="28">
        <v>20.363636363636001</v>
      </c>
      <c r="I3717" s="12">
        <v>11.818181818182</v>
      </c>
      <c r="J3717" s="12">
        <v>29.454545454544999</v>
      </c>
      <c r="K3717" s="12">
        <v>15.636363636364001</v>
      </c>
      <c r="L3717" s="12">
        <v>11.272727272727</v>
      </c>
      <c r="M3717" s="12">
        <v>3.2727272727269998</v>
      </c>
      <c r="N3717" s="12">
        <v>1.636363636364</v>
      </c>
      <c r="O3717" s="12">
        <v>2.181818181818</v>
      </c>
      <c r="P3717" s="23">
        <v>4.363636363636</v>
      </c>
    </row>
    <row r="3718" spans="3:16" x14ac:dyDescent="0.25">
      <c r="C3718" s="125"/>
      <c r="D3718" s="120"/>
      <c r="E3718" s="4" t="s">
        <v>84</v>
      </c>
      <c r="F3718" s="5"/>
      <c r="G3718" s="6">
        <v>379</v>
      </c>
      <c r="H3718" s="28">
        <v>7.9155672823219998</v>
      </c>
      <c r="I3718" s="12">
        <v>8.7071240105540006</v>
      </c>
      <c r="J3718" s="12">
        <v>56.200527704484998</v>
      </c>
      <c r="K3718" s="12">
        <v>3.9577836411609999</v>
      </c>
      <c r="L3718" s="12">
        <v>13.984168865435</v>
      </c>
      <c r="M3718" s="12">
        <v>2.110817941953</v>
      </c>
      <c r="N3718" s="12">
        <v>1.5831134564639999</v>
      </c>
      <c r="O3718" s="12">
        <v>0.52770448548799997</v>
      </c>
      <c r="P3718" s="23">
        <v>5.0131926121369998</v>
      </c>
    </row>
    <row r="3719" spans="3:16" x14ac:dyDescent="0.25">
      <c r="C3719" s="125"/>
      <c r="D3719" s="120"/>
      <c r="E3719" s="4" t="s">
        <v>85</v>
      </c>
      <c r="F3719" s="5"/>
      <c r="G3719" s="6">
        <v>298</v>
      </c>
      <c r="H3719" s="28">
        <v>19.798657718121</v>
      </c>
      <c r="I3719" s="12">
        <v>14.429530201342001</v>
      </c>
      <c r="J3719" s="12">
        <v>34.228187919462997</v>
      </c>
      <c r="K3719" s="12">
        <v>11.744966442953</v>
      </c>
      <c r="L3719" s="12">
        <v>8.7248322147649997</v>
      </c>
      <c r="M3719" s="12">
        <v>3.6912751677850002</v>
      </c>
      <c r="N3719" s="12">
        <v>2.3489932885910001</v>
      </c>
      <c r="O3719" s="12">
        <v>1.677852348993</v>
      </c>
      <c r="P3719" s="23">
        <v>3.355704697987</v>
      </c>
    </row>
    <row r="3720" spans="3:16" x14ac:dyDescent="0.25">
      <c r="C3720" s="125"/>
      <c r="D3720" s="120"/>
      <c r="E3720" s="4" t="s">
        <v>86</v>
      </c>
      <c r="F3720" s="5"/>
      <c r="G3720" s="6">
        <v>176</v>
      </c>
      <c r="H3720" s="28">
        <v>5.113636363636</v>
      </c>
      <c r="I3720" s="12">
        <v>6.25</v>
      </c>
      <c r="J3720" s="12">
        <v>50.568181818181998</v>
      </c>
      <c r="K3720" s="12">
        <v>6.25</v>
      </c>
      <c r="L3720" s="12">
        <v>16.477272727273</v>
      </c>
      <c r="M3720" s="12">
        <v>5.113636363636</v>
      </c>
      <c r="N3720" s="12">
        <v>3.9772727272730002</v>
      </c>
      <c r="O3720" s="12">
        <v>1.7045454545450001</v>
      </c>
      <c r="P3720" s="23">
        <v>4.5454545454549997</v>
      </c>
    </row>
    <row r="3721" spans="3:16" x14ac:dyDescent="0.25">
      <c r="C3721" s="125"/>
      <c r="D3721" s="120"/>
      <c r="E3721" s="4" t="s">
        <v>87</v>
      </c>
      <c r="F3721" s="5"/>
      <c r="G3721" s="6">
        <v>209</v>
      </c>
      <c r="H3721" s="28">
        <v>9.5693779904310006</v>
      </c>
      <c r="I3721" s="12">
        <v>4.306220095694</v>
      </c>
      <c r="J3721" s="12">
        <v>52.631578947367998</v>
      </c>
      <c r="K3721" s="12">
        <v>8.612440191388</v>
      </c>
      <c r="L3721" s="12">
        <v>11.961722488037999</v>
      </c>
      <c r="M3721" s="12">
        <v>8.612440191388</v>
      </c>
      <c r="N3721" s="12">
        <v>1.9138755980860001</v>
      </c>
      <c r="O3721" s="12">
        <v>0.478468899522</v>
      </c>
      <c r="P3721" s="23">
        <v>1.9138755980860001</v>
      </c>
    </row>
    <row r="3722" spans="3:16" x14ac:dyDescent="0.25">
      <c r="C3722" s="121" t="s">
        <v>88</v>
      </c>
      <c r="D3722" s="119" t="s">
        <v>20</v>
      </c>
      <c r="E3722" s="18" t="s">
        <v>89</v>
      </c>
      <c r="F3722" s="17"/>
      <c r="G3722" s="19">
        <v>79</v>
      </c>
      <c r="H3722" s="29">
        <v>11.392405063290999</v>
      </c>
      <c r="I3722" s="15">
        <v>2.5316455696200002</v>
      </c>
      <c r="J3722" s="15">
        <v>43.037974683544</v>
      </c>
      <c r="K3722" s="15">
        <v>13.924050632910999</v>
      </c>
      <c r="L3722" s="15">
        <v>11.392405063290999</v>
      </c>
      <c r="M3722" s="15">
        <v>11.392405063290999</v>
      </c>
      <c r="N3722" s="15">
        <v>1.2658227848100001</v>
      </c>
      <c r="O3722" s="15">
        <v>1.2658227848100001</v>
      </c>
      <c r="P3722" s="30">
        <v>3.7974683544299999</v>
      </c>
    </row>
    <row r="3723" spans="3:16" x14ac:dyDescent="0.25">
      <c r="C3723" s="122"/>
      <c r="D3723" s="120"/>
      <c r="E3723" s="4" t="s">
        <v>90</v>
      </c>
      <c r="F3723" s="5"/>
      <c r="G3723" s="6">
        <v>136</v>
      </c>
      <c r="H3723" s="28">
        <v>8.0882352941180002</v>
      </c>
      <c r="I3723" s="12">
        <v>2.9411764705880001</v>
      </c>
      <c r="J3723" s="12">
        <v>58.823529411765001</v>
      </c>
      <c r="K3723" s="12">
        <v>2.9411764705880001</v>
      </c>
      <c r="L3723" s="12">
        <v>14.705882352941</v>
      </c>
      <c r="M3723" s="12">
        <v>6.6176470588239997</v>
      </c>
      <c r="N3723" s="12">
        <v>0.73529411764700003</v>
      </c>
      <c r="O3723" s="12">
        <v>2.2058823529409999</v>
      </c>
      <c r="P3723" s="23">
        <v>2.9411764705880001</v>
      </c>
    </row>
    <row r="3724" spans="3:16" x14ac:dyDescent="0.25">
      <c r="C3724" s="122"/>
      <c r="D3724" s="120"/>
      <c r="E3724" s="4" t="s">
        <v>83</v>
      </c>
      <c r="F3724" s="5"/>
      <c r="G3724" s="6">
        <v>550</v>
      </c>
      <c r="H3724" s="28">
        <v>20.363636363636001</v>
      </c>
      <c r="I3724" s="12">
        <v>11.818181818182</v>
      </c>
      <c r="J3724" s="12">
        <v>29.454545454544999</v>
      </c>
      <c r="K3724" s="12">
        <v>15.636363636364001</v>
      </c>
      <c r="L3724" s="12">
        <v>11.272727272727</v>
      </c>
      <c r="M3724" s="12">
        <v>3.2727272727269998</v>
      </c>
      <c r="N3724" s="12">
        <v>1.636363636364</v>
      </c>
      <c r="O3724" s="12">
        <v>2.181818181818</v>
      </c>
      <c r="P3724" s="23">
        <v>4.363636363636</v>
      </c>
    </row>
    <row r="3725" spans="3:16" x14ac:dyDescent="0.25">
      <c r="C3725" s="122"/>
      <c r="D3725" s="120"/>
      <c r="E3725" s="4" t="s">
        <v>91</v>
      </c>
      <c r="F3725" s="5"/>
      <c r="G3725" s="6">
        <v>90</v>
      </c>
      <c r="H3725" s="28">
        <v>3.333333333333</v>
      </c>
      <c r="I3725" s="12">
        <v>6.666666666667</v>
      </c>
      <c r="J3725" s="12">
        <v>65.555555555555998</v>
      </c>
      <c r="K3725" s="12">
        <v>3.333333333333</v>
      </c>
      <c r="L3725" s="12">
        <v>13.333333333333</v>
      </c>
      <c r="M3725" s="12">
        <v>1.1111111111109999</v>
      </c>
      <c r="N3725" s="12">
        <v>2.2222222222219998</v>
      </c>
      <c r="O3725" s="20">
        <v>0</v>
      </c>
      <c r="P3725" s="23">
        <v>4.4444444444439997</v>
      </c>
    </row>
    <row r="3726" spans="3:16" x14ac:dyDescent="0.25">
      <c r="C3726" s="122"/>
      <c r="D3726" s="120"/>
      <c r="E3726" s="4" t="s">
        <v>92</v>
      </c>
      <c r="F3726" s="5"/>
      <c r="G3726" s="6">
        <v>100</v>
      </c>
      <c r="H3726" s="28">
        <v>5</v>
      </c>
      <c r="I3726" s="12">
        <v>4</v>
      </c>
      <c r="J3726" s="12">
        <v>65</v>
      </c>
      <c r="K3726" s="12">
        <v>3</v>
      </c>
      <c r="L3726" s="12">
        <v>12</v>
      </c>
      <c r="M3726" s="12">
        <v>4</v>
      </c>
      <c r="N3726" s="12">
        <v>2</v>
      </c>
      <c r="O3726" s="12">
        <v>1</v>
      </c>
      <c r="P3726" s="23">
        <v>4</v>
      </c>
    </row>
    <row r="3727" spans="3:16" x14ac:dyDescent="0.25">
      <c r="C3727" s="122"/>
      <c r="D3727" s="120"/>
      <c r="E3727" s="4" t="s">
        <v>93</v>
      </c>
      <c r="F3727" s="5"/>
      <c r="G3727" s="6">
        <v>189</v>
      </c>
      <c r="H3727" s="28">
        <v>11.640211640212</v>
      </c>
      <c r="I3727" s="12">
        <v>12.169312169312001</v>
      </c>
      <c r="J3727" s="12">
        <v>47.089947089947003</v>
      </c>
      <c r="K3727" s="12">
        <v>4.7619047619049999</v>
      </c>
      <c r="L3727" s="12">
        <v>15.343915343915</v>
      </c>
      <c r="M3727" s="12">
        <v>1.587301587302</v>
      </c>
      <c r="N3727" s="12">
        <v>1.058201058201</v>
      </c>
      <c r="O3727" s="12">
        <v>0.52910052910100003</v>
      </c>
      <c r="P3727" s="23">
        <v>5.8201058201059999</v>
      </c>
    </row>
    <row r="3728" spans="3:16" x14ac:dyDescent="0.25">
      <c r="C3728" s="122"/>
      <c r="D3728" s="120"/>
      <c r="E3728" s="4" t="s">
        <v>85</v>
      </c>
      <c r="F3728" s="5"/>
      <c r="G3728" s="6">
        <v>298</v>
      </c>
      <c r="H3728" s="28">
        <v>19.798657718121</v>
      </c>
      <c r="I3728" s="12">
        <v>14.429530201342001</v>
      </c>
      <c r="J3728" s="12">
        <v>34.228187919462997</v>
      </c>
      <c r="K3728" s="12">
        <v>11.744966442953</v>
      </c>
      <c r="L3728" s="12">
        <v>8.7248322147649997</v>
      </c>
      <c r="M3728" s="12">
        <v>3.6912751677850002</v>
      </c>
      <c r="N3728" s="12">
        <v>2.3489932885910001</v>
      </c>
      <c r="O3728" s="12">
        <v>1.677852348993</v>
      </c>
      <c r="P3728" s="23">
        <v>3.355704697987</v>
      </c>
    </row>
    <row r="3729" spans="2:25" x14ac:dyDescent="0.25">
      <c r="C3729" s="122"/>
      <c r="D3729" s="120"/>
      <c r="E3729" s="4" t="s">
        <v>94</v>
      </c>
      <c r="F3729" s="5"/>
      <c r="G3729" s="6">
        <v>126</v>
      </c>
      <c r="H3729" s="28">
        <v>3.9682539682539999</v>
      </c>
      <c r="I3729" s="12">
        <v>7.1428571428570002</v>
      </c>
      <c r="J3729" s="12">
        <v>53.174603174603</v>
      </c>
      <c r="K3729" s="12">
        <v>6.3492063492059998</v>
      </c>
      <c r="L3729" s="12">
        <v>15.079365079364999</v>
      </c>
      <c r="M3729" s="12">
        <v>7.1428571428570002</v>
      </c>
      <c r="N3729" s="12">
        <v>1.587301587302</v>
      </c>
      <c r="O3729" s="12">
        <v>2.3809523809519999</v>
      </c>
      <c r="P3729" s="23">
        <v>3.1746031746029999</v>
      </c>
    </row>
    <row r="3730" spans="2:25" x14ac:dyDescent="0.25">
      <c r="C3730" s="122"/>
      <c r="D3730" s="120"/>
      <c r="E3730" s="4" t="s">
        <v>95</v>
      </c>
      <c r="F3730" s="5"/>
      <c r="G3730" s="6">
        <v>50</v>
      </c>
      <c r="H3730" s="28">
        <v>8</v>
      </c>
      <c r="I3730" s="12">
        <v>4</v>
      </c>
      <c r="J3730" s="12">
        <v>44</v>
      </c>
      <c r="K3730" s="12">
        <v>6</v>
      </c>
      <c r="L3730" s="12">
        <v>20</v>
      </c>
      <c r="M3730" s="20">
        <v>0</v>
      </c>
      <c r="N3730" s="12">
        <v>10</v>
      </c>
      <c r="O3730" s="20">
        <v>0</v>
      </c>
      <c r="P3730" s="23">
        <v>8</v>
      </c>
    </row>
    <row r="3731" spans="2:25" x14ac:dyDescent="0.25">
      <c r="C3731" s="126"/>
      <c r="D3731" s="123"/>
      <c r="E3731" s="64" t="s">
        <v>87</v>
      </c>
      <c r="F3731" s="59"/>
      <c r="G3731" s="66">
        <v>209</v>
      </c>
      <c r="H3731" s="82">
        <v>9.5693779904310006</v>
      </c>
      <c r="I3731" s="40">
        <v>4.306220095694</v>
      </c>
      <c r="J3731" s="40">
        <v>52.631578947367998</v>
      </c>
      <c r="K3731" s="40">
        <v>8.612440191388</v>
      </c>
      <c r="L3731" s="40">
        <v>11.961722488037999</v>
      </c>
      <c r="M3731" s="40">
        <v>8.612440191388</v>
      </c>
      <c r="N3731" s="40">
        <v>1.9138755980860001</v>
      </c>
      <c r="O3731" s="40">
        <v>0.478468899522</v>
      </c>
      <c r="P3731" s="80">
        <v>1.9138755980860001</v>
      </c>
    </row>
    <row r="3733" spans="2:25" x14ac:dyDescent="0.25">
      <c r="B3733" s="48" t="str">
        <f xml:space="preserve"> HYPERLINK("#'目次'!B40", "[34]")</f>
        <v>[34]</v>
      </c>
      <c r="C3733" s="35" t="s">
        <v>302</v>
      </c>
    </row>
    <row r="3736" spans="2:25" x14ac:dyDescent="0.25">
      <c r="C3736" s="35" t="s">
        <v>14</v>
      </c>
    </row>
    <row r="3737" spans="2:25" ht="75.599999999999994" x14ac:dyDescent="0.25">
      <c r="C3737" s="115"/>
      <c r="D3737" s="116"/>
      <c r="E3737" s="116"/>
      <c r="F3737" s="116"/>
      <c r="G3737" s="44" t="s">
        <v>15</v>
      </c>
      <c r="H3737" s="43" t="s">
        <v>303</v>
      </c>
      <c r="I3737" s="26" t="s">
        <v>304</v>
      </c>
      <c r="J3737" s="26" t="s">
        <v>305</v>
      </c>
      <c r="K3737" s="26" t="s">
        <v>306</v>
      </c>
      <c r="L3737" s="26" t="s">
        <v>307</v>
      </c>
      <c r="M3737" s="26" t="s">
        <v>308</v>
      </c>
      <c r="N3737" s="26" t="s">
        <v>309</v>
      </c>
      <c r="O3737" s="26" t="s">
        <v>310</v>
      </c>
      <c r="P3737" s="26" t="s">
        <v>311</v>
      </c>
      <c r="Q3737" s="26" t="s">
        <v>312</v>
      </c>
      <c r="R3737" s="26" t="s">
        <v>313</v>
      </c>
      <c r="S3737" s="26" t="s">
        <v>314</v>
      </c>
      <c r="T3737" s="26" t="s">
        <v>315</v>
      </c>
      <c r="U3737" s="26" t="s">
        <v>316</v>
      </c>
      <c r="V3737" s="26" t="s">
        <v>317</v>
      </c>
      <c r="W3737" s="26" t="s">
        <v>63</v>
      </c>
      <c r="X3737" s="26" t="s">
        <v>318</v>
      </c>
      <c r="Y3737" s="49" t="s">
        <v>18</v>
      </c>
    </row>
    <row r="3738" spans="2:25" x14ac:dyDescent="0.25">
      <c r="C3738" s="117"/>
      <c r="D3738" s="118"/>
      <c r="E3738" s="118"/>
      <c r="F3738" s="118"/>
      <c r="G3738" s="46"/>
      <c r="H3738" s="4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45"/>
    </row>
    <row r="3739" spans="2:25" x14ac:dyDescent="0.25">
      <c r="C3739" s="61"/>
      <c r="D3739" s="62"/>
      <c r="E3739" s="60" t="s">
        <v>15</v>
      </c>
      <c r="F3739" s="63"/>
      <c r="G3739" s="57">
        <v>2414</v>
      </c>
      <c r="H3739" s="34">
        <v>21.665285832643001</v>
      </c>
      <c r="I3739" s="34">
        <v>2.3612261806129999</v>
      </c>
      <c r="J3739" s="34">
        <v>2.8997514498760002</v>
      </c>
      <c r="K3739" s="34">
        <v>1.615575807788</v>
      </c>
      <c r="L3739" s="34">
        <v>23.653686826843</v>
      </c>
      <c r="M3739" s="34">
        <v>7.4150787075390001</v>
      </c>
      <c r="N3739" s="34">
        <v>45.111847555924001</v>
      </c>
      <c r="O3739" s="34">
        <v>10.770505385252999</v>
      </c>
      <c r="P3739" s="34">
        <v>10.521955260978</v>
      </c>
      <c r="Q3739" s="34">
        <v>7.0422535211269999</v>
      </c>
      <c r="R3739" s="34">
        <v>23.860811930406001</v>
      </c>
      <c r="S3739" s="34">
        <v>10.770505385252999</v>
      </c>
      <c r="T3739" s="34">
        <v>3.6454018227009999</v>
      </c>
      <c r="U3739" s="34">
        <v>3.314001657001</v>
      </c>
      <c r="V3739" s="34">
        <v>4.7224523612259999</v>
      </c>
      <c r="W3739" s="34">
        <v>7.2908036454019998</v>
      </c>
      <c r="X3739" s="34">
        <v>9.4449047224519997</v>
      </c>
      <c r="Y3739" s="79">
        <v>3.0240265120130001</v>
      </c>
    </row>
    <row r="3740" spans="2:25" x14ac:dyDescent="0.25">
      <c r="C3740" s="124" t="s">
        <v>19</v>
      </c>
      <c r="D3740" s="119" t="s">
        <v>20</v>
      </c>
      <c r="E3740" s="18" t="s">
        <v>21</v>
      </c>
      <c r="F3740" s="17"/>
      <c r="G3740" s="19">
        <v>1139</v>
      </c>
      <c r="H3740" s="29">
        <v>21.071115013168999</v>
      </c>
      <c r="I3740" s="15">
        <v>1.9315188762069999</v>
      </c>
      <c r="J3740" s="15">
        <v>1.755926251097</v>
      </c>
      <c r="K3740" s="15">
        <v>1.843722563652</v>
      </c>
      <c r="L3740" s="15">
        <v>20.983318700615001</v>
      </c>
      <c r="M3740" s="15">
        <v>8.1650570676029997</v>
      </c>
      <c r="N3740" s="15">
        <v>49.429323968393</v>
      </c>
      <c r="O3740" s="15">
        <v>11.150131694469</v>
      </c>
      <c r="P3740" s="15">
        <v>12.028094820018</v>
      </c>
      <c r="Q3740" s="15">
        <v>7.7260755048289997</v>
      </c>
      <c r="R3740" s="15">
        <v>17.47146619842</v>
      </c>
      <c r="S3740" s="15">
        <v>19.754170324846001</v>
      </c>
      <c r="T3740" s="15">
        <v>2.3705004389819999</v>
      </c>
      <c r="U3740" s="15">
        <v>3.0728709394210001</v>
      </c>
      <c r="V3740" s="15">
        <v>5.531167690957</v>
      </c>
      <c r="W3740" s="15">
        <v>6.6725197541699997</v>
      </c>
      <c r="X3740" s="15">
        <v>9.1308165057069992</v>
      </c>
      <c r="Y3740" s="30">
        <v>3.3362598770849998</v>
      </c>
    </row>
    <row r="3741" spans="2:25" x14ac:dyDescent="0.25">
      <c r="C3741" s="125"/>
      <c r="D3741" s="120"/>
      <c r="E3741" s="4" t="s">
        <v>22</v>
      </c>
      <c r="F3741" s="5"/>
      <c r="G3741" s="6">
        <v>1275</v>
      </c>
      <c r="H3741" s="28">
        <v>22.196078431373</v>
      </c>
      <c r="I3741" s="12">
        <v>2.7450980392159998</v>
      </c>
      <c r="J3741" s="12">
        <v>3.9215686274510002</v>
      </c>
      <c r="K3741" s="12">
        <v>1.411764705882</v>
      </c>
      <c r="L3741" s="12">
        <v>26.039215686275</v>
      </c>
      <c r="M3741" s="12">
        <v>6.7450980392159998</v>
      </c>
      <c r="N3741" s="12">
        <v>41.254901960783997</v>
      </c>
      <c r="O3741" s="12">
        <v>10.431372549020001</v>
      </c>
      <c r="P3741" s="12">
        <v>9.1764705882350004</v>
      </c>
      <c r="Q3741" s="12">
        <v>6.4313725490199998</v>
      </c>
      <c r="R3741" s="12">
        <v>29.568627450979999</v>
      </c>
      <c r="S3741" s="12">
        <v>2.7450980392159998</v>
      </c>
      <c r="T3741" s="12">
        <v>4.7843137254899997</v>
      </c>
      <c r="U3741" s="12">
        <v>3.5294117647059999</v>
      </c>
      <c r="V3741" s="12">
        <v>4</v>
      </c>
      <c r="W3741" s="12">
        <v>7.8431372549020004</v>
      </c>
      <c r="X3741" s="12">
        <v>9.7254901960780007</v>
      </c>
      <c r="Y3741" s="23">
        <v>2.7450980392159998</v>
      </c>
    </row>
    <row r="3742" spans="2:25" x14ac:dyDescent="0.25">
      <c r="C3742" s="121" t="s">
        <v>23</v>
      </c>
      <c r="D3742" s="121" t="s">
        <v>24</v>
      </c>
      <c r="E3742" s="18" t="s">
        <v>25</v>
      </c>
      <c r="F3742" s="17"/>
      <c r="G3742" s="19">
        <v>515</v>
      </c>
      <c r="H3742" s="29">
        <v>25.631067961165002</v>
      </c>
      <c r="I3742" s="15">
        <v>2.5242718446599999</v>
      </c>
      <c r="J3742" s="38">
        <v>0</v>
      </c>
      <c r="K3742" s="15">
        <v>0.97087378640800004</v>
      </c>
      <c r="L3742" s="15">
        <v>19.805825242718001</v>
      </c>
      <c r="M3742" s="15">
        <v>4.6601941747569997</v>
      </c>
      <c r="N3742" s="15">
        <v>38.446601941748</v>
      </c>
      <c r="O3742" s="15">
        <v>13.009708737864001</v>
      </c>
      <c r="P3742" s="15">
        <v>9.9029126213590004</v>
      </c>
      <c r="Q3742" s="15">
        <v>6.0194174757279999</v>
      </c>
      <c r="R3742" s="15">
        <v>18.446601941748</v>
      </c>
      <c r="S3742" s="15">
        <v>6.4077669902909999</v>
      </c>
      <c r="T3742" s="15">
        <v>1.5533980582519999</v>
      </c>
      <c r="U3742" s="15">
        <v>2.5242718446599999</v>
      </c>
      <c r="V3742" s="15">
        <v>3.6893203883500001</v>
      </c>
      <c r="W3742" s="15">
        <v>7.5728155339810002</v>
      </c>
      <c r="X3742" s="15">
        <v>14.563106796116999</v>
      </c>
      <c r="Y3742" s="30">
        <v>1.5533980582519999</v>
      </c>
    </row>
    <row r="3743" spans="2:25" x14ac:dyDescent="0.25">
      <c r="C3743" s="125"/>
      <c r="D3743" s="122"/>
      <c r="E3743" s="4" t="s">
        <v>26</v>
      </c>
      <c r="F3743" s="5"/>
      <c r="G3743" s="6">
        <v>718</v>
      </c>
      <c r="H3743" s="28">
        <v>23.259052924791</v>
      </c>
      <c r="I3743" s="12">
        <v>2.0891364902510001</v>
      </c>
      <c r="J3743" s="12">
        <v>0.55710306406700005</v>
      </c>
      <c r="K3743" s="12">
        <v>1.1142061281340001</v>
      </c>
      <c r="L3743" s="12">
        <v>21.587743732591001</v>
      </c>
      <c r="M3743" s="12">
        <v>5.7103064066849996</v>
      </c>
      <c r="N3743" s="12">
        <v>45.125348189415</v>
      </c>
      <c r="O3743" s="12">
        <v>11.002785515319999</v>
      </c>
      <c r="P3743" s="12">
        <v>9.3314763231200004</v>
      </c>
      <c r="Q3743" s="12">
        <v>6.9637883008359998</v>
      </c>
      <c r="R3743" s="12">
        <v>23.259052924791</v>
      </c>
      <c r="S3743" s="12">
        <v>9.0529247910859993</v>
      </c>
      <c r="T3743" s="12">
        <v>2.924791086351</v>
      </c>
      <c r="U3743" s="12">
        <v>2.3676880222840002</v>
      </c>
      <c r="V3743" s="12">
        <v>4.7353760445680004</v>
      </c>
      <c r="W3743" s="12">
        <v>7.520891364903</v>
      </c>
      <c r="X3743" s="12">
        <v>9.6100278551529996</v>
      </c>
      <c r="Y3743" s="23">
        <v>2.2284122562670001</v>
      </c>
    </row>
    <row r="3744" spans="2:25" x14ac:dyDescent="0.25">
      <c r="C3744" s="125"/>
      <c r="D3744" s="122"/>
      <c r="E3744" s="4" t="s">
        <v>27</v>
      </c>
      <c r="F3744" s="5"/>
      <c r="G3744" s="6">
        <v>492</v>
      </c>
      <c r="H3744" s="28">
        <v>22.560975609755999</v>
      </c>
      <c r="I3744" s="12">
        <v>2.032520325203</v>
      </c>
      <c r="J3744" s="12">
        <v>1.016260162602</v>
      </c>
      <c r="K3744" s="12">
        <v>1.4227642276420001</v>
      </c>
      <c r="L3744" s="12">
        <v>24.796747967480002</v>
      </c>
      <c r="M3744" s="12">
        <v>5.8943089430890003</v>
      </c>
      <c r="N3744" s="12">
        <v>46.138211382114001</v>
      </c>
      <c r="O3744" s="12">
        <v>10.162601626016</v>
      </c>
      <c r="P3744" s="12">
        <v>11.178861788618001</v>
      </c>
      <c r="Q3744" s="12">
        <v>8.130081300813</v>
      </c>
      <c r="R3744" s="12">
        <v>25.203252032519998</v>
      </c>
      <c r="S3744" s="12">
        <v>12.804878048779999</v>
      </c>
      <c r="T3744" s="12">
        <v>3.2520325203249998</v>
      </c>
      <c r="U3744" s="12">
        <v>1.829268292683</v>
      </c>
      <c r="V3744" s="12">
        <v>4.8780487804880002</v>
      </c>
      <c r="W3744" s="12">
        <v>7.1138211382109997</v>
      </c>
      <c r="X3744" s="12">
        <v>9.1463414634150002</v>
      </c>
      <c r="Y3744" s="23">
        <v>4.4715447154470001</v>
      </c>
    </row>
    <row r="3745" spans="3:25" x14ac:dyDescent="0.25">
      <c r="C3745" s="125"/>
      <c r="D3745" s="122"/>
      <c r="E3745" s="4" t="s">
        <v>28</v>
      </c>
      <c r="F3745" s="5"/>
      <c r="G3745" s="6">
        <v>390</v>
      </c>
      <c r="H3745" s="28">
        <v>17.948717948717999</v>
      </c>
      <c r="I3745" s="12">
        <v>3.0769230769229998</v>
      </c>
      <c r="J3745" s="12">
        <v>3.0769230769229998</v>
      </c>
      <c r="K3745" s="12">
        <v>2.564102564103</v>
      </c>
      <c r="L3745" s="12">
        <v>28.205128205127998</v>
      </c>
      <c r="M3745" s="12">
        <v>12.051282051282</v>
      </c>
      <c r="N3745" s="12">
        <v>45.897435897435997</v>
      </c>
      <c r="O3745" s="12">
        <v>9.4871794871790005</v>
      </c>
      <c r="P3745" s="12">
        <v>11.538461538462</v>
      </c>
      <c r="Q3745" s="12">
        <v>5.6410256410260002</v>
      </c>
      <c r="R3745" s="12">
        <v>25.641025641026001</v>
      </c>
      <c r="S3745" s="12">
        <v>14.358974358974001</v>
      </c>
      <c r="T3745" s="12">
        <v>4.8717948717950001</v>
      </c>
      <c r="U3745" s="12">
        <v>5.8974358974359999</v>
      </c>
      <c r="V3745" s="12">
        <v>6.4102564102560002</v>
      </c>
      <c r="W3745" s="12">
        <v>6.4102564102560002</v>
      </c>
      <c r="X3745" s="12">
        <v>7.1794871794870003</v>
      </c>
      <c r="Y3745" s="23">
        <v>5.6410256410260002</v>
      </c>
    </row>
    <row r="3746" spans="3:25" x14ac:dyDescent="0.25">
      <c r="C3746" s="125"/>
      <c r="D3746" s="122"/>
      <c r="E3746" s="4" t="s">
        <v>29</v>
      </c>
      <c r="F3746" s="5"/>
      <c r="G3746" s="6">
        <v>206</v>
      </c>
      <c r="H3746" s="28">
        <v>15.533980582524</v>
      </c>
      <c r="I3746" s="12">
        <v>2.4271844660189998</v>
      </c>
      <c r="J3746" s="12">
        <v>14.563106796116999</v>
      </c>
      <c r="K3746" s="12">
        <v>2.9126213592229999</v>
      </c>
      <c r="L3746" s="12">
        <v>28.640776699029001</v>
      </c>
      <c r="M3746" s="12">
        <v>11.650485436893</v>
      </c>
      <c r="N3746" s="12">
        <v>53.883495145631002</v>
      </c>
      <c r="O3746" s="12">
        <v>7.2815533980579996</v>
      </c>
      <c r="P3746" s="12">
        <v>13.106796116505</v>
      </c>
      <c r="Q3746" s="12">
        <v>10.679611650485</v>
      </c>
      <c r="R3746" s="12">
        <v>30.582524271844999</v>
      </c>
      <c r="S3746" s="12">
        <v>15.533980582524</v>
      </c>
      <c r="T3746" s="12">
        <v>8.2524271844660007</v>
      </c>
      <c r="U3746" s="12">
        <v>5.8252427184469999</v>
      </c>
      <c r="V3746" s="12">
        <v>3.398058252427</v>
      </c>
      <c r="W3746" s="12">
        <v>5.8252427184469999</v>
      </c>
      <c r="X3746" s="12">
        <v>3.398058252427</v>
      </c>
      <c r="Y3746" s="23">
        <v>0.48543689320400002</v>
      </c>
    </row>
    <row r="3747" spans="3:25" x14ac:dyDescent="0.25">
      <c r="C3747" s="125"/>
      <c r="D3747" s="122"/>
      <c r="E3747" s="4" t="s">
        <v>30</v>
      </c>
      <c r="F3747" s="5"/>
      <c r="G3747" s="6">
        <v>76</v>
      </c>
      <c r="H3747" s="28">
        <v>11.842105263158</v>
      </c>
      <c r="I3747" s="12">
        <v>2.6315789473679998</v>
      </c>
      <c r="J3747" s="12">
        <v>21.052631578947</v>
      </c>
      <c r="K3747" s="12">
        <v>3.947368421053</v>
      </c>
      <c r="L3747" s="12">
        <v>27.631578947367998</v>
      </c>
      <c r="M3747" s="12">
        <v>15.789473684211</v>
      </c>
      <c r="N3747" s="12">
        <v>53.947368421053</v>
      </c>
      <c r="O3747" s="12">
        <v>14.473684210526001</v>
      </c>
      <c r="P3747" s="12">
        <v>9.2105263157890001</v>
      </c>
      <c r="Q3747" s="12">
        <v>5.2631578947369997</v>
      </c>
      <c r="R3747" s="12">
        <v>30.263157894736999</v>
      </c>
      <c r="S3747" s="12">
        <v>10.526315789473999</v>
      </c>
      <c r="T3747" s="12">
        <v>7.8947368421049999</v>
      </c>
      <c r="U3747" s="12">
        <v>5.2631578947369997</v>
      </c>
      <c r="V3747" s="12">
        <v>5.2631578947369997</v>
      </c>
      <c r="W3747" s="12">
        <v>13.157894736842</v>
      </c>
      <c r="X3747" s="12">
        <v>2.6315789473679998</v>
      </c>
      <c r="Y3747" s="23">
        <v>5.2631578947369997</v>
      </c>
    </row>
    <row r="3748" spans="3:25" x14ac:dyDescent="0.25">
      <c r="C3748" s="125"/>
      <c r="D3748" s="122"/>
      <c r="E3748" s="4" t="s">
        <v>31</v>
      </c>
      <c r="F3748" s="5"/>
      <c r="G3748" s="6">
        <v>17</v>
      </c>
      <c r="H3748" s="28">
        <v>11.764705882353001</v>
      </c>
      <c r="I3748" s="20">
        <v>0</v>
      </c>
      <c r="J3748" s="12">
        <v>17.647058823529001</v>
      </c>
      <c r="K3748" s="20">
        <v>0</v>
      </c>
      <c r="L3748" s="12">
        <v>11.764705882353001</v>
      </c>
      <c r="M3748" s="12">
        <v>11.764705882353001</v>
      </c>
      <c r="N3748" s="12">
        <v>52.941176470587997</v>
      </c>
      <c r="O3748" s="12">
        <v>5.8823529411760003</v>
      </c>
      <c r="P3748" s="12">
        <v>11.764705882353001</v>
      </c>
      <c r="Q3748" s="12">
        <v>5.8823529411760003</v>
      </c>
      <c r="R3748" s="12">
        <v>23.529411764706001</v>
      </c>
      <c r="S3748" s="12">
        <v>17.647058823529001</v>
      </c>
      <c r="T3748" s="12">
        <v>5.8823529411760003</v>
      </c>
      <c r="U3748" s="12">
        <v>11.764705882353001</v>
      </c>
      <c r="V3748" s="12">
        <v>5.8823529411760003</v>
      </c>
      <c r="W3748" s="12">
        <v>5.8823529411760003</v>
      </c>
      <c r="X3748" s="12">
        <v>11.764705882353001</v>
      </c>
      <c r="Y3748" s="37">
        <v>0</v>
      </c>
    </row>
    <row r="3749" spans="3:25" x14ac:dyDescent="0.25">
      <c r="C3749" s="125"/>
      <c r="D3749" s="122"/>
      <c r="E3749" s="4" t="s">
        <v>32</v>
      </c>
      <c r="F3749" s="5"/>
      <c r="G3749" s="6">
        <v>1233</v>
      </c>
      <c r="H3749" s="28">
        <v>24.249797242498001</v>
      </c>
      <c r="I3749" s="12">
        <v>2.2708840227090001</v>
      </c>
      <c r="J3749" s="12">
        <v>0.32441200324399999</v>
      </c>
      <c r="K3749" s="12">
        <v>1.0543390105429999</v>
      </c>
      <c r="L3749" s="12">
        <v>20.843471208434998</v>
      </c>
      <c r="M3749" s="12">
        <v>5.2716950527169999</v>
      </c>
      <c r="N3749" s="12">
        <v>42.335766423358002</v>
      </c>
      <c r="O3749" s="12">
        <v>11.841038118409999</v>
      </c>
      <c r="P3749" s="12">
        <v>9.5701540957019997</v>
      </c>
      <c r="Q3749" s="12">
        <v>6.5693430656930003</v>
      </c>
      <c r="R3749" s="12">
        <v>21.248986212489999</v>
      </c>
      <c r="S3749" s="12">
        <v>7.9480940794809998</v>
      </c>
      <c r="T3749" s="12">
        <v>2.35198702352</v>
      </c>
      <c r="U3749" s="12">
        <v>2.4330900243309999</v>
      </c>
      <c r="V3749" s="12">
        <v>4.2984590429849998</v>
      </c>
      <c r="W3749" s="12">
        <v>7.5425790754259996</v>
      </c>
      <c r="X3749" s="12">
        <v>11.678832116788</v>
      </c>
      <c r="Y3749" s="23">
        <v>1.946472019465</v>
      </c>
    </row>
    <row r="3750" spans="3:25" x14ac:dyDescent="0.25">
      <c r="C3750" s="125"/>
      <c r="D3750" s="122"/>
      <c r="E3750" s="4" t="s">
        <v>33</v>
      </c>
      <c r="F3750" s="5"/>
      <c r="G3750" s="6">
        <v>882</v>
      </c>
      <c r="H3750" s="28">
        <v>20.521541950113001</v>
      </c>
      <c r="I3750" s="12">
        <v>2.49433106576</v>
      </c>
      <c r="J3750" s="12">
        <v>1.9274376417229999</v>
      </c>
      <c r="K3750" s="12">
        <v>1.9274376417229999</v>
      </c>
      <c r="L3750" s="12">
        <v>26.303854875283001</v>
      </c>
      <c r="M3750" s="12">
        <v>8.6167800453509997</v>
      </c>
      <c r="N3750" s="12">
        <v>46.031746031746003</v>
      </c>
      <c r="O3750" s="12">
        <v>9.8639455782310002</v>
      </c>
      <c r="P3750" s="12">
        <v>11.337868480726</v>
      </c>
      <c r="Q3750" s="12">
        <v>7.0294784580499998</v>
      </c>
      <c r="R3750" s="12">
        <v>25.396825396825001</v>
      </c>
      <c r="S3750" s="12">
        <v>13.492063492063</v>
      </c>
      <c r="T3750" s="12">
        <v>3.9682539682539999</v>
      </c>
      <c r="U3750" s="12">
        <v>3.6281179138319999</v>
      </c>
      <c r="V3750" s="12">
        <v>5.5555555555560003</v>
      </c>
      <c r="W3750" s="12">
        <v>6.8027210884349998</v>
      </c>
      <c r="X3750" s="12">
        <v>8.2766439909299994</v>
      </c>
      <c r="Y3750" s="23">
        <v>4.9886621315189998</v>
      </c>
    </row>
    <row r="3751" spans="3:25" x14ac:dyDescent="0.25">
      <c r="C3751" s="125"/>
      <c r="D3751" s="122"/>
      <c r="E3751" s="4" t="s">
        <v>34</v>
      </c>
      <c r="F3751" s="5"/>
      <c r="G3751" s="6">
        <v>299</v>
      </c>
      <c r="H3751" s="28">
        <v>14.38127090301</v>
      </c>
      <c r="I3751" s="12">
        <v>2.3411371237459999</v>
      </c>
      <c r="J3751" s="12">
        <v>16.387959866220999</v>
      </c>
      <c r="K3751" s="12">
        <v>3.010033444816</v>
      </c>
      <c r="L3751" s="12">
        <v>27.424749163880001</v>
      </c>
      <c r="M3751" s="12">
        <v>12.709030100333999</v>
      </c>
      <c r="N3751" s="12">
        <v>53.846153846154003</v>
      </c>
      <c r="O3751" s="12">
        <v>9.0301003344480009</v>
      </c>
      <c r="P3751" s="12">
        <v>12.040133779264</v>
      </c>
      <c r="Q3751" s="12">
        <v>9.0301003344480009</v>
      </c>
      <c r="R3751" s="12">
        <v>30.100334448161</v>
      </c>
      <c r="S3751" s="12">
        <v>14.38127090301</v>
      </c>
      <c r="T3751" s="12">
        <v>8.0267558528429994</v>
      </c>
      <c r="U3751" s="12">
        <v>6.020066889632</v>
      </c>
      <c r="V3751" s="12">
        <v>4.0133779264209997</v>
      </c>
      <c r="W3751" s="12">
        <v>7.6923076923079998</v>
      </c>
      <c r="X3751" s="12">
        <v>3.6789297658860001</v>
      </c>
      <c r="Y3751" s="23">
        <v>1.6722408026760001</v>
      </c>
    </row>
    <row r="3752" spans="3:25" x14ac:dyDescent="0.25">
      <c r="C3752" s="125"/>
      <c r="D3752" s="122"/>
      <c r="E3752" s="4" t="s">
        <v>35</v>
      </c>
      <c r="F3752" s="5"/>
      <c r="G3752" s="6">
        <v>1181</v>
      </c>
      <c r="H3752" s="28">
        <v>18.966977138019001</v>
      </c>
      <c r="I3752" s="12">
        <v>2.455546147333</v>
      </c>
      <c r="J3752" s="12">
        <v>5.5884843353090004</v>
      </c>
      <c r="K3752" s="12">
        <v>2.201524132091</v>
      </c>
      <c r="L3752" s="12">
        <v>26.587637595257998</v>
      </c>
      <c r="M3752" s="12">
        <v>9.6528365791699997</v>
      </c>
      <c r="N3752" s="12">
        <v>48.010160880610002</v>
      </c>
      <c r="O3752" s="12">
        <v>9.6528365791699997</v>
      </c>
      <c r="P3752" s="12">
        <v>11.51566469094</v>
      </c>
      <c r="Q3752" s="12">
        <v>7.5359864521590003</v>
      </c>
      <c r="R3752" s="12">
        <v>26.587637595257998</v>
      </c>
      <c r="S3752" s="12">
        <v>13.717188823031</v>
      </c>
      <c r="T3752" s="12">
        <v>4.9957662997460002</v>
      </c>
      <c r="U3752" s="12">
        <v>4.2337002540219997</v>
      </c>
      <c r="V3752" s="12">
        <v>5.1651143099069996</v>
      </c>
      <c r="W3752" s="12">
        <v>7.0279424216770003</v>
      </c>
      <c r="X3752" s="12">
        <v>7.1126164267569996</v>
      </c>
      <c r="Y3752" s="23">
        <v>4.1490262489419996</v>
      </c>
    </row>
    <row r="3753" spans="3:25" x14ac:dyDescent="0.25">
      <c r="C3753" s="125"/>
      <c r="D3753" s="121" t="s">
        <v>21</v>
      </c>
      <c r="E3753" s="18" t="s">
        <v>25</v>
      </c>
      <c r="F3753" s="17"/>
      <c r="G3753" s="19">
        <v>268</v>
      </c>
      <c r="H3753" s="29">
        <v>23.134328358209</v>
      </c>
      <c r="I3753" s="15">
        <v>2.6119402985070002</v>
      </c>
      <c r="J3753" s="38">
        <v>0</v>
      </c>
      <c r="K3753" s="15">
        <v>1.119402985075</v>
      </c>
      <c r="L3753" s="15">
        <v>18.283582089551999</v>
      </c>
      <c r="M3753" s="15">
        <v>5.5970149253730002</v>
      </c>
      <c r="N3753" s="15">
        <v>43.656716417909998</v>
      </c>
      <c r="O3753" s="15">
        <v>10.074626865672</v>
      </c>
      <c r="P3753" s="15">
        <v>10.074626865672</v>
      </c>
      <c r="Q3753" s="15">
        <v>4.8507462686569998</v>
      </c>
      <c r="R3753" s="15">
        <v>16.044776119403</v>
      </c>
      <c r="S3753" s="15">
        <v>10.074626865672</v>
      </c>
      <c r="T3753" s="15">
        <v>0.74626865671599996</v>
      </c>
      <c r="U3753" s="15">
        <v>3.731343283582</v>
      </c>
      <c r="V3753" s="15">
        <v>3.731343283582</v>
      </c>
      <c r="W3753" s="15">
        <v>7.8358208955219997</v>
      </c>
      <c r="X3753" s="15">
        <v>13.805970149254</v>
      </c>
      <c r="Y3753" s="30">
        <v>2.238805970149</v>
      </c>
    </row>
    <row r="3754" spans="3:25" x14ac:dyDescent="0.25">
      <c r="C3754" s="125"/>
      <c r="D3754" s="122"/>
      <c r="E3754" s="4" t="s">
        <v>26</v>
      </c>
      <c r="F3754" s="5"/>
      <c r="G3754" s="6">
        <v>338</v>
      </c>
      <c r="H3754" s="28">
        <v>21.301775147929</v>
      </c>
      <c r="I3754" s="12">
        <v>1.479289940828</v>
      </c>
      <c r="J3754" s="12">
        <v>0.88757396449699999</v>
      </c>
      <c r="K3754" s="12">
        <v>1.479289940828</v>
      </c>
      <c r="L3754" s="12">
        <v>18.047337278107001</v>
      </c>
      <c r="M3754" s="12">
        <v>7.1005917159759999</v>
      </c>
      <c r="N3754" s="12">
        <v>52.662721893491003</v>
      </c>
      <c r="O3754" s="12">
        <v>11.242603550296</v>
      </c>
      <c r="P3754" s="12">
        <v>10.355029585799</v>
      </c>
      <c r="Q3754" s="12">
        <v>7.3964497041420003</v>
      </c>
      <c r="R3754" s="12">
        <v>19.526627218935001</v>
      </c>
      <c r="S3754" s="12">
        <v>16.863905325444001</v>
      </c>
      <c r="T3754" s="12">
        <v>2.6627218934910002</v>
      </c>
      <c r="U3754" s="12">
        <v>2.3668639053249998</v>
      </c>
      <c r="V3754" s="12">
        <v>4.4378698224850002</v>
      </c>
      <c r="W3754" s="12">
        <v>7.1005917159759999</v>
      </c>
      <c r="X3754" s="12">
        <v>9.4674556213019994</v>
      </c>
      <c r="Y3754" s="23">
        <v>2.6627218934910002</v>
      </c>
    </row>
    <row r="3755" spans="3:25" x14ac:dyDescent="0.25">
      <c r="C3755" s="125"/>
      <c r="D3755" s="122"/>
      <c r="E3755" s="4" t="s">
        <v>27</v>
      </c>
      <c r="F3755" s="5"/>
      <c r="G3755" s="6">
        <v>241</v>
      </c>
      <c r="H3755" s="28">
        <v>24.066390041494</v>
      </c>
      <c r="I3755" s="12">
        <v>1.2448132780079999</v>
      </c>
      <c r="J3755" s="12">
        <v>1.2448132780079999</v>
      </c>
      <c r="K3755" s="12">
        <v>1.6597510373440001</v>
      </c>
      <c r="L3755" s="12">
        <v>24.066390041494</v>
      </c>
      <c r="M3755" s="12">
        <v>6.6390041493779997</v>
      </c>
      <c r="N3755" s="12">
        <v>49.377593360996002</v>
      </c>
      <c r="O3755" s="12">
        <v>9.9585062240659994</v>
      </c>
      <c r="P3755" s="12">
        <v>13.692946058091</v>
      </c>
      <c r="Q3755" s="12">
        <v>10.788381742739</v>
      </c>
      <c r="R3755" s="12">
        <v>19.502074688796998</v>
      </c>
      <c r="S3755" s="12">
        <v>24.066390041494</v>
      </c>
      <c r="T3755" s="12">
        <v>2.0746887966799998</v>
      </c>
      <c r="U3755" s="20">
        <v>0</v>
      </c>
      <c r="V3755" s="12">
        <v>7.0539419087140001</v>
      </c>
      <c r="W3755" s="12">
        <v>7.0539419087140001</v>
      </c>
      <c r="X3755" s="12">
        <v>8.2987551867219995</v>
      </c>
      <c r="Y3755" s="23">
        <v>4.1493775933609998</v>
      </c>
    </row>
    <row r="3756" spans="3:25" x14ac:dyDescent="0.25">
      <c r="C3756" s="125"/>
      <c r="D3756" s="122"/>
      <c r="E3756" s="4" t="s">
        <v>28</v>
      </c>
      <c r="F3756" s="5"/>
      <c r="G3756" s="6">
        <v>180</v>
      </c>
      <c r="H3756" s="28">
        <v>15.555555555555999</v>
      </c>
      <c r="I3756" s="12">
        <v>2.7777777777780002</v>
      </c>
      <c r="J3756" s="12">
        <v>2.7777777777780002</v>
      </c>
      <c r="K3756" s="12">
        <v>3.333333333333</v>
      </c>
      <c r="L3756" s="12">
        <v>27.777777777777999</v>
      </c>
      <c r="M3756" s="12">
        <v>15.555555555555999</v>
      </c>
      <c r="N3756" s="12">
        <v>48.333333333333002</v>
      </c>
      <c r="O3756" s="12">
        <v>13.333333333333</v>
      </c>
      <c r="P3756" s="12">
        <v>12.777777777778001</v>
      </c>
      <c r="Q3756" s="12">
        <v>7.7777777777779997</v>
      </c>
      <c r="R3756" s="12">
        <v>14.444444444444001</v>
      </c>
      <c r="S3756" s="12">
        <v>28.333333333333002</v>
      </c>
      <c r="T3756" s="12">
        <v>3.333333333333</v>
      </c>
      <c r="U3756" s="12">
        <v>5.5555555555560003</v>
      </c>
      <c r="V3756" s="12">
        <v>8.8888888888889994</v>
      </c>
      <c r="W3756" s="12">
        <v>5.5555555555560003</v>
      </c>
      <c r="X3756" s="12">
        <v>5</v>
      </c>
      <c r="Y3756" s="23">
        <v>5.5555555555560003</v>
      </c>
    </row>
    <row r="3757" spans="3:25" x14ac:dyDescent="0.25">
      <c r="C3757" s="125"/>
      <c r="D3757" s="122"/>
      <c r="E3757" s="4" t="s">
        <v>29</v>
      </c>
      <c r="F3757" s="5"/>
      <c r="G3757" s="6">
        <v>83</v>
      </c>
      <c r="H3757" s="28">
        <v>20.481927710842999</v>
      </c>
      <c r="I3757" s="12">
        <v>2.409638554217</v>
      </c>
      <c r="J3757" s="12">
        <v>6.0240963855420002</v>
      </c>
      <c r="K3757" s="12">
        <v>2.409638554217</v>
      </c>
      <c r="L3757" s="12">
        <v>19.277108433734998</v>
      </c>
      <c r="M3757" s="12">
        <v>9.638554216867</v>
      </c>
      <c r="N3757" s="12">
        <v>54.21686746988</v>
      </c>
      <c r="O3757" s="12">
        <v>8.4337349397590007</v>
      </c>
      <c r="P3757" s="12">
        <v>15.66265060241</v>
      </c>
      <c r="Q3757" s="12">
        <v>9.638554216867</v>
      </c>
      <c r="R3757" s="12">
        <v>15.66265060241</v>
      </c>
      <c r="S3757" s="12">
        <v>30.120481927711001</v>
      </c>
      <c r="T3757" s="12">
        <v>6.0240963855420002</v>
      </c>
      <c r="U3757" s="12">
        <v>8.4337349397590007</v>
      </c>
      <c r="V3757" s="12">
        <v>6.0240963855420002</v>
      </c>
      <c r="W3757" s="12">
        <v>1.204819277108</v>
      </c>
      <c r="X3757" s="12">
        <v>4.819277108434</v>
      </c>
      <c r="Y3757" s="23">
        <v>1.204819277108</v>
      </c>
    </row>
    <row r="3758" spans="3:25" x14ac:dyDescent="0.25">
      <c r="C3758" s="125"/>
      <c r="D3758" s="122"/>
      <c r="E3758" s="4" t="s">
        <v>30</v>
      </c>
      <c r="F3758" s="5"/>
      <c r="G3758" s="6">
        <v>26</v>
      </c>
      <c r="H3758" s="28">
        <v>11.538461538462</v>
      </c>
      <c r="I3758" s="20">
        <v>0</v>
      </c>
      <c r="J3758" s="12">
        <v>15.384615384615</v>
      </c>
      <c r="K3758" s="12">
        <v>3.8461538461539999</v>
      </c>
      <c r="L3758" s="12">
        <v>19.230769230768999</v>
      </c>
      <c r="M3758" s="12">
        <v>7.6923076923079998</v>
      </c>
      <c r="N3758" s="12">
        <v>61.538461538462002</v>
      </c>
      <c r="O3758" s="12">
        <v>23.076923076922998</v>
      </c>
      <c r="P3758" s="12">
        <v>19.230769230768999</v>
      </c>
      <c r="Q3758" s="12">
        <v>7.6923076923079998</v>
      </c>
      <c r="R3758" s="12">
        <v>15.384615384615</v>
      </c>
      <c r="S3758" s="12">
        <v>23.076923076922998</v>
      </c>
      <c r="T3758" s="20">
        <v>0</v>
      </c>
      <c r="U3758" s="20">
        <v>0</v>
      </c>
      <c r="V3758" s="20">
        <v>0</v>
      </c>
      <c r="W3758" s="12">
        <v>11.538461538462</v>
      </c>
      <c r="X3758" s="12">
        <v>3.8461538461539999</v>
      </c>
      <c r="Y3758" s="23">
        <v>7.6923076923079998</v>
      </c>
    </row>
    <row r="3759" spans="3:25" x14ac:dyDescent="0.25">
      <c r="C3759" s="125"/>
      <c r="D3759" s="122"/>
      <c r="E3759" s="4" t="s">
        <v>31</v>
      </c>
      <c r="F3759" s="5"/>
      <c r="G3759" s="6">
        <v>3</v>
      </c>
      <c r="H3759" s="50">
        <v>0</v>
      </c>
      <c r="I3759" s="20">
        <v>0</v>
      </c>
      <c r="J3759" s="20">
        <v>0</v>
      </c>
      <c r="K3759" s="20">
        <v>0</v>
      </c>
      <c r="L3759" s="20">
        <v>0</v>
      </c>
      <c r="M3759" s="20">
        <v>0</v>
      </c>
      <c r="N3759" s="12">
        <v>33.333333333333002</v>
      </c>
      <c r="O3759" s="12">
        <v>33.333333333333002</v>
      </c>
      <c r="P3759" s="12">
        <v>33.333333333333002</v>
      </c>
      <c r="Q3759" s="20">
        <v>0</v>
      </c>
      <c r="R3759" s="20">
        <v>0</v>
      </c>
      <c r="S3759" s="12">
        <v>33.333333333333002</v>
      </c>
      <c r="T3759" s="20">
        <v>0</v>
      </c>
      <c r="U3759" s="20">
        <v>0</v>
      </c>
      <c r="V3759" s="20">
        <v>0</v>
      </c>
      <c r="W3759" s="20">
        <v>0</v>
      </c>
      <c r="X3759" s="12">
        <v>33.333333333333002</v>
      </c>
      <c r="Y3759" s="37">
        <v>0</v>
      </c>
    </row>
    <row r="3760" spans="3:25" x14ac:dyDescent="0.25">
      <c r="C3760" s="125"/>
      <c r="D3760" s="122"/>
      <c r="E3760" s="4" t="s">
        <v>32</v>
      </c>
      <c r="F3760" s="5"/>
      <c r="G3760" s="6">
        <v>606</v>
      </c>
      <c r="H3760" s="28">
        <v>22.112211221121999</v>
      </c>
      <c r="I3760" s="12">
        <v>1.9801980198019999</v>
      </c>
      <c r="J3760" s="12">
        <v>0.49504950495</v>
      </c>
      <c r="K3760" s="12">
        <v>1.3201320132009999</v>
      </c>
      <c r="L3760" s="12">
        <v>18.151815181518</v>
      </c>
      <c r="M3760" s="12">
        <v>6.4356435643559999</v>
      </c>
      <c r="N3760" s="12">
        <v>48.679867986799003</v>
      </c>
      <c r="O3760" s="12">
        <v>10.726072607261001</v>
      </c>
      <c r="P3760" s="12">
        <v>10.231023102309999</v>
      </c>
      <c r="Q3760" s="12">
        <v>6.2706270627059997</v>
      </c>
      <c r="R3760" s="12">
        <v>17.986798679867999</v>
      </c>
      <c r="S3760" s="12">
        <v>13.861386138614</v>
      </c>
      <c r="T3760" s="12">
        <v>1.8151815181519999</v>
      </c>
      <c r="U3760" s="12">
        <v>2.970297029703</v>
      </c>
      <c r="V3760" s="12">
        <v>4.1254125412539997</v>
      </c>
      <c r="W3760" s="12">
        <v>7.4257425742569998</v>
      </c>
      <c r="X3760" s="12">
        <v>11.386138613861</v>
      </c>
      <c r="Y3760" s="23">
        <v>2.4752475247520001</v>
      </c>
    </row>
    <row r="3761" spans="3:25" x14ac:dyDescent="0.25">
      <c r="C3761" s="125"/>
      <c r="D3761" s="122"/>
      <c r="E3761" s="4" t="s">
        <v>33</v>
      </c>
      <c r="F3761" s="5"/>
      <c r="G3761" s="6">
        <v>421</v>
      </c>
      <c r="H3761" s="28">
        <v>20.427553444181001</v>
      </c>
      <c r="I3761" s="12">
        <v>1.9002375296909999</v>
      </c>
      <c r="J3761" s="12">
        <v>1.9002375296909999</v>
      </c>
      <c r="K3761" s="12">
        <v>2.375296912114</v>
      </c>
      <c r="L3761" s="12">
        <v>25.653206650830999</v>
      </c>
      <c r="M3761" s="12">
        <v>10.451306413301999</v>
      </c>
      <c r="N3761" s="12">
        <v>48.931116389548997</v>
      </c>
      <c r="O3761" s="12">
        <v>11.401425178147001</v>
      </c>
      <c r="P3761" s="12">
        <v>13.301662707838</v>
      </c>
      <c r="Q3761" s="12">
        <v>9.5011876484559998</v>
      </c>
      <c r="R3761" s="12">
        <v>17.339667458432</v>
      </c>
      <c r="S3761" s="12">
        <v>25.890736342042999</v>
      </c>
      <c r="T3761" s="12">
        <v>2.6128266033249998</v>
      </c>
      <c r="U3761" s="12">
        <v>2.375296912114</v>
      </c>
      <c r="V3761" s="12">
        <v>7.8384798099759996</v>
      </c>
      <c r="W3761" s="12">
        <v>6.4133016627080002</v>
      </c>
      <c r="X3761" s="12">
        <v>6.888361045131</v>
      </c>
      <c r="Y3761" s="23">
        <v>4.7505938242279999</v>
      </c>
    </row>
    <row r="3762" spans="3:25" x14ac:dyDescent="0.25">
      <c r="C3762" s="125"/>
      <c r="D3762" s="122"/>
      <c r="E3762" s="4" t="s">
        <v>34</v>
      </c>
      <c r="F3762" s="5"/>
      <c r="G3762" s="6">
        <v>112</v>
      </c>
      <c r="H3762" s="28">
        <v>17.857142857143</v>
      </c>
      <c r="I3762" s="12">
        <v>1.785714285714</v>
      </c>
      <c r="J3762" s="12">
        <v>8.0357142857140005</v>
      </c>
      <c r="K3762" s="12">
        <v>2.6785714285709998</v>
      </c>
      <c r="L3762" s="12">
        <v>18.75</v>
      </c>
      <c r="M3762" s="12">
        <v>8.9285714285710007</v>
      </c>
      <c r="N3762" s="12">
        <v>55.357142857143003</v>
      </c>
      <c r="O3762" s="12">
        <v>12.5</v>
      </c>
      <c r="P3762" s="12">
        <v>16.964285714286</v>
      </c>
      <c r="Q3762" s="12">
        <v>8.9285714285710007</v>
      </c>
      <c r="R3762" s="12">
        <v>15.178571428571001</v>
      </c>
      <c r="S3762" s="12">
        <v>28.571428571428999</v>
      </c>
      <c r="T3762" s="12">
        <v>4.4642857142860004</v>
      </c>
      <c r="U3762" s="12">
        <v>6.25</v>
      </c>
      <c r="V3762" s="12">
        <v>4.4642857142860004</v>
      </c>
      <c r="W3762" s="12">
        <v>3.5714285714290002</v>
      </c>
      <c r="X3762" s="12">
        <v>5.3571428571429998</v>
      </c>
      <c r="Y3762" s="23">
        <v>2.6785714285709998</v>
      </c>
    </row>
    <row r="3763" spans="3:25" x14ac:dyDescent="0.25">
      <c r="C3763" s="125"/>
      <c r="D3763" s="122"/>
      <c r="E3763" s="4" t="s">
        <v>35</v>
      </c>
      <c r="F3763" s="5"/>
      <c r="G3763" s="6">
        <v>533</v>
      </c>
      <c r="H3763" s="28">
        <v>19.887429643527</v>
      </c>
      <c r="I3763" s="12">
        <v>1.8761726078800001</v>
      </c>
      <c r="J3763" s="12">
        <v>3.1894934333960001</v>
      </c>
      <c r="K3763" s="12">
        <v>2.4390243902440001</v>
      </c>
      <c r="L3763" s="12">
        <v>24.202626641651001</v>
      </c>
      <c r="M3763" s="12">
        <v>10.131332082551999</v>
      </c>
      <c r="N3763" s="12">
        <v>50.281425891182003</v>
      </c>
      <c r="O3763" s="12">
        <v>11.632270168856</v>
      </c>
      <c r="P3763" s="12">
        <v>14.071294559099</v>
      </c>
      <c r="Q3763" s="12">
        <v>9.3808630393999994</v>
      </c>
      <c r="R3763" s="12">
        <v>16.885553470919</v>
      </c>
      <c r="S3763" s="12">
        <v>26.454033771106999</v>
      </c>
      <c r="T3763" s="12">
        <v>3.0018761726080001</v>
      </c>
      <c r="U3763" s="12">
        <v>3.1894934333960001</v>
      </c>
      <c r="V3763" s="12">
        <v>7.1294559099440002</v>
      </c>
      <c r="W3763" s="12">
        <v>5.8161350844279998</v>
      </c>
      <c r="X3763" s="12">
        <v>6.5666041275799998</v>
      </c>
      <c r="Y3763" s="23">
        <v>4.3151969981239997</v>
      </c>
    </row>
    <row r="3764" spans="3:25" x14ac:dyDescent="0.25">
      <c r="C3764" s="125"/>
      <c r="D3764" s="121" t="s">
        <v>22</v>
      </c>
      <c r="E3764" s="18" t="s">
        <v>25</v>
      </c>
      <c r="F3764" s="17"/>
      <c r="G3764" s="19">
        <v>247</v>
      </c>
      <c r="H3764" s="29">
        <v>28.340080971660001</v>
      </c>
      <c r="I3764" s="15">
        <v>2.4291497975710001</v>
      </c>
      <c r="J3764" s="38">
        <v>0</v>
      </c>
      <c r="K3764" s="15">
        <v>0.80971659919000005</v>
      </c>
      <c r="L3764" s="15">
        <v>21.457489878543001</v>
      </c>
      <c r="M3764" s="15">
        <v>3.6437246963560002</v>
      </c>
      <c r="N3764" s="15">
        <v>32.793522267206001</v>
      </c>
      <c r="O3764" s="15">
        <v>16.194331983805998</v>
      </c>
      <c r="P3764" s="15">
        <v>9.7165991902830005</v>
      </c>
      <c r="Q3764" s="15">
        <v>7.2874493927130004</v>
      </c>
      <c r="R3764" s="15">
        <v>21.052631578947</v>
      </c>
      <c r="S3764" s="15">
        <v>2.4291497975710001</v>
      </c>
      <c r="T3764" s="15">
        <v>2.4291497975710001</v>
      </c>
      <c r="U3764" s="15">
        <v>1.214574898785</v>
      </c>
      <c r="V3764" s="15">
        <v>3.6437246963560002</v>
      </c>
      <c r="W3764" s="15">
        <v>7.2874493927130004</v>
      </c>
      <c r="X3764" s="15">
        <v>15.384615384615</v>
      </c>
      <c r="Y3764" s="30">
        <v>0.80971659919000005</v>
      </c>
    </row>
    <row r="3765" spans="3:25" x14ac:dyDescent="0.25">
      <c r="C3765" s="125"/>
      <c r="D3765" s="122"/>
      <c r="E3765" s="4" t="s">
        <v>26</v>
      </c>
      <c r="F3765" s="5"/>
      <c r="G3765" s="6">
        <v>380</v>
      </c>
      <c r="H3765" s="28">
        <v>25</v>
      </c>
      <c r="I3765" s="12">
        <v>2.6315789473679998</v>
      </c>
      <c r="J3765" s="12">
        <v>0.26315789473700002</v>
      </c>
      <c r="K3765" s="12">
        <v>0.78947368421099995</v>
      </c>
      <c r="L3765" s="12">
        <v>24.736842105263001</v>
      </c>
      <c r="M3765" s="12">
        <v>4.4736842105259997</v>
      </c>
      <c r="N3765" s="12">
        <v>38.421052631579002</v>
      </c>
      <c r="O3765" s="12">
        <v>10.789473684211</v>
      </c>
      <c r="P3765" s="12">
        <v>8.4210526315790002</v>
      </c>
      <c r="Q3765" s="12">
        <v>6.5789473684209998</v>
      </c>
      <c r="R3765" s="12">
        <v>26.578947368421002</v>
      </c>
      <c r="S3765" s="12">
        <v>2.1052631578950001</v>
      </c>
      <c r="T3765" s="12">
        <v>3.1578947368420001</v>
      </c>
      <c r="U3765" s="12">
        <v>2.3684210526320002</v>
      </c>
      <c r="V3765" s="12">
        <v>5</v>
      </c>
      <c r="W3765" s="12">
        <v>7.8947368421049999</v>
      </c>
      <c r="X3765" s="12">
        <v>9.7368421052629994</v>
      </c>
      <c r="Y3765" s="23">
        <v>1.8421052631579999</v>
      </c>
    </row>
    <row r="3766" spans="3:25" x14ac:dyDescent="0.25">
      <c r="C3766" s="125"/>
      <c r="D3766" s="122"/>
      <c r="E3766" s="4" t="s">
        <v>27</v>
      </c>
      <c r="F3766" s="5"/>
      <c r="G3766" s="6">
        <v>251</v>
      </c>
      <c r="H3766" s="28">
        <v>21.115537848605999</v>
      </c>
      <c r="I3766" s="12">
        <v>2.7888446215139999</v>
      </c>
      <c r="J3766" s="12">
        <v>0.79681274900400001</v>
      </c>
      <c r="K3766" s="12">
        <v>1.1952191235059999</v>
      </c>
      <c r="L3766" s="12">
        <v>25.498007968126998</v>
      </c>
      <c r="M3766" s="12">
        <v>5.1792828685260002</v>
      </c>
      <c r="N3766" s="12">
        <v>43.027888446215002</v>
      </c>
      <c r="O3766" s="12">
        <v>10.358565737052</v>
      </c>
      <c r="P3766" s="12">
        <v>8.7649402390439999</v>
      </c>
      <c r="Q3766" s="12">
        <v>5.5776892430279998</v>
      </c>
      <c r="R3766" s="12">
        <v>30.677290836653</v>
      </c>
      <c r="S3766" s="12">
        <v>1.9920318725099999</v>
      </c>
      <c r="T3766" s="12">
        <v>4.3824701195219999</v>
      </c>
      <c r="U3766" s="12">
        <v>3.5856573705180002</v>
      </c>
      <c r="V3766" s="12">
        <v>2.7888446215139999</v>
      </c>
      <c r="W3766" s="12">
        <v>7.1713147410360003</v>
      </c>
      <c r="X3766" s="12">
        <v>9.9601593625499998</v>
      </c>
      <c r="Y3766" s="23">
        <v>4.7808764940239996</v>
      </c>
    </row>
    <row r="3767" spans="3:25" x14ac:dyDescent="0.25">
      <c r="C3767" s="125"/>
      <c r="D3767" s="122"/>
      <c r="E3767" s="4" t="s">
        <v>28</v>
      </c>
      <c r="F3767" s="5"/>
      <c r="G3767" s="6">
        <v>210</v>
      </c>
      <c r="H3767" s="28">
        <v>20</v>
      </c>
      <c r="I3767" s="12">
        <v>3.333333333333</v>
      </c>
      <c r="J3767" s="12">
        <v>3.333333333333</v>
      </c>
      <c r="K3767" s="12">
        <v>1.9047619047619999</v>
      </c>
      <c r="L3767" s="12">
        <v>28.571428571428999</v>
      </c>
      <c r="M3767" s="12">
        <v>9.0476190476189995</v>
      </c>
      <c r="N3767" s="12">
        <v>43.809523809524002</v>
      </c>
      <c r="O3767" s="12">
        <v>6.1904761904759997</v>
      </c>
      <c r="P3767" s="12">
        <v>10.47619047619</v>
      </c>
      <c r="Q3767" s="12">
        <v>3.8095238095239998</v>
      </c>
      <c r="R3767" s="12">
        <v>35.238095238094999</v>
      </c>
      <c r="S3767" s="12">
        <v>2.3809523809519999</v>
      </c>
      <c r="T3767" s="12">
        <v>6.1904761904759997</v>
      </c>
      <c r="U3767" s="12">
        <v>6.1904761904759997</v>
      </c>
      <c r="V3767" s="12">
        <v>4.2857142857139996</v>
      </c>
      <c r="W3767" s="12">
        <v>7.1428571428570002</v>
      </c>
      <c r="X3767" s="12">
        <v>9.0476190476189995</v>
      </c>
      <c r="Y3767" s="23">
        <v>5.7142857142860004</v>
      </c>
    </row>
    <row r="3768" spans="3:25" x14ac:dyDescent="0.25">
      <c r="C3768" s="125"/>
      <c r="D3768" s="122"/>
      <c r="E3768" s="4" t="s">
        <v>29</v>
      </c>
      <c r="F3768" s="5"/>
      <c r="G3768" s="6">
        <v>123</v>
      </c>
      <c r="H3768" s="28">
        <v>12.195121951220001</v>
      </c>
      <c r="I3768" s="12">
        <v>2.4390243902440001</v>
      </c>
      <c r="J3768" s="12">
        <v>20.325203252032999</v>
      </c>
      <c r="K3768" s="12">
        <v>3.2520325203249998</v>
      </c>
      <c r="L3768" s="12">
        <v>34.959349593496</v>
      </c>
      <c r="M3768" s="12">
        <v>13.008130081300999</v>
      </c>
      <c r="N3768" s="12">
        <v>53.658536585366001</v>
      </c>
      <c r="O3768" s="12">
        <v>6.5040650406499996</v>
      </c>
      <c r="P3768" s="12">
        <v>11.382113821138001</v>
      </c>
      <c r="Q3768" s="12">
        <v>11.382113821138001</v>
      </c>
      <c r="R3768" s="12">
        <v>40.650406504065003</v>
      </c>
      <c r="S3768" s="12">
        <v>5.6910569105690003</v>
      </c>
      <c r="T3768" s="12">
        <v>9.7560975609760003</v>
      </c>
      <c r="U3768" s="12">
        <v>4.065040650407</v>
      </c>
      <c r="V3768" s="12">
        <v>1.6260162601629999</v>
      </c>
      <c r="W3768" s="12">
        <v>8.9430894308940001</v>
      </c>
      <c r="X3768" s="12">
        <v>2.4390243902440001</v>
      </c>
      <c r="Y3768" s="37">
        <v>0</v>
      </c>
    </row>
    <row r="3769" spans="3:25" x14ac:dyDescent="0.25">
      <c r="C3769" s="125"/>
      <c r="D3769" s="122"/>
      <c r="E3769" s="4" t="s">
        <v>30</v>
      </c>
      <c r="F3769" s="5"/>
      <c r="G3769" s="6">
        <v>50</v>
      </c>
      <c r="H3769" s="28">
        <v>12</v>
      </c>
      <c r="I3769" s="12">
        <v>4</v>
      </c>
      <c r="J3769" s="12">
        <v>24</v>
      </c>
      <c r="K3769" s="12">
        <v>4</v>
      </c>
      <c r="L3769" s="12">
        <v>32</v>
      </c>
      <c r="M3769" s="12">
        <v>20</v>
      </c>
      <c r="N3769" s="12">
        <v>50</v>
      </c>
      <c r="O3769" s="12">
        <v>10</v>
      </c>
      <c r="P3769" s="12">
        <v>4</v>
      </c>
      <c r="Q3769" s="12">
        <v>4</v>
      </c>
      <c r="R3769" s="12">
        <v>38</v>
      </c>
      <c r="S3769" s="12">
        <v>4</v>
      </c>
      <c r="T3769" s="12">
        <v>12</v>
      </c>
      <c r="U3769" s="12">
        <v>8</v>
      </c>
      <c r="V3769" s="12">
        <v>8</v>
      </c>
      <c r="W3769" s="12">
        <v>14</v>
      </c>
      <c r="X3769" s="12">
        <v>2</v>
      </c>
      <c r="Y3769" s="23">
        <v>4</v>
      </c>
    </row>
    <row r="3770" spans="3:25" x14ac:dyDescent="0.25">
      <c r="C3770" s="125"/>
      <c r="D3770" s="122"/>
      <c r="E3770" s="4" t="s">
        <v>31</v>
      </c>
      <c r="F3770" s="5"/>
      <c r="G3770" s="6">
        <v>14</v>
      </c>
      <c r="H3770" s="28">
        <v>14.285714285714</v>
      </c>
      <c r="I3770" s="20">
        <v>0</v>
      </c>
      <c r="J3770" s="12">
        <v>21.428571428571001</v>
      </c>
      <c r="K3770" s="20">
        <v>0</v>
      </c>
      <c r="L3770" s="12">
        <v>14.285714285714</v>
      </c>
      <c r="M3770" s="12">
        <v>14.285714285714</v>
      </c>
      <c r="N3770" s="12">
        <v>57.142857142856997</v>
      </c>
      <c r="O3770" s="20">
        <v>0</v>
      </c>
      <c r="P3770" s="12">
        <v>7.1428571428570002</v>
      </c>
      <c r="Q3770" s="12">
        <v>7.1428571428570002</v>
      </c>
      <c r="R3770" s="12">
        <v>28.571428571428999</v>
      </c>
      <c r="S3770" s="12">
        <v>14.285714285714</v>
      </c>
      <c r="T3770" s="12">
        <v>7.1428571428570002</v>
      </c>
      <c r="U3770" s="12">
        <v>14.285714285714</v>
      </c>
      <c r="V3770" s="12">
        <v>7.1428571428570002</v>
      </c>
      <c r="W3770" s="12">
        <v>7.1428571428570002</v>
      </c>
      <c r="X3770" s="12">
        <v>7.1428571428570002</v>
      </c>
      <c r="Y3770" s="37">
        <v>0</v>
      </c>
    </row>
    <row r="3771" spans="3:25" x14ac:dyDescent="0.25">
      <c r="C3771" s="125"/>
      <c r="D3771" s="122"/>
      <c r="E3771" s="4" t="s">
        <v>32</v>
      </c>
      <c r="F3771" s="5"/>
      <c r="G3771" s="6">
        <v>627</v>
      </c>
      <c r="H3771" s="28">
        <v>26.315789473683999</v>
      </c>
      <c r="I3771" s="12">
        <v>2.5518341307810002</v>
      </c>
      <c r="J3771" s="12">
        <v>0.159489633174</v>
      </c>
      <c r="K3771" s="12">
        <v>0.79744816586900003</v>
      </c>
      <c r="L3771" s="12">
        <v>23.444976076555001</v>
      </c>
      <c r="M3771" s="12">
        <v>4.1467304625199999</v>
      </c>
      <c r="N3771" s="12">
        <v>36.204146730463002</v>
      </c>
      <c r="O3771" s="12">
        <v>12.918660287081</v>
      </c>
      <c r="P3771" s="12">
        <v>8.9314194577350001</v>
      </c>
      <c r="Q3771" s="12">
        <v>6.8580542264749997</v>
      </c>
      <c r="R3771" s="12">
        <v>24.401913875598002</v>
      </c>
      <c r="S3771" s="12">
        <v>2.2328548644340001</v>
      </c>
      <c r="T3771" s="12">
        <v>2.870813397129</v>
      </c>
      <c r="U3771" s="12">
        <v>1.9138755980860001</v>
      </c>
      <c r="V3771" s="12">
        <v>4.4657097288680001</v>
      </c>
      <c r="W3771" s="12">
        <v>7.6555023923440002</v>
      </c>
      <c r="X3771" s="12">
        <v>11.961722488037999</v>
      </c>
      <c r="Y3771" s="23">
        <v>1.435406698565</v>
      </c>
    </row>
    <row r="3772" spans="3:25" x14ac:dyDescent="0.25">
      <c r="C3772" s="125"/>
      <c r="D3772" s="122"/>
      <c r="E3772" s="4" t="s">
        <v>33</v>
      </c>
      <c r="F3772" s="5"/>
      <c r="G3772" s="6">
        <v>461</v>
      </c>
      <c r="H3772" s="28">
        <v>20.607375271150001</v>
      </c>
      <c r="I3772" s="12">
        <v>3.0368763557479999</v>
      </c>
      <c r="J3772" s="12">
        <v>1.952277657267</v>
      </c>
      <c r="K3772" s="12">
        <v>1.5184381778739999</v>
      </c>
      <c r="L3772" s="12">
        <v>26.898047722343001</v>
      </c>
      <c r="M3772" s="12">
        <v>6.9414316702820003</v>
      </c>
      <c r="N3772" s="12">
        <v>43.383947939262001</v>
      </c>
      <c r="O3772" s="12">
        <v>8.459869848156</v>
      </c>
      <c r="P3772" s="12">
        <v>9.5444685466380008</v>
      </c>
      <c r="Q3772" s="12">
        <v>4.7722342733190004</v>
      </c>
      <c r="R3772" s="12">
        <v>32.754880694142997</v>
      </c>
      <c r="S3772" s="12">
        <v>2.1691973969629998</v>
      </c>
      <c r="T3772" s="12">
        <v>5.2060737527110001</v>
      </c>
      <c r="U3772" s="12">
        <v>4.7722342733190004</v>
      </c>
      <c r="V3772" s="12">
        <v>3.4707158351410001</v>
      </c>
      <c r="W3772" s="12">
        <v>7.1583514099779997</v>
      </c>
      <c r="X3772" s="12">
        <v>9.5444685466380008</v>
      </c>
      <c r="Y3772" s="23">
        <v>5.2060737527110001</v>
      </c>
    </row>
    <row r="3773" spans="3:25" x14ac:dyDescent="0.25">
      <c r="C3773" s="125"/>
      <c r="D3773" s="122"/>
      <c r="E3773" s="4" t="s">
        <v>34</v>
      </c>
      <c r="F3773" s="5"/>
      <c r="G3773" s="6">
        <v>187</v>
      </c>
      <c r="H3773" s="28">
        <v>12.299465240642</v>
      </c>
      <c r="I3773" s="12">
        <v>2.673796791444</v>
      </c>
      <c r="J3773" s="12">
        <v>21.390374331551001</v>
      </c>
      <c r="K3773" s="12">
        <v>3.208556149733</v>
      </c>
      <c r="L3773" s="12">
        <v>32.620320855614999</v>
      </c>
      <c r="M3773" s="12">
        <v>14.973262032086</v>
      </c>
      <c r="N3773" s="12">
        <v>52.941176470587997</v>
      </c>
      <c r="O3773" s="12">
        <v>6.9518716577540003</v>
      </c>
      <c r="P3773" s="12">
        <v>9.0909090909089993</v>
      </c>
      <c r="Q3773" s="12">
        <v>9.0909090909089993</v>
      </c>
      <c r="R3773" s="12">
        <v>39.037433155080002</v>
      </c>
      <c r="S3773" s="12">
        <v>5.8823529411760003</v>
      </c>
      <c r="T3773" s="12">
        <v>10.160427807487</v>
      </c>
      <c r="U3773" s="12">
        <v>5.8823529411760003</v>
      </c>
      <c r="V3773" s="12">
        <v>3.7433155080209999</v>
      </c>
      <c r="W3773" s="12">
        <v>10.160427807487</v>
      </c>
      <c r="X3773" s="12">
        <v>2.673796791444</v>
      </c>
      <c r="Y3773" s="23">
        <v>1.069518716578</v>
      </c>
    </row>
    <row r="3774" spans="3:25" x14ac:dyDescent="0.25">
      <c r="C3774" s="125"/>
      <c r="D3774" s="122"/>
      <c r="E3774" s="4" t="s">
        <v>35</v>
      </c>
      <c r="F3774" s="5"/>
      <c r="G3774" s="6">
        <v>648</v>
      </c>
      <c r="H3774" s="28">
        <v>18.209876543210001</v>
      </c>
      <c r="I3774" s="12">
        <v>2.9320987654319999</v>
      </c>
      <c r="J3774" s="12">
        <v>7.5617283950619996</v>
      </c>
      <c r="K3774" s="12">
        <v>2.0061728395060001</v>
      </c>
      <c r="L3774" s="12">
        <v>28.549382716048999</v>
      </c>
      <c r="M3774" s="12">
        <v>9.2592592592590002</v>
      </c>
      <c r="N3774" s="12">
        <v>46.141975308642003</v>
      </c>
      <c r="O3774" s="12">
        <v>8.0246913580250006</v>
      </c>
      <c r="P3774" s="12">
        <v>9.413580246914</v>
      </c>
      <c r="Q3774" s="12">
        <v>6.0185185185190004</v>
      </c>
      <c r="R3774" s="12">
        <v>34.567901234567998</v>
      </c>
      <c r="S3774" s="12">
        <v>3.2407407407409998</v>
      </c>
      <c r="T3774" s="12">
        <v>6.6358024691360002</v>
      </c>
      <c r="U3774" s="12">
        <v>5.0925925925930002</v>
      </c>
      <c r="V3774" s="12">
        <v>3.5493827160490001</v>
      </c>
      <c r="W3774" s="12">
        <v>8.0246913580250006</v>
      </c>
      <c r="X3774" s="12">
        <v>7.5617283950619996</v>
      </c>
      <c r="Y3774" s="23">
        <v>4.0123456790120002</v>
      </c>
    </row>
    <row r="3775" spans="3:25" x14ac:dyDescent="0.25">
      <c r="C3775" s="121" t="s">
        <v>36</v>
      </c>
      <c r="D3775" s="121" t="s">
        <v>24</v>
      </c>
      <c r="E3775" s="18" t="s">
        <v>37</v>
      </c>
      <c r="F3775" s="17"/>
      <c r="G3775" s="19">
        <v>106</v>
      </c>
      <c r="H3775" s="29">
        <v>22.641509433962</v>
      </c>
      <c r="I3775" s="15">
        <v>4.7169811320750004</v>
      </c>
      <c r="J3775" s="15">
        <v>0.94339622641499998</v>
      </c>
      <c r="K3775" s="15">
        <v>1.88679245283</v>
      </c>
      <c r="L3775" s="15">
        <v>23.584905660377</v>
      </c>
      <c r="M3775" s="15">
        <v>6.6037735849060004</v>
      </c>
      <c r="N3775" s="15">
        <v>36.792452830188999</v>
      </c>
      <c r="O3775" s="15">
        <v>10.377358490565999</v>
      </c>
      <c r="P3775" s="15">
        <v>16.037735849057</v>
      </c>
      <c r="Q3775" s="15">
        <v>7.547169811321</v>
      </c>
      <c r="R3775" s="15">
        <v>25.471698113207999</v>
      </c>
      <c r="S3775" s="15">
        <v>9.4339622641510008</v>
      </c>
      <c r="T3775" s="15">
        <v>3.7735849056599999</v>
      </c>
      <c r="U3775" s="15">
        <v>1.88679245283</v>
      </c>
      <c r="V3775" s="15">
        <v>4.7169811320750004</v>
      </c>
      <c r="W3775" s="15">
        <v>4.7169811320750004</v>
      </c>
      <c r="X3775" s="15">
        <v>12.264150943396</v>
      </c>
      <c r="Y3775" s="30">
        <v>5.660377358491</v>
      </c>
    </row>
    <row r="3776" spans="3:25" ht="25.2" x14ac:dyDescent="0.25">
      <c r="C3776" s="125"/>
      <c r="D3776" s="122"/>
      <c r="E3776" s="4" t="s">
        <v>38</v>
      </c>
      <c r="F3776" s="5"/>
      <c r="G3776" s="6">
        <v>1653</v>
      </c>
      <c r="H3776" s="28">
        <v>22.686025408348002</v>
      </c>
      <c r="I3776" s="12">
        <v>1.8753781004229999</v>
      </c>
      <c r="J3776" s="12">
        <v>1.693889897157</v>
      </c>
      <c r="K3776" s="12">
        <v>1.391409558379</v>
      </c>
      <c r="L3776" s="12">
        <v>22.807017543859999</v>
      </c>
      <c r="M3776" s="12">
        <v>6.7755595886269999</v>
      </c>
      <c r="N3776" s="12">
        <v>45.130066545675</v>
      </c>
      <c r="O3776" s="12">
        <v>11.010284331517999</v>
      </c>
      <c r="P3776" s="12">
        <v>10.223835450696001</v>
      </c>
      <c r="Q3776" s="12">
        <v>7.7434966727159997</v>
      </c>
      <c r="R3776" s="12">
        <v>22.141560798547999</v>
      </c>
      <c r="S3776" s="12">
        <v>12.583182093164</v>
      </c>
      <c r="T3776" s="12">
        <v>3.085299455535</v>
      </c>
      <c r="U3776" s="12">
        <v>2.843315184513</v>
      </c>
      <c r="V3776" s="12">
        <v>4.7186932849360002</v>
      </c>
      <c r="W3776" s="12">
        <v>6.8965517241379999</v>
      </c>
      <c r="X3776" s="12">
        <v>9.8608590441619999</v>
      </c>
      <c r="Y3776" s="23">
        <v>2.843315184513</v>
      </c>
    </row>
    <row r="3777" spans="3:25" ht="25.2" x14ac:dyDescent="0.25">
      <c r="C3777" s="125"/>
      <c r="D3777" s="122"/>
      <c r="E3777" s="4" t="s">
        <v>39</v>
      </c>
      <c r="F3777" s="5"/>
      <c r="G3777" s="6">
        <v>116</v>
      </c>
      <c r="H3777" s="28">
        <v>21.551724137931</v>
      </c>
      <c r="I3777" s="12">
        <v>1.7241379310339999</v>
      </c>
      <c r="J3777" s="12">
        <v>2.586206896552</v>
      </c>
      <c r="K3777" s="12">
        <v>3.4482758620689999</v>
      </c>
      <c r="L3777" s="12">
        <v>27.586206896552</v>
      </c>
      <c r="M3777" s="12">
        <v>10.344827586207</v>
      </c>
      <c r="N3777" s="12">
        <v>45.689655172414</v>
      </c>
      <c r="O3777" s="12">
        <v>17.241379310345</v>
      </c>
      <c r="P3777" s="12">
        <v>12.931034482758999</v>
      </c>
      <c r="Q3777" s="12">
        <v>5.1724137931029999</v>
      </c>
      <c r="R3777" s="12">
        <v>28.448275862069</v>
      </c>
      <c r="S3777" s="12">
        <v>6.0344827586210004</v>
      </c>
      <c r="T3777" s="12">
        <v>4.3103448275860003</v>
      </c>
      <c r="U3777" s="12">
        <v>3.4482758620689999</v>
      </c>
      <c r="V3777" s="12">
        <v>7.7586206896550003</v>
      </c>
      <c r="W3777" s="12">
        <v>9.4827586206899994</v>
      </c>
      <c r="X3777" s="12">
        <v>7.7586206896550003</v>
      </c>
      <c r="Y3777" s="23">
        <v>1.7241379310339999</v>
      </c>
    </row>
    <row r="3778" spans="3:25" ht="25.2" x14ac:dyDescent="0.25">
      <c r="C3778" s="125"/>
      <c r="D3778" s="122"/>
      <c r="E3778" s="4" t="s">
        <v>40</v>
      </c>
      <c r="F3778" s="5"/>
      <c r="G3778" s="6">
        <v>513</v>
      </c>
      <c r="H3778" s="28">
        <v>18.12865497076</v>
      </c>
      <c r="I3778" s="12">
        <v>3.508771929825</v>
      </c>
      <c r="J3778" s="12">
        <v>7.2124756335280003</v>
      </c>
      <c r="K3778" s="12">
        <v>1.7543859649119999</v>
      </c>
      <c r="L3778" s="12">
        <v>26.315789473683999</v>
      </c>
      <c r="M3778" s="12">
        <v>8.9668615984409996</v>
      </c>
      <c r="N3778" s="12">
        <v>47.368421052632002</v>
      </c>
      <c r="O3778" s="12">
        <v>8.5769980506820005</v>
      </c>
      <c r="P3778" s="12">
        <v>9.7465886939569994</v>
      </c>
      <c r="Q3778" s="12">
        <v>5.2631578947369997</v>
      </c>
      <c r="R3778" s="12">
        <v>28.654970760234001</v>
      </c>
      <c r="S3778" s="12">
        <v>6.4327485380120004</v>
      </c>
      <c r="T3778" s="12">
        <v>5.4580896686160001</v>
      </c>
      <c r="U3778" s="12">
        <v>5.0682261208580002</v>
      </c>
      <c r="V3778" s="12">
        <v>3.8986354775829999</v>
      </c>
      <c r="W3778" s="12">
        <v>8.5769980506820005</v>
      </c>
      <c r="X3778" s="12">
        <v>7.9922027290450002</v>
      </c>
      <c r="Y3778" s="23">
        <v>2.729044834308</v>
      </c>
    </row>
    <row r="3779" spans="3:25" x14ac:dyDescent="0.25">
      <c r="C3779" s="125"/>
      <c r="D3779" s="122"/>
      <c r="E3779" s="4" t="s">
        <v>18</v>
      </c>
      <c r="F3779" s="5"/>
      <c r="G3779" s="6">
        <v>26</v>
      </c>
      <c r="H3779" s="28">
        <v>23.076923076922998</v>
      </c>
      <c r="I3779" s="12">
        <v>3.8461538461539999</v>
      </c>
      <c r="J3779" s="12">
        <v>3.8461538461539999</v>
      </c>
      <c r="K3779" s="12">
        <v>3.8461538461539999</v>
      </c>
      <c r="L3779" s="12">
        <v>7.6923076923079998</v>
      </c>
      <c r="M3779" s="12">
        <v>7.6923076923079998</v>
      </c>
      <c r="N3779" s="12">
        <v>30.769230769231001</v>
      </c>
      <c r="O3779" s="12">
        <v>11.538461538462</v>
      </c>
      <c r="P3779" s="12">
        <v>11.538461538462</v>
      </c>
      <c r="Q3779" s="12">
        <v>3.8461538461539999</v>
      </c>
      <c r="R3779" s="12">
        <v>11.538461538462</v>
      </c>
      <c r="S3779" s="12">
        <v>7.6923076923079998</v>
      </c>
      <c r="T3779" s="20">
        <v>0</v>
      </c>
      <c r="U3779" s="12">
        <v>3.8461538461539999</v>
      </c>
      <c r="V3779" s="12">
        <v>7.6923076923079998</v>
      </c>
      <c r="W3779" s="12">
        <v>7.6923076923079998</v>
      </c>
      <c r="X3779" s="12">
        <v>7.6923076923079998</v>
      </c>
      <c r="Y3779" s="23">
        <v>15.384615384615</v>
      </c>
    </row>
    <row r="3780" spans="3:25" x14ac:dyDescent="0.25">
      <c r="C3780" s="125"/>
      <c r="D3780" s="121" t="s">
        <v>21</v>
      </c>
      <c r="E3780" s="18" t="s">
        <v>37</v>
      </c>
      <c r="F3780" s="17"/>
      <c r="G3780" s="19">
        <v>66</v>
      </c>
      <c r="H3780" s="29">
        <v>24.242424242424001</v>
      </c>
      <c r="I3780" s="15">
        <v>7.5757575757579998</v>
      </c>
      <c r="J3780" s="38">
        <v>0</v>
      </c>
      <c r="K3780" s="15">
        <v>3.0303030303030001</v>
      </c>
      <c r="L3780" s="15">
        <v>24.242424242424001</v>
      </c>
      <c r="M3780" s="15">
        <v>6.0606060606060002</v>
      </c>
      <c r="N3780" s="15">
        <v>42.424242424242003</v>
      </c>
      <c r="O3780" s="15">
        <v>6.0606060606060002</v>
      </c>
      <c r="P3780" s="15">
        <v>15.151515151515</v>
      </c>
      <c r="Q3780" s="15">
        <v>3.0303030303030001</v>
      </c>
      <c r="R3780" s="15">
        <v>16.666666666666998</v>
      </c>
      <c r="S3780" s="15">
        <v>13.636363636364001</v>
      </c>
      <c r="T3780" s="15">
        <v>3.0303030303030001</v>
      </c>
      <c r="U3780" s="15">
        <v>3.0303030303030001</v>
      </c>
      <c r="V3780" s="15">
        <v>3.0303030303030001</v>
      </c>
      <c r="W3780" s="15">
        <v>6.0606060606060002</v>
      </c>
      <c r="X3780" s="15">
        <v>15.151515151515</v>
      </c>
      <c r="Y3780" s="30">
        <v>6.0606060606060002</v>
      </c>
    </row>
    <row r="3781" spans="3:25" ht="25.2" x14ac:dyDescent="0.25">
      <c r="C3781" s="125"/>
      <c r="D3781" s="122"/>
      <c r="E3781" s="4" t="s">
        <v>38</v>
      </c>
      <c r="F3781" s="5"/>
      <c r="G3781" s="6">
        <v>938</v>
      </c>
      <c r="H3781" s="28">
        <v>21.748400852878</v>
      </c>
      <c r="I3781" s="12">
        <v>1.5991471215349999</v>
      </c>
      <c r="J3781" s="12">
        <v>1.705756929638</v>
      </c>
      <c r="K3781" s="12">
        <v>1.492537313433</v>
      </c>
      <c r="L3781" s="12">
        <v>21.108742004263998</v>
      </c>
      <c r="M3781" s="12">
        <v>7.8891257995739998</v>
      </c>
      <c r="N3781" s="12">
        <v>50.319829424307002</v>
      </c>
      <c r="O3781" s="12">
        <v>10.980810234542</v>
      </c>
      <c r="P3781" s="12">
        <v>11.194029850746</v>
      </c>
      <c r="Q3781" s="12">
        <v>8.5287846481879992</v>
      </c>
      <c r="R3781" s="12">
        <v>18.017057569296</v>
      </c>
      <c r="S3781" s="12">
        <v>20.469083155650001</v>
      </c>
      <c r="T3781" s="12">
        <v>2.0255863539450001</v>
      </c>
      <c r="U3781" s="12">
        <v>2.6652452025589999</v>
      </c>
      <c r="V3781" s="12">
        <v>5.5437100213220001</v>
      </c>
      <c r="W3781" s="12">
        <v>6.1833688699360003</v>
      </c>
      <c r="X3781" s="12">
        <v>8.8486140724949998</v>
      </c>
      <c r="Y3781" s="23">
        <v>2.6652452025589999</v>
      </c>
    </row>
    <row r="3782" spans="3:25" ht="25.2" x14ac:dyDescent="0.25">
      <c r="C3782" s="125"/>
      <c r="D3782" s="122"/>
      <c r="E3782" s="4" t="s">
        <v>39</v>
      </c>
      <c r="F3782" s="5"/>
      <c r="G3782" s="6">
        <v>43</v>
      </c>
      <c r="H3782" s="28">
        <v>18.604651162791001</v>
      </c>
      <c r="I3782" s="20">
        <v>0</v>
      </c>
      <c r="J3782" s="12">
        <v>4.6511627906979998</v>
      </c>
      <c r="K3782" s="12">
        <v>4.6511627906979998</v>
      </c>
      <c r="L3782" s="12">
        <v>25.581395348836999</v>
      </c>
      <c r="M3782" s="12">
        <v>11.627906976744001</v>
      </c>
      <c r="N3782" s="12">
        <v>51.162790697673998</v>
      </c>
      <c r="O3782" s="12">
        <v>20.930232558139998</v>
      </c>
      <c r="P3782" s="12">
        <v>18.604651162791001</v>
      </c>
      <c r="Q3782" s="20">
        <v>0</v>
      </c>
      <c r="R3782" s="12">
        <v>16.279069767442</v>
      </c>
      <c r="S3782" s="12">
        <v>16.279069767442</v>
      </c>
      <c r="T3782" s="12">
        <v>6.9767441860470001</v>
      </c>
      <c r="U3782" s="12">
        <v>2.3255813953489999</v>
      </c>
      <c r="V3782" s="12">
        <v>9.3023255813949994</v>
      </c>
      <c r="W3782" s="12">
        <v>13.953488372093</v>
      </c>
      <c r="X3782" s="12">
        <v>6.9767441860470001</v>
      </c>
      <c r="Y3782" s="23">
        <v>4.6511627906979998</v>
      </c>
    </row>
    <row r="3783" spans="3:25" ht="25.2" x14ac:dyDescent="0.25">
      <c r="C3783" s="125"/>
      <c r="D3783" s="122"/>
      <c r="E3783" s="4" t="s">
        <v>40</v>
      </c>
      <c r="F3783" s="5"/>
      <c r="G3783" s="6">
        <v>77</v>
      </c>
      <c r="H3783" s="28">
        <v>12.987012987012999</v>
      </c>
      <c r="I3783" s="12">
        <v>2.5974025974030002</v>
      </c>
      <c r="J3783" s="12">
        <v>1.298701298701</v>
      </c>
      <c r="K3783" s="12">
        <v>2.5974025974030002</v>
      </c>
      <c r="L3783" s="12">
        <v>16.883116883117001</v>
      </c>
      <c r="M3783" s="12">
        <v>10.38961038961</v>
      </c>
      <c r="N3783" s="12">
        <v>49.350649350649</v>
      </c>
      <c r="O3783" s="12">
        <v>11.688311688312</v>
      </c>
      <c r="P3783" s="12">
        <v>15.584415584416</v>
      </c>
      <c r="Q3783" s="12">
        <v>7.792207792208</v>
      </c>
      <c r="R3783" s="12">
        <v>15.584415584416</v>
      </c>
      <c r="S3783" s="12">
        <v>19.480519480519</v>
      </c>
      <c r="T3783" s="12">
        <v>3.896103896104</v>
      </c>
      <c r="U3783" s="12">
        <v>7.792207792208</v>
      </c>
      <c r="V3783" s="12">
        <v>5.1948051948050002</v>
      </c>
      <c r="W3783" s="12">
        <v>9.0909090909089993</v>
      </c>
      <c r="X3783" s="12">
        <v>9.0909090909089993</v>
      </c>
      <c r="Y3783" s="23">
        <v>5.1948051948050002</v>
      </c>
    </row>
    <row r="3784" spans="3:25" x14ac:dyDescent="0.25">
      <c r="C3784" s="125"/>
      <c r="D3784" s="122"/>
      <c r="E3784" s="4" t="s">
        <v>18</v>
      </c>
      <c r="F3784" s="5"/>
      <c r="G3784" s="6">
        <v>15</v>
      </c>
      <c r="H3784" s="28">
        <v>13.333333333333</v>
      </c>
      <c r="I3784" s="20">
        <v>0</v>
      </c>
      <c r="J3784" s="12">
        <v>6.666666666667</v>
      </c>
      <c r="K3784" s="12">
        <v>6.666666666667</v>
      </c>
      <c r="L3784" s="12">
        <v>6.666666666667</v>
      </c>
      <c r="M3784" s="12">
        <v>13.333333333333</v>
      </c>
      <c r="N3784" s="12">
        <v>20</v>
      </c>
      <c r="O3784" s="12">
        <v>13.333333333333</v>
      </c>
      <c r="P3784" s="12">
        <v>13.333333333333</v>
      </c>
      <c r="Q3784" s="20">
        <v>0</v>
      </c>
      <c r="R3784" s="20">
        <v>0</v>
      </c>
      <c r="S3784" s="12">
        <v>13.333333333333</v>
      </c>
      <c r="T3784" s="20">
        <v>0</v>
      </c>
      <c r="U3784" s="12">
        <v>6.666666666667</v>
      </c>
      <c r="V3784" s="12">
        <v>6.666666666667</v>
      </c>
      <c r="W3784" s="12">
        <v>6.666666666667</v>
      </c>
      <c r="X3784" s="12">
        <v>6.666666666667</v>
      </c>
      <c r="Y3784" s="23">
        <v>20</v>
      </c>
    </row>
    <row r="3785" spans="3:25" x14ac:dyDescent="0.25">
      <c r="C3785" s="125"/>
      <c r="D3785" s="121" t="s">
        <v>22</v>
      </c>
      <c r="E3785" s="18" t="s">
        <v>37</v>
      </c>
      <c r="F3785" s="17"/>
      <c r="G3785" s="19">
        <v>40</v>
      </c>
      <c r="H3785" s="29">
        <v>20</v>
      </c>
      <c r="I3785" s="38">
        <v>0</v>
      </c>
      <c r="J3785" s="15">
        <v>2.5</v>
      </c>
      <c r="K3785" s="38">
        <v>0</v>
      </c>
      <c r="L3785" s="15">
        <v>22.5</v>
      </c>
      <c r="M3785" s="15">
        <v>7.5</v>
      </c>
      <c r="N3785" s="15">
        <v>27.5</v>
      </c>
      <c r="O3785" s="15">
        <v>17.5</v>
      </c>
      <c r="P3785" s="15">
        <v>17.5</v>
      </c>
      <c r="Q3785" s="15">
        <v>15</v>
      </c>
      <c r="R3785" s="15">
        <v>40</v>
      </c>
      <c r="S3785" s="15">
        <v>2.5</v>
      </c>
      <c r="T3785" s="15">
        <v>5</v>
      </c>
      <c r="U3785" s="38">
        <v>0</v>
      </c>
      <c r="V3785" s="15">
        <v>7.5</v>
      </c>
      <c r="W3785" s="15">
        <v>2.5</v>
      </c>
      <c r="X3785" s="15">
        <v>7.5</v>
      </c>
      <c r="Y3785" s="30">
        <v>5</v>
      </c>
    </row>
    <row r="3786" spans="3:25" ht="25.2" x14ac:dyDescent="0.25">
      <c r="C3786" s="125"/>
      <c r="D3786" s="122"/>
      <c r="E3786" s="4" t="s">
        <v>38</v>
      </c>
      <c r="F3786" s="5"/>
      <c r="G3786" s="6">
        <v>715</v>
      </c>
      <c r="H3786" s="28">
        <v>23.916083916083998</v>
      </c>
      <c r="I3786" s="12">
        <v>2.2377622377619999</v>
      </c>
      <c r="J3786" s="12">
        <v>1.6783216783220001</v>
      </c>
      <c r="K3786" s="12">
        <v>1.2587412587410001</v>
      </c>
      <c r="L3786" s="12">
        <v>25.034965034965001</v>
      </c>
      <c r="M3786" s="12">
        <v>5.3146853146849997</v>
      </c>
      <c r="N3786" s="12">
        <v>38.321678321678</v>
      </c>
      <c r="O3786" s="12">
        <v>11.048951048951</v>
      </c>
      <c r="P3786" s="12">
        <v>8.9510489510489997</v>
      </c>
      <c r="Q3786" s="12">
        <v>6.7132867132870002</v>
      </c>
      <c r="R3786" s="12">
        <v>27.552447552448001</v>
      </c>
      <c r="S3786" s="12">
        <v>2.2377622377619999</v>
      </c>
      <c r="T3786" s="12">
        <v>4.4755244755239998</v>
      </c>
      <c r="U3786" s="12">
        <v>3.0769230769229998</v>
      </c>
      <c r="V3786" s="12">
        <v>3.636363636364</v>
      </c>
      <c r="W3786" s="12">
        <v>7.8321678321680004</v>
      </c>
      <c r="X3786" s="12">
        <v>11.188811188811</v>
      </c>
      <c r="Y3786" s="23">
        <v>3.0769230769229998</v>
      </c>
    </row>
    <row r="3787" spans="3:25" ht="25.2" x14ac:dyDescent="0.25">
      <c r="C3787" s="125"/>
      <c r="D3787" s="122"/>
      <c r="E3787" s="4" t="s">
        <v>39</v>
      </c>
      <c r="F3787" s="5"/>
      <c r="G3787" s="6">
        <v>73</v>
      </c>
      <c r="H3787" s="28">
        <v>23.287671232876999</v>
      </c>
      <c r="I3787" s="12">
        <v>2.7397260273969999</v>
      </c>
      <c r="J3787" s="12">
        <v>1.369863013699</v>
      </c>
      <c r="K3787" s="12">
        <v>2.7397260273969999</v>
      </c>
      <c r="L3787" s="12">
        <v>28.767123287671001</v>
      </c>
      <c r="M3787" s="12">
        <v>9.5890410958899999</v>
      </c>
      <c r="N3787" s="12">
        <v>42.465753424657997</v>
      </c>
      <c r="O3787" s="12">
        <v>15.068493150685001</v>
      </c>
      <c r="P3787" s="12">
        <v>9.5890410958899999</v>
      </c>
      <c r="Q3787" s="12">
        <v>8.2191780821920002</v>
      </c>
      <c r="R3787" s="12">
        <v>35.616438356163997</v>
      </c>
      <c r="S3787" s="20">
        <v>0</v>
      </c>
      <c r="T3787" s="12">
        <v>2.7397260273969999</v>
      </c>
      <c r="U3787" s="12">
        <v>4.1095890410960001</v>
      </c>
      <c r="V3787" s="12">
        <v>6.8493150684930004</v>
      </c>
      <c r="W3787" s="12">
        <v>6.8493150684930004</v>
      </c>
      <c r="X3787" s="12">
        <v>8.2191780821920002</v>
      </c>
      <c r="Y3787" s="37">
        <v>0</v>
      </c>
    </row>
    <row r="3788" spans="3:25" ht="25.2" x14ac:dyDescent="0.25">
      <c r="C3788" s="125"/>
      <c r="D3788" s="122"/>
      <c r="E3788" s="4" t="s">
        <v>40</v>
      </c>
      <c r="F3788" s="5"/>
      <c r="G3788" s="6">
        <v>436</v>
      </c>
      <c r="H3788" s="28">
        <v>19.036697247706002</v>
      </c>
      <c r="I3788" s="12">
        <v>3.669724770642</v>
      </c>
      <c r="J3788" s="12">
        <v>8.2568807339449997</v>
      </c>
      <c r="K3788" s="12">
        <v>1.6055045871560001</v>
      </c>
      <c r="L3788" s="12">
        <v>27.981651376146999</v>
      </c>
      <c r="M3788" s="12">
        <v>8.7155963302749999</v>
      </c>
      <c r="N3788" s="12">
        <v>47.018348623853001</v>
      </c>
      <c r="O3788" s="12">
        <v>8.0275229357800004</v>
      </c>
      <c r="P3788" s="12">
        <v>8.7155963302749999</v>
      </c>
      <c r="Q3788" s="12">
        <v>4.8165137614680003</v>
      </c>
      <c r="R3788" s="12">
        <v>30.963302752293998</v>
      </c>
      <c r="S3788" s="12">
        <v>4.1284403669719998</v>
      </c>
      <c r="T3788" s="12">
        <v>5.7339449541279999</v>
      </c>
      <c r="U3788" s="12">
        <v>4.5871559633030001</v>
      </c>
      <c r="V3788" s="12">
        <v>3.669724770642</v>
      </c>
      <c r="W3788" s="12">
        <v>8.4862385321100007</v>
      </c>
      <c r="X3788" s="12">
        <v>7.7981651376150003</v>
      </c>
      <c r="Y3788" s="23">
        <v>2.293577981651</v>
      </c>
    </row>
    <row r="3789" spans="3:25" x14ac:dyDescent="0.25">
      <c r="C3789" s="125"/>
      <c r="D3789" s="122"/>
      <c r="E3789" s="4" t="s">
        <v>18</v>
      </c>
      <c r="F3789" s="5"/>
      <c r="G3789" s="6">
        <v>11</v>
      </c>
      <c r="H3789" s="28">
        <v>36.363636363635997</v>
      </c>
      <c r="I3789" s="12">
        <v>9.0909090909089993</v>
      </c>
      <c r="J3789" s="20">
        <v>0</v>
      </c>
      <c r="K3789" s="20">
        <v>0</v>
      </c>
      <c r="L3789" s="12">
        <v>9.0909090909089993</v>
      </c>
      <c r="M3789" s="20">
        <v>0</v>
      </c>
      <c r="N3789" s="12">
        <v>45.454545454544999</v>
      </c>
      <c r="O3789" s="12">
        <v>9.0909090909089993</v>
      </c>
      <c r="P3789" s="12">
        <v>9.0909090909089993</v>
      </c>
      <c r="Q3789" s="12">
        <v>9.0909090909089993</v>
      </c>
      <c r="R3789" s="12">
        <v>27.272727272727</v>
      </c>
      <c r="S3789" s="20">
        <v>0</v>
      </c>
      <c r="T3789" s="20">
        <v>0</v>
      </c>
      <c r="U3789" s="20">
        <v>0</v>
      </c>
      <c r="V3789" s="12">
        <v>9.0909090909089993</v>
      </c>
      <c r="W3789" s="12">
        <v>9.0909090909089993</v>
      </c>
      <c r="X3789" s="12">
        <v>9.0909090909089993</v>
      </c>
      <c r="Y3789" s="23">
        <v>9.0909090909089993</v>
      </c>
    </row>
    <row r="3790" spans="3:25" ht="25.2" x14ac:dyDescent="0.25">
      <c r="C3790" s="121" t="s">
        <v>41</v>
      </c>
      <c r="D3790" s="119" t="s">
        <v>20</v>
      </c>
      <c r="E3790" s="18" t="s">
        <v>42</v>
      </c>
      <c r="F3790" s="17"/>
      <c r="G3790" s="19">
        <v>385</v>
      </c>
      <c r="H3790" s="29">
        <v>18.441558441558001</v>
      </c>
      <c r="I3790" s="15">
        <v>3.636363636364</v>
      </c>
      <c r="J3790" s="15">
        <v>3.1168831168829998</v>
      </c>
      <c r="K3790" s="15">
        <v>2.337662337662</v>
      </c>
      <c r="L3790" s="15">
        <v>28.831168831168998</v>
      </c>
      <c r="M3790" s="15">
        <v>8.8311688311690002</v>
      </c>
      <c r="N3790" s="15">
        <v>42.337662337662003</v>
      </c>
      <c r="O3790" s="15">
        <v>9.8701298701300004</v>
      </c>
      <c r="P3790" s="15">
        <v>13.246753246753</v>
      </c>
      <c r="Q3790" s="15">
        <v>5.9740259740260004</v>
      </c>
      <c r="R3790" s="15">
        <v>25.194805194804999</v>
      </c>
      <c r="S3790" s="15">
        <v>7.792207792208</v>
      </c>
      <c r="T3790" s="15">
        <v>4.6753246753250002</v>
      </c>
      <c r="U3790" s="15">
        <v>3.1168831168829998</v>
      </c>
      <c r="V3790" s="15">
        <v>3.896103896104</v>
      </c>
      <c r="W3790" s="15">
        <v>6.7532467532469997</v>
      </c>
      <c r="X3790" s="15">
        <v>10.38961038961</v>
      </c>
      <c r="Y3790" s="30">
        <v>3.896103896104</v>
      </c>
    </row>
    <row r="3791" spans="3:25" ht="25.2" x14ac:dyDescent="0.25">
      <c r="C3791" s="125"/>
      <c r="D3791" s="120"/>
      <c r="E3791" s="4" t="s">
        <v>43</v>
      </c>
      <c r="F3791" s="5"/>
      <c r="G3791" s="6">
        <v>1574</v>
      </c>
      <c r="H3791" s="28">
        <v>22.681067344346001</v>
      </c>
      <c r="I3791" s="12">
        <v>1.9059720457430001</v>
      </c>
      <c r="J3791" s="12">
        <v>1.5883100381190001</v>
      </c>
      <c r="K3791" s="12">
        <v>1.5247776365950001</v>
      </c>
      <c r="L3791" s="12">
        <v>22.935196950445</v>
      </c>
      <c r="M3791" s="12">
        <v>7.0520965692499997</v>
      </c>
      <c r="N3791" s="12">
        <v>44.980940279542999</v>
      </c>
      <c r="O3791" s="12">
        <v>10.927573062262001</v>
      </c>
      <c r="P3791" s="12">
        <v>10.546378653113001</v>
      </c>
      <c r="Q3791" s="12">
        <v>7.8144853875480003</v>
      </c>
      <c r="R3791" s="12">
        <v>21.918678526048001</v>
      </c>
      <c r="S3791" s="12">
        <v>12.388818297332</v>
      </c>
      <c r="T3791" s="12">
        <v>3.1130876747139999</v>
      </c>
      <c r="U3791" s="12">
        <v>2.9860228716649999</v>
      </c>
      <c r="V3791" s="12">
        <v>4.6378653113089996</v>
      </c>
      <c r="W3791" s="12">
        <v>6.9250317662010001</v>
      </c>
      <c r="X3791" s="12">
        <v>9.8475222363409998</v>
      </c>
      <c r="Y3791" s="23">
        <v>2.8589580686149998</v>
      </c>
    </row>
    <row r="3792" spans="3:25" ht="25.2" x14ac:dyDescent="0.25">
      <c r="C3792" s="125"/>
      <c r="D3792" s="120"/>
      <c r="E3792" s="4" t="s">
        <v>44</v>
      </c>
      <c r="F3792" s="5"/>
      <c r="G3792" s="6">
        <v>89</v>
      </c>
      <c r="H3792" s="28">
        <v>24.719101123596001</v>
      </c>
      <c r="I3792" s="12">
        <v>1.123595505618</v>
      </c>
      <c r="J3792" s="20">
        <v>0</v>
      </c>
      <c r="K3792" s="20">
        <v>0</v>
      </c>
      <c r="L3792" s="12">
        <v>23.595505617977999</v>
      </c>
      <c r="M3792" s="12">
        <v>5.61797752809</v>
      </c>
      <c r="N3792" s="12">
        <v>38.202247191010997</v>
      </c>
      <c r="O3792" s="12">
        <v>11.23595505618</v>
      </c>
      <c r="P3792" s="12">
        <v>5.61797752809</v>
      </c>
      <c r="Q3792" s="12">
        <v>8.9887640449440003</v>
      </c>
      <c r="R3792" s="12">
        <v>24.719101123596001</v>
      </c>
      <c r="S3792" s="12">
        <v>12.359550561798001</v>
      </c>
      <c r="T3792" s="12">
        <v>1.123595505618</v>
      </c>
      <c r="U3792" s="12">
        <v>2.2471910112360001</v>
      </c>
      <c r="V3792" s="12">
        <v>2.2471910112360001</v>
      </c>
      <c r="W3792" s="12">
        <v>5.61797752809</v>
      </c>
      <c r="X3792" s="12">
        <v>14.606741573034</v>
      </c>
      <c r="Y3792" s="23">
        <v>3.3707865168539999</v>
      </c>
    </row>
    <row r="3793" spans="3:25" ht="25.2" x14ac:dyDescent="0.25">
      <c r="C3793" s="125"/>
      <c r="D3793" s="120"/>
      <c r="E3793" s="4" t="s">
        <v>45</v>
      </c>
      <c r="F3793" s="5"/>
      <c r="G3793" s="6">
        <v>956</v>
      </c>
      <c r="H3793" s="28">
        <v>20.711297071130002</v>
      </c>
      <c r="I3793" s="12">
        <v>2.4058577405860002</v>
      </c>
      <c r="J3793" s="12">
        <v>3.8702928870290001</v>
      </c>
      <c r="K3793" s="12">
        <v>1.359832635983</v>
      </c>
      <c r="L3793" s="12">
        <v>21.548117154812001</v>
      </c>
      <c r="M3793" s="12">
        <v>6.4853556485360002</v>
      </c>
      <c r="N3793" s="12">
        <v>45.92050209205</v>
      </c>
      <c r="O3793" s="12">
        <v>10.041841004184</v>
      </c>
      <c r="P3793" s="12">
        <v>9.6234309623430008</v>
      </c>
      <c r="Q3793" s="12">
        <v>7.426778242678</v>
      </c>
      <c r="R3793" s="12">
        <v>25.941422594142001</v>
      </c>
      <c r="S3793" s="12">
        <v>11.297071129707</v>
      </c>
      <c r="T3793" s="12">
        <v>3.5564853556489999</v>
      </c>
      <c r="U3793" s="12">
        <v>3.6610878661089998</v>
      </c>
      <c r="V3793" s="12">
        <v>5.3347280334729996</v>
      </c>
      <c r="W3793" s="12">
        <v>7.6359832635979998</v>
      </c>
      <c r="X3793" s="12">
        <v>8.8912133891210008</v>
      </c>
      <c r="Y3793" s="23">
        <v>3.2426778242680001</v>
      </c>
    </row>
    <row r="3794" spans="3:25" ht="25.2" x14ac:dyDescent="0.25">
      <c r="C3794" s="125"/>
      <c r="D3794" s="120"/>
      <c r="E3794" s="4" t="s">
        <v>46</v>
      </c>
      <c r="F3794" s="5"/>
      <c r="G3794" s="6">
        <v>85</v>
      </c>
      <c r="H3794" s="28">
        <v>21.176470588234999</v>
      </c>
      <c r="I3794" s="20">
        <v>0</v>
      </c>
      <c r="J3794" s="12">
        <v>11.764705882353001</v>
      </c>
      <c r="K3794" s="12">
        <v>3.5294117647059999</v>
      </c>
      <c r="L3794" s="12">
        <v>23.529411764706001</v>
      </c>
      <c r="M3794" s="12">
        <v>4.7058823529409999</v>
      </c>
      <c r="N3794" s="12">
        <v>55.294117647058997</v>
      </c>
      <c r="O3794" s="12">
        <v>11.764705882353001</v>
      </c>
      <c r="P3794" s="12">
        <v>9.4117647058819998</v>
      </c>
      <c r="Q3794" s="12">
        <v>10.588235294118</v>
      </c>
      <c r="R3794" s="12">
        <v>23.529411764706001</v>
      </c>
      <c r="S3794" s="12">
        <v>9.4117647058819998</v>
      </c>
      <c r="T3794" s="12">
        <v>5.8823529411760003</v>
      </c>
      <c r="U3794" s="12">
        <v>4.7058823529409999</v>
      </c>
      <c r="V3794" s="12">
        <v>1.1764705882349999</v>
      </c>
      <c r="W3794" s="12">
        <v>7.0588235294119999</v>
      </c>
      <c r="X3794" s="12">
        <v>7.0588235294119999</v>
      </c>
      <c r="Y3794" s="23">
        <v>3.5294117647059999</v>
      </c>
    </row>
    <row r="3795" spans="3:25" x14ac:dyDescent="0.25">
      <c r="C3795" s="125"/>
      <c r="D3795" s="120"/>
      <c r="E3795" s="4" t="s">
        <v>18</v>
      </c>
      <c r="F3795" s="5"/>
      <c r="G3795" s="6">
        <v>17</v>
      </c>
      <c r="H3795" s="28">
        <v>17.647058823529001</v>
      </c>
      <c r="I3795" s="12">
        <v>5.8823529411760003</v>
      </c>
      <c r="J3795" s="20">
        <v>0</v>
      </c>
      <c r="K3795" s="20">
        <v>0</v>
      </c>
      <c r="L3795" s="12">
        <v>5.8823529411760003</v>
      </c>
      <c r="M3795" s="12">
        <v>5.8823529411760003</v>
      </c>
      <c r="N3795" s="12">
        <v>41.176470588234999</v>
      </c>
      <c r="O3795" s="12">
        <v>5.8823529411760003</v>
      </c>
      <c r="P3795" s="12">
        <v>11.764705882353001</v>
      </c>
      <c r="Q3795" s="12">
        <v>11.764705882353001</v>
      </c>
      <c r="R3795" s="12">
        <v>5.8823529411760003</v>
      </c>
      <c r="S3795" s="12">
        <v>5.8823529411760003</v>
      </c>
      <c r="T3795" s="20">
        <v>0</v>
      </c>
      <c r="U3795" s="12">
        <v>5.8823529411760003</v>
      </c>
      <c r="V3795" s="20">
        <v>0</v>
      </c>
      <c r="W3795" s="12">
        <v>5.8823529411760003</v>
      </c>
      <c r="X3795" s="12">
        <v>5.8823529411760003</v>
      </c>
      <c r="Y3795" s="23">
        <v>17.647058823529001</v>
      </c>
    </row>
    <row r="3796" spans="3:25" x14ac:dyDescent="0.25">
      <c r="C3796" s="121" t="s">
        <v>47</v>
      </c>
      <c r="D3796" s="119" t="s">
        <v>20</v>
      </c>
      <c r="E3796" s="18" t="s">
        <v>48</v>
      </c>
      <c r="F3796" s="17"/>
      <c r="G3796" s="19">
        <v>385</v>
      </c>
      <c r="H3796" s="29">
        <v>18.441558441558001</v>
      </c>
      <c r="I3796" s="15">
        <v>3.636363636364</v>
      </c>
      <c r="J3796" s="15">
        <v>3.1168831168829998</v>
      </c>
      <c r="K3796" s="15">
        <v>2.337662337662</v>
      </c>
      <c r="L3796" s="15">
        <v>28.831168831168998</v>
      </c>
      <c r="M3796" s="15">
        <v>8.8311688311690002</v>
      </c>
      <c r="N3796" s="15">
        <v>42.337662337662003</v>
      </c>
      <c r="O3796" s="15">
        <v>9.8701298701300004</v>
      </c>
      <c r="P3796" s="15">
        <v>13.246753246753</v>
      </c>
      <c r="Q3796" s="15">
        <v>5.9740259740260004</v>
      </c>
      <c r="R3796" s="15">
        <v>25.194805194804999</v>
      </c>
      <c r="S3796" s="15">
        <v>7.792207792208</v>
      </c>
      <c r="T3796" s="15">
        <v>4.6753246753250002</v>
      </c>
      <c r="U3796" s="15">
        <v>3.1168831168829998</v>
      </c>
      <c r="V3796" s="15">
        <v>3.896103896104</v>
      </c>
      <c r="W3796" s="15">
        <v>6.7532467532469997</v>
      </c>
      <c r="X3796" s="15">
        <v>10.38961038961</v>
      </c>
      <c r="Y3796" s="30">
        <v>3.896103896104</v>
      </c>
    </row>
    <row r="3797" spans="3:25" x14ac:dyDescent="0.25">
      <c r="C3797" s="125"/>
      <c r="D3797" s="120"/>
      <c r="E3797" s="4" t="s">
        <v>49</v>
      </c>
      <c r="F3797" s="5"/>
      <c r="G3797" s="6">
        <v>1156</v>
      </c>
      <c r="H3797" s="28">
        <v>23.096885813149001</v>
      </c>
      <c r="I3797" s="12">
        <v>1.989619377163</v>
      </c>
      <c r="J3797" s="12">
        <v>2.2491349480970002</v>
      </c>
      <c r="K3797" s="12">
        <v>1.5570934256060001</v>
      </c>
      <c r="L3797" s="12">
        <v>23.961937716263002</v>
      </c>
      <c r="M3797" s="12">
        <v>8.131487889273</v>
      </c>
      <c r="N3797" s="12">
        <v>46.712802768166</v>
      </c>
      <c r="O3797" s="12">
        <v>12.110726643599</v>
      </c>
      <c r="P3797" s="12">
        <v>9.77508650519</v>
      </c>
      <c r="Q3797" s="12">
        <v>6.7474048442910002</v>
      </c>
      <c r="R3797" s="12">
        <v>23.269896193771999</v>
      </c>
      <c r="S3797" s="12">
        <v>10.813148788927</v>
      </c>
      <c r="T3797" s="12">
        <v>3.5467128027679999</v>
      </c>
      <c r="U3797" s="12">
        <v>3.114186851211</v>
      </c>
      <c r="V3797" s="12">
        <v>5.4498269896189999</v>
      </c>
      <c r="W3797" s="12">
        <v>8.2179930795849998</v>
      </c>
      <c r="X3797" s="12">
        <v>8.9100346020759993</v>
      </c>
      <c r="Y3797" s="23">
        <v>1.989619377163</v>
      </c>
    </row>
    <row r="3798" spans="3:25" x14ac:dyDescent="0.25">
      <c r="C3798" s="125"/>
      <c r="D3798" s="120"/>
      <c r="E3798" s="4" t="s">
        <v>50</v>
      </c>
      <c r="F3798" s="5"/>
      <c r="G3798" s="6">
        <v>466</v>
      </c>
      <c r="H3798" s="28">
        <v>22.317596566523999</v>
      </c>
      <c r="I3798" s="12">
        <v>2.5751072961369998</v>
      </c>
      <c r="J3798" s="12">
        <v>3.218884120172</v>
      </c>
      <c r="K3798" s="12">
        <v>0.85836909871199996</v>
      </c>
      <c r="L3798" s="12">
        <v>21.673819742488998</v>
      </c>
      <c r="M3798" s="12">
        <v>5.5793991416309998</v>
      </c>
      <c r="N3798" s="12">
        <v>43.991416309012997</v>
      </c>
      <c r="O3798" s="12">
        <v>9.2274678111590003</v>
      </c>
      <c r="P3798" s="12">
        <v>10.729613733906</v>
      </c>
      <c r="Q3798" s="12">
        <v>8.1545064377679992</v>
      </c>
      <c r="R3798" s="12">
        <v>22.103004291845</v>
      </c>
      <c r="S3798" s="12">
        <v>12.231759656652001</v>
      </c>
      <c r="T3798" s="12">
        <v>3.648068669528</v>
      </c>
      <c r="U3798" s="12">
        <v>4.2918454935619996</v>
      </c>
      <c r="V3798" s="12">
        <v>3.648068669528</v>
      </c>
      <c r="W3798" s="12">
        <v>6.2231759656649999</v>
      </c>
      <c r="X3798" s="12">
        <v>10.729613733906</v>
      </c>
      <c r="Y3798" s="23">
        <v>4.2918454935619996</v>
      </c>
    </row>
    <row r="3799" spans="3:25" x14ac:dyDescent="0.25">
      <c r="C3799" s="125"/>
      <c r="D3799" s="120"/>
      <c r="E3799" s="4" t="s">
        <v>51</v>
      </c>
      <c r="F3799" s="5"/>
      <c r="G3799" s="6">
        <v>191</v>
      </c>
      <c r="H3799" s="28">
        <v>18.848167539266999</v>
      </c>
      <c r="I3799" s="12">
        <v>3.1413612565450002</v>
      </c>
      <c r="J3799" s="12">
        <v>3.1413612565450002</v>
      </c>
      <c r="K3799" s="12">
        <v>2.6178010471199999</v>
      </c>
      <c r="L3799" s="12">
        <v>20.942408376963002</v>
      </c>
      <c r="M3799" s="12">
        <v>5.235602094241</v>
      </c>
      <c r="N3799" s="12">
        <v>46.596858638743001</v>
      </c>
      <c r="O3799" s="12">
        <v>10.471204188482</v>
      </c>
      <c r="P3799" s="12">
        <v>9.4240837696340005</v>
      </c>
      <c r="Q3799" s="12">
        <v>7.3298429319369998</v>
      </c>
      <c r="R3799" s="12">
        <v>25.130890052356001</v>
      </c>
      <c r="S3799" s="12">
        <v>12.565445026178001</v>
      </c>
      <c r="T3799" s="12">
        <v>3.1413612565450002</v>
      </c>
      <c r="U3799" s="12">
        <v>2.0942408376959998</v>
      </c>
      <c r="V3799" s="12">
        <v>6.806282722513</v>
      </c>
      <c r="W3799" s="12">
        <v>7.3298429319369998</v>
      </c>
      <c r="X3799" s="12">
        <v>9.4240837696340005</v>
      </c>
      <c r="Y3799" s="23">
        <v>2.6178010471199999</v>
      </c>
    </row>
    <row r="3800" spans="3:25" x14ac:dyDescent="0.25">
      <c r="C3800" s="125"/>
      <c r="D3800" s="120"/>
      <c r="E3800" s="4" t="s">
        <v>52</v>
      </c>
      <c r="F3800" s="5"/>
      <c r="G3800" s="6">
        <v>181</v>
      </c>
      <c r="H3800" s="28">
        <v>22.651933701657001</v>
      </c>
      <c r="I3800" s="12">
        <v>0.55248618784500003</v>
      </c>
      <c r="J3800" s="12">
        <v>3.867403314917</v>
      </c>
      <c r="K3800" s="12">
        <v>1.657458563536</v>
      </c>
      <c r="L3800" s="12">
        <v>19.889502762431</v>
      </c>
      <c r="M3800" s="12">
        <v>6.6298342541439998</v>
      </c>
      <c r="N3800" s="12">
        <v>43.093922651934001</v>
      </c>
      <c r="O3800" s="12">
        <v>8.8397790055249992</v>
      </c>
      <c r="P3800" s="12">
        <v>9.9447513812149992</v>
      </c>
      <c r="Q3800" s="12">
        <v>8.2872928176799991</v>
      </c>
      <c r="R3800" s="12">
        <v>29.834254143646</v>
      </c>
      <c r="S3800" s="12">
        <v>11.602209944750999</v>
      </c>
      <c r="T3800" s="12">
        <v>2.7624309392269999</v>
      </c>
      <c r="U3800" s="12">
        <v>3.3149171270719999</v>
      </c>
      <c r="V3800" s="12">
        <v>2.2099447513810002</v>
      </c>
      <c r="W3800" s="12">
        <v>4.9723756906079997</v>
      </c>
      <c r="X3800" s="12">
        <v>8.2872928176799991</v>
      </c>
      <c r="Y3800" s="23">
        <v>3.3149171270719999</v>
      </c>
    </row>
    <row r="3801" spans="3:25" x14ac:dyDescent="0.25">
      <c r="C3801" s="125"/>
      <c r="D3801" s="120"/>
      <c r="E3801" s="4" t="s">
        <v>18</v>
      </c>
      <c r="F3801" s="5"/>
      <c r="G3801" s="6">
        <v>35</v>
      </c>
      <c r="H3801" s="28">
        <v>11.428571428571001</v>
      </c>
      <c r="I3801" s="12">
        <v>2.8571428571430002</v>
      </c>
      <c r="J3801" s="12">
        <v>11.428571428571001</v>
      </c>
      <c r="K3801" s="20">
        <v>0</v>
      </c>
      <c r="L3801" s="12">
        <v>17.142857142857</v>
      </c>
      <c r="M3801" s="12">
        <v>8.5714285714289993</v>
      </c>
      <c r="N3801" s="12">
        <v>40</v>
      </c>
      <c r="O3801" s="12">
        <v>8.5714285714289993</v>
      </c>
      <c r="P3801" s="12">
        <v>11.428571428571001</v>
      </c>
      <c r="Q3801" s="12">
        <v>5.7142857142860004</v>
      </c>
      <c r="R3801" s="12">
        <v>14.285714285714</v>
      </c>
      <c r="S3801" s="12">
        <v>8.5714285714289993</v>
      </c>
      <c r="T3801" s="12">
        <v>2.8571428571430002</v>
      </c>
      <c r="U3801" s="12">
        <v>5.7142857142860004</v>
      </c>
      <c r="V3801" s="12">
        <v>5.7142857142860004</v>
      </c>
      <c r="W3801" s="12">
        <v>8.5714285714289993</v>
      </c>
      <c r="X3801" s="12">
        <v>5.7142857142860004</v>
      </c>
      <c r="Y3801" s="23">
        <v>11.428571428571001</v>
      </c>
    </row>
    <row r="3802" spans="3:25" x14ac:dyDescent="0.25">
      <c r="C3802" s="121" t="s">
        <v>53</v>
      </c>
      <c r="D3802" s="119" t="s">
        <v>20</v>
      </c>
      <c r="E3802" s="18" t="s">
        <v>54</v>
      </c>
      <c r="F3802" s="17"/>
      <c r="G3802" s="19">
        <v>331</v>
      </c>
      <c r="H3802" s="29">
        <v>19.939577039275001</v>
      </c>
      <c r="I3802" s="15">
        <v>3.021148036254</v>
      </c>
      <c r="J3802" s="15">
        <v>4.5317220543810004</v>
      </c>
      <c r="K3802" s="15">
        <v>0.60422960725099994</v>
      </c>
      <c r="L3802" s="15">
        <v>19.335347432024001</v>
      </c>
      <c r="M3802" s="15">
        <v>7.8549848942600002</v>
      </c>
      <c r="N3802" s="15">
        <v>43.504531722053997</v>
      </c>
      <c r="O3802" s="15">
        <v>7.5528700906340003</v>
      </c>
      <c r="P3802" s="15">
        <v>11.782477341390001</v>
      </c>
      <c r="Q3802" s="15">
        <v>7.5528700906340003</v>
      </c>
      <c r="R3802" s="15">
        <v>25.377643504531999</v>
      </c>
      <c r="S3802" s="15">
        <v>11.782477341390001</v>
      </c>
      <c r="T3802" s="15">
        <v>2.719033232628</v>
      </c>
      <c r="U3802" s="15">
        <v>4.5317220543810004</v>
      </c>
      <c r="V3802" s="15">
        <v>6.0422960725079999</v>
      </c>
      <c r="W3802" s="15">
        <v>7.5528700906340003</v>
      </c>
      <c r="X3802" s="15">
        <v>10.876132930514</v>
      </c>
      <c r="Y3802" s="30">
        <v>3.9274924471300001</v>
      </c>
    </row>
    <row r="3803" spans="3:25" x14ac:dyDescent="0.25">
      <c r="C3803" s="125"/>
      <c r="D3803" s="120"/>
      <c r="E3803" s="4" t="s">
        <v>55</v>
      </c>
      <c r="F3803" s="5"/>
      <c r="G3803" s="6">
        <v>1212</v>
      </c>
      <c r="H3803" s="28">
        <v>22.524752475248</v>
      </c>
      <c r="I3803" s="12">
        <v>2.2277227722770001</v>
      </c>
      <c r="J3803" s="12">
        <v>2.640264026403</v>
      </c>
      <c r="K3803" s="12">
        <v>1.485148514851</v>
      </c>
      <c r="L3803" s="12">
        <v>25.577557755775999</v>
      </c>
      <c r="M3803" s="12">
        <v>8.2508250825079994</v>
      </c>
      <c r="N3803" s="12">
        <v>46.287128712871002</v>
      </c>
      <c r="O3803" s="12">
        <v>11.303630363036</v>
      </c>
      <c r="P3803" s="12">
        <v>10.643564356436</v>
      </c>
      <c r="Q3803" s="12">
        <v>6.188118811881</v>
      </c>
      <c r="R3803" s="12">
        <v>22.854785478547999</v>
      </c>
      <c r="S3803" s="12">
        <v>10.561056105611</v>
      </c>
      <c r="T3803" s="12">
        <v>3.7953795379540001</v>
      </c>
      <c r="U3803" s="12">
        <v>2.970297029703</v>
      </c>
      <c r="V3803" s="12">
        <v>4.3729372937289996</v>
      </c>
      <c r="W3803" s="12">
        <v>7.5907590759080001</v>
      </c>
      <c r="X3803" s="12">
        <v>9.2409240924089993</v>
      </c>
      <c r="Y3803" s="23">
        <v>2.640264026403</v>
      </c>
    </row>
    <row r="3804" spans="3:25" ht="25.2" x14ac:dyDescent="0.25">
      <c r="C3804" s="125"/>
      <c r="D3804" s="120"/>
      <c r="E3804" s="4" t="s">
        <v>56</v>
      </c>
      <c r="F3804" s="5"/>
      <c r="G3804" s="6">
        <v>615</v>
      </c>
      <c r="H3804" s="28">
        <v>21.30081300813</v>
      </c>
      <c r="I3804" s="12">
        <v>2.1138211382110002</v>
      </c>
      <c r="J3804" s="12">
        <v>3.5772357723580002</v>
      </c>
      <c r="K3804" s="12">
        <v>1.7886178861790001</v>
      </c>
      <c r="L3804" s="12">
        <v>22.601626016259999</v>
      </c>
      <c r="M3804" s="12">
        <v>5.6910569105690003</v>
      </c>
      <c r="N3804" s="12">
        <v>47.154471544715001</v>
      </c>
      <c r="O3804" s="12">
        <v>11.544715447153999</v>
      </c>
      <c r="P3804" s="12">
        <v>8.6178861788619994</v>
      </c>
      <c r="Q3804" s="12">
        <v>7.3170731707319998</v>
      </c>
      <c r="R3804" s="12">
        <v>26.341463414633999</v>
      </c>
      <c r="S3804" s="12">
        <v>10.894308943088999</v>
      </c>
      <c r="T3804" s="12">
        <v>4.065040650407</v>
      </c>
      <c r="U3804" s="12">
        <v>3.2520325203249998</v>
      </c>
      <c r="V3804" s="12">
        <v>5.0406504065039996</v>
      </c>
      <c r="W3804" s="12">
        <v>7.80487804878</v>
      </c>
      <c r="X3804" s="12">
        <v>7.80487804878</v>
      </c>
      <c r="Y3804" s="23">
        <v>2.4390243902440001</v>
      </c>
    </row>
    <row r="3805" spans="3:25" x14ac:dyDescent="0.25">
      <c r="C3805" s="125"/>
      <c r="D3805" s="120"/>
      <c r="E3805" s="4" t="s">
        <v>57</v>
      </c>
      <c r="F3805" s="5"/>
      <c r="G3805" s="6">
        <v>234</v>
      </c>
      <c r="H3805" s="28">
        <v>20.940170940171001</v>
      </c>
      <c r="I3805" s="12">
        <v>2.564102564103</v>
      </c>
      <c r="J3805" s="12">
        <v>0.42735042735000001</v>
      </c>
      <c r="K3805" s="12">
        <v>3.4188034188029999</v>
      </c>
      <c r="L3805" s="12">
        <v>23.931623931623999</v>
      </c>
      <c r="M3805" s="12">
        <v>7.2649572649570002</v>
      </c>
      <c r="N3805" s="12">
        <v>37.179487179486998</v>
      </c>
      <c r="O3805" s="12">
        <v>10.683760683760999</v>
      </c>
      <c r="P3805" s="12">
        <v>13.247863247863</v>
      </c>
      <c r="Q3805" s="12">
        <v>9.8290598290600002</v>
      </c>
      <c r="R3805" s="12">
        <v>21.794871794872002</v>
      </c>
      <c r="S3805" s="12">
        <v>10.683760683760999</v>
      </c>
      <c r="T3805" s="12">
        <v>3.4188034188029999</v>
      </c>
      <c r="U3805" s="12">
        <v>3.8461538461539999</v>
      </c>
      <c r="V3805" s="12">
        <v>4.2735042735039999</v>
      </c>
      <c r="W3805" s="12">
        <v>4.2735042735039999</v>
      </c>
      <c r="X3805" s="12">
        <v>11.538461538462</v>
      </c>
      <c r="Y3805" s="23">
        <v>3.8461538461539999</v>
      </c>
    </row>
    <row r="3806" spans="3:25" x14ac:dyDescent="0.25">
      <c r="C3806" s="125"/>
      <c r="D3806" s="120"/>
      <c r="E3806" s="4" t="s">
        <v>18</v>
      </c>
      <c r="F3806" s="5"/>
      <c r="G3806" s="6">
        <v>22</v>
      </c>
      <c r="H3806" s="28">
        <v>18.181818181817999</v>
      </c>
      <c r="I3806" s="12">
        <v>4.5454545454549997</v>
      </c>
      <c r="J3806" s="20">
        <v>0</v>
      </c>
      <c r="K3806" s="20">
        <v>0</v>
      </c>
      <c r="L3806" s="12">
        <v>9.0909090909089993</v>
      </c>
      <c r="M3806" s="12">
        <v>4.5454545454549997</v>
      </c>
      <c r="N3806" s="12">
        <v>31.818181818182001</v>
      </c>
      <c r="O3806" s="12">
        <v>9.0909090909089993</v>
      </c>
      <c r="P3806" s="12">
        <v>9.0909090909089993</v>
      </c>
      <c r="Q3806" s="12">
        <v>9.0909090909089993</v>
      </c>
      <c r="R3806" s="12">
        <v>9.0909090909089993</v>
      </c>
      <c r="S3806" s="12">
        <v>4.5454545454549997</v>
      </c>
      <c r="T3806" s="20">
        <v>0</v>
      </c>
      <c r="U3806" s="20">
        <v>0</v>
      </c>
      <c r="V3806" s="20">
        <v>0</v>
      </c>
      <c r="W3806" s="12">
        <v>4.5454545454549997</v>
      </c>
      <c r="X3806" s="12">
        <v>22.727272727273</v>
      </c>
      <c r="Y3806" s="23">
        <v>18.181818181817999</v>
      </c>
    </row>
    <row r="3807" spans="3:25" x14ac:dyDescent="0.25">
      <c r="C3807" s="121" t="s">
        <v>58</v>
      </c>
      <c r="D3807" s="119" t="s">
        <v>20</v>
      </c>
      <c r="E3807" s="18" t="s">
        <v>59</v>
      </c>
      <c r="F3807" s="17"/>
      <c r="G3807" s="19">
        <v>522</v>
      </c>
      <c r="H3807" s="29">
        <v>18.390804597700999</v>
      </c>
      <c r="I3807" s="15">
        <v>2.8735632183909998</v>
      </c>
      <c r="J3807" s="15">
        <v>5.1724137931029999</v>
      </c>
      <c r="K3807" s="15">
        <v>2.6819923371650001</v>
      </c>
      <c r="L3807" s="15">
        <v>22.796934865899999</v>
      </c>
      <c r="M3807" s="15">
        <v>9.3869731800769998</v>
      </c>
      <c r="N3807" s="15">
        <v>49.042145593870003</v>
      </c>
      <c r="O3807" s="15">
        <v>8.2375478927200003</v>
      </c>
      <c r="P3807" s="15">
        <v>9.7701149425290001</v>
      </c>
      <c r="Q3807" s="15">
        <v>6.130268199234</v>
      </c>
      <c r="R3807" s="15">
        <v>21.839080459769999</v>
      </c>
      <c r="S3807" s="15">
        <v>8.812260536398</v>
      </c>
      <c r="T3807" s="15">
        <v>4.406130268199</v>
      </c>
      <c r="U3807" s="15">
        <v>4.9808429118769997</v>
      </c>
      <c r="V3807" s="15">
        <v>3.4482758620689999</v>
      </c>
      <c r="W3807" s="15">
        <v>6.5134099616860004</v>
      </c>
      <c r="X3807" s="15">
        <v>8.6206896551720007</v>
      </c>
      <c r="Y3807" s="30">
        <v>4.406130268199</v>
      </c>
    </row>
    <row r="3808" spans="3:25" x14ac:dyDescent="0.25">
      <c r="C3808" s="125"/>
      <c r="D3808" s="120"/>
      <c r="E3808" s="4" t="s">
        <v>60</v>
      </c>
      <c r="F3808" s="5"/>
      <c r="G3808" s="6">
        <v>1090</v>
      </c>
      <c r="H3808" s="28">
        <v>22.293577981651001</v>
      </c>
      <c r="I3808" s="12">
        <v>2.018348623853</v>
      </c>
      <c r="J3808" s="12">
        <v>2.9357798165140001</v>
      </c>
      <c r="K3808" s="12">
        <v>1.376146788991</v>
      </c>
      <c r="L3808" s="12">
        <v>24.678899082569</v>
      </c>
      <c r="M3808" s="12">
        <v>6.5137614678900002</v>
      </c>
      <c r="N3808" s="12">
        <v>44.311926605505001</v>
      </c>
      <c r="O3808" s="12">
        <v>10.45871559633</v>
      </c>
      <c r="P3808" s="12">
        <v>11.009174311927</v>
      </c>
      <c r="Q3808" s="12">
        <v>6.5137614678900002</v>
      </c>
      <c r="R3808" s="12">
        <v>25.504587155963002</v>
      </c>
      <c r="S3808" s="12">
        <v>10.183486238532</v>
      </c>
      <c r="T3808" s="12">
        <v>3.94495412844</v>
      </c>
      <c r="U3808" s="12">
        <v>3.3944954128439999</v>
      </c>
      <c r="V3808" s="12">
        <v>5.0458715596330004</v>
      </c>
      <c r="W3808" s="12">
        <v>7.6146788990829997</v>
      </c>
      <c r="X3808" s="12">
        <v>9.4495412844040008</v>
      </c>
      <c r="Y3808" s="23">
        <v>2.4770642201830002</v>
      </c>
    </row>
    <row r="3809" spans="3:25" ht="25.2" x14ac:dyDescent="0.25">
      <c r="C3809" s="125"/>
      <c r="D3809" s="120"/>
      <c r="E3809" s="4" t="s">
        <v>61</v>
      </c>
      <c r="F3809" s="5"/>
      <c r="G3809" s="6">
        <v>327</v>
      </c>
      <c r="H3809" s="28">
        <v>22.324159021406999</v>
      </c>
      <c r="I3809" s="12">
        <v>3.363914373089</v>
      </c>
      <c r="J3809" s="12">
        <v>0.61162079510699996</v>
      </c>
      <c r="K3809" s="12">
        <v>1.834862385321</v>
      </c>
      <c r="L3809" s="12">
        <v>22.935779816514</v>
      </c>
      <c r="M3809" s="12">
        <v>8.2568807339449997</v>
      </c>
      <c r="N3809" s="12">
        <v>37.920489296635999</v>
      </c>
      <c r="O3809" s="12">
        <v>12.844036697248001</v>
      </c>
      <c r="P3809" s="12">
        <v>8.8685015290520006</v>
      </c>
      <c r="Q3809" s="12">
        <v>6.7278287461769999</v>
      </c>
      <c r="R3809" s="12">
        <v>25.688073394494999</v>
      </c>
      <c r="S3809" s="12">
        <v>6.7278287461769999</v>
      </c>
      <c r="T3809" s="12">
        <v>3.0581039755349999</v>
      </c>
      <c r="U3809" s="12">
        <v>2.7522935779819999</v>
      </c>
      <c r="V3809" s="12">
        <v>4.8929663608559997</v>
      </c>
      <c r="W3809" s="12">
        <v>7.6452599388379996</v>
      </c>
      <c r="X3809" s="12">
        <v>10.091743119266001</v>
      </c>
      <c r="Y3809" s="23">
        <v>3.363914373089</v>
      </c>
    </row>
    <row r="3810" spans="3:25" x14ac:dyDescent="0.25">
      <c r="C3810" s="125"/>
      <c r="D3810" s="120"/>
      <c r="E3810" s="4" t="s">
        <v>62</v>
      </c>
      <c r="F3810" s="5"/>
      <c r="G3810" s="6">
        <v>428</v>
      </c>
      <c r="H3810" s="28">
        <v>25</v>
      </c>
      <c r="I3810" s="12">
        <v>1.6355140186920001</v>
      </c>
      <c r="J3810" s="12">
        <v>1.6355140186920001</v>
      </c>
      <c r="K3810" s="12">
        <v>0.93457943925200004</v>
      </c>
      <c r="L3810" s="12">
        <v>23.831775700935001</v>
      </c>
      <c r="M3810" s="12">
        <v>5.8411214953270001</v>
      </c>
      <c r="N3810" s="12">
        <v>47.196261682242998</v>
      </c>
      <c r="O3810" s="12">
        <v>13.785046728972</v>
      </c>
      <c r="P3810" s="12">
        <v>11.915887850467</v>
      </c>
      <c r="Q3810" s="12">
        <v>10.280373831776</v>
      </c>
      <c r="R3810" s="12">
        <v>20.560747663550998</v>
      </c>
      <c r="S3810" s="12">
        <v>17.523364485980998</v>
      </c>
      <c r="T3810" s="12">
        <v>2.3364485981310001</v>
      </c>
      <c r="U3810" s="12">
        <v>1.869158878505</v>
      </c>
      <c r="V3810" s="12">
        <v>5.8411214953270001</v>
      </c>
      <c r="W3810" s="12">
        <v>7.2429906542060003</v>
      </c>
      <c r="X3810" s="12">
        <v>10.046728971963001</v>
      </c>
      <c r="Y3810" s="23">
        <v>1.401869158879</v>
      </c>
    </row>
    <row r="3811" spans="3:25" x14ac:dyDescent="0.25">
      <c r="C3811" s="125"/>
      <c r="D3811" s="120"/>
      <c r="E3811" s="4" t="s">
        <v>63</v>
      </c>
      <c r="F3811" s="5"/>
      <c r="G3811" s="6">
        <v>25</v>
      </c>
      <c r="H3811" s="28">
        <v>8</v>
      </c>
      <c r="I3811" s="12">
        <v>4</v>
      </c>
      <c r="J3811" s="12">
        <v>4</v>
      </c>
      <c r="K3811" s="20">
        <v>0</v>
      </c>
      <c r="L3811" s="12">
        <v>12</v>
      </c>
      <c r="M3811" s="12">
        <v>16</v>
      </c>
      <c r="N3811" s="12">
        <v>60</v>
      </c>
      <c r="O3811" s="20">
        <v>0</v>
      </c>
      <c r="P3811" s="12">
        <v>8</v>
      </c>
      <c r="Q3811" s="20">
        <v>0</v>
      </c>
      <c r="R3811" s="12">
        <v>32</v>
      </c>
      <c r="S3811" s="12">
        <v>20</v>
      </c>
      <c r="T3811" s="12">
        <v>8</v>
      </c>
      <c r="U3811" s="20">
        <v>0</v>
      </c>
      <c r="V3811" s="20">
        <v>0</v>
      </c>
      <c r="W3811" s="12">
        <v>4</v>
      </c>
      <c r="X3811" s="12">
        <v>8</v>
      </c>
      <c r="Y3811" s="23">
        <v>8</v>
      </c>
    </row>
    <row r="3812" spans="3:25" x14ac:dyDescent="0.25">
      <c r="C3812" s="125"/>
      <c r="D3812" s="120"/>
      <c r="E3812" s="4" t="s">
        <v>18</v>
      </c>
      <c r="F3812" s="5"/>
      <c r="G3812" s="6">
        <v>22</v>
      </c>
      <c r="H3812" s="28">
        <v>9.0909090909089993</v>
      </c>
      <c r="I3812" s="12">
        <v>4.5454545454549997</v>
      </c>
      <c r="J3812" s="12">
        <v>4.5454545454549997</v>
      </c>
      <c r="K3812" s="20">
        <v>0</v>
      </c>
      <c r="L3812" s="12">
        <v>13.636363636364001</v>
      </c>
      <c r="M3812" s="12">
        <v>13.636363636364001</v>
      </c>
      <c r="N3812" s="12">
        <v>40.909090909090999</v>
      </c>
      <c r="O3812" s="12">
        <v>9.0909090909089993</v>
      </c>
      <c r="P3812" s="12">
        <v>4.5454545454549997</v>
      </c>
      <c r="Q3812" s="12">
        <v>4.5454545454549997</v>
      </c>
      <c r="R3812" s="12">
        <v>18.181818181817999</v>
      </c>
      <c r="S3812" s="12">
        <v>4.5454545454549997</v>
      </c>
      <c r="T3812" s="20">
        <v>0</v>
      </c>
      <c r="U3812" s="20">
        <v>0</v>
      </c>
      <c r="V3812" s="20">
        <v>0</v>
      </c>
      <c r="W3812" s="12">
        <v>9.0909090909089993</v>
      </c>
      <c r="X3812" s="12">
        <v>9.0909090909089993</v>
      </c>
      <c r="Y3812" s="23">
        <v>18.181818181817999</v>
      </c>
    </row>
    <row r="3813" spans="3:25" ht="25.2" x14ac:dyDescent="0.25">
      <c r="C3813" s="121" t="s">
        <v>64</v>
      </c>
      <c r="D3813" s="119" t="s">
        <v>20</v>
      </c>
      <c r="E3813" s="18" t="s">
        <v>65</v>
      </c>
      <c r="F3813" s="17"/>
      <c r="G3813" s="19">
        <v>36</v>
      </c>
      <c r="H3813" s="29">
        <v>19.444444444443999</v>
      </c>
      <c r="I3813" s="15">
        <v>8.333333333333</v>
      </c>
      <c r="J3813" s="15">
        <v>2.7777777777780002</v>
      </c>
      <c r="K3813" s="15">
        <v>2.7777777777780002</v>
      </c>
      <c r="L3813" s="15">
        <v>22.222222222222001</v>
      </c>
      <c r="M3813" s="15">
        <v>13.888888888888999</v>
      </c>
      <c r="N3813" s="15">
        <v>44.444444444444002</v>
      </c>
      <c r="O3813" s="15">
        <v>19.444444444443999</v>
      </c>
      <c r="P3813" s="15">
        <v>5.5555555555560003</v>
      </c>
      <c r="Q3813" s="15">
        <v>5.5555555555560003</v>
      </c>
      <c r="R3813" s="15">
        <v>33.333333333333002</v>
      </c>
      <c r="S3813" s="15">
        <v>16.666666666666998</v>
      </c>
      <c r="T3813" s="15">
        <v>2.7777777777780002</v>
      </c>
      <c r="U3813" s="15">
        <v>5.5555555555560003</v>
      </c>
      <c r="V3813" s="15">
        <v>5.5555555555560003</v>
      </c>
      <c r="W3813" s="15">
        <v>8.333333333333</v>
      </c>
      <c r="X3813" s="15">
        <v>11.111111111111001</v>
      </c>
      <c r="Y3813" s="69">
        <v>0</v>
      </c>
    </row>
    <row r="3814" spans="3:25" ht="37.799999999999997" x14ac:dyDescent="0.25">
      <c r="C3814" s="125"/>
      <c r="D3814" s="120"/>
      <c r="E3814" s="4" t="s">
        <v>66</v>
      </c>
      <c r="F3814" s="5"/>
      <c r="G3814" s="6">
        <v>177</v>
      </c>
      <c r="H3814" s="28">
        <v>19.774011299434999</v>
      </c>
      <c r="I3814" s="12">
        <v>2.25988700565</v>
      </c>
      <c r="J3814" s="12">
        <v>3.3898305084749998</v>
      </c>
      <c r="K3814" s="12">
        <v>2.25988700565</v>
      </c>
      <c r="L3814" s="12">
        <v>26.553672316383999</v>
      </c>
      <c r="M3814" s="12">
        <v>12.429378531073001</v>
      </c>
      <c r="N3814" s="12">
        <v>41.242937853107001</v>
      </c>
      <c r="O3814" s="12">
        <v>10.169491525424</v>
      </c>
      <c r="P3814" s="12">
        <v>10.169491525424</v>
      </c>
      <c r="Q3814" s="12">
        <v>8.4745762711860007</v>
      </c>
      <c r="R3814" s="12">
        <v>26.553672316383999</v>
      </c>
      <c r="S3814" s="12">
        <v>9.0395480225989999</v>
      </c>
      <c r="T3814" s="12">
        <v>5.0847457627120001</v>
      </c>
      <c r="U3814" s="12">
        <v>3.3898305084749998</v>
      </c>
      <c r="V3814" s="12">
        <v>4.5197740112989999</v>
      </c>
      <c r="W3814" s="12">
        <v>5.6497175141240001</v>
      </c>
      <c r="X3814" s="12">
        <v>7.9096045197739997</v>
      </c>
      <c r="Y3814" s="23">
        <v>2.25988700565</v>
      </c>
    </row>
    <row r="3815" spans="3:25" ht="37.799999999999997" x14ac:dyDescent="0.25">
      <c r="C3815" s="125"/>
      <c r="D3815" s="120"/>
      <c r="E3815" s="4" t="s">
        <v>67</v>
      </c>
      <c r="F3815" s="5"/>
      <c r="G3815" s="6">
        <v>231</v>
      </c>
      <c r="H3815" s="28">
        <v>19.91341991342</v>
      </c>
      <c r="I3815" s="12">
        <v>5.1948051948050002</v>
      </c>
      <c r="J3815" s="12">
        <v>3.896103896104</v>
      </c>
      <c r="K3815" s="12">
        <v>2.5974025974030002</v>
      </c>
      <c r="L3815" s="12">
        <v>30.303030303029999</v>
      </c>
      <c r="M3815" s="12">
        <v>10.38961038961</v>
      </c>
      <c r="N3815" s="12">
        <v>45.887445887445999</v>
      </c>
      <c r="O3815" s="12">
        <v>11.255411255411</v>
      </c>
      <c r="P3815" s="12">
        <v>11.255411255411</v>
      </c>
      <c r="Q3815" s="12">
        <v>5.6277056277059998</v>
      </c>
      <c r="R3815" s="12">
        <v>27.705627705628</v>
      </c>
      <c r="S3815" s="12">
        <v>8.2251082251080003</v>
      </c>
      <c r="T3815" s="12">
        <v>7.3593073593070004</v>
      </c>
      <c r="U3815" s="12">
        <v>4.7619047619049999</v>
      </c>
      <c r="V3815" s="12">
        <v>4.7619047619049999</v>
      </c>
      <c r="W3815" s="12">
        <v>7.3593073593070004</v>
      </c>
      <c r="X3815" s="12">
        <v>9.0909090909089993</v>
      </c>
      <c r="Y3815" s="23">
        <v>3.896103896104</v>
      </c>
    </row>
    <row r="3816" spans="3:25" ht="37.799999999999997" x14ac:dyDescent="0.25">
      <c r="C3816" s="125"/>
      <c r="D3816" s="120"/>
      <c r="E3816" s="4" t="s">
        <v>68</v>
      </c>
      <c r="F3816" s="5"/>
      <c r="G3816" s="6">
        <v>324</v>
      </c>
      <c r="H3816" s="28">
        <v>20.679012345678998</v>
      </c>
      <c r="I3816" s="12">
        <v>2.4691358024690002</v>
      </c>
      <c r="J3816" s="12">
        <v>4.3209876543209997</v>
      </c>
      <c r="K3816" s="12">
        <v>1.2345679012349999</v>
      </c>
      <c r="L3816" s="12">
        <v>21.604938271605</v>
      </c>
      <c r="M3816" s="12">
        <v>4.9382716049380004</v>
      </c>
      <c r="N3816" s="12">
        <v>43.209876543210001</v>
      </c>
      <c r="O3816" s="12">
        <v>12.037037037037001</v>
      </c>
      <c r="P3816" s="12">
        <v>10.493827160494</v>
      </c>
      <c r="Q3816" s="12">
        <v>4.6296296296300001</v>
      </c>
      <c r="R3816" s="12">
        <v>20.370370370370001</v>
      </c>
      <c r="S3816" s="12">
        <v>11.111111111111001</v>
      </c>
      <c r="T3816" s="12">
        <v>3.395061728395</v>
      </c>
      <c r="U3816" s="12">
        <v>1.543209876543</v>
      </c>
      <c r="V3816" s="12">
        <v>2.7777777777780002</v>
      </c>
      <c r="W3816" s="12">
        <v>6.4814814814809996</v>
      </c>
      <c r="X3816" s="12">
        <v>11.111111111111001</v>
      </c>
      <c r="Y3816" s="23">
        <v>2.7777777777780002</v>
      </c>
    </row>
    <row r="3817" spans="3:25" ht="37.799999999999997" x14ac:dyDescent="0.25">
      <c r="C3817" s="125"/>
      <c r="D3817" s="120"/>
      <c r="E3817" s="4" t="s">
        <v>69</v>
      </c>
      <c r="F3817" s="5"/>
      <c r="G3817" s="6">
        <v>364</v>
      </c>
      <c r="H3817" s="28">
        <v>21.153846153846001</v>
      </c>
      <c r="I3817" s="12">
        <v>1.3736263736259999</v>
      </c>
      <c r="J3817" s="12">
        <v>3.0219780219780001</v>
      </c>
      <c r="K3817" s="12">
        <v>1.3736263736259999</v>
      </c>
      <c r="L3817" s="12">
        <v>25</v>
      </c>
      <c r="M3817" s="12">
        <v>7.6923076923079998</v>
      </c>
      <c r="N3817" s="12">
        <v>46.703296703296999</v>
      </c>
      <c r="O3817" s="12">
        <v>7.6923076923079998</v>
      </c>
      <c r="P3817" s="12">
        <v>11.263736263736</v>
      </c>
      <c r="Q3817" s="12">
        <v>12.362637362637001</v>
      </c>
      <c r="R3817" s="12">
        <v>25.274725274725</v>
      </c>
      <c r="S3817" s="12">
        <v>13.461538461538</v>
      </c>
      <c r="T3817" s="12">
        <v>2.4725274725270001</v>
      </c>
      <c r="U3817" s="12">
        <v>2.1978021978019999</v>
      </c>
      <c r="V3817" s="12">
        <v>4.6703296703300001</v>
      </c>
      <c r="W3817" s="12">
        <v>7.1428571428570002</v>
      </c>
      <c r="X3817" s="12">
        <v>9.3406593406590002</v>
      </c>
      <c r="Y3817" s="23">
        <v>2.7472527472529999</v>
      </c>
    </row>
    <row r="3818" spans="3:25" ht="37.799999999999997" x14ac:dyDescent="0.25">
      <c r="C3818" s="125"/>
      <c r="D3818" s="120"/>
      <c r="E3818" s="4" t="s">
        <v>70</v>
      </c>
      <c r="F3818" s="5"/>
      <c r="G3818" s="6">
        <v>292</v>
      </c>
      <c r="H3818" s="28">
        <v>20.890410958903999</v>
      </c>
      <c r="I3818" s="12">
        <v>2.397260273973</v>
      </c>
      <c r="J3818" s="12">
        <v>1.369863013699</v>
      </c>
      <c r="K3818" s="12">
        <v>1.369863013699</v>
      </c>
      <c r="L3818" s="12">
        <v>22.260273972602999</v>
      </c>
      <c r="M3818" s="12">
        <v>5.1369863013700003</v>
      </c>
      <c r="N3818" s="12">
        <v>44.520547945205003</v>
      </c>
      <c r="O3818" s="12">
        <v>12.328767123287999</v>
      </c>
      <c r="P3818" s="12">
        <v>10.273972602740001</v>
      </c>
      <c r="Q3818" s="12">
        <v>6.506849315068</v>
      </c>
      <c r="R3818" s="12">
        <v>27.054794520548</v>
      </c>
      <c r="S3818" s="12">
        <v>11.643835616438</v>
      </c>
      <c r="T3818" s="12">
        <v>2.7397260273969999</v>
      </c>
      <c r="U3818" s="12">
        <v>2.397260273973</v>
      </c>
      <c r="V3818" s="12">
        <v>4.4520547945209996</v>
      </c>
      <c r="W3818" s="12">
        <v>9.2465753424660004</v>
      </c>
      <c r="X3818" s="12">
        <v>8.9041095890409991</v>
      </c>
      <c r="Y3818" s="23">
        <v>2.397260273973</v>
      </c>
    </row>
    <row r="3819" spans="3:25" ht="37.799999999999997" x14ac:dyDescent="0.25">
      <c r="C3819" s="125"/>
      <c r="D3819" s="120"/>
      <c r="E3819" s="4" t="s">
        <v>71</v>
      </c>
      <c r="F3819" s="5"/>
      <c r="G3819" s="6">
        <v>316</v>
      </c>
      <c r="H3819" s="28">
        <v>22.46835443038</v>
      </c>
      <c r="I3819" s="12">
        <v>1.8987341772149999</v>
      </c>
      <c r="J3819" s="12">
        <v>1.5822784810129999</v>
      </c>
      <c r="K3819" s="12">
        <v>1.2658227848100001</v>
      </c>
      <c r="L3819" s="12">
        <v>24.683544303796999</v>
      </c>
      <c r="M3819" s="12">
        <v>8.5443037974680003</v>
      </c>
      <c r="N3819" s="12">
        <v>43.670886075948999</v>
      </c>
      <c r="O3819" s="12">
        <v>13.291139240506</v>
      </c>
      <c r="P3819" s="12">
        <v>10.759493670886</v>
      </c>
      <c r="Q3819" s="12">
        <v>6.3291139240509997</v>
      </c>
      <c r="R3819" s="12">
        <v>21.835443037975001</v>
      </c>
      <c r="S3819" s="12">
        <v>10.443037974684</v>
      </c>
      <c r="T3819" s="12">
        <v>4.746835443038</v>
      </c>
      <c r="U3819" s="12">
        <v>3.4810126582279999</v>
      </c>
      <c r="V3819" s="12">
        <v>5.0632911392409996</v>
      </c>
      <c r="W3819" s="12">
        <v>8.5443037974680003</v>
      </c>
      <c r="X3819" s="12">
        <v>7.5949367088609998</v>
      </c>
      <c r="Y3819" s="23">
        <v>3.4810126582279999</v>
      </c>
    </row>
    <row r="3820" spans="3:25" ht="37.799999999999997" x14ac:dyDescent="0.25">
      <c r="C3820" s="125"/>
      <c r="D3820" s="120"/>
      <c r="E3820" s="4" t="s">
        <v>72</v>
      </c>
      <c r="F3820" s="5"/>
      <c r="G3820" s="6">
        <v>308</v>
      </c>
      <c r="H3820" s="28">
        <v>24.350649350649</v>
      </c>
      <c r="I3820" s="12">
        <v>1.298701298701</v>
      </c>
      <c r="J3820" s="12">
        <v>2.922077922078</v>
      </c>
      <c r="K3820" s="12">
        <v>1.298701298701</v>
      </c>
      <c r="L3820" s="12">
        <v>20.12987012987</v>
      </c>
      <c r="M3820" s="12">
        <v>5.844155844156</v>
      </c>
      <c r="N3820" s="12">
        <v>48.376623376623002</v>
      </c>
      <c r="O3820" s="12">
        <v>11.363636363635999</v>
      </c>
      <c r="P3820" s="12">
        <v>9.7402597402600009</v>
      </c>
      <c r="Q3820" s="12">
        <v>6.4935064935059996</v>
      </c>
      <c r="R3820" s="12">
        <v>22.727272727273</v>
      </c>
      <c r="S3820" s="12">
        <v>12.012987012987001</v>
      </c>
      <c r="T3820" s="12">
        <v>2.5974025974030002</v>
      </c>
      <c r="U3820" s="12">
        <v>3.896103896104</v>
      </c>
      <c r="V3820" s="12">
        <v>5.1948051948050002</v>
      </c>
      <c r="W3820" s="12">
        <v>7.4675324675320001</v>
      </c>
      <c r="X3820" s="12">
        <v>10.064935064935</v>
      </c>
      <c r="Y3820" s="23">
        <v>1.6233766233769999</v>
      </c>
    </row>
    <row r="3821" spans="3:25" ht="37.799999999999997" x14ac:dyDescent="0.25">
      <c r="C3821" s="125"/>
      <c r="D3821" s="120"/>
      <c r="E3821" s="4" t="s">
        <v>73</v>
      </c>
      <c r="F3821" s="5"/>
      <c r="G3821" s="6">
        <v>114</v>
      </c>
      <c r="H3821" s="28">
        <v>31.578947368421002</v>
      </c>
      <c r="I3821" s="12">
        <v>0.87719298245599997</v>
      </c>
      <c r="J3821" s="12">
        <v>1.7543859649119999</v>
      </c>
      <c r="K3821" s="20">
        <v>0</v>
      </c>
      <c r="L3821" s="12">
        <v>24.561403508771999</v>
      </c>
      <c r="M3821" s="12">
        <v>7.8947368421049999</v>
      </c>
      <c r="N3821" s="12">
        <v>46.491228070174998</v>
      </c>
      <c r="O3821" s="12">
        <v>13.157894736842</v>
      </c>
      <c r="P3821" s="12">
        <v>5.2631578947369997</v>
      </c>
      <c r="Q3821" s="12">
        <v>7.0175438596489998</v>
      </c>
      <c r="R3821" s="12">
        <v>24.561403508771999</v>
      </c>
      <c r="S3821" s="12">
        <v>10.526315789473999</v>
      </c>
      <c r="T3821" s="12">
        <v>3.508771929825</v>
      </c>
      <c r="U3821" s="12">
        <v>3.508771929825</v>
      </c>
      <c r="V3821" s="12">
        <v>5.2631578947369997</v>
      </c>
      <c r="W3821" s="12">
        <v>7.0175438596489998</v>
      </c>
      <c r="X3821" s="12">
        <v>8.7719298245609991</v>
      </c>
      <c r="Y3821" s="23">
        <v>2.6315789473679998</v>
      </c>
    </row>
    <row r="3822" spans="3:25" ht="25.2" x14ac:dyDescent="0.25">
      <c r="C3822" s="125"/>
      <c r="D3822" s="120"/>
      <c r="E3822" s="4" t="s">
        <v>74</v>
      </c>
      <c r="F3822" s="5"/>
      <c r="G3822" s="6">
        <v>96</v>
      </c>
      <c r="H3822" s="28">
        <v>23.958333333333002</v>
      </c>
      <c r="I3822" s="12">
        <v>1.041666666667</v>
      </c>
      <c r="J3822" s="12">
        <v>3.125</v>
      </c>
      <c r="K3822" s="12">
        <v>1.041666666667</v>
      </c>
      <c r="L3822" s="12">
        <v>21.875</v>
      </c>
      <c r="M3822" s="12">
        <v>7.291666666667</v>
      </c>
      <c r="N3822" s="12">
        <v>44.791666666666998</v>
      </c>
      <c r="O3822" s="12">
        <v>5.208333333333</v>
      </c>
      <c r="P3822" s="12">
        <v>14.583333333333</v>
      </c>
      <c r="Q3822" s="12">
        <v>8.333333333333</v>
      </c>
      <c r="R3822" s="12">
        <v>21.875</v>
      </c>
      <c r="S3822" s="12">
        <v>6.25</v>
      </c>
      <c r="T3822" s="12">
        <v>2.083333333333</v>
      </c>
      <c r="U3822" s="12">
        <v>6.25</v>
      </c>
      <c r="V3822" s="12">
        <v>7.291666666667</v>
      </c>
      <c r="W3822" s="12">
        <v>4.166666666667</v>
      </c>
      <c r="X3822" s="12">
        <v>10.416666666667</v>
      </c>
      <c r="Y3822" s="23">
        <v>3.125</v>
      </c>
    </row>
    <row r="3823" spans="3:25" x14ac:dyDescent="0.25">
      <c r="C3823" s="125"/>
      <c r="D3823" s="120"/>
      <c r="E3823" s="4" t="s">
        <v>75</v>
      </c>
      <c r="F3823" s="5"/>
      <c r="G3823" s="6">
        <v>29</v>
      </c>
      <c r="H3823" s="28">
        <v>13.793103448276</v>
      </c>
      <c r="I3823" s="12">
        <v>6.8965517241379999</v>
      </c>
      <c r="J3823" s="12">
        <v>6.8965517241379999</v>
      </c>
      <c r="K3823" s="12">
        <v>6.8965517241379999</v>
      </c>
      <c r="L3823" s="12">
        <v>13.793103448276</v>
      </c>
      <c r="M3823" s="12">
        <v>3.4482758620689999</v>
      </c>
      <c r="N3823" s="12">
        <v>34.482758620689999</v>
      </c>
      <c r="O3823" s="12">
        <v>3.4482758620689999</v>
      </c>
      <c r="P3823" s="12">
        <v>17.241379310345</v>
      </c>
      <c r="Q3823" s="12">
        <v>3.4482758620689999</v>
      </c>
      <c r="R3823" s="12">
        <v>6.8965517241379999</v>
      </c>
      <c r="S3823" s="12">
        <v>10.344827586207</v>
      </c>
      <c r="T3823" s="12">
        <v>6.8965517241379999</v>
      </c>
      <c r="U3823" s="12">
        <v>3.4482758620689999</v>
      </c>
      <c r="V3823" s="12">
        <v>13.793103448276</v>
      </c>
      <c r="W3823" s="12">
        <v>13.793103448276</v>
      </c>
      <c r="X3823" s="12">
        <v>10.344827586207</v>
      </c>
      <c r="Y3823" s="23">
        <v>6.8965517241379999</v>
      </c>
    </row>
    <row r="3824" spans="3:25" x14ac:dyDescent="0.25">
      <c r="C3824" s="125"/>
      <c r="D3824" s="120"/>
      <c r="E3824" s="4" t="s">
        <v>18</v>
      </c>
      <c r="F3824" s="5"/>
      <c r="G3824" s="6">
        <v>127</v>
      </c>
      <c r="H3824" s="28">
        <v>16.535433070865999</v>
      </c>
      <c r="I3824" s="12">
        <v>3.1496062992130001</v>
      </c>
      <c r="J3824" s="12">
        <v>3.1496062992130001</v>
      </c>
      <c r="K3824" s="12">
        <v>3.1496062992130001</v>
      </c>
      <c r="L3824" s="12">
        <v>21.259842519685002</v>
      </c>
      <c r="M3824" s="12">
        <v>5.5118110236220001</v>
      </c>
      <c r="N3824" s="12">
        <v>48.031496062991998</v>
      </c>
      <c r="O3824" s="12">
        <v>6.299212598425</v>
      </c>
      <c r="P3824" s="12">
        <v>11.023622047244</v>
      </c>
      <c r="Q3824" s="12">
        <v>3.1496062992130001</v>
      </c>
      <c r="R3824" s="12">
        <v>20.472440944881999</v>
      </c>
      <c r="S3824" s="12">
        <v>7.0866141732279999</v>
      </c>
      <c r="T3824" s="12">
        <v>1.574803149606</v>
      </c>
      <c r="U3824" s="12">
        <v>5.5118110236220001</v>
      </c>
      <c r="V3824" s="12">
        <v>3.9370078740159999</v>
      </c>
      <c r="W3824" s="12">
        <v>4.7244094488190003</v>
      </c>
      <c r="X3824" s="12">
        <v>11.811023622046999</v>
      </c>
      <c r="Y3824" s="23">
        <v>7.8740157480309998</v>
      </c>
    </row>
    <row r="3825" spans="3:25" x14ac:dyDescent="0.25">
      <c r="C3825" s="121" t="s">
        <v>76</v>
      </c>
      <c r="D3825" s="119" t="s">
        <v>20</v>
      </c>
      <c r="E3825" s="18" t="s">
        <v>77</v>
      </c>
      <c r="F3825" s="17"/>
      <c r="G3825" s="19">
        <v>626</v>
      </c>
      <c r="H3825" s="29">
        <v>20.607028753994001</v>
      </c>
      <c r="I3825" s="15">
        <v>3.1948881789139998</v>
      </c>
      <c r="J3825" s="15">
        <v>3.1948881789139998</v>
      </c>
      <c r="K3825" s="15">
        <v>2.076677316294</v>
      </c>
      <c r="L3825" s="15">
        <v>24.440894568689998</v>
      </c>
      <c r="M3825" s="15">
        <v>7.9872204472839998</v>
      </c>
      <c r="N3825" s="15">
        <v>44.08945686901</v>
      </c>
      <c r="O3825" s="15">
        <v>14.057507987219999</v>
      </c>
      <c r="P3825" s="15">
        <v>11.980830670927</v>
      </c>
      <c r="Q3825" s="15">
        <v>6.549520766773</v>
      </c>
      <c r="R3825" s="15">
        <v>24.760383386581001</v>
      </c>
      <c r="S3825" s="15">
        <v>12.619808306709</v>
      </c>
      <c r="T3825" s="15">
        <v>3.5143769968049998</v>
      </c>
      <c r="U3825" s="15">
        <v>2.396166134185</v>
      </c>
      <c r="V3825" s="15">
        <v>5.4313099041530002</v>
      </c>
      <c r="W3825" s="15">
        <v>7.1884984025560001</v>
      </c>
      <c r="X3825" s="15">
        <v>8.7859424920129996</v>
      </c>
      <c r="Y3825" s="30">
        <v>1.9169329073479999</v>
      </c>
    </row>
    <row r="3826" spans="3:25" x14ac:dyDescent="0.25">
      <c r="C3826" s="125"/>
      <c r="D3826" s="120"/>
      <c r="E3826" s="4" t="s">
        <v>78</v>
      </c>
      <c r="F3826" s="5"/>
      <c r="G3826" s="6">
        <v>975</v>
      </c>
      <c r="H3826" s="28">
        <v>22.25641025641</v>
      </c>
      <c r="I3826" s="12">
        <v>2.051282051282</v>
      </c>
      <c r="J3826" s="12">
        <v>2.9743589743590002</v>
      </c>
      <c r="K3826" s="12">
        <v>1.948717948718</v>
      </c>
      <c r="L3826" s="12">
        <v>24</v>
      </c>
      <c r="M3826" s="12">
        <v>7.2820512820510004</v>
      </c>
      <c r="N3826" s="12">
        <v>46.051282051282001</v>
      </c>
      <c r="O3826" s="12">
        <v>9.4358974358969991</v>
      </c>
      <c r="P3826" s="12">
        <v>10.871794871795</v>
      </c>
      <c r="Q3826" s="12">
        <v>7.0769230769230003</v>
      </c>
      <c r="R3826" s="12">
        <v>23.589743589744</v>
      </c>
      <c r="S3826" s="12">
        <v>9.1282051282049999</v>
      </c>
      <c r="T3826" s="12">
        <v>4.3076923076920002</v>
      </c>
      <c r="U3826" s="12">
        <v>3.7948717948719999</v>
      </c>
      <c r="V3826" s="12">
        <v>4.5128205128210004</v>
      </c>
      <c r="W3826" s="12">
        <v>8</v>
      </c>
      <c r="X3826" s="12">
        <v>9.333333333333</v>
      </c>
      <c r="Y3826" s="23">
        <v>4</v>
      </c>
    </row>
    <row r="3827" spans="3:25" x14ac:dyDescent="0.25">
      <c r="C3827" s="125"/>
      <c r="D3827" s="120"/>
      <c r="E3827" s="4" t="s">
        <v>79</v>
      </c>
      <c r="F3827" s="5"/>
      <c r="G3827" s="6">
        <v>589</v>
      </c>
      <c r="H3827" s="28">
        <v>20.882852292020001</v>
      </c>
      <c r="I3827" s="12">
        <v>2.0373514431239999</v>
      </c>
      <c r="J3827" s="12">
        <v>2.546689303905</v>
      </c>
      <c r="K3827" s="12">
        <v>0.67911714770800002</v>
      </c>
      <c r="L3827" s="12">
        <v>21.392190152801</v>
      </c>
      <c r="M3827" s="12">
        <v>6.7911714770799998</v>
      </c>
      <c r="N3827" s="12">
        <v>44.142614601018998</v>
      </c>
      <c r="O3827" s="12">
        <v>10.18675721562</v>
      </c>
      <c r="P3827" s="12">
        <v>7.8098471986420002</v>
      </c>
      <c r="Q3827" s="12">
        <v>7.1307300509339999</v>
      </c>
      <c r="R3827" s="12">
        <v>25.636672325976001</v>
      </c>
      <c r="S3827" s="12">
        <v>11.714770797963</v>
      </c>
      <c r="T3827" s="12">
        <v>2.546689303905</v>
      </c>
      <c r="U3827" s="12">
        <v>3.2258064516129998</v>
      </c>
      <c r="V3827" s="12">
        <v>3.565365025467</v>
      </c>
      <c r="W3827" s="12">
        <v>5.4329371816640002</v>
      </c>
      <c r="X3827" s="12">
        <v>10.18675721562</v>
      </c>
      <c r="Y3827" s="23">
        <v>2.7164685908320001</v>
      </c>
    </row>
    <row r="3828" spans="3:25" x14ac:dyDescent="0.25">
      <c r="C3828" s="125"/>
      <c r="D3828" s="120"/>
      <c r="E3828" s="4" t="s">
        <v>80</v>
      </c>
      <c r="F3828" s="5"/>
      <c r="G3828" s="6">
        <v>224</v>
      </c>
      <c r="H3828" s="28">
        <v>24.107142857143</v>
      </c>
      <c r="I3828" s="12">
        <v>2.2321428571430002</v>
      </c>
      <c r="J3828" s="12">
        <v>2.6785714285709998</v>
      </c>
      <c r="K3828" s="12">
        <v>1.339285714286</v>
      </c>
      <c r="L3828" s="12">
        <v>25.892857142857</v>
      </c>
      <c r="M3828" s="12">
        <v>8.0357142857140005</v>
      </c>
      <c r="N3828" s="12">
        <v>46.428571428570997</v>
      </c>
      <c r="O3828" s="12">
        <v>8.9285714285710007</v>
      </c>
      <c r="P3828" s="12">
        <v>12.053571428571001</v>
      </c>
      <c r="Q3828" s="12">
        <v>8.0357142857140005</v>
      </c>
      <c r="R3828" s="12">
        <v>17.857142857143</v>
      </c>
      <c r="S3828" s="12">
        <v>10.267857142857</v>
      </c>
      <c r="T3828" s="12">
        <v>4.0178571428570002</v>
      </c>
      <c r="U3828" s="12">
        <v>4.0178571428570002</v>
      </c>
      <c r="V3828" s="12">
        <v>6.6964285714290002</v>
      </c>
      <c r="W3828" s="12">
        <v>9.375</v>
      </c>
      <c r="X3828" s="12">
        <v>9.8214285714289993</v>
      </c>
      <c r="Y3828" s="23">
        <v>2.6785714285709998</v>
      </c>
    </row>
    <row r="3829" spans="3:25" x14ac:dyDescent="0.25">
      <c r="C3829" s="121" t="s">
        <v>81</v>
      </c>
      <c r="D3829" s="119" t="s">
        <v>20</v>
      </c>
      <c r="E3829" s="18" t="s">
        <v>82</v>
      </c>
      <c r="F3829" s="17"/>
      <c r="G3829" s="19">
        <v>300</v>
      </c>
      <c r="H3829" s="29">
        <v>25.333333333333002</v>
      </c>
      <c r="I3829" s="15">
        <v>1</v>
      </c>
      <c r="J3829" s="15">
        <v>3</v>
      </c>
      <c r="K3829" s="15">
        <v>1.666666666667</v>
      </c>
      <c r="L3829" s="15">
        <v>23.333333333333002</v>
      </c>
      <c r="M3829" s="15">
        <v>7.666666666667</v>
      </c>
      <c r="N3829" s="15">
        <v>52.666666666666998</v>
      </c>
      <c r="O3829" s="15">
        <v>10</v>
      </c>
      <c r="P3829" s="15">
        <v>9.666666666667</v>
      </c>
      <c r="Q3829" s="15">
        <v>9</v>
      </c>
      <c r="R3829" s="15">
        <v>23.333333333333002</v>
      </c>
      <c r="S3829" s="15">
        <v>9.333333333333</v>
      </c>
      <c r="T3829" s="15">
        <v>4</v>
      </c>
      <c r="U3829" s="15">
        <v>4</v>
      </c>
      <c r="V3829" s="15">
        <v>3.666666666667</v>
      </c>
      <c r="W3829" s="15">
        <v>8</v>
      </c>
      <c r="X3829" s="15">
        <v>5.666666666667</v>
      </c>
      <c r="Y3829" s="30">
        <v>2.666666666667</v>
      </c>
    </row>
    <row r="3830" spans="3:25" x14ac:dyDescent="0.25">
      <c r="C3830" s="125"/>
      <c r="D3830" s="120"/>
      <c r="E3830" s="4" t="s">
        <v>83</v>
      </c>
      <c r="F3830" s="5"/>
      <c r="G3830" s="6">
        <v>722</v>
      </c>
      <c r="H3830" s="28">
        <v>20.221606648199</v>
      </c>
      <c r="I3830" s="12">
        <v>2.0775623268699999</v>
      </c>
      <c r="J3830" s="12">
        <v>3.6011080332410002</v>
      </c>
      <c r="K3830" s="12">
        <v>1.5235457063710001</v>
      </c>
      <c r="L3830" s="12">
        <v>20.637119113573</v>
      </c>
      <c r="M3830" s="12">
        <v>7.8947368421049999</v>
      </c>
      <c r="N3830" s="12">
        <v>43.767313019390997</v>
      </c>
      <c r="O3830" s="12">
        <v>10.664819944597999</v>
      </c>
      <c r="P3830" s="12">
        <v>10.249307479224001</v>
      </c>
      <c r="Q3830" s="12">
        <v>6.786703601108</v>
      </c>
      <c r="R3830" s="12">
        <v>22.576177285319002</v>
      </c>
      <c r="S3830" s="12">
        <v>11.357340720222</v>
      </c>
      <c r="T3830" s="12">
        <v>3.8781163434899999</v>
      </c>
      <c r="U3830" s="12">
        <v>3.1855955678669998</v>
      </c>
      <c r="V3830" s="12">
        <v>5.5401662049859999</v>
      </c>
      <c r="W3830" s="12">
        <v>7.7562326869809999</v>
      </c>
      <c r="X3830" s="12">
        <v>10.387811634348999</v>
      </c>
      <c r="Y3830" s="23">
        <v>3.324099722992</v>
      </c>
    </row>
    <row r="3831" spans="3:25" x14ac:dyDescent="0.25">
      <c r="C3831" s="125"/>
      <c r="D3831" s="120"/>
      <c r="E3831" s="4" t="s">
        <v>84</v>
      </c>
      <c r="F3831" s="5"/>
      <c r="G3831" s="6">
        <v>483</v>
      </c>
      <c r="H3831" s="28">
        <v>24.223602484472</v>
      </c>
      <c r="I3831" s="12">
        <v>3.7267080745340002</v>
      </c>
      <c r="J3831" s="12">
        <v>2.277432712215</v>
      </c>
      <c r="K3831" s="12">
        <v>1.242236024845</v>
      </c>
      <c r="L3831" s="12">
        <v>26.708074534161</v>
      </c>
      <c r="M3831" s="12">
        <v>8.4886128364389997</v>
      </c>
      <c r="N3831" s="12">
        <v>43.685300207038999</v>
      </c>
      <c r="O3831" s="12">
        <v>9.7308488612840005</v>
      </c>
      <c r="P3831" s="12">
        <v>9.109730848861</v>
      </c>
      <c r="Q3831" s="12">
        <v>8.6956521739130004</v>
      </c>
      <c r="R3831" s="12">
        <v>25.879917184265</v>
      </c>
      <c r="S3831" s="12">
        <v>11.180124223602</v>
      </c>
      <c r="T3831" s="12">
        <v>3.3126293995860001</v>
      </c>
      <c r="U3831" s="12">
        <v>2.898550724638</v>
      </c>
      <c r="V3831" s="12">
        <v>4.3478260869570002</v>
      </c>
      <c r="W3831" s="12">
        <v>5.1759834368530004</v>
      </c>
      <c r="X3831" s="12">
        <v>9.109730848861</v>
      </c>
      <c r="Y3831" s="23">
        <v>2.6915113871640002</v>
      </c>
    </row>
    <row r="3832" spans="3:25" x14ac:dyDescent="0.25">
      <c r="C3832" s="125"/>
      <c r="D3832" s="120"/>
      <c r="E3832" s="4" t="s">
        <v>85</v>
      </c>
      <c r="F3832" s="5"/>
      <c r="G3832" s="6">
        <v>395</v>
      </c>
      <c r="H3832" s="28">
        <v>16.962025316456</v>
      </c>
      <c r="I3832" s="12">
        <v>2.5316455696200002</v>
      </c>
      <c r="J3832" s="12">
        <v>2.7848101265819998</v>
      </c>
      <c r="K3832" s="12">
        <v>1.2658227848100001</v>
      </c>
      <c r="L3832" s="12">
        <v>25.063291139240999</v>
      </c>
      <c r="M3832" s="12">
        <v>6.5822784810129997</v>
      </c>
      <c r="N3832" s="12">
        <v>42.025316455696</v>
      </c>
      <c r="O3832" s="12">
        <v>11.139240506328999</v>
      </c>
      <c r="P3832" s="12">
        <v>12.658227848100999</v>
      </c>
      <c r="Q3832" s="12">
        <v>6.3291139240509997</v>
      </c>
      <c r="R3832" s="12">
        <v>23.037974683544</v>
      </c>
      <c r="S3832" s="12">
        <v>9.6202531645570009</v>
      </c>
      <c r="T3832" s="12">
        <v>5.5696202531649996</v>
      </c>
      <c r="U3832" s="12">
        <v>3.2911392405059998</v>
      </c>
      <c r="V3832" s="12">
        <v>4.0506329113920003</v>
      </c>
      <c r="W3832" s="12">
        <v>7.8481012658229998</v>
      </c>
      <c r="X3832" s="12">
        <v>10.886075949366999</v>
      </c>
      <c r="Y3832" s="23">
        <v>3.0379746835439998</v>
      </c>
    </row>
    <row r="3833" spans="3:25" x14ac:dyDescent="0.25">
      <c r="C3833" s="125"/>
      <c r="D3833" s="120"/>
      <c r="E3833" s="4" t="s">
        <v>86</v>
      </c>
      <c r="F3833" s="5"/>
      <c r="G3833" s="6">
        <v>236</v>
      </c>
      <c r="H3833" s="28">
        <v>23.305084745763001</v>
      </c>
      <c r="I3833" s="12">
        <v>2.9661016949149999</v>
      </c>
      <c r="J3833" s="12">
        <v>3.3898305084749998</v>
      </c>
      <c r="K3833" s="12">
        <v>2.542372881356</v>
      </c>
      <c r="L3833" s="12">
        <v>27.966101694915</v>
      </c>
      <c r="M3833" s="12">
        <v>7.2033898305079997</v>
      </c>
      <c r="N3833" s="12">
        <v>45.762711864407002</v>
      </c>
      <c r="O3833" s="12">
        <v>11.440677966101999</v>
      </c>
      <c r="P3833" s="12">
        <v>10.169491525424</v>
      </c>
      <c r="Q3833" s="12">
        <v>6.3559322033900001</v>
      </c>
      <c r="R3833" s="12">
        <v>25</v>
      </c>
      <c r="S3833" s="12">
        <v>10.593220338983</v>
      </c>
      <c r="T3833" s="12">
        <v>2.542372881356</v>
      </c>
      <c r="U3833" s="12">
        <v>3.8135593220340001</v>
      </c>
      <c r="V3833" s="12">
        <v>5.5084745762710003</v>
      </c>
      <c r="W3833" s="12">
        <v>5.9322033898309998</v>
      </c>
      <c r="X3833" s="12">
        <v>7.6271186440680001</v>
      </c>
      <c r="Y3833" s="23">
        <v>3.8135593220340001</v>
      </c>
    </row>
    <row r="3834" spans="3:25" x14ac:dyDescent="0.25">
      <c r="C3834" s="125"/>
      <c r="D3834" s="120"/>
      <c r="E3834" s="4" t="s">
        <v>87</v>
      </c>
      <c r="F3834" s="5"/>
      <c r="G3834" s="6">
        <v>278</v>
      </c>
      <c r="H3834" s="28">
        <v>22.302158273381</v>
      </c>
      <c r="I3834" s="12">
        <v>1.438848920863</v>
      </c>
      <c r="J3834" s="12">
        <v>1.7985611510790001</v>
      </c>
      <c r="K3834" s="12">
        <v>2.1582733812949999</v>
      </c>
      <c r="L3834" s="12">
        <v>20.863309352518002</v>
      </c>
      <c r="M3834" s="12">
        <v>5.3956834532369999</v>
      </c>
      <c r="N3834" s="12">
        <v>46.762589928057999</v>
      </c>
      <c r="O3834" s="12">
        <v>12.589928057553999</v>
      </c>
      <c r="P3834" s="12">
        <v>11.870503597121999</v>
      </c>
      <c r="Q3834" s="12">
        <v>4.3165467625899998</v>
      </c>
      <c r="R3834" s="12">
        <v>24.460431654676</v>
      </c>
      <c r="S3834" s="12">
        <v>11.870503597121999</v>
      </c>
      <c r="T3834" s="12">
        <v>1.438848920863</v>
      </c>
      <c r="U3834" s="12">
        <v>3.237410071942</v>
      </c>
      <c r="V3834" s="12">
        <v>4.6762589928059999</v>
      </c>
      <c r="W3834" s="12">
        <v>9.3525179856119998</v>
      </c>
      <c r="X3834" s="12">
        <v>11.151079136690999</v>
      </c>
      <c r="Y3834" s="23">
        <v>2.517985611511</v>
      </c>
    </row>
    <row r="3835" spans="3:25" x14ac:dyDescent="0.25">
      <c r="C3835" s="121" t="s">
        <v>88</v>
      </c>
      <c r="D3835" s="119" t="s">
        <v>20</v>
      </c>
      <c r="E3835" s="18" t="s">
        <v>89</v>
      </c>
      <c r="F3835" s="17"/>
      <c r="G3835" s="19">
        <v>110</v>
      </c>
      <c r="H3835" s="29">
        <v>24.545454545455001</v>
      </c>
      <c r="I3835" s="15">
        <v>0.90909090909099999</v>
      </c>
      <c r="J3835" s="15">
        <v>2.7272727272730002</v>
      </c>
      <c r="K3835" s="15">
        <v>1.818181818182</v>
      </c>
      <c r="L3835" s="15">
        <v>16.363636363636001</v>
      </c>
      <c r="M3835" s="15">
        <v>9.0909090909089993</v>
      </c>
      <c r="N3835" s="15">
        <v>59.090909090909001</v>
      </c>
      <c r="O3835" s="15">
        <v>11.818181818182</v>
      </c>
      <c r="P3835" s="15">
        <v>12.727272727273</v>
      </c>
      <c r="Q3835" s="15">
        <v>9.0909090909089993</v>
      </c>
      <c r="R3835" s="15">
        <v>20.909090909090999</v>
      </c>
      <c r="S3835" s="15">
        <v>11.818181818182</v>
      </c>
      <c r="T3835" s="15">
        <v>4.5454545454549997</v>
      </c>
      <c r="U3835" s="15">
        <v>4.5454545454549997</v>
      </c>
      <c r="V3835" s="15">
        <v>3.636363636364</v>
      </c>
      <c r="W3835" s="15">
        <v>9.0909090909089993</v>
      </c>
      <c r="X3835" s="15">
        <v>6.363636363636</v>
      </c>
      <c r="Y3835" s="30">
        <v>2.7272727272730002</v>
      </c>
    </row>
    <row r="3836" spans="3:25" x14ac:dyDescent="0.25">
      <c r="C3836" s="122"/>
      <c r="D3836" s="120"/>
      <c r="E3836" s="4" t="s">
        <v>90</v>
      </c>
      <c r="F3836" s="5"/>
      <c r="G3836" s="6">
        <v>190</v>
      </c>
      <c r="H3836" s="28">
        <v>25.789473684211</v>
      </c>
      <c r="I3836" s="12">
        <v>1.052631578947</v>
      </c>
      <c r="J3836" s="12">
        <v>3.1578947368420001</v>
      </c>
      <c r="K3836" s="12">
        <v>1.578947368421</v>
      </c>
      <c r="L3836" s="12">
        <v>27.368421052632002</v>
      </c>
      <c r="M3836" s="12">
        <v>6.8421052631580004</v>
      </c>
      <c r="N3836" s="12">
        <v>48.947368421053</v>
      </c>
      <c r="O3836" s="12">
        <v>8.9473684210529996</v>
      </c>
      <c r="P3836" s="12">
        <v>7.8947368421049999</v>
      </c>
      <c r="Q3836" s="12">
        <v>8.9473684210529996</v>
      </c>
      <c r="R3836" s="12">
        <v>24.736842105263001</v>
      </c>
      <c r="S3836" s="12">
        <v>7.8947368421049999</v>
      </c>
      <c r="T3836" s="12">
        <v>3.6842105263159999</v>
      </c>
      <c r="U3836" s="12">
        <v>3.6842105263159999</v>
      </c>
      <c r="V3836" s="12">
        <v>3.6842105263159999</v>
      </c>
      <c r="W3836" s="12">
        <v>7.3684210526319998</v>
      </c>
      <c r="X3836" s="12">
        <v>5.2631578947369997</v>
      </c>
      <c r="Y3836" s="23">
        <v>2.6315789473679998</v>
      </c>
    </row>
    <row r="3837" spans="3:25" x14ac:dyDescent="0.25">
      <c r="C3837" s="122"/>
      <c r="D3837" s="120"/>
      <c r="E3837" s="4" t="s">
        <v>83</v>
      </c>
      <c r="F3837" s="5"/>
      <c r="G3837" s="6">
        <v>722</v>
      </c>
      <c r="H3837" s="28">
        <v>20.221606648199</v>
      </c>
      <c r="I3837" s="12">
        <v>2.0775623268699999</v>
      </c>
      <c r="J3837" s="12">
        <v>3.6011080332410002</v>
      </c>
      <c r="K3837" s="12">
        <v>1.5235457063710001</v>
      </c>
      <c r="L3837" s="12">
        <v>20.637119113573</v>
      </c>
      <c r="M3837" s="12">
        <v>7.8947368421049999</v>
      </c>
      <c r="N3837" s="12">
        <v>43.767313019390997</v>
      </c>
      <c r="O3837" s="12">
        <v>10.664819944597999</v>
      </c>
      <c r="P3837" s="12">
        <v>10.249307479224001</v>
      </c>
      <c r="Q3837" s="12">
        <v>6.786703601108</v>
      </c>
      <c r="R3837" s="12">
        <v>22.576177285319002</v>
      </c>
      <c r="S3837" s="12">
        <v>11.357340720222</v>
      </c>
      <c r="T3837" s="12">
        <v>3.8781163434899999</v>
      </c>
      <c r="U3837" s="12">
        <v>3.1855955678669998</v>
      </c>
      <c r="V3837" s="12">
        <v>5.5401662049859999</v>
      </c>
      <c r="W3837" s="12">
        <v>7.7562326869809999</v>
      </c>
      <c r="X3837" s="12">
        <v>10.387811634348999</v>
      </c>
      <c r="Y3837" s="23">
        <v>3.324099722992</v>
      </c>
    </row>
    <row r="3838" spans="3:25" x14ac:dyDescent="0.25">
      <c r="C3838" s="122"/>
      <c r="D3838" s="120"/>
      <c r="E3838" s="4" t="s">
        <v>91</v>
      </c>
      <c r="F3838" s="5"/>
      <c r="G3838" s="6">
        <v>117</v>
      </c>
      <c r="H3838" s="28">
        <v>26.495726495726</v>
      </c>
      <c r="I3838" s="12">
        <v>5.1282051282049999</v>
      </c>
      <c r="J3838" s="20">
        <v>0</v>
      </c>
      <c r="K3838" s="12">
        <v>0.85470085470099999</v>
      </c>
      <c r="L3838" s="12">
        <v>22.222222222222001</v>
      </c>
      <c r="M3838" s="12">
        <v>8.5470085470089998</v>
      </c>
      <c r="N3838" s="12">
        <v>30.769230769231001</v>
      </c>
      <c r="O3838" s="12">
        <v>9.4017094017090006</v>
      </c>
      <c r="P3838" s="12">
        <v>9.4017094017090006</v>
      </c>
      <c r="Q3838" s="12">
        <v>8.5470085470089998</v>
      </c>
      <c r="R3838" s="12">
        <v>25.641025641026001</v>
      </c>
      <c r="S3838" s="12">
        <v>12.820512820513001</v>
      </c>
      <c r="T3838" s="12">
        <v>2.564102564103</v>
      </c>
      <c r="U3838" s="12">
        <v>4.2735042735039999</v>
      </c>
      <c r="V3838" s="12">
        <v>2.564102564103</v>
      </c>
      <c r="W3838" s="12">
        <v>3.4188034188029999</v>
      </c>
      <c r="X3838" s="12">
        <v>8.5470085470089998</v>
      </c>
      <c r="Y3838" s="23">
        <v>4.2735042735039999</v>
      </c>
    </row>
    <row r="3839" spans="3:25" x14ac:dyDescent="0.25">
      <c r="C3839" s="122"/>
      <c r="D3839" s="120"/>
      <c r="E3839" s="4" t="s">
        <v>92</v>
      </c>
      <c r="F3839" s="5"/>
      <c r="G3839" s="6">
        <v>123</v>
      </c>
      <c r="H3839" s="28">
        <v>23.577235772358001</v>
      </c>
      <c r="I3839" s="12">
        <v>2.4390243902440001</v>
      </c>
      <c r="J3839" s="12">
        <v>3.2520325203249998</v>
      </c>
      <c r="K3839" s="12">
        <v>0.81300813008100004</v>
      </c>
      <c r="L3839" s="12">
        <v>26.829268292683</v>
      </c>
      <c r="M3839" s="12">
        <v>6.5040650406499996</v>
      </c>
      <c r="N3839" s="12">
        <v>47.967479674796998</v>
      </c>
      <c r="O3839" s="12">
        <v>12.195121951220001</v>
      </c>
      <c r="P3839" s="12">
        <v>13.008130081300999</v>
      </c>
      <c r="Q3839" s="12">
        <v>10.569105691057</v>
      </c>
      <c r="R3839" s="12">
        <v>27.642276422763999</v>
      </c>
      <c r="S3839" s="12">
        <v>12.195121951220001</v>
      </c>
      <c r="T3839" s="12">
        <v>2.4390243902440001</v>
      </c>
      <c r="U3839" s="12">
        <v>1.6260162601629999</v>
      </c>
      <c r="V3839" s="12">
        <v>4.8780487804880002</v>
      </c>
      <c r="W3839" s="12">
        <v>4.8780487804880002</v>
      </c>
      <c r="X3839" s="12">
        <v>10.569105691057</v>
      </c>
      <c r="Y3839" s="23">
        <v>0.81300813008100004</v>
      </c>
    </row>
    <row r="3840" spans="3:25" x14ac:dyDescent="0.25">
      <c r="C3840" s="122"/>
      <c r="D3840" s="120"/>
      <c r="E3840" s="4" t="s">
        <v>93</v>
      </c>
      <c r="F3840" s="5"/>
      <c r="G3840" s="6">
        <v>243</v>
      </c>
      <c r="H3840" s="28">
        <v>23.456790123457001</v>
      </c>
      <c r="I3840" s="12">
        <v>3.7037037037039999</v>
      </c>
      <c r="J3840" s="12">
        <v>2.880658436214</v>
      </c>
      <c r="K3840" s="12">
        <v>1.646090534979</v>
      </c>
      <c r="L3840" s="12">
        <v>28.806584362140001</v>
      </c>
      <c r="M3840" s="12">
        <v>9.4650205761319999</v>
      </c>
      <c r="N3840" s="12">
        <v>47.736625514403002</v>
      </c>
      <c r="O3840" s="12">
        <v>8.6419753086419995</v>
      </c>
      <c r="P3840" s="12">
        <v>6.9958847736629997</v>
      </c>
      <c r="Q3840" s="12">
        <v>7.818930041152</v>
      </c>
      <c r="R3840" s="12">
        <v>25.102880658436</v>
      </c>
      <c r="S3840" s="12">
        <v>9.8765432098769992</v>
      </c>
      <c r="T3840" s="12">
        <v>4.1152263374490001</v>
      </c>
      <c r="U3840" s="12">
        <v>2.880658436214</v>
      </c>
      <c r="V3840" s="12">
        <v>4.9382716049380004</v>
      </c>
      <c r="W3840" s="12">
        <v>6.1728395061730001</v>
      </c>
      <c r="X3840" s="12">
        <v>8.6419753086419995</v>
      </c>
      <c r="Y3840" s="23">
        <v>2.880658436214</v>
      </c>
    </row>
    <row r="3841" spans="2:25" x14ac:dyDescent="0.25">
      <c r="C3841" s="122"/>
      <c r="D3841" s="120"/>
      <c r="E3841" s="4" t="s">
        <v>85</v>
      </c>
      <c r="F3841" s="5"/>
      <c r="G3841" s="6">
        <v>395</v>
      </c>
      <c r="H3841" s="28">
        <v>16.962025316456</v>
      </c>
      <c r="I3841" s="12">
        <v>2.5316455696200002</v>
      </c>
      <c r="J3841" s="12">
        <v>2.7848101265819998</v>
      </c>
      <c r="K3841" s="12">
        <v>1.2658227848100001</v>
      </c>
      <c r="L3841" s="12">
        <v>25.063291139240999</v>
      </c>
      <c r="M3841" s="12">
        <v>6.5822784810129997</v>
      </c>
      <c r="N3841" s="12">
        <v>42.025316455696</v>
      </c>
      <c r="O3841" s="12">
        <v>11.139240506328999</v>
      </c>
      <c r="P3841" s="12">
        <v>12.658227848100999</v>
      </c>
      <c r="Q3841" s="12">
        <v>6.3291139240509997</v>
      </c>
      <c r="R3841" s="12">
        <v>23.037974683544</v>
      </c>
      <c r="S3841" s="12">
        <v>9.6202531645570009</v>
      </c>
      <c r="T3841" s="12">
        <v>5.5696202531649996</v>
      </c>
      <c r="U3841" s="12">
        <v>3.2911392405059998</v>
      </c>
      <c r="V3841" s="12">
        <v>4.0506329113920003</v>
      </c>
      <c r="W3841" s="12">
        <v>7.8481012658229998</v>
      </c>
      <c r="X3841" s="12">
        <v>10.886075949366999</v>
      </c>
      <c r="Y3841" s="23">
        <v>3.0379746835439998</v>
      </c>
    </row>
    <row r="3842" spans="2:25" x14ac:dyDescent="0.25">
      <c r="C3842" s="122"/>
      <c r="D3842" s="120"/>
      <c r="E3842" s="4" t="s">
        <v>94</v>
      </c>
      <c r="F3842" s="5"/>
      <c r="G3842" s="6">
        <v>168</v>
      </c>
      <c r="H3842" s="28">
        <v>22.619047619048001</v>
      </c>
      <c r="I3842" s="12">
        <v>3.5714285714290002</v>
      </c>
      <c r="J3842" s="12">
        <v>2.9761904761900002</v>
      </c>
      <c r="K3842" s="12">
        <v>2.9761904761900002</v>
      </c>
      <c r="L3842" s="12">
        <v>28.571428571428999</v>
      </c>
      <c r="M3842" s="12">
        <v>7.7380952380950001</v>
      </c>
      <c r="N3842" s="12">
        <v>45.833333333333002</v>
      </c>
      <c r="O3842" s="12">
        <v>12.5</v>
      </c>
      <c r="P3842" s="12">
        <v>10.714285714286</v>
      </c>
      <c r="Q3842" s="12">
        <v>4.7619047619049999</v>
      </c>
      <c r="R3842" s="12">
        <v>25</v>
      </c>
      <c r="S3842" s="12">
        <v>8.9285714285710007</v>
      </c>
      <c r="T3842" s="12">
        <v>2.9761904761900002</v>
      </c>
      <c r="U3842" s="12">
        <v>4.7619047619049999</v>
      </c>
      <c r="V3842" s="12">
        <v>6.5476190476190004</v>
      </c>
      <c r="W3842" s="12">
        <v>5.9523809523809996</v>
      </c>
      <c r="X3842" s="12">
        <v>7.1428571428570002</v>
      </c>
      <c r="Y3842" s="23">
        <v>2.9761904761900002</v>
      </c>
    </row>
    <row r="3843" spans="2:25" x14ac:dyDescent="0.25">
      <c r="C3843" s="122"/>
      <c r="D3843" s="120"/>
      <c r="E3843" s="4" t="s">
        <v>95</v>
      </c>
      <c r="F3843" s="5"/>
      <c r="G3843" s="6">
        <v>68</v>
      </c>
      <c r="H3843" s="28">
        <v>25</v>
      </c>
      <c r="I3843" s="12">
        <v>1.4705882352940001</v>
      </c>
      <c r="J3843" s="12">
        <v>4.4117647058819998</v>
      </c>
      <c r="K3843" s="12">
        <v>1.4705882352940001</v>
      </c>
      <c r="L3843" s="12">
        <v>26.470588235293999</v>
      </c>
      <c r="M3843" s="12">
        <v>5.8823529411760003</v>
      </c>
      <c r="N3843" s="12">
        <v>45.588235294118</v>
      </c>
      <c r="O3843" s="12">
        <v>8.8235294117649996</v>
      </c>
      <c r="P3843" s="12">
        <v>8.8235294117649996</v>
      </c>
      <c r="Q3843" s="12">
        <v>10.294117647059</v>
      </c>
      <c r="R3843" s="12">
        <v>25</v>
      </c>
      <c r="S3843" s="12">
        <v>14.705882352941</v>
      </c>
      <c r="T3843" s="12">
        <v>1.4705882352940001</v>
      </c>
      <c r="U3843" s="12">
        <v>1.4705882352940001</v>
      </c>
      <c r="V3843" s="12">
        <v>2.9411764705880001</v>
      </c>
      <c r="W3843" s="12">
        <v>5.8823529411760003</v>
      </c>
      <c r="X3843" s="12">
        <v>8.8235294117649996</v>
      </c>
      <c r="Y3843" s="23">
        <v>5.8823529411760003</v>
      </c>
    </row>
    <row r="3844" spans="2:25" x14ac:dyDescent="0.25">
      <c r="C3844" s="126"/>
      <c r="D3844" s="123"/>
      <c r="E3844" s="64" t="s">
        <v>87</v>
      </c>
      <c r="F3844" s="59"/>
      <c r="G3844" s="66">
        <v>278</v>
      </c>
      <c r="H3844" s="82">
        <v>22.302158273381</v>
      </c>
      <c r="I3844" s="40">
        <v>1.438848920863</v>
      </c>
      <c r="J3844" s="40">
        <v>1.7985611510790001</v>
      </c>
      <c r="K3844" s="40">
        <v>2.1582733812949999</v>
      </c>
      <c r="L3844" s="40">
        <v>20.863309352518002</v>
      </c>
      <c r="M3844" s="40">
        <v>5.3956834532369999</v>
      </c>
      <c r="N3844" s="40">
        <v>46.762589928057999</v>
      </c>
      <c r="O3844" s="40">
        <v>12.589928057553999</v>
      </c>
      <c r="P3844" s="40">
        <v>11.870503597121999</v>
      </c>
      <c r="Q3844" s="40">
        <v>4.3165467625899998</v>
      </c>
      <c r="R3844" s="40">
        <v>24.460431654676</v>
      </c>
      <c r="S3844" s="40">
        <v>11.870503597121999</v>
      </c>
      <c r="T3844" s="40">
        <v>1.438848920863</v>
      </c>
      <c r="U3844" s="40">
        <v>3.237410071942</v>
      </c>
      <c r="V3844" s="40">
        <v>4.6762589928059999</v>
      </c>
      <c r="W3844" s="40">
        <v>9.3525179856119998</v>
      </c>
      <c r="X3844" s="40">
        <v>11.151079136690999</v>
      </c>
      <c r="Y3844" s="80">
        <v>2.517985611511</v>
      </c>
    </row>
    <row r="3846" spans="2:25" x14ac:dyDescent="0.25">
      <c r="B3846" s="48" t="str">
        <f xml:space="preserve"> HYPERLINK("#'目次'!B41", "[35]")</f>
        <v>[35]</v>
      </c>
      <c r="C3846" s="35" t="s">
        <v>321</v>
      </c>
    </row>
    <row r="3849" spans="2:25" x14ac:dyDescent="0.25">
      <c r="C3849" s="35" t="s">
        <v>14</v>
      </c>
    </row>
    <row r="3850" spans="2:25" ht="63" x14ac:dyDescent="0.25">
      <c r="C3850" s="115"/>
      <c r="D3850" s="116"/>
      <c r="E3850" s="116"/>
      <c r="F3850" s="116"/>
      <c r="G3850" s="44" t="s">
        <v>15</v>
      </c>
      <c r="H3850" s="43" t="s">
        <v>322</v>
      </c>
      <c r="I3850" s="26" t="s">
        <v>323</v>
      </c>
      <c r="J3850" s="26" t="s">
        <v>324</v>
      </c>
      <c r="K3850" s="26" t="s">
        <v>325</v>
      </c>
      <c r="L3850" s="26" t="s">
        <v>326</v>
      </c>
      <c r="M3850" s="26" t="s">
        <v>327</v>
      </c>
      <c r="N3850" s="26" t="s">
        <v>328</v>
      </c>
      <c r="O3850" s="26" t="s">
        <v>329</v>
      </c>
      <c r="P3850" s="26" t="s">
        <v>330</v>
      </c>
      <c r="Q3850" s="26" t="s">
        <v>331</v>
      </c>
      <c r="R3850" s="26" t="s">
        <v>332</v>
      </c>
      <c r="S3850" s="26" t="s">
        <v>333</v>
      </c>
      <c r="T3850" s="26" t="s">
        <v>334</v>
      </c>
      <c r="U3850" s="26" t="s">
        <v>335</v>
      </c>
      <c r="V3850" s="26" t="s">
        <v>336</v>
      </c>
      <c r="W3850" s="26" t="s">
        <v>337</v>
      </c>
      <c r="X3850" s="49" t="s">
        <v>18</v>
      </c>
    </row>
    <row r="3851" spans="2:25" x14ac:dyDescent="0.25">
      <c r="C3851" s="117"/>
      <c r="D3851" s="118"/>
      <c r="E3851" s="118"/>
      <c r="F3851" s="118"/>
      <c r="G3851" s="46"/>
      <c r="H3851" s="4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45"/>
    </row>
    <row r="3852" spans="2:25" x14ac:dyDescent="0.25">
      <c r="C3852" s="61"/>
      <c r="D3852" s="62"/>
      <c r="E3852" s="60" t="s">
        <v>15</v>
      </c>
      <c r="F3852" s="63"/>
      <c r="G3852" s="57">
        <v>2414</v>
      </c>
      <c r="H3852" s="34">
        <v>65.575807787903997</v>
      </c>
      <c r="I3852" s="34">
        <v>14.001657000829001</v>
      </c>
      <c r="J3852" s="34">
        <v>40.016570008285001</v>
      </c>
      <c r="K3852" s="34">
        <v>13.421706710853</v>
      </c>
      <c r="L3852" s="34">
        <v>13.711681855841</v>
      </c>
      <c r="M3852" s="34">
        <v>13.794531897265999</v>
      </c>
      <c r="N3852" s="34">
        <v>29.411764705882</v>
      </c>
      <c r="O3852" s="34">
        <v>1.9055509527750001</v>
      </c>
      <c r="P3852" s="34">
        <v>4.9710024855009998</v>
      </c>
      <c r="Q3852" s="34">
        <v>8.8235294117649996</v>
      </c>
      <c r="R3852" s="34">
        <v>53.603976801987997</v>
      </c>
      <c r="S3852" s="34">
        <v>29.784589892294999</v>
      </c>
      <c r="T3852" s="34">
        <v>10.149130074565001</v>
      </c>
      <c r="U3852" s="34">
        <v>33.471416735707997</v>
      </c>
      <c r="V3852" s="34">
        <v>3.6039768019879999</v>
      </c>
      <c r="W3852" s="34">
        <v>2.402651201326</v>
      </c>
      <c r="X3852" s="79">
        <v>5.3024026512009996</v>
      </c>
    </row>
    <row r="3853" spans="2:25" x14ac:dyDescent="0.25">
      <c r="C3853" s="124" t="s">
        <v>19</v>
      </c>
      <c r="D3853" s="119" t="s">
        <v>20</v>
      </c>
      <c r="E3853" s="18" t="s">
        <v>21</v>
      </c>
      <c r="F3853" s="17"/>
      <c r="G3853" s="19">
        <v>1139</v>
      </c>
      <c r="H3853" s="29">
        <v>66.198419666373994</v>
      </c>
      <c r="I3853" s="15">
        <v>12.115891132571999</v>
      </c>
      <c r="J3853" s="15">
        <v>39.947322212467</v>
      </c>
      <c r="K3853" s="15">
        <v>14.925373134328</v>
      </c>
      <c r="L3853" s="15">
        <v>12.379280070237</v>
      </c>
      <c r="M3853" s="15">
        <v>12.993854258121001</v>
      </c>
      <c r="N3853" s="15">
        <v>27.304653204565</v>
      </c>
      <c r="O3853" s="15">
        <v>2.2827041264269998</v>
      </c>
      <c r="P3853" s="15">
        <v>4.7410008779629997</v>
      </c>
      <c r="Q3853" s="15">
        <v>9.9209833187009995</v>
      </c>
      <c r="R3853" s="15">
        <v>49.604916593502999</v>
      </c>
      <c r="S3853" s="15">
        <v>31.343283582089999</v>
      </c>
      <c r="T3853" s="15">
        <v>9.5697980684809991</v>
      </c>
      <c r="U3853" s="15">
        <v>29.323968393327</v>
      </c>
      <c r="V3853" s="15">
        <v>4.038630377524</v>
      </c>
      <c r="W3853" s="15">
        <v>1.492537313433</v>
      </c>
      <c r="X3853" s="30">
        <v>6.1457418788410001</v>
      </c>
    </row>
    <row r="3854" spans="2:25" x14ac:dyDescent="0.25">
      <c r="C3854" s="125"/>
      <c r="D3854" s="120"/>
      <c r="E3854" s="4" t="s">
        <v>22</v>
      </c>
      <c r="F3854" s="5"/>
      <c r="G3854" s="6">
        <v>1275</v>
      </c>
      <c r="H3854" s="28">
        <v>65.019607843136995</v>
      </c>
      <c r="I3854" s="12">
        <v>15.686274509804001</v>
      </c>
      <c r="J3854" s="12">
        <v>40.078431372548998</v>
      </c>
      <c r="K3854" s="12">
        <v>12.078431372549</v>
      </c>
      <c r="L3854" s="12">
        <v>14.901960784313999</v>
      </c>
      <c r="M3854" s="12">
        <v>14.509803921569</v>
      </c>
      <c r="N3854" s="12">
        <v>31.294117647059</v>
      </c>
      <c r="O3854" s="12">
        <v>1.56862745098</v>
      </c>
      <c r="P3854" s="12">
        <v>5.1764705882350004</v>
      </c>
      <c r="Q3854" s="12">
        <v>7.8431372549020004</v>
      </c>
      <c r="R3854" s="12">
        <v>57.176470588234999</v>
      </c>
      <c r="S3854" s="12">
        <v>28.392156862745001</v>
      </c>
      <c r="T3854" s="12">
        <v>10.666666666667</v>
      </c>
      <c r="U3854" s="12">
        <v>37.176470588234999</v>
      </c>
      <c r="V3854" s="12">
        <v>3.2156862745099999</v>
      </c>
      <c r="W3854" s="12">
        <v>3.2156862745099999</v>
      </c>
      <c r="X3854" s="23">
        <v>4.5490196078430003</v>
      </c>
    </row>
    <row r="3855" spans="2:25" x14ac:dyDescent="0.25">
      <c r="C3855" s="121" t="s">
        <v>23</v>
      </c>
      <c r="D3855" s="121" t="s">
        <v>24</v>
      </c>
      <c r="E3855" s="18" t="s">
        <v>25</v>
      </c>
      <c r="F3855" s="17"/>
      <c r="G3855" s="19">
        <v>515</v>
      </c>
      <c r="H3855" s="29">
        <v>69.708737864078003</v>
      </c>
      <c r="I3855" s="15">
        <v>14.563106796116999</v>
      </c>
      <c r="J3855" s="15">
        <v>51.262135922330003</v>
      </c>
      <c r="K3855" s="15">
        <v>20.970873786407999</v>
      </c>
      <c r="L3855" s="15">
        <v>14.563106796116999</v>
      </c>
      <c r="M3855" s="15">
        <v>16.116504854369001</v>
      </c>
      <c r="N3855" s="15">
        <v>34.368932038834998</v>
      </c>
      <c r="O3855" s="15">
        <v>3.106796116505</v>
      </c>
      <c r="P3855" s="15">
        <v>2.9126213592229999</v>
      </c>
      <c r="Q3855" s="15">
        <v>8.3495145631070002</v>
      </c>
      <c r="R3855" s="15">
        <v>57.669902912620998</v>
      </c>
      <c r="S3855" s="15">
        <v>37.281553398058001</v>
      </c>
      <c r="T3855" s="15">
        <v>9.1262135922330003</v>
      </c>
      <c r="U3855" s="15">
        <v>26.796116504854002</v>
      </c>
      <c r="V3855" s="15">
        <v>3.6893203883500001</v>
      </c>
      <c r="W3855" s="15">
        <v>0.38834951456299999</v>
      </c>
      <c r="X3855" s="30">
        <v>3.495145631068</v>
      </c>
    </row>
    <row r="3856" spans="2:25" x14ac:dyDescent="0.25">
      <c r="C3856" s="125"/>
      <c r="D3856" s="122"/>
      <c r="E3856" s="4" t="s">
        <v>26</v>
      </c>
      <c r="F3856" s="5"/>
      <c r="G3856" s="6">
        <v>718</v>
      </c>
      <c r="H3856" s="28">
        <v>67.966573816156</v>
      </c>
      <c r="I3856" s="12">
        <v>15.598885793872</v>
      </c>
      <c r="J3856" s="12">
        <v>41.643454038997</v>
      </c>
      <c r="K3856" s="12">
        <v>13.927576601670999</v>
      </c>
      <c r="L3856" s="12">
        <v>18.523676880223</v>
      </c>
      <c r="M3856" s="12">
        <v>15.320334261837999</v>
      </c>
      <c r="N3856" s="12">
        <v>30.222841225627</v>
      </c>
      <c r="O3856" s="12">
        <v>1.8105849582169999</v>
      </c>
      <c r="P3856" s="12">
        <v>5.571030640669</v>
      </c>
      <c r="Q3856" s="12">
        <v>8.7743732590530001</v>
      </c>
      <c r="R3856" s="12">
        <v>58.077994428968999</v>
      </c>
      <c r="S3856" s="12">
        <v>30.919220055709999</v>
      </c>
      <c r="T3856" s="12">
        <v>10.724233983287</v>
      </c>
      <c r="U3856" s="12">
        <v>32.869080779943999</v>
      </c>
      <c r="V3856" s="12">
        <v>4.3175487465179998</v>
      </c>
      <c r="W3856" s="12">
        <v>0.55710306406700005</v>
      </c>
      <c r="X3856" s="23">
        <v>3.760445682451</v>
      </c>
    </row>
    <row r="3857" spans="3:24" x14ac:dyDescent="0.25">
      <c r="C3857" s="125"/>
      <c r="D3857" s="122"/>
      <c r="E3857" s="4" t="s">
        <v>27</v>
      </c>
      <c r="F3857" s="5"/>
      <c r="G3857" s="6">
        <v>492</v>
      </c>
      <c r="H3857" s="28">
        <v>64.227642276422998</v>
      </c>
      <c r="I3857" s="12">
        <v>11.585365853659001</v>
      </c>
      <c r="J3857" s="12">
        <v>36.788617886178997</v>
      </c>
      <c r="K3857" s="12">
        <v>10.975609756098001</v>
      </c>
      <c r="L3857" s="12">
        <v>9.1463414634150002</v>
      </c>
      <c r="M3857" s="12">
        <v>10.975609756098001</v>
      </c>
      <c r="N3857" s="12">
        <v>28.658536585366001</v>
      </c>
      <c r="O3857" s="12">
        <v>1.6260162601629999</v>
      </c>
      <c r="P3857" s="12">
        <v>4.8780487804880002</v>
      </c>
      <c r="Q3857" s="12">
        <v>7.9268292682929999</v>
      </c>
      <c r="R3857" s="12">
        <v>53.048780487804997</v>
      </c>
      <c r="S3857" s="12">
        <v>27.845528455284999</v>
      </c>
      <c r="T3857" s="12">
        <v>10.569105691057</v>
      </c>
      <c r="U3857" s="12">
        <v>38.821138211381999</v>
      </c>
      <c r="V3857" s="12">
        <v>3.2520325203249998</v>
      </c>
      <c r="W3857" s="12">
        <v>1.016260162602</v>
      </c>
      <c r="X3857" s="23">
        <v>5.4878048780490003</v>
      </c>
    </row>
    <row r="3858" spans="3:24" x14ac:dyDescent="0.25">
      <c r="C3858" s="125"/>
      <c r="D3858" s="122"/>
      <c r="E3858" s="4" t="s">
        <v>28</v>
      </c>
      <c r="F3858" s="5"/>
      <c r="G3858" s="6">
        <v>390</v>
      </c>
      <c r="H3858" s="28">
        <v>62.051282051282001</v>
      </c>
      <c r="I3858" s="12">
        <v>16.410256410256</v>
      </c>
      <c r="J3858" s="12">
        <v>35.897435897435997</v>
      </c>
      <c r="K3858" s="12">
        <v>10</v>
      </c>
      <c r="L3858" s="12">
        <v>12.051282051282</v>
      </c>
      <c r="M3858" s="12">
        <v>13.333333333333</v>
      </c>
      <c r="N3858" s="12">
        <v>26.666666666666998</v>
      </c>
      <c r="O3858" s="12">
        <v>2.051282051282</v>
      </c>
      <c r="P3858" s="12">
        <v>6.666666666667</v>
      </c>
      <c r="Q3858" s="12">
        <v>10.769230769230999</v>
      </c>
      <c r="R3858" s="12">
        <v>45.641025641025998</v>
      </c>
      <c r="S3858" s="12">
        <v>25.641025641026001</v>
      </c>
      <c r="T3858" s="12">
        <v>10.25641025641</v>
      </c>
      <c r="U3858" s="12">
        <v>33.846153846154003</v>
      </c>
      <c r="V3858" s="12">
        <v>3.5897435897440002</v>
      </c>
      <c r="W3858" s="12">
        <v>3.5897435897440002</v>
      </c>
      <c r="X3858" s="23">
        <v>10.25641025641</v>
      </c>
    </row>
    <row r="3859" spans="3:24" x14ac:dyDescent="0.25">
      <c r="C3859" s="125"/>
      <c r="D3859" s="122"/>
      <c r="E3859" s="4" t="s">
        <v>29</v>
      </c>
      <c r="F3859" s="5"/>
      <c r="G3859" s="6">
        <v>206</v>
      </c>
      <c r="H3859" s="28">
        <v>65.048543689319999</v>
      </c>
      <c r="I3859" s="12">
        <v>10.194174757281999</v>
      </c>
      <c r="J3859" s="12">
        <v>30.582524271844999</v>
      </c>
      <c r="K3859" s="12">
        <v>9.7087378640779995</v>
      </c>
      <c r="L3859" s="12">
        <v>11.650485436893</v>
      </c>
      <c r="M3859" s="12">
        <v>10.679611650485</v>
      </c>
      <c r="N3859" s="12">
        <v>26.213592233010001</v>
      </c>
      <c r="O3859" s="12">
        <v>0.48543689320400002</v>
      </c>
      <c r="P3859" s="12">
        <v>6.3106796116500004</v>
      </c>
      <c r="Q3859" s="12">
        <v>10.679611650485</v>
      </c>
      <c r="R3859" s="12">
        <v>49.514563106795997</v>
      </c>
      <c r="S3859" s="12">
        <v>24.757281553397998</v>
      </c>
      <c r="T3859" s="12">
        <v>11.165048543689</v>
      </c>
      <c r="U3859" s="12">
        <v>43.689320388349998</v>
      </c>
      <c r="V3859" s="12">
        <v>2.9126213592229999</v>
      </c>
      <c r="W3859" s="12">
        <v>5.8252427184469999</v>
      </c>
      <c r="X3859" s="23">
        <v>3.398058252427</v>
      </c>
    </row>
    <row r="3860" spans="3:24" x14ac:dyDescent="0.25">
      <c r="C3860" s="125"/>
      <c r="D3860" s="122"/>
      <c r="E3860" s="4" t="s">
        <v>30</v>
      </c>
      <c r="F3860" s="5"/>
      <c r="G3860" s="6">
        <v>76</v>
      </c>
      <c r="H3860" s="28">
        <v>47.368421052632002</v>
      </c>
      <c r="I3860" s="12">
        <v>10.526315789473999</v>
      </c>
      <c r="J3860" s="12">
        <v>21.052631578947</v>
      </c>
      <c r="K3860" s="12">
        <v>3.947368421053</v>
      </c>
      <c r="L3860" s="12">
        <v>9.2105263157890001</v>
      </c>
      <c r="M3860" s="12">
        <v>15.789473684211</v>
      </c>
      <c r="N3860" s="12">
        <v>19.736842105263001</v>
      </c>
      <c r="O3860" s="20">
        <v>0</v>
      </c>
      <c r="P3860" s="12">
        <v>2.6315789473679998</v>
      </c>
      <c r="Q3860" s="12">
        <v>3.947368421053</v>
      </c>
      <c r="R3860" s="12">
        <v>47.368421052632002</v>
      </c>
      <c r="S3860" s="12">
        <v>19.736842105263001</v>
      </c>
      <c r="T3860" s="12">
        <v>7.8947368421049999</v>
      </c>
      <c r="U3860" s="12">
        <v>23.684210526316001</v>
      </c>
      <c r="V3860" s="12">
        <v>1.3157894736839999</v>
      </c>
      <c r="W3860" s="12">
        <v>17.105263157894999</v>
      </c>
      <c r="X3860" s="23">
        <v>10.526315789473999</v>
      </c>
    </row>
    <row r="3861" spans="3:24" x14ac:dyDescent="0.25">
      <c r="C3861" s="125"/>
      <c r="D3861" s="122"/>
      <c r="E3861" s="4" t="s">
        <v>31</v>
      </c>
      <c r="F3861" s="5"/>
      <c r="G3861" s="6">
        <v>17</v>
      </c>
      <c r="H3861" s="28">
        <v>47.058823529412003</v>
      </c>
      <c r="I3861" s="12">
        <v>5.8823529411760003</v>
      </c>
      <c r="J3861" s="12">
        <v>17.647058823529001</v>
      </c>
      <c r="K3861" s="20">
        <v>0</v>
      </c>
      <c r="L3861" s="20">
        <v>0</v>
      </c>
      <c r="M3861" s="20">
        <v>0</v>
      </c>
      <c r="N3861" s="12">
        <v>11.764705882353001</v>
      </c>
      <c r="O3861" s="20">
        <v>0</v>
      </c>
      <c r="P3861" s="20">
        <v>0</v>
      </c>
      <c r="Q3861" s="12">
        <v>5.8823529411760003</v>
      </c>
      <c r="R3861" s="12">
        <v>17.647058823529001</v>
      </c>
      <c r="S3861" s="12">
        <v>11.764705882353001</v>
      </c>
      <c r="T3861" s="20">
        <v>0</v>
      </c>
      <c r="U3861" s="12">
        <v>17.647058823529001</v>
      </c>
      <c r="V3861" s="20">
        <v>0</v>
      </c>
      <c r="W3861" s="12">
        <v>47.058823529412003</v>
      </c>
      <c r="X3861" s="23">
        <v>5.8823529411760003</v>
      </c>
    </row>
    <row r="3862" spans="3:24" x14ac:dyDescent="0.25">
      <c r="C3862" s="125"/>
      <c r="D3862" s="122"/>
      <c r="E3862" s="4" t="s">
        <v>32</v>
      </c>
      <c r="F3862" s="5"/>
      <c r="G3862" s="6">
        <v>1233</v>
      </c>
      <c r="H3862" s="28">
        <v>68.694241686941993</v>
      </c>
      <c r="I3862" s="12">
        <v>15.166261151663001</v>
      </c>
      <c r="J3862" s="12">
        <v>45.660989456609997</v>
      </c>
      <c r="K3862" s="12">
        <v>16.869424168694</v>
      </c>
      <c r="L3862" s="12">
        <v>16.869424168694</v>
      </c>
      <c r="M3862" s="12">
        <v>15.652879156529</v>
      </c>
      <c r="N3862" s="12">
        <v>31.954582319545999</v>
      </c>
      <c r="O3862" s="12">
        <v>2.35198702352</v>
      </c>
      <c r="P3862" s="12">
        <v>4.4606650446070004</v>
      </c>
      <c r="Q3862" s="12">
        <v>8.5969180859689995</v>
      </c>
      <c r="R3862" s="12">
        <v>57.907542579074999</v>
      </c>
      <c r="S3862" s="12">
        <v>33.576642335766003</v>
      </c>
      <c r="T3862" s="12">
        <v>10.056772100568001</v>
      </c>
      <c r="U3862" s="12">
        <v>30.332522303325</v>
      </c>
      <c r="V3862" s="12">
        <v>4.0551500405520002</v>
      </c>
      <c r="W3862" s="12">
        <v>0.48661800486599999</v>
      </c>
      <c r="X3862" s="23">
        <v>3.649635036496</v>
      </c>
    </row>
    <row r="3863" spans="3:24" x14ac:dyDescent="0.25">
      <c r="C3863" s="125"/>
      <c r="D3863" s="122"/>
      <c r="E3863" s="4" t="s">
        <v>33</v>
      </c>
      <c r="F3863" s="5"/>
      <c r="G3863" s="6">
        <v>882</v>
      </c>
      <c r="H3863" s="28">
        <v>63.265306122448997</v>
      </c>
      <c r="I3863" s="12">
        <v>13.718820861677999</v>
      </c>
      <c r="J3863" s="12">
        <v>36.394557823128999</v>
      </c>
      <c r="K3863" s="12">
        <v>10.544217687074999</v>
      </c>
      <c r="L3863" s="12">
        <v>10.430839002268</v>
      </c>
      <c r="M3863" s="12">
        <v>12.018140589569001</v>
      </c>
      <c r="N3863" s="12">
        <v>27.777777777777999</v>
      </c>
      <c r="O3863" s="12">
        <v>1.8140589569159999</v>
      </c>
      <c r="P3863" s="12">
        <v>5.6689342403629999</v>
      </c>
      <c r="Q3863" s="12">
        <v>9.1836734693879993</v>
      </c>
      <c r="R3863" s="12">
        <v>49.773242630384999</v>
      </c>
      <c r="S3863" s="12">
        <v>26.870748299319999</v>
      </c>
      <c r="T3863" s="12">
        <v>10.430839002268</v>
      </c>
      <c r="U3863" s="12">
        <v>36.621315192743999</v>
      </c>
      <c r="V3863" s="12">
        <v>3.4013605442179999</v>
      </c>
      <c r="W3863" s="12">
        <v>2.154195011338</v>
      </c>
      <c r="X3863" s="23">
        <v>7.5963718820860002</v>
      </c>
    </row>
    <row r="3864" spans="3:24" x14ac:dyDescent="0.25">
      <c r="C3864" s="125"/>
      <c r="D3864" s="122"/>
      <c r="E3864" s="4" t="s">
        <v>34</v>
      </c>
      <c r="F3864" s="5"/>
      <c r="G3864" s="6">
        <v>299</v>
      </c>
      <c r="H3864" s="28">
        <v>59.531772575250997</v>
      </c>
      <c r="I3864" s="12">
        <v>10.033444816054001</v>
      </c>
      <c r="J3864" s="12">
        <v>27.424749163880001</v>
      </c>
      <c r="K3864" s="12">
        <v>7.6923076923079998</v>
      </c>
      <c r="L3864" s="12">
        <v>10.367892976588999</v>
      </c>
      <c r="M3864" s="12">
        <v>11.371237458194001</v>
      </c>
      <c r="N3864" s="12">
        <v>23.745819397992999</v>
      </c>
      <c r="O3864" s="12">
        <v>0.33444816053499998</v>
      </c>
      <c r="P3864" s="12">
        <v>5.0167224080270003</v>
      </c>
      <c r="Q3864" s="12">
        <v>8.6956521739130004</v>
      </c>
      <c r="R3864" s="12">
        <v>47.157190635451997</v>
      </c>
      <c r="S3864" s="12">
        <v>22.742474916388002</v>
      </c>
      <c r="T3864" s="12">
        <v>9.6989966555180001</v>
      </c>
      <c r="U3864" s="12">
        <v>37.123745819398003</v>
      </c>
      <c r="V3864" s="12">
        <v>2.3411371237459999</v>
      </c>
      <c r="W3864" s="12">
        <v>11.036789297659</v>
      </c>
      <c r="X3864" s="23">
        <v>5.3511705685619999</v>
      </c>
    </row>
    <row r="3865" spans="3:24" x14ac:dyDescent="0.25">
      <c r="C3865" s="125"/>
      <c r="D3865" s="122"/>
      <c r="E3865" s="4" t="s">
        <v>35</v>
      </c>
      <c r="F3865" s="5"/>
      <c r="G3865" s="6">
        <v>1181</v>
      </c>
      <c r="H3865" s="28">
        <v>62.320067739203999</v>
      </c>
      <c r="I3865" s="12">
        <v>12.785774767146</v>
      </c>
      <c r="J3865" s="12">
        <v>34.123624047417003</v>
      </c>
      <c r="K3865" s="12">
        <v>9.822184589331</v>
      </c>
      <c r="L3865" s="12">
        <v>10.414902624893999</v>
      </c>
      <c r="M3865" s="12">
        <v>11.854360711262</v>
      </c>
      <c r="N3865" s="12">
        <v>26.756985605419001</v>
      </c>
      <c r="O3865" s="12">
        <v>1.4394580863669999</v>
      </c>
      <c r="P3865" s="12">
        <v>5.5038103302290002</v>
      </c>
      <c r="Q3865" s="12">
        <v>9.0601185436070004</v>
      </c>
      <c r="R3865" s="12">
        <v>49.110922946655002</v>
      </c>
      <c r="S3865" s="12">
        <v>25.825571549534001</v>
      </c>
      <c r="T3865" s="12">
        <v>10.245554614733001</v>
      </c>
      <c r="U3865" s="12">
        <v>36.748518204911001</v>
      </c>
      <c r="V3865" s="12">
        <v>3.1329381879759999</v>
      </c>
      <c r="W3865" s="12">
        <v>4.403048264183</v>
      </c>
      <c r="X3865" s="23">
        <v>7.0279424216770003</v>
      </c>
    </row>
    <row r="3866" spans="3:24" x14ac:dyDescent="0.25">
      <c r="C3866" s="125"/>
      <c r="D3866" s="121" t="s">
        <v>21</v>
      </c>
      <c r="E3866" s="18" t="s">
        <v>25</v>
      </c>
      <c r="F3866" s="17"/>
      <c r="G3866" s="19">
        <v>268</v>
      </c>
      <c r="H3866" s="29">
        <v>68.283582089551999</v>
      </c>
      <c r="I3866" s="15">
        <v>12.313432835821001</v>
      </c>
      <c r="J3866" s="15">
        <v>51.119402985074998</v>
      </c>
      <c r="K3866" s="15">
        <v>22.388059701492999</v>
      </c>
      <c r="L3866" s="15">
        <v>13.805970149254</v>
      </c>
      <c r="M3866" s="15">
        <v>15.298507462687001</v>
      </c>
      <c r="N3866" s="15">
        <v>28.731343283582</v>
      </c>
      <c r="O3866" s="15">
        <v>4.1044776119400002</v>
      </c>
      <c r="P3866" s="15">
        <v>2.6119402985070002</v>
      </c>
      <c r="Q3866" s="15">
        <v>8.9552238805969999</v>
      </c>
      <c r="R3866" s="15">
        <v>52.238805970149002</v>
      </c>
      <c r="S3866" s="15">
        <v>41.417910447761003</v>
      </c>
      <c r="T3866" s="15">
        <v>8.2089552238810004</v>
      </c>
      <c r="U3866" s="15">
        <v>21.268656716418</v>
      </c>
      <c r="V3866" s="15">
        <v>4.8507462686569998</v>
      </c>
      <c r="W3866" s="38">
        <v>0</v>
      </c>
      <c r="X3866" s="30">
        <v>4.477611940299</v>
      </c>
    </row>
    <row r="3867" spans="3:24" x14ac:dyDescent="0.25">
      <c r="C3867" s="125"/>
      <c r="D3867" s="122"/>
      <c r="E3867" s="4" t="s">
        <v>26</v>
      </c>
      <c r="F3867" s="5"/>
      <c r="G3867" s="6">
        <v>338</v>
      </c>
      <c r="H3867" s="28">
        <v>66.863905325443994</v>
      </c>
      <c r="I3867" s="12">
        <v>12.721893491124</v>
      </c>
      <c r="J3867" s="12">
        <v>38.757396449703997</v>
      </c>
      <c r="K3867" s="12">
        <v>15.088757396449999</v>
      </c>
      <c r="L3867" s="12">
        <v>16.272189349112001</v>
      </c>
      <c r="M3867" s="12">
        <v>15.384615384615</v>
      </c>
      <c r="N3867" s="12">
        <v>26.923076923077002</v>
      </c>
      <c r="O3867" s="12">
        <v>1.775147928994</v>
      </c>
      <c r="P3867" s="12">
        <v>5.6213017751479999</v>
      </c>
      <c r="Q3867" s="12">
        <v>9.4674556213019994</v>
      </c>
      <c r="R3867" s="12">
        <v>52.662721893491003</v>
      </c>
      <c r="S3867" s="12">
        <v>34.319526627218998</v>
      </c>
      <c r="T3867" s="12">
        <v>10.946745562129999</v>
      </c>
      <c r="U3867" s="12">
        <v>30.769230769231001</v>
      </c>
      <c r="V3867" s="12">
        <v>4.4378698224850002</v>
      </c>
      <c r="W3867" s="12">
        <v>0.59171597633100004</v>
      </c>
      <c r="X3867" s="23">
        <v>4.7337278106509997</v>
      </c>
    </row>
    <row r="3868" spans="3:24" x14ac:dyDescent="0.25">
      <c r="C3868" s="125"/>
      <c r="D3868" s="122"/>
      <c r="E3868" s="4" t="s">
        <v>27</v>
      </c>
      <c r="F3868" s="5"/>
      <c r="G3868" s="6">
        <v>241</v>
      </c>
      <c r="H3868" s="28">
        <v>65.560165975103999</v>
      </c>
      <c r="I3868" s="12">
        <v>9.1286307053940003</v>
      </c>
      <c r="J3868" s="12">
        <v>36.929460580913002</v>
      </c>
      <c r="K3868" s="12">
        <v>13.278008298754999</v>
      </c>
      <c r="L3868" s="12">
        <v>9.1286307053940003</v>
      </c>
      <c r="M3868" s="12">
        <v>8.7136929460579999</v>
      </c>
      <c r="N3868" s="12">
        <v>30.290456431534999</v>
      </c>
      <c r="O3868" s="12">
        <v>1.6597510373440001</v>
      </c>
      <c r="P3868" s="12">
        <v>4.1493775933609998</v>
      </c>
      <c r="Q3868" s="12">
        <v>9.1286307053940003</v>
      </c>
      <c r="R3868" s="12">
        <v>49.377593360996002</v>
      </c>
      <c r="S3868" s="12">
        <v>26.556016597509998</v>
      </c>
      <c r="T3868" s="12">
        <v>10.788381742739</v>
      </c>
      <c r="U3868" s="12">
        <v>33.195020746887998</v>
      </c>
      <c r="V3868" s="12">
        <v>3.7344398340249998</v>
      </c>
      <c r="W3868" s="12">
        <v>0.82987551867200005</v>
      </c>
      <c r="X3868" s="23">
        <v>5.8091286307049996</v>
      </c>
    </row>
    <row r="3869" spans="3:24" x14ac:dyDescent="0.25">
      <c r="C3869" s="125"/>
      <c r="D3869" s="122"/>
      <c r="E3869" s="4" t="s">
        <v>28</v>
      </c>
      <c r="F3869" s="5"/>
      <c r="G3869" s="6">
        <v>180</v>
      </c>
      <c r="H3869" s="28">
        <v>63.888888888888999</v>
      </c>
      <c r="I3869" s="12">
        <v>14.444444444444001</v>
      </c>
      <c r="J3869" s="12">
        <v>36.666666666666998</v>
      </c>
      <c r="K3869" s="12">
        <v>8.8888888888889994</v>
      </c>
      <c r="L3869" s="12">
        <v>10.555555555555999</v>
      </c>
      <c r="M3869" s="12">
        <v>13.333333333333</v>
      </c>
      <c r="N3869" s="12">
        <v>25.555555555556001</v>
      </c>
      <c r="O3869" s="12">
        <v>2.7777777777780002</v>
      </c>
      <c r="P3869" s="12">
        <v>7.2222222222220003</v>
      </c>
      <c r="Q3869" s="12">
        <v>12.222222222221999</v>
      </c>
      <c r="R3869" s="12">
        <v>44.444444444444002</v>
      </c>
      <c r="S3869" s="12">
        <v>23.333333333333002</v>
      </c>
      <c r="T3869" s="12">
        <v>6.1111111111109997</v>
      </c>
      <c r="U3869" s="12">
        <v>28.888888888888999</v>
      </c>
      <c r="V3869" s="12">
        <v>2.7777777777780002</v>
      </c>
      <c r="W3869" s="12">
        <v>3.8888888888889999</v>
      </c>
      <c r="X3869" s="23">
        <v>12.222222222221999</v>
      </c>
    </row>
    <row r="3870" spans="3:24" x14ac:dyDescent="0.25">
      <c r="C3870" s="125"/>
      <c r="D3870" s="122"/>
      <c r="E3870" s="4" t="s">
        <v>29</v>
      </c>
      <c r="F3870" s="5"/>
      <c r="G3870" s="6">
        <v>83</v>
      </c>
      <c r="H3870" s="28">
        <v>68.674698795181001</v>
      </c>
      <c r="I3870" s="12">
        <v>13.253012048193</v>
      </c>
      <c r="J3870" s="12">
        <v>30.120481927711001</v>
      </c>
      <c r="K3870" s="12">
        <v>13.253012048193</v>
      </c>
      <c r="L3870" s="12">
        <v>7.2289156626509996</v>
      </c>
      <c r="M3870" s="12">
        <v>7.2289156626509996</v>
      </c>
      <c r="N3870" s="12">
        <v>21.686746987951999</v>
      </c>
      <c r="O3870" s="20">
        <v>0</v>
      </c>
      <c r="P3870" s="12">
        <v>4.819277108434</v>
      </c>
      <c r="Q3870" s="12">
        <v>14.457831325300999</v>
      </c>
      <c r="R3870" s="12">
        <v>42.168674698795002</v>
      </c>
      <c r="S3870" s="12">
        <v>20.481927710842999</v>
      </c>
      <c r="T3870" s="12">
        <v>13.253012048193</v>
      </c>
      <c r="U3870" s="12">
        <v>40.963855421687001</v>
      </c>
      <c r="V3870" s="12">
        <v>4.819277108434</v>
      </c>
      <c r="W3870" s="12">
        <v>3.6144578313250002</v>
      </c>
      <c r="X3870" s="23">
        <v>2.409638554217</v>
      </c>
    </row>
    <row r="3871" spans="3:24" x14ac:dyDescent="0.25">
      <c r="C3871" s="125"/>
      <c r="D3871" s="122"/>
      <c r="E3871" s="4" t="s">
        <v>30</v>
      </c>
      <c r="F3871" s="5"/>
      <c r="G3871" s="6">
        <v>26</v>
      </c>
      <c r="H3871" s="28">
        <v>50</v>
      </c>
      <c r="I3871" s="12">
        <v>7.6923076923079998</v>
      </c>
      <c r="J3871" s="12">
        <v>23.076923076922998</v>
      </c>
      <c r="K3871" s="20">
        <v>0</v>
      </c>
      <c r="L3871" s="12">
        <v>7.6923076923079998</v>
      </c>
      <c r="M3871" s="12">
        <v>15.384615384615</v>
      </c>
      <c r="N3871" s="12">
        <v>23.076923076922998</v>
      </c>
      <c r="O3871" s="20">
        <v>0</v>
      </c>
      <c r="P3871" s="12">
        <v>3.8461538461539999</v>
      </c>
      <c r="Q3871" s="20">
        <v>0</v>
      </c>
      <c r="R3871" s="12">
        <v>46.153846153845997</v>
      </c>
      <c r="S3871" s="12">
        <v>23.076923076922998</v>
      </c>
      <c r="T3871" s="12">
        <v>7.6923076923079998</v>
      </c>
      <c r="U3871" s="12">
        <v>23.076923076922998</v>
      </c>
      <c r="V3871" s="20">
        <v>0</v>
      </c>
      <c r="W3871" s="12">
        <v>7.6923076923079998</v>
      </c>
      <c r="X3871" s="23">
        <v>15.384615384615</v>
      </c>
    </row>
    <row r="3872" spans="3:24" x14ac:dyDescent="0.25">
      <c r="C3872" s="125"/>
      <c r="D3872" s="122"/>
      <c r="E3872" s="4" t="s">
        <v>31</v>
      </c>
      <c r="F3872" s="5"/>
      <c r="G3872" s="6">
        <v>3</v>
      </c>
      <c r="H3872" s="28">
        <v>66.666666666666998</v>
      </c>
      <c r="I3872" s="12">
        <v>33.333333333333002</v>
      </c>
      <c r="J3872" s="12">
        <v>33.333333333333002</v>
      </c>
      <c r="K3872" s="20">
        <v>0</v>
      </c>
      <c r="L3872" s="20">
        <v>0</v>
      </c>
      <c r="M3872" s="20">
        <v>0</v>
      </c>
      <c r="N3872" s="20">
        <v>0</v>
      </c>
      <c r="O3872" s="20">
        <v>0</v>
      </c>
      <c r="P3872" s="20">
        <v>0</v>
      </c>
      <c r="Q3872" s="12">
        <v>33.333333333333002</v>
      </c>
      <c r="R3872" s="12">
        <v>33.333333333333002</v>
      </c>
      <c r="S3872" s="12">
        <v>33.333333333333002</v>
      </c>
      <c r="T3872" s="20">
        <v>0</v>
      </c>
      <c r="U3872" s="12">
        <v>33.333333333333002</v>
      </c>
      <c r="V3872" s="20">
        <v>0</v>
      </c>
      <c r="W3872" s="12">
        <v>33.333333333333002</v>
      </c>
      <c r="X3872" s="37">
        <v>0</v>
      </c>
    </row>
    <row r="3873" spans="3:24" x14ac:dyDescent="0.25">
      <c r="C3873" s="125"/>
      <c r="D3873" s="122"/>
      <c r="E3873" s="4" t="s">
        <v>32</v>
      </c>
      <c r="F3873" s="5"/>
      <c r="G3873" s="6">
        <v>606</v>
      </c>
      <c r="H3873" s="28">
        <v>67.491749174917004</v>
      </c>
      <c r="I3873" s="12">
        <v>12.541254125412999</v>
      </c>
      <c r="J3873" s="12">
        <v>44.224422442243998</v>
      </c>
      <c r="K3873" s="12">
        <v>18.316831683168001</v>
      </c>
      <c r="L3873" s="12">
        <v>15.181518151815</v>
      </c>
      <c r="M3873" s="12">
        <v>15.346534653465</v>
      </c>
      <c r="N3873" s="12">
        <v>27.722772277228</v>
      </c>
      <c r="O3873" s="12">
        <v>2.8052805280530002</v>
      </c>
      <c r="P3873" s="12">
        <v>4.290429042904</v>
      </c>
      <c r="Q3873" s="12">
        <v>9.2409240924089993</v>
      </c>
      <c r="R3873" s="12">
        <v>52.475247524752</v>
      </c>
      <c r="S3873" s="12">
        <v>37.458745874587002</v>
      </c>
      <c r="T3873" s="12">
        <v>9.7359735973599992</v>
      </c>
      <c r="U3873" s="12">
        <v>26.567656765677</v>
      </c>
      <c r="V3873" s="12">
        <v>4.6204620462049997</v>
      </c>
      <c r="W3873" s="12">
        <v>0.33003300330000002</v>
      </c>
      <c r="X3873" s="23">
        <v>4.6204620462049997</v>
      </c>
    </row>
    <row r="3874" spans="3:24" x14ac:dyDescent="0.25">
      <c r="C3874" s="125"/>
      <c r="D3874" s="122"/>
      <c r="E3874" s="4" t="s">
        <v>33</v>
      </c>
      <c r="F3874" s="5"/>
      <c r="G3874" s="6">
        <v>421</v>
      </c>
      <c r="H3874" s="28">
        <v>64.845605700712994</v>
      </c>
      <c r="I3874" s="12">
        <v>11.401425178147001</v>
      </c>
      <c r="J3874" s="12">
        <v>36.817102137767002</v>
      </c>
      <c r="K3874" s="12">
        <v>11.401425178147001</v>
      </c>
      <c r="L3874" s="12">
        <v>9.7387173396669997</v>
      </c>
      <c r="M3874" s="12">
        <v>10.688836104512999</v>
      </c>
      <c r="N3874" s="12">
        <v>28.266033254157001</v>
      </c>
      <c r="O3874" s="12">
        <v>2.1377672209030001</v>
      </c>
      <c r="P3874" s="12">
        <v>5.4631828978619996</v>
      </c>
      <c r="Q3874" s="12">
        <v>10.451306413301999</v>
      </c>
      <c r="R3874" s="12">
        <v>47.268408551069001</v>
      </c>
      <c r="S3874" s="12">
        <v>25.178147268408999</v>
      </c>
      <c r="T3874" s="12">
        <v>8.7885985748220001</v>
      </c>
      <c r="U3874" s="12">
        <v>31.353919239905</v>
      </c>
      <c r="V3874" s="12">
        <v>3.3254156769600001</v>
      </c>
      <c r="W3874" s="12">
        <v>2.1377672209030001</v>
      </c>
      <c r="X3874" s="23">
        <v>8.5510688836100002</v>
      </c>
    </row>
    <row r="3875" spans="3:24" x14ac:dyDescent="0.25">
      <c r="C3875" s="125"/>
      <c r="D3875" s="122"/>
      <c r="E3875" s="4" t="s">
        <v>34</v>
      </c>
      <c r="F3875" s="5"/>
      <c r="G3875" s="6">
        <v>112</v>
      </c>
      <c r="H3875" s="28">
        <v>64.285714285713993</v>
      </c>
      <c r="I3875" s="12">
        <v>12.5</v>
      </c>
      <c r="J3875" s="12">
        <v>28.571428571428999</v>
      </c>
      <c r="K3875" s="12">
        <v>9.8214285714289993</v>
      </c>
      <c r="L3875" s="12">
        <v>7.1428571428570002</v>
      </c>
      <c r="M3875" s="12">
        <v>8.9285714285710007</v>
      </c>
      <c r="N3875" s="12">
        <v>21.428571428571001</v>
      </c>
      <c r="O3875" s="20">
        <v>0</v>
      </c>
      <c r="P3875" s="12">
        <v>4.4642857142860004</v>
      </c>
      <c r="Q3875" s="12">
        <v>11.607142857143</v>
      </c>
      <c r="R3875" s="12">
        <v>42.857142857143003</v>
      </c>
      <c r="S3875" s="12">
        <v>21.428571428571001</v>
      </c>
      <c r="T3875" s="12">
        <v>11.607142857143</v>
      </c>
      <c r="U3875" s="12">
        <v>36.607142857143003</v>
      </c>
      <c r="V3875" s="12">
        <v>3.5714285714290002</v>
      </c>
      <c r="W3875" s="12">
        <v>5.3571428571429998</v>
      </c>
      <c r="X3875" s="23">
        <v>5.3571428571429998</v>
      </c>
    </row>
    <row r="3876" spans="3:24" x14ac:dyDescent="0.25">
      <c r="C3876" s="125"/>
      <c r="D3876" s="122"/>
      <c r="E3876" s="4" t="s">
        <v>35</v>
      </c>
      <c r="F3876" s="5"/>
      <c r="G3876" s="6">
        <v>533</v>
      </c>
      <c r="H3876" s="28">
        <v>64.727954971857002</v>
      </c>
      <c r="I3876" s="12">
        <v>11.632270168856</v>
      </c>
      <c r="J3876" s="12">
        <v>35.084427767355002</v>
      </c>
      <c r="K3876" s="12">
        <v>11.069418386492</v>
      </c>
      <c r="L3876" s="12">
        <v>9.1932457786120008</v>
      </c>
      <c r="M3876" s="12">
        <v>10.31894934334</v>
      </c>
      <c r="N3876" s="12">
        <v>26.829268292683</v>
      </c>
      <c r="O3876" s="12">
        <v>1.6885553470920001</v>
      </c>
      <c r="P3876" s="12">
        <v>5.2532833020640002</v>
      </c>
      <c r="Q3876" s="12">
        <v>10.694183864916001</v>
      </c>
      <c r="R3876" s="12">
        <v>46.341463414633999</v>
      </c>
      <c r="S3876" s="12">
        <v>24.390243902439</v>
      </c>
      <c r="T3876" s="12">
        <v>9.3808630393999994</v>
      </c>
      <c r="U3876" s="12">
        <v>32.457786116323</v>
      </c>
      <c r="V3876" s="12">
        <v>3.3771106941840001</v>
      </c>
      <c r="W3876" s="12">
        <v>2.8142589118200001</v>
      </c>
      <c r="X3876" s="23">
        <v>7.8799249530960003</v>
      </c>
    </row>
    <row r="3877" spans="3:24" x14ac:dyDescent="0.25">
      <c r="C3877" s="125"/>
      <c r="D3877" s="121" t="s">
        <v>22</v>
      </c>
      <c r="E3877" s="18" t="s">
        <v>25</v>
      </c>
      <c r="F3877" s="17"/>
      <c r="G3877" s="19">
        <v>247</v>
      </c>
      <c r="H3877" s="29">
        <v>71.255060728744994</v>
      </c>
      <c r="I3877" s="15">
        <v>17.004048582995999</v>
      </c>
      <c r="J3877" s="15">
        <v>51.417004048583003</v>
      </c>
      <c r="K3877" s="15">
        <v>19.433198380566999</v>
      </c>
      <c r="L3877" s="15">
        <v>15.384615384615</v>
      </c>
      <c r="M3877" s="15">
        <v>17.004048582995999</v>
      </c>
      <c r="N3877" s="15">
        <v>40.485829959514</v>
      </c>
      <c r="O3877" s="15">
        <v>2.0242914979759998</v>
      </c>
      <c r="P3877" s="15">
        <v>3.2388663967609999</v>
      </c>
      <c r="Q3877" s="15">
        <v>7.6923076923079998</v>
      </c>
      <c r="R3877" s="15">
        <v>63.562753036437002</v>
      </c>
      <c r="S3877" s="15">
        <v>32.793522267206001</v>
      </c>
      <c r="T3877" s="15">
        <v>10.121457489879001</v>
      </c>
      <c r="U3877" s="15">
        <v>32.793522267206001</v>
      </c>
      <c r="V3877" s="15">
        <v>2.4291497975710001</v>
      </c>
      <c r="W3877" s="15">
        <v>0.80971659919000005</v>
      </c>
      <c r="X3877" s="30">
        <v>2.4291497975710001</v>
      </c>
    </row>
    <row r="3878" spans="3:24" x14ac:dyDescent="0.25">
      <c r="C3878" s="125"/>
      <c r="D3878" s="122"/>
      <c r="E3878" s="4" t="s">
        <v>26</v>
      </c>
      <c r="F3878" s="5"/>
      <c r="G3878" s="6">
        <v>380</v>
      </c>
      <c r="H3878" s="28">
        <v>68.947368421053</v>
      </c>
      <c r="I3878" s="12">
        <v>18.157894736842</v>
      </c>
      <c r="J3878" s="12">
        <v>44.210526315788996</v>
      </c>
      <c r="K3878" s="12">
        <v>12.894736842105001</v>
      </c>
      <c r="L3878" s="12">
        <v>20.526315789474001</v>
      </c>
      <c r="M3878" s="12">
        <v>15.263157894737001</v>
      </c>
      <c r="N3878" s="12">
        <v>33.157894736842003</v>
      </c>
      <c r="O3878" s="12">
        <v>1.8421052631579999</v>
      </c>
      <c r="P3878" s="12">
        <v>5.5263157894740003</v>
      </c>
      <c r="Q3878" s="12">
        <v>8.1578947368419996</v>
      </c>
      <c r="R3878" s="12">
        <v>62.894736842104997</v>
      </c>
      <c r="S3878" s="12">
        <v>27.894736842105001</v>
      </c>
      <c r="T3878" s="12">
        <v>10.526315789473999</v>
      </c>
      <c r="U3878" s="12">
        <v>34.736842105263001</v>
      </c>
      <c r="V3878" s="12">
        <v>4.2105263157890001</v>
      </c>
      <c r="W3878" s="12">
        <v>0.52631578947400004</v>
      </c>
      <c r="X3878" s="23">
        <v>2.8947368421049999</v>
      </c>
    </row>
    <row r="3879" spans="3:24" x14ac:dyDescent="0.25">
      <c r="C3879" s="125"/>
      <c r="D3879" s="122"/>
      <c r="E3879" s="4" t="s">
        <v>27</v>
      </c>
      <c r="F3879" s="5"/>
      <c r="G3879" s="6">
        <v>251</v>
      </c>
      <c r="H3879" s="28">
        <v>62.948207171314998</v>
      </c>
      <c r="I3879" s="12">
        <v>13.94422310757</v>
      </c>
      <c r="J3879" s="12">
        <v>36.653386454183</v>
      </c>
      <c r="K3879" s="12">
        <v>8.7649402390439999</v>
      </c>
      <c r="L3879" s="12">
        <v>9.1633466135460004</v>
      </c>
      <c r="M3879" s="12">
        <v>13.147410358566001</v>
      </c>
      <c r="N3879" s="12">
        <v>27.091633466135001</v>
      </c>
      <c r="O3879" s="12">
        <v>1.593625498008</v>
      </c>
      <c r="P3879" s="12">
        <v>5.5776892430279998</v>
      </c>
      <c r="Q3879" s="12">
        <v>6.7729083665339997</v>
      </c>
      <c r="R3879" s="12">
        <v>56.573705179283003</v>
      </c>
      <c r="S3879" s="12">
        <v>29.083665338645002</v>
      </c>
      <c r="T3879" s="12">
        <v>10.358565737052</v>
      </c>
      <c r="U3879" s="12">
        <v>44.223107569721002</v>
      </c>
      <c r="V3879" s="12">
        <v>2.7888446215139999</v>
      </c>
      <c r="W3879" s="12">
        <v>1.1952191235059999</v>
      </c>
      <c r="X3879" s="23">
        <v>5.1792828685260002</v>
      </c>
    </row>
    <row r="3880" spans="3:24" x14ac:dyDescent="0.25">
      <c r="C3880" s="125"/>
      <c r="D3880" s="122"/>
      <c r="E3880" s="4" t="s">
        <v>28</v>
      </c>
      <c r="F3880" s="5"/>
      <c r="G3880" s="6">
        <v>210</v>
      </c>
      <c r="H3880" s="28">
        <v>60.476190476189998</v>
      </c>
      <c r="I3880" s="12">
        <v>18.095238095237999</v>
      </c>
      <c r="J3880" s="12">
        <v>35.238095238094999</v>
      </c>
      <c r="K3880" s="12">
        <v>10.952380952381001</v>
      </c>
      <c r="L3880" s="12">
        <v>13.333333333333</v>
      </c>
      <c r="M3880" s="12">
        <v>13.333333333333</v>
      </c>
      <c r="N3880" s="12">
        <v>27.619047619048001</v>
      </c>
      <c r="O3880" s="12">
        <v>1.4285714285710001</v>
      </c>
      <c r="P3880" s="12">
        <v>6.1904761904759997</v>
      </c>
      <c r="Q3880" s="12">
        <v>9.5238095238099998</v>
      </c>
      <c r="R3880" s="12">
        <v>46.666666666666998</v>
      </c>
      <c r="S3880" s="12">
        <v>27.619047619048001</v>
      </c>
      <c r="T3880" s="12">
        <v>13.809523809524</v>
      </c>
      <c r="U3880" s="12">
        <v>38.095238095238003</v>
      </c>
      <c r="V3880" s="12">
        <v>4.2857142857139996</v>
      </c>
      <c r="W3880" s="12">
        <v>3.333333333333</v>
      </c>
      <c r="X3880" s="23">
        <v>8.5714285714289993</v>
      </c>
    </row>
    <row r="3881" spans="3:24" x14ac:dyDescent="0.25">
      <c r="C3881" s="125"/>
      <c r="D3881" s="122"/>
      <c r="E3881" s="4" t="s">
        <v>29</v>
      </c>
      <c r="F3881" s="5"/>
      <c r="G3881" s="6">
        <v>123</v>
      </c>
      <c r="H3881" s="28">
        <v>62.601626016259999</v>
      </c>
      <c r="I3881" s="12">
        <v>8.130081300813</v>
      </c>
      <c r="J3881" s="12">
        <v>30.894308943089001</v>
      </c>
      <c r="K3881" s="12">
        <v>7.3170731707319998</v>
      </c>
      <c r="L3881" s="12">
        <v>14.634146341463</v>
      </c>
      <c r="M3881" s="12">
        <v>13.008130081300999</v>
      </c>
      <c r="N3881" s="12">
        <v>29.268292682927001</v>
      </c>
      <c r="O3881" s="12">
        <v>0.81300813008100004</v>
      </c>
      <c r="P3881" s="12">
        <v>7.3170731707319998</v>
      </c>
      <c r="Q3881" s="12">
        <v>8.130081300813</v>
      </c>
      <c r="R3881" s="12">
        <v>54.471544715447003</v>
      </c>
      <c r="S3881" s="12">
        <v>27.642276422763999</v>
      </c>
      <c r="T3881" s="12">
        <v>9.7560975609760003</v>
      </c>
      <c r="U3881" s="12">
        <v>45.528455284552997</v>
      </c>
      <c r="V3881" s="12">
        <v>1.6260162601629999</v>
      </c>
      <c r="W3881" s="12">
        <v>7.3170731707319998</v>
      </c>
      <c r="X3881" s="23">
        <v>4.065040650407</v>
      </c>
    </row>
    <row r="3882" spans="3:24" x14ac:dyDescent="0.25">
      <c r="C3882" s="125"/>
      <c r="D3882" s="122"/>
      <c r="E3882" s="4" t="s">
        <v>30</v>
      </c>
      <c r="F3882" s="5"/>
      <c r="G3882" s="6">
        <v>50</v>
      </c>
      <c r="H3882" s="28">
        <v>46</v>
      </c>
      <c r="I3882" s="12">
        <v>12</v>
      </c>
      <c r="J3882" s="12">
        <v>20</v>
      </c>
      <c r="K3882" s="12">
        <v>6</v>
      </c>
      <c r="L3882" s="12">
        <v>10</v>
      </c>
      <c r="M3882" s="12">
        <v>16</v>
      </c>
      <c r="N3882" s="12">
        <v>18</v>
      </c>
      <c r="O3882" s="20">
        <v>0</v>
      </c>
      <c r="P3882" s="12">
        <v>2</v>
      </c>
      <c r="Q3882" s="12">
        <v>6</v>
      </c>
      <c r="R3882" s="12">
        <v>48</v>
      </c>
      <c r="S3882" s="12">
        <v>18</v>
      </c>
      <c r="T3882" s="12">
        <v>8</v>
      </c>
      <c r="U3882" s="12">
        <v>24</v>
      </c>
      <c r="V3882" s="12">
        <v>2</v>
      </c>
      <c r="W3882" s="12">
        <v>22</v>
      </c>
      <c r="X3882" s="23">
        <v>8</v>
      </c>
    </row>
    <row r="3883" spans="3:24" x14ac:dyDescent="0.25">
      <c r="C3883" s="125"/>
      <c r="D3883" s="122"/>
      <c r="E3883" s="4" t="s">
        <v>31</v>
      </c>
      <c r="F3883" s="5"/>
      <c r="G3883" s="6">
        <v>14</v>
      </c>
      <c r="H3883" s="28">
        <v>42.857142857143003</v>
      </c>
      <c r="I3883" s="20">
        <v>0</v>
      </c>
      <c r="J3883" s="12">
        <v>14.285714285714</v>
      </c>
      <c r="K3883" s="20">
        <v>0</v>
      </c>
      <c r="L3883" s="20">
        <v>0</v>
      </c>
      <c r="M3883" s="20">
        <v>0</v>
      </c>
      <c r="N3883" s="12">
        <v>14.285714285714</v>
      </c>
      <c r="O3883" s="20">
        <v>0</v>
      </c>
      <c r="P3883" s="20">
        <v>0</v>
      </c>
      <c r="Q3883" s="20">
        <v>0</v>
      </c>
      <c r="R3883" s="12">
        <v>14.285714285714</v>
      </c>
      <c r="S3883" s="12">
        <v>7.1428571428570002</v>
      </c>
      <c r="T3883" s="20">
        <v>0</v>
      </c>
      <c r="U3883" s="12">
        <v>14.285714285714</v>
      </c>
      <c r="V3883" s="20">
        <v>0</v>
      </c>
      <c r="W3883" s="12">
        <v>50</v>
      </c>
      <c r="X3883" s="23">
        <v>7.1428571428570002</v>
      </c>
    </row>
    <row r="3884" spans="3:24" x14ac:dyDescent="0.25">
      <c r="C3884" s="125"/>
      <c r="D3884" s="122"/>
      <c r="E3884" s="4" t="s">
        <v>32</v>
      </c>
      <c r="F3884" s="5"/>
      <c r="G3884" s="6">
        <v>627</v>
      </c>
      <c r="H3884" s="28">
        <v>69.856459330144006</v>
      </c>
      <c r="I3884" s="12">
        <v>17.703349282297001</v>
      </c>
      <c r="J3884" s="12">
        <v>47.049441786284</v>
      </c>
      <c r="K3884" s="12">
        <v>15.470494417863</v>
      </c>
      <c r="L3884" s="12">
        <v>18.500797448166001</v>
      </c>
      <c r="M3884" s="12">
        <v>15.948963317384001</v>
      </c>
      <c r="N3884" s="12">
        <v>36.044657097288997</v>
      </c>
      <c r="O3884" s="12">
        <v>1.9138755980860001</v>
      </c>
      <c r="P3884" s="12">
        <v>4.6251993620410001</v>
      </c>
      <c r="Q3884" s="12">
        <v>7.9744816586920004</v>
      </c>
      <c r="R3884" s="12">
        <v>63.157894736842003</v>
      </c>
      <c r="S3884" s="12">
        <v>29.824561403509001</v>
      </c>
      <c r="T3884" s="12">
        <v>10.3668261563</v>
      </c>
      <c r="U3884" s="12">
        <v>33.971291866028999</v>
      </c>
      <c r="V3884" s="12">
        <v>3.508771929825</v>
      </c>
      <c r="W3884" s="12">
        <v>0.63795853269500002</v>
      </c>
      <c r="X3884" s="23">
        <v>2.7113237639549999</v>
      </c>
    </row>
    <row r="3885" spans="3:24" x14ac:dyDescent="0.25">
      <c r="C3885" s="125"/>
      <c r="D3885" s="122"/>
      <c r="E3885" s="4" t="s">
        <v>33</v>
      </c>
      <c r="F3885" s="5"/>
      <c r="G3885" s="6">
        <v>461</v>
      </c>
      <c r="H3885" s="28">
        <v>61.822125813448999</v>
      </c>
      <c r="I3885" s="12">
        <v>15.835140997830999</v>
      </c>
      <c r="J3885" s="12">
        <v>36.008676789588002</v>
      </c>
      <c r="K3885" s="12">
        <v>9.7613882863340002</v>
      </c>
      <c r="L3885" s="12">
        <v>11.062906724512001</v>
      </c>
      <c r="M3885" s="12">
        <v>13.232104121475</v>
      </c>
      <c r="N3885" s="12">
        <v>27.331887201735</v>
      </c>
      <c r="O3885" s="12">
        <v>1.5184381778739999</v>
      </c>
      <c r="P3885" s="12">
        <v>5.8568329718000003</v>
      </c>
      <c r="Q3885" s="12">
        <v>8.0260303687639993</v>
      </c>
      <c r="R3885" s="12">
        <v>52.060737527115002</v>
      </c>
      <c r="S3885" s="12">
        <v>28.416485900217001</v>
      </c>
      <c r="T3885" s="12">
        <v>11.930585683297</v>
      </c>
      <c r="U3885" s="12">
        <v>41.431670281995999</v>
      </c>
      <c r="V3885" s="12">
        <v>3.4707158351410001</v>
      </c>
      <c r="W3885" s="12">
        <v>2.1691973969629998</v>
      </c>
      <c r="X3885" s="23">
        <v>6.7245119305859999</v>
      </c>
    </row>
    <row r="3886" spans="3:24" x14ac:dyDescent="0.25">
      <c r="C3886" s="125"/>
      <c r="D3886" s="122"/>
      <c r="E3886" s="4" t="s">
        <v>34</v>
      </c>
      <c r="F3886" s="5"/>
      <c r="G3886" s="6">
        <v>187</v>
      </c>
      <c r="H3886" s="28">
        <v>56.684491978609998</v>
      </c>
      <c r="I3886" s="12">
        <v>8.5561497326199998</v>
      </c>
      <c r="J3886" s="12">
        <v>26.737967914439</v>
      </c>
      <c r="K3886" s="12">
        <v>6.4171122994649998</v>
      </c>
      <c r="L3886" s="12">
        <v>12.299465240642</v>
      </c>
      <c r="M3886" s="12">
        <v>12.83422459893</v>
      </c>
      <c r="N3886" s="12">
        <v>25.133689839572</v>
      </c>
      <c r="O3886" s="12">
        <v>0.53475935828900001</v>
      </c>
      <c r="P3886" s="12">
        <v>5.3475935828879999</v>
      </c>
      <c r="Q3886" s="12">
        <v>6.9518716577540003</v>
      </c>
      <c r="R3886" s="12">
        <v>49.732620320856</v>
      </c>
      <c r="S3886" s="12">
        <v>23.529411764706001</v>
      </c>
      <c r="T3886" s="12">
        <v>8.5561497326199998</v>
      </c>
      <c r="U3886" s="12">
        <v>37.433155080214</v>
      </c>
      <c r="V3886" s="12">
        <v>1.6042780748659999</v>
      </c>
      <c r="W3886" s="12">
        <v>14.438502673797</v>
      </c>
      <c r="X3886" s="23">
        <v>5.3475935828879999</v>
      </c>
    </row>
    <row r="3887" spans="3:24" x14ac:dyDescent="0.25">
      <c r="C3887" s="125"/>
      <c r="D3887" s="122"/>
      <c r="E3887" s="4" t="s">
        <v>35</v>
      </c>
      <c r="F3887" s="5"/>
      <c r="G3887" s="6">
        <v>648</v>
      </c>
      <c r="H3887" s="28">
        <v>60.339506172839997</v>
      </c>
      <c r="I3887" s="12">
        <v>13.734567901235</v>
      </c>
      <c r="J3887" s="12">
        <v>33.333333333333002</v>
      </c>
      <c r="K3887" s="12">
        <v>8.7962962962959992</v>
      </c>
      <c r="L3887" s="12">
        <v>11.41975308642</v>
      </c>
      <c r="M3887" s="12">
        <v>13.117283950617001</v>
      </c>
      <c r="N3887" s="12">
        <v>26.697530864198001</v>
      </c>
      <c r="O3887" s="12">
        <v>1.2345679012349999</v>
      </c>
      <c r="P3887" s="12">
        <v>5.70987654321</v>
      </c>
      <c r="Q3887" s="12">
        <v>7.7160493827160002</v>
      </c>
      <c r="R3887" s="12">
        <v>51.388888888888999</v>
      </c>
      <c r="S3887" s="12">
        <v>27.006172839506</v>
      </c>
      <c r="T3887" s="12">
        <v>10.956790123457001</v>
      </c>
      <c r="U3887" s="12">
        <v>40.277777777777999</v>
      </c>
      <c r="V3887" s="12">
        <v>2.9320987654319999</v>
      </c>
      <c r="W3887" s="12">
        <v>5.70987654321</v>
      </c>
      <c r="X3887" s="23">
        <v>6.3271604938269999</v>
      </c>
    </row>
    <row r="3888" spans="3:24" x14ac:dyDescent="0.25">
      <c r="C3888" s="121" t="s">
        <v>36</v>
      </c>
      <c r="D3888" s="121" t="s">
        <v>24</v>
      </c>
      <c r="E3888" s="18" t="s">
        <v>37</v>
      </c>
      <c r="F3888" s="17"/>
      <c r="G3888" s="19">
        <v>106</v>
      </c>
      <c r="H3888" s="29">
        <v>14.150943396225999</v>
      </c>
      <c r="I3888" s="15">
        <v>56.603773584906001</v>
      </c>
      <c r="J3888" s="15">
        <v>37.735849056604003</v>
      </c>
      <c r="K3888" s="15">
        <v>16.037735849057</v>
      </c>
      <c r="L3888" s="15">
        <v>10.377358490565999</v>
      </c>
      <c r="M3888" s="15">
        <v>9.4339622641510008</v>
      </c>
      <c r="N3888" s="15">
        <v>23.584905660377</v>
      </c>
      <c r="O3888" s="15">
        <v>13.207547169811001</v>
      </c>
      <c r="P3888" s="15">
        <v>6.6037735849060004</v>
      </c>
      <c r="Q3888" s="15">
        <v>15.094339622642</v>
      </c>
      <c r="R3888" s="15">
        <v>50</v>
      </c>
      <c r="S3888" s="15">
        <v>24.528301886792001</v>
      </c>
      <c r="T3888" s="15">
        <v>17.924528301887001</v>
      </c>
      <c r="U3888" s="15">
        <v>27.358490566038</v>
      </c>
      <c r="V3888" s="15">
        <v>6.6037735849060004</v>
      </c>
      <c r="W3888" s="15">
        <v>3.7735849056599999</v>
      </c>
      <c r="X3888" s="30">
        <v>8.4905660377360004</v>
      </c>
    </row>
    <row r="3889" spans="3:24" ht="25.2" x14ac:dyDescent="0.25">
      <c r="C3889" s="125"/>
      <c r="D3889" s="122"/>
      <c r="E3889" s="4" t="s">
        <v>38</v>
      </c>
      <c r="F3889" s="5"/>
      <c r="G3889" s="6">
        <v>1653</v>
      </c>
      <c r="H3889" s="28">
        <v>73.381730187537997</v>
      </c>
      <c r="I3889" s="12">
        <v>8.5299455535389992</v>
      </c>
      <c r="J3889" s="12">
        <v>41.621294615849997</v>
      </c>
      <c r="K3889" s="12">
        <v>13.369630973987</v>
      </c>
      <c r="L3889" s="12">
        <v>14.882032667877001</v>
      </c>
      <c r="M3889" s="12">
        <v>14.579552329099</v>
      </c>
      <c r="N3889" s="12">
        <v>31.034482758620999</v>
      </c>
      <c r="O3889" s="12">
        <v>0.84694494857799996</v>
      </c>
      <c r="P3889" s="12">
        <v>4.7791893526919997</v>
      </c>
      <c r="Q3889" s="12">
        <v>8.7719298245609991</v>
      </c>
      <c r="R3889" s="12">
        <v>54.990925589836998</v>
      </c>
      <c r="S3889" s="12">
        <v>32.244404113732998</v>
      </c>
      <c r="T3889" s="12">
        <v>9.3163944343619995</v>
      </c>
      <c r="U3889" s="12">
        <v>33.696309739866997</v>
      </c>
      <c r="V3889" s="12">
        <v>3.508771929825</v>
      </c>
      <c r="W3889" s="12">
        <v>1.451905626134</v>
      </c>
      <c r="X3889" s="23">
        <v>5.0211736237139997</v>
      </c>
    </row>
    <row r="3890" spans="3:24" ht="25.2" x14ac:dyDescent="0.25">
      <c r="C3890" s="125"/>
      <c r="D3890" s="122"/>
      <c r="E3890" s="4" t="s">
        <v>39</v>
      </c>
      <c r="F3890" s="5"/>
      <c r="G3890" s="6">
        <v>116</v>
      </c>
      <c r="H3890" s="28">
        <v>41.379310344827999</v>
      </c>
      <c r="I3890" s="12">
        <v>43.103448275862</v>
      </c>
      <c r="J3890" s="12">
        <v>47.413793103448</v>
      </c>
      <c r="K3890" s="12">
        <v>21.551724137931</v>
      </c>
      <c r="L3890" s="12">
        <v>13.793103448276</v>
      </c>
      <c r="M3890" s="12">
        <v>11.206896551724</v>
      </c>
      <c r="N3890" s="12">
        <v>33.620689655172001</v>
      </c>
      <c r="O3890" s="12">
        <v>9.4827586206899994</v>
      </c>
      <c r="P3890" s="12">
        <v>6.0344827586210004</v>
      </c>
      <c r="Q3890" s="12">
        <v>10.344827586207</v>
      </c>
      <c r="R3890" s="12">
        <v>62.068965517240997</v>
      </c>
      <c r="S3890" s="12">
        <v>25</v>
      </c>
      <c r="T3890" s="12">
        <v>10.344827586207</v>
      </c>
      <c r="U3890" s="12">
        <v>31.896551724138</v>
      </c>
      <c r="V3890" s="12">
        <v>1.7241379310339999</v>
      </c>
      <c r="W3890" s="12">
        <v>1.7241379310339999</v>
      </c>
      <c r="X3890" s="23">
        <v>0.86206896551699996</v>
      </c>
    </row>
    <row r="3891" spans="3:24" ht="25.2" x14ac:dyDescent="0.25">
      <c r="C3891" s="125"/>
      <c r="D3891" s="122"/>
      <c r="E3891" s="4" t="s">
        <v>40</v>
      </c>
      <c r="F3891" s="5"/>
      <c r="G3891" s="6">
        <v>513</v>
      </c>
      <c r="H3891" s="28">
        <v>57.504873294347</v>
      </c>
      <c r="I3891" s="12">
        <v>15.789473684211</v>
      </c>
      <c r="J3891" s="12">
        <v>33.918128654970999</v>
      </c>
      <c r="K3891" s="12">
        <v>10.916179337232</v>
      </c>
      <c r="L3891" s="12">
        <v>11.111111111111001</v>
      </c>
      <c r="M3891" s="12">
        <v>12.670565302144</v>
      </c>
      <c r="N3891" s="12">
        <v>24.561403508771999</v>
      </c>
      <c r="O3891" s="12">
        <v>1.364522417154</v>
      </c>
      <c r="P3891" s="12">
        <v>4.8732943469789998</v>
      </c>
      <c r="Q3891" s="12">
        <v>7.6023391812870003</v>
      </c>
      <c r="R3891" s="12">
        <v>49.317738791422997</v>
      </c>
      <c r="S3891" s="12">
        <v>24.756335282651001</v>
      </c>
      <c r="T3891" s="12">
        <v>11.111111111111001</v>
      </c>
      <c r="U3891" s="12">
        <v>34.697855750487001</v>
      </c>
      <c r="V3891" s="12">
        <v>3.8986354775829999</v>
      </c>
      <c r="W3891" s="12">
        <v>5.4580896686160001</v>
      </c>
      <c r="X3891" s="23">
        <v>5.847953216374</v>
      </c>
    </row>
    <row r="3892" spans="3:24" x14ac:dyDescent="0.25">
      <c r="C3892" s="125"/>
      <c r="D3892" s="122"/>
      <c r="E3892" s="4" t="s">
        <v>18</v>
      </c>
      <c r="F3892" s="5"/>
      <c r="G3892" s="6">
        <v>26</v>
      </c>
      <c r="H3892" s="28">
        <v>46.153846153845997</v>
      </c>
      <c r="I3892" s="12">
        <v>23.076923076922998</v>
      </c>
      <c r="J3892" s="12">
        <v>34.615384615384997</v>
      </c>
      <c r="K3892" s="12">
        <v>19.230769230768999</v>
      </c>
      <c r="L3892" s="12">
        <v>3.8461538461539999</v>
      </c>
      <c r="M3892" s="12">
        <v>15.384615384615</v>
      </c>
      <c r="N3892" s="12">
        <v>26.923076923077002</v>
      </c>
      <c r="O3892" s="20">
        <v>0</v>
      </c>
      <c r="P3892" s="12">
        <v>7.6923076923079998</v>
      </c>
      <c r="Q3892" s="12">
        <v>3.8461538461539999</v>
      </c>
      <c r="R3892" s="12">
        <v>26.923076923077002</v>
      </c>
      <c r="S3892" s="12">
        <v>15.384615384615</v>
      </c>
      <c r="T3892" s="12">
        <v>11.538461538462</v>
      </c>
      <c r="U3892" s="12">
        <v>26.923076923077002</v>
      </c>
      <c r="V3892" s="20">
        <v>0</v>
      </c>
      <c r="W3892" s="20">
        <v>0</v>
      </c>
      <c r="X3892" s="23">
        <v>19.230769230768999</v>
      </c>
    </row>
    <row r="3893" spans="3:24" x14ac:dyDescent="0.25">
      <c r="C3893" s="125"/>
      <c r="D3893" s="121" t="s">
        <v>21</v>
      </c>
      <c r="E3893" s="18" t="s">
        <v>37</v>
      </c>
      <c r="F3893" s="17"/>
      <c r="G3893" s="19">
        <v>66</v>
      </c>
      <c r="H3893" s="29">
        <v>13.636363636364001</v>
      </c>
      <c r="I3893" s="15">
        <v>54.545454545455001</v>
      </c>
      <c r="J3893" s="15">
        <v>42.424242424242003</v>
      </c>
      <c r="K3893" s="15">
        <v>18.181818181817999</v>
      </c>
      <c r="L3893" s="15">
        <v>6.0606060606060002</v>
      </c>
      <c r="M3893" s="15">
        <v>10.606060606061</v>
      </c>
      <c r="N3893" s="15">
        <v>19.696969696970001</v>
      </c>
      <c r="O3893" s="15">
        <v>16.666666666666998</v>
      </c>
      <c r="P3893" s="15">
        <v>6.0606060606060002</v>
      </c>
      <c r="Q3893" s="15">
        <v>16.666666666666998</v>
      </c>
      <c r="R3893" s="15">
        <v>39.393939393939</v>
      </c>
      <c r="S3893" s="15">
        <v>21.212121212121001</v>
      </c>
      <c r="T3893" s="15">
        <v>19.696969696970001</v>
      </c>
      <c r="U3893" s="15">
        <v>24.242424242424001</v>
      </c>
      <c r="V3893" s="15">
        <v>9.0909090909089993</v>
      </c>
      <c r="W3893" s="15">
        <v>3.0303030303030001</v>
      </c>
      <c r="X3893" s="30">
        <v>13.636363636364001</v>
      </c>
    </row>
    <row r="3894" spans="3:24" ht="25.2" x14ac:dyDescent="0.25">
      <c r="C3894" s="125"/>
      <c r="D3894" s="122"/>
      <c r="E3894" s="4" t="s">
        <v>38</v>
      </c>
      <c r="F3894" s="5"/>
      <c r="G3894" s="6">
        <v>938</v>
      </c>
      <c r="H3894" s="28">
        <v>74.200426439232004</v>
      </c>
      <c r="I3894" s="12">
        <v>5.4371002132199999</v>
      </c>
      <c r="J3894" s="12">
        <v>40.511727078890999</v>
      </c>
      <c r="K3894" s="12">
        <v>14.07249466951</v>
      </c>
      <c r="L3894" s="12">
        <v>13.539445628997999</v>
      </c>
      <c r="M3894" s="12">
        <v>13.752665245203</v>
      </c>
      <c r="N3894" s="12">
        <v>29.104477611939998</v>
      </c>
      <c r="O3894" s="12">
        <v>0.95948827292100003</v>
      </c>
      <c r="P3894" s="12">
        <v>4.6908315565030003</v>
      </c>
      <c r="Q3894" s="12">
        <v>9.5948827292109993</v>
      </c>
      <c r="R3894" s="12">
        <v>50.852878464819</v>
      </c>
      <c r="S3894" s="12">
        <v>33.155650319829</v>
      </c>
      <c r="T3894" s="12">
        <v>8.5287846481879992</v>
      </c>
      <c r="U3894" s="12">
        <v>30.170575692964</v>
      </c>
      <c r="V3894" s="12">
        <v>3.6247334754799998</v>
      </c>
      <c r="W3894" s="12">
        <v>1.38592750533</v>
      </c>
      <c r="X3894" s="23">
        <v>5.3304904051169997</v>
      </c>
    </row>
    <row r="3895" spans="3:24" ht="25.2" x14ac:dyDescent="0.25">
      <c r="C3895" s="125"/>
      <c r="D3895" s="122"/>
      <c r="E3895" s="4" t="s">
        <v>39</v>
      </c>
      <c r="F3895" s="5"/>
      <c r="G3895" s="6">
        <v>43</v>
      </c>
      <c r="H3895" s="28">
        <v>9.3023255813949994</v>
      </c>
      <c r="I3895" s="12">
        <v>67.441860465115994</v>
      </c>
      <c r="J3895" s="12">
        <v>34.883720930232997</v>
      </c>
      <c r="K3895" s="12">
        <v>18.604651162791001</v>
      </c>
      <c r="L3895" s="12">
        <v>9.3023255813949994</v>
      </c>
      <c r="M3895" s="12">
        <v>9.3023255813949994</v>
      </c>
      <c r="N3895" s="12">
        <v>25.581395348836999</v>
      </c>
      <c r="O3895" s="12">
        <v>13.953488372093</v>
      </c>
      <c r="P3895" s="12">
        <v>9.3023255813949994</v>
      </c>
      <c r="Q3895" s="12">
        <v>9.3023255813949994</v>
      </c>
      <c r="R3895" s="12">
        <v>60.465116279070003</v>
      </c>
      <c r="S3895" s="12">
        <v>25.581395348836999</v>
      </c>
      <c r="T3895" s="12">
        <v>6.9767441860470001</v>
      </c>
      <c r="U3895" s="12">
        <v>30.232558139535001</v>
      </c>
      <c r="V3895" s="20">
        <v>0</v>
      </c>
      <c r="W3895" s="12">
        <v>2.3255813953489999</v>
      </c>
      <c r="X3895" s="23">
        <v>2.3255813953489999</v>
      </c>
    </row>
    <row r="3896" spans="3:24" ht="25.2" x14ac:dyDescent="0.25">
      <c r="C3896" s="125"/>
      <c r="D3896" s="122"/>
      <c r="E3896" s="4" t="s">
        <v>40</v>
      </c>
      <c r="F3896" s="5"/>
      <c r="G3896" s="6">
        <v>77</v>
      </c>
      <c r="H3896" s="28">
        <v>46.753246753246998</v>
      </c>
      <c r="I3896" s="12">
        <v>27.272727272727</v>
      </c>
      <c r="J3896" s="12">
        <v>35.064935064935</v>
      </c>
      <c r="K3896" s="12">
        <v>18.181818181817999</v>
      </c>
      <c r="L3896" s="12">
        <v>6.4935064935059996</v>
      </c>
      <c r="M3896" s="12">
        <v>7.792207792208</v>
      </c>
      <c r="N3896" s="12">
        <v>11.688311688312</v>
      </c>
      <c r="O3896" s="20">
        <v>0</v>
      </c>
      <c r="P3896" s="12">
        <v>1.298701298701</v>
      </c>
      <c r="Q3896" s="12">
        <v>9.0909090909089993</v>
      </c>
      <c r="R3896" s="12">
        <v>42.857142857143003</v>
      </c>
      <c r="S3896" s="12">
        <v>24.675324675325001</v>
      </c>
      <c r="T3896" s="12">
        <v>14.285714285714</v>
      </c>
      <c r="U3896" s="12">
        <v>24.675324675325001</v>
      </c>
      <c r="V3896" s="12">
        <v>7.792207792208</v>
      </c>
      <c r="W3896" s="12">
        <v>1.298701298701</v>
      </c>
      <c r="X3896" s="23">
        <v>9.0909090909089993</v>
      </c>
    </row>
    <row r="3897" spans="3:24" x14ac:dyDescent="0.25">
      <c r="C3897" s="125"/>
      <c r="D3897" s="122"/>
      <c r="E3897" s="4" t="s">
        <v>18</v>
      </c>
      <c r="F3897" s="5"/>
      <c r="G3897" s="6">
        <v>15</v>
      </c>
      <c r="H3897" s="28">
        <v>60</v>
      </c>
      <c r="I3897" s="12">
        <v>6.666666666667</v>
      </c>
      <c r="J3897" s="12">
        <v>33.333333333333002</v>
      </c>
      <c r="K3897" s="12">
        <v>26.666666666666998</v>
      </c>
      <c r="L3897" s="12">
        <v>6.666666666667</v>
      </c>
      <c r="M3897" s="12">
        <v>13.333333333333</v>
      </c>
      <c r="N3897" s="12">
        <v>33.333333333333002</v>
      </c>
      <c r="O3897" s="20">
        <v>0</v>
      </c>
      <c r="P3897" s="12">
        <v>6.666666666667</v>
      </c>
      <c r="Q3897" s="12">
        <v>6.666666666667</v>
      </c>
      <c r="R3897" s="12">
        <v>20</v>
      </c>
      <c r="S3897" s="12">
        <v>13.333333333333</v>
      </c>
      <c r="T3897" s="12">
        <v>13.333333333333</v>
      </c>
      <c r="U3897" s="12">
        <v>20</v>
      </c>
      <c r="V3897" s="20">
        <v>0</v>
      </c>
      <c r="W3897" s="20">
        <v>0</v>
      </c>
      <c r="X3897" s="23">
        <v>20</v>
      </c>
    </row>
    <row r="3898" spans="3:24" x14ac:dyDescent="0.25">
      <c r="C3898" s="125"/>
      <c r="D3898" s="121" t="s">
        <v>22</v>
      </c>
      <c r="E3898" s="18" t="s">
        <v>37</v>
      </c>
      <c r="F3898" s="17"/>
      <c r="G3898" s="19">
        <v>40</v>
      </c>
      <c r="H3898" s="29">
        <v>15</v>
      </c>
      <c r="I3898" s="15">
        <v>60</v>
      </c>
      <c r="J3898" s="15">
        <v>30</v>
      </c>
      <c r="K3898" s="15">
        <v>12.5</v>
      </c>
      <c r="L3898" s="15">
        <v>17.5</v>
      </c>
      <c r="M3898" s="15">
        <v>7.5</v>
      </c>
      <c r="N3898" s="15">
        <v>30</v>
      </c>
      <c r="O3898" s="15">
        <v>7.5</v>
      </c>
      <c r="P3898" s="15">
        <v>7.5</v>
      </c>
      <c r="Q3898" s="15">
        <v>12.5</v>
      </c>
      <c r="R3898" s="15">
        <v>67.5</v>
      </c>
      <c r="S3898" s="15">
        <v>30</v>
      </c>
      <c r="T3898" s="15">
        <v>15</v>
      </c>
      <c r="U3898" s="15">
        <v>32.5</v>
      </c>
      <c r="V3898" s="15">
        <v>2.5</v>
      </c>
      <c r="W3898" s="15">
        <v>5</v>
      </c>
      <c r="X3898" s="69">
        <v>0</v>
      </c>
    </row>
    <row r="3899" spans="3:24" ht="25.2" x14ac:dyDescent="0.25">
      <c r="C3899" s="125"/>
      <c r="D3899" s="122"/>
      <c r="E3899" s="4" t="s">
        <v>38</v>
      </c>
      <c r="F3899" s="5"/>
      <c r="G3899" s="6">
        <v>715</v>
      </c>
      <c r="H3899" s="28">
        <v>72.307692307691994</v>
      </c>
      <c r="I3899" s="12">
        <v>12.587412587413001</v>
      </c>
      <c r="J3899" s="12">
        <v>43.076923076923002</v>
      </c>
      <c r="K3899" s="12">
        <v>12.447552447552001</v>
      </c>
      <c r="L3899" s="12">
        <v>16.643356643356999</v>
      </c>
      <c r="M3899" s="12">
        <v>15.664335664336001</v>
      </c>
      <c r="N3899" s="12">
        <v>33.566433566434</v>
      </c>
      <c r="O3899" s="12">
        <v>0.69930069930100003</v>
      </c>
      <c r="P3899" s="12">
        <v>4.8951048951049998</v>
      </c>
      <c r="Q3899" s="12">
        <v>7.6923076923079998</v>
      </c>
      <c r="R3899" s="12">
        <v>60.419580419580001</v>
      </c>
      <c r="S3899" s="12">
        <v>31.048951048951</v>
      </c>
      <c r="T3899" s="12">
        <v>10.34965034965</v>
      </c>
      <c r="U3899" s="12">
        <v>38.321678321678</v>
      </c>
      <c r="V3899" s="12">
        <v>3.3566433566430001</v>
      </c>
      <c r="W3899" s="12">
        <v>1.538461538462</v>
      </c>
      <c r="X3899" s="23">
        <v>4.6153846153850004</v>
      </c>
    </row>
    <row r="3900" spans="3:24" ht="25.2" x14ac:dyDescent="0.25">
      <c r="C3900" s="125"/>
      <c r="D3900" s="122"/>
      <c r="E3900" s="4" t="s">
        <v>39</v>
      </c>
      <c r="F3900" s="5"/>
      <c r="G3900" s="6">
        <v>73</v>
      </c>
      <c r="H3900" s="28">
        <v>60.273972602740002</v>
      </c>
      <c r="I3900" s="12">
        <v>28.767123287671001</v>
      </c>
      <c r="J3900" s="12">
        <v>54.794520547944998</v>
      </c>
      <c r="K3900" s="12">
        <v>23.287671232876999</v>
      </c>
      <c r="L3900" s="12">
        <v>16.438356164384</v>
      </c>
      <c r="M3900" s="12">
        <v>12.328767123287999</v>
      </c>
      <c r="N3900" s="12">
        <v>38.356164383562003</v>
      </c>
      <c r="O3900" s="12">
        <v>6.8493150684930004</v>
      </c>
      <c r="P3900" s="12">
        <v>4.1095890410960001</v>
      </c>
      <c r="Q3900" s="12">
        <v>10.958904109589</v>
      </c>
      <c r="R3900" s="12">
        <v>63.013698630137</v>
      </c>
      <c r="S3900" s="12">
        <v>24.657534246575</v>
      </c>
      <c r="T3900" s="12">
        <v>12.328767123287999</v>
      </c>
      <c r="U3900" s="12">
        <v>32.876712328766999</v>
      </c>
      <c r="V3900" s="12">
        <v>2.7397260273969999</v>
      </c>
      <c r="W3900" s="12">
        <v>1.369863013699</v>
      </c>
      <c r="X3900" s="37">
        <v>0</v>
      </c>
    </row>
    <row r="3901" spans="3:24" ht="25.2" x14ac:dyDescent="0.25">
      <c r="C3901" s="125"/>
      <c r="D3901" s="122"/>
      <c r="E3901" s="4" t="s">
        <v>40</v>
      </c>
      <c r="F3901" s="5"/>
      <c r="G3901" s="6">
        <v>436</v>
      </c>
      <c r="H3901" s="28">
        <v>59.403669724770999</v>
      </c>
      <c r="I3901" s="12">
        <v>13.761467889907999</v>
      </c>
      <c r="J3901" s="12">
        <v>33.715596330274998</v>
      </c>
      <c r="K3901" s="12">
        <v>9.6330275229360005</v>
      </c>
      <c r="L3901" s="12">
        <v>11.926605504587</v>
      </c>
      <c r="M3901" s="12">
        <v>13.532110091743</v>
      </c>
      <c r="N3901" s="12">
        <v>26.834862385320999</v>
      </c>
      <c r="O3901" s="12">
        <v>1.6055045871560001</v>
      </c>
      <c r="P3901" s="12">
        <v>5.5045871559629997</v>
      </c>
      <c r="Q3901" s="12">
        <v>7.339449541284</v>
      </c>
      <c r="R3901" s="12">
        <v>50.458715596330002</v>
      </c>
      <c r="S3901" s="12">
        <v>24.770642201834999</v>
      </c>
      <c r="T3901" s="12">
        <v>10.550458715595999</v>
      </c>
      <c r="U3901" s="12">
        <v>36.467889908257</v>
      </c>
      <c r="V3901" s="12">
        <v>3.2110091743120002</v>
      </c>
      <c r="W3901" s="12">
        <v>6.1926605504590002</v>
      </c>
      <c r="X3901" s="23">
        <v>5.2752293577979996</v>
      </c>
    </row>
    <row r="3902" spans="3:24" x14ac:dyDescent="0.25">
      <c r="C3902" s="125"/>
      <c r="D3902" s="122"/>
      <c r="E3902" s="4" t="s">
        <v>18</v>
      </c>
      <c r="F3902" s="5"/>
      <c r="G3902" s="6">
        <v>11</v>
      </c>
      <c r="H3902" s="28">
        <v>27.272727272727</v>
      </c>
      <c r="I3902" s="12">
        <v>45.454545454544999</v>
      </c>
      <c r="J3902" s="12">
        <v>36.363636363635997</v>
      </c>
      <c r="K3902" s="12">
        <v>9.0909090909089993</v>
      </c>
      <c r="L3902" s="20">
        <v>0</v>
      </c>
      <c r="M3902" s="12">
        <v>18.181818181817999</v>
      </c>
      <c r="N3902" s="12">
        <v>18.181818181817999</v>
      </c>
      <c r="O3902" s="20">
        <v>0</v>
      </c>
      <c r="P3902" s="12">
        <v>9.0909090909089993</v>
      </c>
      <c r="Q3902" s="20">
        <v>0</v>
      </c>
      <c r="R3902" s="12">
        <v>36.363636363635997</v>
      </c>
      <c r="S3902" s="12">
        <v>18.181818181817999</v>
      </c>
      <c r="T3902" s="12">
        <v>9.0909090909089993</v>
      </c>
      <c r="U3902" s="12">
        <v>36.363636363635997</v>
      </c>
      <c r="V3902" s="20">
        <v>0</v>
      </c>
      <c r="W3902" s="20">
        <v>0</v>
      </c>
      <c r="X3902" s="23">
        <v>18.181818181817999</v>
      </c>
    </row>
    <row r="3903" spans="3:24" ht="25.2" x14ac:dyDescent="0.25">
      <c r="C3903" s="121" t="s">
        <v>41</v>
      </c>
      <c r="D3903" s="119" t="s">
        <v>20</v>
      </c>
      <c r="E3903" s="18" t="s">
        <v>42</v>
      </c>
      <c r="F3903" s="17"/>
      <c r="G3903" s="19">
        <v>385</v>
      </c>
      <c r="H3903" s="29">
        <v>35.324675324674999</v>
      </c>
      <c r="I3903" s="15">
        <v>41.818181818181998</v>
      </c>
      <c r="J3903" s="15">
        <v>36.363636363635997</v>
      </c>
      <c r="K3903" s="15">
        <v>15.324675324675001</v>
      </c>
      <c r="L3903" s="15">
        <v>10.649350649351</v>
      </c>
      <c r="M3903" s="15">
        <v>12.987012987012999</v>
      </c>
      <c r="N3903" s="15">
        <v>27.532467532468001</v>
      </c>
      <c r="O3903" s="15">
        <v>7.792207792208</v>
      </c>
      <c r="P3903" s="15">
        <v>4.6753246753250002</v>
      </c>
      <c r="Q3903" s="15">
        <v>10.12987012987</v>
      </c>
      <c r="R3903" s="15">
        <v>52.207792207791996</v>
      </c>
      <c r="S3903" s="15">
        <v>25.714285714286</v>
      </c>
      <c r="T3903" s="15">
        <v>13.246753246753</v>
      </c>
      <c r="U3903" s="15">
        <v>33.506493506494003</v>
      </c>
      <c r="V3903" s="15">
        <v>3.3766233766229998</v>
      </c>
      <c r="W3903" s="15">
        <v>2.077922077922</v>
      </c>
      <c r="X3903" s="30">
        <v>6.7532467532469997</v>
      </c>
    </row>
    <row r="3904" spans="3:24" ht="25.2" x14ac:dyDescent="0.25">
      <c r="C3904" s="125"/>
      <c r="D3904" s="120"/>
      <c r="E3904" s="4" t="s">
        <v>43</v>
      </c>
      <c r="F3904" s="5"/>
      <c r="G3904" s="6">
        <v>1574</v>
      </c>
      <c r="H3904" s="28">
        <v>74.015247776365996</v>
      </c>
      <c r="I3904" s="12">
        <v>8.4498094027949993</v>
      </c>
      <c r="J3904" s="12">
        <v>41.994917407877999</v>
      </c>
      <c r="K3904" s="12">
        <v>13.214739517153999</v>
      </c>
      <c r="L3904" s="12">
        <v>14.803049555273001</v>
      </c>
      <c r="M3904" s="12">
        <v>14.612452350699</v>
      </c>
      <c r="N3904" s="12">
        <v>31.067344345616</v>
      </c>
      <c r="O3904" s="12">
        <v>0.88945362134700001</v>
      </c>
      <c r="P3904" s="12">
        <v>4.8284625158830003</v>
      </c>
      <c r="Q3904" s="12">
        <v>8.7674714104190006</v>
      </c>
      <c r="R3904" s="12">
        <v>54.701397712834002</v>
      </c>
      <c r="S3904" s="12">
        <v>32.465057179161001</v>
      </c>
      <c r="T3904" s="12">
        <v>9.1486658195680004</v>
      </c>
      <c r="U3904" s="12">
        <v>34.053367217281</v>
      </c>
      <c r="V3904" s="12">
        <v>3.3672172808130001</v>
      </c>
      <c r="W3904" s="12">
        <v>1.397712833545</v>
      </c>
      <c r="X3904" s="23">
        <v>5.0190597204570002</v>
      </c>
    </row>
    <row r="3905" spans="3:24" ht="25.2" x14ac:dyDescent="0.25">
      <c r="C3905" s="125"/>
      <c r="D3905" s="120"/>
      <c r="E3905" s="4" t="s">
        <v>44</v>
      </c>
      <c r="F3905" s="5"/>
      <c r="G3905" s="6">
        <v>89</v>
      </c>
      <c r="H3905" s="28">
        <v>67.415730337078998</v>
      </c>
      <c r="I3905" s="12">
        <v>23.595505617977999</v>
      </c>
      <c r="J3905" s="12">
        <v>38.202247191010997</v>
      </c>
      <c r="K3905" s="12">
        <v>15.730337078651999</v>
      </c>
      <c r="L3905" s="12">
        <v>14.606741573034</v>
      </c>
      <c r="M3905" s="12">
        <v>11.23595505618</v>
      </c>
      <c r="N3905" s="12">
        <v>29.213483146066999</v>
      </c>
      <c r="O3905" s="12">
        <v>1.123595505618</v>
      </c>
      <c r="P3905" s="12">
        <v>5.61797752809</v>
      </c>
      <c r="Q3905" s="12">
        <v>13.483146067416</v>
      </c>
      <c r="R3905" s="12">
        <v>61.797752808989003</v>
      </c>
      <c r="S3905" s="12">
        <v>35.955056179774999</v>
      </c>
      <c r="T3905" s="12">
        <v>8.9887640449440003</v>
      </c>
      <c r="U3905" s="12">
        <v>29.213483146066999</v>
      </c>
      <c r="V3905" s="12">
        <v>4.4943820224720001</v>
      </c>
      <c r="W3905" s="20">
        <v>0</v>
      </c>
      <c r="X3905" s="23">
        <v>3.3707865168539999</v>
      </c>
    </row>
    <row r="3906" spans="3:24" ht="25.2" x14ac:dyDescent="0.25">
      <c r="C3906" s="125"/>
      <c r="D3906" s="120"/>
      <c r="E3906" s="4" t="s">
        <v>45</v>
      </c>
      <c r="F3906" s="5"/>
      <c r="G3906" s="6">
        <v>956</v>
      </c>
      <c r="H3906" s="28">
        <v>71.338912133891</v>
      </c>
      <c r="I3906" s="12">
        <v>4.707112970711</v>
      </c>
      <c r="J3906" s="12">
        <v>40.481171548116997</v>
      </c>
      <c r="K3906" s="12">
        <v>11.715481171547999</v>
      </c>
      <c r="L3906" s="12">
        <v>12.34309623431</v>
      </c>
      <c r="M3906" s="12">
        <v>13.807531380753</v>
      </c>
      <c r="N3906" s="12">
        <v>29.497907949790999</v>
      </c>
      <c r="O3906" s="12">
        <v>0.31380753138099998</v>
      </c>
      <c r="P3906" s="12">
        <v>5.1255230125519997</v>
      </c>
      <c r="Q3906" s="12">
        <v>6.7991631799160004</v>
      </c>
      <c r="R3906" s="12">
        <v>51.778242677823997</v>
      </c>
      <c r="S3906" s="12">
        <v>27.615062761506</v>
      </c>
      <c r="T3906" s="12">
        <v>8.4728033472799993</v>
      </c>
      <c r="U3906" s="12">
        <v>31.694560669455999</v>
      </c>
      <c r="V3906" s="12">
        <v>4.2887029288700003</v>
      </c>
      <c r="W3906" s="12">
        <v>3.0334728033470002</v>
      </c>
      <c r="X3906" s="23">
        <v>5.1255230125519997</v>
      </c>
    </row>
    <row r="3907" spans="3:24" ht="25.2" x14ac:dyDescent="0.25">
      <c r="C3907" s="125"/>
      <c r="D3907" s="120"/>
      <c r="E3907" s="4" t="s">
        <v>46</v>
      </c>
      <c r="F3907" s="5"/>
      <c r="G3907" s="6">
        <v>85</v>
      </c>
      <c r="H3907" s="28">
        <v>54.117647058823998</v>
      </c>
      <c r="I3907" s="12">
        <v>12.941176470587999</v>
      </c>
      <c r="J3907" s="12">
        <v>30.588235294118</v>
      </c>
      <c r="K3907" s="12">
        <v>4.7058823529409999</v>
      </c>
      <c r="L3907" s="12">
        <v>12.941176470587999</v>
      </c>
      <c r="M3907" s="12">
        <v>11.764705882353001</v>
      </c>
      <c r="N3907" s="12">
        <v>25.882352941175998</v>
      </c>
      <c r="O3907" s="20">
        <v>0</v>
      </c>
      <c r="P3907" s="12">
        <v>1.1764705882349999</v>
      </c>
      <c r="Q3907" s="12">
        <v>5.8823529411760003</v>
      </c>
      <c r="R3907" s="12">
        <v>43.529411764705998</v>
      </c>
      <c r="S3907" s="12">
        <v>17.647058823529001</v>
      </c>
      <c r="T3907" s="12">
        <v>11.764705882353001</v>
      </c>
      <c r="U3907" s="12">
        <v>29.411764705882</v>
      </c>
      <c r="V3907" s="12">
        <v>7.0588235294119999</v>
      </c>
      <c r="W3907" s="12">
        <v>11.764705882353001</v>
      </c>
      <c r="X3907" s="23">
        <v>4.7058823529409999</v>
      </c>
    </row>
    <row r="3908" spans="3:24" x14ac:dyDescent="0.25">
      <c r="C3908" s="125"/>
      <c r="D3908" s="120"/>
      <c r="E3908" s="4" t="s">
        <v>18</v>
      </c>
      <c r="F3908" s="5"/>
      <c r="G3908" s="6">
        <v>17</v>
      </c>
      <c r="H3908" s="28">
        <v>47.058823529412003</v>
      </c>
      <c r="I3908" s="12">
        <v>17.647058823529001</v>
      </c>
      <c r="J3908" s="12">
        <v>23.529411764706001</v>
      </c>
      <c r="K3908" s="12">
        <v>17.647058823529001</v>
      </c>
      <c r="L3908" s="20">
        <v>0</v>
      </c>
      <c r="M3908" s="12">
        <v>5.8823529411760003</v>
      </c>
      <c r="N3908" s="12">
        <v>17.647058823529001</v>
      </c>
      <c r="O3908" s="20">
        <v>0</v>
      </c>
      <c r="P3908" s="12">
        <v>5.8823529411760003</v>
      </c>
      <c r="Q3908" s="20">
        <v>0</v>
      </c>
      <c r="R3908" s="12">
        <v>41.176470588234999</v>
      </c>
      <c r="S3908" s="12">
        <v>23.529411764706001</v>
      </c>
      <c r="T3908" s="12">
        <v>5.8823529411760003</v>
      </c>
      <c r="U3908" s="12">
        <v>23.529411764706001</v>
      </c>
      <c r="V3908" s="12">
        <v>11.764705882353001</v>
      </c>
      <c r="W3908" s="20">
        <v>0</v>
      </c>
      <c r="X3908" s="23">
        <v>17.647058823529001</v>
      </c>
    </row>
    <row r="3909" spans="3:24" x14ac:dyDescent="0.25">
      <c r="C3909" s="121" t="s">
        <v>47</v>
      </c>
      <c r="D3909" s="119" t="s">
        <v>20</v>
      </c>
      <c r="E3909" s="18" t="s">
        <v>48</v>
      </c>
      <c r="F3909" s="17"/>
      <c r="G3909" s="19">
        <v>385</v>
      </c>
      <c r="H3909" s="29">
        <v>35.324675324674999</v>
      </c>
      <c r="I3909" s="15">
        <v>41.818181818181998</v>
      </c>
      <c r="J3909" s="15">
        <v>36.363636363635997</v>
      </c>
      <c r="K3909" s="15">
        <v>15.324675324675001</v>
      </c>
      <c r="L3909" s="15">
        <v>10.649350649351</v>
      </c>
      <c r="M3909" s="15">
        <v>12.987012987012999</v>
      </c>
      <c r="N3909" s="15">
        <v>27.532467532468001</v>
      </c>
      <c r="O3909" s="15">
        <v>7.792207792208</v>
      </c>
      <c r="P3909" s="15">
        <v>4.6753246753250002</v>
      </c>
      <c r="Q3909" s="15">
        <v>10.12987012987</v>
      </c>
      <c r="R3909" s="15">
        <v>52.207792207791996</v>
      </c>
      <c r="S3909" s="15">
        <v>25.714285714286</v>
      </c>
      <c r="T3909" s="15">
        <v>13.246753246753</v>
      </c>
      <c r="U3909" s="15">
        <v>33.506493506494003</v>
      </c>
      <c r="V3909" s="15">
        <v>3.3766233766229998</v>
      </c>
      <c r="W3909" s="15">
        <v>2.077922077922</v>
      </c>
      <c r="X3909" s="30">
        <v>6.7532467532469997</v>
      </c>
    </row>
    <row r="3910" spans="3:24" x14ac:dyDescent="0.25">
      <c r="C3910" s="125"/>
      <c r="D3910" s="120"/>
      <c r="E3910" s="4" t="s">
        <v>49</v>
      </c>
      <c r="F3910" s="5"/>
      <c r="G3910" s="6">
        <v>1156</v>
      </c>
      <c r="H3910" s="28">
        <v>70.761245674739996</v>
      </c>
      <c r="I3910" s="12">
        <v>11.418685121107</v>
      </c>
      <c r="J3910" s="12">
        <v>40.570934256054997</v>
      </c>
      <c r="K3910" s="12">
        <v>14.273356401384</v>
      </c>
      <c r="L3910" s="12">
        <v>16.43598615917</v>
      </c>
      <c r="M3910" s="12">
        <v>14.705882352941</v>
      </c>
      <c r="N3910" s="12">
        <v>29.584775086505001</v>
      </c>
      <c r="O3910" s="12">
        <v>1.2110726643600001</v>
      </c>
      <c r="P3910" s="12">
        <v>5.6228373702420003</v>
      </c>
      <c r="Q3910" s="12">
        <v>9.9480968858129994</v>
      </c>
      <c r="R3910" s="12">
        <v>55.795847750865001</v>
      </c>
      <c r="S3910" s="12">
        <v>32.958477508651001</v>
      </c>
      <c r="T3910" s="12">
        <v>10.726643598616</v>
      </c>
      <c r="U3910" s="12">
        <v>35.294117647058997</v>
      </c>
      <c r="V3910" s="12">
        <v>2.9411764705880001</v>
      </c>
      <c r="W3910" s="12">
        <v>2.3356401384079999</v>
      </c>
      <c r="X3910" s="23">
        <v>4.8442906574390001</v>
      </c>
    </row>
    <row r="3911" spans="3:24" x14ac:dyDescent="0.25">
      <c r="C3911" s="125"/>
      <c r="D3911" s="120"/>
      <c r="E3911" s="4" t="s">
        <v>50</v>
      </c>
      <c r="F3911" s="5"/>
      <c r="G3911" s="6">
        <v>466</v>
      </c>
      <c r="H3911" s="28">
        <v>72.317596566524003</v>
      </c>
      <c r="I3911" s="12">
        <v>6.8669527897</v>
      </c>
      <c r="J3911" s="12">
        <v>41.630901287554003</v>
      </c>
      <c r="K3911" s="12">
        <v>9.2274678111590003</v>
      </c>
      <c r="L3911" s="12">
        <v>12.44635193133</v>
      </c>
      <c r="M3911" s="12">
        <v>12.875536480687</v>
      </c>
      <c r="N3911" s="12">
        <v>31.330472103003999</v>
      </c>
      <c r="O3911" s="12">
        <v>0.21459227467799999</v>
      </c>
      <c r="P3911" s="12">
        <v>5.1502145922749998</v>
      </c>
      <c r="Q3911" s="12">
        <v>5.7939914163089998</v>
      </c>
      <c r="R3911" s="12">
        <v>52.145922746780997</v>
      </c>
      <c r="S3911" s="12">
        <v>26.609442060086</v>
      </c>
      <c r="T3911" s="12">
        <v>7.9399141630900001</v>
      </c>
      <c r="U3911" s="12">
        <v>31.115879828326001</v>
      </c>
      <c r="V3911" s="12">
        <v>4.5064377682399996</v>
      </c>
      <c r="W3911" s="12">
        <v>2.1459227467809998</v>
      </c>
      <c r="X3911" s="23">
        <v>5.1502145922749998</v>
      </c>
    </row>
    <row r="3912" spans="3:24" x14ac:dyDescent="0.25">
      <c r="C3912" s="125"/>
      <c r="D3912" s="120"/>
      <c r="E3912" s="4" t="s">
        <v>51</v>
      </c>
      <c r="F3912" s="5"/>
      <c r="G3912" s="6">
        <v>191</v>
      </c>
      <c r="H3912" s="28">
        <v>72.251308900523995</v>
      </c>
      <c r="I3912" s="12">
        <v>3.1413612565450002</v>
      </c>
      <c r="J3912" s="12">
        <v>41.884816753926998</v>
      </c>
      <c r="K3912" s="12">
        <v>15.706806282723001</v>
      </c>
      <c r="L3912" s="12">
        <v>13.089005235602</v>
      </c>
      <c r="M3912" s="12">
        <v>13.612565445026</v>
      </c>
      <c r="N3912" s="12">
        <v>31.413612565445</v>
      </c>
      <c r="O3912" s="20">
        <v>0</v>
      </c>
      <c r="P3912" s="12">
        <v>3.6649214659689999</v>
      </c>
      <c r="Q3912" s="12">
        <v>8.9005235602090007</v>
      </c>
      <c r="R3912" s="12">
        <v>53.403141361256999</v>
      </c>
      <c r="S3912" s="12">
        <v>28.795811518324999</v>
      </c>
      <c r="T3912" s="12">
        <v>7.8534031413610004</v>
      </c>
      <c r="U3912" s="12">
        <v>29.319371727749001</v>
      </c>
      <c r="V3912" s="12">
        <v>4.1884816753929996</v>
      </c>
      <c r="W3912" s="12">
        <v>3.1413612565450002</v>
      </c>
      <c r="X3912" s="23">
        <v>3.6649214659689999</v>
      </c>
    </row>
    <row r="3913" spans="3:24" x14ac:dyDescent="0.25">
      <c r="C3913" s="125"/>
      <c r="D3913" s="120"/>
      <c r="E3913" s="4" t="s">
        <v>52</v>
      </c>
      <c r="F3913" s="5"/>
      <c r="G3913" s="6">
        <v>181</v>
      </c>
      <c r="H3913" s="28">
        <v>76.795580110496999</v>
      </c>
      <c r="I3913" s="12">
        <v>1.657458563536</v>
      </c>
      <c r="J3913" s="12">
        <v>40.883977900551997</v>
      </c>
      <c r="K3913" s="12">
        <v>12.154696132597</v>
      </c>
      <c r="L3913" s="12">
        <v>8.8397790055249992</v>
      </c>
      <c r="M3913" s="12">
        <v>13.812154696133</v>
      </c>
      <c r="N3913" s="12">
        <v>26.519337016575001</v>
      </c>
      <c r="O3913" s="12">
        <v>0.55248618784500003</v>
      </c>
      <c r="P3913" s="12">
        <v>2.7624309392269999</v>
      </c>
      <c r="Q3913" s="12">
        <v>7.1823204419889999</v>
      </c>
      <c r="R3913" s="12">
        <v>51.381215469612997</v>
      </c>
      <c r="S3913" s="12">
        <v>29.281767955801001</v>
      </c>
      <c r="T3913" s="12">
        <v>6.6298342541439998</v>
      </c>
      <c r="U3913" s="12">
        <v>34.254143646408998</v>
      </c>
      <c r="V3913" s="12">
        <v>5.5248618784529997</v>
      </c>
      <c r="W3913" s="12">
        <v>2.2099447513810002</v>
      </c>
      <c r="X3913" s="23">
        <v>5.5248618784529997</v>
      </c>
    </row>
    <row r="3914" spans="3:24" x14ac:dyDescent="0.25">
      <c r="C3914" s="125"/>
      <c r="D3914" s="120"/>
      <c r="E3914" s="4" t="s">
        <v>18</v>
      </c>
      <c r="F3914" s="5"/>
      <c r="G3914" s="6">
        <v>35</v>
      </c>
      <c r="H3914" s="28">
        <v>42.857142857143003</v>
      </c>
      <c r="I3914" s="12">
        <v>11.428571428571001</v>
      </c>
      <c r="J3914" s="12">
        <v>25.714285714286</v>
      </c>
      <c r="K3914" s="12">
        <v>14.285714285714</v>
      </c>
      <c r="L3914" s="12">
        <v>2.8571428571430002</v>
      </c>
      <c r="M3914" s="12">
        <v>5.7142857142860004</v>
      </c>
      <c r="N3914" s="12">
        <v>22.857142857143</v>
      </c>
      <c r="O3914" s="20">
        <v>0</v>
      </c>
      <c r="P3914" s="12">
        <v>2.8571428571430002</v>
      </c>
      <c r="Q3914" s="12">
        <v>5.7142857142860004</v>
      </c>
      <c r="R3914" s="12">
        <v>28.571428571428999</v>
      </c>
      <c r="S3914" s="12">
        <v>20</v>
      </c>
      <c r="T3914" s="12">
        <v>17.142857142857</v>
      </c>
      <c r="U3914" s="12">
        <v>22.857142857143</v>
      </c>
      <c r="V3914" s="12">
        <v>2.8571428571430002</v>
      </c>
      <c r="W3914" s="12">
        <v>8.5714285714289993</v>
      </c>
      <c r="X3914" s="23">
        <v>14.285714285714</v>
      </c>
    </row>
    <row r="3915" spans="3:24" x14ac:dyDescent="0.25">
      <c r="C3915" s="121" t="s">
        <v>53</v>
      </c>
      <c r="D3915" s="119" t="s">
        <v>20</v>
      </c>
      <c r="E3915" s="18" t="s">
        <v>54</v>
      </c>
      <c r="F3915" s="17"/>
      <c r="G3915" s="19">
        <v>331</v>
      </c>
      <c r="H3915" s="29">
        <v>68.882175226586</v>
      </c>
      <c r="I3915" s="15">
        <v>4.8338368580060003</v>
      </c>
      <c r="J3915" s="15">
        <v>38.670694864048002</v>
      </c>
      <c r="K3915" s="15">
        <v>14.803625377644</v>
      </c>
      <c r="L3915" s="15">
        <v>9.9697885196369995</v>
      </c>
      <c r="M3915" s="15">
        <v>11.178247734138999</v>
      </c>
      <c r="N3915" s="15">
        <v>30.815709969789001</v>
      </c>
      <c r="O3915" s="15">
        <v>0.60422960725099994</v>
      </c>
      <c r="P3915" s="15">
        <v>6.0422960725079999</v>
      </c>
      <c r="Q3915" s="15">
        <v>5.740181268882</v>
      </c>
      <c r="R3915" s="15">
        <v>47.129909365559001</v>
      </c>
      <c r="S3915" s="15">
        <v>22.658610271903001</v>
      </c>
      <c r="T3915" s="15">
        <v>9.0634441087610007</v>
      </c>
      <c r="U3915" s="15">
        <v>33.232628398792002</v>
      </c>
      <c r="V3915" s="15">
        <v>4.8338368580060003</v>
      </c>
      <c r="W3915" s="15">
        <v>1.8126888217520001</v>
      </c>
      <c r="X3915" s="30">
        <v>7.8549848942600002</v>
      </c>
    </row>
    <row r="3916" spans="3:24" x14ac:dyDescent="0.25">
      <c r="C3916" s="125"/>
      <c r="D3916" s="120"/>
      <c r="E3916" s="4" t="s">
        <v>55</v>
      </c>
      <c r="F3916" s="5"/>
      <c r="G3916" s="6">
        <v>1212</v>
      </c>
      <c r="H3916" s="28">
        <v>68.316831683168004</v>
      </c>
      <c r="I3916" s="12">
        <v>14.026402640263999</v>
      </c>
      <c r="J3916" s="12">
        <v>40.181518151814998</v>
      </c>
      <c r="K3916" s="12">
        <v>13.531353135313999</v>
      </c>
      <c r="L3916" s="12">
        <v>15.42904290429</v>
      </c>
      <c r="M3916" s="12">
        <v>14.026402640263999</v>
      </c>
      <c r="N3916" s="12">
        <v>30.36303630363</v>
      </c>
      <c r="O3916" s="12">
        <v>1.1551155115509999</v>
      </c>
      <c r="P3916" s="12">
        <v>4.7854785478549999</v>
      </c>
      <c r="Q3916" s="12">
        <v>9.7359735973599992</v>
      </c>
      <c r="R3916" s="12">
        <v>54.867986798680001</v>
      </c>
      <c r="S3916" s="12">
        <v>32.178217821781999</v>
      </c>
      <c r="T3916" s="12">
        <v>10.808580858086</v>
      </c>
      <c r="U3916" s="12">
        <v>36.056105610560998</v>
      </c>
      <c r="V3916" s="12">
        <v>2.8052805280530002</v>
      </c>
      <c r="W3916" s="12">
        <v>1.9801980198019999</v>
      </c>
      <c r="X3916" s="23">
        <v>5.0330033003299999</v>
      </c>
    </row>
    <row r="3917" spans="3:24" ht="25.2" x14ac:dyDescent="0.25">
      <c r="C3917" s="125"/>
      <c r="D3917" s="120"/>
      <c r="E3917" s="4" t="s">
        <v>56</v>
      </c>
      <c r="F3917" s="5"/>
      <c r="G3917" s="6">
        <v>615</v>
      </c>
      <c r="H3917" s="28">
        <v>73.008130081301005</v>
      </c>
      <c r="I3917" s="12">
        <v>4.5528455284550002</v>
      </c>
      <c r="J3917" s="12">
        <v>41.463414634145998</v>
      </c>
      <c r="K3917" s="12">
        <v>10.243902439024</v>
      </c>
      <c r="L3917" s="12">
        <v>13.821138211381999</v>
      </c>
      <c r="M3917" s="12">
        <v>15.284552845527999</v>
      </c>
      <c r="N3917" s="12">
        <v>28.943089430893998</v>
      </c>
      <c r="O3917" s="12">
        <v>0.16260162601600001</v>
      </c>
      <c r="P3917" s="12">
        <v>4.7154471544719998</v>
      </c>
      <c r="Q3917" s="12">
        <v>7.4796747967480002</v>
      </c>
      <c r="R3917" s="12">
        <v>54.796747967480002</v>
      </c>
      <c r="S3917" s="12">
        <v>30.406504065040998</v>
      </c>
      <c r="T3917" s="12">
        <v>8.130081300813</v>
      </c>
      <c r="U3917" s="12">
        <v>30.894308943089001</v>
      </c>
      <c r="V3917" s="12">
        <v>4.065040650407</v>
      </c>
      <c r="W3917" s="12">
        <v>3.7398373983740001</v>
      </c>
      <c r="X3917" s="23">
        <v>3.2520325203249998</v>
      </c>
    </row>
    <row r="3918" spans="3:24" x14ac:dyDescent="0.25">
      <c r="C3918" s="125"/>
      <c r="D3918" s="120"/>
      <c r="E3918" s="4" t="s">
        <v>57</v>
      </c>
      <c r="F3918" s="5"/>
      <c r="G3918" s="6">
        <v>234</v>
      </c>
      <c r="H3918" s="28">
        <v>29.487179487178999</v>
      </c>
      <c r="I3918" s="12">
        <v>50.42735042735</v>
      </c>
      <c r="J3918" s="12">
        <v>37.606837606837999</v>
      </c>
      <c r="K3918" s="12">
        <v>18.376068376068002</v>
      </c>
      <c r="L3918" s="12">
        <v>11.111111111111001</v>
      </c>
      <c r="M3918" s="12">
        <v>13.247863247863</v>
      </c>
      <c r="N3918" s="12">
        <v>24.358974358973999</v>
      </c>
      <c r="O3918" s="12">
        <v>12.393162393161999</v>
      </c>
      <c r="P3918" s="12">
        <v>5.1282051282049999</v>
      </c>
      <c r="Q3918" s="12">
        <v>12.820512820513001</v>
      </c>
      <c r="R3918" s="12">
        <v>55.555555555555998</v>
      </c>
      <c r="S3918" s="12">
        <v>27.350427350427001</v>
      </c>
      <c r="T3918" s="12">
        <v>13.675213675214</v>
      </c>
      <c r="U3918" s="12">
        <v>27.777777777777999</v>
      </c>
      <c r="V3918" s="12">
        <v>5.1282051282049999</v>
      </c>
      <c r="W3918" s="12">
        <v>2.1367521367519999</v>
      </c>
      <c r="X3918" s="23">
        <v>6.4102564102560002</v>
      </c>
    </row>
    <row r="3919" spans="3:24" x14ac:dyDescent="0.25">
      <c r="C3919" s="125"/>
      <c r="D3919" s="120"/>
      <c r="E3919" s="4" t="s">
        <v>18</v>
      </c>
      <c r="F3919" s="5"/>
      <c r="G3919" s="6">
        <v>22</v>
      </c>
      <c r="H3919" s="28">
        <v>40.909090909090999</v>
      </c>
      <c r="I3919" s="12">
        <v>27.272727272727</v>
      </c>
      <c r="J3919" s="12">
        <v>36.363636363635997</v>
      </c>
      <c r="K3919" s="12">
        <v>22.727272727273</v>
      </c>
      <c r="L3919" s="20">
        <v>0</v>
      </c>
      <c r="M3919" s="12">
        <v>4.5454545454549997</v>
      </c>
      <c r="N3919" s="12">
        <v>22.727272727273</v>
      </c>
      <c r="O3919" s="20">
        <v>0</v>
      </c>
      <c r="P3919" s="12">
        <v>4.5454545454549997</v>
      </c>
      <c r="Q3919" s="20">
        <v>0</v>
      </c>
      <c r="R3919" s="12">
        <v>27.272727272727</v>
      </c>
      <c r="S3919" s="12">
        <v>13.636363636364001</v>
      </c>
      <c r="T3919" s="12">
        <v>9.0909090909089993</v>
      </c>
      <c r="U3919" s="12">
        <v>27.272727272727</v>
      </c>
      <c r="V3919" s="20">
        <v>0</v>
      </c>
      <c r="W3919" s="20">
        <v>0</v>
      </c>
      <c r="X3919" s="23">
        <v>27.272727272727</v>
      </c>
    </row>
    <row r="3920" spans="3:24" x14ac:dyDescent="0.25">
      <c r="C3920" s="121" t="s">
        <v>58</v>
      </c>
      <c r="D3920" s="119" t="s">
        <v>20</v>
      </c>
      <c r="E3920" s="18" t="s">
        <v>59</v>
      </c>
      <c r="F3920" s="17"/>
      <c r="G3920" s="19">
        <v>522</v>
      </c>
      <c r="H3920" s="29">
        <v>61.111111111111001</v>
      </c>
      <c r="I3920" s="15">
        <v>12.260536398467</v>
      </c>
      <c r="J3920" s="15">
        <v>37.739463601532997</v>
      </c>
      <c r="K3920" s="15">
        <v>18.199233716475</v>
      </c>
      <c r="L3920" s="15">
        <v>10.344827586207</v>
      </c>
      <c r="M3920" s="15">
        <v>11.494252873562999</v>
      </c>
      <c r="N3920" s="15">
        <v>31.417624521073002</v>
      </c>
      <c r="O3920" s="15">
        <v>1.7241379310339999</v>
      </c>
      <c r="P3920" s="15">
        <v>5.1724137931029999</v>
      </c>
      <c r="Q3920" s="15">
        <v>6.8965517241379999</v>
      </c>
      <c r="R3920" s="15">
        <v>46.551724137930997</v>
      </c>
      <c r="S3920" s="15">
        <v>22.796934865899999</v>
      </c>
      <c r="T3920" s="15">
        <v>11.685823754789</v>
      </c>
      <c r="U3920" s="15">
        <v>34.865900383141998</v>
      </c>
      <c r="V3920" s="15">
        <v>3.065134099617</v>
      </c>
      <c r="W3920" s="15">
        <v>4.7892720306510004</v>
      </c>
      <c r="X3920" s="30">
        <v>6.8965517241379999</v>
      </c>
    </row>
    <row r="3921" spans="3:24" x14ac:dyDescent="0.25">
      <c r="C3921" s="125"/>
      <c r="D3921" s="120"/>
      <c r="E3921" s="4" t="s">
        <v>60</v>
      </c>
      <c r="F3921" s="5"/>
      <c r="G3921" s="6">
        <v>1090</v>
      </c>
      <c r="H3921" s="28">
        <v>65.688073394495007</v>
      </c>
      <c r="I3921" s="12">
        <v>15.229357798164999</v>
      </c>
      <c r="J3921" s="12">
        <v>42.201834862384999</v>
      </c>
      <c r="K3921" s="12">
        <v>12.293577981651</v>
      </c>
      <c r="L3921" s="12">
        <v>14.770642201835001</v>
      </c>
      <c r="M3921" s="12">
        <v>14.954128440367001</v>
      </c>
      <c r="N3921" s="12">
        <v>32.018348623853001</v>
      </c>
      <c r="O3921" s="12">
        <v>1.9266055045870001</v>
      </c>
      <c r="P3921" s="12">
        <v>5.321100917431</v>
      </c>
      <c r="Q3921" s="12">
        <v>9.0825688073389994</v>
      </c>
      <c r="R3921" s="12">
        <v>54.587155963302997</v>
      </c>
      <c r="S3921" s="12">
        <v>28.807339449541001</v>
      </c>
      <c r="T3921" s="12">
        <v>10.183486238532</v>
      </c>
      <c r="U3921" s="12">
        <v>34.587155963302997</v>
      </c>
      <c r="V3921" s="12">
        <v>3.302752293578</v>
      </c>
      <c r="W3921" s="12">
        <v>2.293577981651</v>
      </c>
      <c r="X3921" s="23">
        <v>5.8715596330280002</v>
      </c>
    </row>
    <row r="3922" spans="3:24" ht="25.2" x14ac:dyDescent="0.25">
      <c r="C3922" s="125"/>
      <c r="D3922" s="120"/>
      <c r="E3922" s="4" t="s">
        <v>61</v>
      </c>
      <c r="F3922" s="5"/>
      <c r="G3922" s="6">
        <v>327</v>
      </c>
      <c r="H3922" s="28">
        <v>67.584097859327002</v>
      </c>
      <c r="I3922" s="12">
        <v>15.596330275229001</v>
      </c>
      <c r="J3922" s="12">
        <v>38.532110091743</v>
      </c>
      <c r="K3922" s="12">
        <v>12.538226299693999</v>
      </c>
      <c r="L3922" s="12">
        <v>15.902140672783</v>
      </c>
      <c r="M3922" s="12">
        <v>11.620795107034001</v>
      </c>
      <c r="N3922" s="12">
        <v>30.275229357798001</v>
      </c>
      <c r="O3922" s="12">
        <v>1.2232415902139999</v>
      </c>
      <c r="P3922" s="12">
        <v>5.8103975535170003</v>
      </c>
      <c r="Q3922" s="12">
        <v>9.4801223241589998</v>
      </c>
      <c r="R3922" s="12">
        <v>59.327217125381999</v>
      </c>
      <c r="S3922" s="12">
        <v>35.474006116208002</v>
      </c>
      <c r="T3922" s="12">
        <v>9.7859327217129994</v>
      </c>
      <c r="U3922" s="12">
        <v>31.192660550458999</v>
      </c>
      <c r="V3922" s="12">
        <v>4.5871559633030001</v>
      </c>
      <c r="W3922" s="12">
        <v>0.91743119266100004</v>
      </c>
      <c r="X3922" s="23">
        <v>3.669724770642</v>
      </c>
    </row>
    <row r="3923" spans="3:24" x14ac:dyDescent="0.25">
      <c r="C3923" s="125"/>
      <c r="D3923" s="120"/>
      <c r="E3923" s="4" t="s">
        <v>62</v>
      </c>
      <c r="F3923" s="5"/>
      <c r="G3923" s="6">
        <v>428</v>
      </c>
      <c r="H3923" s="28">
        <v>71.028037383178003</v>
      </c>
      <c r="I3923" s="12">
        <v>11.682242990654</v>
      </c>
      <c r="J3923" s="12">
        <v>39.953271028037001</v>
      </c>
      <c r="K3923" s="12">
        <v>11.448598130841001</v>
      </c>
      <c r="L3923" s="12">
        <v>14.252336448597999</v>
      </c>
      <c r="M3923" s="12">
        <v>15.420560747664</v>
      </c>
      <c r="N3923" s="12">
        <v>20.093457943924999</v>
      </c>
      <c r="O3923" s="12">
        <v>2.1028037383179998</v>
      </c>
      <c r="P3923" s="12">
        <v>3.2710280373830001</v>
      </c>
      <c r="Q3923" s="12">
        <v>10.514018691588999</v>
      </c>
      <c r="R3923" s="12">
        <v>56.542056074766002</v>
      </c>
      <c r="S3923" s="12">
        <v>37.149532710279999</v>
      </c>
      <c r="T3923" s="12">
        <v>8.8785046728969998</v>
      </c>
      <c r="U3923" s="12">
        <v>31.07476635514</v>
      </c>
      <c r="V3923" s="12">
        <v>4.2056074766359997</v>
      </c>
      <c r="W3923" s="12">
        <v>0.93457943925200004</v>
      </c>
      <c r="X3923" s="23">
        <v>2.1028037383179998</v>
      </c>
    </row>
    <row r="3924" spans="3:24" x14ac:dyDescent="0.25">
      <c r="C3924" s="125"/>
      <c r="D3924" s="120"/>
      <c r="E3924" s="4" t="s">
        <v>63</v>
      </c>
      <c r="F3924" s="5"/>
      <c r="G3924" s="6">
        <v>25</v>
      </c>
      <c r="H3924" s="28">
        <v>48</v>
      </c>
      <c r="I3924" s="12">
        <v>12</v>
      </c>
      <c r="J3924" s="12">
        <v>12</v>
      </c>
      <c r="K3924" s="12">
        <v>4</v>
      </c>
      <c r="L3924" s="12">
        <v>8</v>
      </c>
      <c r="M3924" s="12">
        <v>8</v>
      </c>
      <c r="N3924" s="12">
        <v>20</v>
      </c>
      <c r="O3924" s="12">
        <v>8</v>
      </c>
      <c r="P3924" s="12">
        <v>4</v>
      </c>
      <c r="Q3924" s="12">
        <v>4</v>
      </c>
      <c r="R3924" s="12">
        <v>48</v>
      </c>
      <c r="S3924" s="12">
        <v>24</v>
      </c>
      <c r="T3924" s="12">
        <v>4</v>
      </c>
      <c r="U3924" s="12">
        <v>20</v>
      </c>
      <c r="V3924" s="12">
        <v>4</v>
      </c>
      <c r="W3924" s="12">
        <v>4</v>
      </c>
      <c r="X3924" s="23">
        <v>16</v>
      </c>
    </row>
    <row r="3925" spans="3:24" x14ac:dyDescent="0.25">
      <c r="C3925" s="125"/>
      <c r="D3925" s="120"/>
      <c r="E3925" s="4" t="s">
        <v>18</v>
      </c>
      <c r="F3925" s="5"/>
      <c r="G3925" s="6">
        <v>22</v>
      </c>
      <c r="H3925" s="28">
        <v>50</v>
      </c>
      <c r="I3925" s="12">
        <v>18.181818181817999</v>
      </c>
      <c r="J3925" s="12">
        <v>40.909090909090999</v>
      </c>
      <c r="K3925" s="12">
        <v>18.181818181817999</v>
      </c>
      <c r="L3925" s="12">
        <v>4.5454545454549997</v>
      </c>
      <c r="M3925" s="12">
        <v>18.181818181817999</v>
      </c>
      <c r="N3925" s="12">
        <v>31.818181818182001</v>
      </c>
      <c r="O3925" s="12">
        <v>4.5454545454549997</v>
      </c>
      <c r="P3925" s="12">
        <v>4.5454545454549997</v>
      </c>
      <c r="Q3925" s="12">
        <v>4.5454545454549997</v>
      </c>
      <c r="R3925" s="12">
        <v>36.363636363635997</v>
      </c>
      <c r="S3925" s="12">
        <v>22.727272727273</v>
      </c>
      <c r="T3925" s="12">
        <v>9.0909090909089993</v>
      </c>
      <c r="U3925" s="12">
        <v>40.909090909090999</v>
      </c>
      <c r="V3925" s="12">
        <v>4.5454545454549997</v>
      </c>
      <c r="W3925" s="20">
        <v>0</v>
      </c>
      <c r="X3925" s="23">
        <v>13.636363636364001</v>
      </c>
    </row>
    <row r="3926" spans="3:24" ht="25.2" x14ac:dyDescent="0.25">
      <c r="C3926" s="121" t="s">
        <v>64</v>
      </c>
      <c r="D3926" s="119" t="s">
        <v>20</v>
      </c>
      <c r="E3926" s="18" t="s">
        <v>65</v>
      </c>
      <c r="F3926" s="17"/>
      <c r="G3926" s="19">
        <v>36</v>
      </c>
      <c r="H3926" s="29">
        <v>47.222222222222001</v>
      </c>
      <c r="I3926" s="15">
        <v>25</v>
      </c>
      <c r="J3926" s="15">
        <v>44.444444444444002</v>
      </c>
      <c r="K3926" s="15">
        <v>30.555555555556001</v>
      </c>
      <c r="L3926" s="15">
        <v>19.444444444443999</v>
      </c>
      <c r="M3926" s="15">
        <v>11.111111111111001</v>
      </c>
      <c r="N3926" s="15">
        <v>25</v>
      </c>
      <c r="O3926" s="15">
        <v>8.333333333333</v>
      </c>
      <c r="P3926" s="15">
        <v>2.7777777777780002</v>
      </c>
      <c r="Q3926" s="15">
        <v>13.888888888888999</v>
      </c>
      <c r="R3926" s="15">
        <v>44.444444444444002</v>
      </c>
      <c r="S3926" s="15">
        <v>22.222222222222001</v>
      </c>
      <c r="T3926" s="15">
        <v>13.888888888888999</v>
      </c>
      <c r="U3926" s="15">
        <v>16.666666666666998</v>
      </c>
      <c r="V3926" s="15">
        <v>8.333333333333</v>
      </c>
      <c r="W3926" s="15">
        <v>8.333333333333</v>
      </c>
      <c r="X3926" s="30">
        <v>2.7777777777780002</v>
      </c>
    </row>
    <row r="3927" spans="3:24" ht="37.799999999999997" x14ac:dyDescent="0.25">
      <c r="C3927" s="125"/>
      <c r="D3927" s="120"/>
      <c r="E3927" s="4" t="s">
        <v>66</v>
      </c>
      <c r="F3927" s="5"/>
      <c r="G3927" s="6">
        <v>177</v>
      </c>
      <c r="H3927" s="28">
        <v>51.412429378531002</v>
      </c>
      <c r="I3927" s="12">
        <v>23.16384180791</v>
      </c>
      <c r="J3927" s="12">
        <v>50.282485875706001</v>
      </c>
      <c r="K3927" s="12">
        <v>20.903954802259999</v>
      </c>
      <c r="L3927" s="12">
        <v>10.169491525424</v>
      </c>
      <c r="M3927" s="12">
        <v>13.559322033898001</v>
      </c>
      <c r="N3927" s="12">
        <v>46.892655367232003</v>
      </c>
      <c r="O3927" s="12">
        <v>6.2146892655370003</v>
      </c>
      <c r="P3927" s="12">
        <v>5.0847457627120001</v>
      </c>
      <c r="Q3927" s="12">
        <v>9.0395480225989999</v>
      </c>
      <c r="R3927" s="12">
        <v>50.282485875706001</v>
      </c>
      <c r="S3927" s="12">
        <v>24.293785310733998</v>
      </c>
      <c r="T3927" s="12">
        <v>18.644067796609999</v>
      </c>
      <c r="U3927" s="12">
        <v>37.288135593219998</v>
      </c>
      <c r="V3927" s="12">
        <v>1.6949152542370001</v>
      </c>
      <c r="W3927" s="12">
        <v>2.8248587570620001</v>
      </c>
      <c r="X3927" s="23">
        <v>7.9096045197739997</v>
      </c>
    </row>
    <row r="3928" spans="3:24" ht="37.799999999999997" x14ac:dyDescent="0.25">
      <c r="C3928" s="125"/>
      <c r="D3928" s="120"/>
      <c r="E3928" s="4" t="s">
        <v>67</v>
      </c>
      <c r="F3928" s="5"/>
      <c r="G3928" s="6">
        <v>231</v>
      </c>
      <c r="H3928" s="28">
        <v>50.649350649351</v>
      </c>
      <c r="I3928" s="12">
        <v>24.675324675325001</v>
      </c>
      <c r="J3928" s="12">
        <v>41.558441558441999</v>
      </c>
      <c r="K3928" s="12">
        <v>19.480519480519</v>
      </c>
      <c r="L3928" s="12">
        <v>12.987012987012999</v>
      </c>
      <c r="M3928" s="12">
        <v>12.121212121212</v>
      </c>
      <c r="N3928" s="12">
        <v>31.168831168831002</v>
      </c>
      <c r="O3928" s="12">
        <v>5.1948051948050002</v>
      </c>
      <c r="P3928" s="12">
        <v>6.4935064935059996</v>
      </c>
      <c r="Q3928" s="12">
        <v>9.5238095238099998</v>
      </c>
      <c r="R3928" s="12">
        <v>51.082251082250998</v>
      </c>
      <c r="S3928" s="12">
        <v>25.108225108225</v>
      </c>
      <c r="T3928" s="12">
        <v>13.852813852814</v>
      </c>
      <c r="U3928" s="12">
        <v>37.229437229437004</v>
      </c>
      <c r="V3928" s="12">
        <v>3.0303030303030001</v>
      </c>
      <c r="W3928" s="12">
        <v>2.5974025974030002</v>
      </c>
      <c r="X3928" s="23">
        <v>6.9264069264070001</v>
      </c>
    </row>
    <row r="3929" spans="3:24" ht="37.799999999999997" x14ac:dyDescent="0.25">
      <c r="C3929" s="125"/>
      <c r="D3929" s="120"/>
      <c r="E3929" s="4" t="s">
        <v>68</v>
      </c>
      <c r="F3929" s="5"/>
      <c r="G3929" s="6">
        <v>324</v>
      </c>
      <c r="H3929" s="28">
        <v>66.049382716048996</v>
      </c>
      <c r="I3929" s="12">
        <v>17.901234567901</v>
      </c>
      <c r="J3929" s="12">
        <v>41.975308641974998</v>
      </c>
      <c r="K3929" s="12">
        <v>12.654320987654</v>
      </c>
      <c r="L3929" s="12">
        <v>16.049382716048999</v>
      </c>
      <c r="M3929" s="12">
        <v>13.58024691358</v>
      </c>
      <c r="N3929" s="12">
        <v>35.185185185184999</v>
      </c>
      <c r="O3929" s="12">
        <v>1.851851851852</v>
      </c>
      <c r="P3929" s="12">
        <v>8.0246913580250006</v>
      </c>
      <c r="Q3929" s="12">
        <v>10.493827160494</v>
      </c>
      <c r="R3929" s="12">
        <v>49.691358024690999</v>
      </c>
      <c r="S3929" s="12">
        <v>25.308641975309001</v>
      </c>
      <c r="T3929" s="12">
        <v>11.41975308642</v>
      </c>
      <c r="U3929" s="12">
        <v>31.790123456789999</v>
      </c>
      <c r="V3929" s="12">
        <v>2.7777777777780002</v>
      </c>
      <c r="W3929" s="12">
        <v>1.851851851852</v>
      </c>
      <c r="X3929" s="23">
        <v>5.8641975308639998</v>
      </c>
    </row>
    <row r="3930" spans="3:24" ht="37.799999999999997" x14ac:dyDescent="0.25">
      <c r="C3930" s="125"/>
      <c r="D3930" s="120"/>
      <c r="E3930" s="4" t="s">
        <v>69</v>
      </c>
      <c r="F3930" s="5"/>
      <c r="G3930" s="6">
        <v>364</v>
      </c>
      <c r="H3930" s="28">
        <v>67.307692307691994</v>
      </c>
      <c r="I3930" s="12">
        <v>14.010989010989</v>
      </c>
      <c r="J3930" s="12">
        <v>43.956043956043999</v>
      </c>
      <c r="K3930" s="12">
        <v>10.714285714286</v>
      </c>
      <c r="L3930" s="12">
        <v>15.934065934066</v>
      </c>
      <c r="M3930" s="12">
        <v>11.538461538462</v>
      </c>
      <c r="N3930" s="12">
        <v>31.868131868132</v>
      </c>
      <c r="O3930" s="12">
        <v>0.82417582417599999</v>
      </c>
      <c r="P3930" s="12">
        <v>4.6703296703300001</v>
      </c>
      <c r="Q3930" s="12">
        <v>10.714285714286</v>
      </c>
      <c r="R3930" s="12">
        <v>59.890109890109997</v>
      </c>
      <c r="S3930" s="12">
        <v>35.164835164834997</v>
      </c>
      <c r="T3930" s="12">
        <v>11.538461538462</v>
      </c>
      <c r="U3930" s="12">
        <v>37.912087912087998</v>
      </c>
      <c r="V3930" s="12">
        <v>3.2967032967029999</v>
      </c>
      <c r="W3930" s="12">
        <v>2.1978021978019999</v>
      </c>
      <c r="X3930" s="23">
        <v>4.1208791208789997</v>
      </c>
    </row>
    <row r="3931" spans="3:24" ht="37.799999999999997" x14ac:dyDescent="0.25">
      <c r="C3931" s="125"/>
      <c r="D3931" s="120"/>
      <c r="E3931" s="4" t="s">
        <v>70</v>
      </c>
      <c r="F3931" s="5"/>
      <c r="G3931" s="6">
        <v>292</v>
      </c>
      <c r="H3931" s="28">
        <v>76.027397260274</v>
      </c>
      <c r="I3931" s="12">
        <v>9.2465753424660004</v>
      </c>
      <c r="J3931" s="12">
        <v>46.232876712329002</v>
      </c>
      <c r="K3931" s="12">
        <v>13.698630136986001</v>
      </c>
      <c r="L3931" s="12">
        <v>16.438356164384</v>
      </c>
      <c r="M3931" s="12">
        <v>18.150684931507001</v>
      </c>
      <c r="N3931" s="12">
        <v>32.876712328766999</v>
      </c>
      <c r="O3931" s="12">
        <v>1.369863013699</v>
      </c>
      <c r="P3931" s="12">
        <v>4.7945205479449999</v>
      </c>
      <c r="Q3931" s="12">
        <v>7.8767123287669998</v>
      </c>
      <c r="R3931" s="12">
        <v>57.876712328766999</v>
      </c>
      <c r="S3931" s="12">
        <v>35.958904109589</v>
      </c>
      <c r="T3931" s="12">
        <v>9.2465753424660004</v>
      </c>
      <c r="U3931" s="12">
        <v>38.013698630137</v>
      </c>
      <c r="V3931" s="12">
        <v>1.7123287671230001</v>
      </c>
      <c r="W3931" s="12">
        <v>1.7123287671230001</v>
      </c>
      <c r="X3931" s="23">
        <v>4.1095890410960001</v>
      </c>
    </row>
    <row r="3932" spans="3:24" ht="37.799999999999997" x14ac:dyDescent="0.25">
      <c r="C3932" s="125"/>
      <c r="D3932" s="120"/>
      <c r="E3932" s="4" t="s">
        <v>71</v>
      </c>
      <c r="F3932" s="5"/>
      <c r="G3932" s="6">
        <v>316</v>
      </c>
      <c r="H3932" s="28">
        <v>71.202531645570005</v>
      </c>
      <c r="I3932" s="12">
        <v>9.8101265822780004</v>
      </c>
      <c r="J3932" s="12">
        <v>37.658227848100999</v>
      </c>
      <c r="K3932" s="12">
        <v>12.658227848100999</v>
      </c>
      <c r="L3932" s="12">
        <v>15.189873417722</v>
      </c>
      <c r="M3932" s="12">
        <v>14.556962025316</v>
      </c>
      <c r="N3932" s="12">
        <v>28.164556962024999</v>
      </c>
      <c r="O3932" s="12">
        <v>0.94936708860800001</v>
      </c>
      <c r="P3932" s="12">
        <v>3.1645569620249998</v>
      </c>
      <c r="Q3932" s="12">
        <v>7.5949367088609998</v>
      </c>
      <c r="R3932" s="12">
        <v>55.696202531646001</v>
      </c>
      <c r="S3932" s="12">
        <v>33.860759493670997</v>
      </c>
      <c r="T3932" s="12">
        <v>7.9113924050630002</v>
      </c>
      <c r="U3932" s="12">
        <v>30.696202531646001</v>
      </c>
      <c r="V3932" s="12">
        <v>3.4810126582279999</v>
      </c>
      <c r="W3932" s="12">
        <v>2.2151898734180002</v>
      </c>
      <c r="X3932" s="23">
        <v>5.379746835443</v>
      </c>
    </row>
    <row r="3933" spans="3:24" ht="37.799999999999997" x14ac:dyDescent="0.25">
      <c r="C3933" s="125"/>
      <c r="D3933" s="120"/>
      <c r="E3933" s="4" t="s">
        <v>72</v>
      </c>
      <c r="F3933" s="5"/>
      <c r="G3933" s="6">
        <v>308</v>
      </c>
      <c r="H3933" s="28">
        <v>75.649350649351007</v>
      </c>
      <c r="I3933" s="12">
        <v>5.844155844156</v>
      </c>
      <c r="J3933" s="12">
        <v>34.740259740260001</v>
      </c>
      <c r="K3933" s="12">
        <v>10.064935064935</v>
      </c>
      <c r="L3933" s="12">
        <v>11.688311688312</v>
      </c>
      <c r="M3933" s="12">
        <v>16.233766233766001</v>
      </c>
      <c r="N3933" s="12">
        <v>20.779220779220999</v>
      </c>
      <c r="O3933" s="20">
        <v>0</v>
      </c>
      <c r="P3933" s="12">
        <v>3.896103896104</v>
      </c>
      <c r="Q3933" s="12">
        <v>8.4415584415579996</v>
      </c>
      <c r="R3933" s="12">
        <v>52.922077922078003</v>
      </c>
      <c r="S3933" s="12">
        <v>29.220779220779001</v>
      </c>
      <c r="T3933" s="12">
        <v>5.1948051948050002</v>
      </c>
      <c r="U3933" s="12">
        <v>29.220779220779001</v>
      </c>
      <c r="V3933" s="12">
        <v>4.5454545454549997</v>
      </c>
      <c r="W3933" s="12">
        <v>2.5974025974030002</v>
      </c>
      <c r="X3933" s="23">
        <v>3.5714285714290002</v>
      </c>
    </row>
    <row r="3934" spans="3:24" ht="37.799999999999997" x14ac:dyDescent="0.25">
      <c r="C3934" s="125"/>
      <c r="D3934" s="120"/>
      <c r="E3934" s="4" t="s">
        <v>73</v>
      </c>
      <c r="F3934" s="5"/>
      <c r="G3934" s="6">
        <v>114</v>
      </c>
      <c r="H3934" s="28">
        <v>75.438596491227997</v>
      </c>
      <c r="I3934" s="12">
        <v>6.1403508771929998</v>
      </c>
      <c r="J3934" s="12">
        <v>36.842105263157997</v>
      </c>
      <c r="K3934" s="12">
        <v>14.035087719298</v>
      </c>
      <c r="L3934" s="12">
        <v>9.6491228070179993</v>
      </c>
      <c r="M3934" s="12">
        <v>19.298245614035</v>
      </c>
      <c r="N3934" s="12">
        <v>21.929824561404001</v>
      </c>
      <c r="O3934" s="20">
        <v>0</v>
      </c>
      <c r="P3934" s="12">
        <v>4.3859649122809996</v>
      </c>
      <c r="Q3934" s="12">
        <v>3.508771929825</v>
      </c>
      <c r="R3934" s="12">
        <v>54.385964912280997</v>
      </c>
      <c r="S3934" s="12">
        <v>28.070175438595999</v>
      </c>
      <c r="T3934" s="12">
        <v>7.0175438596489998</v>
      </c>
      <c r="U3934" s="12">
        <v>28.947368421053</v>
      </c>
      <c r="V3934" s="12">
        <v>7.0175438596489998</v>
      </c>
      <c r="W3934" s="12">
        <v>3.508771929825</v>
      </c>
      <c r="X3934" s="23">
        <v>1.7543859649119999</v>
      </c>
    </row>
    <row r="3935" spans="3:24" ht="25.2" x14ac:dyDescent="0.25">
      <c r="C3935" s="125"/>
      <c r="D3935" s="120"/>
      <c r="E3935" s="4" t="s">
        <v>74</v>
      </c>
      <c r="F3935" s="5"/>
      <c r="G3935" s="6">
        <v>96</v>
      </c>
      <c r="H3935" s="28">
        <v>63.541666666666998</v>
      </c>
      <c r="I3935" s="12">
        <v>6.25</v>
      </c>
      <c r="J3935" s="12">
        <v>18.75</v>
      </c>
      <c r="K3935" s="12">
        <v>7.291666666667</v>
      </c>
      <c r="L3935" s="12">
        <v>11.458333333333</v>
      </c>
      <c r="M3935" s="12">
        <v>9.375</v>
      </c>
      <c r="N3935" s="12">
        <v>12.5</v>
      </c>
      <c r="O3935" s="12">
        <v>1.041666666667</v>
      </c>
      <c r="P3935" s="12">
        <v>1.041666666667</v>
      </c>
      <c r="Q3935" s="12">
        <v>5.208333333333</v>
      </c>
      <c r="R3935" s="12">
        <v>55.208333333333002</v>
      </c>
      <c r="S3935" s="12">
        <v>30.208333333333002</v>
      </c>
      <c r="T3935" s="12">
        <v>4.166666666667</v>
      </c>
      <c r="U3935" s="12">
        <v>27.083333333333002</v>
      </c>
      <c r="V3935" s="12">
        <v>7.291666666667</v>
      </c>
      <c r="W3935" s="12">
        <v>3.125</v>
      </c>
      <c r="X3935" s="23">
        <v>2.083333333333</v>
      </c>
    </row>
    <row r="3936" spans="3:24" x14ac:dyDescent="0.25">
      <c r="C3936" s="125"/>
      <c r="D3936" s="120"/>
      <c r="E3936" s="4" t="s">
        <v>75</v>
      </c>
      <c r="F3936" s="5"/>
      <c r="G3936" s="6">
        <v>29</v>
      </c>
      <c r="H3936" s="28">
        <v>17.241379310345</v>
      </c>
      <c r="I3936" s="12">
        <v>20.689655172414</v>
      </c>
      <c r="J3936" s="12">
        <v>17.241379310345</v>
      </c>
      <c r="K3936" s="12">
        <v>3.4482758620689999</v>
      </c>
      <c r="L3936" s="12">
        <v>6.8965517241379999</v>
      </c>
      <c r="M3936" s="12">
        <v>6.8965517241379999</v>
      </c>
      <c r="N3936" s="12">
        <v>13.793103448276</v>
      </c>
      <c r="O3936" s="12">
        <v>3.4482758620689999</v>
      </c>
      <c r="P3936" s="20">
        <v>0</v>
      </c>
      <c r="Q3936" s="12">
        <v>3.4482758620689999</v>
      </c>
      <c r="R3936" s="12">
        <v>44.827586206897003</v>
      </c>
      <c r="S3936" s="12">
        <v>17.241379310345</v>
      </c>
      <c r="T3936" s="12">
        <v>6.8965517241379999</v>
      </c>
      <c r="U3936" s="12">
        <v>27.586206896552</v>
      </c>
      <c r="V3936" s="12">
        <v>13.793103448276</v>
      </c>
      <c r="W3936" s="12">
        <v>6.8965517241379999</v>
      </c>
      <c r="X3936" s="23">
        <v>6.8965517241379999</v>
      </c>
    </row>
    <row r="3937" spans="3:24" x14ac:dyDescent="0.25">
      <c r="C3937" s="125"/>
      <c r="D3937" s="120"/>
      <c r="E3937" s="4" t="s">
        <v>18</v>
      </c>
      <c r="F3937" s="5"/>
      <c r="G3937" s="6">
        <v>127</v>
      </c>
      <c r="H3937" s="28">
        <v>52.755905511811001</v>
      </c>
      <c r="I3937" s="12">
        <v>21.259842519685002</v>
      </c>
      <c r="J3937" s="12">
        <v>33.858267716535003</v>
      </c>
      <c r="K3937" s="12">
        <v>12.59842519685</v>
      </c>
      <c r="L3937" s="12">
        <v>7.8740157480309998</v>
      </c>
      <c r="M3937" s="12">
        <v>7.0866141732279999</v>
      </c>
      <c r="N3937" s="12">
        <v>20.472440944881999</v>
      </c>
      <c r="O3937" s="12">
        <v>1.574803149606</v>
      </c>
      <c r="P3937" s="12">
        <v>7.8740157480309998</v>
      </c>
      <c r="Q3937" s="12">
        <v>11.023622047244</v>
      </c>
      <c r="R3937" s="12">
        <v>44.094488188976001</v>
      </c>
      <c r="S3937" s="12">
        <v>25.196850393700998</v>
      </c>
      <c r="T3937" s="12">
        <v>11.023622047244</v>
      </c>
      <c r="U3937" s="12">
        <v>34.645669291338997</v>
      </c>
      <c r="V3937" s="12">
        <v>3.1496062992130001</v>
      </c>
      <c r="W3937" s="12">
        <v>0.78740157480299999</v>
      </c>
      <c r="X3937" s="23">
        <v>13.385826771653999</v>
      </c>
    </row>
    <row r="3938" spans="3:24" x14ac:dyDescent="0.25">
      <c r="C3938" s="121" t="s">
        <v>76</v>
      </c>
      <c r="D3938" s="119" t="s">
        <v>20</v>
      </c>
      <c r="E3938" s="18" t="s">
        <v>77</v>
      </c>
      <c r="F3938" s="17"/>
      <c r="G3938" s="19">
        <v>626</v>
      </c>
      <c r="H3938" s="29">
        <v>64.696485623002999</v>
      </c>
      <c r="I3938" s="15">
        <v>18.530351437699998</v>
      </c>
      <c r="J3938" s="15">
        <v>42.971246006389997</v>
      </c>
      <c r="K3938" s="15">
        <v>14.696485623002999</v>
      </c>
      <c r="L3938" s="15">
        <v>12.939297124601</v>
      </c>
      <c r="M3938" s="15">
        <v>15.175718849840001</v>
      </c>
      <c r="N3938" s="15">
        <v>30.191693290735</v>
      </c>
      <c r="O3938" s="15">
        <v>2.396166134185</v>
      </c>
      <c r="P3938" s="15">
        <v>5.1118210862620002</v>
      </c>
      <c r="Q3938" s="15">
        <v>11.022364217252001</v>
      </c>
      <c r="R3938" s="15">
        <v>54.792332268370998</v>
      </c>
      <c r="S3938" s="15">
        <v>35.303514376997001</v>
      </c>
      <c r="T3938" s="15">
        <v>11.821086261981</v>
      </c>
      <c r="U3938" s="15">
        <v>34.984025559105</v>
      </c>
      <c r="V3938" s="15">
        <v>3.3546325878590002</v>
      </c>
      <c r="W3938" s="15">
        <v>2.076677316294</v>
      </c>
      <c r="X3938" s="30">
        <v>4.6325878594249996</v>
      </c>
    </row>
    <row r="3939" spans="3:24" x14ac:dyDescent="0.25">
      <c r="C3939" s="125"/>
      <c r="D3939" s="120"/>
      <c r="E3939" s="4" t="s">
        <v>78</v>
      </c>
      <c r="F3939" s="5"/>
      <c r="G3939" s="6">
        <v>975</v>
      </c>
      <c r="H3939" s="28">
        <v>64.923076923077005</v>
      </c>
      <c r="I3939" s="12">
        <v>12.820512820513001</v>
      </c>
      <c r="J3939" s="12">
        <v>38.871794871794997</v>
      </c>
      <c r="K3939" s="12">
        <v>12.410256410256</v>
      </c>
      <c r="L3939" s="12">
        <v>13.641025641025999</v>
      </c>
      <c r="M3939" s="12">
        <v>13.128205128205</v>
      </c>
      <c r="N3939" s="12">
        <v>28.615384615385</v>
      </c>
      <c r="O3939" s="12">
        <v>1.641025641026</v>
      </c>
      <c r="P3939" s="12">
        <v>4.4102564102560002</v>
      </c>
      <c r="Q3939" s="12">
        <v>8</v>
      </c>
      <c r="R3939" s="12">
        <v>55.282051282051</v>
      </c>
      <c r="S3939" s="12">
        <v>29.435897435897001</v>
      </c>
      <c r="T3939" s="12">
        <v>11.384615384615</v>
      </c>
      <c r="U3939" s="12">
        <v>33.74358974359</v>
      </c>
      <c r="V3939" s="12">
        <v>2.7692307692310001</v>
      </c>
      <c r="W3939" s="12">
        <v>2.9743589743590002</v>
      </c>
      <c r="X3939" s="23">
        <v>5.9487179487180004</v>
      </c>
    </row>
    <row r="3940" spans="3:24" x14ac:dyDescent="0.25">
      <c r="C3940" s="125"/>
      <c r="D3940" s="120"/>
      <c r="E3940" s="4" t="s">
        <v>79</v>
      </c>
      <c r="F3940" s="5"/>
      <c r="G3940" s="6">
        <v>589</v>
      </c>
      <c r="H3940" s="28">
        <v>68.590831918505998</v>
      </c>
      <c r="I3940" s="12">
        <v>11.544991511036001</v>
      </c>
      <c r="J3940" s="12">
        <v>38.709677419355003</v>
      </c>
      <c r="K3940" s="12">
        <v>12.903225806451999</v>
      </c>
      <c r="L3940" s="12">
        <v>14.091680814941</v>
      </c>
      <c r="M3940" s="12">
        <v>13.073005093379001</v>
      </c>
      <c r="N3940" s="12">
        <v>29.541595925296999</v>
      </c>
      <c r="O3940" s="12">
        <v>1.6977928692699999</v>
      </c>
      <c r="P3940" s="12">
        <v>4.7538200339559999</v>
      </c>
      <c r="Q3940" s="12">
        <v>6.9609507640070003</v>
      </c>
      <c r="R3940" s="12">
        <v>50.764006791170999</v>
      </c>
      <c r="S3940" s="12">
        <v>24.27843803056</v>
      </c>
      <c r="T3940" s="12">
        <v>6.9609507640070003</v>
      </c>
      <c r="U3940" s="12">
        <v>33.276740237691001</v>
      </c>
      <c r="V3940" s="12">
        <v>4.4142614601019998</v>
      </c>
      <c r="W3940" s="12">
        <v>1.5280135823430001</v>
      </c>
      <c r="X3940" s="23">
        <v>4.2444821731750002</v>
      </c>
    </row>
    <row r="3941" spans="3:24" x14ac:dyDescent="0.25">
      <c r="C3941" s="125"/>
      <c r="D3941" s="120"/>
      <c r="E3941" s="4" t="s">
        <v>80</v>
      </c>
      <c r="F3941" s="5"/>
      <c r="G3941" s="6">
        <v>224</v>
      </c>
      <c r="H3941" s="28">
        <v>62.946428571429003</v>
      </c>
      <c r="I3941" s="12">
        <v>12.946428571428999</v>
      </c>
      <c r="J3941" s="12">
        <v>40.178571428570997</v>
      </c>
      <c r="K3941" s="12">
        <v>15.625</v>
      </c>
      <c r="L3941" s="12">
        <v>15.178571428571001</v>
      </c>
      <c r="M3941" s="12">
        <v>14.732142857143</v>
      </c>
      <c r="N3941" s="12">
        <v>30.357142857143</v>
      </c>
      <c r="O3941" s="12">
        <v>2.2321428571430002</v>
      </c>
      <c r="P3941" s="12">
        <v>7.5892857142860004</v>
      </c>
      <c r="Q3941" s="12">
        <v>11.160714285714</v>
      </c>
      <c r="R3941" s="12">
        <v>50.446428571429003</v>
      </c>
      <c r="S3941" s="12">
        <v>30.357142857143</v>
      </c>
      <c r="T3941" s="12">
        <v>8.4821428571429998</v>
      </c>
      <c r="U3941" s="12">
        <v>28.571428571428999</v>
      </c>
      <c r="V3941" s="12">
        <v>5.8035714285709998</v>
      </c>
      <c r="W3941" s="12">
        <v>3.125</v>
      </c>
      <c r="X3941" s="23">
        <v>7.1428571428570002</v>
      </c>
    </row>
    <row r="3942" spans="3:24" x14ac:dyDescent="0.25">
      <c r="C3942" s="121" t="s">
        <v>81</v>
      </c>
      <c r="D3942" s="119" t="s">
        <v>20</v>
      </c>
      <c r="E3942" s="18" t="s">
        <v>82</v>
      </c>
      <c r="F3942" s="17"/>
      <c r="G3942" s="19">
        <v>300</v>
      </c>
      <c r="H3942" s="29">
        <v>62.666666666666998</v>
      </c>
      <c r="I3942" s="15">
        <v>18.666666666666998</v>
      </c>
      <c r="J3942" s="15">
        <v>43.666666666666998</v>
      </c>
      <c r="K3942" s="15">
        <v>13.333333333333</v>
      </c>
      <c r="L3942" s="15">
        <v>15</v>
      </c>
      <c r="M3942" s="15">
        <v>16.666666666666998</v>
      </c>
      <c r="N3942" s="15">
        <v>33.333333333333002</v>
      </c>
      <c r="O3942" s="15">
        <v>4</v>
      </c>
      <c r="P3942" s="15">
        <v>4.333333333333</v>
      </c>
      <c r="Q3942" s="15">
        <v>13</v>
      </c>
      <c r="R3942" s="15">
        <v>56</v>
      </c>
      <c r="S3942" s="15">
        <v>28.333333333333002</v>
      </c>
      <c r="T3942" s="15">
        <v>11</v>
      </c>
      <c r="U3942" s="15">
        <v>35</v>
      </c>
      <c r="V3942" s="15">
        <v>2.666666666667</v>
      </c>
      <c r="W3942" s="15">
        <v>2.666666666667</v>
      </c>
      <c r="X3942" s="30">
        <v>6</v>
      </c>
    </row>
    <row r="3943" spans="3:24" x14ac:dyDescent="0.25">
      <c r="C3943" s="125"/>
      <c r="D3943" s="120"/>
      <c r="E3943" s="4" t="s">
        <v>83</v>
      </c>
      <c r="F3943" s="5"/>
      <c r="G3943" s="6">
        <v>722</v>
      </c>
      <c r="H3943" s="28">
        <v>62.880886426593001</v>
      </c>
      <c r="I3943" s="12">
        <v>15.235457063711999</v>
      </c>
      <c r="J3943" s="12">
        <v>39.750692520775999</v>
      </c>
      <c r="K3943" s="12">
        <v>13.98891966759</v>
      </c>
      <c r="L3943" s="12">
        <v>12.880886426592999</v>
      </c>
      <c r="M3943" s="12">
        <v>13.850415512465</v>
      </c>
      <c r="N3943" s="12">
        <v>27.977839335180001</v>
      </c>
      <c r="O3943" s="12">
        <v>2.2160664819939999</v>
      </c>
      <c r="P3943" s="12">
        <v>6.3711911357339996</v>
      </c>
      <c r="Q3943" s="12">
        <v>6.9252077562330001</v>
      </c>
      <c r="R3943" s="12">
        <v>53.878116343489999</v>
      </c>
      <c r="S3943" s="12">
        <v>29.362880886427</v>
      </c>
      <c r="T3943" s="12">
        <v>9.8337950138500005</v>
      </c>
      <c r="U3943" s="12">
        <v>35.041551246536997</v>
      </c>
      <c r="V3943" s="12">
        <v>4.2936288088639998</v>
      </c>
      <c r="W3943" s="12">
        <v>2.3545706371190001</v>
      </c>
      <c r="X3943" s="23">
        <v>6.0941828254850003</v>
      </c>
    </row>
    <row r="3944" spans="3:24" x14ac:dyDescent="0.25">
      <c r="C3944" s="125"/>
      <c r="D3944" s="120"/>
      <c r="E3944" s="4" t="s">
        <v>84</v>
      </c>
      <c r="F3944" s="5"/>
      <c r="G3944" s="6">
        <v>483</v>
      </c>
      <c r="H3944" s="28">
        <v>71.428571428571004</v>
      </c>
      <c r="I3944" s="12">
        <v>11.801242236025001</v>
      </c>
      <c r="J3944" s="12">
        <v>41.200828157350003</v>
      </c>
      <c r="K3944" s="12">
        <v>14.285714285714</v>
      </c>
      <c r="L3944" s="12">
        <v>12.629399585921</v>
      </c>
      <c r="M3944" s="12">
        <v>12.836438923395001</v>
      </c>
      <c r="N3944" s="12">
        <v>27.950310559005999</v>
      </c>
      <c r="O3944" s="12">
        <v>1.242236024845</v>
      </c>
      <c r="P3944" s="12">
        <v>4.9689440993789997</v>
      </c>
      <c r="Q3944" s="12">
        <v>8.6956521739130004</v>
      </c>
      <c r="R3944" s="12">
        <v>52.587991718426998</v>
      </c>
      <c r="S3944" s="12">
        <v>26.086956521739001</v>
      </c>
      <c r="T3944" s="12">
        <v>9.3167701863350008</v>
      </c>
      <c r="U3944" s="12">
        <v>33.540372670807002</v>
      </c>
      <c r="V3944" s="12">
        <v>3.3126293995860001</v>
      </c>
      <c r="W3944" s="12">
        <v>1.0351966873709999</v>
      </c>
      <c r="X3944" s="23">
        <v>4.7619047619049999</v>
      </c>
    </row>
    <row r="3945" spans="3:24" x14ac:dyDescent="0.25">
      <c r="C3945" s="125"/>
      <c r="D3945" s="120"/>
      <c r="E3945" s="4" t="s">
        <v>85</v>
      </c>
      <c r="F3945" s="5"/>
      <c r="G3945" s="6">
        <v>395</v>
      </c>
      <c r="H3945" s="28">
        <v>63.797468354430002</v>
      </c>
      <c r="I3945" s="12">
        <v>13.670886075948999</v>
      </c>
      <c r="J3945" s="12">
        <v>36.455696202532003</v>
      </c>
      <c r="K3945" s="12">
        <v>11.898734177214999</v>
      </c>
      <c r="L3945" s="12">
        <v>14.177215189872999</v>
      </c>
      <c r="M3945" s="12">
        <v>13.670886075948999</v>
      </c>
      <c r="N3945" s="12">
        <v>30.126582278480999</v>
      </c>
      <c r="O3945" s="12">
        <v>1.5189873417719999</v>
      </c>
      <c r="P3945" s="12">
        <v>4.0506329113920003</v>
      </c>
      <c r="Q3945" s="12">
        <v>10.886075949366999</v>
      </c>
      <c r="R3945" s="12">
        <v>52.911392405062998</v>
      </c>
      <c r="S3945" s="12">
        <v>31.392405063291001</v>
      </c>
      <c r="T3945" s="12">
        <v>12.151898734176999</v>
      </c>
      <c r="U3945" s="12">
        <v>35.443037974684003</v>
      </c>
      <c r="V3945" s="12">
        <v>5.3164556962029996</v>
      </c>
      <c r="W3945" s="12">
        <v>2.5316455696200002</v>
      </c>
      <c r="X3945" s="23">
        <v>5.8227848101269997</v>
      </c>
    </row>
    <row r="3946" spans="3:24" x14ac:dyDescent="0.25">
      <c r="C3946" s="125"/>
      <c r="D3946" s="120"/>
      <c r="E3946" s="4" t="s">
        <v>86</v>
      </c>
      <c r="F3946" s="5"/>
      <c r="G3946" s="6">
        <v>236</v>
      </c>
      <c r="H3946" s="28">
        <v>66.525423728814005</v>
      </c>
      <c r="I3946" s="12">
        <v>13.135593220339</v>
      </c>
      <c r="J3946" s="12">
        <v>42.796610169491998</v>
      </c>
      <c r="K3946" s="12">
        <v>13.983050847457999</v>
      </c>
      <c r="L3946" s="12">
        <v>17.796610169491998</v>
      </c>
      <c r="M3946" s="12">
        <v>15.677966101695</v>
      </c>
      <c r="N3946" s="12">
        <v>31.779661016948999</v>
      </c>
      <c r="O3946" s="12">
        <v>1.271186440678</v>
      </c>
      <c r="P3946" s="12">
        <v>6.3559322033900001</v>
      </c>
      <c r="Q3946" s="12">
        <v>8.0508474576270004</v>
      </c>
      <c r="R3946" s="12">
        <v>52.118644067797</v>
      </c>
      <c r="S3946" s="12">
        <v>29.237288135593001</v>
      </c>
      <c r="T3946" s="12">
        <v>9.7457627118639998</v>
      </c>
      <c r="U3946" s="12">
        <v>30.508474576270999</v>
      </c>
      <c r="V3946" s="12">
        <v>2.1186440677970002</v>
      </c>
      <c r="W3946" s="12">
        <v>3.3898305084749998</v>
      </c>
      <c r="X3946" s="23">
        <v>6.3559322033900001</v>
      </c>
    </row>
    <row r="3947" spans="3:24" x14ac:dyDescent="0.25">
      <c r="C3947" s="125"/>
      <c r="D3947" s="120"/>
      <c r="E3947" s="4" t="s">
        <v>87</v>
      </c>
      <c r="F3947" s="5"/>
      <c r="G3947" s="6">
        <v>278</v>
      </c>
      <c r="H3947" s="28">
        <v>67.266187050360003</v>
      </c>
      <c r="I3947" s="12">
        <v>10.791366906475</v>
      </c>
      <c r="J3947" s="12">
        <v>37.410071942446002</v>
      </c>
      <c r="K3947" s="12">
        <v>12.230215827338</v>
      </c>
      <c r="L3947" s="12">
        <v>12.230215827338</v>
      </c>
      <c r="M3947" s="12">
        <v>10.791366906475</v>
      </c>
      <c r="N3947" s="12">
        <v>28.41726618705</v>
      </c>
      <c r="O3947" s="12">
        <v>1.0791366906469999</v>
      </c>
      <c r="P3947" s="12">
        <v>2.1582733812949999</v>
      </c>
      <c r="Q3947" s="12">
        <v>7.1942446043170003</v>
      </c>
      <c r="R3947" s="12">
        <v>54.316546762590001</v>
      </c>
      <c r="S3947" s="12">
        <v>37.050359712229998</v>
      </c>
      <c r="T3947" s="12">
        <v>8.9928057553960006</v>
      </c>
      <c r="U3947" s="12">
        <v>27.338129496402999</v>
      </c>
      <c r="V3947" s="12">
        <v>2.1582733812949999</v>
      </c>
      <c r="W3947" s="12">
        <v>3.5971223021580001</v>
      </c>
      <c r="X3947" s="23">
        <v>1.7985611510790001</v>
      </c>
    </row>
    <row r="3948" spans="3:24" x14ac:dyDescent="0.25">
      <c r="C3948" s="121" t="s">
        <v>88</v>
      </c>
      <c r="D3948" s="119" t="s">
        <v>20</v>
      </c>
      <c r="E3948" s="18" t="s">
        <v>89</v>
      </c>
      <c r="F3948" s="17"/>
      <c r="G3948" s="19">
        <v>110</v>
      </c>
      <c r="H3948" s="29">
        <v>59.090909090909001</v>
      </c>
      <c r="I3948" s="15">
        <v>18.181818181817999</v>
      </c>
      <c r="J3948" s="15">
        <v>39.090909090909001</v>
      </c>
      <c r="K3948" s="15">
        <v>14.545454545455</v>
      </c>
      <c r="L3948" s="15">
        <v>17.272727272727</v>
      </c>
      <c r="M3948" s="15">
        <v>19.090909090909001</v>
      </c>
      <c r="N3948" s="15">
        <v>29.090909090909001</v>
      </c>
      <c r="O3948" s="15">
        <v>2.7272727272730002</v>
      </c>
      <c r="P3948" s="15">
        <v>3.636363636364</v>
      </c>
      <c r="Q3948" s="15">
        <v>19.090909090909001</v>
      </c>
      <c r="R3948" s="15">
        <v>55.454545454544999</v>
      </c>
      <c r="S3948" s="15">
        <v>27.272727272727</v>
      </c>
      <c r="T3948" s="15">
        <v>11.818181818182</v>
      </c>
      <c r="U3948" s="15">
        <v>37.272727272727003</v>
      </c>
      <c r="V3948" s="15">
        <v>1.818181818182</v>
      </c>
      <c r="W3948" s="15">
        <v>1.818181818182</v>
      </c>
      <c r="X3948" s="30">
        <v>7.2727272727269998</v>
      </c>
    </row>
    <row r="3949" spans="3:24" x14ac:dyDescent="0.25">
      <c r="C3949" s="122"/>
      <c r="D3949" s="120"/>
      <c r="E3949" s="4" t="s">
        <v>90</v>
      </c>
      <c r="F3949" s="5"/>
      <c r="G3949" s="6">
        <v>190</v>
      </c>
      <c r="H3949" s="28">
        <v>64.736842105262994</v>
      </c>
      <c r="I3949" s="12">
        <v>18.947368421053</v>
      </c>
      <c r="J3949" s="12">
        <v>46.315789473683999</v>
      </c>
      <c r="K3949" s="12">
        <v>12.631578947368</v>
      </c>
      <c r="L3949" s="12">
        <v>13.684210526316001</v>
      </c>
      <c r="M3949" s="12">
        <v>15.263157894737001</v>
      </c>
      <c r="N3949" s="12">
        <v>35.789473684211004</v>
      </c>
      <c r="O3949" s="12">
        <v>4.7368421052630003</v>
      </c>
      <c r="P3949" s="12">
        <v>4.7368421052630003</v>
      </c>
      <c r="Q3949" s="12">
        <v>9.4736842105260006</v>
      </c>
      <c r="R3949" s="12">
        <v>56.315789473683999</v>
      </c>
      <c r="S3949" s="12">
        <v>28.947368421053</v>
      </c>
      <c r="T3949" s="12">
        <v>10.526315789473999</v>
      </c>
      <c r="U3949" s="12">
        <v>33.684210526316001</v>
      </c>
      <c r="V3949" s="12">
        <v>3.1578947368420001</v>
      </c>
      <c r="W3949" s="12">
        <v>3.1578947368420001</v>
      </c>
      <c r="X3949" s="23">
        <v>5.2631578947369997</v>
      </c>
    </row>
    <row r="3950" spans="3:24" x14ac:dyDescent="0.25">
      <c r="C3950" s="122"/>
      <c r="D3950" s="120"/>
      <c r="E3950" s="4" t="s">
        <v>83</v>
      </c>
      <c r="F3950" s="5"/>
      <c r="G3950" s="6">
        <v>722</v>
      </c>
      <c r="H3950" s="28">
        <v>62.880886426593001</v>
      </c>
      <c r="I3950" s="12">
        <v>15.235457063711999</v>
      </c>
      <c r="J3950" s="12">
        <v>39.750692520775999</v>
      </c>
      <c r="K3950" s="12">
        <v>13.98891966759</v>
      </c>
      <c r="L3950" s="12">
        <v>12.880886426592999</v>
      </c>
      <c r="M3950" s="12">
        <v>13.850415512465</v>
      </c>
      <c r="N3950" s="12">
        <v>27.977839335180001</v>
      </c>
      <c r="O3950" s="12">
        <v>2.2160664819939999</v>
      </c>
      <c r="P3950" s="12">
        <v>6.3711911357339996</v>
      </c>
      <c r="Q3950" s="12">
        <v>6.9252077562330001</v>
      </c>
      <c r="R3950" s="12">
        <v>53.878116343489999</v>
      </c>
      <c r="S3950" s="12">
        <v>29.362880886427</v>
      </c>
      <c r="T3950" s="12">
        <v>9.8337950138500005</v>
      </c>
      <c r="U3950" s="12">
        <v>35.041551246536997</v>
      </c>
      <c r="V3950" s="12">
        <v>4.2936288088639998</v>
      </c>
      <c r="W3950" s="12">
        <v>2.3545706371190001</v>
      </c>
      <c r="X3950" s="23">
        <v>6.0941828254850003</v>
      </c>
    </row>
    <row r="3951" spans="3:24" x14ac:dyDescent="0.25">
      <c r="C3951" s="122"/>
      <c r="D3951" s="120"/>
      <c r="E3951" s="4" t="s">
        <v>91</v>
      </c>
      <c r="F3951" s="5"/>
      <c r="G3951" s="6">
        <v>117</v>
      </c>
      <c r="H3951" s="28">
        <v>64.957264957264996</v>
      </c>
      <c r="I3951" s="12">
        <v>15.384615384615</v>
      </c>
      <c r="J3951" s="12">
        <v>41.880341880342002</v>
      </c>
      <c r="K3951" s="12">
        <v>13.675213675214</v>
      </c>
      <c r="L3951" s="12">
        <v>14.529914529915001</v>
      </c>
      <c r="M3951" s="12">
        <v>19.65811965812</v>
      </c>
      <c r="N3951" s="12">
        <v>25.641025641026001</v>
      </c>
      <c r="O3951" s="12">
        <v>0.85470085470099999</v>
      </c>
      <c r="P3951" s="12">
        <v>2.564102564103</v>
      </c>
      <c r="Q3951" s="12">
        <v>8.5470085470089998</v>
      </c>
      <c r="R3951" s="12">
        <v>48.717948717949</v>
      </c>
      <c r="S3951" s="12">
        <v>24.786324786325</v>
      </c>
      <c r="T3951" s="12">
        <v>5.9829059829059998</v>
      </c>
      <c r="U3951" s="12">
        <v>34.188034188034003</v>
      </c>
      <c r="V3951" s="12">
        <v>3.4188034188029999</v>
      </c>
      <c r="W3951" s="20">
        <v>0</v>
      </c>
      <c r="X3951" s="23">
        <v>7.6923076923079998</v>
      </c>
    </row>
    <row r="3952" spans="3:24" x14ac:dyDescent="0.25">
      <c r="C3952" s="122"/>
      <c r="D3952" s="120"/>
      <c r="E3952" s="4" t="s">
        <v>92</v>
      </c>
      <c r="F3952" s="5"/>
      <c r="G3952" s="6">
        <v>123</v>
      </c>
      <c r="H3952" s="28">
        <v>70.731707317073003</v>
      </c>
      <c r="I3952" s="12">
        <v>8.130081300813</v>
      </c>
      <c r="J3952" s="12">
        <v>39.837398373984001</v>
      </c>
      <c r="K3952" s="12">
        <v>14.634146341463</v>
      </c>
      <c r="L3952" s="12">
        <v>13.821138211381999</v>
      </c>
      <c r="M3952" s="12">
        <v>16.260162601626</v>
      </c>
      <c r="N3952" s="12">
        <v>26.829268292683</v>
      </c>
      <c r="O3952" s="12">
        <v>1.6260162601629999</v>
      </c>
      <c r="P3952" s="12">
        <v>6.5040650406499996</v>
      </c>
      <c r="Q3952" s="12">
        <v>8.130081300813</v>
      </c>
      <c r="R3952" s="12">
        <v>44.715447154472002</v>
      </c>
      <c r="S3952" s="12">
        <v>24.390243902439</v>
      </c>
      <c r="T3952" s="12">
        <v>4.8780487804880002</v>
      </c>
      <c r="U3952" s="12">
        <v>29.268292682927001</v>
      </c>
      <c r="V3952" s="12">
        <v>5.6910569105690003</v>
      </c>
      <c r="W3952" s="12">
        <v>0.81300813008100004</v>
      </c>
      <c r="X3952" s="23">
        <v>4.8780487804880002</v>
      </c>
    </row>
    <row r="3953" spans="2:24" x14ac:dyDescent="0.25">
      <c r="C3953" s="122"/>
      <c r="D3953" s="120"/>
      <c r="E3953" s="4" t="s">
        <v>93</v>
      </c>
      <c r="F3953" s="5"/>
      <c r="G3953" s="6">
        <v>243</v>
      </c>
      <c r="H3953" s="28">
        <v>74.897119341563993</v>
      </c>
      <c r="I3953" s="12">
        <v>11.934156378600999</v>
      </c>
      <c r="J3953" s="12">
        <v>41.563786008229997</v>
      </c>
      <c r="K3953" s="12">
        <v>14.40329218107</v>
      </c>
      <c r="L3953" s="12">
        <v>11.111111111111001</v>
      </c>
      <c r="M3953" s="12">
        <v>7.818930041152</v>
      </c>
      <c r="N3953" s="12">
        <v>29.629629629629999</v>
      </c>
      <c r="O3953" s="12">
        <v>1.2345679012349999</v>
      </c>
      <c r="P3953" s="12">
        <v>5.3497942386829997</v>
      </c>
      <c r="Q3953" s="12">
        <v>9.0534979423870006</v>
      </c>
      <c r="R3953" s="12">
        <v>58.436213991770003</v>
      </c>
      <c r="S3953" s="12">
        <v>27.572016460905001</v>
      </c>
      <c r="T3953" s="12">
        <v>13.168724279835001</v>
      </c>
      <c r="U3953" s="12">
        <v>35.390946502058</v>
      </c>
      <c r="V3953" s="12">
        <v>2.057613168724</v>
      </c>
      <c r="W3953" s="12">
        <v>1.646090534979</v>
      </c>
      <c r="X3953" s="23">
        <v>3.2921810699590002</v>
      </c>
    </row>
    <row r="3954" spans="2:24" x14ac:dyDescent="0.25">
      <c r="C3954" s="122"/>
      <c r="D3954" s="120"/>
      <c r="E3954" s="4" t="s">
        <v>85</v>
      </c>
      <c r="F3954" s="5"/>
      <c r="G3954" s="6">
        <v>395</v>
      </c>
      <c r="H3954" s="28">
        <v>63.797468354430002</v>
      </c>
      <c r="I3954" s="12">
        <v>13.670886075948999</v>
      </c>
      <c r="J3954" s="12">
        <v>36.455696202532003</v>
      </c>
      <c r="K3954" s="12">
        <v>11.898734177214999</v>
      </c>
      <c r="L3954" s="12">
        <v>14.177215189872999</v>
      </c>
      <c r="M3954" s="12">
        <v>13.670886075948999</v>
      </c>
      <c r="N3954" s="12">
        <v>30.126582278480999</v>
      </c>
      <c r="O3954" s="12">
        <v>1.5189873417719999</v>
      </c>
      <c r="P3954" s="12">
        <v>4.0506329113920003</v>
      </c>
      <c r="Q3954" s="12">
        <v>10.886075949366999</v>
      </c>
      <c r="R3954" s="12">
        <v>52.911392405062998</v>
      </c>
      <c r="S3954" s="12">
        <v>31.392405063291001</v>
      </c>
      <c r="T3954" s="12">
        <v>12.151898734176999</v>
      </c>
      <c r="U3954" s="12">
        <v>35.443037974684003</v>
      </c>
      <c r="V3954" s="12">
        <v>5.3164556962029996</v>
      </c>
      <c r="W3954" s="12">
        <v>2.5316455696200002</v>
      </c>
      <c r="X3954" s="23">
        <v>5.8227848101269997</v>
      </c>
    </row>
    <row r="3955" spans="2:24" x14ac:dyDescent="0.25">
      <c r="C3955" s="122"/>
      <c r="D3955" s="120"/>
      <c r="E3955" s="4" t="s">
        <v>94</v>
      </c>
      <c r="F3955" s="5"/>
      <c r="G3955" s="6">
        <v>168</v>
      </c>
      <c r="H3955" s="28">
        <v>66.666666666666998</v>
      </c>
      <c r="I3955" s="12">
        <v>14.285714285714</v>
      </c>
      <c r="J3955" s="12">
        <v>43.452380952380999</v>
      </c>
      <c r="K3955" s="12">
        <v>16.071428571428999</v>
      </c>
      <c r="L3955" s="12">
        <v>19.642857142857</v>
      </c>
      <c r="M3955" s="12">
        <v>14.285714285714</v>
      </c>
      <c r="N3955" s="12">
        <v>30.952380952380999</v>
      </c>
      <c r="O3955" s="12">
        <v>1.785714285714</v>
      </c>
      <c r="P3955" s="12">
        <v>4.7619047619049999</v>
      </c>
      <c r="Q3955" s="12">
        <v>8.333333333333</v>
      </c>
      <c r="R3955" s="12">
        <v>50.595238095238003</v>
      </c>
      <c r="S3955" s="12">
        <v>32.738095238094999</v>
      </c>
      <c r="T3955" s="12">
        <v>10.714285714286</v>
      </c>
      <c r="U3955" s="12">
        <v>29.761904761905001</v>
      </c>
      <c r="V3955" s="12">
        <v>1.785714285714</v>
      </c>
      <c r="W3955" s="12">
        <v>4.166666666667</v>
      </c>
      <c r="X3955" s="23">
        <v>5.9523809523809996</v>
      </c>
    </row>
    <row r="3956" spans="2:24" x14ac:dyDescent="0.25">
      <c r="C3956" s="122"/>
      <c r="D3956" s="120"/>
      <c r="E3956" s="4" t="s">
        <v>95</v>
      </c>
      <c r="F3956" s="5"/>
      <c r="G3956" s="6">
        <v>68</v>
      </c>
      <c r="H3956" s="28">
        <v>66.176470588235006</v>
      </c>
      <c r="I3956" s="12">
        <v>10.294117647059</v>
      </c>
      <c r="J3956" s="12">
        <v>41.176470588234999</v>
      </c>
      <c r="K3956" s="12">
        <v>8.8235294117649996</v>
      </c>
      <c r="L3956" s="12">
        <v>13.235294117646999</v>
      </c>
      <c r="M3956" s="12">
        <v>19.117647058824002</v>
      </c>
      <c r="N3956" s="12">
        <v>33.823529411765001</v>
      </c>
      <c r="O3956" s="20">
        <v>0</v>
      </c>
      <c r="P3956" s="12">
        <v>10.294117647059</v>
      </c>
      <c r="Q3956" s="12">
        <v>7.352941176471</v>
      </c>
      <c r="R3956" s="12">
        <v>55.882352941176002</v>
      </c>
      <c r="S3956" s="12">
        <v>20.588235294118</v>
      </c>
      <c r="T3956" s="12">
        <v>7.352941176471</v>
      </c>
      <c r="U3956" s="12">
        <v>32.352941176470999</v>
      </c>
      <c r="V3956" s="12">
        <v>2.9411764705880001</v>
      </c>
      <c r="W3956" s="12">
        <v>1.4705882352940001</v>
      </c>
      <c r="X3956" s="23">
        <v>7.352941176471</v>
      </c>
    </row>
    <row r="3957" spans="2:24" x14ac:dyDescent="0.25">
      <c r="C3957" s="126"/>
      <c r="D3957" s="123"/>
      <c r="E3957" s="64" t="s">
        <v>87</v>
      </c>
      <c r="F3957" s="59"/>
      <c r="G3957" s="66">
        <v>278</v>
      </c>
      <c r="H3957" s="82">
        <v>67.266187050360003</v>
      </c>
      <c r="I3957" s="40">
        <v>10.791366906475</v>
      </c>
      <c r="J3957" s="40">
        <v>37.410071942446002</v>
      </c>
      <c r="K3957" s="40">
        <v>12.230215827338</v>
      </c>
      <c r="L3957" s="40">
        <v>12.230215827338</v>
      </c>
      <c r="M3957" s="40">
        <v>10.791366906475</v>
      </c>
      <c r="N3957" s="40">
        <v>28.41726618705</v>
      </c>
      <c r="O3957" s="40">
        <v>1.0791366906469999</v>
      </c>
      <c r="P3957" s="40">
        <v>2.1582733812949999</v>
      </c>
      <c r="Q3957" s="40">
        <v>7.1942446043170003</v>
      </c>
      <c r="R3957" s="40">
        <v>54.316546762590001</v>
      </c>
      <c r="S3957" s="40">
        <v>37.050359712229998</v>
      </c>
      <c r="T3957" s="40">
        <v>8.9928057553960006</v>
      </c>
      <c r="U3957" s="40">
        <v>27.338129496402999</v>
      </c>
      <c r="V3957" s="40">
        <v>2.1582733812949999</v>
      </c>
      <c r="W3957" s="40">
        <v>3.5971223021580001</v>
      </c>
      <c r="X3957" s="80">
        <v>1.7985611510790001</v>
      </c>
    </row>
    <row r="3959" spans="2:24" x14ac:dyDescent="0.25">
      <c r="B3959" s="48" t="str">
        <f xml:space="preserve"> HYPERLINK("#'目次'!B42", "[36]")</f>
        <v>[36]</v>
      </c>
      <c r="C3959" s="35" t="s">
        <v>340</v>
      </c>
    </row>
    <row r="3960" spans="2:24" x14ac:dyDescent="0.25">
      <c r="C3960" s="99" t="s">
        <v>341</v>
      </c>
    </row>
    <row r="3962" spans="2:24" x14ac:dyDescent="0.25">
      <c r="C3962" s="35" t="s">
        <v>14</v>
      </c>
    </row>
    <row r="3963" spans="2:24" ht="37.799999999999997" x14ac:dyDescent="0.25">
      <c r="C3963" s="115"/>
      <c r="D3963" s="116"/>
      <c r="E3963" s="116"/>
      <c r="F3963" s="116"/>
      <c r="G3963" s="44" t="s">
        <v>15</v>
      </c>
      <c r="H3963" s="43" t="s">
        <v>342</v>
      </c>
      <c r="I3963" s="26" t="s">
        <v>343</v>
      </c>
      <c r="J3963" s="26" t="s">
        <v>344</v>
      </c>
      <c r="K3963" s="26" t="s">
        <v>345</v>
      </c>
      <c r="L3963" s="26" t="s">
        <v>346</v>
      </c>
      <c r="M3963" s="26" t="s">
        <v>347</v>
      </c>
      <c r="N3963" s="26" t="s">
        <v>348</v>
      </c>
      <c r="O3963" s="26" t="s">
        <v>63</v>
      </c>
      <c r="P3963" s="26" t="s">
        <v>349</v>
      </c>
      <c r="Q3963" s="49" t="s">
        <v>18</v>
      </c>
    </row>
    <row r="3964" spans="2:24" x14ac:dyDescent="0.25">
      <c r="C3964" s="117"/>
      <c r="D3964" s="118"/>
      <c r="E3964" s="118"/>
      <c r="F3964" s="118"/>
      <c r="G3964" s="46"/>
      <c r="H3964" s="47"/>
      <c r="I3964" s="27"/>
      <c r="J3964" s="27"/>
      <c r="K3964" s="27"/>
      <c r="L3964" s="27"/>
      <c r="M3964" s="27"/>
      <c r="N3964" s="27"/>
      <c r="O3964" s="27"/>
      <c r="P3964" s="27"/>
      <c r="Q3964" s="45"/>
    </row>
    <row r="3965" spans="2:24" x14ac:dyDescent="0.25">
      <c r="C3965" s="61"/>
      <c r="D3965" s="62"/>
      <c r="E3965" s="60" t="s">
        <v>15</v>
      </c>
      <c r="F3965" s="63"/>
      <c r="G3965" s="57">
        <v>2228</v>
      </c>
      <c r="H3965" s="34">
        <v>30.565529622980002</v>
      </c>
      <c r="I3965" s="34">
        <v>12.926391382406001</v>
      </c>
      <c r="J3965" s="34">
        <v>1.0323159784560001</v>
      </c>
      <c r="K3965" s="34">
        <v>0.76301615798900002</v>
      </c>
      <c r="L3965" s="34">
        <v>0.44883303411100001</v>
      </c>
      <c r="M3965" s="106">
        <v>0</v>
      </c>
      <c r="N3965" s="34">
        <v>46.813285457809997</v>
      </c>
      <c r="O3965" s="34">
        <v>1.211849192101</v>
      </c>
      <c r="P3965" s="34">
        <v>4.308797127469</v>
      </c>
      <c r="Q3965" s="79">
        <v>1.9299820466790001</v>
      </c>
    </row>
    <row r="3966" spans="2:24" x14ac:dyDescent="0.25">
      <c r="C3966" s="124" t="s">
        <v>19</v>
      </c>
      <c r="D3966" s="119" t="s">
        <v>20</v>
      </c>
      <c r="E3966" s="18" t="s">
        <v>21</v>
      </c>
      <c r="F3966" s="17"/>
      <c r="G3966" s="19">
        <v>1052</v>
      </c>
      <c r="H3966" s="29">
        <v>50.760456273763999</v>
      </c>
      <c r="I3966" s="15">
        <v>6.0836501901139997</v>
      </c>
      <c r="J3966" s="15">
        <v>0.19011406844100001</v>
      </c>
      <c r="K3966" s="15">
        <v>0.66539923954400004</v>
      </c>
      <c r="L3966" s="15">
        <v>0.38022813688200002</v>
      </c>
      <c r="M3966" s="38">
        <v>0</v>
      </c>
      <c r="N3966" s="15">
        <v>34.315589353611998</v>
      </c>
      <c r="O3966" s="15">
        <v>0.95057034220500003</v>
      </c>
      <c r="P3966" s="15">
        <v>5.1330798479090003</v>
      </c>
      <c r="Q3966" s="30">
        <v>1.520912547529</v>
      </c>
    </row>
    <row r="3967" spans="2:24" x14ac:dyDescent="0.25">
      <c r="C3967" s="125"/>
      <c r="D3967" s="120"/>
      <c r="E3967" s="4" t="s">
        <v>22</v>
      </c>
      <c r="F3967" s="5"/>
      <c r="G3967" s="6">
        <v>1176</v>
      </c>
      <c r="H3967" s="28">
        <v>12.5</v>
      </c>
      <c r="I3967" s="12">
        <v>19.047619047619001</v>
      </c>
      <c r="J3967" s="12">
        <v>1.785714285714</v>
      </c>
      <c r="K3967" s="12">
        <v>0.85034013605400005</v>
      </c>
      <c r="L3967" s="12">
        <v>0.51020408163300002</v>
      </c>
      <c r="M3967" s="20">
        <v>0</v>
      </c>
      <c r="N3967" s="12">
        <v>57.993197278912</v>
      </c>
      <c r="O3967" s="12">
        <v>1.4455782312929999</v>
      </c>
      <c r="P3967" s="12">
        <v>3.5714285714290002</v>
      </c>
      <c r="Q3967" s="23">
        <v>2.2959183673469998</v>
      </c>
    </row>
    <row r="3968" spans="2:24" x14ac:dyDescent="0.25">
      <c r="C3968" s="121" t="s">
        <v>23</v>
      </c>
      <c r="D3968" s="121" t="s">
        <v>24</v>
      </c>
      <c r="E3968" s="18" t="s">
        <v>25</v>
      </c>
      <c r="F3968" s="17"/>
      <c r="G3968" s="19">
        <v>495</v>
      </c>
      <c r="H3968" s="29">
        <v>33.737373737374</v>
      </c>
      <c r="I3968" s="15">
        <v>6.868686868687</v>
      </c>
      <c r="J3968" s="15">
        <v>0.40404040404000002</v>
      </c>
      <c r="K3968" s="15">
        <v>0.80808080808100002</v>
      </c>
      <c r="L3968" s="15">
        <v>0.20202020202000001</v>
      </c>
      <c r="M3968" s="38">
        <v>0</v>
      </c>
      <c r="N3968" s="15">
        <v>50.303030303029999</v>
      </c>
      <c r="O3968" s="15">
        <v>0.80808080808100002</v>
      </c>
      <c r="P3968" s="15">
        <v>5.6565656565660003</v>
      </c>
      <c r="Q3968" s="30">
        <v>1.2121212121210001</v>
      </c>
    </row>
    <row r="3969" spans="3:17" x14ac:dyDescent="0.25">
      <c r="C3969" s="125"/>
      <c r="D3969" s="122"/>
      <c r="E3969" s="4" t="s">
        <v>26</v>
      </c>
      <c r="F3969" s="5"/>
      <c r="G3969" s="6">
        <v>687</v>
      </c>
      <c r="H3969" s="28">
        <v>32.751091703057</v>
      </c>
      <c r="I3969" s="12">
        <v>11.644832605531001</v>
      </c>
      <c r="J3969" s="12">
        <v>1.018922852984</v>
      </c>
      <c r="K3969" s="12">
        <v>0.72780203784599995</v>
      </c>
      <c r="L3969" s="12">
        <v>0.43668122270699999</v>
      </c>
      <c r="M3969" s="20">
        <v>0</v>
      </c>
      <c r="N3969" s="12">
        <v>47.598253275109002</v>
      </c>
      <c r="O3969" s="12">
        <v>1.455604075691</v>
      </c>
      <c r="P3969" s="12">
        <v>3.7845705967979999</v>
      </c>
      <c r="Q3969" s="23">
        <v>0.58224163027700004</v>
      </c>
    </row>
    <row r="3970" spans="3:17" x14ac:dyDescent="0.25">
      <c r="C3970" s="125"/>
      <c r="D3970" s="122"/>
      <c r="E3970" s="4" t="s">
        <v>27</v>
      </c>
      <c r="F3970" s="5"/>
      <c r="G3970" s="6">
        <v>460</v>
      </c>
      <c r="H3970" s="28">
        <v>32.826086956521998</v>
      </c>
      <c r="I3970" s="12">
        <v>9.5652173913039995</v>
      </c>
      <c r="J3970" s="12">
        <v>0.65217391304299999</v>
      </c>
      <c r="K3970" s="12">
        <v>0.86956521739100001</v>
      </c>
      <c r="L3970" s="12">
        <v>0.43478260869599999</v>
      </c>
      <c r="M3970" s="20">
        <v>0</v>
      </c>
      <c r="N3970" s="12">
        <v>47.826086956521998</v>
      </c>
      <c r="O3970" s="12">
        <v>0.65217391304299999</v>
      </c>
      <c r="P3970" s="12">
        <v>4.7826086956519998</v>
      </c>
      <c r="Q3970" s="23">
        <v>2.3913043478259999</v>
      </c>
    </row>
    <row r="3971" spans="3:17" x14ac:dyDescent="0.25">
      <c r="C3971" s="125"/>
      <c r="D3971" s="122"/>
      <c r="E3971" s="4" t="s">
        <v>28</v>
      </c>
      <c r="F3971" s="5"/>
      <c r="G3971" s="6">
        <v>336</v>
      </c>
      <c r="H3971" s="28">
        <v>28.869047619048001</v>
      </c>
      <c r="I3971" s="12">
        <v>17.261904761905001</v>
      </c>
      <c r="J3971" s="12">
        <v>1.190476190476</v>
      </c>
      <c r="K3971" s="12">
        <v>1.190476190476</v>
      </c>
      <c r="L3971" s="12">
        <v>0.29761904761899999</v>
      </c>
      <c r="M3971" s="20">
        <v>0</v>
      </c>
      <c r="N3971" s="12">
        <v>41.964285714286</v>
      </c>
      <c r="O3971" s="12">
        <v>1.190476190476</v>
      </c>
      <c r="P3971" s="12">
        <v>4.4642857142860004</v>
      </c>
      <c r="Q3971" s="23">
        <v>3.5714285714290002</v>
      </c>
    </row>
    <row r="3972" spans="3:17" x14ac:dyDescent="0.25">
      <c r="C3972" s="125"/>
      <c r="D3972" s="122"/>
      <c r="E3972" s="4" t="s">
        <v>29</v>
      </c>
      <c r="F3972" s="5"/>
      <c r="G3972" s="6">
        <v>187</v>
      </c>
      <c r="H3972" s="28">
        <v>18.181818181817999</v>
      </c>
      <c r="I3972" s="12">
        <v>25.668449197861001</v>
      </c>
      <c r="J3972" s="12">
        <v>2.673796791444</v>
      </c>
      <c r="K3972" s="20">
        <v>0</v>
      </c>
      <c r="L3972" s="12">
        <v>1.069518716578</v>
      </c>
      <c r="M3972" s="20">
        <v>0</v>
      </c>
      <c r="N3972" s="12">
        <v>44.385026737967998</v>
      </c>
      <c r="O3972" s="12">
        <v>2.673796791444</v>
      </c>
      <c r="P3972" s="12">
        <v>1.6042780748659999</v>
      </c>
      <c r="Q3972" s="23">
        <v>3.7433155080209999</v>
      </c>
    </row>
    <row r="3973" spans="3:17" x14ac:dyDescent="0.25">
      <c r="C3973" s="125"/>
      <c r="D3973" s="122"/>
      <c r="E3973" s="4" t="s">
        <v>30</v>
      </c>
      <c r="F3973" s="5"/>
      <c r="G3973" s="6">
        <v>55</v>
      </c>
      <c r="H3973" s="28">
        <v>10.909090909091001</v>
      </c>
      <c r="I3973" s="12">
        <v>36.363636363635997</v>
      </c>
      <c r="J3973" s="12">
        <v>3.636363636364</v>
      </c>
      <c r="K3973" s="20">
        <v>0</v>
      </c>
      <c r="L3973" s="12">
        <v>1.818181818182</v>
      </c>
      <c r="M3973" s="20">
        <v>0</v>
      </c>
      <c r="N3973" s="12">
        <v>38.181818181818002</v>
      </c>
      <c r="O3973" s="12">
        <v>1.818181818182</v>
      </c>
      <c r="P3973" s="12">
        <v>3.636363636364</v>
      </c>
      <c r="Q3973" s="23">
        <v>3.636363636364</v>
      </c>
    </row>
    <row r="3974" spans="3:17" x14ac:dyDescent="0.25">
      <c r="C3974" s="125"/>
      <c r="D3974" s="122"/>
      <c r="E3974" s="4" t="s">
        <v>31</v>
      </c>
      <c r="F3974" s="5"/>
      <c r="G3974" s="6">
        <v>8</v>
      </c>
      <c r="H3974" s="28">
        <v>12.5</v>
      </c>
      <c r="I3974" s="12">
        <v>50</v>
      </c>
      <c r="J3974" s="20">
        <v>0</v>
      </c>
      <c r="K3974" s="20">
        <v>0</v>
      </c>
      <c r="L3974" s="20">
        <v>0</v>
      </c>
      <c r="M3974" s="20">
        <v>0</v>
      </c>
      <c r="N3974" s="12">
        <v>25</v>
      </c>
      <c r="O3974" s="20">
        <v>0</v>
      </c>
      <c r="P3974" s="20">
        <v>0</v>
      </c>
      <c r="Q3974" s="23">
        <v>12.5</v>
      </c>
    </row>
    <row r="3975" spans="3:17" x14ac:dyDescent="0.25">
      <c r="C3975" s="125"/>
      <c r="D3975" s="122"/>
      <c r="E3975" s="4" t="s">
        <v>32</v>
      </c>
      <c r="F3975" s="5"/>
      <c r="G3975" s="6">
        <v>1182</v>
      </c>
      <c r="H3975" s="28">
        <v>33.164128595600999</v>
      </c>
      <c r="I3975" s="12">
        <v>9.6446700507610004</v>
      </c>
      <c r="J3975" s="12">
        <v>0.76142131979700001</v>
      </c>
      <c r="K3975" s="12">
        <v>0.76142131979700001</v>
      </c>
      <c r="L3975" s="12">
        <v>0.338409475465</v>
      </c>
      <c r="M3975" s="20">
        <v>0</v>
      </c>
      <c r="N3975" s="12">
        <v>48.730964467005002</v>
      </c>
      <c r="O3975" s="12">
        <v>1.184433164129</v>
      </c>
      <c r="P3975" s="12">
        <v>4.5685279187820003</v>
      </c>
      <c r="Q3975" s="23">
        <v>0.84602368866300004</v>
      </c>
    </row>
    <row r="3976" spans="3:17" x14ac:dyDescent="0.25">
      <c r="C3976" s="125"/>
      <c r="D3976" s="122"/>
      <c r="E3976" s="4" t="s">
        <v>33</v>
      </c>
      <c r="F3976" s="5"/>
      <c r="G3976" s="6">
        <v>796</v>
      </c>
      <c r="H3976" s="28">
        <v>31.155778894472</v>
      </c>
      <c r="I3976" s="12">
        <v>12.814070351759</v>
      </c>
      <c r="J3976" s="12">
        <v>0.87939698492499996</v>
      </c>
      <c r="K3976" s="12">
        <v>1.0050251256280001</v>
      </c>
      <c r="L3976" s="12">
        <v>0.37688442211099998</v>
      </c>
      <c r="M3976" s="20">
        <v>0</v>
      </c>
      <c r="N3976" s="12">
        <v>45.351758793969999</v>
      </c>
      <c r="O3976" s="12">
        <v>0.87939698492499996</v>
      </c>
      <c r="P3976" s="12">
        <v>4.6482412060299998</v>
      </c>
      <c r="Q3976" s="23">
        <v>2.8894472361810002</v>
      </c>
    </row>
    <row r="3977" spans="3:17" x14ac:dyDescent="0.25">
      <c r="C3977" s="125"/>
      <c r="D3977" s="122"/>
      <c r="E3977" s="4" t="s">
        <v>34</v>
      </c>
      <c r="F3977" s="5"/>
      <c r="G3977" s="6">
        <v>250</v>
      </c>
      <c r="H3977" s="28">
        <v>16.399999999999999</v>
      </c>
      <c r="I3977" s="12">
        <v>28.8</v>
      </c>
      <c r="J3977" s="12">
        <v>2.8</v>
      </c>
      <c r="K3977" s="20">
        <v>0</v>
      </c>
      <c r="L3977" s="12">
        <v>1.2</v>
      </c>
      <c r="M3977" s="20">
        <v>0</v>
      </c>
      <c r="N3977" s="12">
        <v>42.4</v>
      </c>
      <c r="O3977" s="12">
        <v>2.4</v>
      </c>
      <c r="P3977" s="12">
        <v>2</v>
      </c>
      <c r="Q3977" s="23">
        <v>4</v>
      </c>
    </row>
    <row r="3978" spans="3:17" x14ac:dyDescent="0.25">
      <c r="C3978" s="125"/>
      <c r="D3978" s="122"/>
      <c r="E3978" s="4" t="s">
        <v>35</v>
      </c>
      <c r="F3978" s="5"/>
      <c r="G3978" s="6">
        <v>1046</v>
      </c>
      <c r="H3978" s="28">
        <v>27.629063097513999</v>
      </c>
      <c r="I3978" s="12">
        <v>16.634799235182001</v>
      </c>
      <c r="J3978" s="12">
        <v>1.3384321223710001</v>
      </c>
      <c r="K3978" s="12">
        <v>0.76481835564099998</v>
      </c>
      <c r="L3978" s="12">
        <v>0.57361376672999997</v>
      </c>
      <c r="M3978" s="20">
        <v>0</v>
      </c>
      <c r="N3978" s="12">
        <v>44.646271510516002</v>
      </c>
      <c r="O3978" s="12">
        <v>1.2428298279159999</v>
      </c>
      <c r="P3978" s="12">
        <v>4.0152963671129998</v>
      </c>
      <c r="Q3978" s="23">
        <v>3.1548757170170001</v>
      </c>
    </row>
    <row r="3979" spans="3:17" x14ac:dyDescent="0.25">
      <c r="C3979" s="125"/>
      <c r="D3979" s="121" t="s">
        <v>21</v>
      </c>
      <c r="E3979" s="18" t="s">
        <v>25</v>
      </c>
      <c r="F3979" s="17"/>
      <c r="G3979" s="19">
        <v>256</v>
      </c>
      <c r="H3979" s="29">
        <v>52.34375</v>
      </c>
      <c r="I3979" s="15">
        <v>1.5625</v>
      </c>
      <c r="J3979" s="38">
        <v>0</v>
      </c>
      <c r="K3979" s="15">
        <v>0.78125</v>
      </c>
      <c r="L3979" s="15">
        <v>0.390625</v>
      </c>
      <c r="M3979" s="38">
        <v>0</v>
      </c>
      <c r="N3979" s="15">
        <v>36.71875</v>
      </c>
      <c r="O3979" s="15">
        <v>0.390625</v>
      </c>
      <c r="P3979" s="15">
        <v>7.03125</v>
      </c>
      <c r="Q3979" s="30">
        <v>0.78125</v>
      </c>
    </row>
    <row r="3980" spans="3:17" x14ac:dyDescent="0.25">
      <c r="C3980" s="125"/>
      <c r="D3980" s="122"/>
      <c r="E3980" s="4" t="s">
        <v>26</v>
      </c>
      <c r="F3980" s="5"/>
      <c r="G3980" s="6">
        <v>320</v>
      </c>
      <c r="H3980" s="28">
        <v>52.1875</v>
      </c>
      <c r="I3980" s="12">
        <v>6.5625</v>
      </c>
      <c r="J3980" s="20">
        <v>0</v>
      </c>
      <c r="K3980" s="12">
        <v>0.9375</v>
      </c>
      <c r="L3980" s="12">
        <v>0.625</v>
      </c>
      <c r="M3980" s="20">
        <v>0</v>
      </c>
      <c r="N3980" s="12">
        <v>34.0625</v>
      </c>
      <c r="O3980" s="12">
        <v>0.9375</v>
      </c>
      <c r="P3980" s="12">
        <v>3.75</v>
      </c>
      <c r="Q3980" s="23">
        <v>0.9375</v>
      </c>
    </row>
    <row r="3981" spans="3:17" x14ac:dyDescent="0.25">
      <c r="C3981" s="125"/>
      <c r="D3981" s="122"/>
      <c r="E3981" s="4" t="s">
        <v>27</v>
      </c>
      <c r="F3981" s="5"/>
      <c r="G3981" s="6">
        <v>225</v>
      </c>
      <c r="H3981" s="28">
        <v>52.888888888888999</v>
      </c>
      <c r="I3981" s="12">
        <v>4.8888888888890003</v>
      </c>
      <c r="J3981" s="20">
        <v>0</v>
      </c>
      <c r="K3981" s="12">
        <v>0.444444444444</v>
      </c>
      <c r="L3981" s="20">
        <v>0</v>
      </c>
      <c r="M3981" s="20">
        <v>0</v>
      </c>
      <c r="N3981" s="12">
        <v>33.333333333333002</v>
      </c>
      <c r="O3981" s="12">
        <v>0.88888888888899997</v>
      </c>
      <c r="P3981" s="12">
        <v>5.7777777777779997</v>
      </c>
      <c r="Q3981" s="23">
        <v>1.7777777777779999</v>
      </c>
    </row>
    <row r="3982" spans="3:17" x14ac:dyDescent="0.25">
      <c r="C3982" s="125"/>
      <c r="D3982" s="122"/>
      <c r="E3982" s="4" t="s">
        <v>28</v>
      </c>
      <c r="F3982" s="5"/>
      <c r="G3982" s="6">
        <v>151</v>
      </c>
      <c r="H3982" s="28">
        <v>51.655629139073</v>
      </c>
      <c r="I3982" s="12">
        <v>6.622516556291</v>
      </c>
      <c r="J3982" s="12">
        <v>0.66225165562900001</v>
      </c>
      <c r="K3982" s="12">
        <v>0.66225165562900001</v>
      </c>
      <c r="L3982" s="20">
        <v>0</v>
      </c>
      <c r="M3982" s="20">
        <v>0</v>
      </c>
      <c r="N3982" s="12">
        <v>31.125827814569998</v>
      </c>
      <c r="O3982" s="12">
        <v>1.324503311258</v>
      </c>
      <c r="P3982" s="12">
        <v>4.6357615894039998</v>
      </c>
      <c r="Q3982" s="23">
        <v>3.311258278146</v>
      </c>
    </row>
    <row r="3983" spans="3:17" x14ac:dyDescent="0.25">
      <c r="C3983" s="125"/>
      <c r="D3983" s="122"/>
      <c r="E3983" s="4" t="s">
        <v>29</v>
      </c>
      <c r="F3983" s="5"/>
      <c r="G3983" s="6">
        <v>78</v>
      </c>
      <c r="H3983" s="28">
        <v>37.179487179486998</v>
      </c>
      <c r="I3983" s="12">
        <v>15.384615384615</v>
      </c>
      <c r="J3983" s="12">
        <v>1.2820512820509999</v>
      </c>
      <c r="K3983" s="20">
        <v>0</v>
      </c>
      <c r="L3983" s="12">
        <v>1.2820512820509999</v>
      </c>
      <c r="M3983" s="20">
        <v>0</v>
      </c>
      <c r="N3983" s="12">
        <v>37.179487179486998</v>
      </c>
      <c r="O3983" s="12">
        <v>1.2820512820509999</v>
      </c>
      <c r="P3983" s="12">
        <v>3.8461538461539999</v>
      </c>
      <c r="Q3983" s="23">
        <v>2.564102564103</v>
      </c>
    </row>
    <row r="3984" spans="3:17" x14ac:dyDescent="0.25">
      <c r="C3984" s="125"/>
      <c r="D3984" s="122"/>
      <c r="E3984" s="4" t="s">
        <v>30</v>
      </c>
      <c r="F3984" s="5"/>
      <c r="G3984" s="6">
        <v>20</v>
      </c>
      <c r="H3984" s="28">
        <v>30</v>
      </c>
      <c r="I3984" s="12">
        <v>30</v>
      </c>
      <c r="J3984" s="20">
        <v>0</v>
      </c>
      <c r="K3984" s="20">
        <v>0</v>
      </c>
      <c r="L3984" s="20">
        <v>0</v>
      </c>
      <c r="M3984" s="20">
        <v>0</v>
      </c>
      <c r="N3984" s="12">
        <v>30</v>
      </c>
      <c r="O3984" s="12">
        <v>5</v>
      </c>
      <c r="P3984" s="12">
        <v>5</v>
      </c>
      <c r="Q3984" s="37">
        <v>0</v>
      </c>
    </row>
    <row r="3985" spans="3:17" x14ac:dyDescent="0.25">
      <c r="C3985" s="125"/>
      <c r="D3985" s="122"/>
      <c r="E3985" s="4" t="s">
        <v>31</v>
      </c>
      <c r="F3985" s="5"/>
      <c r="G3985" s="6">
        <v>2</v>
      </c>
      <c r="H3985" s="28">
        <v>50</v>
      </c>
      <c r="I3985" s="20">
        <v>0</v>
      </c>
      <c r="J3985" s="20">
        <v>0</v>
      </c>
      <c r="K3985" s="20">
        <v>0</v>
      </c>
      <c r="L3985" s="20">
        <v>0</v>
      </c>
      <c r="M3985" s="20">
        <v>0</v>
      </c>
      <c r="N3985" s="12">
        <v>50</v>
      </c>
      <c r="O3985" s="20">
        <v>0</v>
      </c>
      <c r="P3985" s="20">
        <v>0</v>
      </c>
      <c r="Q3985" s="37">
        <v>0</v>
      </c>
    </row>
    <row r="3986" spans="3:17" x14ac:dyDescent="0.25">
      <c r="C3986" s="125"/>
      <c r="D3986" s="122"/>
      <c r="E3986" s="4" t="s">
        <v>32</v>
      </c>
      <c r="F3986" s="5"/>
      <c r="G3986" s="6">
        <v>576</v>
      </c>
      <c r="H3986" s="28">
        <v>52.256944444444002</v>
      </c>
      <c r="I3986" s="12">
        <v>4.3402777777779997</v>
      </c>
      <c r="J3986" s="20">
        <v>0</v>
      </c>
      <c r="K3986" s="12">
        <v>0.868055555556</v>
      </c>
      <c r="L3986" s="12">
        <v>0.52083333333299997</v>
      </c>
      <c r="M3986" s="20">
        <v>0</v>
      </c>
      <c r="N3986" s="12">
        <v>35.243055555555998</v>
      </c>
      <c r="O3986" s="12">
        <v>0.694444444444</v>
      </c>
      <c r="P3986" s="12">
        <v>5.208333333333</v>
      </c>
      <c r="Q3986" s="23">
        <v>0.868055555556</v>
      </c>
    </row>
    <row r="3987" spans="3:17" x14ac:dyDescent="0.25">
      <c r="C3987" s="125"/>
      <c r="D3987" s="122"/>
      <c r="E3987" s="4" t="s">
        <v>33</v>
      </c>
      <c r="F3987" s="5"/>
      <c r="G3987" s="6">
        <v>376</v>
      </c>
      <c r="H3987" s="28">
        <v>52.393617021277002</v>
      </c>
      <c r="I3987" s="12">
        <v>5.5851063829790002</v>
      </c>
      <c r="J3987" s="12">
        <v>0.26595744680900002</v>
      </c>
      <c r="K3987" s="12">
        <v>0.53191489361699995</v>
      </c>
      <c r="L3987" s="20">
        <v>0</v>
      </c>
      <c r="M3987" s="20">
        <v>0</v>
      </c>
      <c r="N3987" s="12">
        <v>32.446808510638</v>
      </c>
      <c r="O3987" s="12">
        <v>1.0638297872339999</v>
      </c>
      <c r="P3987" s="12">
        <v>5.3191489361700004</v>
      </c>
      <c r="Q3987" s="23">
        <v>2.393617021277</v>
      </c>
    </row>
    <row r="3988" spans="3:17" x14ac:dyDescent="0.25">
      <c r="C3988" s="125"/>
      <c r="D3988" s="122"/>
      <c r="E3988" s="4" t="s">
        <v>34</v>
      </c>
      <c r="F3988" s="5"/>
      <c r="G3988" s="6">
        <v>100</v>
      </c>
      <c r="H3988" s="28">
        <v>36</v>
      </c>
      <c r="I3988" s="12">
        <v>18</v>
      </c>
      <c r="J3988" s="12">
        <v>1</v>
      </c>
      <c r="K3988" s="20">
        <v>0</v>
      </c>
      <c r="L3988" s="12">
        <v>1</v>
      </c>
      <c r="M3988" s="20">
        <v>0</v>
      </c>
      <c r="N3988" s="12">
        <v>36</v>
      </c>
      <c r="O3988" s="12">
        <v>2</v>
      </c>
      <c r="P3988" s="12">
        <v>4</v>
      </c>
      <c r="Q3988" s="23">
        <v>2</v>
      </c>
    </row>
    <row r="3989" spans="3:17" x14ac:dyDescent="0.25">
      <c r="C3989" s="125"/>
      <c r="D3989" s="122"/>
      <c r="E3989" s="4" t="s">
        <v>35</v>
      </c>
      <c r="F3989" s="5"/>
      <c r="G3989" s="6">
        <v>476</v>
      </c>
      <c r="H3989" s="28">
        <v>48.949579831933001</v>
      </c>
      <c r="I3989" s="12">
        <v>8.1932773109239996</v>
      </c>
      <c r="J3989" s="12">
        <v>0.42016806722700001</v>
      </c>
      <c r="K3989" s="12">
        <v>0.42016806722700001</v>
      </c>
      <c r="L3989" s="12">
        <v>0.21008403361299999</v>
      </c>
      <c r="M3989" s="20">
        <v>0</v>
      </c>
      <c r="N3989" s="12">
        <v>33.193277310924003</v>
      </c>
      <c r="O3989" s="12">
        <v>1.260504201681</v>
      </c>
      <c r="P3989" s="12">
        <v>5.0420168067229998</v>
      </c>
      <c r="Q3989" s="23">
        <v>2.3109243697480002</v>
      </c>
    </row>
    <row r="3990" spans="3:17" x14ac:dyDescent="0.25">
      <c r="C3990" s="125"/>
      <c r="D3990" s="121" t="s">
        <v>22</v>
      </c>
      <c r="E3990" s="18" t="s">
        <v>25</v>
      </c>
      <c r="F3990" s="17"/>
      <c r="G3990" s="19">
        <v>239</v>
      </c>
      <c r="H3990" s="29">
        <v>13.807531380753</v>
      </c>
      <c r="I3990" s="15">
        <v>12.552301255230001</v>
      </c>
      <c r="J3990" s="15">
        <v>0.836820083682</v>
      </c>
      <c r="K3990" s="15">
        <v>0.836820083682</v>
      </c>
      <c r="L3990" s="38">
        <v>0</v>
      </c>
      <c r="M3990" s="38">
        <v>0</v>
      </c>
      <c r="N3990" s="15">
        <v>64.853556485355995</v>
      </c>
      <c r="O3990" s="15">
        <v>1.2552301255230001</v>
      </c>
      <c r="P3990" s="15">
        <v>4.1841004184099999</v>
      </c>
      <c r="Q3990" s="30">
        <v>1.673640167364</v>
      </c>
    </row>
    <row r="3991" spans="3:17" x14ac:dyDescent="0.25">
      <c r="C3991" s="125"/>
      <c r="D3991" s="122"/>
      <c r="E3991" s="4" t="s">
        <v>26</v>
      </c>
      <c r="F3991" s="5"/>
      <c r="G3991" s="6">
        <v>367</v>
      </c>
      <c r="H3991" s="28">
        <v>15.803814713895999</v>
      </c>
      <c r="I3991" s="12">
        <v>16.076294277929001</v>
      </c>
      <c r="J3991" s="12">
        <v>1.907356948229</v>
      </c>
      <c r="K3991" s="12">
        <v>0.54495912806500002</v>
      </c>
      <c r="L3991" s="12">
        <v>0.272479564033</v>
      </c>
      <c r="M3991" s="20">
        <v>0</v>
      </c>
      <c r="N3991" s="12">
        <v>59.400544959127998</v>
      </c>
      <c r="O3991" s="12">
        <v>1.907356948229</v>
      </c>
      <c r="P3991" s="12">
        <v>3.8147138964580001</v>
      </c>
      <c r="Q3991" s="23">
        <v>0.272479564033</v>
      </c>
    </row>
    <row r="3992" spans="3:17" x14ac:dyDescent="0.25">
      <c r="C3992" s="125"/>
      <c r="D3992" s="122"/>
      <c r="E3992" s="4" t="s">
        <v>27</v>
      </c>
      <c r="F3992" s="5"/>
      <c r="G3992" s="6">
        <v>235</v>
      </c>
      <c r="H3992" s="28">
        <v>13.617021276596001</v>
      </c>
      <c r="I3992" s="12">
        <v>14.042553191489</v>
      </c>
      <c r="J3992" s="12">
        <v>1.2765957446809999</v>
      </c>
      <c r="K3992" s="12">
        <v>1.2765957446809999</v>
      </c>
      <c r="L3992" s="12">
        <v>0.85106382978700001</v>
      </c>
      <c r="M3992" s="20">
        <v>0</v>
      </c>
      <c r="N3992" s="12">
        <v>61.702127659574003</v>
      </c>
      <c r="O3992" s="12">
        <v>0.425531914894</v>
      </c>
      <c r="P3992" s="12">
        <v>3.8297872340430001</v>
      </c>
      <c r="Q3992" s="23">
        <v>2.9787234042550002</v>
      </c>
    </row>
    <row r="3993" spans="3:17" x14ac:dyDescent="0.25">
      <c r="C3993" s="125"/>
      <c r="D3993" s="122"/>
      <c r="E3993" s="4" t="s">
        <v>28</v>
      </c>
      <c r="F3993" s="5"/>
      <c r="G3993" s="6">
        <v>185</v>
      </c>
      <c r="H3993" s="28">
        <v>10.27027027027</v>
      </c>
      <c r="I3993" s="12">
        <v>25.945945945946001</v>
      </c>
      <c r="J3993" s="12">
        <v>1.6216216216220001</v>
      </c>
      <c r="K3993" s="12">
        <v>1.6216216216220001</v>
      </c>
      <c r="L3993" s="12">
        <v>0.54054054054099998</v>
      </c>
      <c r="M3993" s="20">
        <v>0</v>
      </c>
      <c r="N3993" s="12">
        <v>50.810810810810999</v>
      </c>
      <c r="O3993" s="12">
        <v>1.0810810810810001</v>
      </c>
      <c r="P3993" s="12">
        <v>4.3243243243240004</v>
      </c>
      <c r="Q3993" s="23">
        <v>3.783783783784</v>
      </c>
    </row>
    <row r="3994" spans="3:17" x14ac:dyDescent="0.25">
      <c r="C3994" s="125"/>
      <c r="D3994" s="122"/>
      <c r="E3994" s="4" t="s">
        <v>29</v>
      </c>
      <c r="F3994" s="5"/>
      <c r="G3994" s="6">
        <v>109</v>
      </c>
      <c r="H3994" s="28">
        <v>4.5871559633030001</v>
      </c>
      <c r="I3994" s="12">
        <v>33.027522935779999</v>
      </c>
      <c r="J3994" s="12">
        <v>3.669724770642</v>
      </c>
      <c r="K3994" s="20">
        <v>0</v>
      </c>
      <c r="L3994" s="12">
        <v>0.91743119266100004</v>
      </c>
      <c r="M3994" s="20">
        <v>0</v>
      </c>
      <c r="N3994" s="12">
        <v>49.541284403669998</v>
      </c>
      <c r="O3994" s="12">
        <v>3.669724770642</v>
      </c>
      <c r="P3994" s="20">
        <v>0</v>
      </c>
      <c r="Q3994" s="23">
        <v>4.5871559633030001</v>
      </c>
    </row>
    <row r="3995" spans="3:17" x14ac:dyDescent="0.25">
      <c r="C3995" s="125"/>
      <c r="D3995" s="122"/>
      <c r="E3995" s="4" t="s">
        <v>30</v>
      </c>
      <c r="F3995" s="5"/>
      <c r="G3995" s="6">
        <v>35</v>
      </c>
      <c r="H3995" s="50">
        <v>0</v>
      </c>
      <c r="I3995" s="12">
        <v>40</v>
      </c>
      <c r="J3995" s="12">
        <v>5.7142857142860004</v>
      </c>
      <c r="K3995" s="20">
        <v>0</v>
      </c>
      <c r="L3995" s="12">
        <v>2.8571428571430002</v>
      </c>
      <c r="M3995" s="20">
        <v>0</v>
      </c>
      <c r="N3995" s="12">
        <v>42.857142857143003</v>
      </c>
      <c r="O3995" s="20">
        <v>0</v>
      </c>
      <c r="P3995" s="12">
        <v>2.8571428571430002</v>
      </c>
      <c r="Q3995" s="23">
        <v>5.7142857142860004</v>
      </c>
    </row>
    <row r="3996" spans="3:17" x14ac:dyDescent="0.25">
      <c r="C3996" s="125"/>
      <c r="D3996" s="122"/>
      <c r="E3996" s="4" t="s">
        <v>31</v>
      </c>
      <c r="F3996" s="5"/>
      <c r="G3996" s="6">
        <v>6</v>
      </c>
      <c r="H3996" s="50">
        <v>0</v>
      </c>
      <c r="I3996" s="12">
        <v>66.666666666666998</v>
      </c>
      <c r="J3996" s="20">
        <v>0</v>
      </c>
      <c r="K3996" s="20">
        <v>0</v>
      </c>
      <c r="L3996" s="20">
        <v>0</v>
      </c>
      <c r="M3996" s="20">
        <v>0</v>
      </c>
      <c r="N3996" s="12">
        <v>16.666666666666998</v>
      </c>
      <c r="O3996" s="20">
        <v>0</v>
      </c>
      <c r="P3996" s="20">
        <v>0</v>
      </c>
      <c r="Q3996" s="23">
        <v>16.666666666666998</v>
      </c>
    </row>
    <row r="3997" spans="3:17" x14ac:dyDescent="0.25">
      <c r="C3997" s="125"/>
      <c r="D3997" s="122"/>
      <c r="E3997" s="4" t="s">
        <v>32</v>
      </c>
      <c r="F3997" s="5"/>
      <c r="G3997" s="6">
        <v>606</v>
      </c>
      <c r="H3997" s="28">
        <v>15.016501650165001</v>
      </c>
      <c r="I3997" s="12">
        <v>14.686468646865</v>
      </c>
      <c r="J3997" s="12">
        <v>1.485148514851</v>
      </c>
      <c r="K3997" s="12">
        <v>0.66006600660100001</v>
      </c>
      <c r="L3997" s="12">
        <v>0.16501650165000001</v>
      </c>
      <c r="M3997" s="20">
        <v>0</v>
      </c>
      <c r="N3997" s="12">
        <v>61.551155115512003</v>
      </c>
      <c r="O3997" s="12">
        <v>1.6501650165020001</v>
      </c>
      <c r="P3997" s="12">
        <v>3.9603960396039999</v>
      </c>
      <c r="Q3997" s="23">
        <v>0.82508250825100005</v>
      </c>
    </row>
    <row r="3998" spans="3:17" x14ac:dyDescent="0.25">
      <c r="C3998" s="125"/>
      <c r="D3998" s="122"/>
      <c r="E3998" s="4" t="s">
        <v>33</v>
      </c>
      <c r="F3998" s="5"/>
      <c r="G3998" s="6">
        <v>420</v>
      </c>
      <c r="H3998" s="28">
        <v>12.142857142857</v>
      </c>
      <c r="I3998" s="12">
        <v>19.285714285714</v>
      </c>
      <c r="J3998" s="12">
        <v>1.4285714285710001</v>
      </c>
      <c r="K3998" s="12">
        <v>1.4285714285710001</v>
      </c>
      <c r="L3998" s="12">
        <v>0.71428571428599996</v>
      </c>
      <c r="M3998" s="20">
        <v>0</v>
      </c>
      <c r="N3998" s="12">
        <v>56.904761904761997</v>
      </c>
      <c r="O3998" s="12">
        <v>0.71428571428599996</v>
      </c>
      <c r="P3998" s="12">
        <v>4.0476190476190004</v>
      </c>
      <c r="Q3998" s="23">
        <v>3.333333333333</v>
      </c>
    </row>
    <row r="3999" spans="3:17" x14ac:dyDescent="0.25">
      <c r="C3999" s="125"/>
      <c r="D3999" s="122"/>
      <c r="E3999" s="4" t="s">
        <v>34</v>
      </c>
      <c r="F3999" s="5"/>
      <c r="G3999" s="6">
        <v>150</v>
      </c>
      <c r="H3999" s="28">
        <v>3.333333333333</v>
      </c>
      <c r="I3999" s="12">
        <v>36</v>
      </c>
      <c r="J3999" s="12">
        <v>4</v>
      </c>
      <c r="K3999" s="20">
        <v>0</v>
      </c>
      <c r="L3999" s="12">
        <v>1.333333333333</v>
      </c>
      <c r="M3999" s="20">
        <v>0</v>
      </c>
      <c r="N3999" s="12">
        <v>46.666666666666998</v>
      </c>
      <c r="O3999" s="12">
        <v>2.666666666667</v>
      </c>
      <c r="P3999" s="12">
        <v>0.66666666666700003</v>
      </c>
      <c r="Q3999" s="23">
        <v>5.333333333333</v>
      </c>
    </row>
    <row r="4000" spans="3:17" x14ac:dyDescent="0.25">
      <c r="C4000" s="125"/>
      <c r="D4000" s="122"/>
      <c r="E4000" s="4" t="s">
        <v>35</v>
      </c>
      <c r="F4000" s="5"/>
      <c r="G4000" s="6">
        <v>570</v>
      </c>
      <c r="H4000" s="28">
        <v>9.8245614035089996</v>
      </c>
      <c r="I4000" s="12">
        <v>23.684210526316001</v>
      </c>
      <c r="J4000" s="12">
        <v>2.1052631578950001</v>
      </c>
      <c r="K4000" s="12">
        <v>1.052631578947</v>
      </c>
      <c r="L4000" s="12">
        <v>0.87719298245599997</v>
      </c>
      <c r="M4000" s="20">
        <v>0</v>
      </c>
      <c r="N4000" s="12">
        <v>54.210526315788996</v>
      </c>
      <c r="O4000" s="12">
        <v>1.228070175439</v>
      </c>
      <c r="P4000" s="12">
        <v>3.1578947368420001</v>
      </c>
      <c r="Q4000" s="23">
        <v>3.8596491228069998</v>
      </c>
    </row>
    <row r="4001" spans="3:17" x14ac:dyDescent="0.25">
      <c r="C4001" s="121" t="s">
        <v>36</v>
      </c>
      <c r="D4001" s="121" t="s">
        <v>24</v>
      </c>
      <c r="E4001" s="18" t="s">
        <v>37</v>
      </c>
      <c r="F4001" s="17"/>
      <c r="G4001" s="19">
        <v>93</v>
      </c>
      <c r="H4001" s="29">
        <v>1.0752688172039999</v>
      </c>
      <c r="I4001" s="38">
        <v>0</v>
      </c>
      <c r="J4001" s="38">
        <v>0</v>
      </c>
      <c r="K4001" s="15">
        <v>10.752688172042999</v>
      </c>
      <c r="L4001" s="15">
        <v>5.3763440860219998</v>
      </c>
      <c r="M4001" s="38">
        <v>0</v>
      </c>
      <c r="N4001" s="15">
        <v>65.591397849461998</v>
      </c>
      <c r="O4001" s="15">
        <v>2.1505376344089999</v>
      </c>
      <c r="P4001" s="15">
        <v>10.752688172042999</v>
      </c>
      <c r="Q4001" s="30">
        <v>4.3010752688169998</v>
      </c>
    </row>
    <row r="4002" spans="3:17" ht="25.2" x14ac:dyDescent="0.25">
      <c r="C4002" s="125"/>
      <c r="D4002" s="122"/>
      <c r="E4002" s="4" t="s">
        <v>38</v>
      </c>
      <c r="F4002" s="5"/>
      <c r="G4002" s="6">
        <v>1546</v>
      </c>
      <c r="H4002" s="28">
        <v>43.596377749029998</v>
      </c>
      <c r="I4002" s="12">
        <v>8.602846054334</v>
      </c>
      <c r="J4002" s="12">
        <v>0.388098318241</v>
      </c>
      <c r="K4002" s="12">
        <v>0.19404915912000001</v>
      </c>
      <c r="L4002" s="12">
        <v>0.12936610607999999</v>
      </c>
      <c r="M4002" s="20">
        <v>0</v>
      </c>
      <c r="N4002" s="12">
        <v>41.526520051745997</v>
      </c>
      <c r="O4002" s="12">
        <v>0.71151358344100002</v>
      </c>
      <c r="P4002" s="12">
        <v>3.4282018111250001</v>
      </c>
      <c r="Q4002" s="23">
        <v>1.423027166882</v>
      </c>
    </row>
    <row r="4003" spans="3:17" ht="25.2" x14ac:dyDescent="0.25">
      <c r="C4003" s="125"/>
      <c r="D4003" s="122"/>
      <c r="E4003" s="4" t="s">
        <v>39</v>
      </c>
      <c r="F4003" s="5"/>
      <c r="G4003" s="6">
        <v>113</v>
      </c>
      <c r="H4003" s="50">
        <v>0</v>
      </c>
      <c r="I4003" s="12">
        <v>17.699115044248</v>
      </c>
      <c r="J4003" s="20">
        <v>0</v>
      </c>
      <c r="K4003" s="12">
        <v>3.53982300885</v>
      </c>
      <c r="L4003" s="12">
        <v>0.88495575221199996</v>
      </c>
      <c r="M4003" s="20">
        <v>0</v>
      </c>
      <c r="N4003" s="12">
        <v>62.831858407079999</v>
      </c>
      <c r="O4003" s="12">
        <v>3.53982300885</v>
      </c>
      <c r="P4003" s="12">
        <v>11.504424778761001</v>
      </c>
      <c r="Q4003" s="37">
        <v>0</v>
      </c>
    </row>
    <row r="4004" spans="3:17" ht="25.2" x14ac:dyDescent="0.25">
      <c r="C4004" s="125"/>
      <c r="D4004" s="122"/>
      <c r="E4004" s="4" t="s">
        <v>40</v>
      </c>
      <c r="F4004" s="5"/>
      <c r="G4004" s="6">
        <v>455</v>
      </c>
      <c r="H4004" s="28">
        <v>0.21978021978000001</v>
      </c>
      <c r="I4004" s="12">
        <v>28.571428571428999</v>
      </c>
      <c r="J4004" s="12">
        <v>3.7362637362640001</v>
      </c>
      <c r="K4004" s="20">
        <v>0</v>
      </c>
      <c r="L4004" s="12">
        <v>0.43956043956000002</v>
      </c>
      <c r="M4004" s="20">
        <v>0</v>
      </c>
      <c r="N4004" s="12">
        <v>57.142857142856997</v>
      </c>
      <c r="O4004" s="12">
        <v>1.9780219780220001</v>
      </c>
      <c r="P4004" s="12">
        <v>4.3956043956039998</v>
      </c>
      <c r="Q4004" s="23">
        <v>3.516483516484</v>
      </c>
    </row>
    <row r="4005" spans="3:17" x14ac:dyDescent="0.25">
      <c r="C4005" s="125"/>
      <c r="D4005" s="122"/>
      <c r="E4005" s="4" t="s">
        <v>18</v>
      </c>
      <c r="F4005" s="5"/>
      <c r="G4005" s="6">
        <v>21</v>
      </c>
      <c r="H4005" s="28">
        <v>23.809523809523998</v>
      </c>
      <c r="I4005" s="12">
        <v>23.809523809523998</v>
      </c>
      <c r="J4005" s="20">
        <v>0</v>
      </c>
      <c r="K4005" s="20">
        <v>0</v>
      </c>
      <c r="L4005" s="20">
        <v>0</v>
      </c>
      <c r="M4005" s="20">
        <v>0</v>
      </c>
      <c r="N4005" s="12">
        <v>42.857142857143003</v>
      </c>
      <c r="O4005" s="12">
        <v>4.7619047619049999</v>
      </c>
      <c r="P4005" s="20">
        <v>0</v>
      </c>
      <c r="Q4005" s="23">
        <v>4.7619047619049999</v>
      </c>
    </row>
    <row r="4006" spans="3:17" x14ac:dyDescent="0.25">
      <c r="C4006" s="125"/>
      <c r="D4006" s="121" t="s">
        <v>21</v>
      </c>
      <c r="E4006" s="18" t="s">
        <v>37</v>
      </c>
      <c r="F4006" s="17"/>
      <c r="G4006" s="19">
        <v>55</v>
      </c>
      <c r="H4006" s="29">
        <v>1.818181818182</v>
      </c>
      <c r="I4006" s="38">
        <v>0</v>
      </c>
      <c r="J4006" s="38">
        <v>0</v>
      </c>
      <c r="K4006" s="15">
        <v>9.0909090909089993</v>
      </c>
      <c r="L4006" s="15">
        <v>3.636363636364</v>
      </c>
      <c r="M4006" s="38">
        <v>0</v>
      </c>
      <c r="N4006" s="15">
        <v>69.090909090908994</v>
      </c>
      <c r="O4006" s="15">
        <v>3.636363636364</v>
      </c>
      <c r="P4006" s="15">
        <v>12.727272727273</v>
      </c>
      <c r="Q4006" s="69">
        <v>0</v>
      </c>
    </row>
    <row r="4007" spans="3:17" ht="25.2" x14ac:dyDescent="0.25">
      <c r="C4007" s="125"/>
      <c r="D4007" s="122"/>
      <c r="E4007" s="4" t="s">
        <v>38</v>
      </c>
      <c r="F4007" s="5"/>
      <c r="G4007" s="6">
        <v>875</v>
      </c>
      <c r="H4007" s="28">
        <v>60.342857142857</v>
      </c>
      <c r="I4007" s="12">
        <v>4.4571428571430003</v>
      </c>
      <c r="J4007" s="20">
        <v>0</v>
      </c>
      <c r="K4007" s="12">
        <v>0.114285714286</v>
      </c>
      <c r="L4007" s="12">
        <v>0.114285714286</v>
      </c>
      <c r="M4007" s="20">
        <v>0</v>
      </c>
      <c r="N4007" s="12">
        <v>29.142857142857</v>
      </c>
      <c r="O4007" s="12">
        <v>0.68571428571399995</v>
      </c>
      <c r="P4007" s="12">
        <v>3.7714285714289999</v>
      </c>
      <c r="Q4007" s="23">
        <v>1.371428571429</v>
      </c>
    </row>
    <row r="4008" spans="3:17" ht="25.2" x14ac:dyDescent="0.25">
      <c r="C4008" s="125"/>
      <c r="D4008" s="122"/>
      <c r="E4008" s="4" t="s">
        <v>39</v>
      </c>
      <c r="F4008" s="5"/>
      <c r="G4008" s="6">
        <v>41</v>
      </c>
      <c r="H4008" s="50">
        <v>0</v>
      </c>
      <c r="I4008" s="12">
        <v>4.8780487804880002</v>
      </c>
      <c r="J4008" s="20">
        <v>0</v>
      </c>
      <c r="K4008" s="12">
        <v>2.4390243902440001</v>
      </c>
      <c r="L4008" s="12">
        <v>2.4390243902440001</v>
      </c>
      <c r="M4008" s="20">
        <v>0</v>
      </c>
      <c r="N4008" s="12">
        <v>70.731707317073003</v>
      </c>
      <c r="O4008" s="20">
        <v>0</v>
      </c>
      <c r="P4008" s="12">
        <v>19.512195121950999</v>
      </c>
      <c r="Q4008" s="37">
        <v>0</v>
      </c>
    </row>
    <row r="4009" spans="3:17" ht="25.2" x14ac:dyDescent="0.25">
      <c r="C4009" s="125"/>
      <c r="D4009" s="122"/>
      <c r="E4009" s="4" t="s">
        <v>40</v>
      </c>
      <c r="F4009" s="5"/>
      <c r="G4009" s="6">
        <v>69</v>
      </c>
      <c r="H4009" s="50">
        <v>0</v>
      </c>
      <c r="I4009" s="12">
        <v>28.985507246377001</v>
      </c>
      <c r="J4009" s="12">
        <v>2.898550724638</v>
      </c>
      <c r="K4009" s="20">
        <v>0</v>
      </c>
      <c r="L4009" s="20">
        <v>0</v>
      </c>
      <c r="M4009" s="20">
        <v>0</v>
      </c>
      <c r="N4009" s="12">
        <v>52.173913043478002</v>
      </c>
      <c r="O4009" s="12">
        <v>2.898550724638</v>
      </c>
      <c r="P4009" s="12">
        <v>8.6956521739130004</v>
      </c>
      <c r="Q4009" s="23">
        <v>4.3478260869570002</v>
      </c>
    </row>
    <row r="4010" spans="3:17" x14ac:dyDescent="0.25">
      <c r="C4010" s="125"/>
      <c r="D4010" s="122"/>
      <c r="E4010" s="4" t="s">
        <v>18</v>
      </c>
      <c r="F4010" s="5"/>
      <c r="G4010" s="6">
        <v>12</v>
      </c>
      <c r="H4010" s="28">
        <v>41.666666666666998</v>
      </c>
      <c r="I4010" s="12">
        <v>25</v>
      </c>
      <c r="J4010" s="20">
        <v>0</v>
      </c>
      <c r="K4010" s="20">
        <v>0</v>
      </c>
      <c r="L4010" s="20">
        <v>0</v>
      </c>
      <c r="M4010" s="20">
        <v>0</v>
      </c>
      <c r="N4010" s="12">
        <v>25</v>
      </c>
      <c r="O4010" s="20">
        <v>0</v>
      </c>
      <c r="P4010" s="20">
        <v>0</v>
      </c>
      <c r="Q4010" s="23">
        <v>8.333333333333</v>
      </c>
    </row>
    <row r="4011" spans="3:17" x14ac:dyDescent="0.25">
      <c r="C4011" s="125"/>
      <c r="D4011" s="121" t="s">
        <v>22</v>
      </c>
      <c r="E4011" s="18" t="s">
        <v>37</v>
      </c>
      <c r="F4011" s="17"/>
      <c r="G4011" s="19">
        <v>38</v>
      </c>
      <c r="H4011" s="86">
        <v>0</v>
      </c>
      <c r="I4011" s="38">
        <v>0</v>
      </c>
      <c r="J4011" s="38">
        <v>0</v>
      </c>
      <c r="K4011" s="15">
        <v>13.157894736842</v>
      </c>
      <c r="L4011" s="15">
        <v>7.8947368421049999</v>
      </c>
      <c r="M4011" s="38">
        <v>0</v>
      </c>
      <c r="N4011" s="15">
        <v>60.526315789473998</v>
      </c>
      <c r="O4011" s="38">
        <v>0</v>
      </c>
      <c r="P4011" s="15">
        <v>7.8947368421049999</v>
      </c>
      <c r="Q4011" s="30">
        <v>10.526315789473999</v>
      </c>
    </row>
    <row r="4012" spans="3:17" ht="25.2" x14ac:dyDescent="0.25">
      <c r="C4012" s="125"/>
      <c r="D4012" s="122"/>
      <c r="E4012" s="4" t="s">
        <v>38</v>
      </c>
      <c r="F4012" s="5"/>
      <c r="G4012" s="6">
        <v>671</v>
      </c>
      <c r="H4012" s="28">
        <v>21.758569299552999</v>
      </c>
      <c r="I4012" s="12">
        <v>14.008941877793999</v>
      </c>
      <c r="J4012" s="12">
        <v>0.89418777943399996</v>
      </c>
      <c r="K4012" s="12">
        <v>0.298062593145</v>
      </c>
      <c r="L4012" s="12">
        <v>0.14903129657200001</v>
      </c>
      <c r="M4012" s="20">
        <v>0</v>
      </c>
      <c r="N4012" s="12">
        <v>57.675111773471997</v>
      </c>
      <c r="O4012" s="12">
        <v>0.745156482861</v>
      </c>
      <c r="P4012" s="12">
        <v>2.9806259314460002</v>
      </c>
      <c r="Q4012" s="23">
        <v>1.4903129657230001</v>
      </c>
    </row>
    <row r="4013" spans="3:17" ht="25.2" x14ac:dyDescent="0.25">
      <c r="C4013" s="125"/>
      <c r="D4013" s="122"/>
      <c r="E4013" s="4" t="s">
        <v>39</v>
      </c>
      <c r="F4013" s="5"/>
      <c r="G4013" s="6">
        <v>72</v>
      </c>
      <c r="H4013" s="50">
        <v>0</v>
      </c>
      <c r="I4013" s="12">
        <v>25</v>
      </c>
      <c r="J4013" s="20">
        <v>0</v>
      </c>
      <c r="K4013" s="12">
        <v>4.166666666667</v>
      </c>
      <c r="L4013" s="20">
        <v>0</v>
      </c>
      <c r="M4013" s="20">
        <v>0</v>
      </c>
      <c r="N4013" s="12">
        <v>58.333333333333002</v>
      </c>
      <c r="O4013" s="12">
        <v>5.5555555555560003</v>
      </c>
      <c r="P4013" s="12">
        <v>6.9444444444439997</v>
      </c>
      <c r="Q4013" s="37">
        <v>0</v>
      </c>
    </row>
    <row r="4014" spans="3:17" ht="25.2" x14ac:dyDescent="0.25">
      <c r="C4014" s="125"/>
      <c r="D4014" s="122"/>
      <c r="E4014" s="4" t="s">
        <v>40</v>
      </c>
      <c r="F4014" s="5"/>
      <c r="G4014" s="6">
        <v>386</v>
      </c>
      <c r="H4014" s="28">
        <v>0.25906735751299997</v>
      </c>
      <c r="I4014" s="12">
        <v>28.497409326425</v>
      </c>
      <c r="J4014" s="12">
        <v>3.8860103626939999</v>
      </c>
      <c r="K4014" s="20">
        <v>0</v>
      </c>
      <c r="L4014" s="12">
        <v>0.51813471502599995</v>
      </c>
      <c r="M4014" s="20">
        <v>0</v>
      </c>
      <c r="N4014" s="12">
        <v>58.031088082902002</v>
      </c>
      <c r="O4014" s="12">
        <v>1.813471502591</v>
      </c>
      <c r="P4014" s="12">
        <v>3.6269430051809999</v>
      </c>
      <c r="Q4014" s="23">
        <v>3.3678756476679998</v>
      </c>
    </row>
    <row r="4015" spans="3:17" x14ac:dyDescent="0.25">
      <c r="C4015" s="125"/>
      <c r="D4015" s="122"/>
      <c r="E4015" s="4" t="s">
        <v>18</v>
      </c>
      <c r="F4015" s="5"/>
      <c r="G4015" s="6">
        <v>9</v>
      </c>
      <c r="H4015" s="50">
        <v>0</v>
      </c>
      <c r="I4015" s="12">
        <v>22.222222222222001</v>
      </c>
      <c r="J4015" s="20">
        <v>0</v>
      </c>
      <c r="K4015" s="20">
        <v>0</v>
      </c>
      <c r="L4015" s="20">
        <v>0</v>
      </c>
      <c r="M4015" s="20">
        <v>0</v>
      </c>
      <c r="N4015" s="12">
        <v>66.666666666666998</v>
      </c>
      <c r="O4015" s="12">
        <v>11.111111111111001</v>
      </c>
      <c r="P4015" s="20">
        <v>0</v>
      </c>
      <c r="Q4015" s="37">
        <v>0</v>
      </c>
    </row>
    <row r="4016" spans="3:17" ht="25.2" x14ac:dyDescent="0.25">
      <c r="C4016" s="121" t="s">
        <v>41</v>
      </c>
      <c r="D4016" s="119" t="s">
        <v>20</v>
      </c>
      <c r="E4016" s="18" t="s">
        <v>42</v>
      </c>
      <c r="F4016" s="17"/>
      <c r="G4016" s="19">
        <v>351</v>
      </c>
      <c r="H4016" s="29">
        <v>1.139601139601</v>
      </c>
      <c r="I4016" s="15">
        <v>15.099715099715</v>
      </c>
      <c r="J4016" s="15">
        <v>0.28490028490000002</v>
      </c>
      <c r="K4016" s="15">
        <v>1.4245014245009999</v>
      </c>
      <c r="L4016" s="15">
        <v>0.56980056980100002</v>
      </c>
      <c r="M4016" s="38">
        <v>0</v>
      </c>
      <c r="N4016" s="15">
        <v>66.381766381765999</v>
      </c>
      <c r="O4016" s="15">
        <v>3.7037037037039999</v>
      </c>
      <c r="P4016" s="15">
        <v>8.8319088319090007</v>
      </c>
      <c r="Q4016" s="30">
        <v>2.564102564103</v>
      </c>
    </row>
    <row r="4017" spans="3:17" ht="25.2" x14ac:dyDescent="0.25">
      <c r="C4017" s="125"/>
      <c r="D4017" s="120"/>
      <c r="E4017" s="4" t="s">
        <v>43</v>
      </c>
      <c r="F4017" s="5"/>
      <c r="G4017" s="6">
        <v>1473</v>
      </c>
      <c r="H4017" s="28">
        <v>43.856076035302003</v>
      </c>
      <c r="I4017" s="12">
        <v>8.5539714867620003</v>
      </c>
      <c r="J4017" s="12">
        <v>0.33944331296699998</v>
      </c>
      <c r="K4017" s="12">
        <v>0.20366598778</v>
      </c>
      <c r="L4017" s="12">
        <v>6.7888662592999999E-2</v>
      </c>
      <c r="M4017" s="20">
        <v>0</v>
      </c>
      <c r="N4017" s="12">
        <v>41.683638832314998</v>
      </c>
      <c r="O4017" s="12">
        <v>0.67888662593299998</v>
      </c>
      <c r="P4017" s="12">
        <v>3.4623217922610001</v>
      </c>
      <c r="Q4017" s="23">
        <v>1.154107264087</v>
      </c>
    </row>
    <row r="4018" spans="3:17" ht="25.2" x14ac:dyDescent="0.25">
      <c r="C4018" s="125"/>
      <c r="D4018" s="120"/>
      <c r="E4018" s="4" t="s">
        <v>44</v>
      </c>
      <c r="F4018" s="5"/>
      <c r="G4018" s="6">
        <v>86</v>
      </c>
      <c r="H4018" s="28">
        <v>31.395348837208999</v>
      </c>
      <c r="I4018" s="12">
        <v>4.6511627906979998</v>
      </c>
      <c r="J4018" s="20">
        <v>0</v>
      </c>
      <c r="K4018" s="12">
        <v>2.3255813953489999</v>
      </c>
      <c r="L4018" s="12">
        <v>1.1627906976739999</v>
      </c>
      <c r="M4018" s="20">
        <v>0</v>
      </c>
      <c r="N4018" s="12">
        <v>53.488372093023003</v>
      </c>
      <c r="O4018" s="12">
        <v>2.3255813953489999</v>
      </c>
      <c r="P4018" s="12">
        <v>4.6511627906979998</v>
      </c>
      <c r="Q4018" s="37">
        <v>0</v>
      </c>
    </row>
    <row r="4019" spans="3:17" ht="25.2" x14ac:dyDescent="0.25">
      <c r="C4019" s="125"/>
      <c r="D4019" s="120"/>
      <c r="E4019" s="4" t="s">
        <v>45</v>
      </c>
      <c r="F4019" s="5"/>
      <c r="G4019" s="6">
        <v>878</v>
      </c>
      <c r="H4019" s="28">
        <v>28.473804100228001</v>
      </c>
      <c r="I4019" s="12">
        <v>20.159453302961001</v>
      </c>
      <c r="J4019" s="12">
        <v>2.3917995444189999</v>
      </c>
      <c r="K4019" s="12">
        <v>0.22779043280200001</v>
      </c>
      <c r="L4019" s="20">
        <v>0</v>
      </c>
      <c r="M4019" s="20">
        <v>0</v>
      </c>
      <c r="N4019" s="12">
        <v>41.343963553530998</v>
      </c>
      <c r="O4019" s="12">
        <v>0.91116173120699995</v>
      </c>
      <c r="P4019" s="12">
        <v>3.9863325740320001</v>
      </c>
      <c r="Q4019" s="23">
        <v>2.50569476082</v>
      </c>
    </row>
    <row r="4020" spans="3:17" ht="25.2" x14ac:dyDescent="0.25">
      <c r="C4020" s="125"/>
      <c r="D4020" s="120"/>
      <c r="E4020" s="4" t="s">
        <v>46</v>
      </c>
      <c r="F4020" s="5"/>
      <c r="G4020" s="6">
        <v>71</v>
      </c>
      <c r="H4020" s="28">
        <v>14.084507042254</v>
      </c>
      <c r="I4020" s="12">
        <v>9.8591549295770005</v>
      </c>
      <c r="J4020" s="12">
        <v>2.8169014084509998</v>
      </c>
      <c r="K4020" s="12">
        <v>8.4507042253520002</v>
      </c>
      <c r="L4020" s="12">
        <v>8.4507042253520002</v>
      </c>
      <c r="M4020" s="20">
        <v>0</v>
      </c>
      <c r="N4020" s="12">
        <v>43.661971830985998</v>
      </c>
      <c r="O4020" s="12">
        <v>1.4084507042250001</v>
      </c>
      <c r="P4020" s="12">
        <v>7.0422535211269999</v>
      </c>
      <c r="Q4020" s="23">
        <v>4.2253521126760001</v>
      </c>
    </row>
    <row r="4021" spans="3:17" x14ac:dyDescent="0.25">
      <c r="C4021" s="125"/>
      <c r="D4021" s="120"/>
      <c r="E4021" s="4" t="s">
        <v>18</v>
      </c>
      <c r="F4021" s="5"/>
      <c r="G4021" s="6">
        <v>14</v>
      </c>
      <c r="H4021" s="28">
        <v>21.428571428571001</v>
      </c>
      <c r="I4021" s="12">
        <v>14.285714285714</v>
      </c>
      <c r="J4021" s="20">
        <v>0</v>
      </c>
      <c r="K4021" s="12">
        <v>7.1428571428570002</v>
      </c>
      <c r="L4021" s="20">
        <v>0</v>
      </c>
      <c r="M4021" s="20">
        <v>0</v>
      </c>
      <c r="N4021" s="12">
        <v>42.857142857143003</v>
      </c>
      <c r="O4021" s="12">
        <v>7.1428571428570002</v>
      </c>
      <c r="P4021" s="20">
        <v>0</v>
      </c>
      <c r="Q4021" s="23">
        <v>7.1428571428570002</v>
      </c>
    </row>
    <row r="4022" spans="3:17" x14ac:dyDescent="0.25">
      <c r="C4022" s="121" t="s">
        <v>47</v>
      </c>
      <c r="D4022" s="119" t="s">
        <v>20</v>
      </c>
      <c r="E4022" s="18" t="s">
        <v>48</v>
      </c>
      <c r="F4022" s="17"/>
      <c r="G4022" s="19">
        <v>351</v>
      </c>
      <c r="H4022" s="29">
        <v>1.139601139601</v>
      </c>
      <c r="I4022" s="15">
        <v>15.099715099715</v>
      </c>
      <c r="J4022" s="15">
        <v>0.28490028490000002</v>
      </c>
      <c r="K4022" s="15">
        <v>1.4245014245009999</v>
      </c>
      <c r="L4022" s="15">
        <v>0.56980056980100002</v>
      </c>
      <c r="M4022" s="38">
        <v>0</v>
      </c>
      <c r="N4022" s="15">
        <v>66.381766381765999</v>
      </c>
      <c r="O4022" s="15">
        <v>3.7037037037039999</v>
      </c>
      <c r="P4022" s="15">
        <v>8.8319088319090007</v>
      </c>
      <c r="Q4022" s="30">
        <v>2.564102564103</v>
      </c>
    </row>
    <row r="4023" spans="3:17" x14ac:dyDescent="0.25">
      <c r="C4023" s="125"/>
      <c r="D4023" s="120"/>
      <c r="E4023" s="4" t="s">
        <v>49</v>
      </c>
      <c r="F4023" s="5"/>
      <c r="G4023" s="6">
        <v>1073</v>
      </c>
      <c r="H4023" s="28">
        <v>38.490214352282997</v>
      </c>
      <c r="I4023" s="12">
        <v>9.785647716682</v>
      </c>
      <c r="J4023" s="12">
        <v>9.3196644920999994E-2</v>
      </c>
      <c r="K4023" s="12">
        <v>0.55917986952499998</v>
      </c>
      <c r="L4023" s="12">
        <v>0.46598322460399999</v>
      </c>
      <c r="M4023" s="20">
        <v>0</v>
      </c>
      <c r="N4023" s="12">
        <v>46.225535880708001</v>
      </c>
      <c r="O4023" s="12">
        <v>0.372786579683</v>
      </c>
      <c r="P4023" s="12">
        <v>2.8890959925440001</v>
      </c>
      <c r="Q4023" s="23">
        <v>1.1183597390490001</v>
      </c>
    </row>
    <row r="4024" spans="3:17" x14ac:dyDescent="0.25">
      <c r="C4024" s="125"/>
      <c r="D4024" s="120"/>
      <c r="E4024" s="4" t="s">
        <v>50</v>
      </c>
      <c r="F4024" s="5"/>
      <c r="G4024" s="6">
        <v>432</v>
      </c>
      <c r="H4024" s="28">
        <v>34.490740740741003</v>
      </c>
      <c r="I4024" s="12">
        <v>15.509259259259</v>
      </c>
      <c r="J4024" s="12">
        <v>0.694444444444</v>
      </c>
      <c r="K4024" s="12">
        <v>1.157407407407</v>
      </c>
      <c r="L4024" s="12">
        <v>0.46296296296299999</v>
      </c>
      <c r="M4024" s="20">
        <v>0</v>
      </c>
      <c r="N4024" s="12">
        <v>39.120370370369997</v>
      </c>
      <c r="O4024" s="12">
        <v>0.92592592592599998</v>
      </c>
      <c r="P4024" s="12">
        <v>4.6296296296300001</v>
      </c>
      <c r="Q4024" s="23">
        <v>3.0092592592590002</v>
      </c>
    </row>
    <row r="4025" spans="3:17" x14ac:dyDescent="0.25">
      <c r="C4025" s="125"/>
      <c r="D4025" s="120"/>
      <c r="E4025" s="4" t="s">
        <v>51</v>
      </c>
      <c r="F4025" s="5"/>
      <c r="G4025" s="6">
        <v>178</v>
      </c>
      <c r="H4025" s="28">
        <v>34.269662921348001</v>
      </c>
      <c r="I4025" s="12">
        <v>16.292134831460999</v>
      </c>
      <c r="J4025" s="12">
        <v>2.808988764045</v>
      </c>
      <c r="K4025" s="12">
        <v>0.56179775280900002</v>
      </c>
      <c r="L4025" s="20">
        <v>0</v>
      </c>
      <c r="M4025" s="20">
        <v>0</v>
      </c>
      <c r="N4025" s="12">
        <v>38.764044943819997</v>
      </c>
      <c r="O4025" s="12">
        <v>1.6853932584269999</v>
      </c>
      <c r="P4025" s="12">
        <v>5.0561797752809996</v>
      </c>
      <c r="Q4025" s="23">
        <v>0.56179775280900002</v>
      </c>
    </row>
    <row r="4026" spans="3:17" x14ac:dyDescent="0.25">
      <c r="C4026" s="125"/>
      <c r="D4026" s="120"/>
      <c r="E4026" s="4" t="s">
        <v>52</v>
      </c>
      <c r="F4026" s="5"/>
      <c r="G4026" s="6">
        <v>167</v>
      </c>
      <c r="H4026" s="28">
        <v>28.74251497006</v>
      </c>
      <c r="I4026" s="12">
        <v>16.167664670659001</v>
      </c>
      <c r="J4026" s="12">
        <v>7.7844311377249999</v>
      </c>
      <c r="K4026" s="20">
        <v>0</v>
      </c>
      <c r="L4026" s="12">
        <v>0.59880239521</v>
      </c>
      <c r="M4026" s="20">
        <v>0</v>
      </c>
      <c r="N4026" s="12">
        <v>38.922155688623</v>
      </c>
      <c r="O4026" s="12">
        <v>1.1976047904189999</v>
      </c>
      <c r="P4026" s="12">
        <v>2.9940119760480002</v>
      </c>
      <c r="Q4026" s="23">
        <v>3.592814371257</v>
      </c>
    </row>
    <row r="4027" spans="3:17" x14ac:dyDescent="0.25">
      <c r="C4027" s="125"/>
      <c r="D4027" s="120"/>
      <c r="E4027" s="4" t="s">
        <v>18</v>
      </c>
      <c r="F4027" s="5"/>
      <c r="G4027" s="6">
        <v>27</v>
      </c>
      <c r="H4027" s="28">
        <v>22.222222222222001</v>
      </c>
      <c r="I4027" s="12">
        <v>25.925925925925998</v>
      </c>
      <c r="J4027" s="20">
        <v>0</v>
      </c>
      <c r="K4027" s="20">
        <v>0</v>
      </c>
      <c r="L4027" s="20">
        <v>0</v>
      </c>
      <c r="M4027" s="20">
        <v>0</v>
      </c>
      <c r="N4027" s="12">
        <v>40.740740740741003</v>
      </c>
      <c r="O4027" s="12">
        <v>3.7037037037039999</v>
      </c>
      <c r="P4027" s="20">
        <v>0</v>
      </c>
      <c r="Q4027" s="23">
        <v>7.4074074074069998</v>
      </c>
    </row>
    <row r="4028" spans="3:17" x14ac:dyDescent="0.25">
      <c r="C4028" s="121" t="s">
        <v>53</v>
      </c>
      <c r="D4028" s="119" t="s">
        <v>20</v>
      </c>
      <c r="E4028" s="18" t="s">
        <v>54</v>
      </c>
      <c r="F4028" s="17"/>
      <c r="G4028" s="19">
        <v>299</v>
      </c>
      <c r="H4028" s="29">
        <v>30.769230769231001</v>
      </c>
      <c r="I4028" s="15">
        <v>26.086956521739001</v>
      </c>
      <c r="J4028" s="15">
        <v>1.6722408026760001</v>
      </c>
      <c r="K4028" s="38">
        <v>0</v>
      </c>
      <c r="L4028" s="38">
        <v>0</v>
      </c>
      <c r="M4028" s="38">
        <v>0</v>
      </c>
      <c r="N4028" s="15">
        <v>33.444816053512</v>
      </c>
      <c r="O4028" s="15">
        <v>1.3377926421399999</v>
      </c>
      <c r="P4028" s="15">
        <v>3.6789297658860001</v>
      </c>
      <c r="Q4028" s="30">
        <v>3.010033444816</v>
      </c>
    </row>
    <row r="4029" spans="3:17" x14ac:dyDescent="0.25">
      <c r="C4029" s="125"/>
      <c r="D4029" s="120"/>
      <c r="E4029" s="4" t="s">
        <v>55</v>
      </c>
      <c r="F4029" s="5"/>
      <c r="G4029" s="6">
        <v>1127</v>
      </c>
      <c r="H4029" s="28">
        <v>34.605146406388997</v>
      </c>
      <c r="I4029" s="12">
        <v>9.7604259094939998</v>
      </c>
      <c r="J4029" s="12">
        <v>0.266193433895</v>
      </c>
      <c r="K4029" s="12">
        <v>8.8731144632000006E-2</v>
      </c>
      <c r="L4029" s="12">
        <v>0.17746228926400001</v>
      </c>
      <c r="M4029" s="20">
        <v>0</v>
      </c>
      <c r="N4029" s="12">
        <v>48.802129547470997</v>
      </c>
      <c r="O4029" s="12">
        <v>1.419698314108</v>
      </c>
      <c r="P4029" s="12">
        <v>3.4605146406389999</v>
      </c>
      <c r="Q4029" s="23">
        <v>1.419698314108</v>
      </c>
    </row>
    <row r="4030" spans="3:17" ht="25.2" x14ac:dyDescent="0.25">
      <c r="C4030" s="125"/>
      <c r="D4030" s="120"/>
      <c r="E4030" s="4" t="s">
        <v>56</v>
      </c>
      <c r="F4030" s="5"/>
      <c r="G4030" s="6">
        <v>572</v>
      </c>
      <c r="H4030" s="28">
        <v>27.622377622378</v>
      </c>
      <c r="I4030" s="12">
        <v>16.958041958041999</v>
      </c>
      <c r="J4030" s="12">
        <v>2.622377622378</v>
      </c>
      <c r="K4030" s="12">
        <v>0.34965034965000003</v>
      </c>
      <c r="L4030" s="20">
        <v>0</v>
      </c>
      <c r="M4030" s="20">
        <v>0</v>
      </c>
      <c r="N4030" s="12">
        <v>45.629370629371003</v>
      </c>
      <c r="O4030" s="12">
        <v>0.69930069930100003</v>
      </c>
      <c r="P4030" s="12">
        <v>3.8461538461539999</v>
      </c>
      <c r="Q4030" s="23">
        <v>2.2727272727269998</v>
      </c>
    </row>
    <row r="4031" spans="3:17" x14ac:dyDescent="0.25">
      <c r="C4031" s="125"/>
      <c r="D4031" s="120"/>
      <c r="E4031" s="4" t="s">
        <v>57</v>
      </c>
      <c r="F4031" s="5"/>
      <c r="G4031" s="6">
        <v>214</v>
      </c>
      <c r="H4031" s="28">
        <v>18.224299065421</v>
      </c>
      <c r="I4031" s="20">
        <v>0</v>
      </c>
      <c r="J4031" s="20">
        <v>0</v>
      </c>
      <c r="K4031" s="12">
        <v>5.6074766355139998</v>
      </c>
      <c r="L4031" s="12">
        <v>3.7383177570089998</v>
      </c>
      <c r="M4031" s="20">
        <v>0</v>
      </c>
      <c r="N4031" s="12">
        <v>58.878504672897002</v>
      </c>
      <c r="O4031" s="12">
        <v>0.93457943925200004</v>
      </c>
      <c r="P4031" s="12">
        <v>10.280373831776</v>
      </c>
      <c r="Q4031" s="23">
        <v>2.3364485981310001</v>
      </c>
    </row>
    <row r="4032" spans="3:17" x14ac:dyDescent="0.25">
      <c r="C4032" s="125"/>
      <c r="D4032" s="120"/>
      <c r="E4032" s="4" t="s">
        <v>18</v>
      </c>
      <c r="F4032" s="5"/>
      <c r="G4032" s="6">
        <v>16</v>
      </c>
      <c r="H4032" s="28">
        <v>12.5</v>
      </c>
      <c r="I4032" s="12">
        <v>18.75</v>
      </c>
      <c r="J4032" s="20">
        <v>0</v>
      </c>
      <c r="K4032" s="12">
        <v>12.5</v>
      </c>
      <c r="L4032" s="20">
        <v>0</v>
      </c>
      <c r="M4032" s="20">
        <v>0</v>
      </c>
      <c r="N4032" s="12">
        <v>37.5</v>
      </c>
      <c r="O4032" s="12">
        <v>6.25</v>
      </c>
      <c r="P4032" s="12">
        <v>12.5</v>
      </c>
      <c r="Q4032" s="37">
        <v>0</v>
      </c>
    </row>
    <row r="4033" spans="3:17" x14ac:dyDescent="0.25">
      <c r="C4033" s="121" t="s">
        <v>58</v>
      </c>
      <c r="D4033" s="119" t="s">
        <v>20</v>
      </c>
      <c r="E4033" s="18" t="s">
        <v>59</v>
      </c>
      <c r="F4033" s="17"/>
      <c r="G4033" s="19">
        <v>461</v>
      </c>
      <c r="H4033" s="29">
        <v>26.681127982646</v>
      </c>
      <c r="I4033" s="15">
        <v>20.390455531453</v>
      </c>
      <c r="J4033" s="15">
        <v>1.952277657267</v>
      </c>
      <c r="K4033" s="15">
        <v>0.65075921908900003</v>
      </c>
      <c r="L4033" s="15">
        <v>1.3015184381780001</v>
      </c>
      <c r="M4033" s="38">
        <v>0</v>
      </c>
      <c r="N4033" s="15">
        <v>40.130151843817998</v>
      </c>
      <c r="O4033" s="15">
        <v>0.86767895878500001</v>
      </c>
      <c r="P4033" s="15">
        <v>3.4707158351410001</v>
      </c>
      <c r="Q4033" s="30">
        <v>4.5553145336230001</v>
      </c>
    </row>
    <row r="4034" spans="3:17" x14ac:dyDescent="0.25">
      <c r="C4034" s="125"/>
      <c r="D4034" s="120"/>
      <c r="E4034" s="4" t="s">
        <v>60</v>
      </c>
      <c r="F4034" s="5"/>
      <c r="G4034" s="6">
        <v>1001</v>
      </c>
      <c r="H4034" s="28">
        <v>31.468531468531001</v>
      </c>
      <c r="I4034" s="12">
        <v>13.386613386613</v>
      </c>
      <c r="J4034" s="12">
        <v>0.79920079920099996</v>
      </c>
      <c r="K4034" s="12">
        <v>1.098901098901</v>
      </c>
      <c r="L4034" s="12">
        <v>9.9900099899999997E-2</v>
      </c>
      <c r="M4034" s="20">
        <v>0</v>
      </c>
      <c r="N4034" s="12">
        <v>46.653346653347</v>
      </c>
      <c r="O4034" s="12">
        <v>0.899100899101</v>
      </c>
      <c r="P4034" s="12">
        <v>4.2957042957039997</v>
      </c>
      <c r="Q4034" s="23">
        <v>1.298701298701</v>
      </c>
    </row>
    <row r="4035" spans="3:17" ht="25.2" x14ac:dyDescent="0.25">
      <c r="C4035" s="125"/>
      <c r="D4035" s="120"/>
      <c r="E4035" s="4" t="s">
        <v>61</v>
      </c>
      <c r="F4035" s="5"/>
      <c r="G4035" s="6">
        <v>312</v>
      </c>
      <c r="H4035" s="28">
        <v>22.75641025641</v>
      </c>
      <c r="I4035" s="12">
        <v>8.333333333333</v>
      </c>
      <c r="J4035" s="12">
        <v>1.6025641025640001</v>
      </c>
      <c r="K4035" s="12">
        <v>0.64102564102600001</v>
      </c>
      <c r="L4035" s="12">
        <v>0.64102564102600001</v>
      </c>
      <c r="M4035" s="20">
        <v>0</v>
      </c>
      <c r="N4035" s="12">
        <v>56.730769230768999</v>
      </c>
      <c r="O4035" s="12">
        <v>2.884615384615</v>
      </c>
      <c r="P4035" s="12">
        <v>5.4487179487180004</v>
      </c>
      <c r="Q4035" s="23">
        <v>0.96153846153800004</v>
      </c>
    </row>
    <row r="4036" spans="3:17" x14ac:dyDescent="0.25">
      <c r="C4036" s="125"/>
      <c r="D4036" s="120"/>
      <c r="E4036" s="4" t="s">
        <v>62</v>
      </c>
      <c r="F4036" s="5"/>
      <c r="G4036" s="6">
        <v>415</v>
      </c>
      <c r="H4036" s="28">
        <v>39.277108433735002</v>
      </c>
      <c r="I4036" s="12">
        <v>5.3012048192770003</v>
      </c>
      <c r="J4036" s="12">
        <v>0.240963855422</v>
      </c>
      <c r="K4036" s="12">
        <v>0.240963855422</v>
      </c>
      <c r="L4036" s="12">
        <v>0.240963855422</v>
      </c>
      <c r="M4036" s="20">
        <v>0</v>
      </c>
      <c r="N4036" s="12">
        <v>48.915662650602002</v>
      </c>
      <c r="O4036" s="12">
        <v>0.963855421687</v>
      </c>
      <c r="P4036" s="12">
        <v>3.8554216867469999</v>
      </c>
      <c r="Q4036" s="23">
        <v>0.963855421687</v>
      </c>
    </row>
    <row r="4037" spans="3:17" x14ac:dyDescent="0.25">
      <c r="C4037" s="125"/>
      <c r="D4037" s="120"/>
      <c r="E4037" s="4" t="s">
        <v>63</v>
      </c>
      <c r="F4037" s="5"/>
      <c r="G4037" s="6">
        <v>20</v>
      </c>
      <c r="H4037" s="28">
        <v>25</v>
      </c>
      <c r="I4037" s="12">
        <v>25</v>
      </c>
      <c r="J4037" s="20">
        <v>0</v>
      </c>
      <c r="K4037" s="20">
        <v>0</v>
      </c>
      <c r="L4037" s="20">
        <v>0</v>
      </c>
      <c r="M4037" s="20">
        <v>0</v>
      </c>
      <c r="N4037" s="12">
        <v>25</v>
      </c>
      <c r="O4037" s="20">
        <v>0</v>
      </c>
      <c r="P4037" s="12">
        <v>20</v>
      </c>
      <c r="Q4037" s="23">
        <v>5</v>
      </c>
    </row>
    <row r="4038" spans="3:17" x14ac:dyDescent="0.25">
      <c r="C4038" s="125"/>
      <c r="D4038" s="120"/>
      <c r="E4038" s="4" t="s">
        <v>18</v>
      </c>
      <c r="F4038" s="5"/>
      <c r="G4038" s="6">
        <v>19</v>
      </c>
      <c r="H4038" s="28">
        <v>21.052631578947</v>
      </c>
      <c r="I4038" s="12">
        <v>36.842105263157997</v>
      </c>
      <c r="J4038" s="20">
        <v>0</v>
      </c>
      <c r="K4038" s="20">
        <v>0</v>
      </c>
      <c r="L4038" s="20">
        <v>0</v>
      </c>
      <c r="M4038" s="20">
        <v>0</v>
      </c>
      <c r="N4038" s="12">
        <v>31.578947368421002</v>
      </c>
      <c r="O4038" s="12">
        <v>5.2631578947369997</v>
      </c>
      <c r="P4038" s="20">
        <v>0</v>
      </c>
      <c r="Q4038" s="23">
        <v>5.2631578947369997</v>
      </c>
    </row>
    <row r="4039" spans="3:17" ht="25.2" x14ac:dyDescent="0.25">
      <c r="C4039" s="121" t="s">
        <v>64</v>
      </c>
      <c r="D4039" s="119" t="s">
        <v>20</v>
      </c>
      <c r="E4039" s="18" t="s">
        <v>65</v>
      </c>
      <c r="F4039" s="17"/>
      <c r="G4039" s="19">
        <v>32</v>
      </c>
      <c r="H4039" s="29">
        <v>34.375</v>
      </c>
      <c r="I4039" s="15">
        <v>15.625</v>
      </c>
      <c r="J4039" s="38">
        <v>0</v>
      </c>
      <c r="K4039" s="38">
        <v>0</v>
      </c>
      <c r="L4039" s="38">
        <v>0</v>
      </c>
      <c r="M4039" s="38">
        <v>0</v>
      </c>
      <c r="N4039" s="15">
        <v>43.75</v>
      </c>
      <c r="O4039" s="15">
        <v>3.125</v>
      </c>
      <c r="P4039" s="15">
        <v>3.125</v>
      </c>
      <c r="Q4039" s="69">
        <v>0</v>
      </c>
    </row>
    <row r="4040" spans="3:17" ht="37.799999999999997" x14ac:dyDescent="0.25">
      <c r="C4040" s="125"/>
      <c r="D4040" s="120"/>
      <c r="E4040" s="4" t="s">
        <v>66</v>
      </c>
      <c r="F4040" s="5"/>
      <c r="G4040" s="6">
        <v>158</v>
      </c>
      <c r="H4040" s="28">
        <v>20.253164556961998</v>
      </c>
      <c r="I4040" s="12">
        <v>14.556962025316</v>
      </c>
      <c r="J4040" s="20">
        <v>0</v>
      </c>
      <c r="K4040" s="12">
        <v>2.5316455696200002</v>
      </c>
      <c r="L4040" s="12">
        <v>0.63291139240500005</v>
      </c>
      <c r="M4040" s="20">
        <v>0</v>
      </c>
      <c r="N4040" s="12">
        <v>49.367088607595001</v>
      </c>
      <c r="O4040" s="12">
        <v>1.2658227848100001</v>
      </c>
      <c r="P4040" s="12">
        <v>8.8607594936710008</v>
      </c>
      <c r="Q4040" s="23">
        <v>2.5316455696200002</v>
      </c>
    </row>
    <row r="4041" spans="3:17" ht="37.799999999999997" x14ac:dyDescent="0.25">
      <c r="C4041" s="125"/>
      <c r="D4041" s="120"/>
      <c r="E4041" s="4" t="s">
        <v>67</v>
      </c>
      <c r="F4041" s="5"/>
      <c r="G4041" s="6">
        <v>209</v>
      </c>
      <c r="H4041" s="28">
        <v>19.138755980860999</v>
      </c>
      <c r="I4041" s="12">
        <v>16.746411483254001</v>
      </c>
      <c r="J4041" s="12">
        <v>0.478468899522</v>
      </c>
      <c r="K4041" s="12">
        <v>0.95693779904300003</v>
      </c>
      <c r="L4041" s="12">
        <v>0.478468899522</v>
      </c>
      <c r="M4041" s="20">
        <v>0</v>
      </c>
      <c r="N4041" s="12">
        <v>50.239234449761</v>
      </c>
      <c r="O4041" s="12">
        <v>1.9138755980860001</v>
      </c>
      <c r="P4041" s="12">
        <v>6.2200956937800003</v>
      </c>
      <c r="Q4041" s="23">
        <v>3.8277511961720001</v>
      </c>
    </row>
    <row r="4042" spans="3:17" ht="37.799999999999997" x14ac:dyDescent="0.25">
      <c r="C4042" s="125"/>
      <c r="D4042" s="120"/>
      <c r="E4042" s="4" t="s">
        <v>68</v>
      </c>
      <c r="F4042" s="5"/>
      <c r="G4042" s="6">
        <v>299</v>
      </c>
      <c r="H4042" s="28">
        <v>31.103678929766001</v>
      </c>
      <c r="I4042" s="12">
        <v>15.384615384615</v>
      </c>
      <c r="J4042" s="12">
        <v>1.0033444816049999</v>
      </c>
      <c r="K4042" s="12">
        <v>1.0033444816049999</v>
      </c>
      <c r="L4042" s="12">
        <v>0.33444816053499998</v>
      </c>
      <c r="M4042" s="20">
        <v>0</v>
      </c>
      <c r="N4042" s="12">
        <v>44.147157190634999</v>
      </c>
      <c r="O4042" s="12">
        <v>0.33444816053499998</v>
      </c>
      <c r="P4042" s="12">
        <v>5.6856187290970004</v>
      </c>
      <c r="Q4042" s="23">
        <v>1.0033444816049999</v>
      </c>
    </row>
    <row r="4043" spans="3:17" ht="37.799999999999997" x14ac:dyDescent="0.25">
      <c r="C4043" s="125"/>
      <c r="D4043" s="120"/>
      <c r="E4043" s="4" t="s">
        <v>69</v>
      </c>
      <c r="F4043" s="5"/>
      <c r="G4043" s="6">
        <v>341</v>
      </c>
      <c r="H4043" s="28">
        <v>36.363636363635997</v>
      </c>
      <c r="I4043" s="12">
        <v>9.6774193548389995</v>
      </c>
      <c r="J4043" s="12">
        <v>0.87976539589400005</v>
      </c>
      <c r="K4043" s="12">
        <v>0.58651026393000005</v>
      </c>
      <c r="L4043" s="12">
        <v>0.58651026393000005</v>
      </c>
      <c r="M4043" s="20">
        <v>0</v>
      </c>
      <c r="N4043" s="12">
        <v>47.507331378299</v>
      </c>
      <c r="O4043" s="12">
        <v>0.87976539589400005</v>
      </c>
      <c r="P4043" s="12">
        <v>2.346041055718</v>
      </c>
      <c r="Q4043" s="23">
        <v>1.173020527859</v>
      </c>
    </row>
    <row r="4044" spans="3:17" ht="37.799999999999997" x14ac:dyDescent="0.25">
      <c r="C4044" s="125"/>
      <c r="D4044" s="120"/>
      <c r="E4044" s="4" t="s">
        <v>70</v>
      </c>
      <c r="F4044" s="5"/>
      <c r="G4044" s="6">
        <v>275</v>
      </c>
      <c r="H4044" s="28">
        <v>35.272727272727003</v>
      </c>
      <c r="I4044" s="12">
        <v>10.181818181818</v>
      </c>
      <c r="J4044" s="12">
        <v>0.72727272727299996</v>
      </c>
      <c r="K4044" s="12">
        <v>0.36363636363599999</v>
      </c>
      <c r="L4044" s="12">
        <v>0.72727272727299996</v>
      </c>
      <c r="M4044" s="20">
        <v>0</v>
      </c>
      <c r="N4044" s="12">
        <v>48</v>
      </c>
      <c r="O4044" s="12">
        <v>1.4545454545450001</v>
      </c>
      <c r="P4044" s="12">
        <v>2.5454545454550002</v>
      </c>
      <c r="Q4044" s="23">
        <v>0.72727272727299996</v>
      </c>
    </row>
    <row r="4045" spans="3:17" ht="37.799999999999997" x14ac:dyDescent="0.25">
      <c r="C4045" s="125"/>
      <c r="D4045" s="120"/>
      <c r="E4045" s="4" t="s">
        <v>71</v>
      </c>
      <c r="F4045" s="5"/>
      <c r="G4045" s="6">
        <v>292</v>
      </c>
      <c r="H4045" s="28">
        <v>38.356164383562003</v>
      </c>
      <c r="I4045" s="12">
        <v>11.643835616438</v>
      </c>
      <c r="J4045" s="12">
        <v>0.34246575342500002</v>
      </c>
      <c r="K4045" s="20">
        <v>0</v>
      </c>
      <c r="L4045" s="12">
        <v>0.34246575342500002</v>
      </c>
      <c r="M4045" s="20">
        <v>0</v>
      </c>
      <c r="N4045" s="12">
        <v>43.835616438355999</v>
      </c>
      <c r="O4045" s="12">
        <v>0.68493150684899995</v>
      </c>
      <c r="P4045" s="12">
        <v>3.4246575342469998</v>
      </c>
      <c r="Q4045" s="23">
        <v>1.369863013699</v>
      </c>
    </row>
    <row r="4046" spans="3:17" ht="37.799999999999997" x14ac:dyDescent="0.25">
      <c r="C4046" s="125"/>
      <c r="D4046" s="120"/>
      <c r="E4046" s="4" t="s">
        <v>72</v>
      </c>
      <c r="F4046" s="5"/>
      <c r="G4046" s="6">
        <v>289</v>
      </c>
      <c r="H4046" s="28">
        <v>33.910034602076003</v>
      </c>
      <c r="I4046" s="12">
        <v>11.418685121107</v>
      </c>
      <c r="J4046" s="12">
        <v>1.0380622837369999</v>
      </c>
      <c r="K4046" s="12">
        <v>0.69204152249100004</v>
      </c>
      <c r="L4046" s="20">
        <v>0</v>
      </c>
      <c r="M4046" s="20">
        <v>0</v>
      </c>
      <c r="N4046" s="12">
        <v>46.020761245674997</v>
      </c>
      <c r="O4046" s="12">
        <v>2.4221453287200001</v>
      </c>
      <c r="P4046" s="12">
        <v>3.114186851211</v>
      </c>
      <c r="Q4046" s="23">
        <v>1.3840830449829999</v>
      </c>
    </row>
    <row r="4047" spans="3:17" ht="37.799999999999997" x14ac:dyDescent="0.25">
      <c r="C4047" s="125"/>
      <c r="D4047" s="120"/>
      <c r="E4047" s="4" t="s">
        <v>73</v>
      </c>
      <c r="F4047" s="5"/>
      <c r="G4047" s="6">
        <v>108</v>
      </c>
      <c r="H4047" s="28">
        <v>29.629629629629999</v>
      </c>
      <c r="I4047" s="12">
        <v>12.037037037037001</v>
      </c>
      <c r="J4047" s="12">
        <v>4.6296296296300001</v>
      </c>
      <c r="K4047" s="12">
        <v>0.92592592592599998</v>
      </c>
      <c r="L4047" s="20">
        <v>0</v>
      </c>
      <c r="M4047" s="20">
        <v>0</v>
      </c>
      <c r="N4047" s="12">
        <v>49.074074074073998</v>
      </c>
      <c r="O4047" s="12">
        <v>0.92592592592599998</v>
      </c>
      <c r="P4047" s="12">
        <v>1.851851851852</v>
      </c>
      <c r="Q4047" s="23">
        <v>0.92592592592599998</v>
      </c>
    </row>
    <row r="4048" spans="3:17" ht="25.2" x14ac:dyDescent="0.25">
      <c r="C4048" s="125"/>
      <c r="D4048" s="120"/>
      <c r="E4048" s="4" t="s">
        <v>74</v>
      </c>
      <c r="F4048" s="5"/>
      <c r="G4048" s="6">
        <v>91</v>
      </c>
      <c r="H4048" s="28">
        <v>24.175824175824001</v>
      </c>
      <c r="I4048" s="12">
        <v>13.186813186813</v>
      </c>
      <c r="J4048" s="12">
        <v>3.2967032967029999</v>
      </c>
      <c r="K4048" s="20">
        <v>0</v>
      </c>
      <c r="L4048" s="20">
        <v>0</v>
      </c>
      <c r="M4048" s="20">
        <v>0</v>
      </c>
      <c r="N4048" s="12">
        <v>48.351648351648002</v>
      </c>
      <c r="O4048" s="20">
        <v>0</v>
      </c>
      <c r="P4048" s="12">
        <v>7.6923076923079998</v>
      </c>
      <c r="Q4048" s="23">
        <v>3.2967032967029999</v>
      </c>
    </row>
    <row r="4049" spans="3:17" x14ac:dyDescent="0.25">
      <c r="C4049" s="125"/>
      <c r="D4049" s="120"/>
      <c r="E4049" s="4" t="s">
        <v>75</v>
      </c>
      <c r="F4049" s="5"/>
      <c r="G4049" s="6">
        <v>25</v>
      </c>
      <c r="H4049" s="28">
        <v>8</v>
      </c>
      <c r="I4049" s="12">
        <v>20</v>
      </c>
      <c r="J4049" s="20">
        <v>0</v>
      </c>
      <c r="K4049" s="12">
        <v>8</v>
      </c>
      <c r="L4049" s="20">
        <v>0</v>
      </c>
      <c r="M4049" s="20">
        <v>0</v>
      </c>
      <c r="N4049" s="12">
        <v>52</v>
      </c>
      <c r="O4049" s="20">
        <v>0</v>
      </c>
      <c r="P4049" s="12">
        <v>4</v>
      </c>
      <c r="Q4049" s="23">
        <v>8</v>
      </c>
    </row>
    <row r="4050" spans="3:17" x14ac:dyDescent="0.25">
      <c r="C4050" s="125"/>
      <c r="D4050" s="120"/>
      <c r="E4050" s="4" t="s">
        <v>18</v>
      </c>
      <c r="F4050" s="5"/>
      <c r="G4050" s="6">
        <v>109</v>
      </c>
      <c r="H4050" s="28">
        <v>16.513761467889999</v>
      </c>
      <c r="I4050" s="12">
        <v>19.266055045872001</v>
      </c>
      <c r="J4050" s="12">
        <v>1.834862385321</v>
      </c>
      <c r="K4050" s="20">
        <v>0</v>
      </c>
      <c r="L4050" s="12">
        <v>1.834862385321</v>
      </c>
      <c r="M4050" s="20">
        <v>0</v>
      </c>
      <c r="N4050" s="12">
        <v>44.954128440367001</v>
      </c>
      <c r="O4050" s="12">
        <v>1.834862385321</v>
      </c>
      <c r="P4050" s="12">
        <v>6.4220183486240003</v>
      </c>
      <c r="Q4050" s="23">
        <v>7.339449541284</v>
      </c>
    </row>
    <row r="4051" spans="3:17" x14ac:dyDescent="0.25">
      <c r="C4051" s="121" t="s">
        <v>76</v>
      </c>
      <c r="D4051" s="119" t="s">
        <v>20</v>
      </c>
      <c r="E4051" s="18" t="s">
        <v>77</v>
      </c>
      <c r="F4051" s="17"/>
      <c r="G4051" s="19">
        <v>584</v>
      </c>
      <c r="H4051" s="29">
        <v>28.595890410959001</v>
      </c>
      <c r="I4051" s="15">
        <v>9.0753424657529997</v>
      </c>
      <c r="J4051" s="15">
        <v>0.85616438356199998</v>
      </c>
      <c r="K4051" s="15">
        <v>0.68493150684899995</v>
      </c>
      <c r="L4051" s="15">
        <v>0.34246575342500002</v>
      </c>
      <c r="M4051" s="38">
        <v>0</v>
      </c>
      <c r="N4051" s="15">
        <v>50</v>
      </c>
      <c r="O4051" s="15">
        <v>2.054794520548</v>
      </c>
      <c r="P4051" s="15">
        <v>6.6780821917809998</v>
      </c>
      <c r="Q4051" s="30">
        <v>1.7123287671230001</v>
      </c>
    </row>
    <row r="4052" spans="3:17" x14ac:dyDescent="0.25">
      <c r="C4052" s="125"/>
      <c r="D4052" s="120"/>
      <c r="E4052" s="4" t="s">
        <v>78</v>
      </c>
      <c r="F4052" s="5"/>
      <c r="G4052" s="6">
        <v>888</v>
      </c>
      <c r="H4052" s="28">
        <v>29.391891891892001</v>
      </c>
      <c r="I4052" s="12">
        <v>14.076576576577001</v>
      </c>
      <c r="J4052" s="12">
        <v>0.67567567567599995</v>
      </c>
      <c r="K4052" s="12">
        <v>0.78828828828800002</v>
      </c>
      <c r="L4052" s="12">
        <v>0.45045045044999998</v>
      </c>
      <c r="M4052" s="20">
        <v>0</v>
      </c>
      <c r="N4052" s="12">
        <v>47.860360360359998</v>
      </c>
      <c r="O4052" s="12">
        <v>1.2387387387390001</v>
      </c>
      <c r="P4052" s="12">
        <v>3.3783783783780001</v>
      </c>
      <c r="Q4052" s="23">
        <v>2.1396396396399999</v>
      </c>
    </row>
    <row r="4053" spans="3:17" x14ac:dyDescent="0.25">
      <c r="C4053" s="125"/>
      <c r="D4053" s="120"/>
      <c r="E4053" s="4" t="s">
        <v>79</v>
      </c>
      <c r="F4053" s="5"/>
      <c r="G4053" s="6">
        <v>555</v>
      </c>
      <c r="H4053" s="28">
        <v>33.333333333333002</v>
      </c>
      <c r="I4053" s="12">
        <v>14.594594594595</v>
      </c>
      <c r="J4053" s="12">
        <v>1.2612612612609999</v>
      </c>
      <c r="K4053" s="12">
        <v>0.54054054054099998</v>
      </c>
      <c r="L4053" s="12">
        <v>0.72072072072100002</v>
      </c>
      <c r="M4053" s="20">
        <v>0</v>
      </c>
      <c r="N4053" s="12">
        <v>43.423423423423003</v>
      </c>
      <c r="O4053" s="12">
        <v>0.54054054054099998</v>
      </c>
      <c r="P4053" s="12">
        <v>3.783783783784</v>
      </c>
      <c r="Q4053" s="23">
        <v>1.8018018018019999</v>
      </c>
    </row>
    <row r="4054" spans="3:17" x14ac:dyDescent="0.25">
      <c r="C4054" s="125"/>
      <c r="D4054" s="120"/>
      <c r="E4054" s="4" t="s">
        <v>80</v>
      </c>
      <c r="F4054" s="5"/>
      <c r="G4054" s="6">
        <v>201</v>
      </c>
      <c r="H4054" s="28">
        <v>33.830845771143998</v>
      </c>
      <c r="I4054" s="12">
        <v>14.427860696517</v>
      </c>
      <c r="J4054" s="12">
        <v>2.4875621890550002</v>
      </c>
      <c r="K4054" s="12">
        <v>1.492537313433</v>
      </c>
      <c r="L4054" s="20">
        <v>0</v>
      </c>
      <c r="M4054" s="20">
        <v>0</v>
      </c>
      <c r="N4054" s="12">
        <v>42.288557213929998</v>
      </c>
      <c r="O4054" s="12">
        <v>0.49751243781100002</v>
      </c>
      <c r="P4054" s="12">
        <v>2.985074626866</v>
      </c>
      <c r="Q4054" s="23">
        <v>1.9900497512440001</v>
      </c>
    </row>
    <row r="4055" spans="3:17" x14ac:dyDescent="0.25">
      <c r="C4055" s="121" t="s">
        <v>81</v>
      </c>
      <c r="D4055" s="119" t="s">
        <v>20</v>
      </c>
      <c r="E4055" s="18" t="s">
        <v>82</v>
      </c>
      <c r="F4055" s="17"/>
      <c r="G4055" s="19">
        <v>274</v>
      </c>
      <c r="H4055" s="29">
        <v>29.562043795619999</v>
      </c>
      <c r="I4055" s="15">
        <v>16.788321167883002</v>
      </c>
      <c r="J4055" s="15">
        <v>1.459854014599</v>
      </c>
      <c r="K4055" s="15">
        <v>0.72992700729899995</v>
      </c>
      <c r="L4055" s="15">
        <v>0.36496350365000002</v>
      </c>
      <c r="M4055" s="38">
        <v>0</v>
      </c>
      <c r="N4055" s="15">
        <v>45.620437956204</v>
      </c>
      <c r="O4055" s="15">
        <v>1.0948905109489999</v>
      </c>
      <c r="P4055" s="15">
        <v>3.2846715328470002</v>
      </c>
      <c r="Q4055" s="30">
        <v>1.0948905109489999</v>
      </c>
    </row>
    <row r="4056" spans="3:17" x14ac:dyDescent="0.25">
      <c r="C4056" s="125"/>
      <c r="D4056" s="120"/>
      <c r="E4056" s="4" t="s">
        <v>83</v>
      </c>
      <c r="F4056" s="5"/>
      <c r="G4056" s="6">
        <v>661</v>
      </c>
      <c r="H4056" s="28">
        <v>27.836611195159001</v>
      </c>
      <c r="I4056" s="12">
        <v>10.438729198184999</v>
      </c>
      <c r="J4056" s="12">
        <v>0.30257186081699999</v>
      </c>
      <c r="K4056" s="12">
        <v>0.75642965204199997</v>
      </c>
      <c r="L4056" s="12">
        <v>0.60514372163399999</v>
      </c>
      <c r="M4056" s="20">
        <v>0</v>
      </c>
      <c r="N4056" s="12">
        <v>51.588502269289002</v>
      </c>
      <c r="O4056" s="12">
        <v>1.8154311649020001</v>
      </c>
      <c r="P4056" s="12">
        <v>4.5385779122540004</v>
      </c>
      <c r="Q4056" s="23">
        <v>2.1180030257190001</v>
      </c>
    </row>
    <row r="4057" spans="3:17" x14ac:dyDescent="0.25">
      <c r="C4057" s="125"/>
      <c r="D4057" s="120"/>
      <c r="E4057" s="4" t="s">
        <v>84</v>
      </c>
      <c r="F4057" s="5"/>
      <c r="G4057" s="6">
        <v>455</v>
      </c>
      <c r="H4057" s="28">
        <v>36.043956043956001</v>
      </c>
      <c r="I4057" s="12">
        <v>12.527472527473</v>
      </c>
      <c r="J4057" s="12">
        <v>1.9780219780220001</v>
      </c>
      <c r="K4057" s="12">
        <v>0.65934065934099995</v>
      </c>
      <c r="L4057" s="12">
        <v>0.21978021978000001</v>
      </c>
      <c r="M4057" s="20">
        <v>0</v>
      </c>
      <c r="N4057" s="12">
        <v>42.197802197801998</v>
      </c>
      <c r="O4057" s="20">
        <v>0</v>
      </c>
      <c r="P4057" s="12">
        <v>4.3956043956039998</v>
      </c>
      <c r="Q4057" s="23">
        <v>1.9780219780220001</v>
      </c>
    </row>
    <row r="4058" spans="3:17" x14ac:dyDescent="0.25">
      <c r="C4058" s="125"/>
      <c r="D4058" s="120"/>
      <c r="E4058" s="4" t="s">
        <v>85</v>
      </c>
      <c r="F4058" s="5"/>
      <c r="G4058" s="6">
        <v>362</v>
      </c>
      <c r="H4058" s="28">
        <v>28.176795580109999</v>
      </c>
      <c r="I4058" s="12">
        <v>11.325966850828999</v>
      </c>
      <c r="J4058" s="12">
        <v>0.82872928176799998</v>
      </c>
      <c r="K4058" s="12">
        <v>0.55248618784500003</v>
      </c>
      <c r="L4058" s="12">
        <v>0.55248618784500003</v>
      </c>
      <c r="M4058" s="20">
        <v>0</v>
      </c>
      <c r="N4058" s="12">
        <v>49.723756906077</v>
      </c>
      <c r="O4058" s="12">
        <v>1.933701657459</v>
      </c>
      <c r="P4058" s="12">
        <v>4.4198895027620004</v>
      </c>
      <c r="Q4058" s="23">
        <v>2.4861878453039998</v>
      </c>
    </row>
    <row r="4059" spans="3:17" x14ac:dyDescent="0.25">
      <c r="C4059" s="125"/>
      <c r="D4059" s="120"/>
      <c r="E4059" s="4" t="s">
        <v>86</v>
      </c>
      <c r="F4059" s="5"/>
      <c r="G4059" s="6">
        <v>213</v>
      </c>
      <c r="H4059" s="28">
        <v>31.455399061032999</v>
      </c>
      <c r="I4059" s="12">
        <v>16.431924882629001</v>
      </c>
      <c r="J4059" s="12">
        <v>1.4084507042250001</v>
      </c>
      <c r="K4059" s="12">
        <v>1.4084507042250001</v>
      </c>
      <c r="L4059" s="12">
        <v>0.46948356807500002</v>
      </c>
      <c r="M4059" s="20">
        <v>0</v>
      </c>
      <c r="N4059" s="12">
        <v>44.600938967136003</v>
      </c>
      <c r="O4059" s="12">
        <v>0.93896713615000005</v>
      </c>
      <c r="P4059" s="12">
        <v>2.347417840376</v>
      </c>
      <c r="Q4059" s="23">
        <v>0.93896713615000005</v>
      </c>
    </row>
    <row r="4060" spans="3:17" x14ac:dyDescent="0.25">
      <c r="C4060" s="125"/>
      <c r="D4060" s="120"/>
      <c r="E4060" s="4" t="s">
        <v>87</v>
      </c>
      <c r="F4060" s="5"/>
      <c r="G4060" s="6">
        <v>263</v>
      </c>
      <c r="H4060" s="28">
        <v>31.558935361216999</v>
      </c>
      <c r="I4060" s="12">
        <v>15.209125475284999</v>
      </c>
      <c r="J4060" s="12">
        <v>0.76045627376400005</v>
      </c>
      <c r="K4060" s="12">
        <v>0.76045627376400005</v>
      </c>
      <c r="L4060" s="12">
        <v>0.38022813688200002</v>
      </c>
      <c r="M4060" s="20">
        <v>0</v>
      </c>
      <c r="N4060" s="12">
        <v>41.825095057033998</v>
      </c>
      <c r="O4060" s="12">
        <v>1.1406844106459999</v>
      </c>
      <c r="P4060" s="12">
        <v>6.0836501901139997</v>
      </c>
      <c r="Q4060" s="23">
        <v>2.2813688212929999</v>
      </c>
    </row>
    <row r="4061" spans="3:17" x14ac:dyDescent="0.25">
      <c r="C4061" s="121" t="s">
        <v>88</v>
      </c>
      <c r="D4061" s="119" t="s">
        <v>20</v>
      </c>
      <c r="E4061" s="18" t="s">
        <v>89</v>
      </c>
      <c r="F4061" s="17"/>
      <c r="G4061" s="19">
        <v>100</v>
      </c>
      <c r="H4061" s="29">
        <v>33</v>
      </c>
      <c r="I4061" s="15">
        <v>13</v>
      </c>
      <c r="J4061" s="38">
        <v>0</v>
      </c>
      <c r="K4061" s="15">
        <v>1</v>
      </c>
      <c r="L4061" s="38">
        <v>0</v>
      </c>
      <c r="M4061" s="38">
        <v>0</v>
      </c>
      <c r="N4061" s="15">
        <v>47</v>
      </c>
      <c r="O4061" s="15">
        <v>1</v>
      </c>
      <c r="P4061" s="15">
        <v>4</v>
      </c>
      <c r="Q4061" s="30">
        <v>1</v>
      </c>
    </row>
    <row r="4062" spans="3:17" x14ac:dyDescent="0.25">
      <c r="C4062" s="122"/>
      <c r="D4062" s="120"/>
      <c r="E4062" s="4" t="s">
        <v>90</v>
      </c>
      <c r="F4062" s="5"/>
      <c r="G4062" s="6">
        <v>174</v>
      </c>
      <c r="H4062" s="28">
        <v>27.586206896552</v>
      </c>
      <c r="I4062" s="12">
        <v>18.965517241379001</v>
      </c>
      <c r="J4062" s="12">
        <v>2.2988505747130001</v>
      </c>
      <c r="K4062" s="12">
        <v>0.57471264367800001</v>
      </c>
      <c r="L4062" s="12">
        <v>0.57471264367800001</v>
      </c>
      <c r="M4062" s="20">
        <v>0</v>
      </c>
      <c r="N4062" s="12">
        <v>44.827586206897003</v>
      </c>
      <c r="O4062" s="12">
        <v>1.149425287356</v>
      </c>
      <c r="P4062" s="12">
        <v>2.8735632183909998</v>
      </c>
      <c r="Q4062" s="23">
        <v>1.149425287356</v>
      </c>
    </row>
    <row r="4063" spans="3:17" x14ac:dyDescent="0.25">
      <c r="C4063" s="122"/>
      <c r="D4063" s="120"/>
      <c r="E4063" s="4" t="s">
        <v>83</v>
      </c>
      <c r="F4063" s="5"/>
      <c r="G4063" s="6">
        <v>661</v>
      </c>
      <c r="H4063" s="28">
        <v>27.836611195159001</v>
      </c>
      <c r="I4063" s="12">
        <v>10.438729198184999</v>
      </c>
      <c r="J4063" s="12">
        <v>0.30257186081699999</v>
      </c>
      <c r="K4063" s="12">
        <v>0.75642965204199997</v>
      </c>
      <c r="L4063" s="12">
        <v>0.60514372163399999</v>
      </c>
      <c r="M4063" s="20">
        <v>0</v>
      </c>
      <c r="N4063" s="12">
        <v>51.588502269289002</v>
      </c>
      <c r="O4063" s="12">
        <v>1.8154311649020001</v>
      </c>
      <c r="P4063" s="12">
        <v>4.5385779122540004</v>
      </c>
      <c r="Q4063" s="23">
        <v>2.1180030257190001</v>
      </c>
    </row>
    <row r="4064" spans="3:17" x14ac:dyDescent="0.25">
      <c r="C4064" s="122"/>
      <c r="D4064" s="120"/>
      <c r="E4064" s="4" t="s">
        <v>91</v>
      </c>
      <c r="F4064" s="5"/>
      <c r="G4064" s="6">
        <v>108</v>
      </c>
      <c r="H4064" s="28">
        <v>33.333333333333002</v>
      </c>
      <c r="I4064" s="12">
        <v>9.2592592592590002</v>
      </c>
      <c r="J4064" s="12">
        <v>4.6296296296300001</v>
      </c>
      <c r="K4064" s="20">
        <v>0</v>
      </c>
      <c r="L4064" s="20">
        <v>0</v>
      </c>
      <c r="M4064" s="20">
        <v>0</v>
      </c>
      <c r="N4064" s="12">
        <v>46.296296296295999</v>
      </c>
      <c r="O4064" s="20">
        <v>0</v>
      </c>
      <c r="P4064" s="12">
        <v>3.7037037037039999</v>
      </c>
      <c r="Q4064" s="23">
        <v>2.7777777777780002</v>
      </c>
    </row>
    <row r="4065" spans="2:17" x14ac:dyDescent="0.25">
      <c r="C4065" s="122"/>
      <c r="D4065" s="120"/>
      <c r="E4065" s="4" t="s">
        <v>92</v>
      </c>
      <c r="F4065" s="5"/>
      <c r="G4065" s="6">
        <v>116</v>
      </c>
      <c r="H4065" s="28">
        <v>39.655172413792997</v>
      </c>
      <c r="I4065" s="12">
        <v>13.793103448276</v>
      </c>
      <c r="J4065" s="12">
        <v>0.86206896551699996</v>
      </c>
      <c r="K4065" s="12">
        <v>1.7241379310339999</v>
      </c>
      <c r="L4065" s="20">
        <v>0</v>
      </c>
      <c r="M4065" s="20">
        <v>0</v>
      </c>
      <c r="N4065" s="12">
        <v>36.206896551724</v>
      </c>
      <c r="O4065" s="20">
        <v>0</v>
      </c>
      <c r="P4065" s="12">
        <v>6.0344827586210004</v>
      </c>
      <c r="Q4065" s="23">
        <v>1.7241379310339999</v>
      </c>
    </row>
    <row r="4066" spans="2:17" x14ac:dyDescent="0.25">
      <c r="C4066" s="122"/>
      <c r="D4066" s="120"/>
      <c r="E4066" s="4" t="s">
        <v>93</v>
      </c>
      <c r="F4066" s="5"/>
      <c r="G4066" s="6">
        <v>231</v>
      </c>
      <c r="H4066" s="28">
        <v>35.497835497834998</v>
      </c>
      <c r="I4066" s="12">
        <v>13.419913419913</v>
      </c>
      <c r="J4066" s="12">
        <v>1.298701298701</v>
      </c>
      <c r="K4066" s="12">
        <v>0.43290043290000002</v>
      </c>
      <c r="L4066" s="12">
        <v>0.43290043290000002</v>
      </c>
      <c r="M4066" s="20">
        <v>0</v>
      </c>
      <c r="N4066" s="12">
        <v>43.290043290043002</v>
      </c>
      <c r="O4066" s="20">
        <v>0</v>
      </c>
      <c r="P4066" s="12">
        <v>3.896103896104</v>
      </c>
      <c r="Q4066" s="23">
        <v>1.731601731602</v>
      </c>
    </row>
    <row r="4067" spans="2:17" x14ac:dyDescent="0.25">
      <c r="C4067" s="122"/>
      <c r="D4067" s="120"/>
      <c r="E4067" s="4" t="s">
        <v>85</v>
      </c>
      <c r="F4067" s="5"/>
      <c r="G4067" s="6">
        <v>362</v>
      </c>
      <c r="H4067" s="28">
        <v>28.176795580109999</v>
      </c>
      <c r="I4067" s="12">
        <v>11.325966850828999</v>
      </c>
      <c r="J4067" s="12">
        <v>0.82872928176799998</v>
      </c>
      <c r="K4067" s="12">
        <v>0.55248618784500003</v>
      </c>
      <c r="L4067" s="12">
        <v>0.55248618784500003</v>
      </c>
      <c r="M4067" s="20">
        <v>0</v>
      </c>
      <c r="N4067" s="12">
        <v>49.723756906077</v>
      </c>
      <c r="O4067" s="12">
        <v>1.933701657459</v>
      </c>
      <c r="P4067" s="12">
        <v>4.4198895027620004</v>
      </c>
      <c r="Q4067" s="23">
        <v>2.4861878453039998</v>
      </c>
    </row>
    <row r="4068" spans="2:17" x14ac:dyDescent="0.25">
      <c r="C4068" s="122"/>
      <c r="D4068" s="120"/>
      <c r="E4068" s="4" t="s">
        <v>94</v>
      </c>
      <c r="F4068" s="5"/>
      <c r="G4068" s="6">
        <v>151</v>
      </c>
      <c r="H4068" s="28">
        <v>31.788079470199001</v>
      </c>
      <c r="I4068" s="12">
        <v>13.245033112583</v>
      </c>
      <c r="J4068" s="12">
        <v>1.324503311258</v>
      </c>
      <c r="K4068" s="12">
        <v>1.9867549668869999</v>
      </c>
      <c r="L4068" s="12">
        <v>0.66225165562900001</v>
      </c>
      <c r="M4068" s="20">
        <v>0</v>
      </c>
      <c r="N4068" s="12">
        <v>47.019867549669002</v>
      </c>
      <c r="O4068" s="12">
        <v>1.324503311258</v>
      </c>
      <c r="P4068" s="12">
        <v>1.9867549668869999</v>
      </c>
      <c r="Q4068" s="23">
        <v>0.66225165562900001</v>
      </c>
    </row>
    <row r="4069" spans="2:17" x14ac:dyDescent="0.25">
      <c r="C4069" s="122"/>
      <c r="D4069" s="120"/>
      <c r="E4069" s="4" t="s">
        <v>95</v>
      </c>
      <c r="F4069" s="5"/>
      <c r="G4069" s="6">
        <v>62</v>
      </c>
      <c r="H4069" s="28">
        <v>30.645161290322999</v>
      </c>
      <c r="I4069" s="12">
        <v>24.193548387097</v>
      </c>
      <c r="J4069" s="12">
        <v>1.6129032258060001</v>
      </c>
      <c r="K4069" s="20">
        <v>0</v>
      </c>
      <c r="L4069" s="20">
        <v>0</v>
      </c>
      <c r="M4069" s="20">
        <v>0</v>
      </c>
      <c r="N4069" s="12">
        <v>38.709677419355003</v>
      </c>
      <c r="O4069" s="20">
        <v>0</v>
      </c>
      <c r="P4069" s="12">
        <v>3.2258064516129998</v>
      </c>
      <c r="Q4069" s="23">
        <v>1.6129032258060001</v>
      </c>
    </row>
    <row r="4070" spans="2:17" x14ac:dyDescent="0.25">
      <c r="C4070" s="126"/>
      <c r="D4070" s="123"/>
      <c r="E4070" s="64" t="s">
        <v>87</v>
      </c>
      <c r="F4070" s="59"/>
      <c r="G4070" s="66">
        <v>263</v>
      </c>
      <c r="H4070" s="82">
        <v>31.558935361216999</v>
      </c>
      <c r="I4070" s="40">
        <v>15.209125475284999</v>
      </c>
      <c r="J4070" s="40">
        <v>0.76045627376400005</v>
      </c>
      <c r="K4070" s="40">
        <v>0.76045627376400005</v>
      </c>
      <c r="L4070" s="40">
        <v>0.38022813688200002</v>
      </c>
      <c r="M4070" s="90">
        <v>0</v>
      </c>
      <c r="N4070" s="40">
        <v>41.825095057033998</v>
      </c>
      <c r="O4070" s="40">
        <v>1.1406844106459999</v>
      </c>
      <c r="P4070" s="40">
        <v>6.0836501901139997</v>
      </c>
      <c r="Q4070" s="80">
        <v>2.2813688212929999</v>
      </c>
    </row>
    <row r="4072" spans="2:17" x14ac:dyDescent="0.25">
      <c r="B4072" s="48" t="str">
        <f xml:space="preserve"> HYPERLINK("#'目次'!B43", "[37]")</f>
        <v>[37]</v>
      </c>
      <c r="C4072" s="35" t="s">
        <v>353</v>
      </c>
    </row>
    <row r="4073" spans="2:17" x14ac:dyDescent="0.25">
      <c r="C4073" s="99" t="s">
        <v>341</v>
      </c>
    </row>
    <row r="4075" spans="2:17" x14ac:dyDescent="0.25">
      <c r="C4075" s="35" t="s">
        <v>14</v>
      </c>
    </row>
    <row r="4076" spans="2:17" ht="75.599999999999994" x14ac:dyDescent="0.25">
      <c r="C4076" s="115"/>
      <c r="D4076" s="116"/>
      <c r="E4076" s="116"/>
      <c r="F4076" s="116"/>
      <c r="G4076" s="44" t="s">
        <v>15</v>
      </c>
      <c r="H4076" s="43" t="s">
        <v>354</v>
      </c>
      <c r="I4076" s="26" t="s">
        <v>355</v>
      </c>
      <c r="J4076" s="26" t="s">
        <v>356</v>
      </c>
      <c r="K4076" s="26" t="s">
        <v>357</v>
      </c>
      <c r="L4076" s="26" t="s">
        <v>358</v>
      </c>
      <c r="M4076" s="49" t="s">
        <v>18</v>
      </c>
    </row>
    <row r="4077" spans="2:17" x14ac:dyDescent="0.25">
      <c r="C4077" s="117"/>
      <c r="D4077" s="118"/>
      <c r="E4077" s="118"/>
      <c r="F4077" s="118"/>
      <c r="G4077" s="46"/>
      <c r="H4077" s="47"/>
      <c r="I4077" s="27"/>
      <c r="J4077" s="27"/>
      <c r="K4077" s="27"/>
      <c r="L4077" s="27"/>
      <c r="M4077" s="45"/>
    </row>
    <row r="4078" spans="2:17" x14ac:dyDescent="0.25">
      <c r="C4078" s="61"/>
      <c r="D4078" s="62"/>
      <c r="E4078" s="60" t="s">
        <v>15</v>
      </c>
      <c r="F4078" s="63"/>
      <c r="G4078" s="57">
        <v>2228</v>
      </c>
      <c r="H4078" s="34">
        <v>63.779174147216999</v>
      </c>
      <c r="I4078" s="34">
        <v>18.312387791740999</v>
      </c>
      <c r="J4078" s="34">
        <v>3.1418312387789999</v>
      </c>
      <c r="K4078" s="34">
        <v>4.263913824057</v>
      </c>
      <c r="L4078" s="34">
        <v>8.3034111310590006</v>
      </c>
      <c r="M4078" s="79">
        <v>2.1992818671449998</v>
      </c>
    </row>
    <row r="4079" spans="2:17" x14ac:dyDescent="0.25">
      <c r="C4079" s="124" t="s">
        <v>19</v>
      </c>
      <c r="D4079" s="119" t="s">
        <v>20</v>
      </c>
      <c r="E4079" s="18" t="s">
        <v>21</v>
      </c>
      <c r="F4079" s="17"/>
      <c r="G4079" s="19">
        <v>1052</v>
      </c>
      <c r="H4079" s="29">
        <v>67.110266159695996</v>
      </c>
      <c r="I4079" s="15">
        <v>16.064638783269999</v>
      </c>
      <c r="J4079" s="15">
        <v>3.8973384030420002</v>
      </c>
      <c r="K4079" s="15">
        <v>2.5665399239540001</v>
      </c>
      <c r="L4079" s="15">
        <v>8.6501901140679998</v>
      </c>
      <c r="M4079" s="30">
        <v>1.7110266159700001</v>
      </c>
    </row>
    <row r="4080" spans="2:17" x14ac:dyDescent="0.25">
      <c r="C4080" s="125"/>
      <c r="D4080" s="120"/>
      <c r="E4080" s="4" t="s">
        <v>22</v>
      </c>
      <c r="F4080" s="5"/>
      <c r="G4080" s="6">
        <v>1176</v>
      </c>
      <c r="H4080" s="28">
        <v>60.799319727891003</v>
      </c>
      <c r="I4080" s="12">
        <v>20.323129251701001</v>
      </c>
      <c r="J4080" s="12">
        <v>2.4659863945580001</v>
      </c>
      <c r="K4080" s="12">
        <v>5.7823129251700003</v>
      </c>
      <c r="L4080" s="12">
        <v>7.9931972789119996</v>
      </c>
      <c r="M4080" s="23">
        <v>2.6360544217689998</v>
      </c>
    </row>
    <row r="4081" spans="3:13" x14ac:dyDescent="0.25">
      <c r="C4081" s="121" t="s">
        <v>23</v>
      </c>
      <c r="D4081" s="121" t="s">
        <v>24</v>
      </c>
      <c r="E4081" s="18" t="s">
        <v>25</v>
      </c>
      <c r="F4081" s="17"/>
      <c r="G4081" s="19">
        <v>495</v>
      </c>
      <c r="H4081" s="29">
        <v>64.242424242423994</v>
      </c>
      <c r="I4081" s="15">
        <v>22.222222222222001</v>
      </c>
      <c r="J4081" s="15">
        <v>3.232323232323</v>
      </c>
      <c r="K4081" s="15">
        <v>1.616161616162</v>
      </c>
      <c r="L4081" s="15">
        <v>7.6767676767679998</v>
      </c>
      <c r="M4081" s="30">
        <v>1.010101010101</v>
      </c>
    </row>
    <row r="4082" spans="3:13" x14ac:dyDescent="0.25">
      <c r="C4082" s="125"/>
      <c r="D4082" s="122"/>
      <c r="E4082" s="4" t="s">
        <v>26</v>
      </c>
      <c r="F4082" s="5"/>
      <c r="G4082" s="6">
        <v>687</v>
      </c>
      <c r="H4082" s="28">
        <v>64.628820960699002</v>
      </c>
      <c r="I4082" s="12">
        <v>18.049490538573998</v>
      </c>
      <c r="J4082" s="12">
        <v>2.9112081513830002</v>
      </c>
      <c r="K4082" s="12">
        <v>4.5123726346430004</v>
      </c>
      <c r="L4082" s="12">
        <v>8.8791848617180005</v>
      </c>
      <c r="M4082" s="23">
        <v>1.018922852984</v>
      </c>
    </row>
    <row r="4083" spans="3:13" x14ac:dyDescent="0.25">
      <c r="C4083" s="125"/>
      <c r="D4083" s="122"/>
      <c r="E4083" s="4" t="s">
        <v>27</v>
      </c>
      <c r="F4083" s="5"/>
      <c r="G4083" s="6">
        <v>460</v>
      </c>
      <c r="H4083" s="28">
        <v>64.565217391304003</v>
      </c>
      <c r="I4083" s="12">
        <v>17.391304347826001</v>
      </c>
      <c r="J4083" s="12">
        <v>3.4782608695650001</v>
      </c>
      <c r="K4083" s="12">
        <v>3.6956521739129999</v>
      </c>
      <c r="L4083" s="12">
        <v>7.3913043478259999</v>
      </c>
      <c r="M4083" s="23">
        <v>3.4782608695650001</v>
      </c>
    </row>
    <row r="4084" spans="3:13" x14ac:dyDescent="0.25">
      <c r="C4084" s="125"/>
      <c r="D4084" s="122"/>
      <c r="E4084" s="4" t="s">
        <v>28</v>
      </c>
      <c r="F4084" s="5"/>
      <c r="G4084" s="6">
        <v>336</v>
      </c>
      <c r="H4084" s="28">
        <v>63.392857142856997</v>
      </c>
      <c r="I4084" s="12">
        <v>14.583333333333</v>
      </c>
      <c r="J4084" s="12">
        <v>3.5714285714290002</v>
      </c>
      <c r="K4084" s="12">
        <v>5.0595238095240003</v>
      </c>
      <c r="L4084" s="12">
        <v>10.714285714286</v>
      </c>
      <c r="M4084" s="23">
        <v>2.6785714285709998</v>
      </c>
    </row>
    <row r="4085" spans="3:13" x14ac:dyDescent="0.25">
      <c r="C4085" s="125"/>
      <c r="D4085" s="122"/>
      <c r="E4085" s="4" t="s">
        <v>29</v>
      </c>
      <c r="F4085" s="5"/>
      <c r="G4085" s="6">
        <v>187</v>
      </c>
      <c r="H4085" s="28">
        <v>59.358288770053001</v>
      </c>
      <c r="I4085" s="12">
        <v>16.042780748662999</v>
      </c>
      <c r="J4085" s="12">
        <v>2.673796791444</v>
      </c>
      <c r="K4085" s="12">
        <v>9.6256684491980007</v>
      </c>
      <c r="L4085" s="12">
        <v>8.0213903743320003</v>
      </c>
      <c r="M4085" s="23">
        <v>4.2780748663099999</v>
      </c>
    </row>
    <row r="4086" spans="3:13" x14ac:dyDescent="0.25">
      <c r="C4086" s="125"/>
      <c r="D4086" s="122"/>
      <c r="E4086" s="4" t="s">
        <v>30</v>
      </c>
      <c r="F4086" s="5"/>
      <c r="G4086" s="6">
        <v>55</v>
      </c>
      <c r="H4086" s="28">
        <v>60</v>
      </c>
      <c r="I4086" s="12">
        <v>23.636363636363999</v>
      </c>
      <c r="J4086" s="12">
        <v>1.818181818182</v>
      </c>
      <c r="K4086" s="12">
        <v>7.2727272727269998</v>
      </c>
      <c r="L4086" s="12">
        <v>1.818181818182</v>
      </c>
      <c r="M4086" s="23">
        <v>5.4545454545450003</v>
      </c>
    </row>
    <row r="4087" spans="3:13" x14ac:dyDescent="0.25">
      <c r="C4087" s="125"/>
      <c r="D4087" s="122"/>
      <c r="E4087" s="4" t="s">
        <v>31</v>
      </c>
      <c r="F4087" s="5"/>
      <c r="G4087" s="6">
        <v>8</v>
      </c>
      <c r="H4087" s="28">
        <v>62.5</v>
      </c>
      <c r="I4087" s="12">
        <v>25</v>
      </c>
      <c r="J4087" s="20">
        <v>0</v>
      </c>
      <c r="K4087" s="20">
        <v>0</v>
      </c>
      <c r="L4087" s="20">
        <v>0</v>
      </c>
      <c r="M4087" s="23">
        <v>12.5</v>
      </c>
    </row>
    <row r="4088" spans="3:13" x14ac:dyDescent="0.25">
      <c r="C4088" s="125"/>
      <c r="D4088" s="122"/>
      <c r="E4088" s="4" t="s">
        <v>32</v>
      </c>
      <c r="F4088" s="5"/>
      <c r="G4088" s="6">
        <v>1182</v>
      </c>
      <c r="H4088" s="28">
        <v>64.467005076142001</v>
      </c>
      <c r="I4088" s="12">
        <v>19.796954314720999</v>
      </c>
      <c r="J4088" s="12">
        <v>3.045685279188</v>
      </c>
      <c r="K4088" s="12">
        <v>3.299492385787</v>
      </c>
      <c r="L4088" s="12">
        <v>8.3756345177660005</v>
      </c>
      <c r="M4088" s="23">
        <v>1.0152284263960001</v>
      </c>
    </row>
    <row r="4089" spans="3:13" x14ac:dyDescent="0.25">
      <c r="C4089" s="125"/>
      <c r="D4089" s="122"/>
      <c r="E4089" s="4" t="s">
        <v>33</v>
      </c>
      <c r="F4089" s="5"/>
      <c r="G4089" s="6">
        <v>796</v>
      </c>
      <c r="H4089" s="28">
        <v>64.070351758794004</v>
      </c>
      <c r="I4089" s="12">
        <v>16.206030150754</v>
      </c>
      <c r="J4089" s="12">
        <v>3.5175879396980001</v>
      </c>
      <c r="K4089" s="12">
        <v>4.27135678392</v>
      </c>
      <c r="L4089" s="12">
        <v>8.7939698492460003</v>
      </c>
      <c r="M4089" s="23">
        <v>3.1407035175879998</v>
      </c>
    </row>
    <row r="4090" spans="3:13" x14ac:dyDescent="0.25">
      <c r="C4090" s="125"/>
      <c r="D4090" s="122"/>
      <c r="E4090" s="4" t="s">
        <v>34</v>
      </c>
      <c r="F4090" s="5"/>
      <c r="G4090" s="6">
        <v>250</v>
      </c>
      <c r="H4090" s="28">
        <v>59.6</v>
      </c>
      <c r="I4090" s="12">
        <v>18</v>
      </c>
      <c r="J4090" s="12">
        <v>2.4</v>
      </c>
      <c r="K4090" s="12">
        <v>8.8000000000000007</v>
      </c>
      <c r="L4090" s="12">
        <v>6.4</v>
      </c>
      <c r="M4090" s="23">
        <v>4.8</v>
      </c>
    </row>
    <row r="4091" spans="3:13" x14ac:dyDescent="0.25">
      <c r="C4091" s="125"/>
      <c r="D4091" s="122"/>
      <c r="E4091" s="4" t="s">
        <v>35</v>
      </c>
      <c r="F4091" s="5"/>
      <c r="G4091" s="6">
        <v>1046</v>
      </c>
      <c r="H4091" s="28">
        <v>63.001912045889</v>
      </c>
      <c r="I4091" s="12">
        <v>16.634799235182001</v>
      </c>
      <c r="J4091" s="12">
        <v>3.250478011472</v>
      </c>
      <c r="K4091" s="12">
        <v>5.3537284894840003</v>
      </c>
      <c r="L4091" s="12">
        <v>8.2217973231360002</v>
      </c>
      <c r="M4091" s="23">
        <v>3.5372848948370001</v>
      </c>
    </row>
    <row r="4092" spans="3:13" x14ac:dyDescent="0.25">
      <c r="C4092" s="125"/>
      <c r="D4092" s="121" t="s">
        <v>21</v>
      </c>
      <c r="E4092" s="18" t="s">
        <v>25</v>
      </c>
      <c r="F4092" s="17"/>
      <c r="G4092" s="19">
        <v>256</v>
      </c>
      <c r="H4092" s="29">
        <v>67.578125</v>
      </c>
      <c r="I4092" s="15">
        <v>20.703125</v>
      </c>
      <c r="J4092" s="15">
        <v>2.734375</v>
      </c>
      <c r="K4092" s="38">
        <v>0</v>
      </c>
      <c r="L4092" s="15">
        <v>8.203125</v>
      </c>
      <c r="M4092" s="30">
        <v>0.78125</v>
      </c>
    </row>
    <row r="4093" spans="3:13" x14ac:dyDescent="0.25">
      <c r="C4093" s="125"/>
      <c r="D4093" s="122"/>
      <c r="E4093" s="4" t="s">
        <v>26</v>
      </c>
      <c r="F4093" s="5"/>
      <c r="G4093" s="6">
        <v>320</v>
      </c>
      <c r="H4093" s="28">
        <v>68.125</v>
      </c>
      <c r="I4093" s="12">
        <v>15.3125</v>
      </c>
      <c r="J4093" s="12">
        <v>3.125</v>
      </c>
      <c r="K4093" s="12">
        <v>3.125</v>
      </c>
      <c r="L4093" s="12">
        <v>9.6875</v>
      </c>
      <c r="M4093" s="23">
        <v>0.625</v>
      </c>
    </row>
    <row r="4094" spans="3:13" x14ac:dyDescent="0.25">
      <c r="C4094" s="125"/>
      <c r="D4094" s="122"/>
      <c r="E4094" s="4" t="s">
        <v>27</v>
      </c>
      <c r="F4094" s="5"/>
      <c r="G4094" s="6">
        <v>225</v>
      </c>
      <c r="H4094" s="28">
        <v>61.777777777777999</v>
      </c>
      <c r="I4094" s="12">
        <v>16</v>
      </c>
      <c r="J4094" s="12">
        <v>5.333333333333</v>
      </c>
      <c r="K4094" s="12">
        <v>3.1111111111110001</v>
      </c>
      <c r="L4094" s="12">
        <v>9.333333333333</v>
      </c>
      <c r="M4094" s="23">
        <v>4.4444444444439997</v>
      </c>
    </row>
    <row r="4095" spans="3:13" x14ac:dyDescent="0.25">
      <c r="C4095" s="125"/>
      <c r="D4095" s="122"/>
      <c r="E4095" s="4" t="s">
        <v>28</v>
      </c>
      <c r="F4095" s="5"/>
      <c r="G4095" s="6">
        <v>151</v>
      </c>
      <c r="H4095" s="28">
        <v>70.860927152317998</v>
      </c>
      <c r="I4095" s="12">
        <v>10.596026490066</v>
      </c>
      <c r="J4095" s="12">
        <v>4.6357615894039998</v>
      </c>
      <c r="K4095" s="12">
        <v>3.9735099337749999</v>
      </c>
      <c r="L4095" s="12">
        <v>7.9470198675499999</v>
      </c>
      <c r="M4095" s="23">
        <v>1.9867549668869999</v>
      </c>
    </row>
    <row r="4096" spans="3:13" x14ac:dyDescent="0.25">
      <c r="C4096" s="125"/>
      <c r="D4096" s="122"/>
      <c r="E4096" s="4" t="s">
        <v>29</v>
      </c>
      <c r="F4096" s="5"/>
      <c r="G4096" s="6">
        <v>78</v>
      </c>
      <c r="H4096" s="28">
        <v>67.948717948717999</v>
      </c>
      <c r="I4096" s="12">
        <v>15.384615384615</v>
      </c>
      <c r="J4096" s="12">
        <v>5.1282051282049999</v>
      </c>
      <c r="K4096" s="12">
        <v>3.8461538461539999</v>
      </c>
      <c r="L4096" s="12">
        <v>7.6923076923079998</v>
      </c>
      <c r="M4096" s="37">
        <v>0</v>
      </c>
    </row>
    <row r="4097" spans="3:13" x14ac:dyDescent="0.25">
      <c r="C4097" s="125"/>
      <c r="D4097" s="122"/>
      <c r="E4097" s="4" t="s">
        <v>30</v>
      </c>
      <c r="F4097" s="5"/>
      <c r="G4097" s="6">
        <v>20</v>
      </c>
      <c r="H4097" s="28">
        <v>70</v>
      </c>
      <c r="I4097" s="12">
        <v>15</v>
      </c>
      <c r="J4097" s="12">
        <v>5</v>
      </c>
      <c r="K4097" s="12">
        <v>5</v>
      </c>
      <c r="L4097" s="20">
        <v>0</v>
      </c>
      <c r="M4097" s="23">
        <v>5</v>
      </c>
    </row>
    <row r="4098" spans="3:13" x14ac:dyDescent="0.25">
      <c r="C4098" s="125"/>
      <c r="D4098" s="122"/>
      <c r="E4098" s="4" t="s">
        <v>31</v>
      </c>
      <c r="F4098" s="5"/>
      <c r="G4098" s="6">
        <v>2</v>
      </c>
      <c r="H4098" s="28">
        <v>100</v>
      </c>
      <c r="I4098" s="20">
        <v>0</v>
      </c>
      <c r="J4098" s="20">
        <v>0</v>
      </c>
      <c r="K4098" s="20">
        <v>0</v>
      </c>
      <c r="L4098" s="20">
        <v>0</v>
      </c>
      <c r="M4098" s="37">
        <v>0</v>
      </c>
    </row>
    <row r="4099" spans="3:13" x14ac:dyDescent="0.25">
      <c r="C4099" s="125"/>
      <c r="D4099" s="122"/>
      <c r="E4099" s="4" t="s">
        <v>32</v>
      </c>
      <c r="F4099" s="5"/>
      <c r="G4099" s="6">
        <v>576</v>
      </c>
      <c r="H4099" s="28">
        <v>67.881944444444002</v>
      </c>
      <c r="I4099" s="12">
        <v>17.708333333333002</v>
      </c>
      <c r="J4099" s="12">
        <v>2.9513888888889999</v>
      </c>
      <c r="K4099" s="12">
        <v>1.7361111111109999</v>
      </c>
      <c r="L4099" s="12">
        <v>9.0277777777780006</v>
      </c>
      <c r="M4099" s="23">
        <v>0.694444444444</v>
      </c>
    </row>
    <row r="4100" spans="3:13" x14ac:dyDescent="0.25">
      <c r="C4100" s="125"/>
      <c r="D4100" s="122"/>
      <c r="E4100" s="4" t="s">
        <v>33</v>
      </c>
      <c r="F4100" s="5"/>
      <c r="G4100" s="6">
        <v>376</v>
      </c>
      <c r="H4100" s="28">
        <v>65.425531914893995</v>
      </c>
      <c r="I4100" s="12">
        <v>13.829787234043</v>
      </c>
      <c r="J4100" s="12">
        <v>5.0531914893619998</v>
      </c>
      <c r="K4100" s="12">
        <v>3.4574468085109999</v>
      </c>
      <c r="L4100" s="12">
        <v>8.7765957446809999</v>
      </c>
      <c r="M4100" s="23">
        <v>3.4574468085109999</v>
      </c>
    </row>
    <row r="4101" spans="3:13" x14ac:dyDescent="0.25">
      <c r="C4101" s="125"/>
      <c r="D4101" s="122"/>
      <c r="E4101" s="4" t="s">
        <v>34</v>
      </c>
      <c r="F4101" s="5"/>
      <c r="G4101" s="6">
        <v>100</v>
      </c>
      <c r="H4101" s="28">
        <v>69</v>
      </c>
      <c r="I4101" s="12">
        <v>15</v>
      </c>
      <c r="J4101" s="12">
        <v>5</v>
      </c>
      <c r="K4101" s="12">
        <v>4</v>
      </c>
      <c r="L4101" s="12">
        <v>6</v>
      </c>
      <c r="M4101" s="23">
        <v>1</v>
      </c>
    </row>
    <row r="4102" spans="3:13" x14ac:dyDescent="0.25">
      <c r="C4102" s="125"/>
      <c r="D4102" s="122"/>
      <c r="E4102" s="4" t="s">
        <v>35</v>
      </c>
      <c r="F4102" s="5"/>
      <c r="G4102" s="6">
        <v>476</v>
      </c>
      <c r="H4102" s="28">
        <v>66.176470588235006</v>
      </c>
      <c r="I4102" s="12">
        <v>14.075630252101</v>
      </c>
      <c r="J4102" s="12">
        <v>5.0420168067229998</v>
      </c>
      <c r="K4102" s="12">
        <v>3.5714285714290002</v>
      </c>
      <c r="L4102" s="12">
        <v>8.1932773109239996</v>
      </c>
      <c r="M4102" s="23">
        <v>2.9411764705880001</v>
      </c>
    </row>
    <row r="4103" spans="3:13" x14ac:dyDescent="0.25">
      <c r="C4103" s="125"/>
      <c r="D4103" s="121" t="s">
        <v>22</v>
      </c>
      <c r="E4103" s="18" t="s">
        <v>25</v>
      </c>
      <c r="F4103" s="17"/>
      <c r="G4103" s="19">
        <v>239</v>
      </c>
      <c r="H4103" s="29">
        <v>60.669456066945997</v>
      </c>
      <c r="I4103" s="15">
        <v>23.849372384936999</v>
      </c>
      <c r="J4103" s="15">
        <v>3.7656903765690002</v>
      </c>
      <c r="K4103" s="15">
        <v>3.347280334728</v>
      </c>
      <c r="L4103" s="15">
        <v>7.1129707112969998</v>
      </c>
      <c r="M4103" s="30">
        <v>1.2552301255230001</v>
      </c>
    </row>
    <row r="4104" spans="3:13" x14ac:dyDescent="0.25">
      <c r="C4104" s="125"/>
      <c r="D4104" s="122"/>
      <c r="E4104" s="4" t="s">
        <v>26</v>
      </c>
      <c r="F4104" s="5"/>
      <c r="G4104" s="6">
        <v>367</v>
      </c>
      <c r="H4104" s="28">
        <v>61.580381471389998</v>
      </c>
      <c r="I4104" s="12">
        <v>20.435967302451999</v>
      </c>
      <c r="J4104" s="12">
        <v>2.7247956403270002</v>
      </c>
      <c r="K4104" s="12">
        <v>5.7220708446869999</v>
      </c>
      <c r="L4104" s="12">
        <v>8.1743869209810001</v>
      </c>
      <c r="M4104" s="23">
        <v>1.362397820163</v>
      </c>
    </row>
    <row r="4105" spans="3:13" x14ac:dyDescent="0.25">
      <c r="C4105" s="125"/>
      <c r="D4105" s="122"/>
      <c r="E4105" s="4" t="s">
        <v>27</v>
      </c>
      <c r="F4105" s="5"/>
      <c r="G4105" s="6">
        <v>235</v>
      </c>
      <c r="H4105" s="28">
        <v>67.234042553191003</v>
      </c>
      <c r="I4105" s="12">
        <v>18.723404255319</v>
      </c>
      <c r="J4105" s="12">
        <v>1.702127659574</v>
      </c>
      <c r="K4105" s="12">
        <v>4.2553191489359996</v>
      </c>
      <c r="L4105" s="12">
        <v>5.5319148936170004</v>
      </c>
      <c r="M4105" s="23">
        <v>2.5531914893619998</v>
      </c>
    </row>
    <row r="4106" spans="3:13" x14ac:dyDescent="0.25">
      <c r="C4106" s="125"/>
      <c r="D4106" s="122"/>
      <c r="E4106" s="4" t="s">
        <v>28</v>
      </c>
      <c r="F4106" s="5"/>
      <c r="G4106" s="6">
        <v>185</v>
      </c>
      <c r="H4106" s="28">
        <v>57.297297297297</v>
      </c>
      <c r="I4106" s="12">
        <v>17.837837837837998</v>
      </c>
      <c r="J4106" s="12">
        <v>2.7027027027030002</v>
      </c>
      <c r="K4106" s="12">
        <v>5.9459459459459998</v>
      </c>
      <c r="L4106" s="12">
        <v>12.972972972973</v>
      </c>
      <c r="M4106" s="23">
        <v>3.2432432432430001</v>
      </c>
    </row>
    <row r="4107" spans="3:13" x14ac:dyDescent="0.25">
      <c r="C4107" s="125"/>
      <c r="D4107" s="122"/>
      <c r="E4107" s="4" t="s">
        <v>29</v>
      </c>
      <c r="F4107" s="5"/>
      <c r="G4107" s="6">
        <v>109</v>
      </c>
      <c r="H4107" s="28">
        <v>53.211009174311997</v>
      </c>
      <c r="I4107" s="12">
        <v>16.513761467889999</v>
      </c>
      <c r="J4107" s="12">
        <v>0.91743119266100004</v>
      </c>
      <c r="K4107" s="12">
        <v>13.761467889907999</v>
      </c>
      <c r="L4107" s="12">
        <v>8.2568807339449997</v>
      </c>
      <c r="M4107" s="23">
        <v>7.339449541284</v>
      </c>
    </row>
    <row r="4108" spans="3:13" x14ac:dyDescent="0.25">
      <c r="C4108" s="125"/>
      <c r="D4108" s="122"/>
      <c r="E4108" s="4" t="s">
        <v>30</v>
      </c>
      <c r="F4108" s="5"/>
      <c r="G4108" s="6">
        <v>35</v>
      </c>
      <c r="H4108" s="28">
        <v>54.285714285714</v>
      </c>
      <c r="I4108" s="12">
        <v>28.571428571428999</v>
      </c>
      <c r="J4108" s="20">
        <v>0</v>
      </c>
      <c r="K4108" s="12">
        <v>8.5714285714289993</v>
      </c>
      <c r="L4108" s="12">
        <v>2.8571428571430002</v>
      </c>
      <c r="M4108" s="23">
        <v>5.7142857142860004</v>
      </c>
    </row>
    <row r="4109" spans="3:13" x14ac:dyDescent="0.25">
      <c r="C4109" s="125"/>
      <c r="D4109" s="122"/>
      <c r="E4109" s="4" t="s">
        <v>31</v>
      </c>
      <c r="F4109" s="5"/>
      <c r="G4109" s="6">
        <v>6</v>
      </c>
      <c r="H4109" s="28">
        <v>50</v>
      </c>
      <c r="I4109" s="12">
        <v>33.333333333333002</v>
      </c>
      <c r="J4109" s="20">
        <v>0</v>
      </c>
      <c r="K4109" s="20">
        <v>0</v>
      </c>
      <c r="L4109" s="20">
        <v>0</v>
      </c>
      <c r="M4109" s="23">
        <v>16.666666666666998</v>
      </c>
    </row>
    <row r="4110" spans="3:13" x14ac:dyDescent="0.25">
      <c r="C4110" s="125"/>
      <c r="D4110" s="122"/>
      <c r="E4110" s="4" t="s">
        <v>32</v>
      </c>
      <c r="F4110" s="5"/>
      <c r="G4110" s="6">
        <v>606</v>
      </c>
      <c r="H4110" s="28">
        <v>61.221122112210999</v>
      </c>
      <c r="I4110" s="12">
        <v>21.782178217822</v>
      </c>
      <c r="J4110" s="12">
        <v>3.1353135313529998</v>
      </c>
      <c r="K4110" s="12">
        <v>4.7854785478549999</v>
      </c>
      <c r="L4110" s="12">
        <v>7.7557755775580004</v>
      </c>
      <c r="M4110" s="23">
        <v>1.3201320132009999</v>
      </c>
    </row>
    <row r="4111" spans="3:13" x14ac:dyDescent="0.25">
      <c r="C4111" s="125"/>
      <c r="D4111" s="122"/>
      <c r="E4111" s="4" t="s">
        <v>33</v>
      </c>
      <c r="F4111" s="5"/>
      <c r="G4111" s="6">
        <v>420</v>
      </c>
      <c r="H4111" s="28">
        <v>62.857142857143003</v>
      </c>
      <c r="I4111" s="12">
        <v>18.333333333333002</v>
      </c>
      <c r="J4111" s="12">
        <v>2.1428571428569998</v>
      </c>
      <c r="K4111" s="12">
        <v>5</v>
      </c>
      <c r="L4111" s="12">
        <v>8.8095238095240003</v>
      </c>
      <c r="M4111" s="23">
        <v>2.8571428571430002</v>
      </c>
    </row>
    <row r="4112" spans="3:13" x14ac:dyDescent="0.25">
      <c r="C4112" s="125"/>
      <c r="D4112" s="122"/>
      <c r="E4112" s="4" t="s">
        <v>34</v>
      </c>
      <c r="F4112" s="5"/>
      <c r="G4112" s="6">
        <v>150</v>
      </c>
      <c r="H4112" s="28">
        <v>53.333333333333002</v>
      </c>
      <c r="I4112" s="12">
        <v>20</v>
      </c>
      <c r="J4112" s="12">
        <v>0.66666666666700003</v>
      </c>
      <c r="K4112" s="12">
        <v>12</v>
      </c>
      <c r="L4112" s="12">
        <v>6.666666666667</v>
      </c>
      <c r="M4112" s="23">
        <v>7.333333333333</v>
      </c>
    </row>
    <row r="4113" spans="3:13" x14ac:dyDescent="0.25">
      <c r="C4113" s="125"/>
      <c r="D4113" s="122"/>
      <c r="E4113" s="4" t="s">
        <v>35</v>
      </c>
      <c r="F4113" s="5"/>
      <c r="G4113" s="6">
        <v>570</v>
      </c>
      <c r="H4113" s="28">
        <v>60.350877192981997</v>
      </c>
      <c r="I4113" s="12">
        <v>18.771929824560999</v>
      </c>
      <c r="J4113" s="12">
        <v>1.7543859649119999</v>
      </c>
      <c r="K4113" s="12">
        <v>6.8421052631580004</v>
      </c>
      <c r="L4113" s="12">
        <v>8.2456140350879998</v>
      </c>
      <c r="M4113" s="23">
        <v>4.0350877192979997</v>
      </c>
    </row>
    <row r="4114" spans="3:13" x14ac:dyDescent="0.25">
      <c r="C4114" s="121" t="s">
        <v>36</v>
      </c>
      <c r="D4114" s="121" t="s">
        <v>24</v>
      </c>
      <c r="E4114" s="18" t="s">
        <v>37</v>
      </c>
      <c r="F4114" s="17"/>
      <c r="G4114" s="19">
        <v>93</v>
      </c>
      <c r="H4114" s="29">
        <v>53.763440860214999</v>
      </c>
      <c r="I4114" s="15">
        <v>23.655913978495001</v>
      </c>
      <c r="J4114" s="15">
        <v>4.3010752688169998</v>
      </c>
      <c r="K4114" s="15">
        <v>2.1505376344089999</v>
      </c>
      <c r="L4114" s="15">
        <v>15.053763440859999</v>
      </c>
      <c r="M4114" s="30">
        <v>1.0752688172039999</v>
      </c>
    </row>
    <row r="4115" spans="3:13" ht="25.2" x14ac:dyDescent="0.25">
      <c r="C4115" s="125"/>
      <c r="D4115" s="122"/>
      <c r="E4115" s="4" t="s">
        <v>38</v>
      </c>
      <c r="F4115" s="5"/>
      <c r="G4115" s="6">
        <v>1546</v>
      </c>
      <c r="H4115" s="28">
        <v>66.688227684346998</v>
      </c>
      <c r="I4115" s="12">
        <v>18.240620957309002</v>
      </c>
      <c r="J4115" s="12">
        <v>2.9754204398450002</v>
      </c>
      <c r="K4115" s="12">
        <v>2.7166882276840001</v>
      </c>
      <c r="L4115" s="12">
        <v>7.8913324708930004</v>
      </c>
      <c r="M4115" s="23">
        <v>1.487710219922</v>
      </c>
    </row>
    <row r="4116" spans="3:13" ht="25.2" x14ac:dyDescent="0.25">
      <c r="C4116" s="125"/>
      <c r="D4116" s="122"/>
      <c r="E4116" s="4" t="s">
        <v>39</v>
      </c>
      <c r="F4116" s="5"/>
      <c r="G4116" s="6">
        <v>113</v>
      </c>
      <c r="H4116" s="28">
        <v>53.097345132743001</v>
      </c>
      <c r="I4116" s="12">
        <v>15.929203539823</v>
      </c>
      <c r="J4116" s="12">
        <v>2.654867256637</v>
      </c>
      <c r="K4116" s="12">
        <v>11.504424778761001</v>
      </c>
      <c r="L4116" s="12">
        <v>12.389380530973</v>
      </c>
      <c r="M4116" s="23">
        <v>4.424778761062</v>
      </c>
    </row>
    <row r="4117" spans="3:13" ht="25.2" x14ac:dyDescent="0.25">
      <c r="C4117" s="125"/>
      <c r="D4117" s="122"/>
      <c r="E4117" s="4" t="s">
        <v>40</v>
      </c>
      <c r="F4117" s="5"/>
      <c r="G4117" s="6">
        <v>455</v>
      </c>
      <c r="H4117" s="28">
        <v>58.901098901098997</v>
      </c>
      <c r="I4117" s="12">
        <v>18.241758241757999</v>
      </c>
      <c r="J4117" s="12">
        <v>3.516483516484</v>
      </c>
      <c r="K4117" s="12">
        <v>7.9120879120880003</v>
      </c>
      <c r="L4117" s="12">
        <v>7.2527472527469996</v>
      </c>
      <c r="M4117" s="23">
        <v>4.1758241758240002</v>
      </c>
    </row>
    <row r="4118" spans="3:13" x14ac:dyDescent="0.25">
      <c r="C4118" s="125"/>
      <c r="D4118" s="122"/>
      <c r="E4118" s="4" t="s">
        <v>18</v>
      </c>
      <c r="F4118" s="5"/>
      <c r="G4118" s="6">
        <v>21</v>
      </c>
      <c r="H4118" s="28">
        <v>57.142857142856997</v>
      </c>
      <c r="I4118" s="12">
        <v>14.285714285714</v>
      </c>
      <c r="J4118" s="12">
        <v>4.7619047619049999</v>
      </c>
      <c r="K4118" s="12">
        <v>9.5238095238099998</v>
      </c>
      <c r="L4118" s="12">
        <v>9.5238095238099998</v>
      </c>
      <c r="M4118" s="23">
        <v>4.7619047619049999</v>
      </c>
    </row>
    <row r="4119" spans="3:13" x14ac:dyDescent="0.25">
      <c r="C4119" s="125"/>
      <c r="D4119" s="121" t="s">
        <v>21</v>
      </c>
      <c r="E4119" s="18" t="s">
        <v>37</v>
      </c>
      <c r="F4119" s="17"/>
      <c r="G4119" s="19">
        <v>55</v>
      </c>
      <c r="H4119" s="29">
        <v>52.727272727272997</v>
      </c>
      <c r="I4119" s="15">
        <v>27.272727272727</v>
      </c>
      <c r="J4119" s="15">
        <v>3.636363636364</v>
      </c>
      <c r="K4119" s="15">
        <v>1.818181818182</v>
      </c>
      <c r="L4119" s="15">
        <v>14.545454545455</v>
      </c>
      <c r="M4119" s="69">
        <v>0</v>
      </c>
    </row>
    <row r="4120" spans="3:13" ht="25.2" x14ac:dyDescent="0.25">
      <c r="C4120" s="125"/>
      <c r="D4120" s="122"/>
      <c r="E4120" s="4" t="s">
        <v>38</v>
      </c>
      <c r="F4120" s="5"/>
      <c r="G4120" s="6">
        <v>875</v>
      </c>
      <c r="H4120" s="28">
        <v>69.257142857142995</v>
      </c>
      <c r="I4120" s="12">
        <v>15.885714285714</v>
      </c>
      <c r="J4120" s="12">
        <v>3.7714285714289999</v>
      </c>
      <c r="K4120" s="12">
        <v>2.1714285714289998</v>
      </c>
      <c r="L4120" s="12">
        <v>7.6571428571429996</v>
      </c>
      <c r="M4120" s="23">
        <v>1.2571428571429999</v>
      </c>
    </row>
    <row r="4121" spans="3:13" ht="25.2" x14ac:dyDescent="0.25">
      <c r="C4121" s="125"/>
      <c r="D4121" s="122"/>
      <c r="E4121" s="4" t="s">
        <v>39</v>
      </c>
      <c r="F4121" s="5"/>
      <c r="G4121" s="6">
        <v>41</v>
      </c>
      <c r="H4121" s="28">
        <v>60.975609756098002</v>
      </c>
      <c r="I4121" s="12">
        <v>9.7560975609760003</v>
      </c>
      <c r="J4121" s="20">
        <v>0</v>
      </c>
      <c r="K4121" s="20">
        <v>0</v>
      </c>
      <c r="L4121" s="12">
        <v>21.951219512194999</v>
      </c>
      <c r="M4121" s="23">
        <v>7.3170731707319998</v>
      </c>
    </row>
    <row r="4122" spans="3:13" ht="25.2" x14ac:dyDescent="0.25">
      <c r="C4122" s="125"/>
      <c r="D4122" s="122"/>
      <c r="E4122" s="4" t="s">
        <v>40</v>
      </c>
      <c r="F4122" s="5"/>
      <c r="G4122" s="6">
        <v>69</v>
      </c>
      <c r="H4122" s="28">
        <v>59.420289855071999</v>
      </c>
      <c r="I4122" s="12">
        <v>13.04347826087</v>
      </c>
      <c r="J4122" s="12">
        <v>7.2463768115939997</v>
      </c>
      <c r="K4122" s="12">
        <v>7.2463768115939997</v>
      </c>
      <c r="L4122" s="12">
        <v>8.6956521739130004</v>
      </c>
      <c r="M4122" s="23">
        <v>4.3478260869570002</v>
      </c>
    </row>
    <row r="4123" spans="3:13" x14ac:dyDescent="0.25">
      <c r="C4123" s="125"/>
      <c r="D4123" s="122"/>
      <c r="E4123" s="4" t="s">
        <v>18</v>
      </c>
      <c r="F4123" s="5"/>
      <c r="G4123" s="6">
        <v>12</v>
      </c>
      <c r="H4123" s="28">
        <v>41.666666666666998</v>
      </c>
      <c r="I4123" s="12">
        <v>16.666666666666998</v>
      </c>
      <c r="J4123" s="12">
        <v>8.333333333333</v>
      </c>
      <c r="K4123" s="12">
        <v>16.666666666666998</v>
      </c>
      <c r="L4123" s="12">
        <v>8.333333333333</v>
      </c>
      <c r="M4123" s="23">
        <v>8.333333333333</v>
      </c>
    </row>
    <row r="4124" spans="3:13" x14ac:dyDescent="0.25">
      <c r="C4124" s="125"/>
      <c r="D4124" s="121" t="s">
        <v>22</v>
      </c>
      <c r="E4124" s="18" t="s">
        <v>37</v>
      </c>
      <c r="F4124" s="17"/>
      <c r="G4124" s="19">
        <v>38</v>
      </c>
      <c r="H4124" s="29">
        <v>55.263157894736999</v>
      </c>
      <c r="I4124" s="15">
        <v>18.421052631578998</v>
      </c>
      <c r="J4124" s="15">
        <v>5.2631578947369997</v>
      </c>
      <c r="K4124" s="15">
        <v>2.6315789473679998</v>
      </c>
      <c r="L4124" s="15">
        <v>15.789473684211</v>
      </c>
      <c r="M4124" s="30">
        <v>2.6315789473679998</v>
      </c>
    </row>
    <row r="4125" spans="3:13" ht="25.2" x14ac:dyDescent="0.25">
      <c r="C4125" s="125"/>
      <c r="D4125" s="122"/>
      <c r="E4125" s="4" t="s">
        <v>38</v>
      </c>
      <c r="F4125" s="5"/>
      <c r="G4125" s="6">
        <v>671</v>
      </c>
      <c r="H4125" s="28">
        <v>63.338301043218998</v>
      </c>
      <c r="I4125" s="12">
        <v>21.311475409836</v>
      </c>
      <c r="J4125" s="12">
        <v>1.9374068554399999</v>
      </c>
      <c r="K4125" s="12">
        <v>3.4277198211619999</v>
      </c>
      <c r="L4125" s="12">
        <v>8.1967213114750006</v>
      </c>
      <c r="M4125" s="23">
        <v>1.7883755588670001</v>
      </c>
    </row>
    <row r="4126" spans="3:13" ht="25.2" x14ac:dyDescent="0.25">
      <c r="C4126" s="125"/>
      <c r="D4126" s="122"/>
      <c r="E4126" s="4" t="s">
        <v>39</v>
      </c>
      <c r="F4126" s="5"/>
      <c r="G4126" s="6">
        <v>72</v>
      </c>
      <c r="H4126" s="28">
        <v>48.611111111111001</v>
      </c>
      <c r="I4126" s="12">
        <v>19.444444444443999</v>
      </c>
      <c r="J4126" s="12">
        <v>4.166666666667</v>
      </c>
      <c r="K4126" s="12">
        <v>18.055555555556001</v>
      </c>
      <c r="L4126" s="12">
        <v>6.9444444444439997</v>
      </c>
      <c r="M4126" s="23">
        <v>2.7777777777780002</v>
      </c>
    </row>
    <row r="4127" spans="3:13" ht="25.2" x14ac:dyDescent="0.25">
      <c r="C4127" s="125"/>
      <c r="D4127" s="122"/>
      <c r="E4127" s="4" t="s">
        <v>40</v>
      </c>
      <c r="F4127" s="5"/>
      <c r="G4127" s="6">
        <v>386</v>
      </c>
      <c r="H4127" s="28">
        <v>58.808290155439998</v>
      </c>
      <c r="I4127" s="12">
        <v>19.170984455959001</v>
      </c>
      <c r="J4127" s="12">
        <v>2.8497409326419998</v>
      </c>
      <c r="K4127" s="12">
        <v>8.0310880829020004</v>
      </c>
      <c r="L4127" s="12">
        <v>6.9948186528500003</v>
      </c>
      <c r="M4127" s="23">
        <v>4.1450777202070004</v>
      </c>
    </row>
    <row r="4128" spans="3:13" x14ac:dyDescent="0.25">
      <c r="C4128" s="125"/>
      <c r="D4128" s="122"/>
      <c r="E4128" s="4" t="s">
        <v>18</v>
      </c>
      <c r="F4128" s="5"/>
      <c r="G4128" s="6">
        <v>9</v>
      </c>
      <c r="H4128" s="28">
        <v>77.777777777777999</v>
      </c>
      <c r="I4128" s="12">
        <v>11.111111111111001</v>
      </c>
      <c r="J4128" s="20">
        <v>0</v>
      </c>
      <c r="K4128" s="20">
        <v>0</v>
      </c>
      <c r="L4128" s="12">
        <v>11.111111111111001</v>
      </c>
      <c r="M4128" s="37">
        <v>0</v>
      </c>
    </row>
    <row r="4129" spans="3:13" ht="25.2" x14ac:dyDescent="0.25">
      <c r="C4129" s="121" t="s">
        <v>41</v>
      </c>
      <c r="D4129" s="119" t="s">
        <v>20</v>
      </c>
      <c r="E4129" s="18" t="s">
        <v>42</v>
      </c>
      <c r="F4129" s="17"/>
      <c r="G4129" s="19">
        <v>351</v>
      </c>
      <c r="H4129" s="29">
        <v>56.695156695157003</v>
      </c>
      <c r="I4129" s="15">
        <v>19.373219373219001</v>
      </c>
      <c r="J4129" s="15">
        <v>4.2735042735039999</v>
      </c>
      <c r="K4129" s="15">
        <v>4.5584045584049999</v>
      </c>
      <c r="L4129" s="15">
        <v>11.680911680912001</v>
      </c>
      <c r="M4129" s="30">
        <v>3.4188034188029999</v>
      </c>
    </row>
    <row r="4130" spans="3:13" ht="25.2" x14ac:dyDescent="0.25">
      <c r="C4130" s="125"/>
      <c r="D4130" s="120"/>
      <c r="E4130" s="4" t="s">
        <v>43</v>
      </c>
      <c r="F4130" s="5"/>
      <c r="G4130" s="6">
        <v>1473</v>
      </c>
      <c r="H4130" s="28">
        <v>67.345553292600002</v>
      </c>
      <c r="I4130" s="12">
        <v>18.46571622539</v>
      </c>
      <c r="J4130" s="12">
        <v>2.7155465037340001</v>
      </c>
      <c r="K4130" s="12">
        <v>2.5118805159540001</v>
      </c>
      <c r="L4130" s="12">
        <v>7.6035302104550002</v>
      </c>
      <c r="M4130" s="23">
        <v>1.357773251867</v>
      </c>
    </row>
    <row r="4131" spans="3:13" ht="25.2" x14ac:dyDescent="0.25">
      <c r="C4131" s="125"/>
      <c r="D4131" s="120"/>
      <c r="E4131" s="4" t="s">
        <v>44</v>
      </c>
      <c r="F4131" s="5"/>
      <c r="G4131" s="6">
        <v>86</v>
      </c>
      <c r="H4131" s="28">
        <v>68.604651162791001</v>
      </c>
      <c r="I4131" s="12">
        <v>16.279069767442</v>
      </c>
      <c r="J4131" s="12">
        <v>6.9767441860470001</v>
      </c>
      <c r="K4131" s="12">
        <v>1.1627906976739999</v>
      </c>
      <c r="L4131" s="12">
        <v>4.6511627906979998</v>
      </c>
      <c r="M4131" s="23">
        <v>2.3255813953489999</v>
      </c>
    </row>
    <row r="4132" spans="3:13" ht="25.2" x14ac:dyDescent="0.25">
      <c r="C4132" s="125"/>
      <c r="D4132" s="120"/>
      <c r="E4132" s="4" t="s">
        <v>45</v>
      </c>
      <c r="F4132" s="5"/>
      <c r="G4132" s="6">
        <v>878</v>
      </c>
      <c r="H4132" s="28">
        <v>63.439635535308</v>
      </c>
      <c r="I4132" s="12">
        <v>16.742596810934</v>
      </c>
      <c r="J4132" s="12">
        <v>2.0501138952160001</v>
      </c>
      <c r="K4132" s="12">
        <v>6.2642369020500004</v>
      </c>
      <c r="L4132" s="12">
        <v>9.453302961276</v>
      </c>
      <c r="M4132" s="23">
        <v>2.0501138952160001</v>
      </c>
    </row>
    <row r="4133" spans="3:13" ht="25.2" x14ac:dyDescent="0.25">
      <c r="C4133" s="125"/>
      <c r="D4133" s="120"/>
      <c r="E4133" s="4" t="s">
        <v>46</v>
      </c>
      <c r="F4133" s="5"/>
      <c r="G4133" s="6">
        <v>71</v>
      </c>
      <c r="H4133" s="28">
        <v>56.338028169014002</v>
      </c>
      <c r="I4133" s="12">
        <v>15.492957746479</v>
      </c>
      <c r="J4133" s="12">
        <v>4.2253521126760001</v>
      </c>
      <c r="K4133" s="12">
        <v>7.0422535211269999</v>
      </c>
      <c r="L4133" s="12">
        <v>9.8591549295770005</v>
      </c>
      <c r="M4133" s="23">
        <v>7.0422535211269999</v>
      </c>
    </row>
    <row r="4134" spans="3:13" x14ac:dyDescent="0.25">
      <c r="C4134" s="125"/>
      <c r="D4134" s="120"/>
      <c r="E4134" s="4" t="s">
        <v>18</v>
      </c>
      <c r="F4134" s="5"/>
      <c r="G4134" s="6">
        <v>14</v>
      </c>
      <c r="H4134" s="28">
        <v>57.142857142856997</v>
      </c>
      <c r="I4134" s="12">
        <v>35.714285714286</v>
      </c>
      <c r="J4134" s="12">
        <v>7.1428571428570002</v>
      </c>
      <c r="K4134" s="20">
        <v>0</v>
      </c>
      <c r="L4134" s="20">
        <v>0</v>
      </c>
      <c r="M4134" s="37">
        <v>0</v>
      </c>
    </row>
    <row r="4135" spans="3:13" x14ac:dyDescent="0.25">
      <c r="C4135" s="121" t="s">
        <v>47</v>
      </c>
      <c r="D4135" s="119" t="s">
        <v>20</v>
      </c>
      <c r="E4135" s="18" t="s">
        <v>48</v>
      </c>
      <c r="F4135" s="17"/>
      <c r="G4135" s="19">
        <v>351</v>
      </c>
      <c r="H4135" s="29">
        <v>56.695156695157003</v>
      </c>
      <c r="I4135" s="15">
        <v>19.373219373219001</v>
      </c>
      <c r="J4135" s="15">
        <v>4.2735042735039999</v>
      </c>
      <c r="K4135" s="15">
        <v>4.5584045584049999</v>
      </c>
      <c r="L4135" s="15">
        <v>11.680911680912001</v>
      </c>
      <c r="M4135" s="30">
        <v>3.4188034188029999</v>
      </c>
    </row>
    <row r="4136" spans="3:13" x14ac:dyDescent="0.25">
      <c r="C4136" s="125"/>
      <c r="D4136" s="120"/>
      <c r="E4136" s="4" t="s">
        <v>49</v>
      </c>
      <c r="F4136" s="5"/>
      <c r="G4136" s="6">
        <v>1073</v>
      </c>
      <c r="H4136" s="28">
        <v>66.542404473439007</v>
      </c>
      <c r="I4136" s="12">
        <v>19.291705498601999</v>
      </c>
      <c r="J4136" s="12">
        <v>3.261882572227</v>
      </c>
      <c r="K4136" s="12">
        <v>3.4482758620689999</v>
      </c>
      <c r="L4136" s="12">
        <v>5.6849953401680002</v>
      </c>
      <c r="M4136" s="23">
        <v>1.770736253495</v>
      </c>
    </row>
    <row r="4137" spans="3:13" x14ac:dyDescent="0.25">
      <c r="C4137" s="125"/>
      <c r="D4137" s="120"/>
      <c r="E4137" s="4" t="s">
        <v>50</v>
      </c>
      <c r="F4137" s="5"/>
      <c r="G4137" s="6">
        <v>432</v>
      </c>
      <c r="H4137" s="28">
        <v>63.194444444444002</v>
      </c>
      <c r="I4137" s="12">
        <v>18.287037037036999</v>
      </c>
      <c r="J4137" s="12">
        <v>2.3148148148150001</v>
      </c>
      <c r="K4137" s="12">
        <v>4.3981481481479996</v>
      </c>
      <c r="L4137" s="12">
        <v>9.4907407407409998</v>
      </c>
      <c r="M4137" s="23">
        <v>2.3148148148150001</v>
      </c>
    </row>
    <row r="4138" spans="3:13" x14ac:dyDescent="0.25">
      <c r="C4138" s="125"/>
      <c r="D4138" s="120"/>
      <c r="E4138" s="4" t="s">
        <v>51</v>
      </c>
      <c r="F4138" s="5"/>
      <c r="G4138" s="6">
        <v>178</v>
      </c>
      <c r="H4138" s="28">
        <v>61.235955056180003</v>
      </c>
      <c r="I4138" s="12">
        <v>16.292134831460999</v>
      </c>
      <c r="J4138" s="12">
        <v>3.9325842696629998</v>
      </c>
      <c r="K4138" s="12">
        <v>5.0561797752809996</v>
      </c>
      <c r="L4138" s="12">
        <v>12.921348314607</v>
      </c>
      <c r="M4138" s="23">
        <v>0.56179775280900002</v>
      </c>
    </row>
    <row r="4139" spans="3:13" x14ac:dyDescent="0.25">
      <c r="C4139" s="125"/>
      <c r="D4139" s="120"/>
      <c r="E4139" s="4" t="s">
        <v>52</v>
      </c>
      <c r="F4139" s="5"/>
      <c r="G4139" s="6">
        <v>167</v>
      </c>
      <c r="H4139" s="28">
        <v>67.065868263473007</v>
      </c>
      <c r="I4139" s="12">
        <v>11.976047904192001</v>
      </c>
      <c r="J4139" s="12">
        <v>0.59880239521</v>
      </c>
      <c r="K4139" s="12">
        <v>8.3832335329339998</v>
      </c>
      <c r="L4139" s="12">
        <v>9.5808383233529995</v>
      </c>
      <c r="M4139" s="23">
        <v>2.3952095808379998</v>
      </c>
    </row>
    <row r="4140" spans="3:13" x14ac:dyDescent="0.25">
      <c r="C4140" s="125"/>
      <c r="D4140" s="120"/>
      <c r="E4140" s="4" t="s">
        <v>18</v>
      </c>
      <c r="F4140" s="5"/>
      <c r="G4140" s="6">
        <v>27</v>
      </c>
      <c r="H4140" s="28">
        <v>51.851851851851997</v>
      </c>
      <c r="I4140" s="12">
        <v>18.518518518518999</v>
      </c>
      <c r="J4140" s="12">
        <v>7.4074074074069998</v>
      </c>
      <c r="K4140" s="20">
        <v>0</v>
      </c>
      <c r="L4140" s="12">
        <v>11.111111111111001</v>
      </c>
      <c r="M4140" s="23">
        <v>11.111111111111001</v>
      </c>
    </row>
    <row r="4141" spans="3:13" x14ac:dyDescent="0.25">
      <c r="C4141" s="121" t="s">
        <v>53</v>
      </c>
      <c r="D4141" s="119" t="s">
        <v>20</v>
      </c>
      <c r="E4141" s="18" t="s">
        <v>54</v>
      </c>
      <c r="F4141" s="17"/>
      <c r="G4141" s="19">
        <v>299</v>
      </c>
      <c r="H4141" s="29">
        <v>64.214046822742006</v>
      </c>
      <c r="I4141" s="15">
        <v>16.053511705685999</v>
      </c>
      <c r="J4141" s="15">
        <v>2.3411371237459999</v>
      </c>
      <c r="K4141" s="15">
        <v>4.6822742474919998</v>
      </c>
      <c r="L4141" s="15">
        <v>11.371237458194001</v>
      </c>
      <c r="M4141" s="30">
        <v>1.3377926421399999</v>
      </c>
    </row>
    <row r="4142" spans="3:13" x14ac:dyDescent="0.25">
      <c r="C4142" s="125"/>
      <c r="D4142" s="120"/>
      <c r="E4142" s="4" t="s">
        <v>55</v>
      </c>
      <c r="F4142" s="5"/>
      <c r="G4142" s="6">
        <v>1127</v>
      </c>
      <c r="H4142" s="28">
        <v>65.217391304347998</v>
      </c>
      <c r="I4142" s="12">
        <v>18.633540372671</v>
      </c>
      <c r="J4142" s="12">
        <v>3.815439219166</v>
      </c>
      <c r="K4142" s="12">
        <v>3.4605146406389999</v>
      </c>
      <c r="L4142" s="12">
        <v>6.6548358473820004</v>
      </c>
      <c r="M4142" s="23">
        <v>2.218278615794</v>
      </c>
    </row>
    <row r="4143" spans="3:13" ht="25.2" x14ac:dyDescent="0.25">
      <c r="C4143" s="125"/>
      <c r="D4143" s="120"/>
      <c r="E4143" s="4" t="s">
        <v>56</v>
      </c>
      <c r="F4143" s="5"/>
      <c r="G4143" s="6">
        <v>572</v>
      </c>
      <c r="H4143" s="28">
        <v>63.286713286713002</v>
      </c>
      <c r="I4143" s="12">
        <v>17.132867132866998</v>
      </c>
      <c r="J4143" s="12">
        <v>1.923076923077</v>
      </c>
      <c r="K4143" s="12">
        <v>6.9930069930069996</v>
      </c>
      <c r="L4143" s="12">
        <v>8.3916083916080009</v>
      </c>
      <c r="M4143" s="23">
        <v>2.2727272727269998</v>
      </c>
    </row>
    <row r="4144" spans="3:13" x14ac:dyDescent="0.25">
      <c r="C4144" s="125"/>
      <c r="D4144" s="120"/>
      <c r="E4144" s="4" t="s">
        <v>57</v>
      </c>
      <c r="F4144" s="5"/>
      <c r="G4144" s="6">
        <v>214</v>
      </c>
      <c r="H4144" s="28">
        <v>57.476635514019002</v>
      </c>
      <c r="I4144" s="12">
        <v>22.897196261682002</v>
      </c>
      <c r="J4144" s="12">
        <v>3.7383177570089998</v>
      </c>
      <c r="K4144" s="12">
        <v>0.93457943925200004</v>
      </c>
      <c r="L4144" s="12">
        <v>11.682242990654</v>
      </c>
      <c r="M4144" s="23">
        <v>3.2710280373830001</v>
      </c>
    </row>
    <row r="4145" spans="3:13" x14ac:dyDescent="0.25">
      <c r="C4145" s="125"/>
      <c r="D4145" s="120"/>
      <c r="E4145" s="4" t="s">
        <v>18</v>
      </c>
      <c r="F4145" s="5"/>
      <c r="G4145" s="6">
        <v>16</v>
      </c>
      <c r="H4145" s="28">
        <v>56.25</v>
      </c>
      <c r="I4145" s="12">
        <v>18.75</v>
      </c>
      <c r="J4145" s="12">
        <v>6.25</v>
      </c>
      <c r="K4145" s="20">
        <v>0</v>
      </c>
      <c r="L4145" s="12">
        <v>18.75</v>
      </c>
      <c r="M4145" s="37">
        <v>0</v>
      </c>
    </row>
    <row r="4146" spans="3:13" x14ac:dyDescent="0.25">
      <c r="C4146" s="121" t="s">
        <v>58</v>
      </c>
      <c r="D4146" s="119" t="s">
        <v>20</v>
      </c>
      <c r="E4146" s="18" t="s">
        <v>59</v>
      </c>
      <c r="F4146" s="17"/>
      <c r="G4146" s="19">
        <v>461</v>
      </c>
      <c r="H4146" s="29">
        <v>62.689804772233998</v>
      </c>
      <c r="I4146" s="15">
        <v>10.629067245119</v>
      </c>
      <c r="J4146" s="15">
        <v>2.6030368763560001</v>
      </c>
      <c r="K4146" s="15">
        <v>7.5921908893710004</v>
      </c>
      <c r="L4146" s="15">
        <v>12.798264642082</v>
      </c>
      <c r="M4146" s="30">
        <v>3.687635574837</v>
      </c>
    </row>
    <row r="4147" spans="3:13" x14ac:dyDescent="0.25">
      <c r="C4147" s="125"/>
      <c r="D4147" s="120"/>
      <c r="E4147" s="4" t="s">
        <v>60</v>
      </c>
      <c r="F4147" s="5"/>
      <c r="G4147" s="6">
        <v>1001</v>
      </c>
      <c r="H4147" s="28">
        <v>67.732267732267999</v>
      </c>
      <c r="I4147" s="12">
        <v>16.283716283716</v>
      </c>
      <c r="J4147" s="12">
        <v>3.2967032967029999</v>
      </c>
      <c r="K4147" s="12">
        <v>3.9960039960040001</v>
      </c>
      <c r="L4147" s="12">
        <v>6.8931068931070003</v>
      </c>
      <c r="M4147" s="23">
        <v>1.798201798202</v>
      </c>
    </row>
    <row r="4148" spans="3:13" ht="25.2" x14ac:dyDescent="0.25">
      <c r="C4148" s="125"/>
      <c r="D4148" s="120"/>
      <c r="E4148" s="4" t="s">
        <v>61</v>
      </c>
      <c r="F4148" s="5"/>
      <c r="G4148" s="6">
        <v>312</v>
      </c>
      <c r="H4148" s="28">
        <v>55.128205128205003</v>
      </c>
      <c r="I4148" s="12">
        <v>25.320512820512999</v>
      </c>
      <c r="J4148" s="12">
        <v>3.8461538461539999</v>
      </c>
      <c r="K4148" s="12">
        <v>5.7692307692310001</v>
      </c>
      <c r="L4148" s="12">
        <v>8.0128205128209995</v>
      </c>
      <c r="M4148" s="23">
        <v>1.923076923077</v>
      </c>
    </row>
    <row r="4149" spans="3:13" x14ac:dyDescent="0.25">
      <c r="C4149" s="125"/>
      <c r="D4149" s="120"/>
      <c r="E4149" s="4" t="s">
        <v>62</v>
      </c>
      <c r="F4149" s="5"/>
      <c r="G4149" s="6">
        <v>415</v>
      </c>
      <c r="H4149" s="28">
        <v>62.409638554216997</v>
      </c>
      <c r="I4149" s="12">
        <v>26.987951807228999</v>
      </c>
      <c r="J4149" s="12">
        <v>2.8915662650599998</v>
      </c>
      <c r="K4149" s="12">
        <v>0.48192771084300001</v>
      </c>
      <c r="L4149" s="12">
        <v>6.2650602409639999</v>
      </c>
      <c r="M4149" s="23">
        <v>0.963855421687</v>
      </c>
    </row>
    <row r="4150" spans="3:13" x14ac:dyDescent="0.25">
      <c r="C4150" s="125"/>
      <c r="D4150" s="120"/>
      <c r="E4150" s="4" t="s">
        <v>63</v>
      </c>
      <c r="F4150" s="5"/>
      <c r="G4150" s="6">
        <v>20</v>
      </c>
      <c r="H4150" s="28">
        <v>65</v>
      </c>
      <c r="I4150" s="12">
        <v>15</v>
      </c>
      <c r="J4150" s="20">
        <v>0</v>
      </c>
      <c r="K4150" s="20">
        <v>0</v>
      </c>
      <c r="L4150" s="12">
        <v>15</v>
      </c>
      <c r="M4150" s="23">
        <v>5</v>
      </c>
    </row>
    <row r="4151" spans="3:13" x14ac:dyDescent="0.25">
      <c r="C4151" s="125"/>
      <c r="D4151" s="120"/>
      <c r="E4151" s="4" t="s">
        <v>18</v>
      </c>
      <c r="F4151" s="5"/>
      <c r="G4151" s="6">
        <v>19</v>
      </c>
      <c r="H4151" s="28">
        <v>52.631578947367998</v>
      </c>
      <c r="I4151" s="12">
        <v>10.526315789473999</v>
      </c>
      <c r="J4151" s="12">
        <v>5.2631578947369997</v>
      </c>
      <c r="K4151" s="20">
        <v>0</v>
      </c>
      <c r="L4151" s="12">
        <v>15.789473684211</v>
      </c>
      <c r="M4151" s="23">
        <v>15.789473684211</v>
      </c>
    </row>
    <row r="4152" spans="3:13" ht="25.2" x14ac:dyDescent="0.25">
      <c r="C4152" s="121" t="s">
        <v>64</v>
      </c>
      <c r="D4152" s="119" t="s">
        <v>20</v>
      </c>
      <c r="E4152" s="18" t="s">
        <v>65</v>
      </c>
      <c r="F4152" s="17"/>
      <c r="G4152" s="19">
        <v>32</v>
      </c>
      <c r="H4152" s="29">
        <v>56.25</v>
      </c>
      <c r="I4152" s="15">
        <v>12.5</v>
      </c>
      <c r="J4152" s="15">
        <v>6.25</v>
      </c>
      <c r="K4152" s="15">
        <v>9.375</v>
      </c>
      <c r="L4152" s="15">
        <v>12.5</v>
      </c>
      <c r="M4152" s="30">
        <v>3.125</v>
      </c>
    </row>
    <row r="4153" spans="3:13" ht="37.799999999999997" x14ac:dyDescent="0.25">
      <c r="C4153" s="125"/>
      <c r="D4153" s="120"/>
      <c r="E4153" s="4" t="s">
        <v>66</v>
      </c>
      <c r="F4153" s="5"/>
      <c r="G4153" s="6">
        <v>158</v>
      </c>
      <c r="H4153" s="28">
        <v>51.265822784809998</v>
      </c>
      <c r="I4153" s="12">
        <v>15.189873417722</v>
      </c>
      <c r="J4153" s="12">
        <v>5.0632911392409996</v>
      </c>
      <c r="K4153" s="12">
        <v>6.9620253164559998</v>
      </c>
      <c r="L4153" s="12">
        <v>17.088607594936999</v>
      </c>
      <c r="M4153" s="23">
        <v>4.4303797468350004</v>
      </c>
    </row>
    <row r="4154" spans="3:13" ht="37.799999999999997" x14ac:dyDescent="0.25">
      <c r="C4154" s="125"/>
      <c r="D4154" s="120"/>
      <c r="E4154" s="4" t="s">
        <v>67</v>
      </c>
      <c r="F4154" s="5"/>
      <c r="G4154" s="6">
        <v>209</v>
      </c>
      <c r="H4154" s="28">
        <v>59.330143540670001</v>
      </c>
      <c r="I4154" s="12">
        <v>17.224880382775002</v>
      </c>
      <c r="J4154" s="12">
        <v>2.3923444976080002</v>
      </c>
      <c r="K4154" s="12">
        <v>4.306220095694</v>
      </c>
      <c r="L4154" s="12">
        <v>11.961722488037999</v>
      </c>
      <c r="M4154" s="23">
        <v>4.7846889952150002</v>
      </c>
    </row>
    <row r="4155" spans="3:13" ht="37.799999999999997" x14ac:dyDescent="0.25">
      <c r="C4155" s="125"/>
      <c r="D4155" s="120"/>
      <c r="E4155" s="4" t="s">
        <v>68</v>
      </c>
      <c r="F4155" s="5"/>
      <c r="G4155" s="6">
        <v>299</v>
      </c>
      <c r="H4155" s="28">
        <v>69.899665551839007</v>
      </c>
      <c r="I4155" s="12">
        <v>12.709030100333999</v>
      </c>
      <c r="J4155" s="12">
        <v>3.344481605351</v>
      </c>
      <c r="K4155" s="12">
        <v>4.0133779264209997</v>
      </c>
      <c r="L4155" s="12">
        <v>8.3612040133779999</v>
      </c>
      <c r="M4155" s="23">
        <v>1.6722408026760001</v>
      </c>
    </row>
    <row r="4156" spans="3:13" ht="37.799999999999997" x14ac:dyDescent="0.25">
      <c r="C4156" s="125"/>
      <c r="D4156" s="120"/>
      <c r="E4156" s="4" t="s">
        <v>69</v>
      </c>
      <c r="F4156" s="5"/>
      <c r="G4156" s="6">
        <v>341</v>
      </c>
      <c r="H4156" s="28">
        <v>68.621700879765001</v>
      </c>
      <c r="I4156" s="12">
        <v>16.422287390028998</v>
      </c>
      <c r="J4156" s="12">
        <v>3.812316715543</v>
      </c>
      <c r="K4156" s="12">
        <v>5.2785923753670003</v>
      </c>
      <c r="L4156" s="12">
        <v>4.6920821114370002</v>
      </c>
      <c r="M4156" s="23">
        <v>1.173020527859</v>
      </c>
    </row>
    <row r="4157" spans="3:13" ht="37.799999999999997" x14ac:dyDescent="0.25">
      <c r="C4157" s="125"/>
      <c r="D4157" s="120"/>
      <c r="E4157" s="4" t="s">
        <v>70</v>
      </c>
      <c r="F4157" s="5"/>
      <c r="G4157" s="6">
        <v>275</v>
      </c>
      <c r="H4157" s="28">
        <v>70.545454545455001</v>
      </c>
      <c r="I4157" s="12">
        <v>18.545454545455001</v>
      </c>
      <c r="J4157" s="12">
        <v>2.5454545454550002</v>
      </c>
      <c r="K4157" s="12">
        <v>1.4545454545450001</v>
      </c>
      <c r="L4157" s="12">
        <v>5.8181818181820004</v>
      </c>
      <c r="M4157" s="23">
        <v>1.090909090909</v>
      </c>
    </row>
    <row r="4158" spans="3:13" ht="37.799999999999997" x14ac:dyDescent="0.25">
      <c r="C4158" s="125"/>
      <c r="D4158" s="120"/>
      <c r="E4158" s="4" t="s">
        <v>71</v>
      </c>
      <c r="F4158" s="5"/>
      <c r="G4158" s="6">
        <v>292</v>
      </c>
      <c r="H4158" s="28">
        <v>68.493150684932004</v>
      </c>
      <c r="I4158" s="12">
        <v>20.205479452054998</v>
      </c>
      <c r="J4158" s="12">
        <v>2.054794520548</v>
      </c>
      <c r="K4158" s="12">
        <v>3.7671232876710001</v>
      </c>
      <c r="L4158" s="12">
        <v>3.7671232876710001</v>
      </c>
      <c r="M4158" s="23">
        <v>1.7123287671230001</v>
      </c>
    </row>
    <row r="4159" spans="3:13" ht="37.799999999999997" x14ac:dyDescent="0.25">
      <c r="C4159" s="125"/>
      <c r="D4159" s="120"/>
      <c r="E4159" s="4" t="s">
        <v>72</v>
      </c>
      <c r="F4159" s="5"/>
      <c r="G4159" s="6">
        <v>289</v>
      </c>
      <c r="H4159" s="28">
        <v>57.785467128028003</v>
      </c>
      <c r="I4159" s="12">
        <v>24.567474048443</v>
      </c>
      <c r="J4159" s="12">
        <v>4.1522491349479997</v>
      </c>
      <c r="K4159" s="12">
        <v>5.1903114186849999</v>
      </c>
      <c r="L4159" s="12">
        <v>7.9584775086509998</v>
      </c>
      <c r="M4159" s="23">
        <v>0.34602076124600001</v>
      </c>
    </row>
    <row r="4160" spans="3:13" ht="37.799999999999997" x14ac:dyDescent="0.25">
      <c r="C4160" s="125"/>
      <c r="D4160" s="120"/>
      <c r="E4160" s="4" t="s">
        <v>73</v>
      </c>
      <c r="F4160" s="5"/>
      <c r="G4160" s="6">
        <v>108</v>
      </c>
      <c r="H4160" s="28">
        <v>64.814814814814994</v>
      </c>
      <c r="I4160" s="12">
        <v>18.518518518518999</v>
      </c>
      <c r="J4160" s="12">
        <v>3.7037037037039999</v>
      </c>
      <c r="K4160" s="12">
        <v>2.7777777777780002</v>
      </c>
      <c r="L4160" s="12">
        <v>9.2592592592590002</v>
      </c>
      <c r="M4160" s="23">
        <v>0.92592592592599998</v>
      </c>
    </row>
    <row r="4161" spans="3:13" ht="25.2" x14ac:dyDescent="0.25">
      <c r="C4161" s="125"/>
      <c r="D4161" s="120"/>
      <c r="E4161" s="4" t="s">
        <v>74</v>
      </c>
      <c r="F4161" s="5"/>
      <c r="G4161" s="6">
        <v>91</v>
      </c>
      <c r="H4161" s="28">
        <v>51.648351648351998</v>
      </c>
      <c r="I4161" s="12">
        <v>34.065934065934002</v>
      </c>
      <c r="J4161" s="12">
        <v>1.098901098901</v>
      </c>
      <c r="K4161" s="12">
        <v>2.1978021978019999</v>
      </c>
      <c r="L4161" s="12">
        <v>7.6923076923079998</v>
      </c>
      <c r="M4161" s="23">
        <v>3.2967032967029999</v>
      </c>
    </row>
    <row r="4162" spans="3:13" x14ac:dyDescent="0.25">
      <c r="C4162" s="125"/>
      <c r="D4162" s="120"/>
      <c r="E4162" s="4" t="s">
        <v>75</v>
      </c>
      <c r="F4162" s="5"/>
      <c r="G4162" s="6">
        <v>25</v>
      </c>
      <c r="H4162" s="28">
        <v>44</v>
      </c>
      <c r="I4162" s="12">
        <v>12</v>
      </c>
      <c r="J4162" s="20">
        <v>0</v>
      </c>
      <c r="K4162" s="20">
        <v>0</v>
      </c>
      <c r="L4162" s="12">
        <v>40</v>
      </c>
      <c r="M4162" s="23">
        <v>4</v>
      </c>
    </row>
    <row r="4163" spans="3:13" x14ac:dyDescent="0.25">
      <c r="C4163" s="125"/>
      <c r="D4163" s="120"/>
      <c r="E4163" s="4" t="s">
        <v>18</v>
      </c>
      <c r="F4163" s="5"/>
      <c r="G4163" s="6">
        <v>109</v>
      </c>
      <c r="H4163" s="28">
        <v>60.550458715596001</v>
      </c>
      <c r="I4163" s="12">
        <v>13.761467889907999</v>
      </c>
      <c r="J4163" s="12">
        <v>1.834862385321</v>
      </c>
      <c r="K4163" s="12">
        <v>6.4220183486240003</v>
      </c>
      <c r="L4163" s="12">
        <v>10.091743119266001</v>
      </c>
      <c r="M4163" s="23">
        <v>7.339449541284</v>
      </c>
    </row>
    <row r="4164" spans="3:13" x14ac:dyDescent="0.25">
      <c r="C4164" s="121" t="s">
        <v>76</v>
      </c>
      <c r="D4164" s="119" t="s">
        <v>20</v>
      </c>
      <c r="E4164" s="18" t="s">
        <v>77</v>
      </c>
      <c r="F4164" s="17"/>
      <c r="G4164" s="19">
        <v>584</v>
      </c>
      <c r="H4164" s="29">
        <v>60.273972602740002</v>
      </c>
      <c r="I4164" s="15">
        <v>20.034246575341999</v>
      </c>
      <c r="J4164" s="15">
        <v>4.2808219178079998</v>
      </c>
      <c r="K4164" s="15">
        <v>3.4246575342469998</v>
      </c>
      <c r="L4164" s="15">
        <v>9.2465753424660004</v>
      </c>
      <c r="M4164" s="30">
        <v>2.7397260273969999</v>
      </c>
    </row>
    <row r="4165" spans="3:13" x14ac:dyDescent="0.25">
      <c r="C4165" s="125"/>
      <c r="D4165" s="120"/>
      <c r="E4165" s="4" t="s">
        <v>78</v>
      </c>
      <c r="F4165" s="5"/>
      <c r="G4165" s="6">
        <v>888</v>
      </c>
      <c r="H4165" s="28">
        <v>63.963963963963998</v>
      </c>
      <c r="I4165" s="12">
        <v>19.369369369369</v>
      </c>
      <c r="J4165" s="12">
        <v>3.1531531531530002</v>
      </c>
      <c r="K4165" s="12">
        <v>4.0540540540540002</v>
      </c>
      <c r="L4165" s="12">
        <v>7.4324324324319999</v>
      </c>
      <c r="M4165" s="23">
        <v>2.0270270270270001</v>
      </c>
    </row>
    <row r="4166" spans="3:13" x14ac:dyDescent="0.25">
      <c r="C4166" s="125"/>
      <c r="D4166" s="120"/>
      <c r="E4166" s="4" t="s">
        <v>79</v>
      </c>
      <c r="F4166" s="5"/>
      <c r="G4166" s="6">
        <v>555</v>
      </c>
      <c r="H4166" s="28">
        <v>67.027027027027003</v>
      </c>
      <c r="I4166" s="12">
        <v>15.855855855855999</v>
      </c>
      <c r="J4166" s="12">
        <v>2.342342342342</v>
      </c>
      <c r="K4166" s="12">
        <v>4.3243243243240004</v>
      </c>
      <c r="L4166" s="12">
        <v>8.4684684684680001</v>
      </c>
      <c r="M4166" s="23">
        <v>1.9819819819819999</v>
      </c>
    </row>
    <row r="4167" spans="3:13" x14ac:dyDescent="0.25">
      <c r="C4167" s="125"/>
      <c r="D4167" s="120"/>
      <c r="E4167" s="4" t="s">
        <v>80</v>
      </c>
      <c r="F4167" s="5"/>
      <c r="G4167" s="6">
        <v>201</v>
      </c>
      <c r="H4167" s="28">
        <v>64.179104477612</v>
      </c>
      <c r="I4167" s="12">
        <v>15.422885572139</v>
      </c>
      <c r="J4167" s="12">
        <v>1.9900497512440001</v>
      </c>
      <c r="K4167" s="12">
        <v>7.4626865671639999</v>
      </c>
      <c r="L4167" s="12">
        <v>8.9552238805969999</v>
      </c>
      <c r="M4167" s="23">
        <v>1.9900497512440001</v>
      </c>
    </row>
    <row r="4168" spans="3:13" x14ac:dyDescent="0.25">
      <c r="C4168" s="121" t="s">
        <v>81</v>
      </c>
      <c r="D4168" s="119" t="s">
        <v>20</v>
      </c>
      <c r="E4168" s="18" t="s">
        <v>82</v>
      </c>
      <c r="F4168" s="17"/>
      <c r="G4168" s="19">
        <v>274</v>
      </c>
      <c r="H4168" s="29">
        <v>67.153284671533001</v>
      </c>
      <c r="I4168" s="15">
        <v>14.233576642336001</v>
      </c>
      <c r="J4168" s="15">
        <v>2.9197080291969999</v>
      </c>
      <c r="K4168" s="15">
        <v>6.2043795620440001</v>
      </c>
      <c r="L4168" s="15">
        <v>8.0291970802920005</v>
      </c>
      <c r="M4168" s="30">
        <v>1.459854014599</v>
      </c>
    </row>
    <row r="4169" spans="3:13" x14ac:dyDescent="0.25">
      <c r="C4169" s="125"/>
      <c r="D4169" s="120"/>
      <c r="E4169" s="4" t="s">
        <v>83</v>
      </c>
      <c r="F4169" s="5"/>
      <c r="G4169" s="6">
        <v>661</v>
      </c>
      <c r="H4169" s="28">
        <v>56.127080181543</v>
      </c>
      <c r="I4169" s="12">
        <v>24.357034795764001</v>
      </c>
      <c r="J4169" s="12">
        <v>3.479576399395</v>
      </c>
      <c r="K4169" s="12">
        <v>3.7821482602119998</v>
      </c>
      <c r="L4169" s="12">
        <v>9.6822995461419996</v>
      </c>
      <c r="M4169" s="23">
        <v>2.571860816944</v>
      </c>
    </row>
    <row r="4170" spans="3:13" x14ac:dyDescent="0.25">
      <c r="C4170" s="125"/>
      <c r="D4170" s="120"/>
      <c r="E4170" s="4" t="s">
        <v>84</v>
      </c>
      <c r="F4170" s="5"/>
      <c r="G4170" s="6">
        <v>455</v>
      </c>
      <c r="H4170" s="28">
        <v>66.593406593406996</v>
      </c>
      <c r="I4170" s="12">
        <v>16.483516483515999</v>
      </c>
      <c r="J4170" s="12">
        <v>2.417582417582</v>
      </c>
      <c r="K4170" s="12">
        <v>4.1758241758240002</v>
      </c>
      <c r="L4170" s="12">
        <v>7.2527472527469996</v>
      </c>
      <c r="M4170" s="23">
        <v>3.0769230769229998</v>
      </c>
    </row>
    <row r="4171" spans="3:13" x14ac:dyDescent="0.25">
      <c r="C4171" s="125"/>
      <c r="D4171" s="120"/>
      <c r="E4171" s="4" t="s">
        <v>85</v>
      </c>
      <c r="F4171" s="5"/>
      <c r="G4171" s="6">
        <v>362</v>
      </c>
      <c r="H4171" s="28">
        <v>61.878453038674003</v>
      </c>
      <c r="I4171" s="12">
        <v>19.613259668508</v>
      </c>
      <c r="J4171" s="12">
        <v>3.0386740331489999</v>
      </c>
      <c r="K4171" s="12">
        <v>4.4198895027620004</v>
      </c>
      <c r="L4171" s="12">
        <v>9.1160220994479992</v>
      </c>
      <c r="M4171" s="23">
        <v>1.933701657459</v>
      </c>
    </row>
    <row r="4172" spans="3:13" x14ac:dyDescent="0.25">
      <c r="C4172" s="125"/>
      <c r="D4172" s="120"/>
      <c r="E4172" s="4" t="s">
        <v>86</v>
      </c>
      <c r="F4172" s="5"/>
      <c r="G4172" s="6">
        <v>213</v>
      </c>
      <c r="H4172" s="28">
        <v>74.178403755868999</v>
      </c>
      <c r="I4172" s="12">
        <v>11.737089201878</v>
      </c>
      <c r="J4172" s="12">
        <v>1.8779342723000001</v>
      </c>
      <c r="K4172" s="12">
        <v>3.7558685446009998</v>
      </c>
      <c r="L4172" s="12">
        <v>7.5117370892019997</v>
      </c>
      <c r="M4172" s="23">
        <v>0.93896713615000005</v>
      </c>
    </row>
    <row r="4173" spans="3:13" x14ac:dyDescent="0.25">
      <c r="C4173" s="125"/>
      <c r="D4173" s="120"/>
      <c r="E4173" s="4" t="s">
        <v>87</v>
      </c>
      <c r="F4173" s="5"/>
      <c r="G4173" s="6">
        <v>263</v>
      </c>
      <c r="H4173" s="28">
        <v>68.821292775665</v>
      </c>
      <c r="I4173" s="12">
        <v>14.068441064639</v>
      </c>
      <c r="J4173" s="12">
        <v>4.9429657794680004</v>
      </c>
      <c r="K4173" s="12">
        <v>3.8022813688210002</v>
      </c>
      <c r="L4173" s="12">
        <v>6.4638783269960003</v>
      </c>
      <c r="M4173" s="23">
        <v>1.9011406844109999</v>
      </c>
    </row>
    <row r="4174" spans="3:13" x14ac:dyDescent="0.25">
      <c r="C4174" s="121" t="s">
        <v>88</v>
      </c>
      <c r="D4174" s="119" t="s">
        <v>20</v>
      </c>
      <c r="E4174" s="18" t="s">
        <v>89</v>
      </c>
      <c r="F4174" s="17"/>
      <c r="G4174" s="19">
        <v>100</v>
      </c>
      <c r="H4174" s="29">
        <v>74</v>
      </c>
      <c r="I4174" s="15">
        <v>15</v>
      </c>
      <c r="J4174" s="38">
        <v>0</v>
      </c>
      <c r="K4174" s="15">
        <v>1</v>
      </c>
      <c r="L4174" s="15">
        <v>9</v>
      </c>
      <c r="M4174" s="30">
        <v>1</v>
      </c>
    </row>
    <row r="4175" spans="3:13" x14ac:dyDescent="0.25">
      <c r="C4175" s="122"/>
      <c r="D4175" s="120"/>
      <c r="E4175" s="4" t="s">
        <v>90</v>
      </c>
      <c r="F4175" s="5"/>
      <c r="G4175" s="6">
        <v>174</v>
      </c>
      <c r="H4175" s="28">
        <v>63.218390804598002</v>
      </c>
      <c r="I4175" s="12">
        <v>13.793103448276</v>
      </c>
      <c r="J4175" s="12">
        <v>4.5977011494250002</v>
      </c>
      <c r="K4175" s="12">
        <v>9.1954022988510005</v>
      </c>
      <c r="L4175" s="12">
        <v>7.4712643678159996</v>
      </c>
      <c r="M4175" s="23">
        <v>1.7241379310339999</v>
      </c>
    </row>
    <row r="4176" spans="3:13" x14ac:dyDescent="0.25">
      <c r="C4176" s="122"/>
      <c r="D4176" s="120"/>
      <c r="E4176" s="4" t="s">
        <v>83</v>
      </c>
      <c r="F4176" s="5"/>
      <c r="G4176" s="6">
        <v>661</v>
      </c>
      <c r="H4176" s="28">
        <v>56.127080181543</v>
      </c>
      <c r="I4176" s="12">
        <v>24.357034795764001</v>
      </c>
      <c r="J4176" s="12">
        <v>3.479576399395</v>
      </c>
      <c r="K4176" s="12">
        <v>3.7821482602119998</v>
      </c>
      <c r="L4176" s="12">
        <v>9.6822995461419996</v>
      </c>
      <c r="M4176" s="23">
        <v>2.571860816944</v>
      </c>
    </row>
    <row r="4177" spans="2:14" x14ac:dyDescent="0.25">
      <c r="C4177" s="122"/>
      <c r="D4177" s="120"/>
      <c r="E4177" s="4" t="s">
        <v>91</v>
      </c>
      <c r="F4177" s="5"/>
      <c r="G4177" s="6">
        <v>108</v>
      </c>
      <c r="H4177" s="28">
        <v>72.222222222222001</v>
      </c>
      <c r="I4177" s="12">
        <v>13.888888888888999</v>
      </c>
      <c r="J4177" s="12">
        <v>2.7777777777780002</v>
      </c>
      <c r="K4177" s="12">
        <v>4.6296296296300001</v>
      </c>
      <c r="L4177" s="12">
        <v>6.4814814814809996</v>
      </c>
      <c r="M4177" s="37">
        <v>0</v>
      </c>
    </row>
    <row r="4178" spans="2:14" x14ac:dyDescent="0.25">
      <c r="C4178" s="122"/>
      <c r="D4178" s="120"/>
      <c r="E4178" s="4" t="s">
        <v>92</v>
      </c>
      <c r="F4178" s="5"/>
      <c r="G4178" s="6">
        <v>116</v>
      </c>
      <c r="H4178" s="28">
        <v>65.517241379309993</v>
      </c>
      <c r="I4178" s="12">
        <v>13.793103448276</v>
      </c>
      <c r="J4178" s="12">
        <v>1.7241379310339999</v>
      </c>
      <c r="K4178" s="12">
        <v>4.3103448275860003</v>
      </c>
      <c r="L4178" s="12">
        <v>10.344827586207</v>
      </c>
      <c r="M4178" s="23">
        <v>4.3103448275860003</v>
      </c>
    </row>
    <row r="4179" spans="2:14" x14ac:dyDescent="0.25">
      <c r="C4179" s="122"/>
      <c r="D4179" s="120"/>
      <c r="E4179" s="4" t="s">
        <v>93</v>
      </c>
      <c r="F4179" s="5"/>
      <c r="G4179" s="6">
        <v>231</v>
      </c>
      <c r="H4179" s="28">
        <v>64.502164502165002</v>
      </c>
      <c r="I4179" s="12">
        <v>19.047619047619001</v>
      </c>
      <c r="J4179" s="12">
        <v>2.5974025974030002</v>
      </c>
      <c r="K4179" s="12">
        <v>3.896103896104</v>
      </c>
      <c r="L4179" s="12">
        <v>6.0606060606060002</v>
      </c>
      <c r="M4179" s="23">
        <v>3.896103896104</v>
      </c>
    </row>
    <row r="4180" spans="2:14" x14ac:dyDescent="0.25">
      <c r="C4180" s="122"/>
      <c r="D4180" s="120"/>
      <c r="E4180" s="4" t="s">
        <v>85</v>
      </c>
      <c r="F4180" s="5"/>
      <c r="G4180" s="6">
        <v>362</v>
      </c>
      <c r="H4180" s="28">
        <v>61.878453038674003</v>
      </c>
      <c r="I4180" s="12">
        <v>19.613259668508</v>
      </c>
      <c r="J4180" s="12">
        <v>3.0386740331489999</v>
      </c>
      <c r="K4180" s="12">
        <v>4.4198895027620004</v>
      </c>
      <c r="L4180" s="12">
        <v>9.1160220994479992</v>
      </c>
      <c r="M4180" s="23">
        <v>1.933701657459</v>
      </c>
    </row>
    <row r="4181" spans="2:14" x14ac:dyDescent="0.25">
      <c r="C4181" s="122"/>
      <c r="D4181" s="120"/>
      <c r="E4181" s="4" t="s">
        <v>94</v>
      </c>
      <c r="F4181" s="5"/>
      <c r="G4181" s="6">
        <v>151</v>
      </c>
      <c r="H4181" s="28">
        <v>76.158940397351003</v>
      </c>
      <c r="I4181" s="12">
        <v>9.9337748344369992</v>
      </c>
      <c r="J4181" s="12">
        <v>1.9867549668869999</v>
      </c>
      <c r="K4181" s="12">
        <v>3.311258278146</v>
      </c>
      <c r="L4181" s="12">
        <v>7.9470198675499999</v>
      </c>
      <c r="M4181" s="23">
        <v>0.66225165562900001</v>
      </c>
    </row>
    <row r="4182" spans="2:14" x14ac:dyDescent="0.25">
      <c r="C4182" s="122"/>
      <c r="D4182" s="120"/>
      <c r="E4182" s="4" t="s">
        <v>95</v>
      </c>
      <c r="F4182" s="5"/>
      <c r="G4182" s="6">
        <v>62</v>
      </c>
      <c r="H4182" s="28">
        <v>69.354838709676997</v>
      </c>
      <c r="I4182" s="12">
        <v>16.129032258064999</v>
      </c>
      <c r="J4182" s="12">
        <v>1.6129032258060001</v>
      </c>
      <c r="K4182" s="12">
        <v>4.8387096774189997</v>
      </c>
      <c r="L4182" s="12">
        <v>6.4516129032259997</v>
      </c>
      <c r="M4182" s="23">
        <v>1.6129032258060001</v>
      </c>
    </row>
    <row r="4183" spans="2:14" x14ac:dyDescent="0.25">
      <c r="C4183" s="126"/>
      <c r="D4183" s="123"/>
      <c r="E4183" s="64" t="s">
        <v>87</v>
      </c>
      <c r="F4183" s="59"/>
      <c r="G4183" s="66">
        <v>263</v>
      </c>
      <c r="H4183" s="82">
        <v>68.821292775665</v>
      </c>
      <c r="I4183" s="40">
        <v>14.068441064639</v>
      </c>
      <c r="J4183" s="40">
        <v>4.9429657794680004</v>
      </c>
      <c r="K4183" s="40">
        <v>3.8022813688210002</v>
      </c>
      <c r="L4183" s="40">
        <v>6.4638783269960003</v>
      </c>
      <c r="M4183" s="80">
        <v>1.9011406844109999</v>
      </c>
    </row>
    <row r="4185" spans="2:14" x14ac:dyDescent="0.25">
      <c r="B4185" s="48" t="str">
        <f xml:space="preserve"> HYPERLINK("#'目次'!B44", "[38]")</f>
        <v>[38]</v>
      </c>
      <c r="C4185" s="35" t="s">
        <v>361</v>
      </c>
    </row>
    <row r="4188" spans="2:14" x14ac:dyDescent="0.25">
      <c r="C4188" s="35" t="s">
        <v>14</v>
      </c>
    </row>
    <row r="4189" spans="2:14" ht="88.2" x14ac:dyDescent="0.25">
      <c r="C4189" s="115"/>
      <c r="D4189" s="116"/>
      <c r="E4189" s="116"/>
      <c r="F4189" s="116"/>
      <c r="G4189" s="44" t="s">
        <v>15</v>
      </c>
      <c r="H4189" s="43" t="s">
        <v>362</v>
      </c>
      <c r="I4189" s="26" t="s">
        <v>363</v>
      </c>
      <c r="J4189" s="26" t="s">
        <v>364</v>
      </c>
      <c r="K4189" s="26" t="s">
        <v>365</v>
      </c>
      <c r="L4189" s="26" t="s">
        <v>366</v>
      </c>
      <c r="M4189" s="26" t="s">
        <v>367</v>
      </c>
      <c r="N4189" s="49" t="s">
        <v>18</v>
      </c>
    </row>
    <row r="4190" spans="2:14" x14ac:dyDescent="0.25">
      <c r="C4190" s="117"/>
      <c r="D4190" s="118"/>
      <c r="E4190" s="118"/>
      <c r="F4190" s="118"/>
      <c r="G4190" s="46"/>
      <c r="H4190" s="47"/>
      <c r="I4190" s="27"/>
      <c r="J4190" s="27"/>
      <c r="K4190" s="27"/>
      <c r="L4190" s="27"/>
      <c r="M4190" s="27"/>
      <c r="N4190" s="45"/>
    </row>
    <row r="4191" spans="2:14" x14ac:dyDescent="0.25">
      <c r="C4191" s="61"/>
      <c r="D4191" s="62"/>
      <c r="E4191" s="60" t="s">
        <v>15</v>
      </c>
      <c r="F4191" s="63"/>
      <c r="G4191" s="57">
        <v>2414</v>
      </c>
      <c r="H4191" s="34">
        <v>71.085335542668005</v>
      </c>
      <c r="I4191" s="34">
        <v>48.840099420050002</v>
      </c>
      <c r="J4191" s="34">
        <v>40.596520298260003</v>
      </c>
      <c r="K4191" s="34">
        <v>37.862468931233998</v>
      </c>
      <c r="L4191" s="34">
        <v>40.389395194697997</v>
      </c>
      <c r="M4191" s="34">
        <v>13.173156586577999</v>
      </c>
      <c r="N4191" s="79">
        <v>3.8111019055509998</v>
      </c>
    </row>
    <row r="4192" spans="2:14" x14ac:dyDescent="0.25">
      <c r="C4192" s="124" t="s">
        <v>19</v>
      </c>
      <c r="D4192" s="119" t="s">
        <v>20</v>
      </c>
      <c r="E4192" s="18" t="s">
        <v>21</v>
      </c>
      <c r="F4192" s="17"/>
      <c r="G4192" s="19">
        <v>1139</v>
      </c>
      <c r="H4192" s="29">
        <v>74.714661984196994</v>
      </c>
      <c r="I4192" s="15">
        <v>53.028972783142997</v>
      </c>
      <c r="J4192" s="15">
        <v>41.439859525899998</v>
      </c>
      <c r="K4192" s="15">
        <v>42.230026338894</v>
      </c>
      <c r="L4192" s="15">
        <v>39.771729587357001</v>
      </c>
      <c r="M4192" s="15">
        <v>10.535557506585</v>
      </c>
      <c r="N4192" s="30">
        <v>4.038630377524</v>
      </c>
    </row>
    <row r="4193" spans="3:14" x14ac:dyDescent="0.25">
      <c r="C4193" s="125"/>
      <c r="D4193" s="120"/>
      <c r="E4193" s="4" t="s">
        <v>22</v>
      </c>
      <c r="F4193" s="5"/>
      <c r="G4193" s="6">
        <v>1275</v>
      </c>
      <c r="H4193" s="28">
        <v>67.843137254902004</v>
      </c>
      <c r="I4193" s="12">
        <v>45.098039215686001</v>
      </c>
      <c r="J4193" s="12">
        <v>39.843137254901997</v>
      </c>
      <c r="K4193" s="12">
        <v>33.960784313725</v>
      </c>
      <c r="L4193" s="12">
        <v>40.941176470587997</v>
      </c>
      <c r="M4193" s="12">
        <v>15.529411764705999</v>
      </c>
      <c r="N4193" s="23">
        <v>3.6078431372550002</v>
      </c>
    </row>
    <row r="4194" spans="3:14" x14ac:dyDescent="0.25">
      <c r="C4194" s="121" t="s">
        <v>23</v>
      </c>
      <c r="D4194" s="121" t="s">
        <v>24</v>
      </c>
      <c r="E4194" s="18" t="s">
        <v>25</v>
      </c>
      <c r="F4194" s="17"/>
      <c r="G4194" s="19">
        <v>515</v>
      </c>
      <c r="H4194" s="29">
        <v>86.407766990290995</v>
      </c>
      <c r="I4194" s="15">
        <v>66.019417475728005</v>
      </c>
      <c r="J4194" s="15">
        <v>53.203883495146002</v>
      </c>
      <c r="K4194" s="15">
        <v>44.466019417475998</v>
      </c>
      <c r="L4194" s="15">
        <v>49.514563106795997</v>
      </c>
      <c r="M4194" s="15">
        <v>5.6310679611649999</v>
      </c>
      <c r="N4194" s="30">
        <v>0.97087378640800004</v>
      </c>
    </row>
    <row r="4195" spans="3:14" x14ac:dyDescent="0.25">
      <c r="C4195" s="125"/>
      <c r="D4195" s="122"/>
      <c r="E4195" s="4" t="s">
        <v>26</v>
      </c>
      <c r="F4195" s="5"/>
      <c r="G4195" s="6">
        <v>718</v>
      </c>
      <c r="H4195" s="28">
        <v>78.412256267409006</v>
      </c>
      <c r="I4195" s="12">
        <v>51.532033426184</v>
      </c>
      <c r="J4195" s="12">
        <v>44.846796657382001</v>
      </c>
      <c r="K4195" s="12">
        <v>40.947075208914001</v>
      </c>
      <c r="L4195" s="12">
        <v>43.871866295265001</v>
      </c>
      <c r="M4195" s="12">
        <v>8.9136490250700007</v>
      </c>
      <c r="N4195" s="23">
        <v>1.949860724234</v>
      </c>
    </row>
    <row r="4196" spans="3:14" x14ac:dyDescent="0.25">
      <c r="C4196" s="125"/>
      <c r="D4196" s="122"/>
      <c r="E4196" s="4" t="s">
        <v>27</v>
      </c>
      <c r="F4196" s="5"/>
      <c r="G4196" s="6">
        <v>492</v>
      </c>
      <c r="H4196" s="28">
        <v>67.682926829267998</v>
      </c>
      <c r="I4196" s="12">
        <v>48.373983739837001</v>
      </c>
      <c r="J4196" s="12">
        <v>41.463414634145998</v>
      </c>
      <c r="K4196" s="12">
        <v>38.211382113821003</v>
      </c>
      <c r="L4196" s="12">
        <v>41.666666666666998</v>
      </c>
      <c r="M4196" s="12">
        <v>12.195121951220001</v>
      </c>
      <c r="N4196" s="23">
        <v>5.4878048780490003</v>
      </c>
    </row>
    <row r="4197" spans="3:14" x14ac:dyDescent="0.25">
      <c r="C4197" s="125"/>
      <c r="D4197" s="122"/>
      <c r="E4197" s="4" t="s">
        <v>28</v>
      </c>
      <c r="F4197" s="5"/>
      <c r="G4197" s="6">
        <v>390</v>
      </c>
      <c r="H4197" s="28">
        <v>58.461538461537998</v>
      </c>
      <c r="I4197" s="12">
        <v>41.282051282051</v>
      </c>
      <c r="J4197" s="12">
        <v>28.205128205127998</v>
      </c>
      <c r="K4197" s="12">
        <v>34.358974358974002</v>
      </c>
      <c r="L4197" s="12">
        <v>34.102564102564003</v>
      </c>
      <c r="M4197" s="12">
        <v>15.641025641025999</v>
      </c>
      <c r="N4197" s="23">
        <v>7.1794871794870003</v>
      </c>
    </row>
    <row r="4198" spans="3:14" x14ac:dyDescent="0.25">
      <c r="C4198" s="125"/>
      <c r="D4198" s="122"/>
      <c r="E4198" s="4" t="s">
        <v>29</v>
      </c>
      <c r="F4198" s="5"/>
      <c r="G4198" s="6">
        <v>206</v>
      </c>
      <c r="H4198" s="28">
        <v>54.854368932039002</v>
      </c>
      <c r="I4198" s="12">
        <v>26.213592233010001</v>
      </c>
      <c r="J4198" s="12">
        <v>25.242718446602002</v>
      </c>
      <c r="K4198" s="12">
        <v>26.699029126214</v>
      </c>
      <c r="L4198" s="12">
        <v>24.757281553397998</v>
      </c>
      <c r="M4198" s="12">
        <v>30.582524271844999</v>
      </c>
      <c r="N4198" s="23">
        <v>6.3106796116500004</v>
      </c>
    </row>
    <row r="4199" spans="3:14" x14ac:dyDescent="0.25">
      <c r="C4199" s="125"/>
      <c r="D4199" s="122"/>
      <c r="E4199" s="4" t="s">
        <v>30</v>
      </c>
      <c r="F4199" s="5"/>
      <c r="G4199" s="6">
        <v>76</v>
      </c>
      <c r="H4199" s="28">
        <v>36.842105263157997</v>
      </c>
      <c r="I4199" s="12">
        <v>17.105263157894999</v>
      </c>
      <c r="J4199" s="12">
        <v>19.736842105263001</v>
      </c>
      <c r="K4199" s="12">
        <v>17.105263157894999</v>
      </c>
      <c r="L4199" s="12">
        <v>18.421052631578998</v>
      </c>
      <c r="M4199" s="12">
        <v>44.736842105263001</v>
      </c>
      <c r="N4199" s="23">
        <v>5.2631578947369997</v>
      </c>
    </row>
    <row r="4200" spans="3:14" x14ac:dyDescent="0.25">
      <c r="C4200" s="125"/>
      <c r="D4200" s="122"/>
      <c r="E4200" s="4" t="s">
        <v>31</v>
      </c>
      <c r="F4200" s="5"/>
      <c r="G4200" s="6">
        <v>17</v>
      </c>
      <c r="H4200" s="28">
        <v>35.294117647058997</v>
      </c>
      <c r="I4200" s="12">
        <v>17.647058823529001</v>
      </c>
      <c r="J4200" s="12">
        <v>17.647058823529001</v>
      </c>
      <c r="K4200" s="12">
        <v>5.8823529411760003</v>
      </c>
      <c r="L4200" s="12">
        <v>11.764705882353001</v>
      </c>
      <c r="M4200" s="12">
        <v>41.176470588234999</v>
      </c>
      <c r="N4200" s="23">
        <v>5.8823529411760003</v>
      </c>
    </row>
    <row r="4201" spans="3:14" x14ac:dyDescent="0.25">
      <c r="C4201" s="125"/>
      <c r="D4201" s="122"/>
      <c r="E4201" s="4" t="s">
        <v>32</v>
      </c>
      <c r="F4201" s="5"/>
      <c r="G4201" s="6">
        <v>1233</v>
      </c>
      <c r="H4201" s="28">
        <v>81.751824817517999</v>
      </c>
      <c r="I4201" s="12">
        <v>57.583130575830999</v>
      </c>
      <c r="J4201" s="12">
        <v>48.337388483373999</v>
      </c>
      <c r="K4201" s="12">
        <v>42.416869424169001</v>
      </c>
      <c r="L4201" s="12">
        <v>46.228710462286998</v>
      </c>
      <c r="M4201" s="12">
        <v>7.5425790754259996</v>
      </c>
      <c r="N4201" s="23">
        <v>1.5409570154100001</v>
      </c>
    </row>
    <row r="4202" spans="3:14" x14ac:dyDescent="0.25">
      <c r="C4202" s="125"/>
      <c r="D4202" s="122"/>
      <c r="E4202" s="4" t="s">
        <v>33</v>
      </c>
      <c r="F4202" s="5"/>
      <c r="G4202" s="6">
        <v>882</v>
      </c>
      <c r="H4202" s="28">
        <v>63.605442176871001</v>
      </c>
      <c r="I4202" s="12">
        <v>45.238095238094999</v>
      </c>
      <c r="J4202" s="12">
        <v>35.600907029478002</v>
      </c>
      <c r="K4202" s="12">
        <v>36.507936507937004</v>
      </c>
      <c r="L4202" s="12">
        <v>38.321995464853003</v>
      </c>
      <c r="M4202" s="12">
        <v>13.718820861677999</v>
      </c>
      <c r="N4202" s="23">
        <v>6.2358276643990003</v>
      </c>
    </row>
    <row r="4203" spans="3:14" x14ac:dyDescent="0.25">
      <c r="C4203" s="125"/>
      <c r="D4203" s="122"/>
      <c r="E4203" s="4" t="s">
        <v>34</v>
      </c>
      <c r="F4203" s="5"/>
      <c r="G4203" s="6">
        <v>299</v>
      </c>
      <c r="H4203" s="28">
        <v>49.163879598662</v>
      </c>
      <c r="I4203" s="12">
        <v>23.411371237457999</v>
      </c>
      <c r="J4203" s="12">
        <v>23.411371237457999</v>
      </c>
      <c r="K4203" s="12">
        <v>23.076923076922998</v>
      </c>
      <c r="L4203" s="12">
        <v>22.408026755853001</v>
      </c>
      <c r="M4203" s="12">
        <v>34.782608695652002</v>
      </c>
      <c r="N4203" s="23">
        <v>6.020066889632</v>
      </c>
    </row>
    <row r="4204" spans="3:14" x14ac:dyDescent="0.25">
      <c r="C4204" s="125"/>
      <c r="D4204" s="122"/>
      <c r="E4204" s="4" t="s">
        <v>35</v>
      </c>
      <c r="F4204" s="5"/>
      <c r="G4204" s="6">
        <v>1181</v>
      </c>
      <c r="H4204" s="28">
        <v>59.949195596952002</v>
      </c>
      <c r="I4204" s="12">
        <v>39.712108382727003</v>
      </c>
      <c r="J4204" s="12">
        <v>32.514817950888997</v>
      </c>
      <c r="K4204" s="12">
        <v>33.107535986452</v>
      </c>
      <c r="L4204" s="12">
        <v>34.292972057577998</v>
      </c>
      <c r="M4204" s="12">
        <v>19.051651143099001</v>
      </c>
      <c r="N4204" s="23">
        <v>6.1812023708719996</v>
      </c>
    </row>
    <row r="4205" spans="3:14" x14ac:dyDescent="0.25">
      <c r="C4205" s="125"/>
      <c r="D4205" s="121" t="s">
        <v>21</v>
      </c>
      <c r="E4205" s="18" t="s">
        <v>25</v>
      </c>
      <c r="F4205" s="17"/>
      <c r="G4205" s="19">
        <v>268</v>
      </c>
      <c r="H4205" s="29">
        <v>86.567164179103997</v>
      </c>
      <c r="I4205" s="15">
        <v>65.298507462686999</v>
      </c>
      <c r="J4205" s="15">
        <v>51.492537313432997</v>
      </c>
      <c r="K4205" s="15">
        <v>45.895522388060002</v>
      </c>
      <c r="L4205" s="15">
        <v>44.029850746268998</v>
      </c>
      <c r="M4205" s="15">
        <v>5.9701492537309999</v>
      </c>
      <c r="N4205" s="30">
        <v>1.119402985075</v>
      </c>
    </row>
    <row r="4206" spans="3:14" x14ac:dyDescent="0.25">
      <c r="C4206" s="125"/>
      <c r="D4206" s="122"/>
      <c r="E4206" s="4" t="s">
        <v>26</v>
      </c>
      <c r="F4206" s="5"/>
      <c r="G4206" s="6">
        <v>338</v>
      </c>
      <c r="H4206" s="28">
        <v>80.473372781064995</v>
      </c>
      <c r="I4206" s="12">
        <v>51.775147928994002</v>
      </c>
      <c r="J4206" s="12">
        <v>41.124260355030003</v>
      </c>
      <c r="K4206" s="12">
        <v>41.420118343195</v>
      </c>
      <c r="L4206" s="12">
        <v>39.644970414200998</v>
      </c>
      <c r="M4206" s="12">
        <v>8.2840236686389996</v>
      </c>
      <c r="N4206" s="23">
        <v>1.775147928994</v>
      </c>
    </row>
    <row r="4207" spans="3:14" x14ac:dyDescent="0.25">
      <c r="C4207" s="125"/>
      <c r="D4207" s="122"/>
      <c r="E4207" s="4" t="s">
        <v>27</v>
      </c>
      <c r="F4207" s="5"/>
      <c r="G4207" s="6">
        <v>241</v>
      </c>
      <c r="H4207" s="28">
        <v>70.124481327801007</v>
      </c>
      <c r="I4207" s="12">
        <v>53.112033195020999</v>
      </c>
      <c r="J4207" s="12">
        <v>44.398340248963002</v>
      </c>
      <c r="K4207" s="12">
        <v>46.058091286306997</v>
      </c>
      <c r="L4207" s="12">
        <v>42.323651452282</v>
      </c>
      <c r="M4207" s="12">
        <v>11.618257261410999</v>
      </c>
      <c r="N4207" s="23">
        <v>6.6390041493779997</v>
      </c>
    </row>
    <row r="4208" spans="3:14" x14ac:dyDescent="0.25">
      <c r="C4208" s="125"/>
      <c r="D4208" s="122"/>
      <c r="E4208" s="4" t="s">
        <v>28</v>
      </c>
      <c r="F4208" s="5"/>
      <c r="G4208" s="6">
        <v>180</v>
      </c>
      <c r="H4208" s="28">
        <v>61.666666666666998</v>
      </c>
      <c r="I4208" s="12">
        <v>47.777777777777999</v>
      </c>
      <c r="J4208" s="12">
        <v>28.888888888888999</v>
      </c>
      <c r="K4208" s="12">
        <v>36.666666666666998</v>
      </c>
      <c r="L4208" s="12">
        <v>35.555555555555998</v>
      </c>
      <c r="M4208" s="12">
        <v>14.444444444444001</v>
      </c>
      <c r="N4208" s="23">
        <v>5.5555555555560003</v>
      </c>
    </row>
    <row r="4209" spans="3:14" x14ac:dyDescent="0.25">
      <c r="C4209" s="125"/>
      <c r="D4209" s="122"/>
      <c r="E4209" s="4" t="s">
        <v>29</v>
      </c>
      <c r="F4209" s="5"/>
      <c r="G4209" s="6">
        <v>83</v>
      </c>
      <c r="H4209" s="28">
        <v>65.060240963854994</v>
      </c>
      <c r="I4209" s="12">
        <v>38.554216867469997</v>
      </c>
      <c r="J4209" s="12">
        <v>32.530120481928002</v>
      </c>
      <c r="K4209" s="12">
        <v>38.554216867469997</v>
      </c>
      <c r="L4209" s="12">
        <v>33.734939759036003</v>
      </c>
      <c r="M4209" s="12">
        <v>18.072289156627001</v>
      </c>
      <c r="N4209" s="23">
        <v>8.4337349397590007</v>
      </c>
    </row>
    <row r="4210" spans="3:14" x14ac:dyDescent="0.25">
      <c r="C4210" s="125"/>
      <c r="D4210" s="122"/>
      <c r="E4210" s="4" t="s">
        <v>30</v>
      </c>
      <c r="F4210" s="5"/>
      <c r="G4210" s="6">
        <v>26</v>
      </c>
      <c r="H4210" s="28">
        <v>42.307692307692001</v>
      </c>
      <c r="I4210" s="12">
        <v>26.923076923077002</v>
      </c>
      <c r="J4210" s="12">
        <v>26.923076923077002</v>
      </c>
      <c r="K4210" s="12">
        <v>30.769230769231001</v>
      </c>
      <c r="L4210" s="12">
        <v>23.076923076922998</v>
      </c>
      <c r="M4210" s="12">
        <v>26.923076923077002</v>
      </c>
      <c r="N4210" s="23">
        <v>15.384615384615</v>
      </c>
    </row>
    <row r="4211" spans="3:14" x14ac:dyDescent="0.25">
      <c r="C4211" s="125"/>
      <c r="D4211" s="122"/>
      <c r="E4211" s="4" t="s">
        <v>31</v>
      </c>
      <c r="F4211" s="5"/>
      <c r="G4211" s="6">
        <v>3</v>
      </c>
      <c r="H4211" s="28">
        <v>66.666666666666998</v>
      </c>
      <c r="I4211" s="12">
        <v>33.333333333333002</v>
      </c>
      <c r="J4211" s="12">
        <v>66.666666666666998</v>
      </c>
      <c r="K4211" s="12">
        <v>33.333333333333002</v>
      </c>
      <c r="L4211" s="12">
        <v>33.333333333333002</v>
      </c>
      <c r="M4211" s="20">
        <v>0</v>
      </c>
      <c r="N4211" s="37">
        <v>0</v>
      </c>
    </row>
    <row r="4212" spans="3:14" x14ac:dyDescent="0.25">
      <c r="C4212" s="125"/>
      <c r="D4212" s="122"/>
      <c r="E4212" s="4" t="s">
        <v>32</v>
      </c>
      <c r="F4212" s="5"/>
      <c r="G4212" s="6">
        <v>606</v>
      </c>
      <c r="H4212" s="28">
        <v>83.168316831683001</v>
      </c>
      <c r="I4212" s="12">
        <v>57.755775577557998</v>
      </c>
      <c r="J4212" s="12">
        <v>45.709570957095998</v>
      </c>
      <c r="K4212" s="12">
        <v>43.399339933992998</v>
      </c>
      <c r="L4212" s="12">
        <v>41.584158415841998</v>
      </c>
      <c r="M4212" s="12">
        <v>7.2607260726070004</v>
      </c>
      <c r="N4212" s="23">
        <v>1.485148514851</v>
      </c>
    </row>
    <row r="4213" spans="3:14" x14ac:dyDescent="0.25">
      <c r="C4213" s="125"/>
      <c r="D4213" s="122"/>
      <c r="E4213" s="4" t="s">
        <v>33</v>
      </c>
      <c r="F4213" s="5"/>
      <c r="G4213" s="6">
        <v>421</v>
      </c>
      <c r="H4213" s="28">
        <v>66.508313539192002</v>
      </c>
      <c r="I4213" s="12">
        <v>50.831353919240001</v>
      </c>
      <c r="J4213" s="12">
        <v>37.767220902612998</v>
      </c>
      <c r="K4213" s="12">
        <v>42.042755344417998</v>
      </c>
      <c r="L4213" s="12">
        <v>39.429928741093001</v>
      </c>
      <c r="M4213" s="12">
        <v>12.826603325416</v>
      </c>
      <c r="N4213" s="23">
        <v>6.1757719714960002</v>
      </c>
    </row>
    <row r="4214" spans="3:14" x14ac:dyDescent="0.25">
      <c r="C4214" s="125"/>
      <c r="D4214" s="122"/>
      <c r="E4214" s="4" t="s">
        <v>34</v>
      </c>
      <c r="F4214" s="5"/>
      <c r="G4214" s="6">
        <v>112</v>
      </c>
      <c r="H4214" s="28">
        <v>59.821428571429003</v>
      </c>
      <c r="I4214" s="12">
        <v>35.714285714286</v>
      </c>
      <c r="J4214" s="12">
        <v>32.142857142856997</v>
      </c>
      <c r="K4214" s="12">
        <v>36.607142857143003</v>
      </c>
      <c r="L4214" s="12">
        <v>31.25</v>
      </c>
      <c r="M4214" s="12">
        <v>19.642857142857</v>
      </c>
      <c r="N4214" s="23">
        <v>9.8214285714289993</v>
      </c>
    </row>
    <row r="4215" spans="3:14" x14ac:dyDescent="0.25">
      <c r="C4215" s="125"/>
      <c r="D4215" s="122"/>
      <c r="E4215" s="4" t="s">
        <v>35</v>
      </c>
      <c r="F4215" s="5"/>
      <c r="G4215" s="6">
        <v>533</v>
      </c>
      <c r="H4215" s="28">
        <v>65.103189493433007</v>
      </c>
      <c r="I4215" s="12">
        <v>47.654784240150001</v>
      </c>
      <c r="J4215" s="12">
        <v>36.585365853658999</v>
      </c>
      <c r="K4215" s="12">
        <v>40.900562851781999</v>
      </c>
      <c r="L4215" s="12">
        <v>37.711069418386003</v>
      </c>
      <c r="M4215" s="12">
        <v>14.258911819887</v>
      </c>
      <c r="N4215" s="23">
        <v>6.9418386491559998</v>
      </c>
    </row>
    <row r="4216" spans="3:14" x14ac:dyDescent="0.25">
      <c r="C4216" s="125"/>
      <c r="D4216" s="121" t="s">
        <v>22</v>
      </c>
      <c r="E4216" s="18" t="s">
        <v>25</v>
      </c>
      <c r="F4216" s="17"/>
      <c r="G4216" s="19">
        <v>247</v>
      </c>
      <c r="H4216" s="29">
        <v>86.234817813765005</v>
      </c>
      <c r="I4216" s="15">
        <v>66.801619433197999</v>
      </c>
      <c r="J4216" s="15">
        <v>55.060728744938999</v>
      </c>
      <c r="K4216" s="15">
        <v>42.914979757085</v>
      </c>
      <c r="L4216" s="15">
        <v>55.465587044533997</v>
      </c>
      <c r="M4216" s="15">
        <v>5.2631578947369997</v>
      </c>
      <c r="N4216" s="30">
        <v>0.80971659919000005</v>
      </c>
    </row>
    <row r="4217" spans="3:14" x14ac:dyDescent="0.25">
      <c r="C4217" s="125"/>
      <c r="D4217" s="122"/>
      <c r="E4217" s="4" t="s">
        <v>26</v>
      </c>
      <c r="F4217" s="5"/>
      <c r="G4217" s="6">
        <v>380</v>
      </c>
      <c r="H4217" s="28">
        <v>76.578947368420998</v>
      </c>
      <c r="I4217" s="12">
        <v>51.315789473683999</v>
      </c>
      <c r="J4217" s="12">
        <v>48.157894736842003</v>
      </c>
      <c r="K4217" s="12">
        <v>40.526315789473998</v>
      </c>
      <c r="L4217" s="12">
        <v>47.631578947367998</v>
      </c>
      <c r="M4217" s="12">
        <v>9.4736842105260006</v>
      </c>
      <c r="N4217" s="23">
        <v>2.1052631578950001</v>
      </c>
    </row>
    <row r="4218" spans="3:14" x14ac:dyDescent="0.25">
      <c r="C4218" s="125"/>
      <c r="D4218" s="122"/>
      <c r="E4218" s="4" t="s">
        <v>27</v>
      </c>
      <c r="F4218" s="5"/>
      <c r="G4218" s="6">
        <v>251</v>
      </c>
      <c r="H4218" s="28">
        <v>65.338645418327005</v>
      </c>
      <c r="I4218" s="12">
        <v>43.824701195218999</v>
      </c>
      <c r="J4218" s="12">
        <v>38.645418326692997</v>
      </c>
      <c r="K4218" s="12">
        <v>30.677290836653</v>
      </c>
      <c r="L4218" s="12">
        <v>41.035856573704997</v>
      </c>
      <c r="M4218" s="12">
        <v>12.749003984064</v>
      </c>
      <c r="N4218" s="23">
        <v>4.3824701195219999</v>
      </c>
    </row>
    <row r="4219" spans="3:14" x14ac:dyDescent="0.25">
      <c r="C4219" s="125"/>
      <c r="D4219" s="122"/>
      <c r="E4219" s="4" t="s">
        <v>28</v>
      </c>
      <c r="F4219" s="5"/>
      <c r="G4219" s="6">
        <v>210</v>
      </c>
      <c r="H4219" s="28">
        <v>55.714285714286</v>
      </c>
      <c r="I4219" s="12">
        <v>35.714285714286</v>
      </c>
      <c r="J4219" s="12">
        <v>27.619047619048001</v>
      </c>
      <c r="K4219" s="12">
        <v>32.380952380952003</v>
      </c>
      <c r="L4219" s="12">
        <v>32.857142857143003</v>
      </c>
      <c r="M4219" s="12">
        <v>16.666666666666998</v>
      </c>
      <c r="N4219" s="23">
        <v>8.5714285714289993</v>
      </c>
    </row>
    <row r="4220" spans="3:14" x14ac:dyDescent="0.25">
      <c r="C4220" s="125"/>
      <c r="D4220" s="122"/>
      <c r="E4220" s="4" t="s">
        <v>29</v>
      </c>
      <c r="F4220" s="5"/>
      <c r="G4220" s="6">
        <v>123</v>
      </c>
      <c r="H4220" s="28">
        <v>47.967479674796998</v>
      </c>
      <c r="I4220" s="12">
        <v>17.886178861788999</v>
      </c>
      <c r="J4220" s="12">
        <v>20.325203252032999</v>
      </c>
      <c r="K4220" s="12">
        <v>18.69918699187</v>
      </c>
      <c r="L4220" s="12">
        <v>18.69918699187</v>
      </c>
      <c r="M4220" s="12">
        <v>39.024390243901998</v>
      </c>
      <c r="N4220" s="23">
        <v>4.8780487804880002</v>
      </c>
    </row>
    <row r="4221" spans="3:14" x14ac:dyDescent="0.25">
      <c r="C4221" s="125"/>
      <c r="D4221" s="122"/>
      <c r="E4221" s="4" t="s">
        <v>30</v>
      </c>
      <c r="F4221" s="5"/>
      <c r="G4221" s="6">
        <v>50</v>
      </c>
      <c r="H4221" s="28">
        <v>34</v>
      </c>
      <c r="I4221" s="12">
        <v>12</v>
      </c>
      <c r="J4221" s="12">
        <v>16</v>
      </c>
      <c r="K4221" s="12">
        <v>10</v>
      </c>
      <c r="L4221" s="12">
        <v>16</v>
      </c>
      <c r="M4221" s="12">
        <v>54</v>
      </c>
      <c r="N4221" s="37">
        <v>0</v>
      </c>
    </row>
    <row r="4222" spans="3:14" x14ac:dyDescent="0.25">
      <c r="C4222" s="125"/>
      <c r="D4222" s="122"/>
      <c r="E4222" s="4" t="s">
        <v>31</v>
      </c>
      <c r="F4222" s="5"/>
      <c r="G4222" s="6">
        <v>14</v>
      </c>
      <c r="H4222" s="28">
        <v>28.571428571428999</v>
      </c>
      <c r="I4222" s="12">
        <v>14.285714285714</v>
      </c>
      <c r="J4222" s="12">
        <v>7.1428571428570002</v>
      </c>
      <c r="K4222" s="20">
        <v>0</v>
      </c>
      <c r="L4222" s="12">
        <v>7.1428571428570002</v>
      </c>
      <c r="M4222" s="12">
        <v>50</v>
      </c>
      <c r="N4222" s="23">
        <v>7.1428571428570002</v>
      </c>
    </row>
    <row r="4223" spans="3:14" x14ac:dyDescent="0.25">
      <c r="C4223" s="125"/>
      <c r="D4223" s="122"/>
      <c r="E4223" s="4" t="s">
        <v>32</v>
      </c>
      <c r="F4223" s="5"/>
      <c r="G4223" s="6">
        <v>627</v>
      </c>
      <c r="H4223" s="28">
        <v>80.382775119616994</v>
      </c>
      <c r="I4223" s="12">
        <v>57.416267942584</v>
      </c>
      <c r="J4223" s="12">
        <v>50.877192982456002</v>
      </c>
      <c r="K4223" s="12">
        <v>41.467304625198999</v>
      </c>
      <c r="L4223" s="12">
        <v>50.717703349281997</v>
      </c>
      <c r="M4223" s="12">
        <v>7.8149920255180003</v>
      </c>
      <c r="N4223" s="23">
        <v>1.5948963317380001</v>
      </c>
    </row>
    <row r="4224" spans="3:14" x14ac:dyDescent="0.25">
      <c r="C4224" s="125"/>
      <c r="D4224" s="122"/>
      <c r="E4224" s="4" t="s">
        <v>33</v>
      </c>
      <c r="F4224" s="5"/>
      <c r="G4224" s="6">
        <v>461</v>
      </c>
      <c r="H4224" s="28">
        <v>60.954446854663999</v>
      </c>
      <c r="I4224" s="12">
        <v>40.130151843817998</v>
      </c>
      <c r="J4224" s="12">
        <v>33.622559652927997</v>
      </c>
      <c r="K4224" s="12">
        <v>31.453362255965001</v>
      </c>
      <c r="L4224" s="12">
        <v>37.310195227766002</v>
      </c>
      <c r="M4224" s="12">
        <v>14.533622559653001</v>
      </c>
      <c r="N4224" s="23">
        <v>6.2906724511930001</v>
      </c>
    </row>
    <row r="4225" spans="3:14" x14ac:dyDescent="0.25">
      <c r="C4225" s="125"/>
      <c r="D4225" s="122"/>
      <c r="E4225" s="4" t="s">
        <v>34</v>
      </c>
      <c r="F4225" s="5"/>
      <c r="G4225" s="6">
        <v>187</v>
      </c>
      <c r="H4225" s="28">
        <v>42.780748663102003</v>
      </c>
      <c r="I4225" s="12">
        <v>16.042780748662999</v>
      </c>
      <c r="J4225" s="12">
        <v>18.181818181817999</v>
      </c>
      <c r="K4225" s="12">
        <v>14.973262032086</v>
      </c>
      <c r="L4225" s="12">
        <v>17.112299465241001</v>
      </c>
      <c r="M4225" s="12">
        <v>43.850267379679003</v>
      </c>
      <c r="N4225" s="23">
        <v>3.7433155080209999</v>
      </c>
    </row>
    <row r="4226" spans="3:14" x14ac:dyDescent="0.25">
      <c r="C4226" s="125"/>
      <c r="D4226" s="122"/>
      <c r="E4226" s="4" t="s">
        <v>35</v>
      </c>
      <c r="F4226" s="5"/>
      <c r="G4226" s="6">
        <v>648</v>
      </c>
      <c r="H4226" s="28">
        <v>55.709876543210001</v>
      </c>
      <c r="I4226" s="12">
        <v>33.179012345678998</v>
      </c>
      <c r="J4226" s="12">
        <v>29.166666666666998</v>
      </c>
      <c r="K4226" s="12">
        <v>26.697530864198001</v>
      </c>
      <c r="L4226" s="12">
        <v>31.481481481481001</v>
      </c>
      <c r="M4226" s="12">
        <v>22.993827160494</v>
      </c>
      <c r="N4226" s="23">
        <v>5.5555555555560003</v>
      </c>
    </row>
    <row r="4227" spans="3:14" x14ac:dyDescent="0.25">
      <c r="C4227" s="121" t="s">
        <v>36</v>
      </c>
      <c r="D4227" s="121" t="s">
        <v>24</v>
      </c>
      <c r="E4227" s="18" t="s">
        <v>37</v>
      </c>
      <c r="F4227" s="17"/>
      <c r="G4227" s="19">
        <v>106</v>
      </c>
      <c r="H4227" s="29">
        <v>66.981132075472004</v>
      </c>
      <c r="I4227" s="15">
        <v>40.566037735849001</v>
      </c>
      <c r="J4227" s="15">
        <v>29.245283018868001</v>
      </c>
      <c r="K4227" s="15">
        <v>33.018867924528003</v>
      </c>
      <c r="L4227" s="15">
        <v>35.849056603774002</v>
      </c>
      <c r="M4227" s="15">
        <v>12.264150943396</v>
      </c>
      <c r="N4227" s="30">
        <v>6.6037735849060004</v>
      </c>
    </row>
    <row r="4228" spans="3:14" ht="25.2" x14ac:dyDescent="0.25">
      <c r="C4228" s="125"/>
      <c r="D4228" s="122"/>
      <c r="E4228" s="4" t="s">
        <v>38</v>
      </c>
      <c r="F4228" s="5"/>
      <c r="G4228" s="6">
        <v>1653</v>
      </c>
      <c r="H4228" s="28">
        <v>76.164549304294994</v>
      </c>
      <c r="I4228" s="12">
        <v>53.176043557169002</v>
      </c>
      <c r="J4228" s="12">
        <v>43.617664851785001</v>
      </c>
      <c r="K4228" s="12">
        <v>41.318814277072001</v>
      </c>
      <c r="L4228" s="12">
        <v>43.678160919539998</v>
      </c>
      <c r="M4228" s="12">
        <v>10.16333938294</v>
      </c>
      <c r="N4228" s="23">
        <v>3.206291591047</v>
      </c>
    </row>
    <row r="4229" spans="3:14" ht="25.2" x14ac:dyDescent="0.25">
      <c r="C4229" s="125"/>
      <c r="D4229" s="122"/>
      <c r="E4229" s="4" t="s">
        <v>39</v>
      </c>
      <c r="F4229" s="5"/>
      <c r="G4229" s="6">
        <v>116</v>
      </c>
      <c r="H4229" s="28">
        <v>69.827586206896996</v>
      </c>
      <c r="I4229" s="12">
        <v>46.551724137930997</v>
      </c>
      <c r="J4229" s="12">
        <v>37.931034482759003</v>
      </c>
      <c r="K4229" s="12">
        <v>29.310344827586</v>
      </c>
      <c r="L4229" s="12">
        <v>32.758620689654997</v>
      </c>
      <c r="M4229" s="12">
        <v>17.241379310345</v>
      </c>
      <c r="N4229" s="23">
        <v>2.586206896552</v>
      </c>
    </row>
    <row r="4230" spans="3:14" ht="25.2" x14ac:dyDescent="0.25">
      <c r="C4230" s="125"/>
      <c r="D4230" s="122"/>
      <c r="E4230" s="4" t="s">
        <v>40</v>
      </c>
      <c r="F4230" s="5"/>
      <c r="G4230" s="6">
        <v>513</v>
      </c>
      <c r="H4230" s="28">
        <v>57.894736842104997</v>
      </c>
      <c r="I4230" s="12">
        <v>37.231968810916001</v>
      </c>
      <c r="J4230" s="12">
        <v>34.502923976608002</v>
      </c>
      <c r="K4230" s="12">
        <v>30.019493177388</v>
      </c>
      <c r="L4230" s="12">
        <v>32.748538011695999</v>
      </c>
      <c r="M4230" s="12">
        <v>21.442495126706</v>
      </c>
      <c r="N4230" s="23">
        <v>5.0682261208580002</v>
      </c>
    </row>
    <row r="4231" spans="3:14" x14ac:dyDescent="0.25">
      <c r="C4231" s="125"/>
      <c r="D4231" s="122"/>
      <c r="E4231" s="4" t="s">
        <v>18</v>
      </c>
      <c r="F4231" s="5"/>
      <c r="G4231" s="6">
        <v>26</v>
      </c>
      <c r="H4231" s="28">
        <v>30.769230769231001</v>
      </c>
      <c r="I4231" s="12">
        <v>46.153846153845997</v>
      </c>
      <c r="J4231" s="12">
        <v>26.923076923077002</v>
      </c>
      <c r="K4231" s="12">
        <v>30.769230769231001</v>
      </c>
      <c r="L4231" s="12">
        <v>34.615384615384997</v>
      </c>
      <c r="M4231" s="12">
        <v>26.923076923077002</v>
      </c>
      <c r="N4231" s="23">
        <v>11.538461538462</v>
      </c>
    </row>
    <row r="4232" spans="3:14" x14ac:dyDescent="0.25">
      <c r="C4232" s="125"/>
      <c r="D4232" s="121" t="s">
        <v>21</v>
      </c>
      <c r="E4232" s="18" t="s">
        <v>37</v>
      </c>
      <c r="F4232" s="17"/>
      <c r="G4232" s="19">
        <v>66</v>
      </c>
      <c r="H4232" s="29">
        <v>66.666666666666998</v>
      </c>
      <c r="I4232" s="15">
        <v>42.424242424242003</v>
      </c>
      <c r="J4232" s="15">
        <v>24.242424242424001</v>
      </c>
      <c r="K4232" s="15">
        <v>28.787878787878999</v>
      </c>
      <c r="L4232" s="15">
        <v>31.818181818182001</v>
      </c>
      <c r="M4232" s="15">
        <v>10.606060606061</v>
      </c>
      <c r="N4232" s="30">
        <v>7.5757575757579998</v>
      </c>
    </row>
    <row r="4233" spans="3:14" ht="25.2" x14ac:dyDescent="0.25">
      <c r="C4233" s="125"/>
      <c r="D4233" s="122"/>
      <c r="E4233" s="4" t="s">
        <v>38</v>
      </c>
      <c r="F4233" s="5"/>
      <c r="G4233" s="6">
        <v>938</v>
      </c>
      <c r="H4233" s="28">
        <v>77.185501066097999</v>
      </c>
      <c r="I4233" s="12">
        <v>55.117270788912997</v>
      </c>
      <c r="J4233" s="12">
        <v>44.243070362472999</v>
      </c>
      <c r="K4233" s="12">
        <v>44.669509594883003</v>
      </c>
      <c r="L4233" s="12">
        <v>41.577825159915001</v>
      </c>
      <c r="M4233" s="12">
        <v>10.127931769723</v>
      </c>
      <c r="N4233" s="23">
        <v>3.0916844349680002</v>
      </c>
    </row>
    <row r="4234" spans="3:14" ht="25.2" x14ac:dyDescent="0.25">
      <c r="C4234" s="125"/>
      <c r="D4234" s="122"/>
      <c r="E4234" s="4" t="s">
        <v>39</v>
      </c>
      <c r="F4234" s="5"/>
      <c r="G4234" s="6">
        <v>43</v>
      </c>
      <c r="H4234" s="28">
        <v>67.441860465115994</v>
      </c>
      <c r="I4234" s="12">
        <v>41.860465116279002</v>
      </c>
      <c r="J4234" s="12">
        <v>20.930232558139998</v>
      </c>
      <c r="K4234" s="12">
        <v>16.279069767442</v>
      </c>
      <c r="L4234" s="12">
        <v>20.930232558139998</v>
      </c>
      <c r="M4234" s="12">
        <v>18.604651162791001</v>
      </c>
      <c r="N4234" s="23">
        <v>6.9767441860470001</v>
      </c>
    </row>
    <row r="4235" spans="3:14" ht="25.2" x14ac:dyDescent="0.25">
      <c r="C4235" s="125"/>
      <c r="D4235" s="122"/>
      <c r="E4235" s="4" t="s">
        <v>40</v>
      </c>
      <c r="F4235" s="5"/>
      <c r="G4235" s="6">
        <v>77</v>
      </c>
      <c r="H4235" s="28">
        <v>62.337662337662003</v>
      </c>
      <c r="I4235" s="12">
        <v>44.155844155844001</v>
      </c>
      <c r="J4235" s="12">
        <v>33.766233766234002</v>
      </c>
      <c r="K4235" s="12">
        <v>40.259740259739999</v>
      </c>
      <c r="L4235" s="12">
        <v>36.363636363635997</v>
      </c>
      <c r="M4235" s="12">
        <v>7.792207792208</v>
      </c>
      <c r="N4235" s="23">
        <v>9.0909090909089993</v>
      </c>
    </row>
    <row r="4236" spans="3:14" x14ac:dyDescent="0.25">
      <c r="C4236" s="125"/>
      <c r="D4236" s="122"/>
      <c r="E4236" s="4" t="s">
        <v>18</v>
      </c>
      <c r="F4236" s="5"/>
      <c r="G4236" s="6">
        <v>15</v>
      </c>
      <c r="H4236" s="28">
        <v>40</v>
      </c>
      <c r="I4236" s="12">
        <v>46.666666666666998</v>
      </c>
      <c r="J4236" s="12">
        <v>40</v>
      </c>
      <c r="K4236" s="12">
        <v>33.333333333333002</v>
      </c>
      <c r="L4236" s="12">
        <v>33.333333333333002</v>
      </c>
      <c r="M4236" s="12">
        <v>26.666666666666998</v>
      </c>
      <c r="N4236" s="23">
        <v>13.333333333333</v>
      </c>
    </row>
    <row r="4237" spans="3:14" x14ac:dyDescent="0.25">
      <c r="C4237" s="125"/>
      <c r="D4237" s="121" t="s">
        <v>22</v>
      </c>
      <c r="E4237" s="18" t="s">
        <v>37</v>
      </c>
      <c r="F4237" s="17"/>
      <c r="G4237" s="19">
        <v>40</v>
      </c>
      <c r="H4237" s="29">
        <v>67.5</v>
      </c>
      <c r="I4237" s="15">
        <v>37.5</v>
      </c>
      <c r="J4237" s="15">
        <v>37.5</v>
      </c>
      <c r="K4237" s="15">
        <v>40</v>
      </c>
      <c r="L4237" s="15">
        <v>42.5</v>
      </c>
      <c r="M4237" s="15">
        <v>15</v>
      </c>
      <c r="N4237" s="30">
        <v>5</v>
      </c>
    </row>
    <row r="4238" spans="3:14" ht="25.2" x14ac:dyDescent="0.25">
      <c r="C4238" s="125"/>
      <c r="D4238" s="122"/>
      <c r="E4238" s="4" t="s">
        <v>38</v>
      </c>
      <c r="F4238" s="5"/>
      <c r="G4238" s="6">
        <v>715</v>
      </c>
      <c r="H4238" s="28">
        <v>74.825174825174997</v>
      </c>
      <c r="I4238" s="12">
        <v>50.629370629371003</v>
      </c>
      <c r="J4238" s="12">
        <v>42.797202797202999</v>
      </c>
      <c r="K4238" s="12">
        <v>36.923076923076998</v>
      </c>
      <c r="L4238" s="12">
        <v>46.433566433566</v>
      </c>
      <c r="M4238" s="12">
        <v>10.20979020979</v>
      </c>
      <c r="N4238" s="23">
        <v>3.3566433566430001</v>
      </c>
    </row>
    <row r="4239" spans="3:14" ht="25.2" x14ac:dyDescent="0.25">
      <c r="C4239" s="125"/>
      <c r="D4239" s="122"/>
      <c r="E4239" s="4" t="s">
        <v>39</v>
      </c>
      <c r="F4239" s="5"/>
      <c r="G4239" s="6">
        <v>73</v>
      </c>
      <c r="H4239" s="28">
        <v>71.232876712329002</v>
      </c>
      <c r="I4239" s="12">
        <v>49.315068493151003</v>
      </c>
      <c r="J4239" s="12">
        <v>47.945205479452</v>
      </c>
      <c r="K4239" s="12">
        <v>36.986301369863</v>
      </c>
      <c r="L4239" s="12">
        <v>39.726027397259998</v>
      </c>
      <c r="M4239" s="12">
        <v>16.438356164384</v>
      </c>
      <c r="N4239" s="37">
        <v>0</v>
      </c>
    </row>
    <row r="4240" spans="3:14" ht="25.2" x14ac:dyDescent="0.25">
      <c r="C4240" s="125"/>
      <c r="D4240" s="122"/>
      <c r="E4240" s="4" t="s">
        <v>40</v>
      </c>
      <c r="F4240" s="5"/>
      <c r="G4240" s="6">
        <v>436</v>
      </c>
      <c r="H4240" s="28">
        <v>57.110091743119</v>
      </c>
      <c r="I4240" s="12">
        <v>36.009174311926998</v>
      </c>
      <c r="J4240" s="12">
        <v>34.633027522935997</v>
      </c>
      <c r="K4240" s="12">
        <v>28.211009174312</v>
      </c>
      <c r="L4240" s="12">
        <v>32.110091743119</v>
      </c>
      <c r="M4240" s="12">
        <v>23.853211009174</v>
      </c>
      <c r="N4240" s="23">
        <v>4.357798165138</v>
      </c>
    </row>
    <row r="4241" spans="3:14" x14ac:dyDescent="0.25">
      <c r="C4241" s="125"/>
      <c r="D4241" s="122"/>
      <c r="E4241" s="4" t="s">
        <v>18</v>
      </c>
      <c r="F4241" s="5"/>
      <c r="G4241" s="6">
        <v>11</v>
      </c>
      <c r="H4241" s="28">
        <v>18.181818181817999</v>
      </c>
      <c r="I4241" s="12">
        <v>45.454545454544999</v>
      </c>
      <c r="J4241" s="12">
        <v>9.0909090909089993</v>
      </c>
      <c r="K4241" s="12">
        <v>27.272727272727</v>
      </c>
      <c r="L4241" s="12">
        <v>36.363636363635997</v>
      </c>
      <c r="M4241" s="12">
        <v>27.272727272727</v>
      </c>
      <c r="N4241" s="23">
        <v>9.0909090909089993</v>
      </c>
    </row>
    <row r="4242" spans="3:14" ht="25.2" x14ac:dyDescent="0.25">
      <c r="C4242" s="121" t="s">
        <v>41</v>
      </c>
      <c r="D4242" s="119" t="s">
        <v>20</v>
      </c>
      <c r="E4242" s="18" t="s">
        <v>42</v>
      </c>
      <c r="F4242" s="17"/>
      <c r="G4242" s="19">
        <v>385</v>
      </c>
      <c r="H4242" s="29">
        <v>63.896103896104002</v>
      </c>
      <c r="I4242" s="15">
        <v>44.415584415584</v>
      </c>
      <c r="J4242" s="15">
        <v>35.584415584416</v>
      </c>
      <c r="K4242" s="15">
        <v>30.649350649351</v>
      </c>
      <c r="L4242" s="15">
        <v>35.064935064935</v>
      </c>
      <c r="M4242" s="15">
        <v>16.103896103895998</v>
      </c>
      <c r="N4242" s="30">
        <v>5.9740259740260004</v>
      </c>
    </row>
    <row r="4243" spans="3:14" ht="25.2" x14ac:dyDescent="0.25">
      <c r="C4243" s="125"/>
      <c r="D4243" s="120"/>
      <c r="E4243" s="4" t="s">
        <v>43</v>
      </c>
      <c r="F4243" s="5"/>
      <c r="G4243" s="6">
        <v>1574</v>
      </c>
      <c r="H4243" s="28">
        <v>76.874205844981006</v>
      </c>
      <c r="I4243" s="12">
        <v>53.811944091487</v>
      </c>
      <c r="J4243" s="12">
        <v>43.646759847521999</v>
      </c>
      <c r="K4243" s="12">
        <v>41.423125794154998</v>
      </c>
      <c r="L4243" s="12">
        <v>44.027954256671002</v>
      </c>
      <c r="M4243" s="12">
        <v>10.292249047014</v>
      </c>
      <c r="N4243" s="23">
        <v>2.9860228716649999</v>
      </c>
    </row>
    <row r="4244" spans="3:14" ht="25.2" x14ac:dyDescent="0.25">
      <c r="C4244" s="125"/>
      <c r="D4244" s="120"/>
      <c r="E4244" s="4" t="s">
        <v>44</v>
      </c>
      <c r="F4244" s="5"/>
      <c r="G4244" s="6">
        <v>89</v>
      </c>
      <c r="H4244" s="28">
        <v>79.775280898876005</v>
      </c>
      <c r="I4244" s="12">
        <v>59.550561797752998</v>
      </c>
      <c r="J4244" s="12">
        <v>52.808988764044997</v>
      </c>
      <c r="K4244" s="12">
        <v>40.449438202247002</v>
      </c>
      <c r="L4244" s="12">
        <v>50.561797752808999</v>
      </c>
      <c r="M4244" s="12">
        <v>4.4943820224720001</v>
      </c>
      <c r="N4244" s="23">
        <v>1.123595505618</v>
      </c>
    </row>
    <row r="4245" spans="3:14" ht="25.2" x14ac:dyDescent="0.25">
      <c r="C4245" s="125"/>
      <c r="D4245" s="120"/>
      <c r="E4245" s="4" t="s">
        <v>45</v>
      </c>
      <c r="F4245" s="5"/>
      <c r="G4245" s="6">
        <v>956</v>
      </c>
      <c r="H4245" s="28">
        <v>68.514644351464</v>
      </c>
      <c r="I4245" s="12">
        <v>44.142259414225997</v>
      </c>
      <c r="J4245" s="12">
        <v>39.016736401674002</v>
      </c>
      <c r="K4245" s="12">
        <v>36.087866108786997</v>
      </c>
      <c r="L4245" s="12">
        <v>36.924686192468997</v>
      </c>
      <c r="M4245" s="12">
        <v>15.167364016736</v>
      </c>
      <c r="N4245" s="23">
        <v>3.6610878661089998</v>
      </c>
    </row>
    <row r="4246" spans="3:14" ht="25.2" x14ac:dyDescent="0.25">
      <c r="C4246" s="125"/>
      <c r="D4246" s="120"/>
      <c r="E4246" s="4" t="s">
        <v>46</v>
      </c>
      <c r="F4246" s="5"/>
      <c r="G4246" s="6">
        <v>85</v>
      </c>
      <c r="H4246" s="28">
        <v>54.117647058823998</v>
      </c>
      <c r="I4246" s="12">
        <v>37.647058823529001</v>
      </c>
      <c r="J4246" s="12">
        <v>31.764705882352999</v>
      </c>
      <c r="K4246" s="12">
        <v>28.235294117647001</v>
      </c>
      <c r="L4246" s="12">
        <v>29.411764705882</v>
      </c>
      <c r="M4246" s="12">
        <v>22.352941176470999</v>
      </c>
      <c r="N4246" s="23">
        <v>10.588235294118</v>
      </c>
    </row>
    <row r="4247" spans="3:14" x14ac:dyDescent="0.25">
      <c r="C4247" s="125"/>
      <c r="D4247" s="120"/>
      <c r="E4247" s="4" t="s">
        <v>18</v>
      </c>
      <c r="F4247" s="5"/>
      <c r="G4247" s="6">
        <v>17</v>
      </c>
      <c r="H4247" s="28">
        <v>52.941176470587997</v>
      </c>
      <c r="I4247" s="12">
        <v>58.823529411765001</v>
      </c>
      <c r="J4247" s="12">
        <v>35.294117647058997</v>
      </c>
      <c r="K4247" s="12">
        <v>41.176470588234999</v>
      </c>
      <c r="L4247" s="12">
        <v>52.941176470587997</v>
      </c>
      <c r="M4247" s="12">
        <v>17.647058823529001</v>
      </c>
      <c r="N4247" s="23">
        <v>5.8823529411760003</v>
      </c>
    </row>
    <row r="4248" spans="3:14" x14ac:dyDescent="0.25">
      <c r="C4248" s="121" t="s">
        <v>47</v>
      </c>
      <c r="D4248" s="119" t="s">
        <v>20</v>
      </c>
      <c r="E4248" s="18" t="s">
        <v>48</v>
      </c>
      <c r="F4248" s="17"/>
      <c r="G4248" s="19">
        <v>385</v>
      </c>
      <c r="H4248" s="29">
        <v>63.896103896104002</v>
      </c>
      <c r="I4248" s="15">
        <v>44.415584415584</v>
      </c>
      <c r="J4248" s="15">
        <v>35.584415584416</v>
      </c>
      <c r="K4248" s="15">
        <v>30.649350649351</v>
      </c>
      <c r="L4248" s="15">
        <v>35.064935064935</v>
      </c>
      <c r="M4248" s="15">
        <v>16.103896103895998</v>
      </c>
      <c r="N4248" s="30">
        <v>5.9740259740260004</v>
      </c>
    </row>
    <row r="4249" spans="3:14" x14ac:dyDescent="0.25">
      <c r="C4249" s="125"/>
      <c r="D4249" s="120"/>
      <c r="E4249" s="4" t="s">
        <v>49</v>
      </c>
      <c r="F4249" s="5"/>
      <c r="G4249" s="6">
        <v>1156</v>
      </c>
      <c r="H4249" s="28">
        <v>75.173010380622998</v>
      </c>
      <c r="I4249" s="12">
        <v>51.989619377163002</v>
      </c>
      <c r="J4249" s="12">
        <v>43.166089965398001</v>
      </c>
      <c r="K4249" s="12">
        <v>41.43598615917</v>
      </c>
      <c r="L4249" s="12">
        <v>44.117647058823998</v>
      </c>
      <c r="M4249" s="12">
        <v>11.245674740484001</v>
      </c>
      <c r="N4249" s="23">
        <v>3.2006920415220002</v>
      </c>
    </row>
    <row r="4250" spans="3:14" x14ac:dyDescent="0.25">
      <c r="C4250" s="125"/>
      <c r="D4250" s="120"/>
      <c r="E4250" s="4" t="s">
        <v>50</v>
      </c>
      <c r="F4250" s="5"/>
      <c r="G4250" s="6">
        <v>466</v>
      </c>
      <c r="H4250" s="28">
        <v>70.386266094421003</v>
      </c>
      <c r="I4250" s="12">
        <v>47.639484978540999</v>
      </c>
      <c r="J4250" s="12">
        <v>37.768240343347998</v>
      </c>
      <c r="K4250" s="12">
        <v>36.480686695278997</v>
      </c>
      <c r="L4250" s="12">
        <v>38.841201716737999</v>
      </c>
      <c r="M4250" s="12">
        <v>13.090128755365001</v>
      </c>
      <c r="N4250" s="23">
        <v>4.2918454935619996</v>
      </c>
    </row>
    <row r="4251" spans="3:14" x14ac:dyDescent="0.25">
      <c r="C4251" s="125"/>
      <c r="D4251" s="120"/>
      <c r="E4251" s="4" t="s">
        <v>51</v>
      </c>
      <c r="F4251" s="5"/>
      <c r="G4251" s="6">
        <v>191</v>
      </c>
      <c r="H4251" s="28">
        <v>69.633507853403003</v>
      </c>
      <c r="I4251" s="12">
        <v>43.979057591622997</v>
      </c>
      <c r="J4251" s="12">
        <v>40.837696335079002</v>
      </c>
      <c r="K4251" s="12">
        <v>37.17277486911</v>
      </c>
      <c r="L4251" s="12">
        <v>37.696335078533998</v>
      </c>
      <c r="M4251" s="12">
        <v>13.089005235602</v>
      </c>
      <c r="N4251" s="23">
        <v>2.0942408376959998</v>
      </c>
    </row>
    <row r="4252" spans="3:14" x14ac:dyDescent="0.25">
      <c r="C4252" s="125"/>
      <c r="D4252" s="120"/>
      <c r="E4252" s="4" t="s">
        <v>52</v>
      </c>
      <c r="F4252" s="5"/>
      <c r="G4252" s="6">
        <v>181</v>
      </c>
      <c r="H4252" s="28">
        <v>70.718232044198999</v>
      </c>
      <c r="I4252" s="12">
        <v>49.723756906077</v>
      </c>
      <c r="J4252" s="12">
        <v>45.856353591160001</v>
      </c>
      <c r="K4252" s="12">
        <v>37.569060773480999</v>
      </c>
      <c r="L4252" s="12">
        <v>38.121546961325997</v>
      </c>
      <c r="M4252" s="12">
        <v>14.917127071823</v>
      </c>
      <c r="N4252" s="23">
        <v>2.2099447513810002</v>
      </c>
    </row>
    <row r="4253" spans="3:14" x14ac:dyDescent="0.25">
      <c r="C4253" s="125"/>
      <c r="D4253" s="120"/>
      <c r="E4253" s="4" t="s">
        <v>18</v>
      </c>
      <c r="F4253" s="5"/>
      <c r="G4253" s="6">
        <v>35</v>
      </c>
      <c r="H4253" s="28">
        <v>34.285714285714</v>
      </c>
      <c r="I4253" s="12">
        <v>31.428571428571001</v>
      </c>
      <c r="J4253" s="12">
        <v>20</v>
      </c>
      <c r="K4253" s="12">
        <v>22.857142857143</v>
      </c>
      <c r="L4253" s="12">
        <v>22.857142857143</v>
      </c>
      <c r="M4253" s="12">
        <v>37.142857142856997</v>
      </c>
      <c r="N4253" s="23">
        <v>11.428571428571001</v>
      </c>
    </row>
    <row r="4254" spans="3:14" x14ac:dyDescent="0.25">
      <c r="C4254" s="121" t="s">
        <v>53</v>
      </c>
      <c r="D4254" s="119" t="s">
        <v>20</v>
      </c>
      <c r="E4254" s="18" t="s">
        <v>54</v>
      </c>
      <c r="F4254" s="17"/>
      <c r="G4254" s="19">
        <v>331</v>
      </c>
      <c r="H4254" s="29">
        <v>63.444108761328998</v>
      </c>
      <c r="I4254" s="15">
        <v>33.534743202416998</v>
      </c>
      <c r="J4254" s="15">
        <v>31.419939577038999</v>
      </c>
      <c r="K4254" s="15">
        <v>32.628398791541002</v>
      </c>
      <c r="L4254" s="15">
        <v>30.513595166163</v>
      </c>
      <c r="M4254" s="15">
        <v>14.199395770393</v>
      </c>
      <c r="N4254" s="30">
        <v>5.4380664652570001</v>
      </c>
    </row>
    <row r="4255" spans="3:14" x14ac:dyDescent="0.25">
      <c r="C4255" s="125"/>
      <c r="D4255" s="120"/>
      <c r="E4255" s="4" t="s">
        <v>55</v>
      </c>
      <c r="F4255" s="5"/>
      <c r="G4255" s="6">
        <v>1212</v>
      </c>
      <c r="H4255" s="28">
        <v>74.009900990098998</v>
      </c>
      <c r="I4255" s="12">
        <v>53.547854785478997</v>
      </c>
      <c r="J4255" s="12">
        <v>42.821782178218001</v>
      </c>
      <c r="K4255" s="12">
        <v>39.851485148515003</v>
      </c>
      <c r="L4255" s="12">
        <v>43.234323432342997</v>
      </c>
      <c r="M4255" s="12">
        <v>11.386138613861</v>
      </c>
      <c r="N4255" s="23">
        <v>3.7128712871289999</v>
      </c>
    </row>
    <row r="4256" spans="3:14" ht="25.2" x14ac:dyDescent="0.25">
      <c r="C4256" s="125"/>
      <c r="D4256" s="120"/>
      <c r="E4256" s="4" t="s">
        <v>56</v>
      </c>
      <c r="F4256" s="5"/>
      <c r="G4256" s="6">
        <v>615</v>
      </c>
      <c r="H4256" s="28">
        <v>71.544715447154005</v>
      </c>
      <c r="I4256" s="12">
        <v>49.918699186992001</v>
      </c>
      <c r="J4256" s="12">
        <v>43.252032520325002</v>
      </c>
      <c r="K4256" s="12">
        <v>38.373983739837001</v>
      </c>
      <c r="L4256" s="12">
        <v>40.487804878048998</v>
      </c>
      <c r="M4256" s="12">
        <v>15.609756097561</v>
      </c>
      <c r="N4256" s="23">
        <v>2.4390243902440001</v>
      </c>
    </row>
    <row r="4257" spans="3:14" x14ac:dyDescent="0.25">
      <c r="C4257" s="125"/>
      <c r="D4257" s="120"/>
      <c r="E4257" s="4" t="s">
        <v>57</v>
      </c>
      <c r="F4257" s="5"/>
      <c r="G4257" s="6">
        <v>234</v>
      </c>
      <c r="H4257" s="28">
        <v>68.376068376068005</v>
      </c>
      <c r="I4257" s="12">
        <v>44.017094017094003</v>
      </c>
      <c r="J4257" s="12">
        <v>36.324786324785997</v>
      </c>
      <c r="K4257" s="12">
        <v>35.042735042735004</v>
      </c>
      <c r="L4257" s="12">
        <v>40.17094017094</v>
      </c>
      <c r="M4257" s="12">
        <v>13.247863247863</v>
      </c>
      <c r="N4257" s="23">
        <v>4.7008547008550003</v>
      </c>
    </row>
    <row r="4258" spans="3:14" x14ac:dyDescent="0.25">
      <c r="C4258" s="125"/>
      <c r="D4258" s="120"/>
      <c r="E4258" s="4" t="s">
        <v>18</v>
      </c>
      <c r="F4258" s="5"/>
      <c r="G4258" s="6">
        <v>22</v>
      </c>
      <c r="H4258" s="28">
        <v>40.909090909090999</v>
      </c>
      <c r="I4258" s="12">
        <v>40.909090909090999</v>
      </c>
      <c r="J4258" s="12">
        <v>27.272727272727</v>
      </c>
      <c r="K4258" s="12">
        <v>22.727272727273</v>
      </c>
      <c r="L4258" s="12">
        <v>31.818181818182001</v>
      </c>
      <c r="M4258" s="12">
        <v>27.272727272727</v>
      </c>
      <c r="N4258" s="23">
        <v>13.636363636364001</v>
      </c>
    </row>
    <row r="4259" spans="3:14" x14ac:dyDescent="0.25">
      <c r="C4259" s="121" t="s">
        <v>58</v>
      </c>
      <c r="D4259" s="119" t="s">
        <v>20</v>
      </c>
      <c r="E4259" s="18" t="s">
        <v>59</v>
      </c>
      <c r="F4259" s="17"/>
      <c r="G4259" s="19">
        <v>522</v>
      </c>
      <c r="H4259" s="29">
        <v>46.934865900383002</v>
      </c>
      <c r="I4259" s="15">
        <v>24.712643678161001</v>
      </c>
      <c r="J4259" s="15">
        <v>25.287356321838999</v>
      </c>
      <c r="K4259" s="15">
        <v>26.436781609194998</v>
      </c>
      <c r="L4259" s="15">
        <v>25.862068965517</v>
      </c>
      <c r="M4259" s="15">
        <v>26.436781609194998</v>
      </c>
      <c r="N4259" s="30">
        <v>7.0881226053640001</v>
      </c>
    </row>
    <row r="4260" spans="3:14" x14ac:dyDescent="0.25">
      <c r="C4260" s="125"/>
      <c r="D4260" s="120"/>
      <c r="E4260" s="4" t="s">
        <v>60</v>
      </c>
      <c r="F4260" s="5"/>
      <c r="G4260" s="6">
        <v>1090</v>
      </c>
      <c r="H4260" s="28">
        <v>72.201834862384999</v>
      </c>
      <c r="I4260" s="12">
        <v>48.990825688073002</v>
      </c>
      <c r="J4260" s="12">
        <v>39.082568807339001</v>
      </c>
      <c r="K4260" s="12">
        <v>36.972477064220001</v>
      </c>
      <c r="L4260" s="12">
        <v>39.633027522935997</v>
      </c>
      <c r="M4260" s="12">
        <v>11.834862385320999</v>
      </c>
      <c r="N4260" s="23">
        <v>4.1284403669719998</v>
      </c>
    </row>
    <row r="4261" spans="3:14" ht="25.2" x14ac:dyDescent="0.25">
      <c r="C4261" s="125"/>
      <c r="D4261" s="120"/>
      <c r="E4261" s="4" t="s">
        <v>61</v>
      </c>
      <c r="F4261" s="5"/>
      <c r="G4261" s="6">
        <v>327</v>
      </c>
      <c r="H4261" s="28">
        <v>83.180428134557005</v>
      </c>
      <c r="I4261" s="12">
        <v>58.409785932722002</v>
      </c>
      <c r="J4261" s="12">
        <v>49.847094801223001</v>
      </c>
      <c r="K4261" s="12">
        <v>42.201834862384999</v>
      </c>
      <c r="L4261" s="12">
        <v>52.293577981650998</v>
      </c>
      <c r="M4261" s="12">
        <v>7.6452599388379996</v>
      </c>
      <c r="N4261" s="23">
        <v>0.91743119266100004</v>
      </c>
    </row>
    <row r="4262" spans="3:14" x14ac:dyDescent="0.25">
      <c r="C4262" s="125"/>
      <c r="D4262" s="120"/>
      <c r="E4262" s="4" t="s">
        <v>62</v>
      </c>
      <c r="F4262" s="5"/>
      <c r="G4262" s="6">
        <v>428</v>
      </c>
      <c r="H4262" s="28">
        <v>90.186915887850006</v>
      </c>
      <c r="I4262" s="12">
        <v>72.429906542056003</v>
      </c>
      <c r="J4262" s="12">
        <v>57.476635514019002</v>
      </c>
      <c r="K4262" s="12">
        <v>51.635514018692</v>
      </c>
      <c r="L4262" s="12">
        <v>53.03738317757</v>
      </c>
      <c r="M4262" s="12">
        <v>3.5046728971959999</v>
      </c>
      <c r="N4262" s="23">
        <v>0.93457943925200004</v>
      </c>
    </row>
    <row r="4263" spans="3:14" x14ac:dyDescent="0.25">
      <c r="C4263" s="125"/>
      <c r="D4263" s="120"/>
      <c r="E4263" s="4" t="s">
        <v>63</v>
      </c>
      <c r="F4263" s="5"/>
      <c r="G4263" s="6">
        <v>25</v>
      </c>
      <c r="H4263" s="28">
        <v>68</v>
      </c>
      <c r="I4263" s="12">
        <v>28</v>
      </c>
      <c r="J4263" s="12">
        <v>28</v>
      </c>
      <c r="K4263" s="12">
        <v>24</v>
      </c>
      <c r="L4263" s="12">
        <v>16</v>
      </c>
      <c r="M4263" s="12">
        <v>24</v>
      </c>
      <c r="N4263" s="23">
        <v>4</v>
      </c>
    </row>
    <row r="4264" spans="3:14" x14ac:dyDescent="0.25">
      <c r="C4264" s="125"/>
      <c r="D4264" s="120"/>
      <c r="E4264" s="4" t="s">
        <v>18</v>
      </c>
      <c r="F4264" s="5"/>
      <c r="G4264" s="6">
        <v>22</v>
      </c>
      <c r="H4264" s="28">
        <v>40.909090909090999</v>
      </c>
      <c r="I4264" s="12">
        <v>36.363636363635997</v>
      </c>
      <c r="J4264" s="12">
        <v>27.272727272727</v>
      </c>
      <c r="K4264" s="12">
        <v>36.363636363635997</v>
      </c>
      <c r="L4264" s="12">
        <v>27.272727272727</v>
      </c>
      <c r="M4264" s="12">
        <v>22.727272727273</v>
      </c>
      <c r="N4264" s="23">
        <v>9.0909090909089993</v>
      </c>
    </row>
    <row r="4265" spans="3:14" ht="25.2" x14ac:dyDescent="0.25">
      <c r="C4265" s="121" t="s">
        <v>64</v>
      </c>
      <c r="D4265" s="119" t="s">
        <v>20</v>
      </c>
      <c r="E4265" s="18" t="s">
        <v>65</v>
      </c>
      <c r="F4265" s="17"/>
      <c r="G4265" s="19">
        <v>36</v>
      </c>
      <c r="H4265" s="29">
        <v>55.555555555555998</v>
      </c>
      <c r="I4265" s="15">
        <v>22.222222222222001</v>
      </c>
      <c r="J4265" s="15">
        <v>25</v>
      </c>
      <c r="K4265" s="15">
        <v>22.222222222222001</v>
      </c>
      <c r="L4265" s="15">
        <v>30.555555555556001</v>
      </c>
      <c r="M4265" s="15">
        <v>27.777777777777999</v>
      </c>
      <c r="N4265" s="30">
        <v>2.7777777777780002</v>
      </c>
    </row>
    <row r="4266" spans="3:14" ht="37.799999999999997" x14ac:dyDescent="0.25">
      <c r="C4266" s="125"/>
      <c r="D4266" s="120"/>
      <c r="E4266" s="4" t="s">
        <v>66</v>
      </c>
      <c r="F4266" s="5"/>
      <c r="G4266" s="6">
        <v>177</v>
      </c>
      <c r="H4266" s="28">
        <v>48.587570621468998</v>
      </c>
      <c r="I4266" s="12">
        <v>28.248587570621002</v>
      </c>
      <c r="J4266" s="12">
        <v>29.943502824858999</v>
      </c>
      <c r="K4266" s="12">
        <v>28.813559322033999</v>
      </c>
      <c r="L4266" s="12">
        <v>32.203389830508002</v>
      </c>
      <c r="M4266" s="12">
        <v>22.598870056496999</v>
      </c>
      <c r="N4266" s="23">
        <v>10.169491525424</v>
      </c>
    </row>
    <row r="4267" spans="3:14" ht="37.799999999999997" x14ac:dyDescent="0.25">
      <c r="C4267" s="125"/>
      <c r="D4267" s="120"/>
      <c r="E4267" s="4" t="s">
        <v>67</v>
      </c>
      <c r="F4267" s="5"/>
      <c r="G4267" s="6">
        <v>231</v>
      </c>
      <c r="H4267" s="28">
        <v>58.874458874459002</v>
      </c>
      <c r="I4267" s="12">
        <v>30.303030303029999</v>
      </c>
      <c r="J4267" s="12">
        <v>27.272727272727</v>
      </c>
      <c r="K4267" s="12">
        <v>27.272727272727</v>
      </c>
      <c r="L4267" s="12">
        <v>30.303030303029999</v>
      </c>
      <c r="M4267" s="12">
        <v>19.91341991342</v>
      </c>
      <c r="N4267" s="23">
        <v>5.1948051948050002</v>
      </c>
    </row>
    <row r="4268" spans="3:14" ht="37.799999999999997" x14ac:dyDescent="0.25">
      <c r="C4268" s="125"/>
      <c r="D4268" s="120"/>
      <c r="E4268" s="4" t="s">
        <v>68</v>
      </c>
      <c r="F4268" s="5"/>
      <c r="G4268" s="6">
        <v>324</v>
      </c>
      <c r="H4268" s="28">
        <v>67.592592592592993</v>
      </c>
      <c r="I4268" s="12">
        <v>41.666666666666998</v>
      </c>
      <c r="J4268" s="12">
        <v>30.864197530864001</v>
      </c>
      <c r="K4268" s="12">
        <v>30.246913580247</v>
      </c>
      <c r="L4268" s="12">
        <v>33.641975308642003</v>
      </c>
      <c r="M4268" s="12">
        <v>14.506172839506</v>
      </c>
      <c r="N4268" s="23">
        <v>5.8641975308639998</v>
      </c>
    </row>
    <row r="4269" spans="3:14" ht="37.799999999999997" x14ac:dyDescent="0.25">
      <c r="C4269" s="125"/>
      <c r="D4269" s="120"/>
      <c r="E4269" s="4" t="s">
        <v>69</v>
      </c>
      <c r="F4269" s="5"/>
      <c r="G4269" s="6">
        <v>364</v>
      </c>
      <c r="H4269" s="28">
        <v>74.725274725275</v>
      </c>
      <c r="I4269" s="12">
        <v>50.549450549451002</v>
      </c>
      <c r="J4269" s="12">
        <v>38.186813186812998</v>
      </c>
      <c r="K4269" s="12">
        <v>34.065934065934002</v>
      </c>
      <c r="L4269" s="12">
        <v>39.010989010989</v>
      </c>
      <c r="M4269" s="12">
        <v>13.461538461538</v>
      </c>
      <c r="N4269" s="23">
        <v>2.7472527472529999</v>
      </c>
    </row>
    <row r="4270" spans="3:14" ht="37.799999999999997" x14ac:dyDescent="0.25">
      <c r="C4270" s="125"/>
      <c r="D4270" s="120"/>
      <c r="E4270" s="4" t="s">
        <v>70</v>
      </c>
      <c r="F4270" s="5"/>
      <c r="G4270" s="6">
        <v>292</v>
      </c>
      <c r="H4270" s="28">
        <v>77.397260273973004</v>
      </c>
      <c r="I4270" s="12">
        <v>53.767123287670998</v>
      </c>
      <c r="J4270" s="12">
        <v>45.547945205479003</v>
      </c>
      <c r="K4270" s="12">
        <v>46.232876712329002</v>
      </c>
      <c r="L4270" s="12">
        <v>47.260273972603002</v>
      </c>
      <c r="M4270" s="12">
        <v>8.2191780821920002</v>
      </c>
      <c r="N4270" s="23">
        <v>2.054794520548</v>
      </c>
    </row>
    <row r="4271" spans="3:14" ht="37.799999999999997" x14ac:dyDescent="0.25">
      <c r="C4271" s="125"/>
      <c r="D4271" s="120"/>
      <c r="E4271" s="4" t="s">
        <v>71</v>
      </c>
      <c r="F4271" s="5"/>
      <c r="G4271" s="6">
        <v>316</v>
      </c>
      <c r="H4271" s="28">
        <v>80.696202531645994</v>
      </c>
      <c r="I4271" s="12">
        <v>59.177215189873003</v>
      </c>
      <c r="J4271" s="12">
        <v>50</v>
      </c>
      <c r="K4271" s="12">
        <v>44.620253164556999</v>
      </c>
      <c r="L4271" s="12">
        <v>44.303797468353999</v>
      </c>
      <c r="M4271" s="12">
        <v>9.1772151898729994</v>
      </c>
      <c r="N4271" s="23">
        <v>1.2658227848100001</v>
      </c>
    </row>
    <row r="4272" spans="3:14" ht="37.799999999999997" x14ac:dyDescent="0.25">
      <c r="C4272" s="125"/>
      <c r="D4272" s="120"/>
      <c r="E4272" s="4" t="s">
        <v>72</v>
      </c>
      <c r="F4272" s="5"/>
      <c r="G4272" s="6">
        <v>308</v>
      </c>
      <c r="H4272" s="28">
        <v>82.792207792208004</v>
      </c>
      <c r="I4272" s="12">
        <v>63.311688311688002</v>
      </c>
      <c r="J4272" s="12">
        <v>54.545454545455001</v>
      </c>
      <c r="K4272" s="12">
        <v>49.025974025974001</v>
      </c>
      <c r="L4272" s="12">
        <v>51.298701298700998</v>
      </c>
      <c r="M4272" s="12">
        <v>8.4415584415579996</v>
      </c>
      <c r="N4272" s="23">
        <v>0.974025974026</v>
      </c>
    </row>
    <row r="4273" spans="3:14" ht="37.799999999999997" x14ac:dyDescent="0.25">
      <c r="C4273" s="125"/>
      <c r="D4273" s="120"/>
      <c r="E4273" s="4" t="s">
        <v>73</v>
      </c>
      <c r="F4273" s="5"/>
      <c r="G4273" s="6">
        <v>114</v>
      </c>
      <c r="H4273" s="28">
        <v>84.210526315788996</v>
      </c>
      <c r="I4273" s="12">
        <v>63.157894736842003</v>
      </c>
      <c r="J4273" s="12">
        <v>51.754385964911997</v>
      </c>
      <c r="K4273" s="12">
        <v>43.859649122806999</v>
      </c>
      <c r="L4273" s="12">
        <v>45.614035087719003</v>
      </c>
      <c r="M4273" s="12">
        <v>6.1403508771929998</v>
      </c>
      <c r="N4273" s="23">
        <v>1.7543859649119999</v>
      </c>
    </row>
    <row r="4274" spans="3:14" ht="25.2" x14ac:dyDescent="0.25">
      <c r="C4274" s="125"/>
      <c r="D4274" s="120"/>
      <c r="E4274" s="4" t="s">
        <v>74</v>
      </c>
      <c r="F4274" s="5"/>
      <c r="G4274" s="6">
        <v>96</v>
      </c>
      <c r="H4274" s="28">
        <v>80.208333333333002</v>
      </c>
      <c r="I4274" s="12">
        <v>60.416666666666998</v>
      </c>
      <c r="J4274" s="12">
        <v>51.041666666666998</v>
      </c>
      <c r="K4274" s="12">
        <v>44.791666666666998</v>
      </c>
      <c r="L4274" s="12">
        <v>47.916666666666998</v>
      </c>
      <c r="M4274" s="12">
        <v>9.375</v>
      </c>
      <c r="N4274" s="23">
        <v>4.166666666667</v>
      </c>
    </row>
    <row r="4275" spans="3:14" x14ac:dyDescent="0.25">
      <c r="C4275" s="125"/>
      <c r="D4275" s="120"/>
      <c r="E4275" s="4" t="s">
        <v>75</v>
      </c>
      <c r="F4275" s="5"/>
      <c r="G4275" s="6">
        <v>29</v>
      </c>
      <c r="H4275" s="28">
        <v>51.724137931034001</v>
      </c>
      <c r="I4275" s="12">
        <v>37.931034482759003</v>
      </c>
      <c r="J4275" s="12">
        <v>24.137931034483</v>
      </c>
      <c r="K4275" s="12">
        <v>34.482758620689999</v>
      </c>
      <c r="L4275" s="12">
        <v>31.034482758620999</v>
      </c>
      <c r="M4275" s="12">
        <v>17.241379310345</v>
      </c>
      <c r="N4275" s="23">
        <v>3.4482758620689999</v>
      </c>
    </row>
    <row r="4276" spans="3:14" x14ac:dyDescent="0.25">
      <c r="C4276" s="125"/>
      <c r="D4276" s="120"/>
      <c r="E4276" s="4" t="s">
        <v>18</v>
      </c>
      <c r="F4276" s="5"/>
      <c r="G4276" s="6">
        <v>127</v>
      </c>
      <c r="H4276" s="28">
        <v>46.456692913386</v>
      </c>
      <c r="I4276" s="12">
        <v>40.944881889763998</v>
      </c>
      <c r="J4276" s="12">
        <v>33.070866141731997</v>
      </c>
      <c r="K4276" s="12">
        <v>31.496062992125999</v>
      </c>
      <c r="L4276" s="12">
        <v>33.858267716535003</v>
      </c>
      <c r="M4276" s="12">
        <v>20.472440944881999</v>
      </c>
      <c r="N4276" s="23">
        <v>9.4488188976380005</v>
      </c>
    </row>
    <row r="4277" spans="3:14" x14ac:dyDescent="0.25">
      <c r="C4277" s="121" t="s">
        <v>76</v>
      </c>
      <c r="D4277" s="119" t="s">
        <v>20</v>
      </c>
      <c r="E4277" s="18" t="s">
        <v>77</v>
      </c>
      <c r="F4277" s="17"/>
      <c r="G4277" s="19">
        <v>626</v>
      </c>
      <c r="H4277" s="29">
        <v>73.482428115016006</v>
      </c>
      <c r="I4277" s="15">
        <v>53.993610223642001</v>
      </c>
      <c r="J4277" s="15">
        <v>42.332268370606997</v>
      </c>
      <c r="K4277" s="15">
        <v>41.533546325879001</v>
      </c>
      <c r="L4277" s="15">
        <v>44.728434504791998</v>
      </c>
      <c r="M4277" s="15">
        <v>11.501597444089001</v>
      </c>
      <c r="N4277" s="30">
        <v>4.472843450479</v>
      </c>
    </row>
    <row r="4278" spans="3:14" x14ac:dyDescent="0.25">
      <c r="C4278" s="125"/>
      <c r="D4278" s="120"/>
      <c r="E4278" s="4" t="s">
        <v>78</v>
      </c>
      <c r="F4278" s="5"/>
      <c r="G4278" s="6">
        <v>975</v>
      </c>
      <c r="H4278" s="28">
        <v>70.871794871795004</v>
      </c>
      <c r="I4278" s="12">
        <v>47.794871794872002</v>
      </c>
      <c r="J4278" s="12">
        <v>39.897435897435997</v>
      </c>
      <c r="K4278" s="12">
        <v>37.948717948717999</v>
      </c>
      <c r="L4278" s="12">
        <v>40.205128205127998</v>
      </c>
      <c r="M4278" s="12">
        <v>13.538461538462</v>
      </c>
      <c r="N4278" s="23">
        <v>3.1794871794869999</v>
      </c>
    </row>
    <row r="4279" spans="3:14" x14ac:dyDescent="0.25">
      <c r="C4279" s="125"/>
      <c r="D4279" s="120"/>
      <c r="E4279" s="4" t="s">
        <v>79</v>
      </c>
      <c r="F4279" s="5"/>
      <c r="G4279" s="6">
        <v>589</v>
      </c>
      <c r="H4279" s="28">
        <v>71.307300509338006</v>
      </c>
      <c r="I4279" s="12">
        <v>46.179966044143001</v>
      </c>
      <c r="J4279" s="12">
        <v>39.898132427843997</v>
      </c>
      <c r="K4279" s="12">
        <v>33.616298811545001</v>
      </c>
      <c r="L4279" s="12">
        <v>35.993208828523002</v>
      </c>
      <c r="M4279" s="12">
        <v>13.921901528014001</v>
      </c>
      <c r="N4279" s="23">
        <v>3.9049235993210001</v>
      </c>
    </row>
    <row r="4280" spans="3:14" x14ac:dyDescent="0.25">
      <c r="C4280" s="125"/>
      <c r="D4280" s="120"/>
      <c r="E4280" s="4" t="s">
        <v>80</v>
      </c>
      <c r="F4280" s="5"/>
      <c r="G4280" s="6">
        <v>224</v>
      </c>
      <c r="H4280" s="28">
        <v>64.732142857143003</v>
      </c>
      <c r="I4280" s="12">
        <v>45.982142857143003</v>
      </c>
      <c r="J4280" s="12">
        <v>40.625</v>
      </c>
      <c r="K4280" s="12">
        <v>38.392857142856997</v>
      </c>
      <c r="L4280" s="12">
        <v>40.625</v>
      </c>
      <c r="M4280" s="12">
        <v>14.285714285714</v>
      </c>
      <c r="N4280" s="23">
        <v>4.4642857142860004</v>
      </c>
    </row>
    <row r="4281" spans="3:14" x14ac:dyDescent="0.25">
      <c r="C4281" s="121" t="s">
        <v>81</v>
      </c>
      <c r="D4281" s="119" t="s">
        <v>20</v>
      </c>
      <c r="E4281" s="18" t="s">
        <v>82</v>
      </c>
      <c r="F4281" s="17"/>
      <c r="G4281" s="19">
        <v>300</v>
      </c>
      <c r="H4281" s="29">
        <v>69</v>
      </c>
      <c r="I4281" s="15">
        <v>48.666666666666998</v>
      </c>
      <c r="J4281" s="15">
        <v>39.666666666666998</v>
      </c>
      <c r="K4281" s="15">
        <v>40</v>
      </c>
      <c r="L4281" s="15">
        <v>35.666666666666998</v>
      </c>
      <c r="M4281" s="15">
        <v>16.333333333333002</v>
      </c>
      <c r="N4281" s="30">
        <v>3</v>
      </c>
    </row>
    <row r="4282" spans="3:14" x14ac:dyDescent="0.25">
      <c r="C4282" s="125"/>
      <c r="D4282" s="120"/>
      <c r="E4282" s="4" t="s">
        <v>83</v>
      </c>
      <c r="F4282" s="5"/>
      <c r="G4282" s="6">
        <v>722</v>
      </c>
      <c r="H4282" s="28">
        <v>73.961218836564996</v>
      </c>
      <c r="I4282" s="12">
        <v>52.493074792244002</v>
      </c>
      <c r="J4282" s="12">
        <v>43.767313019390997</v>
      </c>
      <c r="K4282" s="12">
        <v>42.520775623269003</v>
      </c>
      <c r="L4282" s="12">
        <v>43.074792243767</v>
      </c>
      <c r="M4282" s="12">
        <v>10.526315789473999</v>
      </c>
      <c r="N4282" s="23">
        <v>4.0166204986149996</v>
      </c>
    </row>
    <row r="4283" spans="3:14" x14ac:dyDescent="0.25">
      <c r="C4283" s="125"/>
      <c r="D4283" s="120"/>
      <c r="E4283" s="4" t="s">
        <v>84</v>
      </c>
      <c r="F4283" s="5"/>
      <c r="G4283" s="6">
        <v>483</v>
      </c>
      <c r="H4283" s="28">
        <v>72.877846790890004</v>
      </c>
      <c r="I4283" s="12">
        <v>48.240165631469999</v>
      </c>
      <c r="J4283" s="12">
        <v>37.888198757764002</v>
      </c>
      <c r="K4283" s="12">
        <v>33.333333333333002</v>
      </c>
      <c r="L4283" s="12">
        <v>41.407867494824004</v>
      </c>
      <c r="M4283" s="12">
        <v>11.180124223602</v>
      </c>
      <c r="N4283" s="23">
        <v>3.933747412008</v>
      </c>
    </row>
    <row r="4284" spans="3:14" x14ac:dyDescent="0.25">
      <c r="C4284" s="125"/>
      <c r="D4284" s="120"/>
      <c r="E4284" s="4" t="s">
        <v>85</v>
      </c>
      <c r="F4284" s="5"/>
      <c r="G4284" s="6">
        <v>395</v>
      </c>
      <c r="H4284" s="28">
        <v>69.367088607594994</v>
      </c>
      <c r="I4284" s="12">
        <v>48.354430379747001</v>
      </c>
      <c r="J4284" s="12">
        <v>43.037974683544</v>
      </c>
      <c r="K4284" s="12">
        <v>38.734177215190002</v>
      </c>
      <c r="L4284" s="12">
        <v>41.012658227848</v>
      </c>
      <c r="M4284" s="12">
        <v>14.430379746834999</v>
      </c>
      <c r="N4284" s="23">
        <v>3.0379746835439998</v>
      </c>
    </row>
    <row r="4285" spans="3:14" x14ac:dyDescent="0.25">
      <c r="C4285" s="125"/>
      <c r="D4285" s="120"/>
      <c r="E4285" s="4" t="s">
        <v>86</v>
      </c>
      <c r="F4285" s="5"/>
      <c r="G4285" s="6">
        <v>236</v>
      </c>
      <c r="H4285" s="28">
        <v>64.830508474576007</v>
      </c>
      <c r="I4285" s="12">
        <v>43.220338983051001</v>
      </c>
      <c r="J4285" s="12">
        <v>33.050847457627</v>
      </c>
      <c r="K4285" s="12">
        <v>28.389830508475001</v>
      </c>
      <c r="L4285" s="12">
        <v>35.593220338983002</v>
      </c>
      <c r="M4285" s="12">
        <v>19.067796610169001</v>
      </c>
      <c r="N4285" s="23">
        <v>5.5084745762710003</v>
      </c>
    </row>
    <row r="4286" spans="3:14" x14ac:dyDescent="0.25">
      <c r="C4286" s="125"/>
      <c r="D4286" s="120"/>
      <c r="E4286" s="4" t="s">
        <v>87</v>
      </c>
      <c r="F4286" s="5"/>
      <c r="G4286" s="6">
        <v>278</v>
      </c>
      <c r="H4286" s="28">
        <v>70.503597122301997</v>
      </c>
      <c r="I4286" s="12">
        <v>46.043165467625997</v>
      </c>
      <c r="J4286" s="12">
        <v>41.007194244604001</v>
      </c>
      <c r="K4286" s="12">
        <v>38.129496402877997</v>
      </c>
      <c r="L4286" s="12">
        <v>39.928057553956997</v>
      </c>
      <c r="M4286" s="12">
        <v>13.309352517985999</v>
      </c>
      <c r="N4286" s="23">
        <v>3.5971223021580001</v>
      </c>
    </row>
    <row r="4287" spans="3:14" x14ac:dyDescent="0.25">
      <c r="C4287" s="121" t="s">
        <v>88</v>
      </c>
      <c r="D4287" s="119" t="s">
        <v>20</v>
      </c>
      <c r="E4287" s="18" t="s">
        <v>89</v>
      </c>
      <c r="F4287" s="17"/>
      <c r="G4287" s="19">
        <v>110</v>
      </c>
      <c r="H4287" s="29">
        <v>71.818181818181998</v>
      </c>
      <c r="I4287" s="15">
        <v>53.636363636364003</v>
      </c>
      <c r="J4287" s="15">
        <v>44.545454545455001</v>
      </c>
      <c r="K4287" s="15">
        <v>43.636363636364003</v>
      </c>
      <c r="L4287" s="15">
        <v>32.727272727272997</v>
      </c>
      <c r="M4287" s="15">
        <v>16.363636363636001</v>
      </c>
      <c r="N4287" s="30">
        <v>2.7272727272730002</v>
      </c>
    </row>
    <row r="4288" spans="3:14" x14ac:dyDescent="0.25">
      <c r="C4288" s="122"/>
      <c r="D4288" s="120"/>
      <c r="E4288" s="4" t="s">
        <v>90</v>
      </c>
      <c r="F4288" s="5"/>
      <c r="G4288" s="6">
        <v>190</v>
      </c>
      <c r="H4288" s="28">
        <v>67.368421052632002</v>
      </c>
      <c r="I4288" s="12">
        <v>45.789473684211004</v>
      </c>
      <c r="J4288" s="12">
        <v>36.842105263157997</v>
      </c>
      <c r="K4288" s="12">
        <v>37.894736842104997</v>
      </c>
      <c r="L4288" s="12">
        <v>37.368421052632002</v>
      </c>
      <c r="M4288" s="12">
        <v>16.315789473683999</v>
      </c>
      <c r="N4288" s="23">
        <v>3.1578947368420001</v>
      </c>
    </row>
    <row r="4289" spans="2:17" x14ac:dyDescent="0.25">
      <c r="C4289" s="122"/>
      <c r="D4289" s="120"/>
      <c r="E4289" s="4" t="s">
        <v>83</v>
      </c>
      <c r="F4289" s="5"/>
      <c r="G4289" s="6">
        <v>722</v>
      </c>
      <c r="H4289" s="28">
        <v>73.961218836564996</v>
      </c>
      <c r="I4289" s="12">
        <v>52.493074792244002</v>
      </c>
      <c r="J4289" s="12">
        <v>43.767313019390997</v>
      </c>
      <c r="K4289" s="12">
        <v>42.520775623269003</v>
      </c>
      <c r="L4289" s="12">
        <v>43.074792243767</v>
      </c>
      <c r="M4289" s="12">
        <v>10.526315789473999</v>
      </c>
      <c r="N4289" s="23">
        <v>4.0166204986149996</v>
      </c>
    </row>
    <row r="4290" spans="2:17" x14ac:dyDescent="0.25">
      <c r="C4290" s="122"/>
      <c r="D4290" s="120"/>
      <c r="E4290" s="4" t="s">
        <v>91</v>
      </c>
      <c r="F4290" s="5"/>
      <c r="G4290" s="6">
        <v>117</v>
      </c>
      <c r="H4290" s="28">
        <v>77.777777777777999</v>
      </c>
      <c r="I4290" s="12">
        <v>46.153846153845997</v>
      </c>
      <c r="J4290" s="12">
        <v>35.897435897435997</v>
      </c>
      <c r="K4290" s="12">
        <v>34.188034188034003</v>
      </c>
      <c r="L4290" s="12">
        <v>38.461538461537998</v>
      </c>
      <c r="M4290" s="12">
        <v>9.4017094017090006</v>
      </c>
      <c r="N4290" s="23">
        <v>2.564102564103</v>
      </c>
    </row>
    <row r="4291" spans="2:17" x14ac:dyDescent="0.25">
      <c r="C4291" s="122"/>
      <c r="D4291" s="120"/>
      <c r="E4291" s="4" t="s">
        <v>92</v>
      </c>
      <c r="F4291" s="5"/>
      <c r="G4291" s="6">
        <v>123</v>
      </c>
      <c r="H4291" s="28">
        <v>73.983739837398005</v>
      </c>
      <c r="I4291" s="12">
        <v>51.219512195122</v>
      </c>
      <c r="J4291" s="12">
        <v>42.276422764228002</v>
      </c>
      <c r="K4291" s="12">
        <v>33.333333333333002</v>
      </c>
      <c r="L4291" s="12">
        <v>45.528455284552997</v>
      </c>
      <c r="M4291" s="12">
        <v>8.130081300813</v>
      </c>
      <c r="N4291" s="23">
        <v>5.6910569105690003</v>
      </c>
    </row>
    <row r="4292" spans="2:17" x14ac:dyDescent="0.25">
      <c r="C4292" s="122"/>
      <c r="D4292" s="120"/>
      <c r="E4292" s="4" t="s">
        <v>93</v>
      </c>
      <c r="F4292" s="5"/>
      <c r="G4292" s="6">
        <v>243</v>
      </c>
      <c r="H4292" s="28">
        <v>69.958847736625998</v>
      </c>
      <c r="I4292" s="12">
        <v>47.736625514403002</v>
      </c>
      <c r="J4292" s="12">
        <v>36.625514403292001</v>
      </c>
      <c r="K4292" s="12">
        <v>32.921810699588001</v>
      </c>
      <c r="L4292" s="12">
        <v>40.740740740741003</v>
      </c>
      <c r="M4292" s="12">
        <v>13.58024691358</v>
      </c>
      <c r="N4292" s="23">
        <v>3.7037037037039999</v>
      </c>
    </row>
    <row r="4293" spans="2:17" x14ac:dyDescent="0.25">
      <c r="C4293" s="122"/>
      <c r="D4293" s="120"/>
      <c r="E4293" s="4" t="s">
        <v>85</v>
      </c>
      <c r="F4293" s="5"/>
      <c r="G4293" s="6">
        <v>395</v>
      </c>
      <c r="H4293" s="28">
        <v>69.367088607594994</v>
      </c>
      <c r="I4293" s="12">
        <v>48.354430379747001</v>
      </c>
      <c r="J4293" s="12">
        <v>43.037974683544</v>
      </c>
      <c r="K4293" s="12">
        <v>38.734177215190002</v>
      </c>
      <c r="L4293" s="12">
        <v>41.012658227848</v>
      </c>
      <c r="M4293" s="12">
        <v>14.430379746834999</v>
      </c>
      <c r="N4293" s="23">
        <v>3.0379746835439998</v>
      </c>
    </row>
    <row r="4294" spans="2:17" x14ac:dyDescent="0.25">
      <c r="C4294" s="122"/>
      <c r="D4294" s="120"/>
      <c r="E4294" s="4" t="s">
        <v>94</v>
      </c>
      <c r="F4294" s="5"/>
      <c r="G4294" s="6">
        <v>168</v>
      </c>
      <c r="H4294" s="28">
        <v>63.095238095238003</v>
      </c>
      <c r="I4294" s="12">
        <v>39.285714285714</v>
      </c>
      <c r="J4294" s="12">
        <v>27.976190476189998</v>
      </c>
      <c r="K4294" s="12">
        <v>27.976190476189998</v>
      </c>
      <c r="L4294" s="12">
        <v>33.333333333333002</v>
      </c>
      <c r="M4294" s="12">
        <v>20.238095238094999</v>
      </c>
      <c r="N4294" s="23">
        <v>5.9523809523809996</v>
      </c>
    </row>
    <row r="4295" spans="2:17" x14ac:dyDescent="0.25">
      <c r="C4295" s="122"/>
      <c r="D4295" s="120"/>
      <c r="E4295" s="4" t="s">
        <v>95</v>
      </c>
      <c r="F4295" s="5"/>
      <c r="G4295" s="6">
        <v>68</v>
      </c>
      <c r="H4295" s="28">
        <v>69.117647058824005</v>
      </c>
      <c r="I4295" s="12">
        <v>52.941176470587997</v>
      </c>
      <c r="J4295" s="12">
        <v>45.588235294118</v>
      </c>
      <c r="K4295" s="12">
        <v>29.411764705882</v>
      </c>
      <c r="L4295" s="12">
        <v>41.176470588234999</v>
      </c>
      <c r="M4295" s="12">
        <v>16.176470588234999</v>
      </c>
      <c r="N4295" s="23">
        <v>4.4117647058819998</v>
      </c>
    </row>
    <row r="4296" spans="2:17" x14ac:dyDescent="0.25">
      <c r="C4296" s="126"/>
      <c r="D4296" s="123"/>
      <c r="E4296" s="64" t="s">
        <v>87</v>
      </c>
      <c r="F4296" s="59"/>
      <c r="G4296" s="66">
        <v>278</v>
      </c>
      <c r="H4296" s="82">
        <v>70.503597122301997</v>
      </c>
      <c r="I4296" s="40">
        <v>46.043165467625997</v>
      </c>
      <c r="J4296" s="40">
        <v>41.007194244604001</v>
      </c>
      <c r="K4296" s="40">
        <v>38.129496402877997</v>
      </c>
      <c r="L4296" s="40">
        <v>39.928057553956997</v>
      </c>
      <c r="M4296" s="40">
        <v>13.309352517985999</v>
      </c>
      <c r="N4296" s="80">
        <v>3.5971223021580001</v>
      </c>
    </row>
    <row r="4298" spans="2:17" x14ac:dyDescent="0.25">
      <c r="B4298" s="48" t="str">
        <f xml:space="preserve"> HYPERLINK("#'目次'!B45", "[39]")</f>
        <v>[39]</v>
      </c>
      <c r="C4298" s="35" t="s">
        <v>370</v>
      </c>
    </row>
    <row r="4301" spans="2:17" x14ac:dyDescent="0.25">
      <c r="C4301" s="35" t="s">
        <v>14</v>
      </c>
    </row>
    <row r="4302" spans="2:17" ht="63" x14ac:dyDescent="0.25">
      <c r="C4302" s="115"/>
      <c r="D4302" s="116"/>
      <c r="E4302" s="116"/>
      <c r="F4302" s="116"/>
      <c r="G4302" s="44" t="s">
        <v>15</v>
      </c>
      <c r="H4302" s="43" t="s">
        <v>371</v>
      </c>
      <c r="I4302" s="26" t="s">
        <v>372</v>
      </c>
      <c r="J4302" s="26" t="s">
        <v>373</v>
      </c>
      <c r="K4302" s="26" t="s">
        <v>374</v>
      </c>
      <c r="L4302" s="26" t="s">
        <v>375</v>
      </c>
      <c r="M4302" s="26" t="s">
        <v>376</v>
      </c>
      <c r="N4302" s="26" t="s">
        <v>63</v>
      </c>
      <c r="O4302" s="26" t="s">
        <v>377</v>
      </c>
      <c r="P4302" s="26" t="s">
        <v>378</v>
      </c>
      <c r="Q4302" s="49" t="s">
        <v>18</v>
      </c>
    </row>
    <row r="4303" spans="2:17" x14ac:dyDescent="0.25">
      <c r="C4303" s="117"/>
      <c r="D4303" s="118"/>
      <c r="E4303" s="118"/>
      <c r="F4303" s="118"/>
      <c r="G4303" s="46"/>
      <c r="H4303" s="47"/>
      <c r="I4303" s="27"/>
      <c r="J4303" s="27"/>
      <c r="K4303" s="27"/>
      <c r="L4303" s="27"/>
      <c r="M4303" s="27"/>
      <c r="N4303" s="27"/>
      <c r="O4303" s="27"/>
      <c r="P4303" s="27"/>
      <c r="Q4303" s="45"/>
    </row>
    <row r="4304" spans="2:17" x14ac:dyDescent="0.25">
      <c r="C4304" s="61"/>
      <c r="D4304" s="62"/>
      <c r="E4304" s="60" t="s">
        <v>15</v>
      </c>
      <c r="F4304" s="63"/>
      <c r="G4304" s="57">
        <v>2414</v>
      </c>
      <c r="H4304" s="34">
        <v>30.115990057994999</v>
      </c>
      <c r="I4304" s="34">
        <v>39.022369511184998</v>
      </c>
      <c r="J4304" s="34">
        <v>25.103562551781</v>
      </c>
      <c r="K4304" s="34">
        <v>14.374482187241</v>
      </c>
      <c r="L4304" s="34">
        <v>7.1251035625519998</v>
      </c>
      <c r="M4304" s="34">
        <v>19.676884838442</v>
      </c>
      <c r="N4304" s="34">
        <v>2.8583264291630002</v>
      </c>
      <c r="O4304" s="34">
        <v>50.207125103563001</v>
      </c>
      <c r="P4304" s="34">
        <v>36.495443247722001</v>
      </c>
      <c r="Q4304" s="79">
        <v>13.297431648716</v>
      </c>
    </row>
    <row r="4305" spans="3:17" x14ac:dyDescent="0.25">
      <c r="C4305" s="124" t="s">
        <v>19</v>
      </c>
      <c r="D4305" s="119" t="s">
        <v>20</v>
      </c>
      <c r="E4305" s="18" t="s">
        <v>21</v>
      </c>
      <c r="F4305" s="17"/>
      <c r="G4305" s="19">
        <v>1139</v>
      </c>
      <c r="H4305" s="29">
        <v>34.942932396838998</v>
      </c>
      <c r="I4305" s="15">
        <v>43.985952589991001</v>
      </c>
      <c r="J4305" s="15">
        <v>27.743634767340001</v>
      </c>
      <c r="K4305" s="15">
        <v>14.223002633888999</v>
      </c>
      <c r="L4305" s="15">
        <v>8.1650570676029997</v>
      </c>
      <c r="M4305" s="15">
        <v>21.071115013168999</v>
      </c>
      <c r="N4305" s="15">
        <v>3.6874451273050002</v>
      </c>
      <c r="O4305" s="15">
        <v>56.979806848111998</v>
      </c>
      <c r="P4305" s="15">
        <v>31.16769095698</v>
      </c>
      <c r="Q4305" s="30">
        <v>11.852502194908</v>
      </c>
    </row>
    <row r="4306" spans="3:17" x14ac:dyDescent="0.25">
      <c r="C4306" s="125"/>
      <c r="D4306" s="120"/>
      <c r="E4306" s="4" t="s">
        <v>22</v>
      </c>
      <c r="F4306" s="5"/>
      <c r="G4306" s="6">
        <v>1275</v>
      </c>
      <c r="H4306" s="28">
        <v>25.803921568627</v>
      </c>
      <c r="I4306" s="12">
        <v>34.588235294118</v>
      </c>
      <c r="J4306" s="12">
        <v>22.745098039216</v>
      </c>
      <c r="K4306" s="12">
        <v>14.509803921569</v>
      </c>
      <c r="L4306" s="12">
        <v>6.1960784313730004</v>
      </c>
      <c r="M4306" s="12">
        <v>18.431372549020001</v>
      </c>
      <c r="N4306" s="12">
        <v>2.1176470588240002</v>
      </c>
      <c r="O4306" s="12">
        <v>44.156862745098003</v>
      </c>
      <c r="P4306" s="12">
        <v>41.254901960783997</v>
      </c>
      <c r="Q4306" s="23">
        <v>14.588235294118</v>
      </c>
    </row>
    <row r="4307" spans="3:17" x14ac:dyDescent="0.25">
      <c r="C4307" s="121" t="s">
        <v>23</v>
      </c>
      <c r="D4307" s="121" t="s">
        <v>24</v>
      </c>
      <c r="E4307" s="18" t="s">
        <v>25</v>
      </c>
      <c r="F4307" s="17"/>
      <c r="G4307" s="19">
        <v>515</v>
      </c>
      <c r="H4307" s="29">
        <v>49.320388349515</v>
      </c>
      <c r="I4307" s="15">
        <v>64.466019417476005</v>
      </c>
      <c r="J4307" s="15">
        <v>39.805825242718001</v>
      </c>
      <c r="K4307" s="15">
        <v>20.970873786407999</v>
      </c>
      <c r="L4307" s="15">
        <v>11.844660194175001</v>
      </c>
      <c r="M4307" s="15">
        <v>30.485436893204</v>
      </c>
      <c r="N4307" s="15">
        <v>3.106796116505</v>
      </c>
      <c r="O4307" s="15">
        <v>75.922330097086999</v>
      </c>
      <c r="P4307" s="15">
        <v>20.776699029126</v>
      </c>
      <c r="Q4307" s="30">
        <v>3.300970873786</v>
      </c>
    </row>
    <row r="4308" spans="3:17" x14ac:dyDescent="0.25">
      <c r="C4308" s="125"/>
      <c r="D4308" s="122"/>
      <c r="E4308" s="4" t="s">
        <v>26</v>
      </c>
      <c r="F4308" s="5"/>
      <c r="G4308" s="6">
        <v>718</v>
      </c>
      <c r="H4308" s="28">
        <v>36.490250696379</v>
      </c>
      <c r="I4308" s="12">
        <v>48.746518105850001</v>
      </c>
      <c r="J4308" s="12">
        <v>30.50139275766</v>
      </c>
      <c r="K4308" s="12">
        <v>15.459610027855</v>
      </c>
      <c r="L4308" s="12">
        <v>8.2172701949859999</v>
      </c>
      <c r="M4308" s="12">
        <v>22.423398328691</v>
      </c>
      <c r="N4308" s="12">
        <v>2.3676880222840002</v>
      </c>
      <c r="O4308" s="12">
        <v>59.192200557103</v>
      </c>
      <c r="P4308" s="12">
        <v>30.919220055709999</v>
      </c>
      <c r="Q4308" s="23">
        <v>9.8885793871870007</v>
      </c>
    </row>
    <row r="4309" spans="3:17" x14ac:dyDescent="0.25">
      <c r="C4309" s="125"/>
      <c r="D4309" s="122"/>
      <c r="E4309" s="4" t="s">
        <v>27</v>
      </c>
      <c r="F4309" s="5"/>
      <c r="G4309" s="6">
        <v>492</v>
      </c>
      <c r="H4309" s="28">
        <v>25.813008130080998</v>
      </c>
      <c r="I4309" s="12">
        <v>33.943089430893998</v>
      </c>
      <c r="J4309" s="12">
        <v>22.560975609755999</v>
      </c>
      <c r="K4309" s="12">
        <v>14.024390243901999</v>
      </c>
      <c r="L4309" s="12">
        <v>5.2845528455280002</v>
      </c>
      <c r="M4309" s="12">
        <v>17.682926829267998</v>
      </c>
      <c r="N4309" s="12">
        <v>4.4715447154470001</v>
      </c>
      <c r="O4309" s="12">
        <v>47.764227642275998</v>
      </c>
      <c r="P4309" s="12">
        <v>39.024390243901998</v>
      </c>
      <c r="Q4309" s="23">
        <v>13.211382113820999</v>
      </c>
    </row>
    <row r="4310" spans="3:17" x14ac:dyDescent="0.25">
      <c r="C4310" s="125"/>
      <c r="D4310" s="122"/>
      <c r="E4310" s="4" t="s">
        <v>28</v>
      </c>
      <c r="F4310" s="5"/>
      <c r="G4310" s="6">
        <v>390</v>
      </c>
      <c r="H4310" s="28">
        <v>15.384615384615</v>
      </c>
      <c r="I4310" s="12">
        <v>17.948717948717999</v>
      </c>
      <c r="J4310" s="12">
        <v>13.333333333333</v>
      </c>
      <c r="K4310" s="12">
        <v>9.7435897435900003</v>
      </c>
      <c r="L4310" s="12">
        <v>3.333333333333</v>
      </c>
      <c r="M4310" s="12">
        <v>12.307692307691999</v>
      </c>
      <c r="N4310" s="12">
        <v>2.8205128205130001</v>
      </c>
      <c r="O4310" s="12">
        <v>28.461538461538002</v>
      </c>
      <c r="P4310" s="12">
        <v>46.153846153845997</v>
      </c>
      <c r="Q4310" s="23">
        <v>25.384615384615</v>
      </c>
    </row>
    <row r="4311" spans="3:17" x14ac:dyDescent="0.25">
      <c r="C4311" s="125"/>
      <c r="D4311" s="122"/>
      <c r="E4311" s="4" t="s">
        <v>29</v>
      </c>
      <c r="F4311" s="5"/>
      <c r="G4311" s="6">
        <v>206</v>
      </c>
      <c r="H4311" s="28">
        <v>8.2524271844660007</v>
      </c>
      <c r="I4311" s="12">
        <v>8.7378640776700003</v>
      </c>
      <c r="J4311" s="12">
        <v>7.2815533980579996</v>
      </c>
      <c r="K4311" s="12">
        <v>6.3106796116500004</v>
      </c>
      <c r="L4311" s="12">
        <v>3.8834951456310001</v>
      </c>
      <c r="M4311" s="12">
        <v>7.2815533980579996</v>
      </c>
      <c r="N4311" s="12">
        <v>0.97087378640800004</v>
      </c>
      <c r="O4311" s="12">
        <v>16.990291262136001</v>
      </c>
      <c r="P4311" s="12">
        <v>61.165048543688997</v>
      </c>
      <c r="Q4311" s="23">
        <v>21.844660194174999</v>
      </c>
    </row>
    <row r="4312" spans="3:17" x14ac:dyDescent="0.25">
      <c r="C4312" s="125"/>
      <c r="D4312" s="122"/>
      <c r="E4312" s="4" t="s">
        <v>30</v>
      </c>
      <c r="F4312" s="5"/>
      <c r="G4312" s="6">
        <v>76</v>
      </c>
      <c r="H4312" s="28">
        <v>6.5789473684209998</v>
      </c>
      <c r="I4312" s="12">
        <v>6.5789473684209998</v>
      </c>
      <c r="J4312" s="12">
        <v>5.2631578947369997</v>
      </c>
      <c r="K4312" s="12">
        <v>10.526315789473999</v>
      </c>
      <c r="L4312" s="12">
        <v>6.5789473684209998</v>
      </c>
      <c r="M4312" s="12">
        <v>9.2105263157890001</v>
      </c>
      <c r="N4312" s="12">
        <v>1.3157894736839999</v>
      </c>
      <c r="O4312" s="12">
        <v>17.105263157894999</v>
      </c>
      <c r="P4312" s="12">
        <v>56.578947368420998</v>
      </c>
      <c r="Q4312" s="23">
        <v>26.315789473683999</v>
      </c>
    </row>
    <row r="4313" spans="3:17" x14ac:dyDescent="0.25">
      <c r="C4313" s="125"/>
      <c r="D4313" s="122"/>
      <c r="E4313" s="4" t="s">
        <v>31</v>
      </c>
      <c r="F4313" s="5"/>
      <c r="G4313" s="6">
        <v>17</v>
      </c>
      <c r="H4313" s="28">
        <v>11.764705882353001</v>
      </c>
      <c r="I4313" s="20">
        <v>0</v>
      </c>
      <c r="J4313" s="20">
        <v>0</v>
      </c>
      <c r="K4313" s="20">
        <v>0</v>
      </c>
      <c r="L4313" s="20">
        <v>0</v>
      </c>
      <c r="M4313" s="20">
        <v>0</v>
      </c>
      <c r="N4313" s="20">
        <v>0</v>
      </c>
      <c r="O4313" s="12">
        <v>11.764705882353001</v>
      </c>
      <c r="P4313" s="12">
        <v>64.705882352941003</v>
      </c>
      <c r="Q4313" s="23">
        <v>23.529411764706001</v>
      </c>
    </row>
    <row r="4314" spans="3:17" x14ac:dyDescent="0.25">
      <c r="C4314" s="125"/>
      <c r="D4314" s="122"/>
      <c r="E4314" s="4" t="s">
        <v>32</v>
      </c>
      <c r="F4314" s="5"/>
      <c r="G4314" s="6">
        <v>1233</v>
      </c>
      <c r="H4314" s="28">
        <v>41.849148418490998</v>
      </c>
      <c r="I4314" s="12">
        <v>55.312246553122002</v>
      </c>
      <c r="J4314" s="12">
        <v>34.387672343877</v>
      </c>
      <c r="K4314" s="12">
        <v>17.761557177616002</v>
      </c>
      <c r="L4314" s="12">
        <v>9.7323600973239994</v>
      </c>
      <c r="M4314" s="12">
        <v>25.790754257907999</v>
      </c>
      <c r="N4314" s="12">
        <v>2.6763990267639999</v>
      </c>
      <c r="O4314" s="12">
        <v>66.180048661800001</v>
      </c>
      <c r="P4314" s="12">
        <v>26.682887266828999</v>
      </c>
      <c r="Q4314" s="23">
        <v>7.1370640713710003</v>
      </c>
    </row>
    <row r="4315" spans="3:17" x14ac:dyDescent="0.25">
      <c r="C4315" s="125"/>
      <c r="D4315" s="122"/>
      <c r="E4315" s="4" t="s">
        <v>33</v>
      </c>
      <c r="F4315" s="5"/>
      <c r="G4315" s="6">
        <v>882</v>
      </c>
      <c r="H4315" s="28">
        <v>21.201814058957002</v>
      </c>
      <c r="I4315" s="12">
        <v>26.870748299319999</v>
      </c>
      <c r="J4315" s="12">
        <v>18.480725623583002</v>
      </c>
      <c r="K4315" s="12">
        <v>12.131519274376</v>
      </c>
      <c r="L4315" s="12">
        <v>4.4217687074830003</v>
      </c>
      <c r="M4315" s="12">
        <v>15.30612244898</v>
      </c>
      <c r="N4315" s="12">
        <v>3.7414965986389999</v>
      </c>
      <c r="O4315" s="12">
        <v>39.229024943311003</v>
      </c>
      <c r="P4315" s="12">
        <v>42.176870748299002</v>
      </c>
      <c r="Q4315" s="23">
        <v>18.594104308390001</v>
      </c>
    </row>
    <row r="4316" spans="3:17" x14ac:dyDescent="0.25">
      <c r="C4316" s="125"/>
      <c r="D4316" s="122"/>
      <c r="E4316" s="4" t="s">
        <v>34</v>
      </c>
      <c r="F4316" s="5"/>
      <c r="G4316" s="6">
        <v>299</v>
      </c>
      <c r="H4316" s="28">
        <v>8.0267558528429994</v>
      </c>
      <c r="I4316" s="12">
        <v>7.6923076923079998</v>
      </c>
      <c r="J4316" s="12">
        <v>6.3545150501669996</v>
      </c>
      <c r="K4316" s="12">
        <v>7.0234113712369997</v>
      </c>
      <c r="L4316" s="12">
        <v>4.3478260869570002</v>
      </c>
      <c r="M4316" s="12">
        <v>7.3578595317730002</v>
      </c>
      <c r="N4316" s="12">
        <v>1.0033444816049999</v>
      </c>
      <c r="O4316" s="12">
        <v>16.722408026756</v>
      </c>
      <c r="P4316" s="12">
        <v>60.200668896320998</v>
      </c>
      <c r="Q4316" s="23">
        <v>23.076923076922998</v>
      </c>
    </row>
    <row r="4317" spans="3:17" x14ac:dyDescent="0.25">
      <c r="C4317" s="125"/>
      <c r="D4317" s="122"/>
      <c r="E4317" s="4" t="s">
        <v>35</v>
      </c>
      <c r="F4317" s="5"/>
      <c r="G4317" s="6">
        <v>1181</v>
      </c>
      <c r="H4317" s="28">
        <v>17.866215071972999</v>
      </c>
      <c r="I4317" s="12">
        <v>22.015241320914001</v>
      </c>
      <c r="J4317" s="12">
        <v>15.410668924639999</v>
      </c>
      <c r="K4317" s="12">
        <v>10.838272650296</v>
      </c>
      <c r="L4317" s="12">
        <v>4.403048264183</v>
      </c>
      <c r="M4317" s="12">
        <v>13.293818797628999</v>
      </c>
      <c r="N4317" s="12">
        <v>3.0482641828960002</v>
      </c>
      <c r="O4317" s="12">
        <v>33.530906011854</v>
      </c>
      <c r="P4317" s="12">
        <v>46.740050804402998</v>
      </c>
      <c r="Q4317" s="23">
        <v>19.729043183742998</v>
      </c>
    </row>
    <row r="4318" spans="3:17" x14ac:dyDescent="0.25">
      <c r="C4318" s="125"/>
      <c r="D4318" s="121" t="s">
        <v>21</v>
      </c>
      <c r="E4318" s="18" t="s">
        <v>25</v>
      </c>
      <c r="F4318" s="17"/>
      <c r="G4318" s="19">
        <v>268</v>
      </c>
      <c r="H4318" s="29">
        <v>52.985074626866002</v>
      </c>
      <c r="I4318" s="15">
        <v>63.805970149254001</v>
      </c>
      <c r="J4318" s="15">
        <v>37.313432835820997</v>
      </c>
      <c r="K4318" s="15">
        <v>20.149253731342998</v>
      </c>
      <c r="L4318" s="15">
        <v>11.567164179103999</v>
      </c>
      <c r="M4318" s="15">
        <v>29.104477611939998</v>
      </c>
      <c r="N4318" s="15">
        <v>3.3582089552240002</v>
      </c>
      <c r="O4318" s="15">
        <v>77.985074626865995</v>
      </c>
      <c r="P4318" s="15">
        <v>19.402985074627001</v>
      </c>
      <c r="Q4318" s="30">
        <v>2.6119402985070002</v>
      </c>
    </row>
    <row r="4319" spans="3:17" x14ac:dyDescent="0.25">
      <c r="C4319" s="125"/>
      <c r="D4319" s="122"/>
      <c r="E4319" s="4" t="s">
        <v>26</v>
      </c>
      <c r="F4319" s="5"/>
      <c r="G4319" s="6">
        <v>338</v>
      </c>
      <c r="H4319" s="28">
        <v>40.828402366863997</v>
      </c>
      <c r="I4319" s="12">
        <v>52.071005917160001</v>
      </c>
      <c r="J4319" s="12">
        <v>34.319526627218998</v>
      </c>
      <c r="K4319" s="12">
        <v>14.792899408284001</v>
      </c>
      <c r="L4319" s="12">
        <v>10.059171597633</v>
      </c>
      <c r="M4319" s="12">
        <v>22.781065088757</v>
      </c>
      <c r="N4319" s="12">
        <v>3.550295857988</v>
      </c>
      <c r="O4319" s="12">
        <v>65.384615384615003</v>
      </c>
      <c r="P4319" s="12">
        <v>26.03550295858</v>
      </c>
      <c r="Q4319" s="23">
        <v>8.579881656805</v>
      </c>
    </row>
    <row r="4320" spans="3:17" x14ac:dyDescent="0.25">
      <c r="C4320" s="125"/>
      <c r="D4320" s="122"/>
      <c r="E4320" s="4" t="s">
        <v>27</v>
      </c>
      <c r="F4320" s="5"/>
      <c r="G4320" s="6">
        <v>241</v>
      </c>
      <c r="H4320" s="28">
        <v>28.630705394191001</v>
      </c>
      <c r="I4320" s="12">
        <v>39.834024896266001</v>
      </c>
      <c r="J4320" s="12">
        <v>21.991701244813001</v>
      </c>
      <c r="K4320" s="12">
        <v>12.033195020747</v>
      </c>
      <c r="L4320" s="12">
        <v>5.8091286307049996</v>
      </c>
      <c r="M4320" s="12">
        <v>18.672199170123999</v>
      </c>
      <c r="N4320" s="12">
        <v>5.8091286307049996</v>
      </c>
      <c r="O4320" s="12">
        <v>52.282157676349001</v>
      </c>
      <c r="P4320" s="12">
        <v>36.929460580913002</v>
      </c>
      <c r="Q4320" s="23">
        <v>10.788381742739</v>
      </c>
    </row>
    <row r="4321" spans="3:17" x14ac:dyDescent="0.25">
      <c r="C4321" s="125"/>
      <c r="D4321" s="122"/>
      <c r="E4321" s="4" t="s">
        <v>28</v>
      </c>
      <c r="F4321" s="5"/>
      <c r="G4321" s="6">
        <v>180</v>
      </c>
      <c r="H4321" s="28">
        <v>18.888888888888999</v>
      </c>
      <c r="I4321" s="12">
        <v>23.333333333333002</v>
      </c>
      <c r="J4321" s="12">
        <v>18.333333333333002</v>
      </c>
      <c r="K4321" s="12">
        <v>10.555555555555999</v>
      </c>
      <c r="L4321" s="12">
        <v>3.8888888888889999</v>
      </c>
      <c r="M4321" s="12">
        <v>16.666666666666998</v>
      </c>
      <c r="N4321" s="12">
        <v>3.333333333333</v>
      </c>
      <c r="O4321" s="12">
        <v>36.666666666666998</v>
      </c>
      <c r="P4321" s="12">
        <v>41.111111111111001</v>
      </c>
      <c r="Q4321" s="23">
        <v>22.222222222222001</v>
      </c>
    </row>
    <row r="4322" spans="3:17" x14ac:dyDescent="0.25">
      <c r="C4322" s="125"/>
      <c r="D4322" s="122"/>
      <c r="E4322" s="4" t="s">
        <v>29</v>
      </c>
      <c r="F4322" s="5"/>
      <c r="G4322" s="6">
        <v>83</v>
      </c>
      <c r="H4322" s="28">
        <v>13.253012048193</v>
      </c>
      <c r="I4322" s="12">
        <v>15.66265060241</v>
      </c>
      <c r="J4322" s="12">
        <v>14.457831325300999</v>
      </c>
      <c r="K4322" s="12">
        <v>8.4337349397590007</v>
      </c>
      <c r="L4322" s="12">
        <v>6.0240963855420002</v>
      </c>
      <c r="M4322" s="12">
        <v>8.4337349397590007</v>
      </c>
      <c r="N4322" s="12">
        <v>1.204819277108</v>
      </c>
      <c r="O4322" s="12">
        <v>25.301204819277</v>
      </c>
      <c r="P4322" s="12">
        <v>46.987951807229003</v>
      </c>
      <c r="Q4322" s="23">
        <v>27.710843373494001</v>
      </c>
    </row>
    <row r="4323" spans="3:17" x14ac:dyDescent="0.25">
      <c r="C4323" s="125"/>
      <c r="D4323" s="122"/>
      <c r="E4323" s="4" t="s">
        <v>30</v>
      </c>
      <c r="F4323" s="5"/>
      <c r="G4323" s="6">
        <v>26</v>
      </c>
      <c r="H4323" s="28">
        <v>11.538461538462</v>
      </c>
      <c r="I4323" s="12">
        <v>11.538461538462</v>
      </c>
      <c r="J4323" s="12">
        <v>7.6923076923079998</v>
      </c>
      <c r="K4323" s="12">
        <v>11.538461538462</v>
      </c>
      <c r="L4323" s="12">
        <v>7.6923076923079998</v>
      </c>
      <c r="M4323" s="12">
        <v>11.538461538462</v>
      </c>
      <c r="N4323" s="20">
        <v>0</v>
      </c>
      <c r="O4323" s="12">
        <v>19.230769230768999</v>
      </c>
      <c r="P4323" s="12">
        <v>46.153846153845997</v>
      </c>
      <c r="Q4323" s="23">
        <v>34.615384615384997</v>
      </c>
    </row>
    <row r="4324" spans="3:17" x14ac:dyDescent="0.25">
      <c r="C4324" s="125"/>
      <c r="D4324" s="122"/>
      <c r="E4324" s="4" t="s">
        <v>31</v>
      </c>
      <c r="F4324" s="5"/>
      <c r="G4324" s="6">
        <v>3</v>
      </c>
      <c r="H4324" s="28">
        <v>33.333333333333002</v>
      </c>
      <c r="I4324" s="20">
        <v>0</v>
      </c>
      <c r="J4324" s="20">
        <v>0</v>
      </c>
      <c r="K4324" s="20">
        <v>0</v>
      </c>
      <c r="L4324" s="20">
        <v>0</v>
      </c>
      <c r="M4324" s="20">
        <v>0</v>
      </c>
      <c r="N4324" s="20">
        <v>0</v>
      </c>
      <c r="O4324" s="12">
        <v>33.333333333333002</v>
      </c>
      <c r="P4324" s="12">
        <v>33.333333333333002</v>
      </c>
      <c r="Q4324" s="23">
        <v>33.333333333333002</v>
      </c>
    </row>
    <row r="4325" spans="3:17" x14ac:dyDescent="0.25">
      <c r="C4325" s="125"/>
      <c r="D4325" s="122"/>
      <c r="E4325" s="4" t="s">
        <v>32</v>
      </c>
      <c r="F4325" s="5"/>
      <c r="G4325" s="6">
        <v>606</v>
      </c>
      <c r="H4325" s="28">
        <v>46.204620462046002</v>
      </c>
      <c r="I4325" s="12">
        <v>57.260726072607</v>
      </c>
      <c r="J4325" s="12">
        <v>35.643564356436002</v>
      </c>
      <c r="K4325" s="12">
        <v>17.161716171617002</v>
      </c>
      <c r="L4325" s="12">
        <v>10.726072607261001</v>
      </c>
      <c r="M4325" s="12">
        <v>25.577557755775999</v>
      </c>
      <c r="N4325" s="12">
        <v>3.4653465346529999</v>
      </c>
      <c r="O4325" s="12">
        <v>70.957095709571007</v>
      </c>
      <c r="P4325" s="12">
        <v>23.102310231023001</v>
      </c>
      <c r="Q4325" s="23">
        <v>5.940594059406</v>
      </c>
    </row>
    <row r="4326" spans="3:17" x14ac:dyDescent="0.25">
      <c r="C4326" s="125"/>
      <c r="D4326" s="122"/>
      <c r="E4326" s="4" t="s">
        <v>33</v>
      </c>
      <c r="F4326" s="5"/>
      <c r="G4326" s="6">
        <v>421</v>
      </c>
      <c r="H4326" s="28">
        <v>24.465558194774001</v>
      </c>
      <c r="I4326" s="12">
        <v>32.779097387173003</v>
      </c>
      <c r="J4326" s="12">
        <v>20.427553444181001</v>
      </c>
      <c r="K4326" s="12">
        <v>11.401425178147001</v>
      </c>
      <c r="L4326" s="12">
        <v>4.9881235154389998</v>
      </c>
      <c r="M4326" s="12">
        <v>17.814726840854998</v>
      </c>
      <c r="N4326" s="12">
        <v>4.7505938242279999</v>
      </c>
      <c r="O4326" s="12">
        <v>45.605700712588998</v>
      </c>
      <c r="P4326" s="12">
        <v>38.717339667457999</v>
      </c>
      <c r="Q4326" s="23">
        <v>15.676959619951999</v>
      </c>
    </row>
    <row r="4327" spans="3:17" x14ac:dyDescent="0.25">
      <c r="C4327" s="125"/>
      <c r="D4327" s="122"/>
      <c r="E4327" s="4" t="s">
        <v>34</v>
      </c>
      <c r="F4327" s="5"/>
      <c r="G4327" s="6">
        <v>112</v>
      </c>
      <c r="H4327" s="28">
        <v>13.392857142857</v>
      </c>
      <c r="I4327" s="12">
        <v>14.285714285714</v>
      </c>
      <c r="J4327" s="12">
        <v>12.5</v>
      </c>
      <c r="K4327" s="12">
        <v>8.9285714285710007</v>
      </c>
      <c r="L4327" s="12">
        <v>6.25</v>
      </c>
      <c r="M4327" s="12">
        <v>8.9285714285710007</v>
      </c>
      <c r="N4327" s="12">
        <v>0.89285714285700002</v>
      </c>
      <c r="O4327" s="12">
        <v>24.107142857143</v>
      </c>
      <c r="P4327" s="12">
        <v>46.428571428570997</v>
      </c>
      <c r="Q4327" s="23">
        <v>29.464285714286</v>
      </c>
    </row>
    <row r="4328" spans="3:17" x14ac:dyDescent="0.25">
      <c r="C4328" s="125"/>
      <c r="D4328" s="122"/>
      <c r="E4328" s="4" t="s">
        <v>35</v>
      </c>
      <c r="F4328" s="5"/>
      <c r="G4328" s="6">
        <v>533</v>
      </c>
      <c r="H4328" s="28">
        <v>22.138836772983002</v>
      </c>
      <c r="I4328" s="12">
        <v>28.893058161351</v>
      </c>
      <c r="J4328" s="12">
        <v>18.761726078799001</v>
      </c>
      <c r="K4328" s="12">
        <v>10.881801125703999</v>
      </c>
      <c r="L4328" s="12">
        <v>5.2532833020640002</v>
      </c>
      <c r="M4328" s="12">
        <v>15.947467166978999</v>
      </c>
      <c r="N4328" s="12">
        <v>3.9399624765480001</v>
      </c>
      <c r="O4328" s="12">
        <v>41.088180112570001</v>
      </c>
      <c r="P4328" s="12">
        <v>40.337711069417999</v>
      </c>
      <c r="Q4328" s="23">
        <v>18.574108818010998</v>
      </c>
    </row>
    <row r="4329" spans="3:17" x14ac:dyDescent="0.25">
      <c r="C4329" s="125"/>
      <c r="D4329" s="121" t="s">
        <v>22</v>
      </c>
      <c r="E4329" s="18" t="s">
        <v>25</v>
      </c>
      <c r="F4329" s="17"/>
      <c r="G4329" s="19">
        <v>247</v>
      </c>
      <c r="H4329" s="29">
        <v>45.344129554656</v>
      </c>
      <c r="I4329" s="15">
        <v>65.182186234818005</v>
      </c>
      <c r="J4329" s="15">
        <v>42.510121457490001</v>
      </c>
      <c r="K4329" s="15">
        <v>21.862348178137999</v>
      </c>
      <c r="L4329" s="15">
        <v>12.145748987854001</v>
      </c>
      <c r="M4329" s="15">
        <v>31.983805668016</v>
      </c>
      <c r="N4329" s="15">
        <v>2.834008097166</v>
      </c>
      <c r="O4329" s="15">
        <v>73.684210526315994</v>
      </c>
      <c r="P4329" s="15">
        <v>22.267206477733001</v>
      </c>
      <c r="Q4329" s="30">
        <v>4.0485829959509996</v>
      </c>
    </row>
    <row r="4330" spans="3:17" x14ac:dyDescent="0.25">
      <c r="C4330" s="125"/>
      <c r="D4330" s="122"/>
      <c r="E4330" s="4" t="s">
        <v>26</v>
      </c>
      <c r="F4330" s="5"/>
      <c r="G4330" s="6">
        <v>380</v>
      </c>
      <c r="H4330" s="28">
        <v>32.631578947367998</v>
      </c>
      <c r="I4330" s="12">
        <v>45.789473684211004</v>
      </c>
      <c r="J4330" s="12">
        <v>27.105263157894999</v>
      </c>
      <c r="K4330" s="12">
        <v>16.052631578947</v>
      </c>
      <c r="L4330" s="12">
        <v>6.5789473684209998</v>
      </c>
      <c r="M4330" s="12">
        <v>22.105263157894999</v>
      </c>
      <c r="N4330" s="12">
        <v>1.3157894736839999</v>
      </c>
      <c r="O4330" s="12">
        <v>53.684210526316001</v>
      </c>
      <c r="P4330" s="12">
        <v>35.263157894736999</v>
      </c>
      <c r="Q4330" s="23">
        <v>11.052631578947</v>
      </c>
    </row>
    <row r="4331" spans="3:17" x14ac:dyDescent="0.25">
      <c r="C4331" s="125"/>
      <c r="D4331" s="122"/>
      <c r="E4331" s="4" t="s">
        <v>27</v>
      </c>
      <c r="F4331" s="5"/>
      <c r="G4331" s="6">
        <v>251</v>
      </c>
      <c r="H4331" s="28">
        <v>23.107569721116</v>
      </c>
      <c r="I4331" s="12">
        <v>28.286852589641001</v>
      </c>
      <c r="J4331" s="12">
        <v>23.107569721116</v>
      </c>
      <c r="K4331" s="12">
        <v>15.936254980079999</v>
      </c>
      <c r="L4331" s="12">
        <v>4.7808764940239996</v>
      </c>
      <c r="M4331" s="12">
        <v>16.733067729083999</v>
      </c>
      <c r="N4331" s="12">
        <v>3.187250996016</v>
      </c>
      <c r="O4331" s="12">
        <v>43.426294820716997</v>
      </c>
      <c r="P4331" s="12">
        <v>41.035856573704997</v>
      </c>
      <c r="Q4331" s="23">
        <v>15.537848605578001</v>
      </c>
    </row>
    <row r="4332" spans="3:17" x14ac:dyDescent="0.25">
      <c r="C4332" s="125"/>
      <c r="D4332" s="122"/>
      <c r="E4332" s="4" t="s">
        <v>28</v>
      </c>
      <c r="F4332" s="5"/>
      <c r="G4332" s="6">
        <v>210</v>
      </c>
      <c r="H4332" s="28">
        <v>12.380952380951999</v>
      </c>
      <c r="I4332" s="12">
        <v>13.333333333333</v>
      </c>
      <c r="J4332" s="12">
        <v>9.0476190476189995</v>
      </c>
      <c r="K4332" s="12">
        <v>9.0476190476189995</v>
      </c>
      <c r="L4332" s="12">
        <v>2.8571428571430002</v>
      </c>
      <c r="M4332" s="12">
        <v>8.5714285714289993</v>
      </c>
      <c r="N4332" s="12">
        <v>2.3809523809519999</v>
      </c>
      <c r="O4332" s="12">
        <v>21.428571428571001</v>
      </c>
      <c r="P4332" s="12">
        <v>50.476190476189998</v>
      </c>
      <c r="Q4332" s="23">
        <v>28.095238095237999</v>
      </c>
    </row>
    <row r="4333" spans="3:17" x14ac:dyDescent="0.25">
      <c r="C4333" s="125"/>
      <c r="D4333" s="122"/>
      <c r="E4333" s="4" t="s">
        <v>29</v>
      </c>
      <c r="F4333" s="5"/>
      <c r="G4333" s="6">
        <v>123</v>
      </c>
      <c r="H4333" s="28">
        <v>4.8780487804880002</v>
      </c>
      <c r="I4333" s="12">
        <v>4.065040650407</v>
      </c>
      <c r="J4333" s="12">
        <v>2.4390243902440001</v>
      </c>
      <c r="K4333" s="12">
        <v>4.8780487804880002</v>
      </c>
      <c r="L4333" s="12">
        <v>2.4390243902440001</v>
      </c>
      <c r="M4333" s="12">
        <v>6.5040650406499996</v>
      </c>
      <c r="N4333" s="12">
        <v>0.81300813008100004</v>
      </c>
      <c r="O4333" s="12">
        <v>11.382113821138001</v>
      </c>
      <c r="P4333" s="12">
        <v>70.731707317073003</v>
      </c>
      <c r="Q4333" s="23">
        <v>17.886178861788999</v>
      </c>
    </row>
    <row r="4334" spans="3:17" x14ac:dyDescent="0.25">
      <c r="C4334" s="125"/>
      <c r="D4334" s="122"/>
      <c r="E4334" s="4" t="s">
        <v>30</v>
      </c>
      <c r="F4334" s="5"/>
      <c r="G4334" s="6">
        <v>50</v>
      </c>
      <c r="H4334" s="28">
        <v>4</v>
      </c>
      <c r="I4334" s="12">
        <v>4</v>
      </c>
      <c r="J4334" s="12">
        <v>4</v>
      </c>
      <c r="K4334" s="12">
        <v>10</v>
      </c>
      <c r="L4334" s="12">
        <v>6</v>
      </c>
      <c r="M4334" s="12">
        <v>8</v>
      </c>
      <c r="N4334" s="12">
        <v>2</v>
      </c>
      <c r="O4334" s="12">
        <v>16</v>
      </c>
      <c r="P4334" s="12">
        <v>62</v>
      </c>
      <c r="Q4334" s="23">
        <v>22</v>
      </c>
    </row>
    <row r="4335" spans="3:17" x14ac:dyDescent="0.25">
      <c r="C4335" s="125"/>
      <c r="D4335" s="122"/>
      <c r="E4335" s="4" t="s">
        <v>31</v>
      </c>
      <c r="F4335" s="5"/>
      <c r="G4335" s="6">
        <v>14</v>
      </c>
      <c r="H4335" s="28">
        <v>7.1428571428570002</v>
      </c>
      <c r="I4335" s="20">
        <v>0</v>
      </c>
      <c r="J4335" s="20">
        <v>0</v>
      </c>
      <c r="K4335" s="20">
        <v>0</v>
      </c>
      <c r="L4335" s="20">
        <v>0</v>
      </c>
      <c r="M4335" s="20">
        <v>0</v>
      </c>
      <c r="N4335" s="20">
        <v>0</v>
      </c>
      <c r="O4335" s="12">
        <v>7.1428571428570002</v>
      </c>
      <c r="P4335" s="12">
        <v>71.428571428571004</v>
      </c>
      <c r="Q4335" s="23">
        <v>21.428571428571001</v>
      </c>
    </row>
    <row r="4336" spans="3:17" x14ac:dyDescent="0.25">
      <c r="C4336" s="125"/>
      <c r="D4336" s="122"/>
      <c r="E4336" s="4" t="s">
        <v>32</v>
      </c>
      <c r="F4336" s="5"/>
      <c r="G4336" s="6">
        <v>627</v>
      </c>
      <c r="H4336" s="28">
        <v>37.639553429027004</v>
      </c>
      <c r="I4336" s="12">
        <v>53.429027113238</v>
      </c>
      <c r="J4336" s="12">
        <v>33.173843700158997</v>
      </c>
      <c r="K4336" s="12">
        <v>18.341307814992</v>
      </c>
      <c r="L4336" s="12">
        <v>8.7719298245609991</v>
      </c>
      <c r="M4336" s="12">
        <v>25.996810207336999</v>
      </c>
      <c r="N4336" s="12">
        <v>1.9138755980860001</v>
      </c>
      <c r="O4336" s="12">
        <v>61.562998405103997</v>
      </c>
      <c r="P4336" s="12">
        <v>30.143540669856002</v>
      </c>
      <c r="Q4336" s="23">
        <v>8.2934609250399998</v>
      </c>
    </row>
    <row r="4337" spans="3:17" x14ac:dyDescent="0.25">
      <c r="C4337" s="125"/>
      <c r="D4337" s="122"/>
      <c r="E4337" s="4" t="s">
        <v>33</v>
      </c>
      <c r="F4337" s="5"/>
      <c r="G4337" s="6">
        <v>461</v>
      </c>
      <c r="H4337" s="28">
        <v>18.22125813449</v>
      </c>
      <c r="I4337" s="12">
        <v>21.475054229935001</v>
      </c>
      <c r="J4337" s="12">
        <v>16.702819956616</v>
      </c>
      <c r="K4337" s="12">
        <v>12.798264642082</v>
      </c>
      <c r="L4337" s="12">
        <v>3.904555314534</v>
      </c>
      <c r="M4337" s="12">
        <v>13.015184381778999</v>
      </c>
      <c r="N4337" s="12">
        <v>2.819956616052</v>
      </c>
      <c r="O4337" s="12">
        <v>33.405639913232001</v>
      </c>
      <c r="P4337" s="12">
        <v>45.336225596528998</v>
      </c>
      <c r="Q4337" s="23">
        <v>21.258134490239001</v>
      </c>
    </row>
    <row r="4338" spans="3:17" x14ac:dyDescent="0.25">
      <c r="C4338" s="125"/>
      <c r="D4338" s="122"/>
      <c r="E4338" s="4" t="s">
        <v>34</v>
      </c>
      <c r="F4338" s="5"/>
      <c r="G4338" s="6">
        <v>187</v>
      </c>
      <c r="H4338" s="28">
        <v>4.8128342245990003</v>
      </c>
      <c r="I4338" s="12">
        <v>3.7433155080209999</v>
      </c>
      <c r="J4338" s="12">
        <v>2.673796791444</v>
      </c>
      <c r="K4338" s="12">
        <v>5.8823529411760003</v>
      </c>
      <c r="L4338" s="12">
        <v>3.208556149733</v>
      </c>
      <c r="M4338" s="12">
        <v>6.4171122994649998</v>
      </c>
      <c r="N4338" s="12">
        <v>1.069518716578</v>
      </c>
      <c r="O4338" s="12">
        <v>12.299465240642</v>
      </c>
      <c r="P4338" s="12">
        <v>68.449197860962997</v>
      </c>
      <c r="Q4338" s="23">
        <v>19.251336898396001</v>
      </c>
    </row>
    <row r="4339" spans="3:17" x14ac:dyDescent="0.25">
      <c r="C4339" s="125"/>
      <c r="D4339" s="122"/>
      <c r="E4339" s="4" t="s">
        <v>35</v>
      </c>
      <c r="F4339" s="5"/>
      <c r="G4339" s="6">
        <v>648</v>
      </c>
      <c r="H4339" s="28">
        <v>14.351851851852</v>
      </c>
      <c r="I4339" s="12">
        <v>16.358024691358001</v>
      </c>
      <c r="J4339" s="12">
        <v>12.654320987654</v>
      </c>
      <c r="K4339" s="12">
        <v>10.802469135801999</v>
      </c>
      <c r="L4339" s="12">
        <v>3.7037037037039999</v>
      </c>
      <c r="M4339" s="12">
        <v>11.111111111111001</v>
      </c>
      <c r="N4339" s="12">
        <v>2.3148148148150001</v>
      </c>
      <c r="O4339" s="12">
        <v>27.314814814815001</v>
      </c>
      <c r="P4339" s="12">
        <v>52.006172839506</v>
      </c>
      <c r="Q4339" s="23">
        <v>20.679012345678998</v>
      </c>
    </row>
    <row r="4340" spans="3:17" x14ac:dyDescent="0.25">
      <c r="C4340" s="121" t="s">
        <v>36</v>
      </c>
      <c r="D4340" s="121" t="s">
        <v>24</v>
      </c>
      <c r="E4340" s="18" t="s">
        <v>37</v>
      </c>
      <c r="F4340" s="17"/>
      <c r="G4340" s="19">
        <v>106</v>
      </c>
      <c r="H4340" s="29">
        <v>33.962264150943</v>
      </c>
      <c r="I4340" s="15">
        <v>33.962264150943</v>
      </c>
      <c r="J4340" s="15">
        <v>22.641509433962</v>
      </c>
      <c r="K4340" s="15">
        <v>12.264150943396</v>
      </c>
      <c r="L4340" s="15">
        <v>5.660377358491</v>
      </c>
      <c r="M4340" s="15">
        <v>15.094339622642</v>
      </c>
      <c r="N4340" s="15">
        <v>3.7735849056599999</v>
      </c>
      <c r="O4340" s="15">
        <v>46.226415094339998</v>
      </c>
      <c r="P4340" s="15">
        <v>35.849056603774002</v>
      </c>
      <c r="Q4340" s="30">
        <v>17.924528301887001</v>
      </c>
    </row>
    <row r="4341" spans="3:17" ht="25.2" x14ac:dyDescent="0.25">
      <c r="C4341" s="125"/>
      <c r="D4341" s="122"/>
      <c r="E4341" s="4" t="s">
        <v>38</v>
      </c>
      <c r="F4341" s="5"/>
      <c r="G4341" s="6">
        <v>1653</v>
      </c>
      <c r="H4341" s="28">
        <v>33.938294010889003</v>
      </c>
      <c r="I4341" s="12">
        <v>44.706594071384998</v>
      </c>
      <c r="J4341" s="12">
        <v>28.856624319419002</v>
      </c>
      <c r="K4341" s="12">
        <v>15.910465819722001</v>
      </c>
      <c r="L4341" s="12">
        <v>7.9249848759830002</v>
      </c>
      <c r="M4341" s="12">
        <v>21.899576527526001</v>
      </c>
      <c r="N4341" s="12">
        <v>2.7223230490020001</v>
      </c>
      <c r="O4341" s="12">
        <v>55.777374470658998</v>
      </c>
      <c r="P4341" s="12">
        <v>32.909860859044002</v>
      </c>
      <c r="Q4341" s="23">
        <v>11.312764670296</v>
      </c>
    </row>
    <row r="4342" spans="3:17" ht="25.2" x14ac:dyDescent="0.25">
      <c r="C4342" s="125"/>
      <c r="D4342" s="122"/>
      <c r="E4342" s="4" t="s">
        <v>39</v>
      </c>
      <c r="F4342" s="5"/>
      <c r="G4342" s="6">
        <v>116</v>
      </c>
      <c r="H4342" s="28">
        <v>29.310344827586</v>
      </c>
      <c r="I4342" s="12">
        <v>37.068965517240997</v>
      </c>
      <c r="J4342" s="12">
        <v>17.241379310345</v>
      </c>
      <c r="K4342" s="12">
        <v>9.4827586206899994</v>
      </c>
      <c r="L4342" s="12">
        <v>4.3103448275860003</v>
      </c>
      <c r="M4342" s="12">
        <v>17.241379310345</v>
      </c>
      <c r="N4342" s="12">
        <v>3.4482758620689999</v>
      </c>
      <c r="O4342" s="12">
        <v>50</v>
      </c>
      <c r="P4342" s="12">
        <v>37.068965517240997</v>
      </c>
      <c r="Q4342" s="23">
        <v>12.931034482758999</v>
      </c>
    </row>
    <row r="4343" spans="3:17" ht="25.2" x14ac:dyDescent="0.25">
      <c r="C4343" s="125"/>
      <c r="D4343" s="122"/>
      <c r="E4343" s="4" t="s">
        <v>40</v>
      </c>
      <c r="F4343" s="5"/>
      <c r="G4343" s="6">
        <v>513</v>
      </c>
      <c r="H4343" s="28">
        <v>17.738791423001999</v>
      </c>
      <c r="I4343" s="12">
        <v>23.001949317739001</v>
      </c>
      <c r="J4343" s="12">
        <v>15.594541910330999</v>
      </c>
      <c r="K4343" s="12">
        <v>11.111111111111001</v>
      </c>
      <c r="L4343" s="12">
        <v>5.6530214424949996</v>
      </c>
      <c r="M4343" s="12">
        <v>13.840155945418999</v>
      </c>
      <c r="N4343" s="12">
        <v>2.923976608187</v>
      </c>
      <c r="O4343" s="12">
        <v>33.723196881092001</v>
      </c>
      <c r="P4343" s="12">
        <v>48.343079922027002</v>
      </c>
      <c r="Q4343" s="23">
        <v>17.933723196881001</v>
      </c>
    </row>
    <row r="4344" spans="3:17" x14ac:dyDescent="0.25">
      <c r="C4344" s="125"/>
      <c r="D4344" s="122"/>
      <c r="E4344" s="4" t="s">
        <v>18</v>
      </c>
      <c r="F4344" s="5"/>
      <c r="G4344" s="6">
        <v>26</v>
      </c>
      <c r="H4344" s="28">
        <v>19.230769230768999</v>
      </c>
      <c r="I4344" s="12">
        <v>23.076923076922998</v>
      </c>
      <c r="J4344" s="12">
        <v>19.230769230768999</v>
      </c>
      <c r="K4344" s="12">
        <v>11.538461538462</v>
      </c>
      <c r="L4344" s="12">
        <v>3.8461538461539999</v>
      </c>
      <c r="M4344" s="12">
        <v>23.076923076922998</v>
      </c>
      <c r="N4344" s="12">
        <v>3.8461538461539999</v>
      </c>
      <c r="O4344" s="12">
        <v>38.461538461537998</v>
      </c>
      <c r="P4344" s="12">
        <v>30.769230769231001</v>
      </c>
      <c r="Q4344" s="23">
        <v>30.769230769231001</v>
      </c>
    </row>
    <row r="4345" spans="3:17" x14ac:dyDescent="0.25">
      <c r="C4345" s="125"/>
      <c r="D4345" s="121" t="s">
        <v>21</v>
      </c>
      <c r="E4345" s="18" t="s">
        <v>37</v>
      </c>
      <c r="F4345" s="17"/>
      <c r="G4345" s="19">
        <v>66</v>
      </c>
      <c r="H4345" s="29">
        <v>33.333333333333002</v>
      </c>
      <c r="I4345" s="15">
        <v>31.818181818182001</v>
      </c>
      <c r="J4345" s="15">
        <v>21.212121212121001</v>
      </c>
      <c r="K4345" s="15">
        <v>10.606060606061</v>
      </c>
      <c r="L4345" s="15">
        <v>6.0606060606060002</v>
      </c>
      <c r="M4345" s="15">
        <v>10.606060606061</v>
      </c>
      <c r="N4345" s="15">
        <v>4.5454545454549997</v>
      </c>
      <c r="O4345" s="15">
        <v>45.454545454544999</v>
      </c>
      <c r="P4345" s="15">
        <v>33.333333333333002</v>
      </c>
      <c r="Q4345" s="30">
        <v>21.212121212121001</v>
      </c>
    </row>
    <row r="4346" spans="3:17" ht="25.2" x14ac:dyDescent="0.25">
      <c r="C4346" s="125"/>
      <c r="D4346" s="122"/>
      <c r="E4346" s="4" t="s">
        <v>38</v>
      </c>
      <c r="F4346" s="5"/>
      <c r="G4346" s="6">
        <v>938</v>
      </c>
      <c r="H4346" s="28">
        <v>36.673773987206999</v>
      </c>
      <c r="I4346" s="12">
        <v>46.695095948827003</v>
      </c>
      <c r="J4346" s="12">
        <v>30.063965884860998</v>
      </c>
      <c r="K4346" s="12">
        <v>14.712153518124</v>
      </c>
      <c r="L4346" s="12">
        <v>8.6353944562899994</v>
      </c>
      <c r="M4346" s="12">
        <v>22.388059701492999</v>
      </c>
      <c r="N4346" s="12">
        <v>3.4115138592749998</v>
      </c>
      <c r="O4346" s="12">
        <v>59.275053304903999</v>
      </c>
      <c r="P4346" s="12">
        <v>30.916844349680002</v>
      </c>
      <c r="Q4346" s="23">
        <v>9.8081023454159997</v>
      </c>
    </row>
    <row r="4347" spans="3:17" ht="25.2" x14ac:dyDescent="0.25">
      <c r="C4347" s="125"/>
      <c r="D4347" s="122"/>
      <c r="E4347" s="4" t="s">
        <v>39</v>
      </c>
      <c r="F4347" s="5"/>
      <c r="G4347" s="6">
        <v>43</v>
      </c>
      <c r="H4347" s="28">
        <v>27.906976744186</v>
      </c>
      <c r="I4347" s="12">
        <v>34.883720930232997</v>
      </c>
      <c r="J4347" s="12">
        <v>9.3023255813949994</v>
      </c>
      <c r="K4347" s="12">
        <v>6.9767441860470001</v>
      </c>
      <c r="L4347" s="12">
        <v>2.3255813953489999</v>
      </c>
      <c r="M4347" s="12">
        <v>16.279069767442</v>
      </c>
      <c r="N4347" s="12">
        <v>4.6511627906979998</v>
      </c>
      <c r="O4347" s="12">
        <v>53.488372093023003</v>
      </c>
      <c r="P4347" s="12">
        <v>30.232558139535001</v>
      </c>
      <c r="Q4347" s="23">
        <v>16.279069767442</v>
      </c>
    </row>
    <row r="4348" spans="3:17" ht="25.2" x14ac:dyDescent="0.25">
      <c r="C4348" s="125"/>
      <c r="D4348" s="122"/>
      <c r="E4348" s="4" t="s">
        <v>40</v>
      </c>
      <c r="F4348" s="5"/>
      <c r="G4348" s="6">
        <v>77</v>
      </c>
      <c r="H4348" s="28">
        <v>20.779220779220999</v>
      </c>
      <c r="I4348" s="12">
        <v>29.87012987013</v>
      </c>
      <c r="J4348" s="12">
        <v>16.883116883117001</v>
      </c>
      <c r="K4348" s="12">
        <v>15.584415584416</v>
      </c>
      <c r="L4348" s="12">
        <v>7.792207792208</v>
      </c>
      <c r="M4348" s="12">
        <v>15.584415584416</v>
      </c>
      <c r="N4348" s="12">
        <v>5.1948051948050002</v>
      </c>
      <c r="O4348" s="12">
        <v>41.558441558441999</v>
      </c>
      <c r="P4348" s="12">
        <v>36.363636363635997</v>
      </c>
      <c r="Q4348" s="23">
        <v>22.077922077922</v>
      </c>
    </row>
    <row r="4349" spans="3:17" x14ac:dyDescent="0.25">
      <c r="C4349" s="125"/>
      <c r="D4349" s="122"/>
      <c r="E4349" s="4" t="s">
        <v>18</v>
      </c>
      <c r="F4349" s="5"/>
      <c r="G4349" s="6">
        <v>15</v>
      </c>
      <c r="H4349" s="28">
        <v>26.666666666666998</v>
      </c>
      <c r="I4349" s="12">
        <v>26.666666666666998</v>
      </c>
      <c r="J4349" s="12">
        <v>20</v>
      </c>
      <c r="K4349" s="12">
        <v>13.333333333333</v>
      </c>
      <c r="L4349" s="12">
        <v>6.666666666667</v>
      </c>
      <c r="M4349" s="12">
        <v>26.666666666666998</v>
      </c>
      <c r="N4349" s="12">
        <v>6.666666666667</v>
      </c>
      <c r="O4349" s="12">
        <v>53.333333333333002</v>
      </c>
      <c r="P4349" s="12">
        <v>13.333333333333</v>
      </c>
      <c r="Q4349" s="23">
        <v>33.333333333333002</v>
      </c>
    </row>
    <row r="4350" spans="3:17" x14ac:dyDescent="0.25">
      <c r="C4350" s="125"/>
      <c r="D4350" s="121" t="s">
        <v>22</v>
      </c>
      <c r="E4350" s="18" t="s">
        <v>37</v>
      </c>
      <c r="F4350" s="17"/>
      <c r="G4350" s="19">
        <v>40</v>
      </c>
      <c r="H4350" s="29">
        <v>35</v>
      </c>
      <c r="I4350" s="15">
        <v>37.5</v>
      </c>
      <c r="J4350" s="15">
        <v>25</v>
      </c>
      <c r="K4350" s="15">
        <v>15</v>
      </c>
      <c r="L4350" s="15">
        <v>5</v>
      </c>
      <c r="M4350" s="15">
        <v>22.5</v>
      </c>
      <c r="N4350" s="15">
        <v>2.5</v>
      </c>
      <c r="O4350" s="15">
        <v>47.5</v>
      </c>
      <c r="P4350" s="15">
        <v>40</v>
      </c>
      <c r="Q4350" s="30">
        <v>12.5</v>
      </c>
    </row>
    <row r="4351" spans="3:17" ht="25.2" x14ac:dyDescent="0.25">
      <c r="C4351" s="125"/>
      <c r="D4351" s="122"/>
      <c r="E4351" s="4" t="s">
        <v>38</v>
      </c>
      <c r="F4351" s="5"/>
      <c r="G4351" s="6">
        <v>715</v>
      </c>
      <c r="H4351" s="28">
        <v>30.349650349649998</v>
      </c>
      <c r="I4351" s="12">
        <v>42.097902097902001</v>
      </c>
      <c r="J4351" s="12">
        <v>27.272727272727</v>
      </c>
      <c r="K4351" s="12">
        <v>17.482517482517</v>
      </c>
      <c r="L4351" s="12">
        <v>6.9930069930069996</v>
      </c>
      <c r="M4351" s="12">
        <v>21.258741258741001</v>
      </c>
      <c r="N4351" s="12">
        <v>1.818181818182</v>
      </c>
      <c r="O4351" s="12">
        <v>51.188811188811002</v>
      </c>
      <c r="P4351" s="12">
        <v>35.524475524476003</v>
      </c>
      <c r="Q4351" s="23">
        <v>13.286713286713001</v>
      </c>
    </row>
    <row r="4352" spans="3:17" ht="25.2" x14ac:dyDescent="0.25">
      <c r="C4352" s="125"/>
      <c r="D4352" s="122"/>
      <c r="E4352" s="4" t="s">
        <v>39</v>
      </c>
      <c r="F4352" s="5"/>
      <c r="G4352" s="6">
        <v>73</v>
      </c>
      <c r="H4352" s="28">
        <v>30.136986301370001</v>
      </c>
      <c r="I4352" s="12">
        <v>38.356164383562003</v>
      </c>
      <c r="J4352" s="12">
        <v>21.917808219177999</v>
      </c>
      <c r="K4352" s="12">
        <v>10.958904109589</v>
      </c>
      <c r="L4352" s="12">
        <v>5.4794520547949999</v>
      </c>
      <c r="M4352" s="12">
        <v>17.808219178081998</v>
      </c>
      <c r="N4352" s="12">
        <v>2.7397260273969999</v>
      </c>
      <c r="O4352" s="12">
        <v>47.945205479452</v>
      </c>
      <c r="P4352" s="12">
        <v>41.095890410959001</v>
      </c>
      <c r="Q4352" s="23">
        <v>10.958904109589</v>
      </c>
    </row>
    <row r="4353" spans="3:17" ht="25.2" x14ac:dyDescent="0.25">
      <c r="C4353" s="125"/>
      <c r="D4353" s="122"/>
      <c r="E4353" s="4" t="s">
        <v>40</v>
      </c>
      <c r="F4353" s="5"/>
      <c r="G4353" s="6">
        <v>436</v>
      </c>
      <c r="H4353" s="28">
        <v>17.201834862384999</v>
      </c>
      <c r="I4353" s="12">
        <v>21.788990825688</v>
      </c>
      <c r="J4353" s="12">
        <v>15.366972477063999</v>
      </c>
      <c r="K4353" s="12">
        <v>10.321100917431</v>
      </c>
      <c r="L4353" s="12">
        <v>5.2752293577979996</v>
      </c>
      <c r="M4353" s="12">
        <v>13.532110091743</v>
      </c>
      <c r="N4353" s="12">
        <v>2.5229357798169998</v>
      </c>
      <c r="O4353" s="12">
        <v>32.339449541283997</v>
      </c>
      <c r="P4353" s="12">
        <v>50.458715596330002</v>
      </c>
      <c r="Q4353" s="23">
        <v>17.201834862384999</v>
      </c>
    </row>
    <row r="4354" spans="3:17" x14ac:dyDescent="0.25">
      <c r="C4354" s="125"/>
      <c r="D4354" s="122"/>
      <c r="E4354" s="4" t="s">
        <v>18</v>
      </c>
      <c r="F4354" s="5"/>
      <c r="G4354" s="6">
        <v>11</v>
      </c>
      <c r="H4354" s="28">
        <v>9.0909090909089993</v>
      </c>
      <c r="I4354" s="12">
        <v>18.181818181817999</v>
      </c>
      <c r="J4354" s="12">
        <v>18.181818181817999</v>
      </c>
      <c r="K4354" s="12">
        <v>9.0909090909089993</v>
      </c>
      <c r="L4354" s="20">
        <v>0</v>
      </c>
      <c r="M4354" s="12">
        <v>18.181818181817999</v>
      </c>
      <c r="N4354" s="20">
        <v>0</v>
      </c>
      <c r="O4354" s="12">
        <v>18.181818181817999</v>
      </c>
      <c r="P4354" s="12">
        <v>54.545454545455001</v>
      </c>
      <c r="Q4354" s="23">
        <v>27.272727272727</v>
      </c>
    </row>
    <row r="4355" spans="3:17" ht="25.2" x14ac:dyDescent="0.25">
      <c r="C4355" s="121" t="s">
        <v>41</v>
      </c>
      <c r="D4355" s="119" t="s">
        <v>20</v>
      </c>
      <c r="E4355" s="18" t="s">
        <v>42</v>
      </c>
      <c r="F4355" s="17"/>
      <c r="G4355" s="19">
        <v>385</v>
      </c>
      <c r="H4355" s="29">
        <v>23.376623376623002</v>
      </c>
      <c r="I4355" s="15">
        <v>30.649350649351</v>
      </c>
      <c r="J4355" s="15">
        <v>17.142857142857</v>
      </c>
      <c r="K4355" s="15">
        <v>12.727272727273</v>
      </c>
      <c r="L4355" s="15">
        <v>5.9740259740260004</v>
      </c>
      <c r="M4355" s="15">
        <v>15.584415584416</v>
      </c>
      <c r="N4355" s="15">
        <v>3.1168831168829998</v>
      </c>
      <c r="O4355" s="15">
        <v>41.038961038960998</v>
      </c>
      <c r="P4355" s="15">
        <v>40</v>
      </c>
      <c r="Q4355" s="30">
        <v>18.961038961039002</v>
      </c>
    </row>
    <row r="4356" spans="3:17" ht="25.2" x14ac:dyDescent="0.25">
      <c r="C4356" s="125"/>
      <c r="D4356" s="120"/>
      <c r="E4356" s="4" t="s">
        <v>43</v>
      </c>
      <c r="F4356" s="5"/>
      <c r="G4356" s="6">
        <v>1574</v>
      </c>
      <c r="H4356" s="28">
        <v>34.815756035577998</v>
      </c>
      <c r="I4356" s="12">
        <v>45.298602287165998</v>
      </c>
      <c r="J4356" s="12">
        <v>29.288437102922</v>
      </c>
      <c r="K4356" s="12">
        <v>16.200762388817999</v>
      </c>
      <c r="L4356" s="12">
        <v>7.9415501905969998</v>
      </c>
      <c r="M4356" s="12">
        <v>22.172808132147001</v>
      </c>
      <c r="N4356" s="12">
        <v>2.7318932655650001</v>
      </c>
      <c r="O4356" s="12">
        <v>56.226175349427997</v>
      </c>
      <c r="P4356" s="12">
        <v>32.909783989834999</v>
      </c>
      <c r="Q4356" s="23">
        <v>10.864040660737</v>
      </c>
    </row>
    <row r="4357" spans="3:17" ht="25.2" x14ac:dyDescent="0.25">
      <c r="C4357" s="125"/>
      <c r="D4357" s="120"/>
      <c r="E4357" s="4" t="s">
        <v>44</v>
      </c>
      <c r="F4357" s="5"/>
      <c r="G4357" s="6">
        <v>89</v>
      </c>
      <c r="H4357" s="28">
        <v>43.820224719100999</v>
      </c>
      <c r="I4357" s="12">
        <v>52.808988764044997</v>
      </c>
      <c r="J4357" s="12">
        <v>35.955056179774999</v>
      </c>
      <c r="K4357" s="12">
        <v>22.47191011236</v>
      </c>
      <c r="L4357" s="12">
        <v>7.8651685393259996</v>
      </c>
      <c r="M4357" s="12">
        <v>24.719101123596001</v>
      </c>
      <c r="N4357" s="12">
        <v>2.2471910112360001</v>
      </c>
      <c r="O4357" s="12">
        <v>69.662921348314995</v>
      </c>
      <c r="P4357" s="12">
        <v>22.47191011236</v>
      </c>
      <c r="Q4357" s="23">
        <v>7.8651685393259996</v>
      </c>
    </row>
    <row r="4358" spans="3:17" ht="25.2" x14ac:dyDescent="0.25">
      <c r="C4358" s="125"/>
      <c r="D4358" s="120"/>
      <c r="E4358" s="4" t="s">
        <v>45</v>
      </c>
      <c r="F4358" s="5"/>
      <c r="G4358" s="6">
        <v>956</v>
      </c>
      <c r="H4358" s="28">
        <v>25.732217573222002</v>
      </c>
      <c r="I4358" s="12">
        <v>34.937238493724003</v>
      </c>
      <c r="J4358" s="12">
        <v>22.907949790795001</v>
      </c>
      <c r="K4358" s="12">
        <v>11.924686192469</v>
      </c>
      <c r="L4358" s="12">
        <v>7.1129707112969998</v>
      </c>
      <c r="M4358" s="12">
        <v>16.841004184100001</v>
      </c>
      <c r="N4358" s="12">
        <v>2.615062761506</v>
      </c>
      <c r="O4358" s="12">
        <v>45.502092050209001</v>
      </c>
      <c r="P4358" s="12">
        <v>40.481171548116997</v>
      </c>
      <c r="Q4358" s="23">
        <v>14.016736401674001</v>
      </c>
    </row>
    <row r="4359" spans="3:17" ht="25.2" x14ac:dyDescent="0.25">
      <c r="C4359" s="125"/>
      <c r="D4359" s="120"/>
      <c r="E4359" s="4" t="s">
        <v>46</v>
      </c>
      <c r="F4359" s="5"/>
      <c r="G4359" s="6">
        <v>85</v>
      </c>
      <c r="H4359" s="28">
        <v>24.705882352941</v>
      </c>
      <c r="I4359" s="12">
        <v>31.764705882352999</v>
      </c>
      <c r="J4359" s="12">
        <v>22.352941176470999</v>
      </c>
      <c r="K4359" s="12">
        <v>9.4117647058819998</v>
      </c>
      <c r="L4359" s="12">
        <v>9.4117647058819998</v>
      </c>
      <c r="M4359" s="12">
        <v>15.294117647059</v>
      </c>
      <c r="N4359" s="12">
        <v>2.352941176471</v>
      </c>
      <c r="O4359" s="12">
        <v>43.529411764705998</v>
      </c>
      <c r="P4359" s="12">
        <v>41.176470588234999</v>
      </c>
      <c r="Q4359" s="23">
        <v>15.294117647059</v>
      </c>
    </row>
    <row r="4360" spans="3:17" x14ac:dyDescent="0.25">
      <c r="C4360" s="125"/>
      <c r="D4360" s="120"/>
      <c r="E4360" s="4" t="s">
        <v>18</v>
      </c>
      <c r="F4360" s="5"/>
      <c r="G4360" s="6">
        <v>17</v>
      </c>
      <c r="H4360" s="28">
        <v>23.529411764706001</v>
      </c>
      <c r="I4360" s="12">
        <v>35.294117647058997</v>
      </c>
      <c r="J4360" s="12">
        <v>23.529411764706001</v>
      </c>
      <c r="K4360" s="12">
        <v>11.764705882353001</v>
      </c>
      <c r="L4360" s="12">
        <v>5.8823529411760003</v>
      </c>
      <c r="M4360" s="12">
        <v>29.411764705882</v>
      </c>
      <c r="N4360" s="12">
        <v>5.8823529411760003</v>
      </c>
      <c r="O4360" s="12">
        <v>58.823529411765001</v>
      </c>
      <c r="P4360" s="12">
        <v>23.529411764706001</v>
      </c>
      <c r="Q4360" s="23">
        <v>17.647058823529001</v>
      </c>
    </row>
    <row r="4361" spans="3:17" x14ac:dyDescent="0.25">
      <c r="C4361" s="121" t="s">
        <v>47</v>
      </c>
      <c r="D4361" s="119" t="s">
        <v>20</v>
      </c>
      <c r="E4361" s="18" t="s">
        <v>48</v>
      </c>
      <c r="F4361" s="17"/>
      <c r="G4361" s="19">
        <v>385</v>
      </c>
      <c r="H4361" s="29">
        <v>23.376623376623002</v>
      </c>
      <c r="I4361" s="15">
        <v>30.649350649351</v>
      </c>
      <c r="J4361" s="15">
        <v>17.142857142857</v>
      </c>
      <c r="K4361" s="15">
        <v>12.727272727273</v>
      </c>
      <c r="L4361" s="15">
        <v>5.9740259740260004</v>
      </c>
      <c r="M4361" s="15">
        <v>15.584415584416</v>
      </c>
      <c r="N4361" s="15">
        <v>3.1168831168829998</v>
      </c>
      <c r="O4361" s="15">
        <v>41.038961038960998</v>
      </c>
      <c r="P4361" s="15">
        <v>40</v>
      </c>
      <c r="Q4361" s="30">
        <v>18.961038961039002</v>
      </c>
    </row>
    <row r="4362" spans="3:17" x14ac:dyDescent="0.25">
      <c r="C4362" s="125"/>
      <c r="D4362" s="120"/>
      <c r="E4362" s="4" t="s">
        <v>49</v>
      </c>
      <c r="F4362" s="5"/>
      <c r="G4362" s="6">
        <v>1156</v>
      </c>
      <c r="H4362" s="28">
        <v>35.207612456747</v>
      </c>
      <c r="I4362" s="12">
        <v>43.166089965398001</v>
      </c>
      <c r="J4362" s="12">
        <v>28.460207612457001</v>
      </c>
      <c r="K4362" s="12">
        <v>16.608996539791999</v>
      </c>
      <c r="L4362" s="12">
        <v>7.612456747405</v>
      </c>
      <c r="M4362" s="12">
        <v>22.491349480968999</v>
      </c>
      <c r="N4362" s="12">
        <v>2.9411764705880001</v>
      </c>
      <c r="O4362" s="12">
        <v>54.930795847751</v>
      </c>
      <c r="P4362" s="12">
        <v>34.342560553633</v>
      </c>
      <c r="Q4362" s="23">
        <v>10.726643598616</v>
      </c>
    </row>
    <row r="4363" spans="3:17" x14ac:dyDescent="0.25">
      <c r="C4363" s="125"/>
      <c r="D4363" s="120"/>
      <c r="E4363" s="4" t="s">
        <v>50</v>
      </c>
      <c r="F4363" s="5"/>
      <c r="G4363" s="6">
        <v>466</v>
      </c>
      <c r="H4363" s="28">
        <v>28.111587982833001</v>
      </c>
      <c r="I4363" s="12">
        <v>39.699570815450997</v>
      </c>
      <c r="J4363" s="12">
        <v>26.180257510730002</v>
      </c>
      <c r="K4363" s="12">
        <v>11.587982832618</v>
      </c>
      <c r="L4363" s="12">
        <v>5.5793991416309998</v>
      </c>
      <c r="M4363" s="12">
        <v>17.811158798283</v>
      </c>
      <c r="N4363" s="12">
        <v>2.3605150214589998</v>
      </c>
      <c r="O4363" s="12">
        <v>48.283261802574998</v>
      </c>
      <c r="P4363" s="12">
        <v>39.055793991416003</v>
      </c>
      <c r="Q4363" s="23">
        <v>12.660944206009001</v>
      </c>
    </row>
    <row r="4364" spans="3:17" x14ac:dyDescent="0.25">
      <c r="C4364" s="125"/>
      <c r="D4364" s="120"/>
      <c r="E4364" s="4" t="s">
        <v>51</v>
      </c>
      <c r="F4364" s="5"/>
      <c r="G4364" s="6">
        <v>191</v>
      </c>
      <c r="H4364" s="28">
        <v>28.272251308901001</v>
      </c>
      <c r="I4364" s="12">
        <v>37.696335078533998</v>
      </c>
      <c r="J4364" s="12">
        <v>23.036649214659999</v>
      </c>
      <c r="K4364" s="12">
        <v>13.612565445026</v>
      </c>
      <c r="L4364" s="12">
        <v>10.994764397906</v>
      </c>
      <c r="M4364" s="12">
        <v>17.801047120419</v>
      </c>
      <c r="N4364" s="12">
        <v>3.6649214659689999</v>
      </c>
      <c r="O4364" s="12">
        <v>50.785340314136</v>
      </c>
      <c r="P4364" s="12">
        <v>34.554973821989996</v>
      </c>
      <c r="Q4364" s="23">
        <v>14.659685863874</v>
      </c>
    </row>
    <row r="4365" spans="3:17" x14ac:dyDescent="0.25">
      <c r="C4365" s="125"/>
      <c r="D4365" s="120"/>
      <c r="E4365" s="4" t="s">
        <v>52</v>
      </c>
      <c r="F4365" s="5"/>
      <c r="G4365" s="6">
        <v>181</v>
      </c>
      <c r="H4365" s="28">
        <v>20.994475138121999</v>
      </c>
      <c r="I4365" s="12">
        <v>34.254143646408998</v>
      </c>
      <c r="J4365" s="12">
        <v>22.651933701657001</v>
      </c>
      <c r="K4365" s="12">
        <v>11.049723756905999</v>
      </c>
      <c r="L4365" s="12">
        <v>6.6298342541439998</v>
      </c>
      <c r="M4365" s="12">
        <v>17.127071823203998</v>
      </c>
      <c r="N4365" s="12">
        <v>2.2099447513810002</v>
      </c>
      <c r="O4365" s="12">
        <v>45.303867403315003</v>
      </c>
      <c r="P4365" s="12">
        <v>40.331491712706999</v>
      </c>
      <c r="Q4365" s="23">
        <v>14.364640883978</v>
      </c>
    </row>
    <row r="4366" spans="3:17" x14ac:dyDescent="0.25">
      <c r="C4366" s="125"/>
      <c r="D4366" s="120"/>
      <c r="E4366" s="4" t="s">
        <v>18</v>
      </c>
      <c r="F4366" s="5"/>
      <c r="G4366" s="6">
        <v>35</v>
      </c>
      <c r="H4366" s="28">
        <v>20</v>
      </c>
      <c r="I4366" s="12">
        <v>17.142857142857</v>
      </c>
      <c r="J4366" s="12">
        <v>11.428571428571001</v>
      </c>
      <c r="K4366" s="12">
        <v>17.142857142857</v>
      </c>
      <c r="L4366" s="12">
        <v>5.7142857142860004</v>
      </c>
      <c r="M4366" s="12">
        <v>20</v>
      </c>
      <c r="N4366" s="12">
        <v>2.8571428571430002</v>
      </c>
      <c r="O4366" s="12">
        <v>42.857142857143003</v>
      </c>
      <c r="P4366" s="12">
        <v>25.714285714286</v>
      </c>
      <c r="Q4366" s="23">
        <v>31.428571428571001</v>
      </c>
    </row>
    <row r="4367" spans="3:17" x14ac:dyDescent="0.25">
      <c r="C4367" s="121" t="s">
        <v>53</v>
      </c>
      <c r="D4367" s="119" t="s">
        <v>20</v>
      </c>
      <c r="E4367" s="18" t="s">
        <v>54</v>
      </c>
      <c r="F4367" s="17"/>
      <c r="G4367" s="19">
        <v>331</v>
      </c>
      <c r="H4367" s="29">
        <v>19.637462235649998</v>
      </c>
      <c r="I4367" s="15">
        <v>25.377643504531999</v>
      </c>
      <c r="J4367" s="15">
        <v>15.70996978852</v>
      </c>
      <c r="K4367" s="15">
        <v>10.574018126887999</v>
      </c>
      <c r="L4367" s="15">
        <v>7.2507552870090004</v>
      </c>
      <c r="M4367" s="15">
        <v>11.480362537764</v>
      </c>
      <c r="N4367" s="15">
        <v>4.2296072507550004</v>
      </c>
      <c r="O4367" s="15">
        <v>39.879154078550002</v>
      </c>
      <c r="P4367" s="15">
        <v>41.389728096676997</v>
      </c>
      <c r="Q4367" s="30">
        <v>18.731117824773001</v>
      </c>
    </row>
    <row r="4368" spans="3:17" x14ac:dyDescent="0.25">
      <c r="C4368" s="125"/>
      <c r="D4368" s="120"/>
      <c r="E4368" s="4" t="s">
        <v>55</v>
      </c>
      <c r="F4368" s="5"/>
      <c r="G4368" s="6">
        <v>1212</v>
      </c>
      <c r="H4368" s="28">
        <v>32.838283828382998</v>
      </c>
      <c r="I4368" s="12">
        <v>42.326732673267003</v>
      </c>
      <c r="J4368" s="12">
        <v>26.980198019802</v>
      </c>
      <c r="K4368" s="12">
        <v>16.501650165017001</v>
      </c>
      <c r="L4368" s="12">
        <v>7.0957095709570002</v>
      </c>
      <c r="M4368" s="12">
        <v>22.772277227722999</v>
      </c>
      <c r="N4368" s="12">
        <v>2.640264026403</v>
      </c>
      <c r="O4368" s="12">
        <v>53.712871287128998</v>
      </c>
      <c r="P4368" s="12">
        <v>33.910891089109001</v>
      </c>
      <c r="Q4368" s="23">
        <v>12.376237623762</v>
      </c>
    </row>
    <row r="4369" spans="3:17" ht="25.2" x14ac:dyDescent="0.25">
      <c r="C4369" s="125"/>
      <c r="D4369" s="120"/>
      <c r="E4369" s="4" t="s">
        <v>56</v>
      </c>
      <c r="F4369" s="5"/>
      <c r="G4369" s="6">
        <v>615</v>
      </c>
      <c r="H4369" s="28">
        <v>29.430894308943</v>
      </c>
      <c r="I4369" s="12">
        <v>40.487804878048998</v>
      </c>
      <c r="J4369" s="12">
        <v>27.154471544715001</v>
      </c>
      <c r="K4369" s="12">
        <v>12.682926829268</v>
      </c>
      <c r="L4369" s="12">
        <v>7.1544715447150002</v>
      </c>
      <c r="M4369" s="12">
        <v>20</v>
      </c>
      <c r="N4369" s="12">
        <v>1.7886178861790001</v>
      </c>
      <c r="O4369" s="12">
        <v>49.105691056910999</v>
      </c>
      <c r="P4369" s="12">
        <v>40.162601626015999</v>
      </c>
      <c r="Q4369" s="23">
        <v>10.731707317073001</v>
      </c>
    </row>
    <row r="4370" spans="3:17" x14ac:dyDescent="0.25">
      <c r="C4370" s="125"/>
      <c r="D4370" s="120"/>
      <c r="E4370" s="4" t="s">
        <v>57</v>
      </c>
      <c r="F4370" s="5"/>
      <c r="G4370" s="6">
        <v>234</v>
      </c>
      <c r="H4370" s="28">
        <v>34.188034188034003</v>
      </c>
      <c r="I4370" s="12">
        <v>38.888888888888999</v>
      </c>
      <c r="J4370" s="12">
        <v>23.504273504274</v>
      </c>
      <c r="K4370" s="12">
        <v>13.247863247863</v>
      </c>
      <c r="L4370" s="12">
        <v>7.2649572649570002</v>
      </c>
      <c r="M4370" s="12">
        <v>14.529914529915001</v>
      </c>
      <c r="N4370" s="12">
        <v>3.8461538461539999</v>
      </c>
      <c r="O4370" s="12">
        <v>49.145299145298999</v>
      </c>
      <c r="P4370" s="12">
        <v>35.897435897435997</v>
      </c>
      <c r="Q4370" s="23">
        <v>14.957264957265</v>
      </c>
    </row>
    <row r="4371" spans="3:17" x14ac:dyDescent="0.25">
      <c r="C4371" s="125"/>
      <c r="D4371" s="120"/>
      <c r="E4371" s="4" t="s">
        <v>18</v>
      </c>
      <c r="F4371" s="5"/>
      <c r="G4371" s="6">
        <v>22</v>
      </c>
      <c r="H4371" s="28">
        <v>13.636363636364001</v>
      </c>
      <c r="I4371" s="12">
        <v>22.727272727273</v>
      </c>
      <c r="J4371" s="12">
        <v>22.727272727273</v>
      </c>
      <c r="K4371" s="12">
        <v>13.636363636364001</v>
      </c>
      <c r="L4371" s="12">
        <v>4.5454545454549997</v>
      </c>
      <c r="M4371" s="12">
        <v>18.181818181817999</v>
      </c>
      <c r="N4371" s="12">
        <v>13.636363636364001</v>
      </c>
      <c r="O4371" s="12">
        <v>54.545454545455001</v>
      </c>
      <c r="P4371" s="12">
        <v>9.0909090909089993</v>
      </c>
      <c r="Q4371" s="23">
        <v>36.363636363635997</v>
      </c>
    </row>
    <row r="4372" spans="3:17" x14ac:dyDescent="0.25">
      <c r="C4372" s="121" t="s">
        <v>58</v>
      </c>
      <c r="D4372" s="119" t="s">
        <v>20</v>
      </c>
      <c r="E4372" s="18" t="s">
        <v>59</v>
      </c>
      <c r="F4372" s="17"/>
      <c r="G4372" s="19">
        <v>522</v>
      </c>
      <c r="H4372" s="29">
        <v>11.302681992337</v>
      </c>
      <c r="I4372" s="15">
        <v>12.64367816092</v>
      </c>
      <c r="J4372" s="15">
        <v>7.2796934865900003</v>
      </c>
      <c r="K4372" s="15">
        <v>7.4712643678159996</v>
      </c>
      <c r="L4372" s="15">
        <v>1.7241379310339999</v>
      </c>
      <c r="M4372" s="15">
        <v>10.727969348659</v>
      </c>
      <c r="N4372" s="15">
        <v>3.2567049808430002</v>
      </c>
      <c r="O4372" s="15">
        <v>26.053639846743</v>
      </c>
      <c r="P4372" s="15">
        <v>50.766283524903997</v>
      </c>
      <c r="Q4372" s="30">
        <v>23.180076628352001</v>
      </c>
    </row>
    <row r="4373" spans="3:17" x14ac:dyDescent="0.25">
      <c r="C4373" s="125"/>
      <c r="D4373" s="120"/>
      <c r="E4373" s="4" t="s">
        <v>60</v>
      </c>
      <c r="F4373" s="5"/>
      <c r="G4373" s="6">
        <v>1090</v>
      </c>
      <c r="H4373" s="28">
        <v>28.256880733945</v>
      </c>
      <c r="I4373" s="12">
        <v>36.972477064220001</v>
      </c>
      <c r="J4373" s="12">
        <v>22.56880733945</v>
      </c>
      <c r="K4373" s="12">
        <v>14.311926605505001</v>
      </c>
      <c r="L4373" s="12">
        <v>6.7889908256879998</v>
      </c>
      <c r="M4373" s="12">
        <v>18.623853211008999</v>
      </c>
      <c r="N4373" s="12">
        <v>2.7522935779819999</v>
      </c>
      <c r="O4373" s="12">
        <v>49.174311926606002</v>
      </c>
      <c r="P4373" s="12">
        <v>37.431192660550003</v>
      </c>
      <c r="Q4373" s="23">
        <v>13.394495412844</v>
      </c>
    </row>
    <row r="4374" spans="3:17" ht="25.2" x14ac:dyDescent="0.25">
      <c r="C4374" s="125"/>
      <c r="D4374" s="120"/>
      <c r="E4374" s="4" t="s">
        <v>61</v>
      </c>
      <c r="F4374" s="5"/>
      <c r="G4374" s="6">
        <v>327</v>
      </c>
      <c r="H4374" s="28">
        <v>40.672782874618001</v>
      </c>
      <c r="I4374" s="12">
        <v>51.681957186543997</v>
      </c>
      <c r="J4374" s="12">
        <v>36.391437308869001</v>
      </c>
      <c r="K4374" s="12">
        <v>17.43119266055</v>
      </c>
      <c r="L4374" s="12">
        <v>11.314984709479999</v>
      </c>
      <c r="M4374" s="12">
        <v>25.688073394494999</v>
      </c>
      <c r="N4374" s="12">
        <v>2.4464831804279998</v>
      </c>
      <c r="O4374" s="12">
        <v>61.162079510703002</v>
      </c>
      <c r="P4374" s="12">
        <v>30.275229357798001</v>
      </c>
      <c r="Q4374" s="23">
        <v>8.5626911314979992</v>
      </c>
    </row>
    <row r="4375" spans="3:17" x14ac:dyDescent="0.25">
      <c r="C4375" s="125"/>
      <c r="D4375" s="120"/>
      <c r="E4375" s="4" t="s">
        <v>62</v>
      </c>
      <c r="F4375" s="5"/>
      <c r="G4375" s="6">
        <v>428</v>
      </c>
      <c r="H4375" s="28">
        <v>52.102803738318002</v>
      </c>
      <c r="I4375" s="12">
        <v>69.626168224298993</v>
      </c>
      <c r="J4375" s="12">
        <v>46.495327102803998</v>
      </c>
      <c r="K4375" s="12">
        <v>21.495327102804001</v>
      </c>
      <c r="L4375" s="12">
        <v>11.682242990654</v>
      </c>
      <c r="M4375" s="12">
        <v>29.672897196261999</v>
      </c>
      <c r="N4375" s="12">
        <v>2.8037383177569999</v>
      </c>
      <c r="O4375" s="12">
        <v>76.401869158878995</v>
      </c>
      <c r="P4375" s="12">
        <v>20.093457943924999</v>
      </c>
      <c r="Q4375" s="23">
        <v>3.5046728971959999</v>
      </c>
    </row>
    <row r="4376" spans="3:17" x14ac:dyDescent="0.25">
      <c r="C4376" s="125"/>
      <c r="D4376" s="120"/>
      <c r="E4376" s="4" t="s">
        <v>63</v>
      </c>
      <c r="F4376" s="5"/>
      <c r="G4376" s="6">
        <v>25</v>
      </c>
      <c r="H4376" s="28">
        <v>4</v>
      </c>
      <c r="I4376" s="12">
        <v>8</v>
      </c>
      <c r="J4376" s="20">
        <v>0</v>
      </c>
      <c r="K4376" s="20">
        <v>0</v>
      </c>
      <c r="L4376" s="12">
        <v>4</v>
      </c>
      <c r="M4376" s="12">
        <v>4</v>
      </c>
      <c r="N4376" s="20">
        <v>0</v>
      </c>
      <c r="O4376" s="12">
        <v>12</v>
      </c>
      <c r="P4376" s="12">
        <v>60</v>
      </c>
      <c r="Q4376" s="23">
        <v>28</v>
      </c>
    </row>
    <row r="4377" spans="3:17" x14ac:dyDescent="0.25">
      <c r="C4377" s="125"/>
      <c r="D4377" s="120"/>
      <c r="E4377" s="4" t="s">
        <v>18</v>
      </c>
      <c r="F4377" s="5"/>
      <c r="G4377" s="6">
        <v>22</v>
      </c>
      <c r="H4377" s="28">
        <v>13.636363636364001</v>
      </c>
      <c r="I4377" s="12">
        <v>18.181818181817999</v>
      </c>
      <c r="J4377" s="12">
        <v>18.181818181817999</v>
      </c>
      <c r="K4377" s="12">
        <v>13.636363636364001</v>
      </c>
      <c r="L4377" s="12">
        <v>4.5454545454549997</v>
      </c>
      <c r="M4377" s="12">
        <v>18.181818181817999</v>
      </c>
      <c r="N4377" s="12">
        <v>9.0909090909089993</v>
      </c>
      <c r="O4377" s="12">
        <v>45.454545454544999</v>
      </c>
      <c r="P4377" s="12">
        <v>36.363636363635997</v>
      </c>
      <c r="Q4377" s="23">
        <v>18.181818181817999</v>
      </c>
    </row>
    <row r="4378" spans="3:17" ht="25.2" x14ac:dyDescent="0.25">
      <c r="C4378" s="121" t="s">
        <v>64</v>
      </c>
      <c r="D4378" s="119" t="s">
        <v>20</v>
      </c>
      <c r="E4378" s="18" t="s">
        <v>65</v>
      </c>
      <c r="F4378" s="17"/>
      <c r="G4378" s="19">
        <v>36</v>
      </c>
      <c r="H4378" s="29">
        <v>16.666666666666998</v>
      </c>
      <c r="I4378" s="15">
        <v>16.666666666666998</v>
      </c>
      <c r="J4378" s="15">
        <v>11.111111111111001</v>
      </c>
      <c r="K4378" s="15">
        <v>11.111111111111001</v>
      </c>
      <c r="L4378" s="15">
        <v>2.7777777777780002</v>
      </c>
      <c r="M4378" s="15">
        <v>8.333333333333</v>
      </c>
      <c r="N4378" s="15">
        <v>11.111111111111001</v>
      </c>
      <c r="O4378" s="15">
        <v>36.111111111111001</v>
      </c>
      <c r="P4378" s="15">
        <v>38.888888888888999</v>
      </c>
      <c r="Q4378" s="30">
        <v>25</v>
      </c>
    </row>
    <row r="4379" spans="3:17" ht="37.799999999999997" x14ac:dyDescent="0.25">
      <c r="C4379" s="125"/>
      <c r="D4379" s="120"/>
      <c r="E4379" s="4" t="s">
        <v>66</v>
      </c>
      <c r="F4379" s="5"/>
      <c r="G4379" s="6">
        <v>177</v>
      </c>
      <c r="H4379" s="28">
        <v>14.689265536722999</v>
      </c>
      <c r="I4379" s="12">
        <v>16.949152542373</v>
      </c>
      <c r="J4379" s="12">
        <v>7.3446327683619996</v>
      </c>
      <c r="K4379" s="12">
        <v>6.2146892655370003</v>
      </c>
      <c r="L4379" s="12">
        <v>0.56497175141199996</v>
      </c>
      <c r="M4379" s="12">
        <v>9.0395480225989999</v>
      </c>
      <c r="N4379" s="12">
        <v>4.5197740112989999</v>
      </c>
      <c r="O4379" s="12">
        <v>31.073446327684</v>
      </c>
      <c r="P4379" s="12">
        <v>41.807909604519999</v>
      </c>
      <c r="Q4379" s="23">
        <v>27.118644067797</v>
      </c>
    </row>
    <row r="4380" spans="3:17" ht="37.799999999999997" x14ac:dyDescent="0.25">
      <c r="C4380" s="125"/>
      <c r="D4380" s="120"/>
      <c r="E4380" s="4" t="s">
        <v>67</v>
      </c>
      <c r="F4380" s="5"/>
      <c r="G4380" s="6">
        <v>231</v>
      </c>
      <c r="H4380" s="28">
        <v>19.480519480519</v>
      </c>
      <c r="I4380" s="12">
        <v>21.645021645021998</v>
      </c>
      <c r="J4380" s="12">
        <v>16.017316017315999</v>
      </c>
      <c r="K4380" s="12">
        <v>7.3593073593070004</v>
      </c>
      <c r="L4380" s="12">
        <v>4.7619047619049999</v>
      </c>
      <c r="M4380" s="12">
        <v>14.718614718614999</v>
      </c>
      <c r="N4380" s="12">
        <v>2.5974025974030002</v>
      </c>
      <c r="O4380" s="12">
        <v>35.064935064935</v>
      </c>
      <c r="P4380" s="12">
        <v>45.454545454544999</v>
      </c>
      <c r="Q4380" s="23">
        <v>19.480519480519</v>
      </c>
    </row>
    <row r="4381" spans="3:17" ht="37.799999999999997" x14ac:dyDescent="0.25">
      <c r="C4381" s="125"/>
      <c r="D4381" s="120"/>
      <c r="E4381" s="4" t="s">
        <v>68</v>
      </c>
      <c r="F4381" s="5"/>
      <c r="G4381" s="6">
        <v>324</v>
      </c>
      <c r="H4381" s="28">
        <v>26.543209876542999</v>
      </c>
      <c r="I4381" s="12">
        <v>33.641975308642003</v>
      </c>
      <c r="J4381" s="12">
        <v>21.296296296295999</v>
      </c>
      <c r="K4381" s="12">
        <v>12.654320987654</v>
      </c>
      <c r="L4381" s="12">
        <v>5.8641975308639998</v>
      </c>
      <c r="M4381" s="12">
        <v>15.740740740741</v>
      </c>
      <c r="N4381" s="12">
        <v>1.851851851852</v>
      </c>
      <c r="O4381" s="12">
        <v>44.753086419752997</v>
      </c>
      <c r="P4381" s="12">
        <v>39.197530864198001</v>
      </c>
      <c r="Q4381" s="23">
        <v>16.049382716048999</v>
      </c>
    </row>
    <row r="4382" spans="3:17" ht="37.799999999999997" x14ac:dyDescent="0.25">
      <c r="C4382" s="125"/>
      <c r="D4382" s="120"/>
      <c r="E4382" s="4" t="s">
        <v>69</v>
      </c>
      <c r="F4382" s="5"/>
      <c r="G4382" s="6">
        <v>364</v>
      </c>
      <c r="H4382" s="28">
        <v>32.967032967032999</v>
      </c>
      <c r="I4382" s="12">
        <v>39.010989010989</v>
      </c>
      <c r="J4382" s="12">
        <v>26.648351648352001</v>
      </c>
      <c r="K4382" s="12">
        <v>16.483516483515999</v>
      </c>
      <c r="L4382" s="12">
        <v>6.0439560439560003</v>
      </c>
      <c r="M4382" s="12">
        <v>20.329670329670002</v>
      </c>
      <c r="N4382" s="12">
        <v>2.7472527472529999</v>
      </c>
      <c r="O4382" s="12">
        <v>50.549450549451002</v>
      </c>
      <c r="P4382" s="12">
        <v>38.736263736264</v>
      </c>
      <c r="Q4382" s="23">
        <v>10.714285714286</v>
      </c>
    </row>
    <row r="4383" spans="3:17" ht="37.799999999999997" x14ac:dyDescent="0.25">
      <c r="C4383" s="125"/>
      <c r="D4383" s="120"/>
      <c r="E4383" s="4" t="s">
        <v>70</v>
      </c>
      <c r="F4383" s="5"/>
      <c r="G4383" s="6">
        <v>292</v>
      </c>
      <c r="H4383" s="28">
        <v>36.986301369863</v>
      </c>
      <c r="I4383" s="12">
        <v>46.575342465753003</v>
      </c>
      <c r="J4383" s="12">
        <v>29.452054794521001</v>
      </c>
      <c r="K4383" s="12">
        <v>17.808219178081998</v>
      </c>
      <c r="L4383" s="12">
        <v>7.1917808219179999</v>
      </c>
      <c r="M4383" s="12">
        <v>22.945205479452</v>
      </c>
      <c r="N4383" s="12">
        <v>2.397260273973</v>
      </c>
      <c r="O4383" s="12">
        <v>58.219178082192002</v>
      </c>
      <c r="P4383" s="12">
        <v>33.904109589040999</v>
      </c>
      <c r="Q4383" s="23">
        <v>7.8767123287669998</v>
      </c>
    </row>
    <row r="4384" spans="3:17" ht="37.799999999999997" x14ac:dyDescent="0.25">
      <c r="C4384" s="125"/>
      <c r="D4384" s="120"/>
      <c r="E4384" s="4" t="s">
        <v>71</v>
      </c>
      <c r="F4384" s="5"/>
      <c r="G4384" s="6">
        <v>316</v>
      </c>
      <c r="H4384" s="28">
        <v>37.025316455696</v>
      </c>
      <c r="I4384" s="12">
        <v>51.265822784809998</v>
      </c>
      <c r="J4384" s="12">
        <v>32.278481012657998</v>
      </c>
      <c r="K4384" s="12">
        <v>16.772151898733998</v>
      </c>
      <c r="L4384" s="12">
        <v>8.2278481012659999</v>
      </c>
      <c r="M4384" s="12">
        <v>24.367088607595001</v>
      </c>
      <c r="N4384" s="12">
        <v>3.1645569620249998</v>
      </c>
      <c r="O4384" s="12">
        <v>63.291139240505998</v>
      </c>
      <c r="P4384" s="12">
        <v>28.797468354429999</v>
      </c>
      <c r="Q4384" s="23">
        <v>7.9113924050630002</v>
      </c>
    </row>
    <row r="4385" spans="3:17" ht="37.799999999999997" x14ac:dyDescent="0.25">
      <c r="C4385" s="125"/>
      <c r="D4385" s="120"/>
      <c r="E4385" s="4" t="s">
        <v>72</v>
      </c>
      <c r="F4385" s="5"/>
      <c r="G4385" s="6">
        <v>308</v>
      </c>
      <c r="H4385" s="28">
        <v>40.584415584416</v>
      </c>
      <c r="I4385" s="12">
        <v>55.194805194804999</v>
      </c>
      <c r="J4385" s="12">
        <v>36.038961038960998</v>
      </c>
      <c r="K4385" s="12">
        <v>18.506493506493999</v>
      </c>
      <c r="L4385" s="12">
        <v>14.285714285714</v>
      </c>
      <c r="M4385" s="12">
        <v>26.948051948052001</v>
      </c>
      <c r="N4385" s="12">
        <v>2.5974025974030002</v>
      </c>
      <c r="O4385" s="12">
        <v>61.688311688311998</v>
      </c>
      <c r="P4385" s="12">
        <v>31.168831168831002</v>
      </c>
      <c r="Q4385" s="23">
        <v>7.1428571428570002</v>
      </c>
    </row>
    <row r="4386" spans="3:17" ht="37.799999999999997" x14ac:dyDescent="0.25">
      <c r="C4386" s="125"/>
      <c r="D4386" s="120"/>
      <c r="E4386" s="4" t="s">
        <v>73</v>
      </c>
      <c r="F4386" s="5"/>
      <c r="G4386" s="6">
        <v>114</v>
      </c>
      <c r="H4386" s="28">
        <v>31.578947368421002</v>
      </c>
      <c r="I4386" s="12">
        <v>51.754385964911997</v>
      </c>
      <c r="J4386" s="12">
        <v>29.824561403509001</v>
      </c>
      <c r="K4386" s="12">
        <v>18.421052631578998</v>
      </c>
      <c r="L4386" s="12">
        <v>13.157894736842</v>
      </c>
      <c r="M4386" s="12">
        <v>21.929824561404001</v>
      </c>
      <c r="N4386" s="12">
        <v>0.87719298245599997</v>
      </c>
      <c r="O4386" s="12">
        <v>58.771929824560999</v>
      </c>
      <c r="P4386" s="12">
        <v>34.210526315788996</v>
      </c>
      <c r="Q4386" s="23">
        <v>7.0175438596489998</v>
      </c>
    </row>
    <row r="4387" spans="3:17" ht="25.2" x14ac:dyDescent="0.25">
      <c r="C4387" s="125"/>
      <c r="D4387" s="120"/>
      <c r="E4387" s="4" t="s">
        <v>74</v>
      </c>
      <c r="F4387" s="5"/>
      <c r="G4387" s="6">
        <v>96</v>
      </c>
      <c r="H4387" s="28">
        <v>35.416666666666998</v>
      </c>
      <c r="I4387" s="12">
        <v>52.083333333333002</v>
      </c>
      <c r="J4387" s="12">
        <v>34.375</v>
      </c>
      <c r="K4387" s="12">
        <v>17.708333333333002</v>
      </c>
      <c r="L4387" s="12">
        <v>9.375</v>
      </c>
      <c r="M4387" s="12">
        <v>25</v>
      </c>
      <c r="N4387" s="12">
        <v>2.083333333333</v>
      </c>
      <c r="O4387" s="12">
        <v>56.25</v>
      </c>
      <c r="P4387" s="12">
        <v>38.541666666666998</v>
      </c>
      <c r="Q4387" s="23">
        <v>5.208333333333</v>
      </c>
    </row>
    <row r="4388" spans="3:17" x14ac:dyDescent="0.25">
      <c r="C4388" s="125"/>
      <c r="D4388" s="120"/>
      <c r="E4388" s="4" t="s">
        <v>75</v>
      </c>
      <c r="F4388" s="5"/>
      <c r="G4388" s="6">
        <v>29</v>
      </c>
      <c r="H4388" s="28">
        <v>10.344827586207</v>
      </c>
      <c r="I4388" s="12">
        <v>13.793103448276</v>
      </c>
      <c r="J4388" s="12">
        <v>3.4482758620689999</v>
      </c>
      <c r="K4388" s="12">
        <v>3.4482758620689999</v>
      </c>
      <c r="L4388" s="20">
        <v>0</v>
      </c>
      <c r="M4388" s="12">
        <v>3.4482758620689999</v>
      </c>
      <c r="N4388" s="12">
        <v>10.344827586207</v>
      </c>
      <c r="O4388" s="12">
        <v>27.586206896552</v>
      </c>
      <c r="P4388" s="12">
        <v>51.724137931034001</v>
      </c>
      <c r="Q4388" s="23">
        <v>20.689655172414</v>
      </c>
    </row>
    <row r="4389" spans="3:17" x14ac:dyDescent="0.25">
      <c r="C4389" s="125"/>
      <c r="D4389" s="120"/>
      <c r="E4389" s="4" t="s">
        <v>18</v>
      </c>
      <c r="F4389" s="5"/>
      <c r="G4389" s="6">
        <v>127</v>
      </c>
      <c r="H4389" s="28">
        <v>16.535433070865999</v>
      </c>
      <c r="I4389" s="12">
        <v>18.897637795276001</v>
      </c>
      <c r="J4389" s="12">
        <v>14.960629921260001</v>
      </c>
      <c r="K4389" s="12">
        <v>10.236220472441</v>
      </c>
      <c r="L4389" s="12">
        <v>2.3622047244090001</v>
      </c>
      <c r="M4389" s="12">
        <v>15.748031496063</v>
      </c>
      <c r="N4389" s="12">
        <v>3.1496062992130001</v>
      </c>
      <c r="O4389" s="12">
        <v>35.433070866142003</v>
      </c>
      <c r="P4389" s="12">
        <v>33.858267716535003</v>
      </c>
      <c r="Q4389" s="23">
        <v>30.708661417323</v>
      </c>
    </row>
    <row r="4390" spans="3:17" x14ac:dyDescent="0.25">
      <c r="C4390" s="121" t="s">
        <v>76</v>
      </c>
      <c r="D4390" s="119" t="s">
        <v>20</v>
      </c>
      <c r="E4390" s="18" t="s">
        <v>77</v>
      </c>
      <c r="F4390" s="17"/>
      <c r="G4390" s="19">
        <v>626</v>
      </c>
      <c r="H4390" s="29">
        <v>36.421725239616997</v>
      </c>
      <c r="I4390" s="15">
        <v>43.290734824281003</v>
      </c>
      <c r="J4390" s="15">
        <v>31.469648562300002</v>
      </c>
      <c r="K4390" s="15">
        <v>17.092651757188001</v>
      </c>
      <c r="L4390" s="15">
        <v>7.9872204472839998</v>
      </c>
      <c r="M4390" s="15">
        <v>23.961661341852999</v>
      </c>
      <c r="N4390" s="15">
        <v>2.396166134185</v>
      </c>
      <c r="O4390" s="15">
        <v>54.632587859425001</v>
      </c>
      <c r="P4390" s="15">
        <v>34.504792332268003</v>
      </c>
      <c r="Q4390" s="30">
        <v>10.862619808307</v>
      </c>
    </row>
    <row r="4391" spans="3:17" x14ac:dyDescent="0.25">
      <c r="C4391" s="125"/>
      <c r="D4391" s="120"/>
      <c r="E4391" s="4" t="s">
        <v>78</v>
      </c>
      <c r="F4391" s="5"/>
      <c r="G4391" s="6">
        <v>975</v>
      </c>
      <c r="H4391" s="28">
        <v>28.820512820512999</v>
      </c>
      <c r="I4391" s="12">
        <v>38.25641025641</v>
      </c>
      <c r="J4391" s="12">
        <v>23.487179487178999</v>
      </c>
      <c r="K4391" s="12">
        <v>13.230769230769001</v>
      </c>
      <c r="L4391" s="12">
        <v>7.4871794871789996</v>
      </c>
      <c r="M4391" s="12">
        <v>18.871794871795</v>
      </c>
      <c r="N4391" s="12">
        <v>3.6923076923079998</v>
      </c>
      <c r="O4391" s="12">
        <v>49.025641025641001</v>
      </c>
      <c r="P4391" s="12">
        <v>36.923076923076998</v>
      </c>
      <c r="Q4391" s="23">
        <v>14.051282051282</v>
      </c>
    </row>
    <row r="4392" spans="3:17" x14ac:dyDescent="0.25">
      <c r="C4392" s="125"/>
      <c r="D4392" s="120"/>
      <c r="E4392" s="4" t="s">
        <v>79</v>
      </c>
      <c r="F4392" s="5"/>
      <c r="G4392" s="6">
        <v>589</v>
      </c>
      <c r="H4392" s="28">
        <v>27.504244482173</v>
      </c>
      <c r="I4392" s="12">
        <v>37.011884550085</v>
      </c>
      <c r="J4392" s="12">
        <v>22.241086587436001</v>
      </c>
      <c r="K4392" s="12">
        <v>13.752122241086999</v>
      </c>
      <c r="L4392" s="12">
        <v>5.6027164685909998</v>
      </c>
      <c r="M4392" s="12">
        <v>16.298811544991999</v>
      </c>
      <c r="N4392" s="12">
        <v>1.6977928692699999</v>
      </c>
      <c r="O4392" s="12">
        <v>47.368421052632002</v>
      </c>
      <c r="P4392" s="12">
        <v>38.539898132428</v>
      </c>
      <c r="Q4392" s="23">
        <v>14.091680814941</v>
      </c>
    </row>
    <row r="4393" spans="3:17" x14ac:dyDescent="0.25">
      <c r="C4393" s="125"/>
      <c r="D4393" s="120"/>
      <c r="E4393" s="4" t="s">
        <v>80</v>
      </c>
      <c r="F4393" s="5"/>
      <c r="G4393" s="6">
        <v>224</v>
      </c>
      <c r="H4393" s="28">
        <v>25</v>
      </c>
      <c r="I4393" s="12">
        <v>35.714285714286</v>
      </c>
      <c r="J4393" s="12">
        <v>21.875</v>
      </c>
      <c r="K4393" s="12">
        <v>13.392857142857</v>
      </c>
      <c r="L4393" s="12">
        <v>7.1428571428570002</v>
      </c>
      <c r="M4393" s="12">
        <v>20.089285714286</v>
      </c>
      <c r="N4393" s="12">
        <v>3.5714285714290002</v>
      </c>
      <c r="O4393" s="12">
        <v>50.446428571429003</v>
      </c>
      <c r="P4393" s="12">
        <v>34.821428571429003</v>
      </c>
      <c r="Q4393" s="23">
        <v>14.732142857143</v>
      </c>
    </row>
    <row r="4394" spans="3:17" x14ac:dyDescent="0.25">
      <c r="C4394" s="121" t="s">
        <v>81</v>
      </c>
      <c r="D4394" s="119" t="s">
        <v>20</v>
      </c>
      <c r="E4394" s="18" t="s">
        <v>82</v>
      </c>
      <c r="F4394" s="17"/>
      <c r="G4394" s="19">
        <v>300</v>
      </c>
      <c r="H4394" s="29">
        <v>23.666666666666998</v>
      </c>
      <c r="I4394" s="15">
        <v>34</v>
      </c>
      <c r="J4394" s="15">
        <v>20.666666666666998</v>
      </c>
      <c r="K4394" s="15">
        <v>13.666666666667</v>
      </c>
      <c r="L4394" s="15">
        <v>7</v>
      </c>
      <c r="M4394" s="15">
        <v>18.666666666666998</v>
      </c>
      <c r="N4394" s="15">
        <v>2.666666666667</v>
      </c>
      <c r="O4394" s="15">
        <v>45.666666666666998</v>
      </c>
      <c r="P4394" s="15">
        <v>39.333333333333002</v>
      </c>
      <c r="Q4394" s="30">
        <v>15</v>
      </c>
    </row>
    <row r="4395" spans="3:17" x14ac:dyDescent="0.25">
      <c r="C4395" s="125"/>
      <c r="D4395" s="120"/>
      <c r="E4395" s="4" t="s">
        <v>83</v>
      </c>
      <c r="F4395" s="5"/>
      <c r="G4395" s="6">
        <v>722</v>
      </c>
      <c r="H4395" s="28">
        <v>36.980609418283002</v>
      </c>
      <c r="I4395" s="12">
        <v>44.182825484764997</v>
      </c>
      <c r="J4395" s="12">
        <v>30.886426592797999</v>
      </c>
      <c r="K4395" s="12">
        <v>16.481994459833999</v>
      </c>
      <c r="L4395" s="12">
        <v>8.1717451523549993</v>
      </c>
      <c r="M4395" s="12">
        <v>20.221606648199</v>
      </c>
      <c r="N4395" s="12">
        <v>3.6011080332410002</v>
      </c>
      <c r="O4395" s="12">
        <v>54.847645429362998</v>
      </c>
      <c r="P4395" s="12">
        <v>33.102493074792001</v>
      </c>
      <c r="Q4395" s="23">
        <v>12.049861495845001</v>
      </c>
    </row>
    <row r="4396" spans="3:17" x14ac:dyDescent="0.25">
      <c r="C4396" s="125"/>
      <c r="D4396" s="120"/>
      <c r="E4396" s="4" t="s">
        <v>84</v>
      </c>
      <c r="F4396" s="5"/>
      <c r="G4396" s="6">
        <v>483</v>
      </c>
      <c r="H4396" s="28">
        <v>27.329192546584</v>
      </c>
      <c r="I4396" s="12">
        <v>39.130434782609001</v>
      </c>
      <c r="J4396" s="12">
        <v>21.739130434783</v>
      </c>
      <c r="K4396" s="12">
        <v>14.492753623187999</v>
      </c>
      <c r="L4396" s="12">
        <v>6.2111801242239997</v>
      </c>
      <c r="M4396" s="12">
        <v>19.875776397515999</v>
      </c>
      <c r="N4396" s="12">
        <v>2.6915113871640002</v>
      </c>
      <c r="O4396" s="12">
        <v>50.517598343685002</v>
      </c>
      <c r="P4396" s="12">
        <v>34.989648033126002</v>
      </c>
      <c r="Q4396" s="23">
        <v>14.492753623187999</v>
      </c>
    </row>
    <row r="4397" spans="3:17" x14ac:dyDescent="0.25">
      <c r="C4397" s="125"/>
      <c r="D4397" s="120"/>
      <c r="E4397" s="4" t="s">
        <v>85</v>
      </c>
      <c r="F4397" s="5"/>
      <c r="G4397" s="6">
        <v>395</v>
      </c>
      <c r="H4397" s="28">
        <v>29.873417721519001</v>
      </c>
      <c r="I4397" s="12">
        <v>36.455696202532003</v>
      </c>
      <c r="J4397" s="12">
        <v>23.037974683544</v>
      </c>
      <c r="K4397" s="12">
        <v>15.696202531646</v>
      </c>
      <c r="L4397" s="12">
        <v>6.3291139240509997</v>
      </c>
      <c r="M4397" s="12">
        <v>22.278481012657998</v>
      </c>
      <c r="N4397" s="12">
        <v>2.7848101265819998</v>
      </c>
      <c r="O4397" s="12">
        <v>50.632911392404999</v>
      </c>
      <c r="P4397" s="12">
        <v>38.734177215190002</v>
      </c>
      <c r="Q4397" s="23">
        <v>10.632911392404999</v>
      </c>
    </row>
    <row r="4398" spans="3:17" x14ac:dyDescent="0.25">
      <c r="C4398" s="125"/>
      <c r="D4398" s="120"/>
      <c r="E4398" s="4" t="s">
        <v>86</v>
      </c>
      <c r="F4398" s="5"/>
      <c r="G4398" s="6">
        <v>236</v>
      </c>
      <c r="H4398" s="28">
        <v>25.423728813558998</v>
      </c>
      <c r="I4398" s="12">
        <v>35.593220338983002</v>
      </c>
      <c r="J4398" s="12">
        <v>22.457627118644002</v>
      </c>
      <c r="K4398" s="12">
        <v>10.169491525424</v>
      </c>
      <c r="L4398" s="12">
        <v>6.7796610169490004</v>
      </c>
      <c r="M4398" s="12">
        <v>17.372881355932002</v>
      </c>
      <c r="N4398" s="12">
        <v>2.1186440677970002</v>
      </c>
      <c r="O4398" s="12">
        <v>43.644067796610003</v>
      </c>
      <c r="P4398" s="12">
        <v>41.949152542373</v>
      </c>
      <c r="Q4398" s="23">
        <v>14.406779661017</v>
      </c>
    </row>
    <row r="4399" spans="3:17" x14ac:dyDescent="0.25">
      <c r="C4399" s="125"/>
      <c r="D4399" s="120"/>
      <c r="E4399" s="4" t="s">
        <v>87</v>
      </c>
      <c r="F4399" s="5"/>
      <c r="G4399" s="6">
        <v>278</v>
      </c>
      <c r="H4399" s="28">
        <v>28.41726618705</v>
      </c>
      <c r="I4399" s="12">
        <v>37.410071942446002</v>
      </c>
      <c r="J4399" s="12">
        <v>25.899280575540001</v>
      </c>
      <c r="K4399" s="12">
        <v>11.151079136690999</v>
      </c>
      <c r="L4399" s="12">
        <v>7.5539568345320003</v>
      </c>
      <c r="M4399" s="12">
        <v>17.266187050359999</v>
      </c>
      <c r="N4399" s="12">
        <v>2.1582733812949999</v>
      </c>
      <c r="O4399" s="12">
        <v>47.482014388488999</v>
      </c>
      <c r="P4399" s="12">
        <v>37.050359712229998</v>
      </c>
      <c r="Q4399" s="23">
        <v>15.467625899281</v>
      </c>
    </row>
    <row r="4400" spans="3:17" x14ac:dyDescent="0.25">
      <c r="C4400" s="121" t="s">
        <v>88</v>
      </c>
      <c r="D4400" s="119" t="s">
        <v>20</v>
      </c>
      <c r="E4400" s="18" t="s">
        <v>89</v>
      </c>
      <c r="F4400" s="17"/>
      <c r="G4400" s="19">
        <v>110</v>
      </c>
      <c r="H4400" s="29">
        <v>35.454545454544999</v>
      </c>
      <c r="I4400" s="15">
        <v>39.090909090909001</v>
      </c>
      <c r="J4400" s="15">
        <v>22.727272727273</v>
      </c>
      <c r="K4400" s="15">
        <v>16.363636363636001</v>
      </c>
      <c r="L4400" s="15">
        <v>7.2727272727269998</v>
      </c>
      <c r="M4400" s="15">
        <v>23.636363636363999</v>
      </c>
      <c r="N4400" s="15">
        <v>5.4545454545450003</v>
      </c>
      <c r="O4400" s="15">
        <v>57.272727272727003</v>
      </c>
      <c r="P4400" s="15">
        <v>30.909090909090999</v>
      </c>
      <c r="Q4400" s="30">
        <v>11.818181818182</v>
      </c>
    </row>
    <row r="4401" spans="2:17" x14ac:dyDescent="0.25">
      <c r="C4401" s="122"/>
      <c r="D4401" s="120"/>
      <c r="E4401" s="4" t="s">
        <v>90</v>
      </c>
      <c r="F4401" s="5"/>
      <c r="G4401" s="6">
        <v>190</v>
      </c>
      <c r="H4401" s="28">
        <v>16.842105263158</v>
      </c>
      <c r="I4401" s="12">
        <v>31.052631578947</v>
      </c>
      <c r="J4401" s="12">
        <v>19.473684210525999</v>
      </c>
      <c r="K4401" s="12">
        <v>12.105263157894999</v>
      </c>
      <c r="L4401" s="12">
        <v>6.8421052631580004</v>
      </c>
      <c r="M4401" s="12">
        <v>15.789473684211</v>
      </c>
      <c r="N4401" s="12">
        <v>1.052631578947</v>
      </c>
      <c r="O4401" s="12">
        <v>38.947368421053</v>
      </c>
      <c r="P4401" s="12">
        <v>44.210526315788996</v>
      </c>
      <c r="Q4401" s="23">
        <v>16.842105263158</v>
      </c>
    </row>
    <row r="4402" spans="2:17" x14ac:dyDescent="0.25">
      <c r="C4402" s="122"/>
      <c r="D4402" s="120"/>
      <c r="E4402" s="4" t="s">
        <v>83</v>
      </c>
      <c r="F4402" s="5"/>
      <c r="G4402" s="6">
        <v>722</v>
      </c>
      <c r="H4402" s="28">
        <v>36.980609418283002</v>
      </c>
      <c r="I4402" s="12">
        <v>44.182825484764997</v>
      </c>
      <c r="J4402" s="12">
        <v>30.886426592797999</v>
      </c>
      <c r="K4402" s="12">
        <v>16.481994459833999</v>
      </c>
      <c r="L4402" s="12">
        <v>8.1717451523549993</v>
      </c>
      <c r="M4402" s="12">
        <v>20.221606648199</v>
      </c>
      <c r="N4402" s="12">
        <v>3.6011080332410002</v>
      </c>
      <c r="O4402" s="12">
        <v>54.847645429362998</v>
      </c>
      <c r="P4402" s="12">
        <v>33.102493074792001</v>
      </c>
      <c r="Q4402" s="23">
        <v>12.049861495845001</v>
      </c>
    </row>
    <row r="4403" spans="2:17" x14ac:dyDescent="0.25">
      <c r="C4403" s="122"/>
      <c r="D4403" s="120"/>
      <c r="E4403" s="4" t="s">
        <v>91</v>
      </c>
      <c r="F4403" s="5"/>
      <c r="G4403" s="6">
        <v>117</v>
      </c>
      <c r="H4403" s="28">
        <v>23.076923076922998</v>
      </c>
      <c r="I4403" s="12">
        <v>41.880341880342002</v>
      </c>
      <c r="J4403" s="12">
        <v>24.786324786325</v>
      </c>
      <c r="K4403" s="12">
        <v>15.384615384615</v>
      </c>
      <c r="L4403" s="12">
        <v>8.5470085470089998</v>
      </c>
      <c r="M4403" s="12">
        <v>16.239316239316</v>
      </c>
      <c r="N4403" s="12">
        <v>2.564102564103</v>
      </c>
      <c r="O4403" s="12">
        <v>53.846153846154003</v>
      </c>
      <c r="P4403" s="12">
        <v>35.042735042735004</v>
      </c>
      <c r="Q4403" s="23">
        <v>11.111111111111001</v>
      </c>
    </row>
    <row r="4404" spans="2:17" x14ac:dyDescent="0.25">
      <c r="C4404" s="122"/>
      <c r="D4404" s="120"/>
      <c r="E4404" s="4" t="s">
        <v>92</v>
      </c>
      <c r="F4404" s="5"/>
      <c r="G4404" s="6">
        <v>123</v>
      </c>
      <c r="H4404" s="28">
        <v>31.707317073171001</v>
      </c>
      <c r="I4404" s="12">
        <v>44.715447154472002</v>
      </c>
      <c r="J4404" s="12">
        <v>22.764227642276001</v>
      </c>
      <c r="K4404" s="12">
        <v>14.634146341463</v>
      </c>
      <c r="L4404" s="12">
        <v>7.3170731707319998</v>
      </c>
      <c r="M4404" s="12">
        <v>25.203252032519998</v>
      </c>
      <c r="N4404" s="12">
        <v>3.2520325203249998</v>
      </c>
      <c r="O4404" s="12">
        <v>54.471544715447003</v>
      </c>
      <c r="P4404" s="12">
        <v>29.268292682927001</v>
      </c>
      <c r="Q4404" s="23">
        <v>16.260162601626</v>
      </c>
    </row>
    <row r="4405" spans="2:17" x14ac:dyDescent="0.25">
      <c r="C4405" s="122"/>
      <c r="D4405" s="120"/>
      <c r="E4405" s="4" t="s">
        <v>93</v>
      </c>
      <c r="F4405" s="5"/>
      <c r="G4405" s="6">
        <v>243</v>
      </c>
      <c r="H4405" s="28">
        <v>27.16049382716</v>
      </c>
      <c r="I4405" s="12">
        <v>34.979423868312999</v>
      </c>
      <c r="J4405" s="12">
        <v>19.753086419753</v>
      </c>
      <c r="K4405" s="12">
        <v>13.991769547324999</v>
      </c>
      <c r="L4405" s="12">
        <v>4.5267489711930002</v>
      </c>
      <c r="M4405" s="12">
        <v>18.930041152263001</v>
      </c>
      <c r="N4405" s="12">
        <v>2.4691358024690002</v>
      </c>
      <c r="O4405" s="12">
        <v>46.913580246914002</v>
      </c>
      <c r="P4405" s="12">
        <v>37.860082304526998</v>
      </c>
      <c r="Q4405" s="23">
        <v>15.226337448560001</v>
      </c>
    </row>
    <row r="4406" spans="2:17" x14ac:dyDescent="0.25">
      <c r="C4406" s="122"/>
      <c r="D4406" s="120"/>
      <c r="E4406" s="4" t="s">
        <v>85</v>
      </c>
      <c r="F4406" s="5"/>
      <c r="G4406" s="6">
        <v>395</v>
      </c>
      <c r="H4406" s="28">
        <v>29.873417721519001</v>
      </c>
      <c r="I4406" s="12">
        <v>36.455696202532003</v>
      </c>
      <c r="J4406" s="12">
        <v>23.037974683544</v>
      </c>
      <c r="K4406" s="12">
        <v>15.696202531646</v>
      </c>
      <c r="L4406" s="12">
        <v>6.3291139240509997</v>
      </c>
      <c r="M4406" s="12">
        <v>22.278481012657998</v>
      </c>
      <c r="N4406" s="12">
        <v>2.7848101265819998</v>
      </c>
      <c r="O4406" s="12">
        <v>50.632911392404999</v>
      </c>
      <c r="P4406" s="12">
        <v>38.734177215190002</v>
      </c>
      <c r="Q4406" s="23">
        <v>10.632911392404999</v>
      </c>
    </row>
    <row r="4407" spans="2:17" x14ac:dyDescent="0.25">
      <c r="C4407" s="122"/>
      <c r="D4407" s="120"/>
      <c r="E4407" s="4" t="s">
        <v>94</v>
      </c>
      <c r="F4407" s="5"/>
      <c r="G4407" s="6">
        <v>168</v>
      </c>
      <c r="H4407" s="28">
        <v>26.190476190476002</v>
      </c>
      <c r="I4407" s="12">
        <v>36.309523809524002</v>
      </c>
      <c r="J4407" s="12">
        <v>22.023809523810002</v>
      </c>
      <c r="K4407" s="12">
        <v>9.5238095238099998</v>
      </c>
      <c r="L4407" s="12">
        <v>7.7380952380950001</v>
      </c>
      <c r="M4407" s="12">
        <v>16.071428571428999</v>
      </c>
      <c r="N4407" s="12">
        <v>1.190476190476</v>
      </c>
      <c r="O4407" s="12">
        <v>43.452380952380999</v>
      </c>
      <c r="P4407" s="12">
        <v>39.880952380952003</v>
      </c>
      <c r="Q4407" s="23">
        <v>16.666666666666998</v>
      </c>
    </row>
    <row r="4408" spans="2:17" x14ac:dyDescent="0.25">
      <c r="C4408" s="122"/>
      <c r="D4408" s="120"/>
      <c r="E4408" s="4" t="s">
        <v>95</v>
      </c>
      <c r="F4408" s="5"/>
      <c r="G4408" s="6">
        <v>68</v>
      </c>
      <c r="H4408" s="28">
        <v>23.529411764706001</v>
      </c>
      <c r="I4408" s="12">
        <v>33.823529411765001</v>
      </c>
      <c r="J4408" s="12">
        <v>23.529411764706001</v>
      </c>
      <c r="K4408" s="12">
        <v>11.764705882353001</v>
      </c>
      <c r="L4408" s="12">
        <v>4.4117647058819998</v>
      </c>
      <c r="M4408" s="12">
        <v>20.588235294118</v>
      </c>
      <c r="N4408" s="12">
        <v>4.4117647058819998</v>
      </c>
      <c r="O4408" s="12">
        <v>44.117647058823998</v>
      </c>
      <c r="P4408" s="12">
        <v>47.058823529412003</v>
      </c>
      <c r="Q4408" s="23">
        <v>8.8235294117649996</v>
      </c>
    </row>
    <row r="4409" spans="2:17" x14ac:dyDescent="0.25">
      <c r="C4409" s="126"/>
      <c r="D4409" s="123"/>
      <c r="E4409" s="64" t="s">
        <v>87</v>
      </c>
      <c r="F4409" s="59"/>
      <c r="G4409" s="66">
        <v>278</v>
      </c>
      <c r="H4409" s="82">
        <v>28.41726618705</v>
      </c>
      <c r="I4409" s="40">
        <v>37.410071942446002</v>
      </c>
      <c r="J4409" s="40">
        <v>25.899280575540001</v>
      </c>
      <c r="K4409" s="40">
        <v>11.151079136690999</v>
      </c>
      <c r="L4409" s="40">
        <v>7.5539568345320003</v>
      </c>
      <c r="M4409" s="40">
        <v>17.266187050359999</v>
      </c>
      <c r="N4409" s="40">
        <v>2.1582733812949999</v>
      </c>
      <c r="O4409" s="40">
        <v>47.482014388488999</v>
      </c>
      <c r="P4409" s="40">
        <v>37.050359712229998</v>
      </c>
      <c r="Q4409" s="80">
        <v>15.467625899281</v>
      </c>
    </row>
    <row r="4411" spans="2:17" x14ac:dyDescent="0.25">
      <c r="B4411" s="48" t="str">
        <f xml:space="preserve"> HYPERLINK("#'目次'!B46", "[40]")</f>
        <v>[40]</v>
      </c>
      <c r="C4411" s="35" t="s">
        <v>381</v>
      </c>
    </row>
    <row r="4414" spans="2:17" x14ac:dyDescent="0.25">
      <c r="C4414" s="35" t="s">
        <v>14</v>
      </c>
    </row>
    <row r="4415" spans="2:17" ht="50.4" x14ac:dyDescent="0.25">
      <c r="C4415" s="115"/>
      <c r="D4415" s="116"/>
      <c r="E4415" s="116"/>
      <c r="F4415" s="116"/>
      <c r="G4415" s="44" t="s">
        <v>15</v>
      </c>
      <c r="H4415" s="43" t="s">
        <v>382</v>
      </c>
      <c r="I4415" s="26" t="s">
        <v>383</v>
      </c>
      <c r="J4415" s="26" t="s">
        <v>384</v>
      </c>
      <c r="K4415" s="49" t="s">
        <v>18</v>
      </c>
    </row>
    <row r="4416" spans="2:17" x14ac:dyDescent="0.25">
      <c r="C4416" s="117"/>
      <c r="D4416" s="118"/>
      <c r="E4416" s="118"/>
      <c r="F4416" s="118"/>
      <c r="G4416" s="46"/>
      <c r="H4416" s="47"/>
      <c r="I4416" s="27"/>
      <c r="J4416" s="27"/>
      <c r="K4416" s="45"/>
    </row>
    <row r="4417" spans="3:11" x14ac:dyDescent="0.25">
      <c r="C4417" s="61"/>
      <c r="D4417" s="62"/>
      <c r="E4417" s="60" t="s">
        <v>15</v>
      </c>
      <c r="F4417" s="63"/>
      <c r="G4417" s="57">
        <v>2414</v>
      </c>
      <c r="H4417" s="34">
        <v>28.707539353769999</v>
      </c>
      <c r="I4417" s="34">
        <v>1.574150787075</v>
      </c>
      <c r="J4417" s="34">
        <v>63.007456503728001</v>
      </c>
      <c r="K4417" s="79">
        <v>6.710853355427</v>
      </c>
    </row>
    <row r="4418" spans="3:11" x14ac:dyDescent="0.25">
      <c r="C4418" s="124" t="s">
        <v>19</v>
      </c>
      <c r="D4418" s="119" t="s">
        <v>20</v>
      </c>
      <c r="E4418" s="18" t="s">
        <v>21</v>
      </c>
      <c r="F4418" s="17"/>
      <c r="G4418" s="19">
        <v>1139</v>
      </c>
      <c r="H4418" s="29">
        <v>35.733099209833</v>
      </c>
      <c r="I4418" s="15">
        <v>2.3705004389819999</v>
      </c>
      <c r="J4418" s="15">
        <v>55.838454784899</v>
      </c>
      <c r="K4418" s="30">
        <v>6.0579455662859996</v>
      </c>
    </row>
    <row r="4419" spans="3:11" x14ac:dyDescent="0.25">
      <c r="C4419" s="125"/>
      <c r="D4419" s="120"/>
      <c r="E4419" s="4" t="s">
        <v>22</v>
      </c>
      <c r="F4419" s="5"/>
      <c r="G4419" s="6">
        <v>1275</v>
      </c>
      <c r="H4419" s="28">
        <v>22.431372549020001</v>
      </c>
      <c r="I4419" s="12">
        <v>0.86274509803900001</v>
      </c>
      <c r="J4419" s="12">
        <v>69.411764705882007</v>
      </c>
      <c r="K4419" s="23">
        <v>7.2941176470590001</v>
      </c>
    </row>
    <row r="4420" spans="3:11" x14ac:dyDescent="0.25">
      <c r="C4420" s="121" t="s">
        <v>23</v>
      </c>
      <c r="D4420" s="121" t="s">
        <v>24</v>
      </c>
      <c r="E4420" s="18" t="s">
        <v>25</v>
      </c>
      <c r="F4420" s="17"/>
      <c r="G4420" s="19">
        <v>515</v>
      </c>
      <c r="H4420" s="29">
        <v>51.456310679612002</v>
      </c>
      <c r="I4420" s="15">
        <v>2.5242718446599999</v>
      </c>
      <c r="J4420" s="15">
        <v>42.524271844659999</v>
      </c>
      <c r="K4420" s="30">
        <v>3.495145631068</v>
      </c>
    </row>
    <row r="4421" spans="3:11" x14ac:dyDescent="0.25">
      <c r="C4421" s="125"/>
      <c r="D4421" s="122"/>
      <c r="E4421" s="4" t="s">
        <v>26</v>
      </c>
      <c r="F4421" s="5"/>
      <c r="G4421" s="6">
        <v>718</v>
      </c>
      <c r="H4421" s="28">
        <v>37.604456824513001</v>
      </c>
      <c r="I4421" s="12">
        <v>1.392757660167</v>
      </c>
      <c r="J4421" s="12">
        <v>56.824512534819</v>
      </c>
      <c r="K4421" s="23">
        <v>4.1782729805010002</v>
      </c>
    </row>
    <row r="4422" spans="3:11" x14ac:dyDescent="0.25">
      <c r="C4422" s="125"/>
      <c r="D4422" s="122"/>
      <c r="E4422" s="4" t="s">
        <v>27</v>
      </c>
      <c r="F4422" s="5"/>
      <c r="G4422" s="6">
        <v>492</v>
      </c>
      <c r="H4422" s="28">
        <v>21.341463414633999</v>
      </c>
      <c r="I4422" s="12">
        <v>1.829268292683</v>
      </c>
      <c r="J4422" s="12">
        <v>70.934959349593001</v>
      </c>
      <c r="K4422" s="23">
        <v>5.8943089430890003</v>
      </c>
    </row>
    <row r="4423" spans="3:11" x14ac:dyDescent="0.25">
      <c r="C4423" s="125"/>
      <c r="D4423" s="122"/>
      <c r="E4423" s="4" t="s">
        <v>28</v>
      </c>
      <c r="F4423" s="5"/>
      <c r="G4423" s="6">
        <v>390</v>
      </c>
      <c r="H4423" s="28">
        <v>9.7435897435900003</v>
      </c>
      <c r="I4423" s="12">
        <v>1.538461538462</v>
      </c>
      <c r="J4423" s="12">
        <v>76.923076923077005</v>
      </c>
      <c r="K4423" s="23">
        <v>11.794871794872</v>
      </c>
    </row>
    <row r="4424" spans="3:11" x14ac:dyDescent="0.25">
      <c r="C4424" s="125"/>
      <c r="D4424" s="122"/>
      <c r="E4424" s="4" t="s">
        <v>29</v>
      </c>
      <c r="F4424" s="5"/>
      <c r="G4424" s="6">
        <v>206</v>
      </c>
      <c r="H4424" s="28">
        <v>5.8252427184469999</v>
      </c>
      <c r="I4424" s="20">
        <v>0</v>
      </c>
      <c r="J4424" s="12">
        <v>83.009708737864003</v>
      </c>
      <c r="K4424" s="23">
        <v>11.165048543689</v>
      </c>
    </row>
    <row r="4425" spans="3:11" x14ac:dyDescent="0.25">
      <c r="C4425" s="125"/>
      <c r="D4425" s="122"/>
      <c r="E4425" s="4" t="s">
        <v>30</v>
      </c>
      <c r="F4425" s="5"/>
      <c r="G4425" s="6">
        <v>76</v>
      </c>
      <c r="H4425" s="28">
        <v>2.6315789473679998</v>
      </c>
      <c r="I4425" s="20">
        <v>0</v>
      </c>
      <c r="J4425" s="12">
        <v>80.263157894737006</v>
      </c>
      <c r="K4425" s="23">
        <v>17.105263157894999</v>
      </c>
    </row>
    <row r="4426" spans="3:11" x14ac:dyDescent="0.25">
      <c r="C4426" s="125"/>
      <c r="D4426" s="122"/>
      <c r="E4426" s="4" t="s">
        <v>31</v>
      </c>
      <c r="F4426" s="5"/>
      <c r="G4426" s="6">
        <v>17</v>
      </c>
      <c r="H4426" s="28">
        <v>5.8823529411760003</v>
      </c>
      <c r="I4426" s="20">
        <v>0</v>
      </c>
      <c r="J4426" s="12">
        <v>76.470588235294002</v>
      </c>
      <c r="K4426" s="23">
        <v>17.647058823529001</v>
      </c>
    </row>
    <row r="4427" spans="3:11" x14ac:dyDescent="0.25">
      <c r="C4427" s="125"/>
      <c r="D4427" s="122"/>
      <c r="E4427" s="4" t="s">
        <v>32</v>
      </c>
      <c r="F4427" s="5"/>
      <c r="G4427" s="6">
        <v>1233</v>
      </c>
      <c r="H4427" s="28">
        <v>43.390105433900999</v>
      </c>
      <c r="I4427" s="12">
        <v>1.865369018654</v>
      </c>
      <c r="J4427" s="12">
        <v>50.851581508515999</v>
      </c>
      <c r="K4427" s="23">
        <v>3.892944038929</v>
      </c>
    </row>
    <row r="4428" spans="3:11" x14ac:dyDescent="0.25">
      <c r="C4428" s="125"/>
      <c r="D4428" s="122"/>
      <c r="E4428" s="4" t="s">
        <v>33</v>
      </c>
      <c r="F4428" s="5"/>
      <c r="G4428" s="6">
        <v>882</v>
      </c>
      <c r="H4428" s="28">
        <v>16.213151927437998</v>
      </c>
      <c r="I4428" s="12">
        <v>1.700680272109</v>
      </c>
      <c r="J4428" s="12">
        <v>73.582766439908994</v>
      </c>
      <c r="K4428" s="23">
        <v>8.5034013605440002</v>
      </c>
    </row>
    <row r="4429" spans="3:11" x14ac:dyDescent="0.25">
      <c r="C4429" s="125"/>
      <c r="D4429" s="122"/>
      <c r="E4429" s="4" t="s">
        <v>34</v>
      </c>
      <c r="F4429" s="5"/>
      <c r="G4429" s="6">
        <v>299</v>
      </c>
      <c r="H4429" s="28">
        <v>5.0167224080270003</v>
      </c>
      <c r="I4429" s="20">
        <v>0</v>
      </c>
      <c r="J4429" s="12">
        <v>81.939799331103998</v>
      </c>
      <c r="K4429" s="23">
        <v>13.04347826087</v>
      </c>
    </row>
    <row r="4430" spans="3:11" x14ac:dyDescent="0.25">
      <c r="C4430" s="125"/>
      <c r="D4430" s="122"/>
      <c r="E4430" s="4" t="s">
        <v>35</v>
      </c>
      <c r="F4430" s="5"/>
      <c r="G4430" s="6">
        <v>1181</v>
      </c>
      <c r="H4430" s="28">
        <v>13.378492802709999</v>
      </c>
      <c r="I4430" s="12">
        <v>1.2701100762069999</v>
      </c>
      <c r="J4430" s="12">
        <v>75.698560541914006</v>
      </c>
      <c r="K4430" s="23">
        <v>9.6528365791699997</v>
      </c>
    </row>
    <row r="4431" spans="3:11" x14ac:dyDescent="0.25">
      <c r="C4431" s="125"/>
      <c r="D4431" s="121" t="s">
        <v>21</v>
      </c>
      <c r="E4431" s="18" t="s">
        <v>25</v>
      </c>
      <c r="F4431" s="17"/>
      <c r="G4431" s="19">
        <v>268</v>
      </c>
      <c r="H4431" s="29">
        <v>58.208955223880999</v>
      </c>
      <c r="I4431" s="15">
        <v>3.3582089552240002</v>
      </c>
      <c r="J4431" s="15">
        <v>35.447761194030001</v>
      </c>
      <c r="K4431" s="30">
        <v>2.985074626866</v>
      </c>
    </row>
    <row r="4432" spans="3:11" x14ac:dyDescent="0.25">
      <c r="C4432" s="125"/>
      <c r="D4432" s="122"/>
      <c r="E4432" s="4" t="s">
        <v>26</v>
      </c>
      <c r="F4432" s="5"/>
      <c r="G4432" s="6">
        <v>338</v>
      </c>
      <c r="H4432" s="28">
        <v>46.449704142012003</v>
      </c>
      <c r="I4432" s="12">
        <v>2.3668639053249998</v>
      </c>
      <c r="J4432" s="12">
        <v>48.224852071005998</v>
      </c>
      <c r="K4432" s="23">
        <v>2.9585798816570001</v>
      </c>
    </row>
    <row r="4433" spans="3:11" x14ac:dyDescent="0.25">
      <c r="C4433" s="125"/>
      <c r="D4433" s="122"/>
      <c r="E4433" s="4" t="s">
        <v>27</v>
      </c>
      <c r="F4433" s="5"/>
      <c r="G4433" s="6">
        <v>241</v>
      </c>
      <c r="H4433" s="28">
        <v>28.215767634854998</v>
      </c>
      <c r="I4433" s="12">
        <v>2.4896265560169999</v>
      </c>
      <c r="J4433" s="12">
        <v>63.900414937759002</v>
      </c>
      <c r="K4433" s="23">
        <v>5.3941908713690001</v>
      </c>
    </row>
    <row r="4434" spans="3:11" x14ac:dyDescent="0.25">
      <c r="C4434" s="125"/>
      <c r="D4434" s="122"/>
      <c r="E4434" s="4" t="s">
        <v>28</v>
      </c>
      <c r="F4434" s="5"/>
      <c r="G4434" s="6">
        <v>180</v>
      </c>
      <c r="H4434" s="28">
        <v>10</v>
      </c>
      <c r="I4434" s="12">
        <v>2.2222222222219998</v>
      </c>
      <c r="J4434" s="12">
        <v>76.666666666666998</v>
      </c>
      <c r="K4434" s="23">
        <v>11.111111111111001</v>
      </c>
    </row>
    <row r="4435" spans="3:11" x14ac:dyDescent="0.25">
      <c r="C4435" s="125"/>
      <c r="D4435" s="122"/>
      <c r="E4435" s="4" t="s">
        <v>29</v>
      </c>
      <c r="F4435" s="5"/>
      <c r="G4435" s="6">
        <v>83</v>
      </c>
      <c r="H4435" s="28">
        <v>7.2289156626509996</v>
      </c>
      <c r="I4435" s="20">
        <v>0</v>
      </c>
      <c r="J4435" s="12">
        <v>79.518072289157004</v>
      </c>
      <c r="K4435" s="23">
        <v>13.253012048193</v>
      </c>
    </row>
    <row r="4436" spans="3:11" x14ac:dyDescent="0.25">
      <c r="C4436" s="125"/>
      <c r="D4436" s="122"/>
      <c r="E4436" s="4" t="s">
        <v>30</v>
      </c>
      <c r="F4436" s="5"/>
      <c r="G4436" s="6">
        <v>26</v>
      </c>
      <c r="H4436" s="28">
        <v>3.8461538461539999</v>
      </c>
      <c r="I4436" s="20">
        <v>0</v>
      </c>
      <c r="J4436" s="12">
        <v>73.076923076922995</v>
      </c>
      <c r="K4436" s="23">
        <v>23.076923076922998</v>
      </c>
    </row>
    <row r="4437" spans="3:11" x14ac:dyDescent="0.25">
      <c r="C4437" s="125"/>
      <c r="D4437" s="122"/>
      <c r="E4437" s="4" t="s">
        <v>31</v>
      </c>
      <c r="F4437" s="5"/>
      <c r="G4437" s="6">
        <v>3</v>
      </c>
      <c r="H4437" s="28">
        <v>33.333333333333002</v>
      </c>
      <c r="I4437" s="20">
        <v>0</v>
      </c>
      <c r="J4437" s="12">
        <v>33.333333333333002</v>
      </c>
      <c r="K4437" s="23">
        <v>33.333333333333002</v>
      </c>
    </row>
    <row r="4438" spans="3:11" x14ac:dyDescent="0.25">
      <c r="C4438" s="125"/>
      <c r="D4438" s="122"/>
      <c r="E4438" s="4" t="s">
        <v>32</v>
      </c>
      <c r="F4438" s="5"/>
      <c r="G4438" s="6">
        <v>606</v>
      </c>
      <c r="H4438" s="28">
        <v>51.650165016502001</v>
      </c>
      <c r="I4438" s="12">
        <v>2.8052805280530002</v>
      </c>
      <c r="J4438" s="12">
        <v>42.574257425742999</v>
      </c>
      <c r="K4438" s="23">
        <v>2.970297029703</v>
      </c>
    </row>
    <row r="4439" spans="3:11" x14ac:dyDescent="0.25">
      <c r="C4439" s="125"/>
      <c r="D4439" s="122"/>
      <c r="E4439" s="4" t="s">
        <v>33</v>
      </c>
      <c r="F4439" s="5"/>
      <c r="G4439" s="6">
        <v>421</v>
      </c>
      <c r="H4439" s="28">
        <v>20.427553444181001</v>
      </c>
      <c r="I4439" s="12">
        <v>2.375296912114</v>
      </c>
      <c r="J4439" s="12">
        <v>69.358669833728996</v>
      </c>
      <c r="K4439" s="23">
        <v>7.8384798099759996</v>
      </c>
    </row>
    <row r="4440" spans="3:11" x14ac:dyDescent="0.25">
      <c r="C4440" s="125"/>
      <c r="D4440" s="122"/>
      <c r="E4440" s="4" t="s">
        <v>34</v>
      </c>
      <c r="F4440" s="5"/>
      <c r="G4440" s="6">
        <v>112</v>
      </c>
      <c r="H4440" s="28">
        <v>7.1428571428570002</v>
      </c>
      <c r="I4440" s="20">
        <v>0</v>
      </c>
      <c r="J4440" s="12">
        <v>76.785714285713993</v>
      </c>
      <c r="K4440" s="23">
        <v>16.071428571428999</v>
      </c>
    </row>
    <row r="4441" spans="3:11" x14ac:dyDescent="0.25">
      <c r="C4441" s="125"/>
      <c r="D4441" s="122"/>
      <c r="E4441" s="4" t="s">
        <v>35</v>
      </c>
      <c r="F4441" s="5"/>
      <c r="G4441" s="6">
        <v>533</v>
      </c>
      <c r="H4441" s="28">
        <v>17.636022514071001</v>
      </c>
      <c r="I4441" s="12">
        <v>1.8761726078800001</v>
      </c>
      <c r="J4441" s="12">
        <v>70.919324577861005</v>
      </c>
      <c r="K4441" s="23">
        <v>9.5684803001879999</v>
      </c>
    </row>
    <row r="4442" spans="3:11" x14ac:dyDescent="0.25">
      <c r="C4442" s="125"/>
      <c r="D4442" s="121" t="s">
        <v>22</v>
      </c>
      <c r="E4442" s="18" t="s">
        <v>25</v>
      </c>
      <c r="F4442" s="17"/>
      <c r="G4442" s="19">
        <v>247</v>
      </c>
      <c r="H4442" s="29">
        <v>44.129554655870002</v>
      </c>
      <c r="I4442" s="15">
        <v>1.619433198381</v>
      </c>
      <c r="J4442" s="15">
        <v>50.202429149798</v>
      </c>
      <c r="K4442" s="30">
        <v>4.0485829959509996</v>
      </c>
    </row>
    <row r="4443" spans="3:11" x14ac:dyDescent="0.25">
      <c r="C4443" s="125"/>
      <c r="D4443" s="122"/>
      <c r="E4443" s="4" t="s">
        <v>26</v>
      </c>
      <c r="F4443" s="5"/>
      <c r="G4443" s="6">
        <v>380</v>
      </c>
      <c r="H4443" s="28">
        <v>29.736842105263001</v>
      </c>
      <c r="I4443" s="12">
        <v>0.52631578947400004</v>
      </c>
      <c r="J4443" s="12">
        <v>64.473684210526002</v>
      </c>
      <c r="K4443" s="23">
        <v>5.2631578947369997</v>
      </c>
    </row>
    <row r="4444" spans="3:11" x14ac:dyDescent="0.25">
      <c r="C4444" s="125"/>
      <c r="D4444" s="122"/>
      <c r="E4444" s="4" t="s">
        <v>27</v>
      </c>
      <c r="F4444" s="5"/>
      <c r="G4444" s="6">
        <v>251</v>
      </c>
      <c r="H4444" s="28">
        <v>14.741035856573999</v>
      </c>
      <c r="I4444" s="12">
        <v>1.1952191235059999</v>
      </c>
      <c r="J4444" s="12">
        <v>77.689243027887997</v>
      </c>
      <c r="K4444" s="23">
        <v>6.3745019920320001</v>
      </c>
    </row>
    <row r="4445" spans="3:11" x14ac:dyDescent="0.25">
      <c r="C4445" s="125"/>
      <c r="D4445" s="122"/>
      <c r="E4445" s="4" t="s">
        <v>28</v>
      </c>
      <c r="F4445" s="5"/>
      <c r="G4445" s="6">
        <v>210</v>
      </c>
      <c r="H4445" s="28">
        <v>9.5238095238099998</v>
      </c>
      <c r="I4445" s="12">
        <v>0.95238095238099996</v>
      </c>
      <c r="J4445" s="12">
        <v>77.142857142856997</v>
      </c>
      <c r="K4445" s="23">
        <v>12.380952380951999</v>
      </c>
    </row>
    <row r="4446" spans="3:11" x14ac:dyDescent="0.25">
      <c r="C4446" s="125"/>
      <c r="D4446" s="122"/>
      <c r="E4446" s="4" t="s">
        <v>29</v>
      </c>
      <c r="F4446" s="5"/>
      <c r="G4446" s="6">
        <v>123</v>
      </c>
      <c r="H4446" s="28">
        <v>4.8780487804880002</v>
      </c>
      <c r="I4446" s="20">
        <v>0</v>
      </c>
      <c r="J4446" s="12">
        <v>85.365853658537006</v>
      </c>
      <c r="K4446" s="23">
        <v>9.7560975609760003</v>
      </c>
    </row>
    <row r="4447" spans="3:11" x14ac:dyDescent="0.25">
      <c r="C4447" s="125"/>
      <c r="D4447" s="122"/>
      <c r="E4447" s="4" t="s">
        <v>30</v>
      </c>
      <c r="F4447" s="5"/>
      <c r="G4447" s="6">
        <v>50</v>
      </c>
      <c r="H4447" s="28">
        <v>2</v>
      </c>
      <c r="I4447" s="20">
        <v>0</v>
      </c>
      <c r="J4447" s="12">
        <v>84</v>
      </c>
      <c r="K4447" s="23">
        <v>14</v>
      </c>
    </row>
    <row r="4448" spans="3:11" x14ac:dyDescent="0.25">
      <c r="C4448" s="125"/>
      <c r="D4448" s="122"/>
      <c r="E4448" s="4" t="s">
        <v>31</v>
      </c>
      <c r="F4448" s="5"/>
      <c r="G4448" s="6">
        <v>14</v>
      </c>
      <c r="H4448" s="50">
        <v>0</v>
      </c>
      <c r="I4448" s="20">
        <v>0</v>
      </c>
      <c r="J4448" s="12">
        <v>85.714285714286007</v>
      </c>
      <c r="K4448" s="23">
        <v>14.285714285714</v>
      </c>
    </row>
    <row r="4449" spans="3:11" x14ac:dyDescent="0.25">
      <c r="C4449" s="125"/>
      <c r="D4449" s="122"/>
      <c r="E4449" s="4" t="s">
        <v>32</v>
      </c>
      <c r="F4449" s="5"/>
      <c r="G4449" s="6">
        <v>627</v>
      </c>
      <c r="H4449" s="28">
        <v>35.406698564593</v>
      </c>
      <c r="I4449" s="12">
        <v>0.95693779904300003</v>
      </c>
      <c r="J4449" s="12">
        <v>58.851674641148001</v>
      </c>
      <c r="K4449" s="23">
        <v>4.7846889952150002</v>
      </c>
    </row>
    <row r="4450" spans="3:11" x14ac:dyDescent="0.25">
      <c r="C4450" s="125"/>
      <c r="D4450" s="122"/>
      <c r="E4450" s="4" t="s">
        <v>33</v>
      </c>
      <c r="F4450" s="5"/>
      <c r="G4450" s="6">
        <v>461</v>
      </c>
      <c r="H4450" s="28">
        <v>12.364425162690001</v>
      </c>
      <c r="I4450" s="12">
        <v>1.084598698482</v>
      </c>
      <c r="J4450" s="12">
        <v>77.440347071584</v>
      </c>
      <c r="K4450" s="23">
        <v>9.1106290672450001</v>
      </c>
    </row>
    <row r="4451" spans="3:11" x14ac:dyDescent="0.25">
      <c r="C4451" s="125"/>
      <c r="D4451" s="122"/>
      <c r="E4451" s="4" t="s">
        <v>34</v>
      </c>
      <c r="F4451" s="5"/>
      <c r="G4451" s="6">
        <v>187</v>
      </c>
      <c r="H4451" s="28">
        <v>3.7433155080209999</v>
      </c>
      <c r="I4451" s="20">
        <v>0</v>
      </c>
      <c r="J4451" s="12">
        <v>85.026737967914002</v>
      </c>
      <c r="K4451" s="23">
        <v>11.229946524063999</v>
      </c>
    </row>
    <row r="4452" spans="3:11" x14ac:dyDescent="0.25">
      <c r="C4452" s="125"/>
      <c r="D4452" s="122"/>
      <c r="E4452" s="4" t="s">
        <v>35</v>
      </c>
      <c r="F4452" s="5"/>
      <c r="G4452" s="6">
        <v>648</v>
      </c>
      <c r="H4452" s="28">
        <v>9.8765432098769992</v>
      </c>
      <c r="I4452" s="12">
        <v>0.77160493827200005</v>
      </c>
      <c r="J4452" s="12">
        <v>79.629629629630003</v>
      </c>
      <c r="K4452" s="23">
        <v>9.7222222222219994</v>
      </c>
    </row>
    <row r="4453" spans="3:11" x14ac:dyDescent="0.25">
      <c r="C4453" s="121" t="s">
        <v>36</v>
      </c>
      <c r="D4453" s="121" t="s">
        <v>24</v>
      </c>
      <c r="E4453" s="18" t="s">
        <v>37</v>
      </c>
      <c r="F4453" s="17"/>
      <c r="G4453" s="19">
        <v>106</v>
      </c>
      <c r="H4453" s="29">
        <v>29.245283018868001</v>
      </c>
      <c r="I4453" s="15">
        <v>2.8301886792449999</v>
      </c>
      <c r="J4453" s="15">
        <v>60.377358490566003</v>
      </c>
      <c r="K4453" s="30">
        <v>7.547169811321</v>
      </c>
    </row>
    <row r="4454" spans="3:11" ht="25.2" x14ac:dyDescent="0.25">
      <c r="C4454" s="125"/>
      <c r="D4454" s="122"/>
      <c r="E4454" s="4" t="s">
        <v>38</v>
      </c>
      <c r="F4454" s="5"/>
      <c r="G4454" s="6">
        <v>1653</v>
      </c>
      <c r="H4454" s="28">
        <v>31.820931639443</v>
      </c>
      <c r="I4454" s="12">
        <v>1.5728977616449999</v>
      </c>
      <c r="J4454" s="12">
        <v>60.798548094373999</v>
      </c>
      <c r="K4454" s="23">
        <v>5.807622504537</v>
      </c>
    </row>
    <row r="4455" spans="3:11" ht="25.2" x14ac:dyDescent="0.25">
      <c r="C4455" s="125"/>
      <c r="D4455" s="122"/>
      <c r="E4455" s="4" t="s">
        <v>39</v>
      </c>
      <c r="F4455" s="5"/>
      <c r="G4455" s="6">
        <v>116</v>
      </c>
      <c r="H4455" s="28">
        <v>33.620689655172001</v>
      </c>
      <c r="I4455" s="12">
        <v>1.7241379310339999</v>
      </c>
      <c r="J4455" s="12">
        <v>62.068965517240997</v>
      </c>
      <c r="K4455" s="23">
        <v>2.586206896552</v>
      </c>
    </row>
    <row r="4456" spans="3:11" ht="25.2" x14ac:dyDescent="0.25">
      <c r="C4456" s="125"/>
      <c r="D4456" s="122"/>
      <c r="E4456" s="4" t="s">
        <v>40</v>
      </c>
      <c r="F4456" s="5"/>
      <c r="G4456" s="6">
        <v>513</v>
      </c>
      <c r="H4456" s="28">
        <v>18.323586744639002</v>
      </c>
      <c r="I4456" s="12">
        <v>1.1695906432750001</v>
      </c>
      <c r="J4456" s="12">
        <v>70.955165692007995</v>
      </c>
      <c r="K4456" s="23">
        <v>9.5516569200780008</v>
      </c>
    </row>
    <row r="4457" spans="3:11" x14ac:dyDescent="0.25">
      <c r="C4457" s="125"/>
      <c r="D4457" s="122"/>
      <c r="E4457" s="4" t="s">
        <v>18</v>
      </c>
      <c r="F4457" s="5"/>
      <c r="G4457" s="6">
        <v>26</v>
      </c>
      <c r="H4457" s="28">
        <v>11.538461538462</v>
      </c>
      <c r="I4457" s="12">
        <v>3.8461538461539999</v>
      </c>
      <c r="J4457" s="12">
        <v>61.538461538462002</v>
      </c>
      <c r="K4457" s="23">
        <v>23.076923076922998</v>
      </c>
    </row>
    <row r="4458" spans="3:11" x14ac:dyDescent="0.25">
      <c r="C4458" s="125"/>
      <c r="D4458" s="121" t="s">
        <v>21</v>
      </c>
      <c r="E4458" s="18" t="s">
        <v>37</v>
      </c>
      <c r="F4458" s="17"/>
      <c r="G4458" s="19">
        <v>66</v>
      </c>
      <c r="H4458" s="29">
        <v>30.303030303029999</v>
      </c>
      <c r="I4458" s="15">
        <v>4.5454545454549997</v>
      </c>
      <c r="J4458" s="15">
        <v>57.575757575757997</v>
      </c>
      <c r="K4458" s="30">
        <v>7.5757575757579998</v>
      </c>
    </row>
    <row r="4459" spans="3:11" ht="25.2" x14ac:dyDescent="0.25">
      <c r="C4459" s="125"/>
      <c r="D4459" s="122"/>
      <c r="E4459" s="4" t="s">
        <v>38</v>
      </c>
      <c r="F4459" s="5"/>
      <c r="G4459" s="6">
        <v>938</v>
      </c>
      <c r="H4459" s="28">
        <v>37.100213219616002</v>
      </c>
      <c r="I4459" s="12">
        <v>2.0255863539450001</v>
      </c>
      <c r="J4459" s="12">
        <v>55.863539445629002</v>
      </c>
      <c r="K4459" s="23">
        <v>5.01066098081</v>
      </c>
    </row>
    <row r="4460" spans="3:11" ht="25.2" x14ac:dyDescent="0.25">
      <c r="C4460" s="125"/>
      <c r="D4460" s="122"/>
      <c r="E4460" s="4" t="s">
        <v>39</v>
      </c>
      <c r="F4460" s="5"/>
      <c r="G4460" s="6">
        <v>43</v>
      </c>
      <c r="H4460" s="28">
        <v>39.534883720929997</v>
      </c>
      <c r="I4460" s="20">
        <v>0</v>
      </c>
      <c r="J4460" s="12">
        <v>58.139534883720998</v>
      </c>
      <c r="K4460" s="23">
        <v>2.3255813953489999</v>
      </c>
    </row>
    <row r="4461" spans="3:11" ht="25.2" x14ac:dyDescent="0.25">
      <c r="C4461" s="125"/>
      <c r="D4461" s="122"/>
      <c r="E4461" s="4" t="s">
        <v>40</v>
      </c>
      <c r="F4461" s="5"/>
      <c r="G4461" s="6">
        <v>77</v>
      </c>
      <c r="H4461" s="28">
        <v>25.974025974025999</v>
      </c>
      <c r="I4461" s="12">
        <v>5.1948051948050002</v>
      </c>
      <c r="J4461" s="12">
        <v>54.545454545455001</v>
      </c>
      <c r="K4461" s="23">
        <v>14.285714285714</v>
      </c>
    </row>
    <row r="4462" spans="3:11" x14ac:dyDescent="0.25">
      <c r="C4462" s="125"/>
      <c r="D4462" s="122"/>
      <c r="E4462" s="4" t="s">
        <v>18</v>
      </c>
      <c r="F4462" s="5"/>
      <c r="G4462" s="6">
        <v>15</v>
      </c>
      <c r="H4462" s="28">
        <v>13.333333333333</v>
      </c>
      <c r="I4462" s="12">
        <v>6.666666666667</v>
      </c>
      <c r="J4462" s="12">
        <v>46.666666666666998</v>
      </c>
      <c r="K4462" s="23">
        <v>33.333333333333002</v>
      </c>
    </row>
    <row r="4463" spans="3:11" x14ac:dyDescent="0.25">
      <c r="C4463" s="125"/>
      <c r="D4463" s="121" t="s">
        <v>22</v>
      </c>
      <c r="E4463" s="18" t="s">
        <v>37</v>
      </c>
      <c r="F4463" s="17"/>
      <c r="G4463" s="19">
        <v>40</v>
      </c>
      <c r="H4463" s="29">
        <v>27.5</v>
      </c>
      <c r="I4463" s="38">
        <v>0</v>
      </c>
      <c r="J4463" s="15">
        <v>65</v>
      </c>
      <c r="K4463" s="30">
        <v>7.5</v>
      </c>
    </row>
    <row r="4464" spans="3:11" ht="25.2" x14ac:dyDescent="0.25">
      <c r="C4464" s="125"/>
      <c r="D4464" s="122"/>
      <c r="E4464" s="4" t="s">
        <v>38</v>
      </c>
      <c r="F4464" s="5"/>
      <c r="G4464" s="6">
        <v>715</v>
      </c>
      <c r="H4464" s="28">
        <v>24.895104895105</v>
      </c>
      <c r="I4464" s="12">
        <v>0.97902097902100005</v>
      </c>
      <c r="J4464" s="12">
        <v>67.272727272726996</v>
      </c>
      <c r="K4464" s="23">
        <v>6.8531468531469999</v>
      </c>
    </row>
    <row r="4465" spans="3:11" ht="25.2" x14ac:dyDescent="0.25">
      <c r="C4465" s="125"/>
      <c r="D4465" s="122"/>
      <c r="E4465" s="4" t="s">
        <v>39</v>
      </c>
      <c r="F4465" s="5"/>
      <c r="G4465" s="6">
        <v>73</v>
      </c>
      <c r="H4465" s="28">
        <v>30.136986301370001</v>
      </c>
      <c r="I4465" s="12">
        <v>2.7397260273969999</v>
      </c>
      <c r="J4465" s="12">
        <v>64.383561643836003</v>
      </c>
      <c r="K4465" s="23">
        <v>2.7397260273969999</v>
      </c>
    </row>
    <row r="4466" spans="3:11" ht="25.2" x14ac:dyDescent="0.25">
      <c r="C4466" s="125"/>
      <c r="D4466" s="122"/>
      <c r="E4466" s="4" t="s">
        <v>40</v>
      </c>
      <c r="F4466" s="5"/>
      <c r="G4466" s="6">
        <v>436</v>
      </c>
      <c r="H4466" s="28">
        <v>16.972477064220001</v>
      </c>
      <c r="I4466" s="12">
        <v>0.45871559632999998</v>
      </c>
      <c r="J4466" s="12">
        <v>73.853211009174004</v>
      </c>
      <c r="K4466" s="23">
        <v>8.7155963302749999</v>
      </c>
    </row>
    <row r="4467" spans="3:11" x14ac:dyDescent="0.25">
      <c r="C4467" s="125"/>
      <c r="D4467" s="122"/>
      <c r="E4467" s="4" t="s">
        <v>18</v>
      </c>
      <c r="F4467" s="5"/>
      <c r="G4467" s="6">
        <v>11</v>
      </c>
      <c r="H4467" s="28">
        <v>9.0909090909089993</v>
      </c>
      <c r="I4467" s="20">
        <v>0</v>
      </c>
      <c r="J4467" s="12">
        <v>81.818181818181998</v>
      </c>
      <c r="K4467" s="23">
        <v>9.0909090909089993</v>
      </c>
    </row>
    <row r="4468" spans="3:11" ht="25.2" x14ac:dyDescent="0.25">
      <c r="C4468" s="121" t="s">
        <v>41</v>
      </c>
      <c r="D4468" s="119" t="s">
        <v>20</v>
      </c>
      <c r="E4468" s="18" t="s">
        <v>42</v>
      </c>
      <c r="F4468" s="17"/>
      <c r="G4468" s="19">
        <v>385</v>
      </c>
      <c r="H4468" s="29">
        <v>24.415584415584</v>
      </c>
      <c r="I4468" s="15">
        <v>2.337662337662</v>
      </c>
      <c r="J4468" s="15">
        <v>63.376623376623002</v>
      </c>
      <c r="K4468" s="30">
        <v>9.8701298701300004</v>
      </c>
    </row>
    <row r="4469" spans="3:11" ht="25.2" x14ac:dyDescent="0.25">
      <c r="C4469" s="125"/>
      <c r="D4469" s="120"/>
      <c r="E4469" s="4" t="s">
        <v>43</v>
      </c>
      <c r="F4469" s="5"/>
      <c r="G4469" s="6">
        <v>1574</v>
      </c>
      <c r="H4469" s="28">
        <v>31.448538754765</v>
      </c>
      <c r="I4469" s="12">
        <v>1.3341804320199999</v>
      </c>
      <c r="J4469" s="12">
        <v>61.499364675984999</v>
      </c>
      <c r="K4469" s="23">
        <v>5.7179161372299996</v>
      </c>
    </row>
    <row r="4470" spans="3:11" ht="25.2" x14ac:dyDescent="0.25">
      <c r="C4470" s="125"/>
      <c r="D4470" s="120"/>
      <c r="E4470" s="4" t="s">
        <v>44</v>
      </c>
      <c r="F4470" s="5"/>
      <c r="G4470" s="6">
        <v>89</v>
      </c>
      <c r="H4470" s="28">
        <v>46.067415730336997</v>
      </c>
      <c r="I4470" s="20">
        <v>0</v>
      </c>
      <c r="J4470" s="12">
        <v>49.438202247191001</v>
      </c>
      <c r="K4470" s="23">
        <v>4.4943820224720001</v>
      </c>
    </row>
    <row r="4471" spans="3:11" ht="25.2" x14ac:dyDescent="0.25">
      <c r="C4471" s="125"/>
      <c r="D4471" s="120"/>
      <c r="E4471" s="4" t="s">
        <v>45</v>
      </c>
      <c r="F4471" s="5"/>
      <c r="G4471" s="6">
        <v>956</v>
      </c>
      <c r="H4471" s="28">
        <v>28.870292887028999</v>
      </c>
      <c r="I4471" s="12">
        <v>1.464435146444</v>
      </c>
      <c r="J4471" s="12">
        <v>63.912133891213003</v>
      </c>
      <c r="K4471" s="23">
        <v>5.7531380753140002</v>
      </c>
    </row>
    <row r="4472" spans="3:11" ht="25.2" x14ac:dyDescent="0.25">
      <c r="C4472" s="125"/>
      <c r="D4472" s="120"/>
      <c r="E4472" s="4" t="s">
        <v>46</v>
      </c>
      <c r="F4472" s="5"/>
      <c r="G4472" s="6">
        <v>85</v>
      </c>
      <c r="H4472" s="28">
        <v>21.176470588234999</v>
      </c>
      <c r="I4472" s="12">
        <v>1.1764705882349999</v>
      </c>
      <c r="J4472" s="12">
        <v>71.764705882352999</v>
      </c>
      <c r="K4472" s="23">
        <v>5.8823529411760003</v>
      </c>
    </row>
    <row r="4473" spans="3:11" x14ac:dyDescent="0.25">
      <c r="C4473" s="125"/>
      <c r="D4473" s="120"/>
      <c r="E4473" s="4" t="s">
        <v>18</v>
      </c>
      <c r="F4473" s="5"/>
      <c r="G4473" s="6">
        <v>17</v>
      </c>
      <c r="H4473" s="28">
        <v>29.411764705882</v>
      </c>
      <c r="I4473" s="12">
        <v>5.8823529411760003</v>
      </c>
      <c r="J4473" s="12">
        <v>47.058823529412003</v>
      </c>
      <c r="K4473" s="23">
        <v>17.647058823529001</v>
      </c>
    </row>
    <row r="4474" spans="3:11" x14ac:dyDescent="0.25">
      <c r="C4474" s="121" t="s">
        <v>47</v>
      </c>
      <c r="D4474" s="119" t="s">
        <v>20</v>
      </c>
      <c r="E4474" s="18" t="s">
        <v>48</v>
      </c>
      <c r="F4474" s="17"/>
      <c r="G4474" s="19">
        <v>385</v>
      </c>
      <c r="H4474" s="29">
        <v>24.415584415584</v>
      </c>
      <c r="I4474" s="15">
        <v>2.337662337662</v>
      </c>
      <c r="J4474" s="15">
        <v>63.376623376623002</v>
      </c>
      <c r="K4474" s="30">
        <v>9.8701298701300004</v>
      </c>
    </row>
    <row r="4475" spans="3:11" x14ac:dyDescent="0.25">
      <c r="C4475" s="125"/>
      <c r="D4475" s="120"/>
      <c r="E4475" s="4" t="s">
        <v>49</v>
      </c>
      <c r="F4475" s="5"/>
      <c r="G4475" s="6">
        <v>1156</v>
      </c>
      <c r="H4475" s="28">
        <v>28.719723183391</v>
      </c>
      <c r="I4475" s="12">
        <v>1.1245674740480001</v>
      </c>
      <c r="J4475" s="12">
        <v>64.100346020760995</v>
      </c>
      <c r="K4475" s="23">
        <v>6.0553633217989997</v>
      </c>
    </row>
    <row r="4476" spans="3:11" x14ac:dyDescent="0.25">
      <c r="C4476" s="125"/>
      <c r="D4476" s="120"/>
      <c r="E4476" s="4" t="s">
        <v>50</v>
      </c>
      <c r="F4476" s="5"/>
      <c r="G4476" s="6">
        <v>466</v>
      </c>
      <c r="H4476" s="28">
        <v>29.828326180257999</v>
      </c>
      <c r="I4476" s="12">
        <v>1.931330472103</v>
      </c>
      <c r="J4476" s="12">
        <v>62.660944206008999</v>
      </c>
      <c r="K4476" s="23">
        <v>5.5793991416309998</v>
      </c>
    </row>
    <row r="4477" spans="3:11" x14ac:dyDescent="0.25">
      <c r="C4477" s="125"/>
      <c r="D4477" s="120"/>
      <c r="E4477" s="4" t="s">
        <v>51</v>
      </c>
      <c r="F4477" s="5"/>
      <c r="G4477" s="6">
        <v>191</v>
      </c>
      <c r="H4477" s="28">
        <v>31.413612565445</v>
      </c>
      <c r="I4477" s="12">
        <v>2.6178010471199999</v>
      </c>
      <c r="J4477" s="12">
        <v>60.732984293194001</v>
      </c>
      <c r="K4477" s="23">
        <v>5.235602094241</v>
      </c>
    </row>
    <row r="4478" spans="3:11" x14ac:dyDescent="0.25">
      <c r="C4478" s="125"/>
      <c r="D4478" s="120"/>
      <c r="E4478" s="4" t="s">
        <v>52</v>
      </c>
      <c r="F4478" s="5"/>
      <c r="G4478" s="6">
        <v>181</v>
      </c>
      <c r="H4478" s="28">
        <v>34.254143646408998</v>
      </c>
      <c r="I4478" s="12">
        <v>0.55248618784500003</v>
      </c>
      <c r="J4478" s="12">
        <v>58.563535911602003</v>
      </c>
      <c r="K4478" s="23">
        <v>6.6298342541439998</v>
      </c>
    </row>
    <row r="4479" spans="3:11" x14ac:dyDescent="0.25">
      <c r="C4479" s="125"/>
      <c r="D4479" s="120"/>
      <c r="E4479" s="4" t="s">
        <v>18</v>
      </c>
      <c r="F4479" s="5"/>
      <c r="G4479" s="6">
        <v>35</v>
      </c>
      <c r="H4479" s="28">
        <v>17.142857142857</v>
      </c>
      <c r="I4479" s="12">
        <v>2.8571428571430002</v>
      </c>
      <c r="J4479" s="12">
        <v>62.857142857143003</v>
      </c>
      <c r="K4479" s="23">
        <v>17.142857142857</v>
      </c>
    </row>
    <row r="4480" spans="3:11" x14ac:dyDescent="0.25">
      <c r="C4480" s="121" t="s">
        <v>53</v>
      </c>
      <c r="D4480" s="119" t="s">
        <v>20</v>
      </c>
      <c r="E4480" s="18" t="s">
        <v>54</v>
      </c>
      <c r="F4480" s="17"/>
      <c r="G4480" s="19">
        <v>331</v>
      </c>
      <c r="H4480" s="29">
        <v>25.679758308156998</v>
      </c>
      <c r="I4480" s="15">
        <v>2.1148036253779998</v>
      </c>
      <c r="J4480" s="15">
        <v>64.954682779455993</v>
      </c>
      <c r="K4480" s="30">
        <v>7.2507552870090004</v>
      </c>
    </row>
    <row r="4481" spans="3:11" x14ac:dyDescent="0.25">
      <c r="C4481" s="125"/>
      <c r="D4481" s="120"/>
      <c r="E4481" s="4" t="s">
        <v>55</v>
      </c>
      <c r="F4481" s="5"/>
      <c r="G4481" s="6">
        <v>1212</v>
      </c>
      <c r="H4481" s="28">
        <v>28.052805280527998</v>
      </c>
      <c r="I4481" s="12">
        <v>1.4026402640260001</v>
      </c>
      <c r="J4481" s="12">
        <v>63.613861386139</v>
      </c>
      <c r="K4481" s="23">
        <v>6.9306930693069999</v>
      </c>
    </row>
    <row r="4482" spans="3:11" ht="25.2" x14ac:dyDescent="0.25">
      <c r="C4482" s="125"/>
      <c r="D4482" s="120"/>
      <c r="E4482" s="4" t="s">
        <v>56</v>
      </c>
      <c r="F4482" s="5"/>
      <c r="G4482" s="6">
        <v>615</v>
      </c>
      <c r="H4482" s="28">
        <v>30.894308943089001</v>
      </c>
      <c r="I4482" s="12">
        <v>1.1382113821140001</v>
      </c>
      <c r="J4482" s="12">
        <v>63.577235772358001</v>
      </c>
      <c r="K4482" s="23">
        <v>4.3902439024389999</v>
      </c>
    </row>
    <row r="4483" spans="3:11" x14ac:dyDescent="0.25">
      <c r="C4483" s="125"/>
      <c r="D4483" s="120"/>
      <c r="E4483" s="4" t="s">
        <v>57</v>
      </c>
      <c r="F4483" s="5"/>
      <c r="G4483" s="6">
        <v>234</v>
      </c>
      <c r="H4483" s="28">
        <v>30.769230769231001</v>
      </c>
      <c r="I4483" s="12">
        <v>2.564102564103</v>
      </c>
      <c r="J4483" s="12">
        <v>58.547008547009</v>
      </c>
      <c r="K4483" s="23">
        <v>8.1196581196580002</v>
      </c>
    </row>
    <row r="4484" spans="3:11" x14ac:dyDescent="0.25">
      <c r="C4484" s="125"/>
      <c r="D4484" s="120"/>
      <c r="E4484" s="4" t="s">
        <v>18</v>
      </c>
      <c r="F4484" s="5"/>
      <c r="G4484" s="6">
        <v>22</v>
      </c>
      <c r="H4484" s="28">
        <v>27.272727272727</v>
      </c>
      <c r="I4484" s="12">
        <v>4.5454545454549997</v>
      </c>
      <c r="J4484" s="12">
        <v>31.818181818182001</v>
      </c>
      <c r="K4484" s="23">
        <v>36.363636363635997</v>
      </c>
    </row>
    <row r="4485" spans="3:11" x14ac:dyDescent="0.25">
      <c r="C4485" s="121" t="s">
        <v>58</v>
      </c>
      <c r="D4485" s="119" t="s">
        <v>20</v>
      </c>
      <c r="E4485" s="18" t="s">
        <v>59</v>
      </c>
      <c r="F4485" s="17"/>
      <c r="G4485" s="19">
        <v>522</v>
      </c>
      <c r="H4485" s="29">
        <v>19.923371647509999</v>
      </c>
      <c r="I4485" s="15">
        <v>1.149425287356</v>
      </c>
      <c r="J4485" s="15">
        <v>68.199233716475007</v>
      </c>
      <c r="K4485" s="30">
        <v>10.727969348659</v>
      </c>
    </row>
    <row r="4486" spans="3:11" x14ac:dyDescent="0.25">
      <c r="C4486" s="125"/>
      <c r="D4486" s="120"/>
      <c r="E4486" s="4" t="s">
        <v>60</v>
      </c>
      <c r="F4486" s="5"/>
      <c r="G4486" s="6">
        <v>1090</v>
      </c>
      <c r="H4486" s="28">
        <v>26.972477064220001</v>
      </c>
      <c r="I4486" s="12">
        <v>1.651376146789</v>
      </c>
      <c r="J4486" s="12">
        <v>64.220183486238994</v>
      </c>
      <c r="K4486" s="23">
        <v>7.1559633027520002</v>
      </c>
    </row>
    <row r="4487" spans="3:11" ht="25.2" x14ac:dyDescent="0.25">
      <c r="C4487" s="125"/>
      <c r="D4487" s="120"/>
      <c r="E4487" s="4" t="s">
        <v>61</v>
      </c>
      <c r="F4487" s="5"/>
      <c r="G4487" s="6">
        <v>327</v>
      </c>
      <c r="H4487" s="28">
        <v>30.886850152905001</v>
      </c>
      <c r="I4487" s="12">
        <v>1.2232415902139999</v>
      </c>
      <c r="J4487" s="12">
        <v>63.914373088684997</v>
      </c>
      <c r="K4487" s="23">
        <v>3.9755351681960001</v>
      </c>
    </row>
    <row r="4488" spans="3:11" x14ac:dyDescent="0.25">
      <c r="C4488" s="125"/>
      <c r="D4488" s="120"/>
      <c r="E4488" s="4" t="s">
        <v>62</v>
      </c>
      <c r="F4488" s="5"/>
      <c r="G4488" s="6">
        <v>428</v>
      </c>
      <c r="H4488" s="28">
        <v>42.757009345794003</v>
      </c>
      <c r="I4488" s="12">
        <v>1.869158878505</v>
      </c>
      <c r="J4488" s="12">
        <v>53.271028037382997</v>
      </c>
      <c r="K4488" s="23">
        <v>2.1028037383179998</v>
      </c>
    </row>
    <row r="4489" spans="3:11" x14ac:dyDescent="0.25">
      <c r="C4489" s="125"/>
      <c r="D4489" s="120"/>
      <c r="E4489" s="4" t="s">
        <v>63</v>
      </c>
      <c r="F4489" s="5"/>
      <c r="G4489" s="6">
        <v>25</v>
      </c>
      <c r="H4489" s="28">
        <v>28</v>
      </c>
      <c r="I4489" s="12">
        <v>4</v>
      </c>
      <c r="J4489" s="12">
        <v>64</v>
      </c>
      <c r="K4489" s="23">
        <v>4</v>
      </c>
    </row>
    <row r="4490" spans="3:11" x14ac:dyDescent="0.25">
      <c r="C4490" s="125"/>
      <c r="D4490" s="120"/>
      <c r="E4490" s="4" t="s">
        <v>18</v>
      </c>
      <c r="F4490" s="5"/>
      <c r="G4490" s="6">
        <v>22</v>
      </c>
      <c r="H4490" s="28">
        <v>18.181818181817999</v>
      </c>
      <c r="I4490" s="12">
        <v>4.5454545454549997</v>
      </c>
      <c r="J4490" s="12">
        <v>54.545454545455001</v>
      </c>
      <c r="K4490" s="23">
        <v>22.727272727273</v>
      </c>
    </row>
    <row r="4491" spans="3:11" ht="25.2" x14ac:dyDescent="0.25">
      <c r="C4491" s="121" t="s">
        <v>64</v>
      </c>
      <c r="D4491" s="119" t="s">
        <v>20</v>
      </c>
      <c r="E4491" s="18" t="s">
        <v>65</v>
      </c>
      <c r="F4491" s="17"/>
      <c r="G4491" s="19">
        <v>36</v>
      </c>
      <c r="H4491" s="29">
        <v>22.222222222222001</v>
      </c>
      <c r="I4491" s="38">
        <v>0</v>
      </c>
      <c r="J4491" s="15">
        <v>69.444444444444002</v>
      </c>
      <c r="K4491" s="30">
        <v>8.333333333333</v>
      </c>
    </row>
    <row r="4492" spans="3:11" ht="37.799999999999997" x14ac:dyDescent="0.25">
      <c r="C4492" s="125"/>
      <c r="D4492" s="120"/>
      <c r="E4492" s="4" t="s">
        <v>66</v>
      </c>
      <c r="F4492" s="5"/>
      <c r="G4492" s="6">
        <v>177</v>
      </c>
      <c r="H4492" s="28">
        <v>15.819209039547999</v>
      </c>
      <c r="I4492" s="12">
        <v>2.8248587570620001</v>
      </c>
      <c r="J4492" s="12">
        <v>66.666666666666998</v>
      </c>
      <c r="K4492" s="23">
        <v>14.689265536722999</v>
      </c>
    </row>
    <row r="4493" spans="3:11" ht="37.799999999999997" x14ac:dyDescent="0.25">
      <c r="C4493" s="125"/>
      <c r="D4493" s="120"/>
      <c r="E4493" s="4" t="s">
        <v>67</v>
      </c>
      <c r="F4493" s="5"/>
      <c r="G4493" s="6">
        <v>231</v>
      </c>
      <c r="H4493" s="28">
        <v>20.346320346319999</v>
      </c>
      <c r="I4493" s="12">
        <v>2.5974025974030002</v>
      </c>
      <c r="J4493" s="12">
        <v>67.099567099566997</v>
      </c>
      <c r="K4493" s="23">
        <v>9.9567099567100001</v>
      </c>
    </row>
    <row r="4494" spans="3:11" ht="37.799999999999997" x14ac:dyDescent="0.25">
      <c r="C4494" s="125"/>
      <c r="D4494" s="120"/>
      <c r="E4494" s="4" t="s">
        <v>68</v>
      </c>
      <c r="F4494" s="5"/>
      <c r="G4494" s="6">
        <v>324</v>
      </c>
      <c r="H4494" s="28">
        <v>21.913580246914002</v>
      </c>
      <c r="I4494" s="12">
        <v>1.543209876543</v>
      </c>
      <c r="J4494" s="12">
        <v>71.604938271604993</v>
      </c>
      <c r="K4494" s="23">
        <v>4.9382716049380004</v>
      </c>
    </row>
    <row r="4495" spans="3:11" ht="37.799999999999997" x14ac:dyDescent="0.25">
      <c r="C4495" s="125"/>
      <c r="D4495" s="120"/>
      <c r="E4495" s="4" t="s">
        <v>69</v>
      </c>
      <c r="F4495" s="5"/>
      <c r="G4495" s="6">
        <v>364</v>
      </c>
      <c r="H4495" s="28">
        <v>21.978021978021999</v>
      </c>
      <c r="I4495" s="12">
        <v>1.3736263736259999</v>
      </c>
      <c r="J4495" s="12">
        <v>71.153846153846004</v>
      </c>
      <c r="K4495" s="23">
        <v>5.4945054945049998</v>
      </c>
    </row>
    <row r="4496" spans="3:11" ht="37.799999999999997" x14ac:dyDescent="0.25">
      <c r="C4496" s="125"/>
      <c r="D4496" s="120"/>
      <c r="E4496" s="4" t="s">
        <v>70</v>
      </c>
      <c r="F4496" s="5"/>
      <c r="G4496" s="6">
        <v>292</v>
      </c>
      <c r="H4496" s="28">
        <v>31.849315068492999</v>
      </c>
      <c r="I4496" s="12">
        <v>2.054794520548</v>
      </c>
      <c r="J4496" s="12">
        <v>62.328767123288003</v>
      </c>
      <c r="K4496" s="23">
        <v>3.7671232876710001</v>
      </c>
    </row>
    <row r="4497" spans="3:11" ht="37.799999999999997" x14ac:dyDescent="0.25">
      <c r="C4497" s="125"/>
      <c r="D4497" s="120"/>
      <c r="E4497" s="4" t="s">
        <v>71</v>
      </c>
      <c r="F4497" s="5"/>
      <c r="G4497" s="6">
        <v>316</v>
      </c>
      <c r="H4497" s="28">
        <v>33.227848101265998</v>
      </c>
      <c r="I4497" s="12">
        <v>0.31645569620300001</v>
      </c>
      <c r="J4497" s="12">
        <v>59.810126582278002</v>
      </c>
      <c r="K4497" s="23">
        <v>6.6455696202530001</v>
      </c>
    </row>
    <row r="4498" spans="3:11" ht="37.799999999999997" x14ac:dyDescent="0.25">
      <c r="C4498" s="125"/>
      <c r="D4498" s="120"/>
      <c r="E4498" s="4" t="s">
        <v>72</v>
      </c>
      <c r="F4498" s="5"/>
      <c r="G4498" s="6">
        <v>308</v>
      </c>
      <c r="H4498" s="28">
        <v>41.883116883116998</v>
      </c>
      <c r="I4498" s="12">
        <v>0.974025974026</v>
      </c>
      <c r="J4498" s="12">
        <v>54.545454545455001</v>
      </c>
      <c r="K4498" s="23">
        <v>2.5974025974030002</v>
      </c>
    </row>
    <row r="4499" spans="3:11" ht="37.799999999999997" x14ac:dyDescent="0.25">
      <c r="C4499" s="125"/>
      <c r="D4499" s="120"/>
      <c r="E4499" s="4" t="s">
        <v>73</v>
      </c>
      <c r="F4499" s="5"/>
      <c r="G4499" s="6">
        <v>114</v>
      </c>
      <c r="H4499" s="28">
        <v>43.859649122806999</v>
      </c>
      <c r="I4499" s="12">
        <v>3.508771929825</v>
      </c>
      <c r="J4499" s="12">
        <v>50</v>
      </c>
      <c r="K4499" s="23">
        <v>2.6315789473679998</v>
      </c>
    </row>
    <row r="4500" spans="3:11" ht="25.2" x14ac:dyDescent="0.25">
      <c r="C4500" s="125"/>
      <c r="D4500" s="120"/>
      <c r="E4500" s="4" t="s">
        <v>74</v>
      </c>
      <c r="F4500" s="5"/>
      <c r="G4500" s="6">
        <v>96</v>
      </c>
      <c r="H4500" s="28">
        <v>54.166666666666998</v>
      </c>
      <c r="I4500" s="20">
        <v>0</v>
      </c>
      <c r="J4500" s="12">
        <v>41.666666666666998</v>
      </c>
      <c r="K4500" s="23">
        <v>4.166666666667</v>
      </c>
    </row>
    <row r="4501" spans="3:11" x14ac:dyDescent="0.25">
      <c r="C4501" s="125"/>
      <c r="D4501" s="120"/>
      <c r="E4501" s="4" t="s">
        <v>75</v>
      </c>
      <c r="F4501" s="5"/>
      <c r="G4501" s="6">
        <v>29</v>
      </c>
      <c r="H4501" s="50">
        <v>0</v>
      </c>
      <c r="I4501" s="12">
        <v>3.4482758620689999</v>
      </c>
      <c r="J4501" s="12">
        <v>86.206896551724</v>
      </c>
      <c r="K4501" s="23">
        <v>10.344827586207</v>
      </c>
    </row>
    <row r="4502" spans="3:11" x14ac:dyDescent="0.25">
      <c r="C4502" s="125"/>
      <c r="D4502" s="120"/>
      <c r="E4502" s="4" t="s">
        <v>18</v>
      </c>
      <c r="F4502" s="5"/>
      <c r="G4502" s="6">
        <v>127</v>
      </c>
      <c r="H4502" s="28">
        <v>23.622047244093999</v>
      </c>
      <c r="I4502" s="12">
        <v>1.574803149606</v>
      </c>
      <c r="J4502" s="12">
        <v>55.905511811023999</v>
      </c>
      <c r="K4502" s="23">
        <v>18.897637795276001</v>
      </c>
    </row>
    <row r="4503" spans="3:11" x14ac:dyDescent="0.25">
      <c r="C4503" s="121" t="s">
        <v>76</v>
      </c>
      <c r="D4503" s="119" t="s">
        <v>20</v>
      </c>
      <c r="E4503" s="18" t="s">
        <v>77</v>
      </c>
      <c r="F4503" s="17"/>
      <c r="G4503" s="19">
        <v>626</v>
      </c>
      <c r="H4503" s="29">
        <v>30.351437699681</v>
      </c>
      <c r="I4503" s="15">
        <v>1.9169329073479999</v>
      </c>
      <c r="J4503" s="15">
        <v>59.904153354633003</v>
      </c>
      <c r="K4503" s="30">
        <v>7.8274760383390003</v>
      </c>
    </row>
    <row r="4504" spans="3:11" x14ac:dyDescent="0.25">
      <c r="C4504" s="125"/>
      <c r="D4504" s="120"/>
      <c r="E4504" s="4" t="s">
        <v>78</v>
      </c>
      <c r="F4504" s="5"/>
      <c r="G4504" s="6">
        <v>975</v>
      </c>
      <c r="H4504" s="28">
        <v>26.461538461538002</v>
      </c>
      <c r="I4504" s="12">
        <v>1.333333333333</v>
      </c>
      <c r="J4504" s="12">
        <v>65.743589743589993</v>
      </c>
      <c r="K4504" s="23">
        <v>6.4615384615379998</v>
      </c>
    </row>
    <row r="4505" spans="3:11" x14ac:dyDescent="0.25">
      <c r="C4505" s="125"/>
      <c r="D4505" s="120"/>
      <c r="E4505" s="4" t="s">
        <v>79</v>
      </c>
      <c r="F4505" s="5"/>
      <c r="G4505" s="6">
        <v>589</v>
      </c>
      <c r="H4505" s="28">
        <v>30.560271646859</v>
      </c>
      <c r="I4505" s="12">
        <v>1.6977928692699999</v>
      </c>
      <c r="J4505" s="12">
        <v>61.799660441425999</v>
      </c>
      <c r="K4505" s="23">
        <v>5.9422750424449999</v>
      </c>
    </row>
    <row r="4506" spans="3:11" x14ac:dyDescent="0.25">
      <c r="C4506" s="125"/>
      <c r="D4506" s="120"/>
      <c r="E4506" s="4" t="s">
        <v>80</v>
      </c>
      <c r="F4506" s="5"/>
      <c r="G4506" s="6">
        <v>224</v>
      </c>
      <c r="H4506" s="28">
        <v>29.017857142857</v>
      </c>
      <c r="I4506" s="12">
        <v>1.339285714286</v>
      </c>
      <c r="J4506" s="12">
        <v>62.946428571429003</v>
      </c>
      <c r="K4506" s="23">
        <v>6.6964285714290002</v>
      </c>
    </row>
    <row r="4507" spans="3:11" x14ac:dyDescent="0.25">
      <c r="C4507" s="121" t="s">
        <v>81</v>
      </c>
      <c r="D4507" s="119" t="s">
        <v>20</v>
      </c>
      <c r="E4507" s="18" t="s">
        <v>82</v>
      </c>
      <c r="F4507" s="17"/>
      <c r="G4507" s="19">
        <v>300</v>
      </c>
      <c r="H4507" s="29">
        <v>27</v>
      </c>
      <c r="I4507" s="15">
        <v>1</v>
      </c>
      <c r="J4507" s="15">
        <v>65</v>
      </c>
      <c r="K4507" s="30">
        <v>7</v>
      </c>
    </row>
    <row r="4508" spans="3:11" x14ac:dyDescent="0.25">
      <c r="C4508" s="125"/>
      <c r="D4508" s="120"/>
      <c r="E4508" s="4" t="s">
        <v>83</v>
      </c>
      <c r="F4508" s="5"/>
      <c r="G4508" s="6">
        <v>722</v>
      </c>
      <c r="H4508" s="28">
        <v>29.362880886427</v>
      </c>
      <c r="I4508" s="12">
        <v>1.80055401662</v>
      </c>
      <c r="J4508" s="12">
        <v>61.634349030471</v>
      </c>
      <c r="K4508" s="23">
        <v>7.2022160664820003</v>
      </c>
    </row>
    <row r="4509" spans="3:11" x14ac:dyDescent="0.25">
      <c r="C4509" s="125"/>
      <c r="D4509" s="120"/>
      <c r="E4509" s="4" t="s">
        <v>84</v>
      </c>
      <c r="F4509" s="5"/>
      <c r="G4509" s="6">
        <v>483</v>
      </c>
      <c r="H4509" s="28">
        <v>31.055900621117999</v>
      </c>
      <c r="I4509" s="12">
        <v>0.62111801242200004</v>
      </c>
      <c r="J4509" s="12">
        <v>61.076604554865</v>
      </c>
      <c r="K4509" s="23">
        <v>7.2463768115939997</v>
      </c>
    </row>
    <row r="4510" spans="3:11" x14ac:dyDescent="0.25">
      <c r="C4510" s="125"/>
      <c r="D4510" s="120"/>
      <c r="E4510" s="4" t="s">
        <v>85</v>
      </c>
      <c r="F4510" s="5"/>
      <c r="G4510" s="6">
        <v>395</v>
      </c>
      <c r="H4510" s="28">
        <v>26.329113924051001</v>
      </c>
      <c r="I4510" s="12">
        <v>3.2911392405059998</v>
      </c>
      <c r="J4510" s="12">
        <v>64.810126582278002</v>
      </c>
      <c r="K4510" s="23">
        <v>5.5696202531649996</v>
      </c>
    </row>
    <row r="4511" spans="3:11" x14ac:dyDescent="0.25">
      <c r="C4511" s="125"/>
      <c r="D4511" s="120"/>
      <c r="E4511" s="4" t="s">
        <v>86</v>
      </c>
      <c r="F4511" s="5"/>
      <c r="G4511" s="6">
        <v>236</v>
      </c>
      <c r="H4511" s="28">
        <v>23.728813559321999</v>
      </c>
      <c r="I4511" s="12">
        <v>0.84745762711899997</v>
      </c>
      <c r="J4511" s="12">
        <v>66.525423728814005</v>
      </c>
      <c r="K4511" s="23">
        <v>8.8983050847459992</v>
      </c>
    </row>
    <row r="4512" spans="3:11" x14ac:dyDescent="0.25">
      <c r="C4512" s="125"/>
      <c r="D4512" s="120"/>
      <c r="E4512" s="4" t="s">
        <v>87</v>
      </c>
      <c r="F4512" s="5"/>
      <c r="G4512" s="6">
        <v>278</v>
      </c>
      <c r="H4512" s="28">
        <v>32.374100719424</v>
      </c>
      <c r="I4512" s="12">
        <v>1.438848920863</v>
      </c>
      <c r="J4512" s="12">
        <v>62.230215827338</v>
      </c>
      <c r="K4512" s="23">
        <v>3.9568345323740002</v>
      </c>
    </row>
    <row r="4513" spans="2:14" x14ac:dyDescent="0.25">
      <c r="C4513" s="121" t="s">
        <v>88</v>
      </c>
      <c r="D4513" s="119" t="s">
        <v>20</v>
      </c>
      <c r="E4513" s="18" t="s">
        <v>89</v>
      </c>
      <c r="F4513" s="17"/>
      <c r="G4513" s="19">
        <v>110</v>
      </c>
      <c r="H4513" s="29">
        <v>30.909090909090999</v>
      </c>
      <c r="I4513" s="15">
        <v>1.818181818182</v>
      </c>
      <c r="J4513" s="15">
        <v>60</v>
      </c>
      <c r="K4513" s="30">
        <v>7.2727272727269998</v>
      </c>
    </row>
    <row r="4514" spans="2:14" x14ac:dyDescent="0.25">
      <c r="C4514" s="122"/>
      <c r="D4514" s="120"/>
      <c r="E4514" s="4" t="s">
        <v>90</v>
      </c>
      <c r="F4514" s="5"/>
      <c r="G4514" s="6">
        <v>190</v>
      </c>
      <c r="H4514" s="28">
        <v>24.736842105263001</v>
      </c>
      <c r="I4514" s="12">
        <v>0.52631578947400004</v>
      </c>
      <c r="J4514" s="12">
        <v>67.894736842105004</v>
      </c>
      <c r="K4514" s="23">
        <v>6.8421052631580004</v>
      </c>
    </row>
    <row r="4515" spans="2:14" x14ac:dyDescent="0.25">
      <c r="C4515" s="122"/>
      <c r="D4515" s="120"/>
      <c r="E4515" s="4" t="s">
        <v>83</v>
      </c>
      <c r="F4515" s="5"/>
      <c r="G4515" s="6">
        <v>722</v>
      </c>
      <c r="H4515" s="28">
        <v>29.362880886427</v>
      </c>
      <c r="I4515" s="12">
        <v>1.80055401662</v>
      </c>
      <c r="J4515" s="12">
        <v>61.634349030471</v>
      </c>
      <c r="K4515" s="23">
        <v>7.2022160664820003</v>
      </c>
    </row>
    <row r="4516" spans="2:14" x14ac:dyDescent="0.25">
      <c r="C4516" s="122"/>
      <c r="D4516" s="120"/>
      <c r="E4516" s="4" t="s">
        <v>91</v>
      </c>
      <c r="F4516" s="5"/>
      <c r="G4516" s="6">
        <v>117</v>
      </c>
      <c r="H4516" s="28">
        <v>35.042735042735004</v>
      </c>
      <c r="I4516" s="20">
        <v>0</v>
      </c>
      <c r="J4516" s="12">
        <v>54.700854700854997</v>
      </c>
      <c r="K4516" s="23">
        <v>10.25641025641</v>
      </c>
    </row>
    <row r="4517" spans="2:14" x14ac:dyDescent="0.25">
      <c r="C4517" s="122"/>
      <c r="D4517" s="120"/>
      <c r="E4517" s="4" t="s">
        <v>92</v>
      </c>
      <c r="F4517" s="5"/>
      <c r="G4517" s="6">
        <v>123</v>
      </c>
      <c r="H4517" s="28">
        <v>30.081300813007999</v>
      </c>
      <c r="I4517" s="12">
        <v>1.6260162601629999</v>
      </c>
      <c r="J4517" s="12">
        <v>61.788617886178997</v>
      </c>
      <c r="K4517" s="23">
        <v>6.5040650406499996</v>
      </c>
    </row>
    <row r="4518" spans="2:14" x14ac:dyDescent="0.25">
      <c r="C4518" s="122"/>
      <c r="D4518" s="120"/>
      <c r="E4518" s="4" t="s">
        <v>93</v>
      </c>
      <c r="F4518" s="5"/>
      <c r="G4518" s="6">
        <v>243</v>
      </c>
      <c r="H4518" s="28">
        <v>29.629629629629999</v>
      </c>
      <c r="I4518" s="12">
        <v>0.41152263374499998</v>
      </c>
      <c r="J4518" s="12">
        <v>63.786008230453</v>
      </c>
      <c r="K4518" s="23">
        <v>6.1728395061730001</v>
      </c>
    </row>
    <row r="4519" spans="2:14" x14ac:dyDescent="0.25">
      <c r="C4519" s="122"/>
      <c r="D4519" s="120"/>
      <c r="E4519" s="4" t="s">
        <v>85</v>
      </c>
      <c r="F4519" s="5"/>
      <c r="G4519" s="6">
        <v>395</v>
      </c>
      <c r="H4519" s="28">
        <v>26.329113924051001</v>
      </c>
      <c r="I4519" s="12">
        <v>3.2911392405059998</v>
      </c>
      <c r="J4519" s="12">
        <v>64.810126582278002</v>
      </c>
      <c r="K4519" s="23">
        <v>5.5696202531649996</v>
      </c>
    </row>
    <row r="4520" spans="2:14" x14ac:dyDescent="0.25">
      <c r="C4520" s="122"/>
      <c r="D4520" s="120"/>
      <c r="E4520" s="4" t="s">
        <v>94</v>
      </c>
      <c r="F4520" s="5"/>
      <c r="G4520" s="6">
        <v>168</v>
      </c>
      <c r="H4520" s="28">
        <v>24.404761904762001</v>
      </c>
      <c r="I4520" s="12">
        <v>1.190476190476</v>
      </c>
      <c r="J4520" s="12">
        <v>64.285714285713993</v>
      </c>
      <c r="K4520" s="23">
        <v>10.119047619048001</v>
      </c>
    </row>
    <row r="4521" spans="2:14" x14ac:dyDescent="0.25">
      <c r="C4521" s="122"/>
      <c r="D4521" s="120"/>
      <c r="E4521" s="4" t="s">
        <v>95</v>
      </c>
      <c r="F4521" s="5"/>
      <c r="G4521" s="6">
        <v>68</v>
      </c>
      <c r="H4521" s="28">
        <v>22.058823529411999</v>
      </c>
      <c r="I4521" s="20">
        <v>0</v>
      </c>
      <c r="J4521" s="12">
        <v>72.058823529411995</v>
      </c>
      <c r="K4521" s="23">
        <v>5.8823529411760003</v>
      </c>
    </row>
    <row r="4522" spans="2:14" x14ac:dyDescent="0.25">
      <c r="C4522" s="126"/>
      <c r="D4522" s="123"/>
      <c r="E4522" s="64" t="s">
        <v>87</v>
      </c>
      <c r="F4522" s="59"/>
      <c r="G4522" s="66">
        <v>278</v>
      </c>
      <c r="H4522" s="82">
        <v>32.374100719424</v>
      </c>
      <c r="I4522" s="40">
        <v>1.438848920863</v>
      </c>
      <c r="J4522" s="40">
        <v>62.230215827338</v>
      </c>
      <c r="K4522" s="80">
        <v>3.9568345323740002</v>
      </c>
    </row>
    <row r="4524" spans="2:14" x14ac:dyDescent="0.25">
      <c r="B4524" s="48" t="str">
        <f xml:space="preserve"> HYPERLINK("#'目次'!B47", "[41]")</f>
        <v>[41]</v>
      </c>
      <c r="C4524" s="35" t="s">
        <v>387</v>
      </c>
    </row>
    <row r="4525" spans="2:14" x14ac:dyDescent="0.25">
      <c r="C4525" s="99" t="s">
        <v>388</v>
      </c>
    </row>
    <row r="4527" spans="2:14" x14ac:dyDescent="0.25">
      <c r="C4527" s="35" t="s">
        <v>14</v>
      </c>
    </row>
    <row r="4528" spans="2:14" ht="50.4" x14ac:dyDescent="0.25">
      <c r="C4528" s="115"/>
      <c r="D4528" s="116"/>
      <c r="E4528" s="116"/>
      <c r="F4528" s="116"/>
      <c r="G4528" s="44" t="s">
        <v>15</v>
      </c>
      <c r="H4528" s="43" t="s">
        <v>389</v>
      </c>
      <c r="I4528" s="26" t="s">
        <v>390</v>
      </c>
      <c r="J4528" s="26" t="s">
        <v>391</v>
      </c>
      <c r="K4528" s="26" t="s">
        <v>392</v>
      </c>
      <c r="L4528" s="26" t="s">
        <v>393</v>
      </c>
      <c r="M4528" s="26" t="s">
        <v>63</v>
      </c>
      <c r="N4528" s="49" t="s">
        <v>18</v>
      </c>
    </row>
    <row r="4529" spans="3:14" x14ac:dyDescent="0.25">
      <c r="C4529" s="117"/>
      <c r="D4529" s="118"/>
      <c r="E4529" s="118"/>
      <c r="F4529" s="118"/>
      <c r="G4529" s="46"/>
      <c r="H4529" s="47"/>
      <c r="I4529" s="27"/>
      <c r="J4529" s="27"/>
      <c r="K4529" s="27"/>
      <c r="L4529" s="27"/>
      <c r="M4529" s="27"/>
      <c r="N4529" s="45"/>
    </row>
    <row r="4530" spans="3:14" x14ac:dyDescent="0.25">
      <c r="C4530" s="61"/>
      <c r="D4530" s="62"/>
      <c r="E4530" s="60" t="s">
        <v>15</v>
      </c>
      <c r="F4530" s="63"/>
      <c r="G4530" s="57">
        <v>693</v>
      </c>
      <c r="H4530" s="34">
        <v>10.822510822510999</v>
      </c>
      <c r="I4530" s="34">
        <v>13.564213564214</v>
      </c>
      <c r="J4530" s="34">
        <v>10.966810966811</v>
      </c>
      <c r="K4530" s="34">
        <v>10.101010101010001</v>
      </c>
      <c r="L4530" s="34">
        <v>38.816738816738997</v>
      </c>
      <c r="M4530" s="34">
        <v>13.997113997114001</v>
      </c>
      <c r="N4530" s="79">
        <v>1.731601731602</v>
      </c>
    </row>
    <row r="4531" spans="3:14" x14ac:dyDescent="0.25">
      <c r="C4531" s="124" t="s">
        <v>19</v>
      </c>
      <c r="D4531" s="119" t="s">
        <v>20</v>
      </c>
      <c r="E4531" s="18" t="s">
        <v>21</v>
      </c>
      <c r="F4531" s="17"/>
      <c r="G4531" s="19">
        <v>407</v>
      </c>
      <c r="H4531" s="29">
        <v>12.285012285012</v>
      </c>
      <c r="I4531" s="15">
        <v>12.776412776413</v>
      </c>
      <c r="J4531" s="15">
        <v>13.022113022113</v>
      </c>
      <c r="K4531" s="15">
        <v>13.513513513514001</v>
      </c>
      <c r="L4531" s="15">
        <v>32.678132678132997</v>
      </c>
      <c r="M4531" s="15">
        <v>14.250614250613999</v>
      </c>
      <c r="N4531" s="30">
        <v>1.4742014742009999</v>
      </c>
    </row>
    <row r="4532" spans="3:14" x14ac:dyDescent="0.25">
      <c r="C4532" s="125"/>
      <c r="D4532" s="120"/>
      <c r="E4532" s="4" t="s">
        <v>22</v>
      </c>
      <c r="F4532" s="5"/>
      <c r="G4532" s="6">
        <v>286</v>
      </c>
      <c r="H4532" s="28">
        <v>8.7412587412589993</v>
      </c>
      <c r="I4532" s="12">
        <v>14.685314685314999</v>
      </c>
      <c r="J4532" s="12">
        <v>8.0419580419580008</v>
      </c>
      <c r="K4532" s="12">
        <v>5.2447552447549999</v>
      </c>
      <c r="L4532" s="12">
        <v>47.552447552448001</v>
      </c>
      <c r="M4532" s="12">
        <v>13.636363636364001</v>
      </c>
      <c r="N4532" s="23">
        <v>2.0979020979020002</v>
      </c>
    </row>
    <row r="4533" spans="3:14" x14ac:dyDescent="0.25">
      <c r="C4533" s="121" t="s">
        <v>23</v>
      </c>
      <c r="D4533" s="121" t="s">
        <v>24</v>
      </c>
      <c r="E4533" s="18" t="s">
        <v>25</v>
      </c>
      <c r="F4533" s="17"/>
      <c r="G4533" s="19">
        <v>265</v>
      </c>
      <c r="H4533" s="29">
        <v>9.0566037735849996</v>
      </c>
      <c r="I4533" s="15">
        <v>10.566037735848999</v>
      </c>
      <c r="J4533" s="15">
        <v>10.188679245283</v>
      </c>
      <c r="K4533" s="15">
        <v>15.471698113207999</v>
      </c>
      <c r="L4533" s="15">
        <v>42.264150943395997</v>
      </c>
      <c r="M4533" s="15">
        <v>11.320754716981</v>
      </c>
      <c r="N4533" s="30">
        <v>1.1320754716979999</v>
      </c>
    </row>
    <row r="4534" spans="3:14" x14ac:dyDescent="0.25">
      <c r="C4534" s="125"/>
      <c r="D4534" s="122"/>
      <c r="E4534" s="4" t="s">
        <v>26</v>
      </c>
      <c r="F4534" s="5"/>
      <c r="G4534" s="6">
        <v>270</v>
      </c>
      <c r="H4534" s="28">
        <v>12.222222222221999</v>
      </c>
      <c r="I4534" s="12">
        <v>13.703703703704001</v>
      </c>
      <c r="J4534" s="12">
        <v>10.370370370370001</v>
      </c>
      <c r="K4534" s="12">
        <v>9.2592592592590002</v>
      </c>
      <c r="L4534" s="12">
        <v>41.111111111111001</v>
      </c>
      <c r="M4534" s="12">
        <v>12.592592592593</v>
      </c>
      <c r="N4534" s="23">
        <v>0.74074074074100005</v>
      </c>
    </row>
    <row r="4535" spans="3:14" x14ac:dyDescent="0.25">
      <c r="C4535" s="125"/>
      <c r="D4535" s="122"/>
      <c r="E4535" s="4" t="s">
        <v>27</v>
      </c>
      <c r="F4535" s="5"/>
      <c r="G4535" s="6">
        <v>105</v>
      </c>
      <c r="H4535" s="28">
        <v>11.428571428571001</v>
      </c>
      <c r="I4535" s="12">
        <v>12.380952380951999</v>
      </c>
      <c r="J4535" s="12">
        <v>16.190476190476002</v>
      </c>
      <c r="K4535" s="12">
        <v>1.9047619047619999</v>
      </c>
      <c r="L4535" s="12">
        <v>37.142857142856997</v>
      </c>
      <c r="M4535" s="12">
        <v>17.142857142857</v>
      </c>
      <c r="N4535" s="23">
        <v>3.8095238095239998</v>
      </c>
    </row>
    <row r="4536" spans="3:14" x14ac:dyDescent="0.25">
      <c r="C4536" s="125"/>
      <c r="D4536" s="122"/>
      <c r="E4536" s="4" t="s">
        <v>28</v>
      </c>
      <c r="F4536" s="5"/>
      <c r="G4536" s="6">
        <v>38</v>
      </c>
      <c r="H4536" s="28">
        <v>5.2631578947369997</v>
      </c>
      <c r="I4536" s="12">
        <v>36.842105263157997</v>
      </c>
      <c r="J4536" s="12">
        <v>5.2631578947369997</v>
      </c>
      <c r="K4536" s="12">
        <v>5.2631578947369997</v>
      </c>
      <c r="L4536" s="12">
        <v>18.421052631578998</v>
      </c>
      <c r="M4536" s="12">
        <v>26.315789473683999</v>
      </c>
      <c r="N4536" s="23">
        <v>2.6315789473679998</v>
      </c>
    </row>
    <row r="4537" spans="3:14" x14ac:dyDescent="0.25">
      <c r="C4537" s="125"/>
      <c r="D4537" s="122"/>
      <c r="E4537" s="4" t="s">
        <v>29</v>
      </c>
      <c r="F4537" s="5"/>
      <c r="G4537" s="6">
        <v>12</v>
      </c>
      <c r="H4537" s="28">
        <v>33.333333333333002</v>
      </c>
      <c r="I4537" s="12">
        <v>16.666666666666998</v>
      </c>
      <c r="J4537" s="12">
        <v>16.666666666666998</v>
      </c>
      <c r="K4537" s="20">
        <v>0</v>
      </c>
      <c r="L4537" s="20">
        <v>0</v>
      </c>
      <c r="M4537" s="12">
        <v>25</v>
      </c>
      <c r="N4537" s="23">
        <v>8.333333333333</v>
      </c>
    </row>
    <row r="4538" spans="3:14" x14ac:dyDescent="0.25">
      <c r="C4538" s="125"/>
      <c r="D4538" s="122"/>
      <c r="E4538" s="4" t="s">
        <v>30</v>
      </c>
      <c r="F4538" s="5"/>
      <c r="G4538" s="6">
        <v>2</v>
      </c>
      <c r="H4538" s="50">
        <v>0</v>
      </c>
      <c r="I4538" s="20">
        <v>0</v>
      </c>
      <c r="J4538" s="20">
        <v>0</v>
      </c>
      <c r="K4538" s="20">
        <v>0</v>
      </c>
      <c r="L4538" s="20">
        <v>0</v>
      </c>
      <c r="M4538" s="12">
        <v>50</v>
      </c>
      <c r="N4538" s="23">
        <v>50</v>
      </c>
    </row>
    <row r="4539" spans="3:14" x14ac:dyDescent="0.25">
      <c r="C4539" s="125"/>
      <c r="D4539" s="122"/>
      <c r="E4539" s="4" t="s">
        <v>31</v>
      </c>
      <c r="F4539" s="5"/>
      <c r="G4539" s="6">
        <v>1</v>
      </c>
      <c r="H4539" s="50">
        <v>0</v>
      </c>
      <c r="I4539" s="20">
        <v>0</v>
      </c>
      <c r="J4539" s="20">
        <v>0</v>
      </c>
      <c r="K4539" s="20">
        <v>0</v>
      </c>
      <c r="L4539" s="20">
        <v>0</v>
      </c>
      <c r="M4539" s="12">
        <v>100</v>
      </c>
      <c r="N4539" s="37">
        <v>0</v>
      </c>
    </row>
    <row r="4540" spans="3:14" x14ac:dyDescent="0.25">
      <c r="C4540" s="125"/>
      <c r="D4540" s="122"/>
      <c r="E4540" s="4" t="s">
        <v>32</v>
      </c>
      <c r="F4540" s="5"/>
      <c r="G4540" s="6">
        <v>535</v>
      </c>
      <c r="H4540" s="28">
        <v>10.654205607477</v>
      </c>
      <c r="I4540" s="12">
        <v>12.149532710280001</v>
      </c>
      <c r="J4540" s="12">
        <v>10.280373831776</v>
      </c>
      <c r="K4540" s="12">
        <v>12.336448598131</v>
      </c>
      <c r="L4540" s="12">
        <v>41.682242990653997</v>
      </c>
      <c r="M4540" s="12">
        <v>11.96261682243</v>
      </c>
      <c r="N4540" s="23">
        <v>0.93457943925200004</v>
      </c>
    </row>
    <row r="4541" spans="3:14" x14ac:dyDescent="0.25">
      <c r="C4541" s="125"/>
      <c r="D4541" s="122"/>
      <c r="E4541" s="4" t="s">
        <v>33</v>
      </c>
      <c r="F4541" s="5"/>
      <c r="G4541" s="6">
        <v>143</v>
      </c>
      <c r="H4541" s="28">
        <v>9.7902097902099996</v>
      </c>
      <c r="I4541" s="12">
        <v>18.881118881119001</v>
      </c>
      <c r="J4541" s="12">
        <v>13.286713286713001</v>
      </c>
      <c r="K4541" s="12">
        <v>2.797202797203</v>
      </c>
      <c r="L4541" s="12">
        <v>32.167832167832003</v>
      </c>
      <c r="M4541" s="12">
        <v>19.580419580419999</v>
      </c>
      <c r="N4541" s="23">
        <v>3.4965034965030002</v>
      </c>
    </row>
    <row r="4542" spans="3:14" x14ac:dyDescent="0.25">
      <c r="C4542" s="125"/>
      <c r="D4542" s="122"/>
      <c r="E4542" s="4" t="s">
        <v>34</v>
      </c>
      <c r="F4542" s="5"/>
      <c r="G4542" s="6">
        <v>15</v>
      </c>
      <c r="H4542" s="28">
        <v>26.666666666666998</v>
      </c>
      <c r="I4542" s="12">
        <v>13.333333333333</v>
      </c>
      <c r="J4542" s="12">
        <v>13.333333333333</v>
      </c>
      <c r="K4542" s="20">
        <v>0</v>
      </c>
      <c r="L4542" s="20">
        <v>0</v>
      </c>
      <c r="M4542" s="12">
        <v>33.333333333333002</v>
      </c>
      <c r="N4542" s="23">
        <v>13.333333333333</v>
      </c>
    </row>
    <row r="4543" spans="3:14" x14ac:dyDescent="0.25">
      <c r="C4543" s="125"/>
      <c r="D4543" s="122"/>
      <c r="E4543" s="4" t="s">
        <v>35</v>
      </c>
      <c r="F4543" s="5"/>
      <c r="G4543" s="6">
        <v>158</v>
      </c>
      <c r="H4543" s="28">
        <v>11.392405063290999</v>
      </c>
      <c r="I4543" s="12">
        <v>18.354430379747001</v>
      </c>
      <c r="J4543" s="12">
        <v>13.291139240506</v>
      </c>
      <c r="K4543" s="12">
        <v>2.5316455696200002</v>
      </c>
      <c r="L4543" s="12">
        <v>29.113924050632999</v>
      </c>
      <c r="M4543" s="12">
        <v>20.886075949367001</v>
      </c>
      <c r="N4543" s="23">
        <v>4.4303797468350004</v>
      </c>
    </row>
    <row r="4544" spans="3:14" x14ac:dyDescent="0.25">
      <c r="C4544" s="125"/>
      <c r="D4544" s="121" t="s">
        <v>21</v>
      </c>
      <c r="E4544" s="18" t="s">
        <v>25</v>
      </c>
      <c r="F4544" s="17"/>
      <c r="G4544" s="19">
        <v>156</v>
      </c>
      <c r="H4544" s="29">
        <v>10.897435897436001</v>
      </c>
      <c r="I4544" s="15">
        <v>10.25641025641</v>
      </c>
      <c r="J4544" s="15">
        <v>13.461538461538</v>
      </c>
      <c r="K4544" s="15">
        <v>23.076923076922998</v>
      </c>
      <c r="L4544" s="15">
        <v>28.846153846153999</v>
      </c>
      <c r="M4544" s="15">
        <v>11.538461538462</v>
      </c>
      <c r="N4544" s="30">
        <v>1.923076923077</v>
      </c>
    </row>
    <row r="4545" spans="3:14" x14ac:dyDescent="0.25">
      <c r="C4545" s="125"/>
      <c r="D4545" s="122"/>
      <c r="E4545" s="4" t="s">
        <v>26</v>
      </c>
      <c r="F4545" s="5"/>
      <c r="G4545" s="6">
        <v>157</v>
      </c>
      <c r="H4545" s="28">
        <v>13.375796178344</v>
      </c>
      <c r="I4545" s="12">
        <v>12.101910828025</v>
      </c>
      <c r="J4545" s="12">
        <v>11.464968152866</v>
      </c>
      <c r="K4545" s="12">
        <v>10.191082802547999</v>
      </c>
      <c r="L4545" s="12">
        <v>39.490445859872999</v>
      </c>
      <c r="M4545" s="12">
        <v>13.375796178344</v>
      </c>
      <c r="N4545" s="37">
        <v>0</v>
      </c>
    </row>
    <row r="4546" spans="3:14" x14ac:dyDescent="0.25">
      <c r="C4546" s="125"/>
      <c r="D4546" s="122"/>
      <c r="E4546" s="4" t="s">
        <v>27</v>
      </c>
      <c r="F4546" s="5"/>
      <c r="G4546" s="6">
        <v>68</v>
      </c>
      <c r="H4546" s="28">
        <v>10.294117647059</v>
      </c>
      <c r="I4546" s="12">
        <v>14.705882352941</v>
      </c>
      <c r="J4546" s="12">
        <v>19.117647058824002</v>
      </c>
      <c r="K4546" s="12">
        <v>2.9411764705880001</v>
      </c>
      <c r="L4546" s="12">
        <v>32.352941176470999</v>
      </c>
      <c r="M4546" s="12">
        <v>17.647058823529001</v>
      </c>
      <c r="N4546" s="23">
        <v>2.9411764705880001</v>
      </c>
    </row>
    <row r="4547" spans="3:14" x14ac:dyDescent="0.25">
      <c r="C4547" s="125"/>
      <c r="D4547" s="122"/>
      <c r="E4547" s="4" t="s">
        <v>28</v>
      </c>
      <c r="F4547" s="5"/>
      <c r="G4547" s="6">
        <v>18</v>
      </c>
      <c r="H4547" s="28">
        <v>11.111111111111001</v>
      </c>
      <c r="I4547" s="12">
        <v>27.777777777777999</v>
      </c>
      <c r="J4547" s="12">
        <v>5.5555555555560003</v>
      </c>
      <c r="K4547" s="12">
        <v>5.5555555555560003</v>
      </c>
      <c r="L4547" s="12">
        <v>22.222222222222001</v>
      </c>
      <c r="M4547" s="12">
        <v>27.777777777777999</v>
      </c>
      <c r="N4547" s="37">
        <v>0</v>
      </c>
    </row>
    <row r="4548" spans="3:14" x14ac:dyDescent="0.25">
      <c r="C4548" s="125"/>
      <c r="D4548" s="122"/>
      <c r="E4548" s="4" t="s">
        <v>29</v>
      </c>
      <c r="F4548" s="5"/>
      <c r="G4548" s="6">
        <v>6</v>
      </c>
      <c r="H4548" s="28">
        <v>50</v>
      </c>
      <c r="I4548" s="12">
        <v>33.333333333333002</v>
      </c>
      <c r="J4548" s="20">
        <v>0</v>
      </c>
      <c r="K4548" s="20">
        <v>0</v>
      </c>
      <c r="L4548" s="20">
        <v>0</v>
      </c>
      <c r="M4548" s="20">
        <v>0</v>
      </c>
      <c r="N4548" s="23">
        <v>16.666666666666998</v>
      </c>
    </row>
    <row r="4549" spans="3:14" x14ac:dyDescent="0.25">
      <c r="C4549" s="125"/>
      <c r="D4549" s="122"/>
      <c r="E4549" s="4" t="s">
        <v>30</v>
      </c>
      <c r="F4549" s="5"/>
      <c r="G4549" s="6">
        <v>1</v>
      </c>
      <c r="H4549" s="50">
        <v>0</v>
      </c>
      <c r="I4549" s="20">
        <v>0</v>
      </c>
      <c r="J4549" s="20">
        <v>0</v>
      </c>
      <c r="K4549" s="20">
        <v>0</v>
      </c>
      <c r="L4549" s="20">
        <v>0</v>
      </c>
      <c r="M4549" s="12">
        <v>100</v>
      </c>
      <c r="N4549" s="37">
        <v>0</v>
      </c>
    </row>
    <row r="4550" spans="3:14" x14ac:dyDescent="0.25">
      <c r="C4550" s="125"/>
      <c r="D4550" s="122"/>
      <c r="E4550" s="4" t="s">
        <v>31</v>
      </c>
      <c r="F4550" s="5"/>
      <c r="G4550" s="6">
        <v>1</v>
      </c>
      <c r="H4550" s="50">
        <v>0</v>
      </c>
      <c r="I4550" s="20">
        <v>0</v>
      </c>
      <c r="J4550" s="20">
        <v>0</v>
      </c>
      <c r="K4550" s="20">
        <v>0</v>
      </c>
      <c r="L4550" s="20">
        <v>0</v>
      </c>
      <c r="M4550" s="12">
        <v>100</v>
      </c>
      <c r="N4550" s="37">
        <v>0</v>
      </c>
    </row>
    <row r="4551" spans="3:14" x14ac:dyDescent="0.25">
      <c r="C4551" s="125"/>
      <c r="D4551" s="122"/>
      <c r="E4551" s="4" t="s">
        <v>32</v>
      </c>
      <c r="F4551" s="5"/>
      <c r="G4551" s="6">
        <v>313</v>
      </c>
      <c r="H4551" s="28">
        <v>12.140575079872001</v>
      </c>
      <c r="I4551" s="12">
        <v>11.182108626198</v>
      </c>
      <c r="J4551" s="12">
        <v>12.460063897764</v>
      </c>
      <c r="K4551" s="12">
        <v>16.613418530351002</v>
      </c>
      <c r="L4551" s="12">
        <v>34.185303514376997</v>
      </c>
      <c r="M4551" s="12">
        <v>12.460063897764</v>
      </c>
      <c r="N4551" s="23">
        <v>0.95846645367399996</v>
      </c>
    </row>
    <row r="4552" spans="3:14" x14ac:dyDescent="0.25">
      <c r="C4552" s="125"/>
      <c r="D4552" s="122"/>
      <c r="E4552" s="4" t="s">
        <v>33</v>
      </c>
      <c r="F4552" s="5"/>
      <c r="G4552" s="6">
        <v>86</v>
      </c>
      <c r="H4552" s="28">
        <v>10.465116279069999</v>
      </c>
      <c r="I4552" s="12">
        <v>17.441860465116001</v>
      </c>
      <c r="J4552" s="12">
        <v>16.279069767442</v>
      </c>
      <c r="K4552" s="12">
        <v>3.488372093023</v>
      </c>
      <c r="L4552" s="12">
        <v>30.232558139535001</v>
      </c>
      <c r="M4552" s="12">
        <v>19.767441860464999</v>
      </c>
      <c r="N4552" s="23">
        <v>2.3255813953489999</v>
      </c>
    </row>
    <row r="4553" spans="3:14" x14ac:dyDescent="0.25">
      <c r="C4553" s="125"/>
      <c r="D4553" s="122"/>
      <c r="E4553" s="4" t="s">
        <v>34</v>
      </c>
      <c r="F4553" s="5"/>
      <c r="G4553" s="6">
        <v>8</v>
      </c>
      <c r="H4553" s="28">
        <v>37.5</v>
      </c>
      <c r="I4553" s="12">
        <v>25</v>
      </c>
      <c r="J4553" s="20">
        <v>0</v>
      </c>
      <c r="K4553" s="20">
        <v>0</v>
      </c>
      <c r="L4553" s="20">
        <v>0</v>
      </c>
      <c r="M4553" s="12">
        <v>25</v>
      </c>
      <c r="N4553" s="23">
        <v>12.5</v>
      </c>
    </row>
    <row r="4554" spans="3:14" x14ac:dyDescent="0.25">
      <c r="C4554" s="125"/>
      <c r="D4554" s="122"/>
      <c r="E4554" s="4" t="s">
        <v>35</v>
      </c>
      <c r="F4554" s="5"/>
      <c r="G4554" s="6">
        <v>94</v>
      </c>
      <c r="H4554" s="28">
        <v>12.765957446809001</v>
      </c>
      <c r="I4554" s="12">
        <v>18.085106382978999</v>
      </c>
      <c r="J4554" s="12">
        <v>14.893617021277</v>
      </c>
      <c r="K4554" s="12">
        <v>3.1914893617020001</v>
      </c>
      <c r="L4554" s="12">
        <v>27.659574468085001</v>
      </c>
      <c r="M4554" s="12">
        <v>20.212765957447001</v>
      </c>
      <c r="N4554" s="23">
        <v>3.1914893617020001</v>
      </c>
    </row>
    <row r="4555" spans="3:14" x14ac:dyDescent="0.25">
      <c r="C4555" s="125"/>
      <c r="D4555" s="121" t="s">
        <v>22</v>
      </c>
      <c r="E4555" s="18" t="s">
        <v>25</v>
      </c>
      <c r="F4555" s="17"/>
      <c r="G4555" s="19">
        <v>109</v>
      </c>
      <c r="H4555" s="29">
        <v>6.4220183486240003</v>
      </c>
      <c r="I4555" s="15">
        <v>11.009174311927</v>
      </c>
      <c r="J4555" s="15">
        <v>5.5045871559629997</v>
      </c>
      <c r="K4555" s="15">
        <v>4.5871559633030001</v>
      </c>
      <c r="L4555" s="15">
        <v>61.467889908257</v>
      </c>
      <c r="M4555" s="15">
        <v>11.009174311927</v>
      </c>
      <c r="N4555" s="69">
        <v>0</v>
      </c>
    </row>
    <row r="4556" spans="3:14" x14ac:dyDescent="0.25">
      <c r="C4556" s="125"/>
      <c r="D4556" s="122"/>
      <c r="E4556" s="4" t="s">
        <v>26</v>
      </c>
      <c r="F4556" s="5"/>
      <c r="G4556" s="6">
        <v>113</v>
      </c>
      <c r="H4556" s="28">
        <v>10.619469026549</v>
      </c>
      <c r="I4556" s="12">
        <v>15.929203539823</v>
      </c>
      <c r="J4556" s="12">
        <v>8.8495575221239999</v>
      </c>
      <c r="K4556" s="12">
        <v>7.964601769912</v>
      </c>
      <c r="L4556" s="12">
        <v>43.362831858406999</v>
      </c>
      <c r="M4556" s="12">
        <v>11.504424778761001</v>
      </c>
      <c r="N4556" s="23">
        <v>1.769911504425</v>
      </c>
    </row>
    <row r="4557" spans="3:14" x14ac:dyDescent="0.25">
      <c r="C4557" s="125"/>
      <c r="D4557" s="122"/>
      <c r="E4557" s="4" t="s">
        <v>27</v>
      </c>
      <c r="F4557" s="5"/>
      <c r="G4557" s="6">
        <v>37</v>
      </c>
      <c r="H4557" s="28">
        <v>13.513513513514001</v>
      </c>
      <c r="I4557" s="12">
        <v>8.1081081081080004</v>
      </c>
      <c r="J4557" s="12">
        <v>10.810810810811001</v>
      </c>
      <c r="K4557" s="20">
        <v>0</v>
      </c>
      <c r="L4557" s="12">
        <v>45.945945945946001</v>
      </c>
      <c r="M4557" s="12">
        <v>16.216216216216001</v>
      </c>
      <c r="N4557" s="23">
        <v>5.4054054054050003</v>
      </c>
    </row>
    <row r="4558" spans="3:14" x14ac:dyDescent="0.25">
      <c r="C4558" s="125"/>
      <c r="D4558" s="122"/>
      <c r="E4558" s="4" t="s">
        <v>28</v>
      </c>
      <c r="F4558" s="5"/>
      <c r="G4558" s="6">
        <v>20</v>
      </c>
      <c r="H4558" s="50">
        <v>0</v>
      </c>
      <c r="I4558" s="12">
        <v>45</v>
      </c>
      <c r="J4558" s="12">
        <v>5</v>
      </c>
      <c r="K4558" s="12">
        <v>5</v>
      </c>
      <c r="L4558" s="12">
        <v>15</v>
      </c>
      <c r="M4558" s="12">
        <v>25</v>
      </c>
      <c r="N4558" s="23">
        <v>5</v>
      </c>
    </row>
    <row r="4559" spans="3:14" x14ac:dyDescent="0.25">
      <c r="C4559" s="125"/>
      <c r="D4559" s="122"/>
      <c r="E4559" s="4" t="s">
        <v>29</v>
      </c>
      <c r="F4559" s="5"/>
      <c r="G4559" s="6">
        <v>6</v>
      </c>
      <c r="H4559" s="28">
        <v>16.666666666666998</v>
      </c>
      <c r="I4559" s="20">
        <v>0</v>
      </c>
      <c r="J4559" s="12">
        <v>33.333333333333002</v>
      </c>
      <c r="K4559" s="20">
        <v>0</v>
      </c>
      <c r="L4559" s="20">
        <v>0</v>
      </c>
      <c r="M4559" s="12">
        <v>50</v>
      </c>
      <c r="N4559" s="37">
        <v>0</v>
      </c>
    </row>
    <row r="4560" spans="3:14" x14ac:dyDescent="0.25">
      <c r="C4560" s="125"/>
      <c r="D4560" s="122"/>
      <c r="E4560" s="4" t="s">
        <v>30</v>
      </c>
      <c r="F4560" s="5"/>
      <c r="G4560" s="6">
        <v>1</v>
      </c>
      <c r="H4560" s="50">
        <v>0</v>
      </c>
      <c r="I4560" s="20">
        <v>0</v>
      </c>
      <c r="J4560" s="20">
        <v>0</v>
      </c>
      <c r="K4560" s="20">
        <v>0</v>
      </c>
      <c r="L4560" s="20">
        <v>0</v>
      </c>
      <c r="M4560" s="20">
        <v>0</v>
      </c>
      <c r="N4560" s="23">
        <v>100</v>
      </c>
    </row>
    <row r="4561" spans="3:14" x14ac:dyDescent="0.25">
      <c r="C4561" s="125"/>
      <c r="D4561" s="122"/>
      <c r="E4561" s="4" t="s">
        <v>31</v>
      </c>
      <c r="F4561" s="5"/>
      <c r="G4561" s="6">
        <v>0</v>
      </c>
      <c r="H4561" s="50">
        <v>0</v>
      </c>
      <c r="I4561" s="20">
        <v>0</v>
      </c>
      <c r="J4561" s="20">
        <v>0</v>
      </c>
      <c r="K4561" s="20">
        <v>0</v>
      </c>
      <c r="L4561" s="20">
        <v>0</v>
      </c>
      <c r="M4561" s="20">
        <v>0</v>
      </c>
      <c r="N4561" s="37">
        <v>0</v>
      </c>
    </row>
    <row r="4562" spans="3:14" x14ac:dyDescent="0.25">
      <c r="C4562" s="125"/>
      <c r="D4562" s="122"/>
      <c r="E4562" s="4" t="s">
        <v>32</v>
      </c>
      <c r="F4562" s="5"/>
      <c r="G4562" s="6">
        <v>222</v>
      </c>
      <c r="H4562" s="28">
        <v>8.5585585585589996</v>
      </c>
      <c r="I4562" s="12">
        <v>13.513513513514001</v>
      </c>
      <c r="J4562" s="12">
        <v>7.2072072072070004</v>
      </c>
      <c r="K4562" s="12">
        <v>6.3063063063060003</v>
      </c>
      <c r="L4562" s="12">
        <v>52.252252252251999</v>
      </c>
      <c r="M4562" s="12">
        <v>11.261261261261</v>
      </c>
      <c r="N4562" s="23">
        <v>0.90090090090099995</v>
      </c>
    </row>
    <row r="4563" spans="3:14" x14ac:dyDescent="0.25">
      <c r="C4563" s="125"/>
      <c r="D4563" s="122"/>
      <c r="E4563" s="4" t="s">
        <v>33</v>
      </c>
      <c r="F4563" s="5"/>
      <c r="G4563" s="6">
        <v>57</v>
      </c>
      <c r="H4563" s="28">
        <v>8.7719298245609991</v>
      </c>
      <c r="I4563" s="12">
        <v>21.052631578947</v>
      </c>
      <c r="J4563" s="12">
        <v>8.7719298245609991</v>
      </c>
      <c r="K4563" s="12">
        <v>1.7543859649119999</v>
      </c>
      <c r="L4563" s="12">
        <v>35.087719298246</v>
      </c>
      <c r="M4563" s="12">
        <v>19.298245614035</v>
      </c>
      <c r="N4563" s="23">
        <v>5.2631578947369997</v>
      </c>
    </row>
    <row r="4564" spans="3:14" x14ac:dyDescent="0.25">
      <c r="C4564" s="125"/>
      <c r="D4564" s="122"/>
      <c r="E4564" s="4" t="s">
        <v>34</v>
      </c>
      <c r="F4564" s="5"/>
      <c r="G4564" s="6">
        <v>7</v>
      </c>
      <c r="H4564" s="28">
        <v>14.285714285714</v>
      </c>
      <c r="I4564" s="20">
        <v>0</v>
      </c>
      <c r="J4564" s="12">
        <v>28.571428571428999</v>
      </c>
      <c r="K4564" s="20">
        <v>0</v>
      </c>
      <c r="L4564" s="20">
        <v>0</v>
      </c>
      <c r="M4564" s="12">
        <v>42.857142857143003</v>
      </c>
      <c r="N4564" s="23">
        <v>14.285714285714</v>
      </c>
    </row>
    <row r="4565" spans="3:14" x14ac:dyDescent="0.25">
      <c r="C4565" s="125"/>
      <c r="D4565" s="122"/>
      <c r="E4565" s="4" t="s">
        <v>35</v>
      </c>
      <c r="F4565" s="5"/>
      <c r="G4565" s="6">
        <v>64</v>
      </c>
      <c r="H4565" s="28">
        <v>9.375</v>
      </c>
      <c r="I4565" s="12">
        <v>18.75</v>
      </c>
      <c r="J4565" s="12">
        <v>10.9375</v>
      </c>
      <c r="K4565" s="12">
        <v>1.5625</v>
      </c>
      <c r="L4565" s="12">
        <v>31.25</v>
      </c>
      <c r="M4565" s="12">
        <v>21.875</v>
      </c>
      <c r="N4565" s="23">
        <v>6.25</v>
      </c>
    </row>
    <row r="4566" spans="3:14" x14ac:dyDescent="0.25">
      <c r="C4566" s="121" t="s">
        <v>36</v>
      </c>
      <c r="D4566" s="121" t="s">
        <v>24</v>
      </c>
      <c r="E4566" s="18" t="s">
        <v>37</v>
      </c>
      <c r="F4566" s="17"/>
      <c r="G4566" s="19">
        <v>31</v>
      </c>
      <c r="H4566" s="29">
        <v>9.6774193548389995</v>
      </c>
      <c r="I4566" s="15">
        <v>3.2258064516129998</v>
      </c>
      <c r="J4566" s="15">
        <v>9.6774193548389995</v>
      </c>
      <c r="K4566" s="15">
        <v>16.129032258064999</v>
      </c>
      <c r="L4566" s="15">
        <v>48.387096774193999</v>
      </c>
      <c r="M4566" s="15">
        <v>9.6774193548389995</v>
      </c>
      <c r="N4566" s="30">
        <v>3.2258064516129998</v>
      </c>
    </row>
    <row r="4567" spans="3:14" ht="25.2" x14ac:dyDescent="0.25">
      <c r="C4567" s="125"/>
      <c r="D4567" s="122"/>
      <c r="E4567" s="4" t="s">
        <v>38</v>
      </c>
      <c r="F4567" s="5"/>
      <c r="G4567" s="6">
        <v>526</v>
      </c>
      <c r="H4567" s="28">
        <v>12.167300380227999</v>
      </c>
      <c r="I4567" s="12">
        <v>14.638783269962</v>
      </c>
      <c r="J4567" s="12">
        <v>11.216730038023</v>
      </c>
      <c r="K4567" s="12">
        <v>10.836501901141</v>
      </c>
      <c r="L4567" s="12">
        <v>37.072243346008001</v>
      </c>
      <c r="M4567" s="12">
        <v>12.737642585551001</v>
      </c>
      <c r="N4567" s="23">
        <v>1.330798479087</v>
      </c>
    </row>
    <row r="4568" spans="3:14" ht="25.2" x14ac:dyDescent="0.25">
      <c r="C4568" s="125"/>
      <c r="D4568" s="122"/>
      <c r="E4568" s="4" t="s">
        <v>39</v>
      </c>
      <c r="F4568" s="5"/>
      <c r="G4568" s="6">
        <v>39</v>
      </c>
      <c r="H4568" s="50">
        <v>0</v>
      </c>
      <c r="I4568" s="12">
        <v>10.25641025641</v>
      </c>
      <c r="J4568" s="12">
        <v>7.6923076923079998</v>
      </c>
      <c r="K4568" s="12">
        <v>15.384615384615</v>
      </c>
      <c r="L4568" s="12">
        <v>46.153846153845997</v>
      </c>
      <c r="M4568" s="12">
        <v>20.512820512821001</v>
      </c>
      <c r="N4568" s="37">
        <v>0</v>
      </c>
    </row>
    <row r="4569" spans="3:14" ht="25.2" x14ac:dyDescent="0.25">
      <c r="C4569" s="125"/>
      <c r="D4569" s="122"/>
      <c r="E4569" s="4" t="s">
        <v>40</v>
      </c>
      <c r="F4569" s="5"/>
      <c r="G4569" s="6">
        <v>94</v>
      </c>
      <c r="H4569" s="28">
        <v>7.4468085106380002</v>
      </c>
      <c r="I4569" s="12">
        <v>12.765957446809001</v>
      </c>
      <c r="J4569" s="12">
        <v>11.702127659574</v>
      </c>
      <c r="K4569" s="12">
        <v>2.1276595744679998</v>
      </c>
      <c r="L4569" s="12">
        <v>41.489361702128001</v>
      </c>
      <c r="M4569" s="12">
        <v>20.212765957447001</v>
      </c>
      <c r="N4569" s="23">
        <v>4.2553191489359996</v>
      </c>
    </row>
    <row r="4570" spans="3:14" x14ac:dyDescent="0.25">
      <c r="C4570" s="125"/>
      <c r="D4570" s="122"/>
      <c r="E4570" s="4" t="s">
        <v>18</v>
      </c>
      <c r="F4570" s="5"/>
      <c r="G4570" s="6">
        <v>3</v>
      </c>
      <c r="H4570" s="28">
        <v>33.333333333333002</v>
      </c>
      <c r="I4570" s="20">
        <v>0</v>
      </c>
      <c r="J4570" s="20">
        <v>0</v>
      </c>
      <c r="K4570" s="20">
        <v>0</v>
      </c>
      <c r="L4570" s="12">
        <v>66.666666666666998</v>
      </c>
      <c r="M4570" s="20">
        <v>0</v>
      </c>
      <c r="N4570" s="37">
        <v>0</v>
      </c>
    </row>
    <row r="4571" spans="3:14" x14ac:dyDescent="0.25">
      <c r="C4571" s="125"/>
      <c r="D4571" s="121" t="s">
        <v>21</v>
      </c>
      <c r="E4571" s="18" t="s">
        <v>37</v>
      </c>
      <c r="F4571" s="17"/>
      <c r="G4571" s="19">
        <v>20</v>
      </c>
      <c r="H4571" s="29">
        <v>15</v>
      </c>
      <c r="I4571" s="38">
        <v>0</v>
      </c>
      <c r="J4571" s="15">
        <v>5</v>
      </c>
      <c r="K4571" s="15">
        <v>20</v>
      </c>
      <c r="L4571" s="15">
        <v>45</v>
      </c>
      <c r="M4571" s="15">
        <v>15</v>
      </c>
      <c r="N4571" s="69">
        <v>0</v>
      </c>
    </row>
    <row r="4572" spans="3:14" ht="25.2" x14ac:dyDescent="0.25">
      <c r="C4572" s="125"/>
      <c r="D4572" s="122"/>
      <c r="E4572" s="4" t="s">
        <v>38</v>
      </c>
      <c r="F4572" s="5"/>
      <c r="G4572" s="6">
        <v>348</v>
      </c>
      <c r="H4572" s="28">
        <v>12.64367816092</v>
      </c>
      <c r="I4572" s="12">
        <v>13.793103448276</v>
      </c>
      <c r="J4572" s="12">
        <v>14.080459770115</v>
      </c>
      <c r="K4572" s="12">
        <v>13.505747126437001</v>
      </c>
      <c r="L4572" s="12">
        <v>31.321839080459998</v>
      </c>
      <c r="M4572" s="12">
        <v>13.218390804598</v>
      </c>
      <c r="N4572" s="23">
        <v>1.4367816091950001</v>
      </c>
    </row>
    <row r="4573" spans="3:14" ht="25.2" x14ac:dyDescent="0.25">
      <c r="C4573" s="125"/>
      <c r="D4573" s="122"/>
      <c r="E4573" s="4" t="s">
        <v>39</v>
      </c>
      <c r="F4573" s="5"/>
      <c r="G4573" s="6">
        <v>17</v>
      </c>
      <c r="H4573" s="50">
        <v>0</v>
      </c>
      <c r="I4573" s="12">
        <v>5.8823529411760003</v>
      </c>
      <c r="J4573" s="12">
        <v>11.764705882353001</v>
      </c>
      <c r="K4573" s="12">
        <v>17.647058823529001</v>
      </c>
      <c r="L4573" s="12">
        <v>41.176470588234999</v>
      </c>
      <c r="M4573" s="12">
        <v>23.529411764706001</v>
      </c>
      <c r="N4573" s="37">
        <v>0</v>
      </c>
    </row>
    <row r="4574" spans="3:14" ht="25.2" x14ac:dyDescent="0.25">
      <c r="C4574" s="125"/>
      <c r="D4574" s="122"/>
      <c r="E4574" s="4" t="s">
        <v>40</v>
      </c>
      <c r="F4574" s="5"/>
      <c r="G4574" s="6">
        <v>20</v>
      </c>
      <c r="H4574" s="28">
        <v>10</v>
      </c>
      <c r="I4574" s="12">
        <v>15</v>
      </c>
      <c r="J4574" s="12">
        <v>5</v>
      </c>
      <c r="K4574" s="12">
        <v>5</v>
      </c>
      <c r="L4574" s="12">
        <v>35</v>
      </c>
      <c r="M4574" s="12">
        <v>25</v>
      </c>
      <c r="N4574" s="23">
        <v>5</v>
      </c>
    </row>
    <row r="4575" spans="3:14" x14ac:dyDescent="0.25">
      <c r="C4575" s="125"/>
      <c r="D4575" s="122"/>
      <c r="E4575" s="4" t="s">
        <v>18</v>
      </c>
      <c r="F4575" s="5"/>
      <c r="G4575" s="6">
        <v>2</v>
      </c>
      <c r="H4575" s="28">
        <v>50</v>
      </c>
      <c r="I4575" s="20">
        <v>0</v>
      </c>
      <c r="J4575" s="20">
        <v>0</v>
      </c>
      <c r="K4575" s="20">
        <v>0</v>
      </c>
      <c r="L4575" s="12">
        <v>50</v>
      </c>
      <c r="M4575" s="20">
        <v>0</v>
      </c>
      <c r="N4575" s="37">
        <v>0</v>
      </c>
    </row>
    <row r="4576" spans="3:14" x14ac:dyDescent="0.25">
      <c r="C4576" s="125"/>
      <c r="D4576" s="121" t="s">
        <v>22</v>
      </c>
      <c r="E4576" s="18" t="s">
        <v>37</v>
      </c>
      <c r="F4576" s="17"/>
      <c r="G4576" s="19">
        <v>11</v>
      </c>
      <c r="H4576" s="86">
        <v>0</v>
      </c>
      <c r="I4576" s="15">
        <v>9.0909090909089993</v>
      </c>
      <c r="J4576" s="15">
        <v>18.181818181817999</v>
      </c>
      <c r="K4576" s="15">
        <v>9.0909090909089993</v>
      </c>
      <c r="L4576" s="15">
        <v>54.545454545455001</v>
      </c>
      <c r="M4576" s="38">
        <v>0</v>
      </c>
      <c r="N4576" s="30">
        <v>9.0909090909089993</v>
      </c>
    </row>
    <row r="4577" spans="3:14" ht="25.2" x14ac:dyDescent="0.25">
      <c r="C4577" s="125"/>
      <c r="D4577" s="122"/>
      <c r="E4577" s="4" t="s">
        <v>38</v>
      </c>
      <c r="F4577" s="5"/>
      <c r="G4577" s="6">
        <v>178</v>
      </c>
      <c r="H4577" s="28">
        <v>11.23595505618</v>
      </c>
      <c r="I4577" s="12">
        <v>16.292134831460999</v>
      </c>
      <c r="J4577" s="12">
        <v>5.61797752809</v>
      </c>
      <c r="K4577" s="12">
        <v>5.61797752809</v>
      </c>
      <c r="L4577" s="12">
        <v>48.314606741573002</v>
      </c>
      <c r="M4577" s="12">
        <v>11.797752808988999</v>
      </c>
      <c r="N4577" s="23">
        <v>1.123595505618</v>
      </c>
    </row>
    <row r="4578" spans="3:14" ht="25.2" x14ac:dyDescent="0.25">
      <c r="C4578" s="125"/>
      <c r="D4578" s="122"/>
      <c r="E4578" s="4" t="s">
        <v>39</v>
      </c>
      <c r="F4578" s="5"/>
      <c r="G4578" s="6">
        <v>22</v>
      </c>
      <c r="H4578" s="50">
        <v>0</v>
      </c>
      <c r="I4578" s="12">
        <v>13.636363636364001</v>
      </c>
      <c r="J4578" s="12">
        <v>4.5454545454549997</v>
      </c>
      <c r="K4578" s="12">
        <v>13.636363636364001</v>
      </c>
      <c r="L4578" s="12">
        <v>50</v>
      </c>
      <c r="M4578" s="12">
        <v>18.181818181817999</v>
      </c>
      <c r="N4578" s="37">
        <v>0</v>
      </c>
    </row>
    <row r="4579" spans="3:14" ht="25.2" x14ac:dyDescent="0.25">
      <c r="C4579" s="125"/>
      <c r="D4579" s="122"/>
      <c r="E4579" s="4" t="s">
        <v>40</v>
      </c>
      <c r="F4579" s="5"/>
      <c r="G4579" s="6">
        <v>74</v>
      </c>
      <c r="H4579" s="28">
        <v>6.7567567567570004</v>
      </c>
      <c r="I4579" s="12">
        <v>12.162162162162</v>
      </c>
      <c r="J4579" s="12">
        <v>13.513513513514001</v>
      </c>
      <c r="K4579" s="12">
        <v>1.351351351351</v>
      </c>
      <c r="L4579" s="12">
        <v>43.243243243243001</v>
      </c>
      <c r="M4579" s="12">
        <v>18.918918918919001</v>
      </c>
      <c r="N4579" s="23">
        <v>4.0540540540540002</v>
      </c>
    </row>
    <row r="4580" spans="3:14" x14ac:dyDescent="0.25">
      <c r="C4580" s="125"/>
      <c r="D4580" s="122"/>
      <c r="E4580" s="4" t="s">
        <v>18</v>
      </c>
      <c r="F4580" s="5"/>
      <c r="G4580" s="6">
        <v>1</v>
      </c>
      <c r="H4580" s="50">
        <v>0</v>
      </c>
      <c r="I4580" s="20">
        <v>0</v>
      </c>
      <c r="J4580" s="20">
        <v>0</v>
      </c>
      <c r="K4580" s="20">
        <v>0</v>
      </c>
      <c r="L4580" s="12">
        <v>100</v>
      </c>
      <c r="M4580" s="20">
        <v>0</v>
      </c>
      <c r="N4580" s="37">
        <v>0</v>
      </c>
    </row>
    <row r="4581" spans="3:14" ht="25.2" x14ac:dyDescent="0.25">
      <c r="C4581" s="121" t="s">
        <v>41</v>
      </c>
      <c r="D4581" s="119" t="s">
        <v>20</v>
      </c>
      <c r="E4581" s="18" t="s">
        <v>42</v>
      </c>
      <c r="F4581" s="17"/>
      <c r="G4581" s="19">
        <v>94</v>
      </c>
      <c r="H4581" s="29">
        <v>4.2553191489359996</v>
      </c>
      <c r="I4581" s="15">
        <v>7.4468085106380002</v>
      </c>
      <c r="J4581" s="15">
        <v>10.638297872340001</v>
      </c>
      <c r="K4581" s="15">
        <v>13.829787234043</v>
      </c>
      <c r="L4581" s="15">
        <v>39.361702127660003</v>
      </c>
      <c r="M4581" s="15">
        <v>21.276595744681</v>
      </c>
      <c r="N4581" s="30">
        <v>3.1914893617020001</v>
      </c>
    </row>
    <row r="4582" spans="3:14" ht="25.2" x14ac:dyDescent="0.25">
      <c r="C4582" s="125"/>
      <c r="D4582" s="120"/>
      <c r="E4582" s="4" t="s">
        <v>43</v>
      </c>
      <c r="F4582" s="5"/>
      <c r="G4582" s="6">
        <v>495</v>
      </c>
      <c r="H4582" s="28">
        <v>12.323232323232</v>
      </c>
      <c r="I4582" s="12">
        <v>14.949494949495</v>
      </c>
      <c r="J4582" s="12">
        <v>10.707070707071001</v>
      </c>
      <c r="K4582" s="12">
        <v>10.505050505051001</v>
      </c>
      <c r="L4582" s="12">
        <v>37.777777777777999</v>
      </c>
      <c r="M4582" s="12">
        <v>12.727272727273</v>
      </c>
      <c r="N4582" s="23">
        <v>1.010101010101</v>
      </c>
    </row>
    <row r="4583" spans="3:14" ht="25.2" x14ac:dyDescent="0.25">
      <c r="C4583" s="125"/>
      <c r="D4583" s="120"/>
      <c r="E4583" s="4" t="s">
        <v>44</v>
      </c>
      <c r="F4583" s="5"/>
      <c r="G4583" s="6">
        <v>41</v>
      </c>
      <c r="H4583" s="28">
        <v>12.195121951220001</v>
      </c>
      <c r="I4583" s="12">
        <v>7.3170731707319998</v>
      </c>
      <c r="J4583" s="12">
        <v>14.634146341463</v>
      </c>
      <c r="K4583" s="12">
        <v>9.7560975609760003</v>
      </c>
      <c r="L4583" s="12">
        <v>43.902439024389999</v>
      </c>
      <c r="M4583" s="12">
        <v>12.195121951220001</v>
      </c>
      <c r="N4583" s="37">
        <v>0</v>
      </c>
    </row>
    <row r="4584" spans="3:14" ht="25.2" x14ac:dyDescent="0.25">
      <c r="C4584" s="125"/>
      <c r="D4584" s="120"/>
      <c r="E4584" s="4" t="s">
        <v>45</v>
      </c>
      <c r="F4584" s="5"/>
      <c r="G4584" s="6">
        <v>276</v>
      </c>
      <c r="H4584" s="28">
        <v>15.217391304348</v>
      </c>
      <c r="I4584" s="12">
        <v>15.942028985506999</v>
      </c>
      <c r="J4584" s="12">
        <v>9.7826086956519998</v>
      </c>
      <c r="K4584" s="12">
        <v>7.2463768115939997</v>
      </c>
      <c r="L4584" s="12">
        <v>37.318840579709999</v>
      </c>
      <c r="M4584" s="12">
        <v>12.318840579710001</v>
      </c>
      <c r="N4584" s="23">
        <v>2.1739130434780001</v>
      </c>
    </row>
    <row r="4585" spans="3:14" ht="25.2" x14ac:dyDescent="0.25">
      <c r="C4585" s="125"/>
      <c r="D4585" s="120"/>
      <c r="E4585" s="4" t="s">
        <v>46</v>
      </c>
      <c r="F4585" s="5"/>
      <c r="G4585" s="6">
        <v>18</v>
      </c>
      <c r="H4585" s="28">
        <v>22.222222222222001</v>
      </c>
      <c r="I4585" s="20">
        <v>0</v>
      </c>
      <c r="J4585" s="12">
        <v>11.111111111111001</v>
      </c>
      <c r="K4585" s="20">
        <v>0</v>
      </c>
      <c r="L4585" s="12">
        <v>44.444444444444002</v>
      </c>
      <c r="M4585" s="12">
        <v>22.222222222222001</v>
      </c>
      <c r="N4585" s="37">
        <v>0</v>
      </c>
    </row>
    <row r="4586" spans="3:14" x14ac:dyDescent="0.25">
      <c r="C4586" s="125"/>
      <c r="D4586" s="120"/>
      <c r="E4586" s="4" t="s">
        <v>18</v>
      </c>
      <c r="F4586" s="5"/>
      <c r="G4586" s="6">
        <v>5</v>
      </c>
      <c r="H4586" s="28">
        <v>20</v>
      </c>
      <c r="I4586" s="12">
        <v>40</v>
      </c>
      <c r="J4586" s="20">
        <v>0</v>
      </c>
      <c r="K4586" s="20">
        <v>0</v>
      </c>
      <c r="L4586" s="12">
        <v>40</v>
      </c>
      <c r="M4586" s="20">
        <v>0</v>
      </c>
      <c r="N4586" s="37">
        <v>0</v>
      </c>
    </row>
    <row r="4587" spans="3:14" x14ac:dyDescent="0.25">
      <c r="C4587" s="121" t="s">
        <v>47</v>
      </c>
      <c r="D4587" s="119" t="s">
        <v>20</v>
      </c>
      <c r="E4587" s="18" t="s">
        <v>48</v>
      </c>
      <c r="F4587" s="17"/>
      <c r="G4587" s="19">
        <v>94</v>
      </c>
      <c r="H4587" s="29">
        <v>4.2553191489359996</v>
      </c>
      <c r="I4587" s="15">
        <v>7.4468085106380002</v>
      </c>
      <c r="J4587" s="15">
        <v>10.638297872340001</v>
      </c>
      <c r="K4587" s="15">
        <v>13.829787234043</v>
      </c>
      <c r="L4587" s="15">
        <v>39.361702127660003</v>
      </c>
      <c r="M4587" s="15">
        <v>21.276595744681</v>
      </c>
      <c r="N4587" s="30">
        <v>3.1914893617020001</v>
      </c>
    </row>
    <row r="4588" spans="3:14" x14ac:dyDescent="0.25">
      <c r="C4588" s="125"/>
      <c r="D4588" s="120"/>
      <c r="E4588" s="4" t="s">
        <v>49</v>
      </c>
      <c r="F4588" s="5"/>
      <c r="G4588" s="6">
        <v>332</v>
      </c>
      <c r="H4588" s="28">
        <v>7.8313253012050001</v>
      </c>
      <c r="I4588" s="12">
        <v>13.253012048193</v>
      </c>
      <c r="J4588" s="12">
        <v>12.048192771084</v>
      </c>
      <c r="K4588" s="12">
        <v>10.843373493975999</v>
      </c>
      <c r="L4588" s="12">
        <v>40.361445783133</v>
      </c>
      <c r="M4588" s="12">
        <v>14.457831325300999</v>
      </c>
      <c r="N4588" s="23">
        <v>1.204819277108</v>
      </c>
    </row>
    <row r="4589" spans="3:14" x14ac:dyDescent="0.25">
      <c r="C4589" s="125"/>
      <c r="D4589" s="120"/>
      <c r="E4589" s="4" t="s">
        <v>50</v>
      </c>
      <c r="F4589" s="5"/>
      <c r="G4589" s="6">
        <v>139</v>
      </c>
      <c r="H4589" s="28">
        <v>15.827338129496001</v>
      </c>
      <c r="I4589" s="12">
        <v>15.107913669065001</v>
      </c>
      <c r="J4589" s="12">
        <v>10.071942446043</v>
      </c>
      <c r="K4589" s="12">
        <v>9.3525179856119998</v>
      </c>
      <c r="L4589" s="12">
        <v>35.971223021583</v>
      </c>
      <c r="M4589" s="12">
        <v>11.510791366906</v>
      </c>
      <c r="N4589" s="23">
        <v>2.1582733812949999</v>
      </c>
    </row>
    <row r="4590" spans="3:14" x14ac:dyDescent="0.25">
      <c r="C4590" s="125"/>
      <c r="D4590" s="120"/>
      <c r="E4590" s="4" t="s">
        <v>51</v>
      </c>
      <c r="F4590" s="5"/>
      <c r="G4590" s="6">
        <v>60</v>
      </c>
      <c r="H4590" s="28">
        <v>16.666666666666998</v>
      </c>
      <c r="I4590" s="12">
        <v>21.666666666666998</v>
      </c>
      <c r="J4590" s="12">
        <v>6.666666666667</v>
      </c>
      <c r="K4590" s="12">
        <v>8.333333333333</v>
      </c>
      <c r="L4590" s="12">
        <v>36.666666666666998</v>
      </c>
      <c r="M4590" s="12">
        <v>8.333333333333</v>
      </c>
      <c r="N4590" s="23">
        <v>1.666666666667</v>
      </c>
    </row>
    <row r="4591" spans="3:14" x14ac:dyDescent="0.25">
      <c r="C4591" s="125"/>
      <c r="D4591" s="120"/>
      <c r="E4591" s="4" t="s">
        <v>52</v>
      </c>
      <c r="F4591" s="5"/>
      <c r="G4591" s="6">
        <v>62</v>
      </c>
      <c r="H4591" s="28">
        <v>19.354838709677001</v>
      </c>
      <c r="I4591" s="12">
        <v>14.516129032258</v>
      </c>
      <c r="J4591" s="12">
        <v>11.290322580645</v>
      </c>
      <c r="K4591" s="12">
        <v>4.8387096774189997</v>
      </c>
      <c r="L4591" s="12">
        <v>37.096774193548001</v>
      </c>
      <c r="M4591" s="12">
        <v>11.290322580645</v>
      </c>
      <c r="N4591" s="23">
        <v>1.6129032258060001</v>
      </c>
    </row>
    <row r="4592" spans="3:14" x14ac:dyDescent="0.25">
      <c r="C4592" s="125"/>
      <c r="D4592" s="120"/>
      <c r="E4592" s="4" t="s">
        <v>18</v>
      </c>
      <c r="F4592" s="5"/>
      <c r="G4592" s="6">
        <v>6</v>
      </c>
      <c r="H4592" s="28">
        <v>16.666666666666998</v>
      </c>
      <c r="I4592" s="20">
        <v>0</v>
      </c>
      <c r="J4592" s="12">
        <v>16.666666666666998</v>
      </c>
      <c r="K4592" s="20">
        <v>0</v>
      </c>
      <c r="L4592" s="12">
        <v>50</v>
      </c>
      <c r="M4592" s="12">
        <v>16.666666666666998</v>
      </c>
      <c r="N4592" s="37">
        <v>0</v>
      </c>
    </row>
    <row r="4593" spans="3:14" x14ac:dyDescent="0.25">
      <c r="C4593" s="121" t="s">
        <v>53</v>
      </c>
      <c r="D4593" s="119" t="s">
        <v>20</v>
      </c>
      <c r="E4593" s="18" t="s">
        <v>54</v>
      </c>
      <c r="F4593" s="17"/>
      <c r="G4593" s="19">
        <v>85</v>
      </c>
      <c r="H4593" s="29">
        <v>22.352941176470999</v>
      </c>
      <c r="I4593" s="15">
        <v>18.823529411765001</v>
      </c>
      <c r="J4593" s="15">
        <v>3.5294117647059999</v>
      </c>
      <c r="K4593" s="15">
        <v>7.0588235294119999</v>
      </c>
      <c r="L4593" s="15">
        <v>32.941176470587997</v>
      </c>
      <c r="M4593" s="15">
        <v>14.117647058824</v>
      </c>
      <c r="N4593" s="30">
        <v>1.1764705882349999</v>
      </c>
    </row>
    <row r="4594" spans="3:14" x14ac:dyDescent="0.25">
      <c r="C4594" s="125"/>
      <c r="D4594" s="120"/>
      <c r="E4594" s="4" t="s">
        <v>55</v>
      </c>
      <c r="F4594" s="5"/>
      <c r="G4594" s="6">
        <v>340</v>
      </c>
      <c r="H4594" s="28">
        <v>8.2352941176469994</v>
      </c>
      <c r="I4594" s="12">
        <v>12.647058823528999</v>
      </c>
      <c r="J4594" s="12">
        <v>10.294117647059</v>
      </c>
      <c r="K4594" s="12">
        <v>11.470588235294001</v>
      </c>
      <c r="L4594" s="12">
        <v>40</v>
      </c>
      <c r="M4594" s="12">
        <v>16.470588235293999</v>
      </c>
      <c r="N4594" s="23">
        <v>0.88235294117600005</v>
      </c>
    </row>
    <row r="4595" spans="3:14" ht="25.2" x14ac:dyDescent="0.25">
      <c r="C4595" s="125"/>
      <c r="D4595" s="120"/>
      <c r="E4595" s="4" t="s">
        <v>56</v>
      </c>
      <c r="F4595" s="5"/>
      <c r="G4595" s="6">
        <v>190</v>
      </c>
      <c r="H4595" s="28">
        <v>12.105263157894999</v>
      </c>
      <c r="I4595" s="12">
        <v>14.736842105262999</v>
      </c>
      <c r="J4595" s="12">
        <v>12.631578947368</v>
      </c>
      <c r="K4595" s="12">
        <v>7.3684210526319998</v>
      </c>
      <c r="L4595" s="12">
        <v>38.947368421053</v>
      </c>
      <c r="M4595" s="12">
        <v>11.578947368421</v>
      </c>
      <c r="N4595" s="23">
        <v>2.6315789473679998</v>
      </c>
    </row>
    <row r="4596" spans="3:14" x14ac:dyDescent="0.25">
      <c r="C4596" s="125"/>
      <c r="D4596" s="120"/>
      <c r="E4596" s="4" t="s">
        <v>57</v>
      </c>
      <c r="F4596" s="5"/>
      <c r="G4596" s="6">
        <v>72</v>
      </c>
      <c r="H4596" s="28">
        <v>5.5555555555560003</v>
      </c>
      <c r="I4596" s="12">
        <v>8.333333333333</v>
      </c>
      <c r="J4596" s="12">
        <v>19.444444444443999</v>
      </c>
      <c r="K4596" s="12">
        <v>13.888888888888999</v>
      </c>
      <c r="L4596" s="12">
        <v>40.277777777777999</v>
      </c>
      <c r="M4596" s="12">
        <v>8.333333333333</v>
      </c>
      <c r="N4596" s="23">
        <v>4.166666666667</v>
      </c>
    </row>
    <row r="4597" spans="3:14" x14ac:dyDescent="0.25">
      <c r="C4597" s="125"/>
      <c r="D4597" s="120"/>
      <c r="E4597" s="4" t="s">
        <v>18</v>
      </c>
      <c r="F4597" s="5"/>
      <c r="G4597" s="6">
        <v>6</v>
      </c>
      <c r="H4597" s="28">
        <v>16.666666666666998</v>
      </c>
      <c r="I4597" s="12">
        <v>16.666666666666998</v>
      </c>
      <c r="J4597" s="20">
        <v>0</v>
      </c>
      <c r="K4597" s="12">
        <v>16.666666666666998</v>
      </c>
      <c r="L4597" s="12">
        <v>33.333333333333002</v>
      </c>
      <c r="M4597" s="12">
        <v>16.666666666666998</v>
      </c>
      <c r="N4597" s="37">
        <v>0</v>
      </c>
    </row>
    <row r="4598" spans="3:14" x14ac:dyDescent="0.25">
      <c r="C4598" s="121" t="s">
        <v>58</v>
      </c>
      <c r="D4598" s="119" t="s">
        <v>20</v>
      </c>
      <c r="E4598" s="18" t="s">
        <v>59</v>
      </c>
      <c r="F4598" s="17"/>
      <c r="G4598" s="19">
        <v>104</v>
      </c>
      <c r="H4598" s="29">
        <v>13.461538461538</v>
      </c>
      <c r="I4598" s="15">
        <v>18.269230769231001</v>
      </c>
      <c r="J4598" s="15">
        <v>6.7307692307689999</v>
      </c>
      <c r="K4598" s="15">
        <v>8.6538461538460005</v>
      </c>
      <c r="L4598" s="15">
        <v>35.576923076923002</v>
      </c>
      <c r="M4598" s="15">
        <v>13.461538461538</v>
      </c>
      <c r="N4598" s="30">
        <v>3.8461538461539999</v>
      </c>
    </row>
    <row r="4599" spans="3:14" x14ac:dyDescent="0.25">
      <c r="C4599" s="125"/>
      <c r="D4599" s="120"/>
      <c r="E4599" s="4" t="s">
        <v>60</v>
      </c>
      <c r="F4599" s="5"/>
      <c r="G4599" s="6">
        <v>294</v>
      </c>
      <c r="H4599" s="28">
        <v>14.965986394558</v>
      </c>
      <c r="I4599" s="12">
        <v>14.285714285714</v>
      </c>
      <c r="J4599" s="12">
        <v>8.8435374149660007</v>
      </c>
      <c r="K4599" s="12">
        <v>7.8231292517010003</v>
      </c>
      <c r="L4599" s="12">
        <v>39.455782312925002</v>
      </c>
      <c r="M4599" s="12">
        <v>13.265306122448999</v>
      </c>
      <c r="N4599" s="23">
        <v>1.360544217687</v>
      </c>
    </row>
    <row r="4600" spans="3:14" ht="25.2" x14ac:dyDescent="0.25">
      <c r="C4600" s="125"/>
      <c r="D4600" s="120"/>
      <c r="E4600" s="4" t="s">
        <v>61</v>
      </c>
      <c r="F4600" s="5"/>
      <c r="G4600" s="6">
        <v>101</v>
      </c>
      <c r="H4600" s="28">
        <v>3.9603960396039999</v>
      </c>
      <c r="I4600" s="12">
        <v>20.792079207920999</v>
      </c>
      <c r="J4600" s="12">
        <v>11.881188118812</v>
      </c>
      <c r="K4600" s="12">
        <v>9.9009900990100004</v>
      </c>
      <c r="L4600" s="12">
        <v>38.613861386139</v>
      </c>
      <c r="M4600" s="12">
        <v>13.861386138614</v>
      </c>
      <c r="N4600" s="23">
        <v>0.99009900990099997</v>
      </c>
    </row>
    <row r="4601" spans="3:14" x14ac:dyDescent="0.25">
      <c r="C4601" s="125"/>
      <c r="D4601" s="120"/>
      <c r="E4601" s="4" t="s">
        <v>62</v>
      </c>
      <c r="F4601" s="5"/>
      <c r="G4601" s="6">
        <v>183</v>
      </c>
      <c r="H4601" s="28">
        <v>4.918032786885</v>
      </c>
      <c r="I4601" s="12">
        <v>6.5573770491800003</v>
      </c>
      <c r="J4601" s="12">
        <v>16.939890710383001</v>
      </c>
      <c r="K4601" s="12">
        <v>14.754098360656</v>
      </c>
      <c r="L4601" s="12">
        <v>39.344262295081997</v>
      </c>
      <c r="M4601" s="12">
        <v>15.846994535519</v>
      </c>
      <c r="N4601" s="23">
        <v>1.6393442622950001</v>
      </c>
    </row>
    <row r="4602" spans="3:14" x14ac:dyDescent="0.25">
      <c r="C4602" s="125"/>
      <c r="D4602" s="120"/>
      <c r="E4602" s="4" t="s">
        <v>63</v>
      </c>
      <c r="F4602" s="5"/>
      <c r="G4602" s="6">
        <v>7</v>
      </c>
      <c r="H4602" s="28">
        <v>28.571428571428999</v>
      </c>
      <c r="I4602" s="20">
        <v>0</v>
      </c>
      <c r="J4602" s="20">
        <v>0</v>
      </c>
      <c r="K4602" s="12">
        <v>14.285714285714</v>
      </c>
      <c r="L4602" s="12">
        <v>42.857142857143003</v>
      </c>
      <c r="M4602" s="12">
        <v>14.285714285714</v>
      </c>
      <c r="N4602" s="37">
        <v>0</v>
      </c>
    </row>
    <row r="4603" spans="3:14" x14ac:dyDescent="0.25">
      <c r="C4603" s="125"/>
      <c r="D4603" s="120"/>
      <c r="E4603" s="4" t="s">
        <v>18</v>
      </c>
      <c r="F4603" s="5"/>
      <c r="G4603" s="6">
        <v>4</v>
      </c>
      <c r="H4603" s="28">
        <v>50</v>
      </c>
      <c r="I4603" s="20">
        <v>0</v>
      </c>
      <c r="J4603" s="20">
        <v>0</v>
      </c>
      <c r="K4603" s="20">
        <v>0</v>
      </c>
      <c r="L4603" s="12">
        <v>50</v>
      </c>
      <c r="M4603" s="20">
        <v>0</v>
      </c>
      <c r="N4603" s="37">
        <v>0</v>
      </c>
    </row>
    <row r="4604" spans="3:14" ht="25.2" x14ac:dyDescent="0.25">
      <c r="C4604" s="121" t="s">
        <v>64</v>
      </c>
      <c r="D4604" s="119" t="s">
        <v>20</v>
      </c>
      <c r="E4604" s="18" t="s">
        <v>65</v>
      </c>
      <c r="F4604" s="17"/>
      <c r="G4604" s="19">
        <v>8</v>
      </c>
      <c r="H4604" s="29">
        <v>12.5</v>
      </c>
      <c r="I4604" s="15">
        <v>12.5</v>
      </c>
      <c r="J4604" s="15">
        <v>12.5</v>
      </c>
      <c r="K4604" s="15">
        <v>12.5</v>
      </c>
      <c r="L4604" s="15">
        <v>12.5</v>
      </c>
      <c r="M4604" s="15">
        <v>25</v>
      </c>
      <c r="N4604" s="30">
        <v>12.5</v>
      </c>
    </row>
    <row r="4605" spans="3:14" ht="37.799999999999997" x14ac:dyDescent="0.25">
      <c r="C4605" s="125"/>
      <c r="D4605" s="120"/>
      <c r="E4605" s="4" t="s">
        <v>66</v>
      </c>
      <c r="F4605" s="5"/>
      <c r="G4605" s="6">
        <v>28</v>
      </c>
      <c r="H4605" s="28">
        <v>14.285714285714</v>
      </c>
      <c r="I4605" s="12">
        <v>21.428571428571001</v>
      </c>
      <c r="J4605" s="12">
        <v>7.1428571428570002</v>
      </c>
      <c r="K4605" s="12">
        <v>3.5714285714290002</v>
      </c>
      <c r="L4605" s="12">
        <v>39.285714285714</v>
      </c>
      <c r="M4605" s="12">
        <v>10.714285714286</v>
      </c>
      <c r="N4605" s="23">
        <v>3.5714285714290002</v>
      </c>
    </row>
    <row r="4606" spans="3:14" ht="37.799999999999997" x14ac:dyDescent="0.25">
      <c r="C4606" s="125"/>
      <c r="D4606" s="120"/>
      <c r="E4606" s="4" t="s">
        <v>67</v>
      </c>
      <c r="F4606" s="5"/>
      <c r="G4606" s="6">
        <v>47</v>
      </c>
      <c r="H4606" s="28">
        <v>10.638297872340001</v>
      </c>
      <c r="I4606" s="12">
        <v>19.148936170212998</v>
      </c>
      <c r="J4606" s="12">
        <v>10.638297872340001</v>
      </c>
      <c r="K4606" s="12">
        <v>2.1276595744679998</v>
      </c>
      <c r="L4606" s="12">
        <v>34.042553191488999</v>
      </c>
      <c r="M4606" s="12">
        <v>21.276595744681</v>
      </c>
      <c r="N4606" s="23">
        <v>2.1276595744679998</v>
      </c>
    </row>
    <row r="4607" spans="3:14" ht="37.799999999999997" x14ac:dyDescent="0.25">
      <c r="C4607" s="125"/>
      <c r="D4607" s="120"/>
      <c r="E4607" s="4" t="s">
        <v>68</v>
      </c>
      <c r="F4607" s="5"/>
      <c r="G4607" s="6">
        <v>71</v>
      </c>
      <c r="H4607" s="28">
        <v>11.267605633803001</v>
      </c>
      <c r="I4607" s="12">
        <v>11.267605633803001</v>
      </c>
      <c r="J4607" s="12">
        <v>2.8169014084509998</v>
      </c>
      <c r="K4607" s="12">
        <v>5.6338028169010004</v>
      </c>
      <c r="L4607" s="12">
        <v>56.338028169014002</v>
      </c>
      <c r="M4607" s="12">
        <v>9.8591549295770005</v>
      </c>
      <c r="N4607" s="23">
        <v>2.8169014084509998</v>
      </c>
    </row>
    <row r="4608" spans="3:14" ht="37.799999999999997" x14ac:dyDescent="0.25">
      <c r="C4608" s="125"/>
      <c r="D4608" s="120"/>
      <c r="E4608" s="4" t="s">
        <v>69</v>
      </c>
      <c r="F4608" s="5"/>
      <c r="G4608" s="6">
        <v>80</v>
      </c>
      <c r="H4608" s="28">
        <v>12.5</v>
      </c>
      <c r="I4608" s="12">
        <v>10</v>
      </c>
      <c r="J4608" s="12">
        <v>1.25</v>
      </c>
      <c r="K4608" s="12">
        <v>8.75</v>
      </c>
      <c r="L4608" s="12">
        <v>50</v>
      </c>
      <c r="M4608" s="12">
        <v>15</v>
      </c>
      <c r="N4608" s="23">
        <v>2.5</v>
      </c>
    </row>
    <row r="4609" spans="3:14" ht="37.799999999999997" x14ac:dyDescent="0.25">
      <c r="C4609" s="125"/>
      <c r="D4609" s="120"/>
      <c r="E4609" s="4" t="s">
        <v>70</v>
      </c>
      <c r="F4609" s="5"/>
      <c r="G4609" s="6">
        <v>93</v>
      </c>
      <c r="H4609" s="28">
        <v>9.6774193548389995</v>
      </c>
      <c r="I4609" s="12">
        <v>8.6021505376339995</v>
      </c>
      <c r="J4609" s="12">
        <v>6.4516129032259997</v>
      </c>
      <c r="K4609" s="12">
        <v>11.827956989246999</v>
      </c>
      <c r="L4609" s="12">
        <v>52.688172043011001</v>
      </c>
      <c r="M4609" s="12">
        <v>10.752688172042999</v>
      </c>
      <c r="N4609" s="37">
        <v>0</v>
      </c>
    </row>
    <row r="4610" spans="3:14" ht="37.799999999999997" x14ac:dyDescent="0.25">
      <c r="C4610" s="125"/>
      <c r="D4610" s="120"/>
      <c r="E4610" s="4" t="s">
        <v>71</v>
      </c>
      <c r="F4610" s="5"/>
      <c r="G4610" s="6">
        <v>105</v>
      </c>
      <c r="H4610" s="28">
        <v>8.5714285714289993</v>
      </c>
      <c r="I4610" s="12">
        <v>10.47619047619</v>
      </c>
      <c r="J4610" s="12">
        <v>4.7619047619049999</v>
      </c>
      <c r="K4610" s="12">
        <v>14.285714285714</v>
      </c>
      <c r="L4610" s="12">
        <v>42.857142857143003</v>
      </c>
      <c r="M4610" s="12">
        <v>19.047619047619001</v>
      </c>
      <c r="N4610" s="37">
        <v>0</v>
      </c>
    </row>
    <row r="4611" spans="3:14" ht="37.799999999999997" x14ac:dyDescent="0.25">
      <c r="C4611" s="125"/>
      <c r="D4611" s="120"/>
      <c r="E4611" s="4" t="s">
        <v>72</v>
      </c>
      <c r="F4611" s="5"/>
      <c r="G4611" s="6">
        <v>129</v>
      </c>
      <c r="H4611" s="28">
        <v>11.627906976744001</v>
      </c>
      <c r="I4611" s="12">
        <v>13.953488372093</v>
      </c>
      <c r="J4611" s="12">
        <v>13.953488372093</v>
      </c>
      <c r="K4611" s="12">
        <v>15.503875968992</v>
      </c>
      <c r="L4611" s="12">
        <v>31.007751937984001</v>
      </c>
      <c r="M4611" s="12">
        <v>12.403100775194</v>
      </c>
      <c r="N4611" s="23">
        <v>1.550387596899</v>
      </c>
    </row>
    <row r="4612" spans="3:14" ht="37.799999999999997" x14ac:dyDescent="0.25">
      <c r="C4612" s="125"/>
      <c r="D4612" s="120"/>
      <c r="E4612" s="4" t="s">
        <v>73</v>
      </c>
      <c r="F4612" s="5"/>
      <c r="G4612" s="6">
        <v>50</v>
      </c>
      <c r="H4612" s="28">
        <v>10</v>
      </c>
      <c r="I4612" s="12">
        <v>20</v>
      </c>
      <c r="J4612" s="12">
        <v>30</v>
      </c>
      <c r="K4612" s="12">
        <v>6</v>
      </c>
      <c r="L4612" s="12">
        <v>22</v>
      </c>
      <c r="M4612" s="12">
        <v>8</v>
      </c>
      <c r="N4612" s="23">
        <v>4</v>
      </c>
    </row>
    <row r="4613" spans="3:14" ht="25.2" x14ac:dyDescent="0.25">
      <c r="C4613" s="125"/>
      <c r="D4613" s="120"/>
      <c r="E4613" s="4" t="s">
        <v>74</v>
      </c>
      <c r="F4613" s="5"/>
      <c r="G4613" s="6">
        <v>52</v>
      </c>
      <c r="H4613" s="28">
        <v>13.461538461538</v>
      </c>
      <c r="I4613" s="12">
        <v>17.307692307692001</v>
      </c>
      <c r="J4613" s="12">
        <v>38.461538461537998</v>
      </c>
      <c r="K4613" s="12">
        <v>9.6153846153850004</v>
      </c>
      <c r="L4613" s="12">
        <v>5.7692307692310001</v>
      </c>
      <c r="M4613" s="12">
        <v>13.461538461538</v>
      </c>
      <c r="N4613" s="23">
        <v>1.923076923077</v>
      </c>
    </row>
    <row r="4614" spans="3:14" x14ac:dyDescent="0.25">
      <c r="C4614" s="125"/>
      <c r="D4614" s="120"/>
      <c r="E4614" s="4" t="s">
        <v>75</v>
      </c>
      <c r="F4614" s="5"/>
      <c r="G4614" s="6">
        <v>0</v>
      </c>
      <c r="H4614" s="50">
        <v>0</v>
      </c>
      <c r="I4614" s="20">
        <v>0</v>
      </c>
      <c r="J4614" s="20">
        <v>0</v>
      </c>
      <c r="K4614" s="20">
        <v>0</v>
      </c>
      <c r="L4614" s="20">
        <v>0</v>
      </c>
      <c r="M4614" s="20">
        <v>0</v>
      </c>
      <c r="N4614" s="37">
        <v>0</v>
      </c>
    </row>
    <row r="4615" spans="3:14" x14ac:dyDescent="0.25">
      <c r="C4615" s="125"/>
      <c r="D4615" s="120"/>
      <c r="E4615" s="4" t="s">
        <v>18</v>
      </c>
      <c r="F4615" s="5"/>
      <c r="G4615" s="6">
        <v>30</v>
      </c>
      <c r="H4615" s="28">
        <v>6.666666666667</v>
      </c>
      <c r="I4615" s="12">
        <v>20</v>
      </c>
      <c r="J4615" s="12">
        <v>3.333333333333</v>
      </c>
      <c r="K4615" s="12">
        <v>6.666666666667</v>
      </c>
      <c r="L4615" s="12">
        <v>43.333333333333002</v>
      </c>
      <c r="M4615" s="12">
        <v>20</v>
      </c>
      <c r="N4615" s="37">
        <v>0</v>
      </c>
    </row>
    <row r="4616" spans="3:14" x14ac:dyDescent="0.25">
      <c r="C4616" s="121" t="s">
        <v>76</v>
      </c>
      <c r="D4616" s="119" t="s">
        <v>20</v>
      </c>
      <c r="E4616" s="18" t="s">
        <v>77</v>
      </c>
      <c r="F4616" s="17"/>
      <c r="G4616" s="19">
        <v>190</v>
      </c>
      <c r="H4616" s="29">
        <v>4.2105263157890001</v>
      </c>
      <c r="I4616" s="15">
        <v>11.052631578947</v>
      </c>
      <c r="J4616" s="15">
        <v>12.105263157894999</v>
      </c>
      <c r="K4616" s="15">
        <v>11.578947368421</v>
      </c>
      <c r="L4616" s="15">
        <v>41.578947368420998</v>
      </c>
      <c r="M4616" s="15">
        <v>18.421052631578998</v>
      </c>
      <c r="N4616" s="30">
        <v>1.052631578947</v>
      </c>
    </row>
    <row r="4617" spans="3:14" x14ac:dyDescent="0.25">
      <c r="C4617" s="125"/>
      <c r="D4617" s="120"/>
      <c r="E4617" s="4" t="s">
        <v>78</v>
      </c>
      <c r="F4617" s="5"/>
      <c r="G4617" s="6">
        <v>258</v>
      </c>
      <c r="H4617" s="28">
        <v>8.1395348837209998</v>
      </c>
      <c r="I4617" s="12">
        <v>16.666666666666998</v>
      </c>
      <c r="J4617" s="12">
        <v>11.627906976744001</v>
      </c>
      <c r="K4617" s="12">
        <v>11.240310077519</v>
      </c>
      <c r="L4617" s="12">
        <v>39.534883720929997</v>
      </c>
      <c r="M4617" s="12">
        <v>10.852713178295</v>
      </c>
      <c r="N4617" s="23">
        <v>1.937984496124</v>
      </c>
    </row>
    <row r="4618" spans="3:14" x14ac:dyDescent="0.25">
      <c r="C4618" s="125"/>
      <c r="D4618" s="120"/>
      <c r="E4618" s="4" t="s">
        <v>79</v>
      </c>
      <c r="F4618" s="5"/>
      <c r="G4618" s="6">
        <v>180</v>
      </c>
      <c r="H4618" s="28">
        <v>21.111111111111001</v>
      </c>
      <c r="I4618" s="12">
        <v>11.666666666667</v>
      </c>
      <c r="J4618" s="12">
        <v>8.8888888888889994</v>
      </c>
      <c r="K4618" s="12">
        <v>8.333333333333</v>
      </c>
      <c r="L4618" s="12">
        <v>37.222222222222001</v>
      </c>
      <c r="M4618" s="12">
        <v>10.555555555555999</v>
      </c>
      <c r="N4618" s="23">
        <v>2.2222222222219998</v>
      </c>
    </row>
    <row r="4619" spans="3:14" x14ac:dyDescent="0.25">
      <c r="C4619" s="125"/>
      <c r="D4619" s="120"/>
      <c r="E4619" s="4" t="s">
        <v>80</v>
      </c>
      <c r="F4619" s="5"/>
      <c r="G4619" s="6">
        <v>65</v>
      </c>
      <c r="H4619" s="28">
        <v>12.307692307691999</v>
      </c>
      <c r="I4619" s="12">
        <v>13.846153846153999</v>
      </c>
      <c r="J4619" s="12">
        <v>10.769230769230999</v>
      </c>
      <c r="K4619" s="12">
        <v>6.1538461538459996</v>
      </c>
      <c r="L4619" s="12">
        <v>32.307692307692001</v>
      </c>
      <c r="M4619" s="12">
        <v>23.076923076922998</v>
      </c>
      <c r="N4619" s="23">
        <v>1.538461538462</v>
      </c>
    </row>
    <row r="4620" spans="3:14" x14ac:dyDescent="0.25">
      <c r="C4620" s="121" t="s">
        <v>81</v>
      </c>
      <c r="D4620" s="119" t="s">
        <v>20</v>
      </c>
      <c r="E4620" s="18" t="s">
        <v>82</v>
      </c>
      <c r="F4620" s="17"/>
      <c r="G4620" s="19">
        <v>81</v>
      </c>
      <c r="H4620" s="29">
        <v>18.518518518518999</v>
      </c>
      <c r="I4620" s="15">
        <v>11.111111111111001</v>
      </c>
      <c r="J4620" s="15">
        <v>9.8765432098769992</v>
      </c>
      <c r="K4620" s="15">
        <v>7.4074074074069998</v>
      </c>
      <c r="L4620" s="15">
        <v>40.740740740741003</v>
      </c>
      <c r="M4620" s="15">
        <v>12.345679012346</v>
      </c>
      <c r="N4620" s="69">
        <v>0</v>
      </c>
    </row>
    <row r="4621" spans="3:14" x14ac:dyDescent="0.25">
      <c r="C4621" s="125"/>
      <c r="D4621" s="120"/>
      <c r="E4621" s="4" t="s">
        <v>83</v>
      </c>
      <c r="F4621" s="5"/>
      <c r="G4621" s="6">
        <v>212</v>
      </c>
      <c r="H4621" s="28">
        <v>6.1320754716980002</v>
      </c>
      <c r="I4621" s="12">
        <v>15.094339622642</v>
      </c>
      <c r="J4621" s="12">
        <v>15.566037735848999</v>
      </c>
      <c r="K4621" s="12">
        <v>10.849056603774001</v>
      </c>
      <c r="L4621" s="12">
        <v>33.962264150943</v>
      </c>
      <c r="M4621" s="12">
        <v>16.037735849057</v>
      </c>
      <c r="N4621" s="23">
        <v>2.3584905660379998</v>
      </c>
    </row>
    <row r="4622" spans="3:14" x14ac:dyDescent="0.25">
      <c r="C4622" s="125"/>
      <c r="D4622" s="120"/>
      <c r="E4622" s="4" t="s">
        <v>84</v>
      </c>
      <c r="F4622" s="5"/>
      <c r="G4622" s="6">
        <v>150</v>
      </c>
      <c r="H4622" s="28">
        <v>16</v>
      </c>
      <c r="I4622" s="12">
        <v>15.333333333333</v>
      </c>
      <c r="J4622" s="12">
        <v>8</v>
      </c>
      <c r="K4622" s="12">
        <v>8</v>
      </c>
      <c r="L4622" s="12">
        <v>38</v>
      </c>
      <c r="M4622" s="12">
        <v>12.666666666667</v>
      </c>
      <c r="N4622" s="23">
        <v>2</v>
      </c>
    </row>
    <row r="4623" spans="3:14" x14ac:dyDescent="0.25">
      <c r="C4623" s="125"/>
      <c r="D4623" s="120"/>
      <c r="E4623" s="4" t="s">
        <v>85</v>
      </c>
      <c r="F4623" s="5"/>
      <c r="G4623" s="6">
        <v>104</v>
      </c>
      <c r="H4623" s="28">
        <v>1.923076923077</v>
      </c>
      <c r="I4623" s="12">
        <v>13.461538461538</v>
      </c>
      <c r="J4623" s="12">
        <v>9.6153846153850004</v>
      </c>
      <c r="K4623" s="12">
        <v>13.461538461538</v>
      </c>
      <c r="L4623" s="12">
        <v>45.192307692307999</v>
      </c>
      <c r="M4623" s="12">
        <v>14.423076923077</v>
      </c>
      <c r="N4623" s="23">
        <v>1.923076923077</v>
      </c>
    </row>
    <row r="4624" spans="3:14" x14ac:dyDescent="0.25">
      <c r="C4624" s="125"/>
      <c r="D4624" s="120"/>
      <c r="E4624" s="4" t="s">
        <v>86</v>
      </c>
      <c r="F4624" s="5"/>
      <c r="G4624" s="6">
        <v>56</v>
      </c>
      <c r="H4624" s="28">
        <v>14.285714285714</v>
      </c>
      <c r="I4624" s="12">
        <v>10.714285714286</v>
      </c>
      <c r="J4624" s="12">
        <v>8.9285714285710007</v>
      </c>
      <c r="K4624" s="12">
        <v>8.9285714285710007</v>
      </c>
      <c r="L4624" s="12">
        <v>39.285714285714</v>
      </c>
      <c r="M4624" s="12">
        <v>17.857142857143</v>
      </c>
      <c r="N4624" s="37">
        <v>0</v>
      </c>
    </row>
    <row r="4625" spans="2:14" x14ac:dyDescent="0.25">
      <c r="C4625" s="125"/>
      <c r="D4625" s="120"/>
      <c r="E4625" s="4" t="s">
        <v>87</v>
      </c>
      <c r="F4625" s="5"/>
      <c r="G4625" s="6">
        <v>90</v>
      </c>
      <c r="H4625" s="28">
        <v>14.444444444444001</v>
      </c>
      <c r="I4625" s="12">
        <v>11.111111111111001</v>
      </c>
      <c r="J4625" s="12">
        <v>8.8888888888889994</v>
      </c>
      <c r="K4625" s="12">
        <v>11.111111111111001</v>
      </c>
      <c r="L4625" s="12">
        <v>42.222222222222001</v>
      </c>
      <c r="M4625" s="12">
        <v>10</v>
      </c>
      <c r="N4625" s="23">
        <v>2.2222222222219998</v>
      </c>
    </row>
    <row r="4626" spans="2:14" x14ac:dyDescent="0.25">
      <c r="C4626" s="121" t="s">
        <v>88</v>
      </c>
      <c r="D4626" s="119" t="s">
        <v>20</v>
      </c>
      <c r="E4626" s="18" t="s">
        <v>89</v>
      </c>
      <c r="F4626" s="17"/>
      <c r="G4626" s="19">
        <v>34</v>
      </c>
      <c r="H4626" s="29">
        <v>14.705882352941</v>
      </c>
      <c r="I4626" s="15">
        <v>5.8823529411760003</v>
      </c>
      <c r="J4626" s="15">
        <v>8.8235294117649996</v>
      </c>
      <c r="K4626" s="15">
        <v>5.8823529411760003</v>
      </c>
      <c r="L4626" s="15">
        <v>50</v>
      </c>
      <c r="M4626" s="15">
        <v>14.705882352941</v>
      </c>
      <c r="N4626" s="69">
        <v>0</v>
      </c>
    </row>
    <row r="4627" spans="2:14" x14ac:dyDescent="0.25">
      <c r="C4627" s="122"/>
      <c r="D4627" s="120"/>
      <c r="E4627" s="4" t="s">
        <v>90</v>
      </c>
      <c r="F4627" s="5"/>
      <c r="G4627" s="6">
        <v>47</v>
      </c>
      <c r="H4627" s="28">
        <v>21.276595744681</v>
      </c>
      <c r="I4627" s="12">
        <v>14.893617021277</v>
      </c>
      <c r="J4627" s="12">
        <v>10.638297872340001</v>
      </c>
      <c r="K4627" s="12">
        <v>8.5106382978719992</v>
      </c>
      <c r="L4627" s="12">
        <v>34.042553191488999</v>
      </c>
      <c r="M4627" s="12">
        <v>10.638297872340001</v>
      </c>
      <c r="N4627" s="37">
        <v>0</v>
      </c>
    </row>
    <row r="4628" spans="2:14" x14ac:dyDescent="0.25">
      <c r="C4628" s="122"/>
      <c r="D4628" s="120"/>
      <c r="E4628" s="4" t="s">
        <v>83</v>
      </c>
      <c r="F4628" s="5"/>
      <c r="G4628" s="6">
        <v>212</v>
      </c>
      <c r="H4628" s="28">
        <v>6.1320754716980002</v>
      </c>
      <c r="I4628" s="12">
        <v>15.094339622642</v>
      </c>
      <c r="J4628" s="12">
        <v>15.566037735848999</v>
      </c>
      <c r="K4628" s="12">
        <v>10.849056603774001</v>
      </c>
      <c r="L4628" s="12">
        <v>33.962264150943</v>
      </c>
      <c r="M4628" s="12">
        <v>16.037735849057</v>
      </c>
      <c r="N4628" s="23">
        <v>2.3584905660379998</v>
      </c>
    </row>
    <row r="4629" spans="2:14" x14ac:dyDescent="0.25">
      <c r="C4629" s="122"/>
      <c r="D4629" s="120"/>
      <c r="E4629" s="4" t="s">
        <v>91</v>
      </c>
      <c r="F4629" s="5"/>
      <c r="G4629" s="6">
        <v>41</v>
      </c>
      <c r="H4629" s="28">
        <v>9.7560975609760003</v>
      </c>
      <c r="I4629" s="12">
        <v>19.512195121950999</v>
      </c>
      <c r="J4629" s="12">
        <v>4.8780487804880002</v>
      </c>
      <c r="K4629" s="12">
        <v>7.3170731707319998</v>
      </c>
      <c r="L4629" s="12">
        <v>43.902439024389999</v>
      </c>
      <c r="M4629" s="12">
        <v>14.634146341463</v>
      </c>
      <c r="N4629" s="37">
        <v>0</v>
      </c>
    </row>
    <row r="4630" spans="2:14" x14ac:dyDescent="0.25">
      <c r="C4630" s="122"/>
      <c r="D4630" s="120"/>
      <c r="E4630" s="4" t="s">
        <v>92</v>
      </c>
      <c r="F4630" s="5"/>
      <c r="G4630" s="6">
        <v>37</v>
      </c>
      <c r="H4630" s="28">
        <v>24.324324324323999</v>
      </c>
      <c r="I4630" s="12">
        <v>13.513513513514001</v>
      </c>
      <c r="J4630" s="12">
        <v>8.1081081081080004</v>
      </c>
      <c r="K4630" s="12">
        <v>8.1081081081080004</v>
      </c>
      <c r="L4630" s="12">
        <v>27.027027027027</v>
      </c>
      <c r="M4630" s="12">
        <v>13.513513513514001</v>
      </c>
      <c r="N4630" s="23">
        <v>5.4054054054050003</v>
      </c>
    </row>
    <row r="4631" spans="2:14" x14ac:dyDescent="0.25">
      <c r="C4631" s="122"/>
      <c r="D4631" s="120"/>
      <c r="E4631" s="4" t="s">
        <v>93</v>
      </c>
      <c r="F4631" s="5"/>
      <c r="G4631" s="6">
        <v>72</v>
      </c>
      <c r="H4631" s="28">
        <v>15.277777777778001</v>
      </c>
      <c r="I4631" s="12">
        <v>13.888888888888999</v>
      </c>
      <c r="J4631" s="12">
        <v>9.7222222222219994</v>
      </c>
      <c r="K4631" s="12">
        <v>8.333333333333</v>
      </c>
      <c r="L4631" s="12">
        <v>40.277777777777999</v>
      </c>
      <c r="M4631" s="12">
        <v>11.111111111111001</v>
      </c>
      <c r="N4631" s="23">
        <v>1.3888888888890001</v>
      </c>
    </row>
    <row r="4632" spans="2:14" x14ac:dyDescent="0.25">
      <c r="C4632" s="122"/>
      <c r="D4632" s="120"/>
      <c r="E4632" s="4" t="s">
        <v>85</v>
      </c>
      <c r="F4632" s="5"/>
      <c r="G4632" s="6">
        <v>104</v>
      </c>
      <c r="H4632" s="28">
        <v>1.923076923077</v>
      </c>
      <c r="I4632" s="12">
        <v>13.461538461538</v>
      </c>
      <c r="J4632" s="12">
        <v>9.6153846153850004</v>
      </c>
      <c r="K4632" s="12">
        <v>13.461538461538</v>
      </c>
      <c r="L4632" s="12">
        <v>45.192307692307999</v>
      </c>
      <c r="M4632" s="12">
        <v>14.423076923077</v>
      </c>
      <c r="N4632" s="23">
        <v>1.923076923077</v>
      </c>
    </row>
    <row r="4633" spans="2:14" x14ac:dyDescent="0.25">
      <c r="C4633" s="122"/>
      <c r="D4633" s="120"/>
      <c r="E4633" s="4" t="s">
        <v>94</v>
      </c>
      <c r="F4633" s="5"/>
      <c r="G4633" s="6">
        <v>41</v>
      </c>
      <c r="H4633" s="28">
        <v>4.8780487804880002</v>
      </c>
      <c r="I4633" s="12">
        <v>12.195121951220001</v>
      </c>
      <c r="J4633" s="12">
        <v>4.8780487804880002</v>
      </c>
      <c r="K4633" s="12">
        <v>9.7560975609760003</v>
      </c>
      <c r="L4633" s="12">
        <v>48.780487804878</v>
      </c>
      <c r="M4633" s="12">
        <v>19.512195121950999</v>
      </c>
      <c r="N4633" s="37">
        <v>0</v>
      </c>
    </row>
    <row r="4634" spans="2:14" x14ac:dyDescent="0.25">
      <c r="C4634" s="122"/>
      <c r="D4634" s="120"/>
      <c r="E4634" s="4" t="s">
        <v>95</v>
      </c>
      <c r="F4634" s="5"/>
      <c r="G4634" s="6">
        <v>15</v>
      </c>
      <c r="H4634" s="28">
        <v>40</v>
      </c>
      <c r="I4634" s="12">
        <v>6.666666666667</v>
      </c>
      <c r="J4634" s="12">
        <v>20</v>
      </c>
      <c r="K4634" s="12">
        <v>6.666666666667</v>
      </c>
      <c r="L4634" s="12">
        <v>13.333333333333</v>
      </c>
      <c r="M4634" s="12">
        <v>13.333333333333</v>
      </c>
      <c r="N4634" s="37">
        <v>0</v>
      </c>
    </row>
    <row r="4635" spans="2:14" x14ac:dyDescent="0.25">
      <c r="C4635" s="126"/>
      <c r="D4635" s="123"/>
      <c r="E4635" s="64" t="s">
        <v>87</v>
      </c>
      <c r="F4635" s="59"/>
      <c r="G4635" s="66">
        <v>90</v>
      </c>
      <c r="H4635" s="82">
        <v>14.444444444444001</v>
      </c>
      <c r="I4635" s="40">
        <v>11.111111111111001</v>
      </c>
      <c r="J4635" s="40">
        <v>8.8888888888889994</v>
      </c>
      <c r="K4635" s="40">
        <v>11.111111111111001</v>
      </c>
      <c r="L4635" s="40">
        <v>42.222222222222001</v>
      </c>
      <c r="M4635" s="40">
        <v>10</v>
      </c>
      <c r="N4635" s="80">
        <v>2.2222222222219998</v>
      </c>
    </row>
    <row r="4637" spans="2:14" x14ac:dyDescent="0.25">
      <c r="B4637" s="48" t="str">
        <f xml:space="preserve"> HYPERLINK("#'目次'!B48", "[42]")</f>
        <v>[42]</v>
      </c>
      <c r="C4637" s="35" t="s">
        <v>397</v>
      </c>
    </row>
    <row r="4638" spans="2:14" x14ac:dyDescent="0.25">
      <c r="C4638" s="99" t="s">
        <v>388</v>
      </c>
    </row>
    <row r="4640" spans="2:14" x14ac:dyDescent="0.25">
      <c r="C4640" s="35" t="s">
        <v>14</v>
      </c>
    </row>
    <row r="4641" spans="3:15" x14ac:dyDescent="0.25">
      <c r="C4641" s="115"/>
      <c r="D4641" s="116"/>
      <c r="E4641" s="116"/>
      <c r="F4641" s="116"/>
      <c r="G4641" s="44" t="s">
        <v>15</v>
      </c>
      <c r="H4641" s="43" t="s">
        <v>103</v>
      </c>
      <c r="I4641" s="26" t="s">
        <v>104</v>
      </c>
      <c r="J4641" s="26" t="s">
        <v>105</v>
      </c>
      <c r="K4641" s="26" t="s">
        <v>106</v>
      </c>
      <c r="L4641" s="26" t="s">
        <v>107</v>
      </c>
      <c r="M4641" s="26" t="s">
        <v>108</v>
      </c>
      <c r="N4641" s="26" t="s">
        <v>109</v>
      </c>
      <c r="O4641" s="49" t="s">
        <v>110</v>
      </c>
    </row>
    <row r="4642" spans="3:15" x14ac:dyDescent="0.25">
      <c r="C4642" s="117"/>
      <c r="D4642" s="118"/>
      <c r="E4642" s="118"/>
      <c r="F4642" s="118"/>
      <c r="G4642" s="46"/>
      <c r="H4642" s="47"/>
      <c r="I4642" s="27"/>
      <c r="J4642" s="27"/>
      <c r="K4642" s="27"/>
      <c r="L4642" s="27"/>
      <c r="M4642" s="27"/>
      <c r="N4642" s="27"/>
      <c r="O4642" s="45"/>
    </row>
    <row r="4643" spans="3:15" x14ac:dyDescent="0.25">
      <c r="C4643" s="61"/>
      <c r="D4643" s="62"/>
      <c r="E4643" s="60" t="s">
        <v>15</v>
      </c>
      <c r="F4643" s="63"/>
      <c r="G4643" s="93">
        <v>693</v>
      </c>
      <c r="H4643" s="95">
        <v>612</v>
      </c>
      <c r="I4643" s="71">
        <v>16040.95</v>
      </c>
      <c r="J4643" s="71">
        <v>26.21</v>
      </c>
      <c r="K4643" s="71">
        <v>0</v>
      </c>
      <c r="L4643" s="71">
        <v>110</v>
      </c>
      <c r="M4643" s="71">
        <v>24</v>
      </c>
      <c r="N4643" s="71">
        <v>16.8</v>
      </c>
      <c r="O4643" s="97">
        <v>282.26</v>
      </c>
    </row>
    <row r="4644" spans="3:15" x14ac:dyDescent="0.25">
      <c r="C4644" s="124" t="s">
        <v>19</v>
      </c>
      <c r="D4644" s="119" t="s">
        <v>20</v>
      </c>
      <c r="E4644" s="18" t="s">
        <v>21</v>
      </c>
      <c r="F4644" s="17"/>
      <c r="G4644" s="52">
        <v>407</v>
      </c>
      <c r="H4644" s="51">
        <v>355</v>
      </c>
      <c r="I4644" s="24">
        <v>10215</v>
      </c>
      <c r="J4644" s="24">
        <v>28.77</v>
      </c>
      <c r="K4644" s="24">
        <v>0</v>
      </c>
      <c r="L4644" s="24">
        <v>100</v>
      </c>
      <c r="M4644" s="24">
        <v>30</v>
      </c>
      <c r="N4644" s="24">
        <v>16.8</v>
      </c>
      <c r="O4644" s="54">
        <v>282.2</v>
      </c>
    </row>
    <row r="4645" spans="3:15" x14ac:dyDescent="0.25">
      <c r="C4645" s="125"/>
      <c r="D4645" s="120"/>
      <c r="E4645" s="4" t="s">
        <v>22</v>
      </c>
      <c r="F4645" s="5"/>
      <c r="G4645" s="55">
        <v>286</v>
      </c>
      <c r="H4645" s="56">
        <v>257</v>
      </c>
      <c r="I4645" s="25">
        <v>5825.95</v>
      </c>
      <c r="J4645" s="25">
        <v>22.67</v>
      </c>
      <c r="K4645" s="25">
        <v>0</v>
      </c>
      <c r="L4645" s="25">
        <v>110</v>
      </c>
      <c r="M4645" s="25">
        <v>20</v>
      </c>
      <c r="N4645" s="25">
        <v>16.149999999999999</v>
      </c>
      <c r="O4645" s="53">
        <v>260.73</v>
      </c>
    </row>
    <row r="4646" spans="3:15" x14ac:dyDescent="0.25">
      <c r="C4646" s="121" t="s">
        <v>23</v>
      </c>
      <c r="D4646" s="121" t="s">
        <v>24</v>
      </c>
      <c r="E4646" s="18" t="s">
        <v>25</v>
      </c>
      <c r="F4646" s="17"/>
      <c r="G4646" s="52">
        <v>265</v>
      </c>
      <c r="H4646" s="51">
        <v>239</v>
      </c>
      <c r="I4646" s="24">
        <v>6884.5</v>
      </c>
      <c r="J4646" s="24">
        <v>28.81</v>
      </c>
      <c r="K4646" s="24">
        <v>1</v>
      </c>
      <c r="L4646" s="24">
        <v>110</v>
      </c>
      <c r="M4646" s="24">
        <v>29</v>
      </c>
      <c r="N4646" s="24">
        <v>16.760000000000002</v>
      </c>
      <c r="O4646" s="54">
        <v>280.98</v>
      </c>
    </row>
    <row r="4647" spans="3:15" x14ac:dyDescent="0.25">
      <c r="C4647" s="125"/>
      <c r="D4647" s="122"/>
      <c r="E4647" s="4" t="s">
        <v>26</v>
      </c>
      <c r="F4647" s="5"/>
      <c r="G4647" s="55">
        <v>270</v>
      </c>
      <c r="H4647" s="56">
        <v>244</v>
      </c>
      <c r="I4647" s="25">
        <v>6248.45</v>
      </c>
      <c r="J4647" s="25">
        <v>25.61</v>
      </c>
      <c r="K4647" s="25">
        <v>0</v>
      </c>
      <c r="L4647" s="25">
        <v>100</v>
      </c>
      <c r="M4647" s="25">
        <v>24</v>
      </c>
      <c r="N4647" s="25">
        <v>16.399999999999999</v>
      </c>
      <c r="O4647" s="53">
        <v>268.88</v>
      </c>
    </row>
    <row r="4648" spans="3:15" x14ac:dyDescent="0.25">
      <c r="C4648" s="125"/>
      <c r="D4648" s="122"/>
      <c r="E4648" s="4" t="s">
        <v>27</v>
      </c>
      <c r="F4648" s="5"/>
      <c r="G4648" s="55">
        <v>105</v>
      </c>
      <c r="H4648" s="56">
        <v>88</v>
      </c>
      <c r="I4648" s="25">
        <v>2202</v>
      </c>
      <c r="J4648" s="25">
        <v>25.02</v>
      </c>
      <c r="K4648" s="25">
        <v>0</v>
      </c>
      <c r="L4648" s="25">
        <v>100</v>
      </c>
      <c r="M4648" s="25">
        <v>22</v>
      </c>
      <c r="N4648" s="25">
        <v>16.75</v>
      </c>
      <c r="O4648" s="53">
        <v>280.62</v>
      </c>
    </row>
    <row r="4649" spans="3:15" x14ac:dyDescent="0.25">
      <c r="C4649" s="125"/>
      <c r="D4649" s="122"/>
      <c r="E4649" s="4" t="s">
        <v>28</v>
      </c>
      <c r="F4649" s="5"/>
      <c r="G4649" s="55">
        <v>38</v>
      </c>
      <c r="H4649" s="56">
        <v>30</v>
      </c>
      <c r="I4649" s="25">
        <v>550</v>
      </c>
      <c r="J4649" s="25">
        <v>18.329999999999998</v>
      </c>
      <c r="K4649" s="25">
        <v>1</v>
      </c>
      <c r="L4649" s="25">
        <v>80</v>
      </c>
      <c r="M4649" s="25">
        <v>13.5</v>
      </c>
      <c r="N4649" s="25">
        <v>16.21</v>
      </c>
      <c r="O4649" s="53">
        <v>262.69</v>
      </c>
    </row>
    <row r="4650" spans="3:15" x14ac:dyDescent="0.25">
      <c r="C4650" s="125"/>
      <c r="D4650" s="122"/>
      <c r="E4650" s="4" t="s">
        <v>29</v>
      </c>
      <c r="F4650" s="5"/>
      <c r="G4650" s="55">
        <v>12</v>
      </c>
      <c r="H4650" s="56">
        <v>11</v>
      </c>
      <c r="I4650" s="25">
        <v>156</v>
      </c>
      <c r="J4650" s="25">
        <v>14.18</v>
      </c>
      <c r="K4650" s="25">
        <v>0</v>
      </c>
      <c r="L4650" s="25">
        <v>48</v>
      </c>
      <c r="M4650" s="25">
        <v>5</v>
      </c>
      <c r="N4650" s="25">
        <v>13.93</v>
      </c>
      <c r="O4650" s="53">
        <v>193.97</v>
      </c>
    </row>
    <row r="4651" spans="3:15" x14ac:dyDescent="0.25">
      <c r="C4651" s="125"/>
      <c r="D4651" s="122"/>
      <c r="E4651" s="4" t="s">
        <v>30</v>
      </c>
      <c r="F4651" s="5"/>
      <c r="G4651" s="55">
        <v>2</v>
      </c>
      <c r="H4651" s="56">
        <v>0</v>
      </c>
      <c r="I4651" s="25">
        <v>0</v>
      </c>
      <c r="J4651" s="25">
        <v>0</v>
      </c>
      <c r="K4651" s="25">
        <v>0</v>
      </c>
      <c r="L4651" s="25">
        <v>0</v>
      </c>
      <c r="M4651" s="25">
        <v>0</v>
      </c>
      <c r="N4651" s="25">
        <v>0</v>
      </c>
      <c r="O4651" s="53">
        <v>0</v>
      </c>
    </row>
    <row r="4652" spans="3:15" x14ac:dyDescent="0.25">
      <c r="C4652" s="125"/>
      <c r="D4652" s="122"/>
      <c r="E4652" s="4" t="s">
        <v>31</v>
      </c>
      <c r="F4652" s="5"/>
      <c r="G4652" s="55">
        <v>1</v>
      </c>
      <c r="H4652" s="56">
        <v>0</v>
      </c>
      <c r="I4652" s="25">
        <v>0</v>
      </c>
      <c r="J4652" s="25">
        <v>0</v>
      </c>
      <c r="K4652" s="25">
        <v>0</v>
      </c>
      <c r="L4652" s="25">
        <v>0</v>
      </c>
      <c r="M4652" s="25">
        <v>0</v>
      </c>
      <c r="N4652" s="25">
        <v>0</v>
      </c>
      <c r="O4652" s="53">
        <v>0</v>
      </c>
    </row>
    <row r="4653" spans="3:15" x14ac:dyDescent="0.25">
      <c r="C4653" s="125"/>
      <c r="D4653" s="122"/>
      <c r="E4653" s="4" t="s">
        <v>32</v>
      </c>
      <c r="F4653" s="5"/>
      <c r="G4653" s="55">
        <v>535</v>
      </c>
      <c r="H4653" s="56">
        <v>483</v>
      </c>
      <c r="I4653" s="25">
        <v>13132.95</v>
      </c>
      <c r="J4653" s="25">
        <v>27.19</v>
      </c>
      <c r="K4653" s="25">
        <v>0</v>
      </c>
      <c r="L4653" s="25">
        <v>110</v>
      </c>
      <c r="M4653" s="25">
        <v>25</v>
      </c>
      <c r="N4653" s="25">
        <v>16.66</v>
      </c>
      <c r="O4653" s="53">
        <v>277.42</v>
      </c>
    </row>
    <row r="4654" spans="3:15" x14ac:dyDescent="0.25">
      <c r="C4654" s="125"/>
      <c r="D4654" s="122"/>
      <c r="E4654" s="4" t="s">
        <v>33</v>
      </c>
      <c r="F4654" s="5"/>
      <c r="G4654" s="55">
        <v>143</v>
      </c>
      <c r="H4654" s="56">
        <v>118</v>
      </c>
      <c r="I4654" s="25">
        <v>2752</v>
      </c>
      <c r="J4654" s="25">
        <v>23.32</v>
      </c>
      <c r="K4654" s="25">
        <v>0</v>
      </c>
      <c r="L4654" s="25">
        <v>100</v>
      </c>
      <c r="M4654" s="25">
        <v>20</v>
      </c>
      <c r="N4654" s="25">
        <v>16.87</v>
      </c>
      <c r="O4654" s="53">
        <v>284.54000000000002</v>
      </c>
    </row>
    <row r="4655" spans="3:15" x14ac:dyDescent="0.25">
      <c r="C4655" s="125"/>
      <c r="D4655" s="122"/>
      <c r="E4655" s="4" t="s">
        <v>34</v>
      </c>
      <c r="F4655" s="5"/>
      <c r="G4655" s="55">
        <v>15</v>
      </c>
      <c r="H4655" s="56">
        <v>11</v>
      </c>
      <c r="I4655" s="25">
        <v>156</v>
      </c>
      <c r="J4655" s="25">
        <v>14.18</v>
      </c>
      <c r="K4655" s="25">
        <v>0</v>
      </c>
      <c r="L4655" s="25">
        <v>48</v>
      </c>
      <c r="M4655" s="25">
        <v>5</v>
      </c>
      <c r="N4655" s="25">
        <v>13.93</v>
      </c>
      <c r="O4655" s="53">
        <v>193.97</v>
      </c>
    </row>
    <row r="4656" spans="3:15" x14ac:dyDescent="0.25">
      <c r="C4656" s="125"/>
      <c r="D4656" s="122"/>
      <c r="E4656" s="4" t="s">
        <v>35</v>
      </c>
      <c r="F4656" s="5"/>
      <c r="G4656" s="55">
        <v>158</v>
      </c>
      <c r="H4656" s="56">
        <v>129</v>
      </c>
      <c r="I4656" s="25">
        <v>2908</v>
      </c>
      <c r="J4656" s="25">
        <v>22.54</v>
      </c>
      <c r="K4656" s="25">
        <v>0</v>
      </c>
      <c r="L4656" s="25">
        <v>100</v>
      </c>
      <c r="M4656" s="25">
        <v>20</v>
      </c>
      <c r="N4656" s="25">
        <v>16.829999999999998</v>
      </c>
      <c r="O4656" s="53">
        <v>283.33999999999997</v>
      </c>
    </row>
    <row r="4657" spans="3:15" x14ac:dyDescent="0.25">
      <c r="C4657" s="125"/>
      <c r="D4657" s="121" t="s">
        <v>21</v>
      </c>
      <c r="E4657" s="18" t="s">
        <v>25</v>
      </c>
      <c r="F4657" s="17"/>
      <c r="G4657" s="52">
        <v>156</v>
      </c>
      <c r="H4657" s="51">
        <v>139</v>
      </c>
      <c r="I4657" s="24">
        <v>4428</v>
      </c>
      <c r="J4657" s="24">
        <v>31.86</v>
      </c>
      <c r="K4657" s="24">
        <v>1</v>
      </c>
      <c r="L4657" s="24">
        <v>75</v>
      </c>
      <c r="M4657" s="24">
        <v>35</v>
      </c>
      <c r="N4657" s="24">
        <v>15.54</v>
      </c>
      <c r="O4657" s="54">
        <v>241.53</v>
      </c>
    </row>
    <row r="4658" spans="3:15" x14ac:dyDescent="0.25">
      <c r="C4658" s="125"/>
      <c r="D4658" s="122"/>
      <c r="E4658" s="4" t="s">
        <v>26</v>
      </c>
      <c r="F4658" s="5"/>
      <c r="G4658" s="55">
        <v>157</v>
      </c>
      <c r="H4658" s="56">
        <v>142</v>
      </c>
      <c r="I4658" s="25">
        <v>3769.5</v>
      </c>
      <c r="J4658" s="25">
        <v>26.55</v>
      </c>
      <c r="K4658" s="25">
        <v>0</v>
      </c>
      <c r="L4658" s="25">
        <v>100</v>
      </c>
      <c r="M4658" s="25">
        <v>26</v>
      </c>
      <c r="N4658" s="25">
        <v>17.05</v>
      </c>
      <c r="O4658" s="53">
        <v>290.77</v>
      </c>
    </row>
    <row r="4659" spans="3:15" x14ac:dyDescent="0.25">
      <c r="C4659" s="125"/>
      <c r="D4659" s="122"/>
      <c r="E4659" s="4" t="s">
        <v>27</v>
      </c>
      <c r="F4659" s="5"/>
      <c r="G4659" s="55">
        <v>68</v>
      </c>
      <c r="H4659" s="56">
        <v>57</v>
      </c>
      <c r="I4659" s="25">
        <v>1637.5</v>
      </c>
      <c r="J4659" s="25">
        <v>28.73</v>
      </c>
      <c r="K4659" s="25">
        <v>1</v>
      </c>
      <c r="L4659" s="25">
        <v>100</v>
      </c>
      <c r="M4659" s="25">
        <v>25</v>
      </c>
      <c r="N4659" s="25">
        <v>17.059999999999999</v>
      </c>
      <c r="O4659" s="53">
        <v>291.12</v>
      </c>
    </row>
    <row r="4660" spans="3:15" x14ac:dyDescent="0.25">
      <c r="C4660" s="125"/>
      <c r="D4660" s="122"/>
      <c r="E4660" s="4" t="s">
        <v>28</v>
      </c>
      <c r="F4660" s="5"/>
      <c r="G4660" s="55">
        <v>18</v>
      </c>
      <c r="H4660" s="56">
        <v>12</v>
      </c>
      <c r="I4660" s="25">
        <v>258</v>
      </c>
      <c r="J4660" s="25">
        <v>21.5</v>
      </c>
      <c r="K4660" s="25">
        <v>2</v>
      </c>
      <c r="L4660" s="25">
        <v>80</v>
      </c>
      <c r="M4660" s="25">
        <v>16</v>
      </c>
      <c r="N4660" s="25">
        <v>20.23</v>
      </c>
      <c r="O4660" s="53">
        <v>409.42</v>
      </c>
    </row>
    <row r="4661" spans="3:15" x14ac:dyDescent="0.25">
      <c r="C4661" s="125"/>
      <c r="D4661" s="122"/>
      <c r="E4661" s="4" t="s">
        <v>29</v>
      </c>
      <c r="F4661" s="5"/>
      <c r="G4661" s="55">
        <v>6</v>
      </c>
      <c r="H4661" s="56">
        <v>5</v>
      </c>
      <c r="I4661" s="25">
        <v>122</v>
      </c>
      <c r="J4661" s="25">
        <v>24.4</v>
      </c>
      <c r="K4661" s="25">
        <v>5</v>
      </c>
      <c r="L4661" s="25">
        <v>48</v>
      </c>
      <c r="M4661" s="25">
        <v>24</v>
      </c>
      <c r="N4661" s="25">
        <v>14.51</v>
      </c>
      <c r="O4661" s="53">
        <v>210.64</v>
      </c>
    </row>
    <row r="4662" spans="3:15" x14ac:dyDescent="0.25">
      <c r="C4662" s="125"/>
      <c r="D4662" s="122"/>
      <c r="E4662" s="4" t="s">
        <v>30</v>
      </c>
      <c r="F4662" s="5"/>
      <c r="G4662" s="55">
        <v>1</v>
      </c>
      <c r="H4662" s="56">
        <v>0</v>
      </c>
      <c r="I4662" s="25">
        <v>0</v>
      </c>
      <c r="J4662" s="25">
        <v>0</v>
      </c>
      <c r="K4662" s="25">
        <v>0</v>
      </c>
      <c r="L4662" s="25">
        <v>0</v>
      </c>
      <c r="M4662" s="25">
        <v>0</v>
      </c>
      <c r="N4662" s="25">
        <v>0</v>
      </c>
      <c r="O4662" s="53">
        <v>0</v>
      </c>
    </row>
    <row r="4663" spans="3:15" x14ac:dyDescent="0.25">
      <c r="C4663" s="125"/>
      <c r="D4663" s="122"/>
      <c r="E4663" s="4" t="s">
        <v>31</v>
      </c>
      <c r="F4663" s="5"/>
      <c r="G4663" s="55">
        <v>1</v>
      </c>
      <c r="H4663" s="56">
        <v>0</v>
      </c>
      <c r="I4663" s="25">
        <v>0</v>
      </c>
      <c r="J4663" s="25">
        <v>0</v>
      </c>
      <c r="K4663" s="25">
        <v>0</v>
      </c>
      <c r="L4663" s="25">
        <v>0</v>
      </c>
      <c r="M4663" s="25">
        <v>0</v>
      </c>
      <c r="N4663" s="25">
        <v>0</v>
      </c>
      <c r="O4663" s="53">
        <v>0</v>
      </c>
    </row>
    <row r="4664" spans="3:15" x14ac:dyDescent="0.25">
      <c r="C4664" s="125"/>
      <c r="D4664" s="122"/>
      <c r="E4664" s="4" t="s">
        <v>32</v>
      </c>
      <c r="F4664" s="5"/>
      <c r="G4664" s="55">
        <v>313</v>
      </c>
      <c r="H4664" s="56">
        <v>281</v>
      </c>
      <c r="I4664" s="25">
        <v>8197.5</v>
      </c>
      <c r="J4664" s="25">
        <v>29.17</v>
      </c>
      <c r="K4664" s="25">
        <v>0</v>
      </c>
      <c r="L4664" s="25">
        <v>100</v>
      </c>
      <c r="M4664" s="25">
        <v>30</v>
      </c>
      <c r="N4664" s="25">
        <v>16.54</v>
      </c>
      <c r="O4664" s="53">
        <v>273.47000000000003</v>
      </c>
    </row>
    <row r="4665" spans="3:15" x14ac:dyDescent="0.25">
      <c r="C4665" s="125"/>
      <c r="D4665" s="122"/>
      <c r="E4665" s="4" t="s">
        <v>33</v>
      </c>
      <c r="F4665" s="5"/>
      <c r="G4665" s="55">
        <v>86</v>
      </c>
      <c r="H4665" s="56">
        <v>69</v>
      </c>
      <c r="I4665" s="25">
        <v>1895.5</v>
      </c>
      <c r="J4665" s="25">
        <v>27.47</v>
      </c>
      <c r="K4665" s="25">
        <v>1</v>
      </c>
      <c r="L4665" s="25">
        <v>100</v>
      </c>
      <c r="M4665" s="25">
        <v>24</v>
      </c>
      <c r="N4665" s="25">
        <v>17.87</v>
      </c>
      <c r="O4665" s="53">
        <v>319.2</v>
      </c>
    </row>
    <row r="4666" spans="3:15" x14ac:dyDescent="0.25">
      <c r="C4666" s="125"/>
      <c r="D4666" s="122"/>
      <c r="E4666" s="4" t="s">
        <v>34</v>
      </c>
      <c r="F4666" s="5"/>
      <c r="G4666" s="55">
        <v>8</v>
      </c>
      <c r="H4666" s="56">
        <v>5</v>
      </c>
      <c r="I4666" s="25">
        <v>122</v>
      </c>
      <c r="J4666" s="25">
        <v>24.4</v>
      </c>
      <c r="K4666" s="25">
        <v>5</v>
      </c>
      <c r="L4666" s="25">
        <v>48</v>
      </c>
      <c r="M4666" s="25">
        <v>24</v>
      </c>
      <c r="N4666" s="25">
        <v>14.51</v>
      </c>
      <c r="O4666" s="53">
        <v>210.64</v>
      </c>
    </row>
    <row r="4667" spans="3:15" x14ac:dyDescent="0.25">
      <c r="C4667" s="125"/>
      <c r="D4667" s="122"/>
      <c r="E4667" s="4" t="s">
        <v>35</v>
      </c>
      <c r="F4667" s="5"/>
      <c r="G4667" s="55">
        <v>94</v>
      </c>
      <c r="H4667" s="56">
        <v>74</v>
      </c>
      <c r="I4667" s="25">
        <v>2017.5</v>
      </c>
      <c r="J4667" s="25">
        <v>27.26</v>
      </c>
      <c r="K4667" s="25">
        <v>1</v>
      </c>
      <c r="L4667" s="25">
        <v>100</v>
      </c>
      <c r="M4667" s="25">
        <v>24</v>
      </c>
      <c r="N4667" s="25">
        <v>17.68</v>
      </c>
      <c r="O4667" s="53">
        <v>312.45999999999998</v>
      </c>
    </row>
    <row r="4668" spans="3:15" x14ac:dyDescent="0.25">
      <c r="C4668" s="125"/>
      <c r="D4668" s="121" t="s">
        <v>22</v>
      </c>
      <c r="E4668" s="18" t="s">
        <v>25</v>
      </c>
      <c r="F4668" s="17"/>
      <c r="G4668" s="52">
        <v>109</v>
      </c>
      <c r="H4668" s="51">
        <v>100</v>
      </c>
      <c r="I4668" s="24">
        <v>2456.5</v>
      </c>
      <c r="J4668" s="24">
        <v>24.57</v>
      </c>
      <c r="K4668" s="24">
        <v>1</v>
      </c>
      <c r="L4668" s="24">
        <v>110</v>
      </c>
      <c r="M4668" s="24">
        <v>20</v>
      </c>
      <c r="N4668" s="24">
        <v>17.46</v>
      </c>
      <c r="O4668" s="54">
        <v>304.88</v>
      </c>
    </row>
    <row r="4669" spans="3:15" x14ac:dyDescent="0.25">
      <c r="C4669" s="125"/>
      <c r="D4669" s="122"/>
      <c r="E4669" s="4" t="s">
        <v>26</v>
      </c>
      <c r="F4669" s="5"/>
      <c r="G4669" s="55">
        <v>113</v>
      </c>
      <c r="H4669" s="56">
        <v>102</v>
      </c>
      <c r="I4669" s="25">
        <v>2478.9499999999998</v>
      </c>
      <c r="J4669" s="25">
        <v>24.3</v>
      </c>
      <c r="K4669" s="25">
        <v>0</v>
      </c>
      <c r="L4669" s="25">
        <v>75</v>
      </c>
      <c r="M4669" s="25">
        <v>20.5</v>
      </c>
      <c r="N4669" s="25">
        <v>15.35</v>
      </c>
      <c r="O4669" s="53">
        <v>235.48</v>
      </c>
    </row>
    <row r="4670" spans="3:15" x14ac:dyDescent="0.25">
      <c r="C4670" s="125"/>
      <c r="D4670" s="122"/>
      <c r="E4670" s="4" t="s">
        <v>27</v>
      </c>
      <c r="F4670" s="5"/>
      <c r="G4670" s="55">
        <v>37</v>
      </c>
      <c r="H4670" s="56">
        <v>31</v>
      </c>
      <c r="I4670" s="25">
        <v>564.5</v>
      </c>
      <c r="J4670" s="25">
        <v>18.21</v>
      </c>
      <c r="K4670" s="25">
        <v>0</v>
      </c>
      <c r="L4670" s="25">
        <v>60</v>
      </c>
      <c r="M4670" s="25">
        <v>16</v>
      </c>
      <c r="N4670" s="25">
        <v>13.77</v>
      </c>
      <c r="O4670" s="53">
        <v>189.64</v>
      </c>
    </row>
    <row r="4671" spans="3:15" x14ac:dyDescent="0.25">
      <c r="C4671" s="125"/>
      <c r="D4671" s="122"/>
      <c r="E4671" s="4" t="s">
        <v>28</v>
      </c>
      <c r="F4671" s="5"/>
      <c r="G4671" s="55">
        <v>20</v>
      </c>
      <c r="H4671" s="56">
        <v>18</v>
      </c>
      <c r="I4671" s="25">
        <v>292</v>
      </c>
      <c r="J4671" s="25">
        <v>16.22</v>
      </c>
      <c r="K4671" s="25">
        <v>1</v>
      </c>
      <c r="L4671" s="25">
        <v>40</v>
      </c>
      <c r="M4671" s="25">
        <v>12.5</v>
      </c>
      <c r="N4671" s="25">
        <v>12.4</v>
      </c>
      <c r="O4671" s="53">
        <v>153.72999999999999</v>
      </c>
    </row>
    <row r="4672" spans="3:15" x14ac:dyDescent="0.25">
      <c r="C4672" s="125"/>
      <c r="D4672" s="122"/>
      <c r="E4672" s="4" t="s">
        <v>29</v>
      </c>
      <c r="F4672" s="5"/>
      <c r="G4672" s="55">
        <v>6</v>
      </c>
      <c r="H4672" s="56">
        <v>6</v>
      </c>
      <c r="I4672" s="25">
        <v>34</v>
      </c>
      <c r="J4672" s="25">
        <v>5.67</v>
      </c>
      <c r="K4672" s="25">
        <v>0</v>
      </c>
      <c r="L4672" s="25">
        <v>15</v>
      </c>
      <c r="M4672" s="25">
        <v>5</v>
      </c>
      <c r="N4672" s="25">
        <v>4.53</v>
      </c>
      <c r="O4672" s="53">
        <v>20.56</v>
      </c>
    </row>
    <row r="4673" spans="3:15" x14ac:dyDescent="0.25">
      <c r="C4673" s="125"/>
      <c r="D4673" s="122"/>
      <c r="E4673" s="4" t="s">
        <v>30</v>
      </c>
      <c r="F4673" s="5"/>
      <c r="G4673" s="55">
        <v>1</v>
      </c>
      <c r="H4673" s="56">
        <v>0</v>
      </c>
      <c r="I4673" s="25">
        <v>0</v>
      </c>
      <c r="J4673" s="25">
        <v>0</v>
      </c>
      <c r="K4673" s="25">
        <v>0</v>
      </c>
      <c r="L4673" s="25">
        <v>0</v>
      </c>
      <c r="M4673" s="25">
        <v>0</v>
      </c>
      <c r="N4673" s="25">
        <v>0</v>
      </c>
      <c r="O4673" s="53">
        <v>0</v>
      </c>
    </row>
    <row r="4674" spans="3:15" x14ac:dyDescent="0.25">
      <c r="C4674" s="125"/>
      <c r="D4674" s="122"/>
      <c r="E4674" s="4" t="s">
        <v>31</v>
      </c>
      <c r="F4674" s="5"/>
      <c r="G4674" s="55">
        <v>0</v>
      </c>
      <c r="H4674" s="56">
        <v>0</v>
      </c>
      <c r="I4674" s="25">
        <v>0</v>
      </c>
      <c r="J4674" s="25">
        <v>0</v>
      </c>
      <c r="K4674" s="25">
        <v>0</v>
      </c>
      <c r="L4674" s="25">
        <v>0</v>
      </c>
      <c r="M4674" s="25">
        <v>0</v>
      </c>
      <c r="N4674" s="25">
        <v>0</v>
      </c>
      <c r="O4674" s="53">
        <v>0</v>
      </c>
    </row>
    <row r="4675" spans="3:15" x14ac:dyDescent="0.25">
      <c r="C4675" s="125"/>
      <c r="D4675" s="122"/>
      <c r="E4675" s="4" t="s">
        <v>32</v>
      </c>
      <c r="F4675" s="5"/>
      <c r="G4675" s="55">
        <v>222</v>
      </c>
      <c r="H4675" s="56">
        <v>202</v>
      </c>
      <c r="I4675" s="25">
        <v>4935.45</v>
      </c>
      <c r="J4675" s="25">
        <v>24.43</v>
      </c>
      <c r="K4675" s="25">
        <v>0</v>
      </c>
      <c r="L4675" s="25">
        <v>110</v>
      </c>
      <c r="M4675" s="25">
        <v>20</v>
      </c>
      <c r="N4675" s="25">
        <v>16.43</v>
      </c>
      <c r="O4675" s="53">
        <v>269.86</v>
      </c>
    </row>
    <row r="4676" spans="3:15" x14ac:dyDescent="0.25">
      <c r="C4676" s="125"/>
      <c r="D4676" s="122"/>
      <c r="E4676" s="4" t="s">
        <v>33</v>
      </c>
      <c r="F4676" s="5"/>
      <c r="G4676" s="55">
        <v>57</v>
      </c>
      <c r="H4676" s="56">
        <v>49</v>
      </c>
      <c r="I4676" s="25">
        <v>856.5</v>
      </c>
      <c r="J4676" s="25">
        <v>17.48</v>
      </c>
      <c r="K4676" s="25">
        <v>0</v>
      </c>
      <c r="L4676" s="25">
        <v>60</v>
      </c>
      <c r="M4676" s="25">
        <v>15</v>
      </c>
      <c r="N4676" s="25">
        <v>13.32</v>
      </c>
      <c r="O4676" s="53">
        <v>177.37</v>
      </c>
    </row>
    <row r="4677" spans="3:15" x14ac:dyDescent="0.25">
      <c r="C4677" s="125"/>
      <c r="D4677" s="122"/>
      <c r="E4677" s="4" t="s">
        <v>34</v>
      </c>
      <c r="F4677" s="5"/>
      <c r="G4677" s="55">
        <v>7</v>
      </c>
      <c r="H4677" s="56">
        <v>6</v>
      </c>
      <c r="I4677" s="25">
        <v>34</v>
      </c>
      <c r="J4677" s="25">
        <v>5.67</v>
      </c>
      <c r="K4677" s="25">
        <v>0</v>
      </c>
      <c r="L4677" s="25">
        <v>15</v>
      </c>
      <c r="M4677" s="25">
        <v>5</v>
      </c>
      <c r="N4677" s="25">
        <v>4.53</v>
      </c>
      <c r="O4677" s="53">
        <v>20.56</v>
      </c>
    </row>
    <row r="4678" spans="3:15" x14ac:dyDescent="0.25">
      <c r="C4678" s="125"/>
      <c r="D4678" s="122"/>
      <c r="E4678" s="4" t="s">
        <v>35</v>
      </c>
      <c r="F4678" s="5"/>
      <c r="G4678" s="55">
        <v>64</v>
      </c>
      <c r="H4678" s="56">
        <v>55</v>
      </c>
      <c r="I4678" s="25">
        <v>890.5</v>
      </c>
      <c r="J4678" s="25">
        <v>16.190000000000001</v>
      </c>
      <c r="K4678" s="25">
        <v>0</v>
      </c>
      <c r="L4678" s="25">
        <v>60</v>
      </c>
      <c r="M4678" s="25">
        <v>12</v>
      </c>
      <c r="N4678" s="25">
        <v>13.18</v>
      </c>
      <c r="O4678" s="53">
        <v>173.82</v>
      </c>
    </row>
    <row r="4679" spans="3:15" x14ac:dyDescent="0.25">
      <c r="C4679" s="121" t="s">
        <v>36</v>
      </c>
      <c r="D4679" s="121" t="s">
        <v>24</v>
      </c>
      <c r="E4679" s="18" t="s">
        <v>37</v>
      </c>
      <c r="F4679" s="17"/>
      <c r="G4679" s="52">
        <v>31</v>
      </c>
      <c r="H4679" s="51">
        <v>24</v>
      </c>
      <c r="I4679" s="24">
        <v>610.45000000000005</v>
      </c>
      <c r="J4679" s="24">
        <v>25.44</v>
      </c>
      <c r="K4679" s="24">
        <v>0</v>
      </c>
      <c r="L4679" s="24">
        <v>60</v>
      </c>
      <c r="M4679" s="24">
        <v>21</v>
      </c>
      <c r="N4679" s="24">
        <v>15.02</v>
      </c>
      <c r="O4679" s="54">
        <v>225.47</v>
      </c>
    </row>
    <row r="4680" spans="3:15" ht="25.2" x14ac:dyDescent="0.25">
      <c r="C4680" s="125"/>
      <c r="D4680" s="122"/>
      <c r="E4680" s="4" t="s">
        <v>38</v>
      </c>
      <c r="F4680" s="5"/>
      <c r="G4680" s="55">
        <v>526</v>
      </c>
      <c r="H4680" s="56">
        <v>468</v>
      </c>
      <c r="I4680" s="25">
        <v>12429</v>
      </c>
      <c r="J4680" s="25">
        <v>26.56</v>
      </c>
      <c r="K4680" s="25">
        <v>0</v>
      </c>
      <c r="L4680" s="25">
        <v>110</v>
      </c>
      <c r="M4680" s="25">
        <v>24</v>
      </c>
      <c r="N4680" s="25">
        <v>17.11</v>
      </c>
      <c r="O4680" s="53">
        <v>292.67</v>
      </c>
    </row>
    <row r="4681" spans="3:15" ht="25.2" x14ac:dyDescent="0.25">
      <c r="C4681" s="125"/>
      <c r="D4681" s="122"/>
      <c r="E4681" s="4" t="s">
        <v>39</v>
      </c>
      <c r="F4681" s="5"/>
      <c r="G4681" s="55">
        <v>39</v>
      </c>
      <c r="H4681" s="56">
        <v>34</v>
      </c>
      <c r="I4681" s="25">
        <v>993</v>
      </c>
      <c r="J4681" s="25">
        <v>29.21</v>
      </c>
      <c r="K4681" s="25">
        <v>4</v>
      </c>
      <c r="L4681" s="25">
        <v>52</v>
      </c>
      <c r="M4681" s="25">
        <v>32</v>
      </c>
      <c r="N4681" s="25">
        <v>12.28</v>
      </c>
      <c r="O4681" s="53">
        <v>150.75</v>
      </c>
    </row>
    <row r="4682" spans="3:15" ht="25.2" x14ac:dyDescent="0.25">
      <c r="C4682" s="125"/>
      <c r="D4682" s="122"/>
      <c r="E4682" s="4" t="s">
        <v>40</v>
      </c>
      <c r="F4682" s="5"/>
      <c r="G4682" s="55">
        <v>94</v>
      </c>
      <c r="H4682" s="56">
        <v>83</v>
      </c>
      <c r="I4682" s="25">
        <v>1895.5</v>
      </c>
      <c r="J4682" s="25">
        <v>22.84</v>
      </c>
      <c r="K4682" s="25">
        <v>0</v>
      </c>
      <c r="L4682" s="25">
        <v>60</v>
      </c>
      <c r="M4682" s="25">
        <v>20</v>
      </c>
      <c r="N4682" s="25">
        <v>14.6</v>
      </c>
      <c r="O4682" s="53">
        <v>213.19</v>
      </c>
    </row>
    <row r="4683" spans="3:15" x14ac:dyDescent="0.25">
      <c r="C4683" s="125"/>
      <c r="D4683" s="122"/>
      <c r="E4683" s="4" t="s">
        <v>18</v>
      </c>
      <c r="F4683" s="5"/>
      <c r="G4683" s="55">
        <v>3</v>
      </c>
      <c r="H4683" s="56">
        <v>3</v>
      </c>
      <c r="I4683" s="25">
        <v>113</v>
      </c>
      <c r="J4683" s="25">
        <v>37.67</v>
      </c>
      <c r="K4683" s="25">
        <v>6</v>
      </c>
      <c r="L4683" s="25">
        <v>100</v>
      </c>
      <c r="M4683" s="25">
        <v>7</v>
      </c>
      <c r="N4683" s="25">
        <v>44.08</v>
      </c>
      <c r="O4683" s="53">
        <v>1942.89</v>
      </c>
    </row>
    <row r="4684" spans="3:15" x14ac:dyDescent="0.25">
      <c r="C4684" s="125"/>
      <c r="D4684" s="121" t="s">
        <v>21</v>
      </c>
      <c r="E4684" s="18" t="s">
        <v>37</v>
      </c>
      <c r="F4684" s="17"/>
      <c r="G4684" s="52">
        <v>20</v>
      </c>
      <c r="H4684" s="51">
        <v>16</v>
      </c>
      <c r="I4684" s="24">
        <v>440</v>
      </c>
      <c r="J4684" s="24">
        <v>27.5</v>
      </c>
      <c r="K4684" s="24">
        <v>0</v>
      </c>
      <c r="L4684" s="24">
        <v>60</v>
      </c>
      <c r="M4684" s="24">
        <v>32.5</v>
      </c>
      <c r="N4684" s="24">
        <v>15.99</v>
      </c>
      <c r="O4684" s="54">
        <v>255.63</v>
      </c>
    </row>
    <row r="4685" spans="3:15" ht="25.2" x14ac:dyDescent="0.25">
      <c r="C4685" s="125"/>
      <c r="D4685" s="122"/>
      <c r="E4685" s="4" t="s">
        <v>38</v>
      </c>
      <c r="F4685" s="5"/>
      <c r="G4685" s="55">
        <v>348</v>
      </c>
      <c r="H4685" s="56">
        <v>308</v>
      </c>
      <c r="I4685" s="25">
        <v>8820</v>
      </c>
      <c r="J4685" s="25">
        <v>28.64</v>
      </c>
      <c r="K4685" s="25">
        <v>0</v>
      </c>
      <c r="L4685" s="25">
        <v>100</v>
      </c>
      <c r="M4685" s="25">
        <v>30</v>
      </c>
      <c r="N4685" s="25">
        <v>16.68</v>
      </c>
      <c r="O4685" s="53">
        <v>278.19</v>
      </c>
    </row>
    <row r="4686" spans="3:15" ht="25.2" x14ac:dyDescent="0.25">
      <c r="C4686" s="125"/>
      <c r="D4686" s="122"/>
      <c r="E4686" s="4" t="s">
        <v>39</v>
      </c>
      <c r="F4686" s="5"/>
      <c r="G4686" s="55">
        <v>17</v>
      </c>
      <c r="H4686" s="56">
        <v>13</v>
      </c>
      <c r="I4686" s="25">
        <v>388</v>
      </c>
      <c r="J4686" s="25">
        <v>29.85</v>
      </c>
      <c r="K4686" s="25">
        <v>8</v>
      </c>
      <c r="L4686" s="25">
        <v>52</v>
      </c>
      <c r="M4686" s="25">
        <v>31</v>
      </c>
      <c r="N4686" s="25">
        <v>12.76</v>
      </c>
      <c r="O4686" s="53">
        <v>162.9</v>
      </c>
    </row>
    <row r="4687" spans="3:15" ht="25.2" x14ac:dyDescent="0.25">
      <c r="C4687" s="125"/>
      <c r="D4687" s="122"/>
      <c r="E4687" s="4" t="s">
        <v>40</v>
      </c>
      <c r="F4687" s="5"/>
      <c r="G4687" s="55">
        <v>20</v>
      </c>
      <c r="H4687" s="56">
        <v>16</v>
      </c>
      <c r="I4687" s="25">
        <v>460</v>
      </c>
      <c r="J4687" s="25">
        <v>28.75</v>
      </c>
      <c r="K4687" s="25">
        <v>3</v>
      </c>
      <c r="L4687" s="25">
        <v>50</v>
      </c>
      <c r="M4687" s="25">
        <v>29</v>
      </c>
      <c r="N4687" s="25">
        <v>12.98</v>
      </c>
      <c r="O4687" s="53">
        <v>168.44</v>
      </c>
    </row>
    <row r="4688" spans="3:15" x14ac:dyDescent="0.25">
      <c r="C4688" s="125"/>
      <c r="D4688" s="122"/>
      <c r="E4688" s="4" t="s">
        <v>18</v>
      </c>
      <c r="F4688" s="5"/>
      <c r="G4688" s="55">
        <v>2</v>
      </c>
      <c r="H4688" s="56">
        <v>2</v>
      </c>
      <c r="I4688" s="25">
        <v>107</v>
      </c>
      <c r="J4688" s="25">
        <v>53.5</v>
      </c>
      <c r="K4688" s="25">
        <v>7</v>
      </c>
      <c r="L4688" s="25">
        <v>100</v>
      </c>
      <c r="M4688" s="25">
        <v>53.5</v>
      </c>
      <c r="N4688" s="25">
        <v>46.5</v>
      </c>
      <c r="O4688" s="53">
        <v>2162.25</v>
      </c>
    </row>
    <row r="4689" spans="3:15" x14ac:dyDescent="0.25">
      <c r="C4689" s="125"/>
      <c r="D4689" s="121" t="s">
        <v>22</v>
      </c>
      <c r="E4689" s="18" t="s">
        <v>37</v>
      </c>
      <c r="F4689" s="17"/>
      <c r="G4689" s="52">
        <v>11</v>
      </c>
      <c r="H4689" s="51">
        <v>8</v>
      </c>
      <c r="I4689" s="24">
        <v>170.45</v>
      </c>
      <c r="J4689" s="24">
        <v>21.31</v>
      </c>
      <c r="K4689" s="24">
        <v>2</v>
      </c>
      <c r="L4689" s="24">
        <v>40</v>
      </c>
      <c r="M4689" s="24">
        <v>19.5</v>
      </c>
      <c r="N4689" s="24">
        <v>11.81</v>
      </c>
      <c r="O4689" s="54">
        <v>139.59</v>
      </c>
    </row>
    <row r="4690" spans="3:15" ht="25.2" x14ac:dyDescent="0.25">
      <c r="C4690" s="125"/>
      <c r="D4690" s="122"/>
      <c r="E4690" s="4" t="s">
        <v>38</v>
      </c>
      <c r="F4690" s="5"/>
      <c r="G4690" s="55">
        <v>178</v>
      </c>
      <c r="H4690" s="56">
        <v>160</v>
      </c>
      <c r="I4690" s="25">
        <v>3609</v>
      </c>
      <c r="J4690" s="25">
        <v>22.56</v>
      </c>
      <c r="K4690" s="25">
        <v>0</v>
      </c>
      <c r="L4690" s="25">
        <v>110</v>
      </c>
      <c r="M4690" s="25">
        <v>20</v>
      </c>
      <c r="N4690" s="25">
        <v>17.21</v>
      </c>
      <c r="O4690" s="53">
        <v>296.22000000000003</v>
      </c>
    </row>
    <row r="4691" spans="3:15" ht="25.2" x14ac:dyDescent="0.25">
      <c r="C4691" s="125"/>
      <c r="D4691" s="122"/>
      <c r="E4691" s="4" t="s">
        <v>39</v>
      </c>
      <c r="F4691" s="5"/>
      <c r="G4691" s="55">
        <v>22</v>
      </c>
      <c r="H4691" s="56">
        <v>21</v>
      </c>
      <c r="I4691" s="25">
        <v>605</v>
      </c>
      <c r="J4691" s="25">
        <v>28.81</v>
      </c>
      <c r="K4691" s="25">
        <v>4</v>
      </c>
      <c r="L4691" s="25">
        <v>52</v>
      </c>
      <c r="M4691" s="25">
        <v>33</v>
      </c>
      <c r="N4691" s="25">
        <v>11.95</v>
      </c>
      <c r="O4691" s="53">
        <v>142.82</v>
      </c>
    </row>
    <row r="4692" spans="3:15" ht="25.2" x14ac:dyDescent="0.25">
      <c r="C4692" s="125"/>
      <c r="D4692" s="122"/>
      <c r="E4692" s="4" t="s">
        <v>40</v>
      </c>
      <c r="F4692" s="5"/>
      <c r="G4692" s="55">
        <v>74</v>
      </c>
      <c r="H4692" s="56">
        <v>67</v>
      </c>
      <c r="I4692" s="25">
        <v>1435.5</v>
      </c>
      <c r="J4692" s="25">
        <v>21.43</v>
      </c>
      <c r="K4692" s="25">
        <v>0</v>
      </c>
      <c r="L4692" s="25">
        <v>60</v>
      </c>
      <c r="M4692" s="25">
        <v>20</v>
      </c>
      <c r="N4692" s="25">
        <v>14.61</v>
      </c>
      <c r="O4692" s="53">
        <v>213.54</v>
      </c>
    </row>
    <row r="4693" spans="3:15" x14ac:dyDescent="0.25">
      <c r="C4693" s="125"/>
      <c r="D4693" s="122"/>
      <c r="E4693" s="4" t="s">
        <v>18</v>
      </c>
      <c r="F4693" s="5"/>
      <c r="G4693" s="55">
        <v>1</v>
      </c>
      <c r="H4693" s="56">
        <v>1</v>
      </c>
      <c r="I4693" s="25">
        <v>6</v>
      </c>
      <c r="J4693" s="25">
        <v>6</v>
      </c>
      <c r="K4693" s="25">
        <v>6</v>
      </c>
      <c r="L4693" s="25">
        <v>6</v>
      </c>
      <c r="M4693" s="25">
        <v>6</v>
      </c>
      <c r="N4693" s="25">
        <v>0</v>
      </c>
      <c r="O4693" s="53">
        <v>0</v>
      </c>
    </row>
    <row r="4694" spans="3:15" ht="25.2" x14ac:dyDescent="0.25">
      <c r="C4694" s="121" t="s">
        <v>41</v>
      </c>
      <c r="D4694" s="119" t="s">
        <v>20</v>
      </c>
      <c r="E4694" s="18" t="s">
        <v>42</v>
      </c>
      <c r="F4694" s="17"/>
      <c r="G4694" s="52">
        <v>94</v>
      </c>
      <c r="H4694" s="51">
        <v>79</v>
      </c>
      <c r="I4694" s="24">
        <v>2083.4499999999998</v>
      </c>
      <c r="J4694" s="24">
        <v>26.37</v>
      </c>
      <c r="K4694" s="24">
        <v>0</v>
      </c>
      <c r="L4694" s="24">
        <v>60</v>
      </c>
      <c r="M4694" s="24">
        <v>28</v>
      </c>
      <c r="N4694" s="24">
        <v>14.75</v>
      </c>
      <c r="O4694" s="54">
        <v>217.63</v>
      </c>
    </row>
    <row r="4695" spans="3:15" ht="25.2" x14ac:dyDescent="0.25">
      <c r="C4695" s="125"/>
      <c r="D4695" s="120"/>
      <c r="E4695" s="4" t="s">
        <v>43</v>
      </c>
      <c r="F4695" s="5"/>
      <c r="G4695" s="55">
        <v>495</v>
      </c>
      <c r="H4695" s="56">
        <v>441</v>
      </c>
      <c r="I4695" s="25">
        <v>11609.5</v>
      </c>
      <c r="J4695" s="25">
        <v>26.33</v>
      </c>
      <c r="K4695" s="25">
        <v>0</v>
      </c>
      <c r="L4695" s="25">
        <v>110</v>
      </c>
      <c r="M4695" s="25">
        <v>24</v>
      </c>
      <c r="N4695" s="25">
        <v>16.93</v>
      </c>
      <c r="O4695" s="53">
        <v>286.77</v>
      </c>
    </row>
    <row r="4696" spans="3:15" ht="25.2" x14ac:dyDescent="0.25">
      <c r="C4696" s="125"/>
      <c r="D4696" s="120"/>
      <c r="E4696" s="4" t="s">
        <v>44</v>
      </c>
      <c r="F4696" s="5"/>
      <c r="G4696" s="55">
        <v>41</v>
      </c>
      <c r="H4696" s="56">
        <v>37</v>
      </c>
      <c r="I4696" s="25">
        <v>996</v>
      </c>
      <c r="J4696" s="25">
        <v>26.92</v>
      </c>
      <c r="K4696" s="25">
        <v>0</v>
      </c>
      <c r="L4696" s="25">
        <v>60</v>
      </c>
      <c r="M4696" s="25">
        <v>25</v>
      </c>
      <c r="N4696" s="25">
        <v>15.58</v>
      </c>
      <c r="O4696" s="53">
        <v>242.72</v>
      </c>
    </row>
    <row r="4697" spans="3:15" ht="25.2" x14ac:dyDescent="0.25">
      <c r="C4697" s="125"/>
      <c r="D4697" s="120"/>
      <c r="E4697" s="4" t="s">
        <v>45</v>
      </c>
      <c r="F4697" s="5"/>
      <c r="G4697" s="55">
        <v>276</v>
      </c>
      <c r="H4697" s="56">
        <v>247</v>
      </c>
      <c r="I4697" s="25">
        <v>6391.5</v>
      </c>
      <c r="J4697" s="25">
        <v>25.88</v>
      </c>
      <c r="K4697" s="25">
        <v>0</v>
      </c>
      <c r="L4697" s="25">
        <v>110</v>
      </c>
      <c r="M4697" s="25">
        <v>22.5</v>
      </c>
      <c r="N4697" s="25">
        <v>17.91</v>
      </c>
      <c r="O4697" s="53">
        <v>320.85000000000002</v>
      </c>
    </row>
    <row r="4698" spans="3:15" ht="25.2" x14ac:dyDescent="0.25">
      <c r="C4698" s="125"/>
      <c r="D4698" s="120"/>
      <c r="E4698" s="4" t="s">
        <v>46</v>
      </c>
      <c r="F4698" s="5"/>
      <c r="G4698" s="55">
        <v>18</v>
      </c>
      <c r="H4698" s="56">
        <v>17</v>
      </c>
      <c r="I4698" s="25">
        <v>300</v>
      </c>
      <c r="J4698" s="25">
        <v>17.649999999999999</v>
      </c>
      <c r="K4698" s="25">
        <v>1</v>
      </c>
      <c r="L4698" s="25">
        <v>48</v>
      </c>
      <c r="M4698" s="25">
        <v>20</v>
      </c>
      <c r="N4698" s="25">
        <v>12.62</v>
      </c>
      <c r="O4698" s="53">
        <v>159.16999999999999</v>
      </c>
    </row>
    <row r="4699" spans="3:15" x14ac:dyDescent="0.25">
      <c r="C4699" s="125"/>
      <c r="D4699" s="120"/>
      <c r="E4699" s="4" t="s">
        <v>18</v>
      </c>
      <c r="F4699" s="5"/>
      <c r="G4699" s="55">
        <v>5</v>
      </c>
      <c r="H4699" s="56">
        <v>5</v>
      </c>
      <c r="I4699" s="25">
        <v>243</v>
      </c>
      <c r="J4699" s="25">
        <v>48.6</v>
      </c>
      <c r="K4699" s="25">
        <v>6</v>
      </c>
      <c r="L4699" s="25">
        <v>100</v>
      </c>
      <c r="M4699" s="25">
        <v>50</v>
      </c>
      <c r="N4699" s="25">
        <v>37.880000000000003</v>
      </c>
      <c r="O4699" s="53">
        <v>1435.04</v>
      </c>
    </row>
    <row r="4700" spans="3:15" x14ac:dyDescent="0.25">
      <c r="C4700" s="121" t="s">
        <v>47</v>
      </c>
      <c r="D4700" s="119" t="s">
        <v>20</v>
      </c>
      <c r="E4700" s="18" t="s">
        <v>48</v>
      </c>
      <c r="F4700" s="17"/>
      <c r="G4700" s="52">
        <v>94</v>
      </c>
      <c r="H4700" s="51">
        <v>79</v>
      </c>
      <c r="I4700" s="24">
        <v>2083.4499999999998</v>
      </c>
      <c r="J4700" s="24">
        <v>26.37</v>
      </c>
      <c r="K4700" s="24">
        <v>0</v>
      </c>
      <c r="L4700" s="24">
        <v>60</v>
      </c>
      <c r="M4700" s="24">
        <v>28</v>
      </c>
      <c r="N4700" s="24">
        <v>14.75</v>
      </c>
      <c r="O4700" s="54">
        <v>217.63</v>
      </c>
    </row>
    <row r="4701" spans="3:15" x14ac:dyDescent="0.25">
      <c r="C4701" s="125"/>
      <c r="D4701" s="120"/>
      <c r="E4701" s="4" t="s">
        <v>49</v>
      </c>
      <c r="F4701" s="5"/>
      <c r="G4701" s="55">
        <v>332</v>
      </c>
      <c r="H4701" s="56">
        <v>293</v>
      </c>
      <c r="I4701" s="25">
        <v>7511.5</v>
      </c>
      <c r="J4701" s="25">
        <v>25.64</v>
      </c>
      <c r="K4701" s="25">
        <v>0</v>
      </c>
      <c r="L4701" s="25">
        <v>80</v>
      </c>
      <c r="M4701" s="25">
        <v>24</v>
      </c>
      <c r="N4701" s="25">
        <v>15.33</v>
      </c>
      <c r="O4701" s="53">
        <v>235.04</v>
      </c>
    </row>
    <row r="4702" spans="3:15" x14ac:dyDescent="0.25">
      <c r="C4702" s="125"/>
      <c r="D4702" s="120"/>
      <c r="E4702" s="4" t="s">
        <v>50</v>
      </c>
      <c r="F4702" s="5"/>
      <c r="G4702" s="55">
        <v>139</v>
      </c>
      <c r="H4702" s="56">
        <v>124</v>
      </c>
      <c r="I4702" s="25">
        <v>3331</v>
      </c>
      <c r="J4702" s="25">
        <v>26.86</v>
      </c>
      <c r="K4702" s="25">
        <v>0</v>
      </c>
      <c r="L4702" s="25">
        <v>110</v>
      </c>
      <c r="M4702" s="25">
        <v>24</v>
      </c>
      <c r="N4702" s="25">
        <v>20.02</v>
      </c>
      <c r="O4702" s="53">
        <v>400.72</v>
      </c>
    </row>
    <row r="4703" spans="3:15" x14ac:dyDescent="0.25">
      <c r="C4703" s="125"/>
      <c r="D4703" s="120"/>
      <c r="E4703" s="4" t="s">
        <v>51</v>
      </c>
      <c r="F4703" s="5"/>
      <c r="G4703" s="55">
        <v>60</v>
      </c>
      <c r="H4703" s="56">
        <v>55</v>
      </c>
      <c r="I4703" s="25">
        <v>1512.5</v>
      </c>
      <c r="J4703" s="25">
        <v>27.5</v>
      </c>
      <c r="K4703" s="25">
        <v>5</v>
      </c>
      <c r="L4703" s="25">
        <v>75</v>
      </c>
      <c r="M4703" s="25">
        <v>25</v>
      </c>
      <c r="N4703" s="25">
        <v>15.95</v>
      </c>
      <c r="O4703" s="53">
        <v>254.39</v>
      </c>
    </row>
    <row r="4704" spans="3:15" x14ac:dyDescent="0.25">
      <c r="C4704" s="125"/>
      <c r="D4704" s="120"/>
      <c r="E4704" s="4" t="s">
        <v>52</v>
      </c>
      <c r="F4704" s="5"/>
      <c r="G4704" s="55">
        <v>62</v>
      </c>
      <c r="H4704" s="56">
        <v>57</v>
      </c>
      <c r="I4704" s="25">
        <v>1484.5</v>
      </c>
      <c r="J4704" s="25">
        <v>26.04</v>
      </c>
      <c r="K4704" s="25">
        <v>1</v>
      </c>
      <c r="L4704" s="25">
        <v>60</v>
      </c>
      <c r="M4704" s="25">
        <v>20</v>
      </c>
      <c r="N4704" s="25">
        <v>16.8</v>
      </c>
      <c r="O4704" s="53">
        <v>282.23</v>
      </c>
    </row>
    <row r="4705" spans="3:15" x14ac:dyDescent="0.25">
      <c r="C4705" s="125"/>
      <c r="D4705" s="120"/>
      <c r="E4705" s="4" t="s">
        <v>18</v>
      </c>
      <c r="F4705" s="5"/>
      <c r="G4705" s="55">
        <v>6</v>
      </c>
      <c r="H4705" s="56">
        <v>4</v>
      </c>
      <c r="I4705" s="25">
        <v>118</v>
      </c>
      <c r="J4705" s="25">
        <v>29.5</v>
      </c>
      <c r="K4705" s="25">
        <v>5</v>
      </c>
      <c r="L4705" s="25">
        <v>100</v>
      </c>
      <c r="M4705" s="25">
        <v>6.5</v>
      </c>
      <c r="N4705" s="25">
        <v>40.71</v>
      </c>
      <c r="O4705" s="53">
        <v>1657.25</v>
      </c>
    </row>
    <row r="4706" spans="3:15" x14ac:dyDescent="0.25">
      <c r="C4706" s="121" t="s">
        <v>53</v>
      </c>
      <c r="D4706" s="119" t="s">
        <v>20</v>
      </c>
      <c r="E4706" s="18" t="s">
        <v>54</v>
      </c>
      <c r="F4706" s="17"/>
      <c r="G4706" s="52">
        <v>85</v>
      </c>
      <c r="H4706" s="51">
        <v>71</v>
      </c>
      <c r="I4706" s="24">
        <v>1901</v>
      </c>
      <c r="J4706" s="24">
        <v>26.77</v>
      </c>
      <c r="K4706" s="24">
        <v>2</v>
      </c>
      <c r="L4706" s="24">
        <v>110</v>
      </c>
      <c r="M4706" s="24">
        <v>22.5</v>
      </c>
      <c r="N4706" s="24">
        <v>21.02</v>
      </c>
      <c r="O4706" s="54">
        <v>442.01</v>
      </c>
    </row>
    <row r="4707" spans="3:15" x14ac:dyDescent="0.25">
      <c r="C4707" s="125"/>
      <c r="D4707" s="120"/>
      <c r="E4707" s="4" t="s">
        <v>55</v>
      </c>
      <c r="F4707" s="5"/>
      <c r="G4707" s="55">
        <v>340</v>
      </c>
      <c r="H4707" s="56">
        <v>299</v>
      </c>
      <c r="I4707" s="25">
        <v>7653</v>
      </c>
      <c r="J4707" s="25">
        <v>25.6</v>
      </c>
      <c r="K4707" s="25">
        <v>0</v>
      </c>
      <c r="L4707" s="25">
        <v>80</v>
      </c>
      <c r="M4707" s="25">
        <v>25</v>
      </c>
      <c r="N4707" s="25">
        <v>15.35</v>
      </c>
      <c r="O4707" s="53">
        <v>235.6</v>
      </c>
    </row>
    <row r="4708" spans="3:15" ht="25.2" x14ac:dyDescent="0.25">
      <c r="C4708" s="125"/>
      <c r="D4708" s="120"/>
      <c r="E4708" s="4" t="s">
        <v>56</v>
      </c>
      <c r="F4708" s="5"/>
      <c r="G4708" s="55">
        <v>190</v>
      </c>
      <c r="H4708" s="56">
        <v>175</v>
      </c>
      <c r="I4708" s="25">
        <v>4465.5</v>
      </c>
      <c r="J4708" s="25">
        <v>25.52</v>
      </c>
      <c r="K4708" s="25">
        <v>0</v>
      </c>
      <c r="L4708" s="25">
        <v>75</v>
      </c>
      <c r="M4708" s="25">
        <v>22</v>
      </c>
      <c r="N4708" s="25">
        <v>16.52</v>
      </c>
      <c r="O4708" s="53">
        <v>273.06</v>
      </c>
    </row>
    <row r="4709" spans="3:15" x14ac:dyDescent="0.25">
      <c r="C4709" s="125"/>
      <c r="D4709" s="120"/>
      <c r="E4709" s="4" t="s">
        <v>57</v>
      </c>
      <c r="F4709" s="5"/>
      <c r="G4709" s="55">
        <v>72</v>
      </c>
      <c r="H4709" s="56">
        <v>61</v>
      </c>
      <c r="I4709" s="25">
        <v>1830.45</v>
      </c>
      <c r="J4709" s="25">
        <v>30.01</v>
      </c>
      <c r="K4709" s="25">
        <v>0</v>
      </c>
      <c r="L4709" s="25">
        <v>80</v>
      </c>
      <c r="M4709" s="25">
        <v>30</v>
      </c>
      <c r="N4709" s="25">
        <v>15.65</v>
      </c>
      <c r="O4709" s="53">
        <v>244.88</v>
      </c>
    </row>
    <row r="4710" spans="3:15" x14ac:dyDescent="0.25">
      <c r="C4710" s="125"/>
      <c r="D4710" s="120"/>
      <c r="E4710" s="4" t="s">
        <v>18</v>
      </c>
      <c r="F4710" s="5"/>
      <c r="G4710" s="55">
        <v>6</v>
      </c>
      <c r="H4710" s="56">
        <v>6</v>
      </c>
      <c r="I4710" s="25">
        <v>191</v>
      </c>
      <c r="J4710" s="25">
        <v>31.83</v>
      </c>
      <c r="K4710" s="25">
        <v>6</v>
      </c>
      <c r="L4710" s="25">
        <v>100</v>
      </c>
      <c r="M4710" s="25">
        <v>14</v>
      </c>
      <c r="N4710" s="25">
        <v>33.92</v>
      </c>
      <c r="O4710" s="53">
        <v>1150.81</v>
      </c>
    </row>
    <row r="4711" spans="3:15" x14ac:dyDescent="0.25">
      <c r="C4711" s="121" t="s">
        <v>58</v>
      </c>
      <c r="D4711" s="119" t="s">
        <v>20</v>
      </c>
      <c r="E4711" s="18" t="s">
        <v>59</v>
      </c>
      <c r="F4711" s="17"/>
      <c r="G4711" s="52">
        <v>104</v>
      </c>
      <c r="H4711" s="51">
        <v>86</v>
      </c>
      <c r="I4711" s="24">
        <v>2365</v>
      </c>
      <c r="J4711" s="24">
        <v>27.5</v>
      </c>
      <c r="K4711" s="24">
        <v>2</v>
      </c>
      <c r="L4711" s="24">
        <v>80</v>
      </c>
      <c r="M4711" s="24">
        <v>24.5</v>
      </c>
      <c r="N4711" s="24">
        <v>16.21</v>
      </c>
      <c r="O4711" s="54">
        <v>262.64999999999998</v>
      </c>
    </row>
    <row r="4712" spans="3:15" x14ac:dyDescent="0.25">
      <c r="C4712" s="125"/>
      <c r="D4712" s="120"/>
      <c r="E4712" s="4" t="s">
        <v>60</v>
      </c>
      <c r="F4712" s="5"/>
      <c r="G4712" s="55">
        <v>294</v>
      </c>
      <c r="H4712" s="56">
        <v>264</v>
      </c>
      <c r="I4712" s="25">
        <v>6904.5</v>
      </c>
      <c r="J4712" s="25">
        <v>26.15</v>
      </c>
      <c r="K4712" s="25">
        <v>0</v>
      </c>
      <c r="L4712" s="25">
        <v>110</v>
      </c>
      <c r="M4712" s="25">
        <v>24</v>
      </c>
      <c r="N4712" s="25">
        <v>16.95</v>
      </c>
      <c r="O4712" s="53">
        <v>287.3</v>
      </c>
    </row>
    <row r="4713" spans="3:15" ht="25.2" x14ac:dyDescent="0.25">
      <c r="C4713" s="125"/>
      <c r="D4713" s="120"/>
      <c r="E4713" s="4" t="s">
        <v>61</v>
      </c>
      <c r="F4713" s="5"/>
      <c r="G4713" s="55">
        <v>101</v>
      </c>
      <c r="H4713" s="56">
        <v>88</v>
      </c>
      <c r="I4713" s="25">
        <v>2300.5</v>
      </c>
      <c r="J4713" s="25">
        <v>26.14</v>
      </c>
      <c r="K4713" s="25">
        <v>0</v>
      </c>
      <c r="L4713" s="25">
        <v>63</v>
      </c>
      <c r="M4713" s="25">
        <v>25</v>
      </c>
      <c r="N4713" s="25">
        <v>14.82</v>
      </c>
      <c r="O4713" s="53">
        <v>219.55</v>
      </c>
    </row>
    <row r="4714" spans="3:15" x14ac:dyDescent="0.25">
      <c r="C4714" s="125"/>
      <c r="D4714" s="120"/>
      <c r="E4714" s="4" t="s">
        <v>62</v>
      </c>
      <c r="F4714" s="5"/>
      <c r="G4714" s="55">
        <v>183</v>
      </c>
      <c r="H4714" s="56">
        <v>164</v>
      </c>
      <c r="I4714" s="25">
        <v>4107.95</v>
      </c>
      <c r="J4714" s="25">
        <v>25.05</v>
      </c>
      <c r="K4714" s="25">
        <v>0</v>
      </c>
      <c r="L4714" s="25">
        <v>80</v>
      </c>
      <c r="M4714" s="25">
        <v>24</v>
      </c>
      <c r="N4714" s="25">
        <v>16.309999999999999</v>
      </c>
      <c r="O4714" s="53">
        <v>266.14999999999998</v>
      </c>
    </row>
    <row r="4715" spans="3:15" x14ac:dyDescent="0.25">
      <c r="C4715" s="125"/>
      <c r="D4715" s="120"/>
      <c r="E4715" s="4" t="s">
        <v>63</v>
      </c>
      <c r="F4715" s="5"/>
      <c r="G4715" s="55">
        <v>7</v>
      </c>
      <c r="H4715" s="56">
        <v>6</v>
      </c>
      <c r="I4715" s="25">
        <v>180</v>
      </c>
      <c r="J4715" s="25">
        <v>30</v>
      </c>
      <c r="K4715" s="25">
        <v>10</v>
      </c>
      <c r="L4715" s="25">
        <v>75</v>
      </c>
      <c r="M4715" s="25">
        <v>25</v>
      </c>
      <c r="N4715" s="25">
        <v>21.41</v>
      </c>
      <c r="O4715" s="53">
        <v>458.33</v>
      </c>
    </row>
    <row r="4716" spans="3:15" x14ac:dyDescent="0.25">
      <c r="C4716" s="125"/>
      <c r="D4716" s="120"/>
      <c r="E4716" s="4" t="s">
        <v>18</v>
      </c>
      <c r="F4716" s="5"/>
      <c r="G4716" s="55">
        <v>4</v>
      </c>
      <c r="H4716" s="56">
        <v>4</v>
      </c>
      <c r="I4716" s="25">
        <v>183</v>
      </c>
      <c r="J4716" s="25">
        <v>45.75</v>
      </c>
      <c r="K4716" s="25">
        <v>6</v>
      </c>
      <c r="L4716" s="25">
        <v>100</v>
      </c>
      <c r="M4716" s="25">
        <v>38.5</v>
      </c>
      <c r="N4716" s="25">
        <v>40.659999999999997</v>
      </c>
      <c r="O4716" s="53">
        <v>1653.19</v>
      </c>
    </row>
    <row r="4717" spans="3:15" ht="25.2" x14ac:dyDescent="0.25">
      <c r="C4717" s="121" t="s">
        <v>64</v>
      </c>
      <c r="D4717" s="119" t="s">
        <v>20</v>
      </c>
      <c r="E4717" s="18" t="s">
        <v>65</v>
      </c>
      <c r="F4717" s="17"/>
      <c r="G4717" s="52">
        <v>8</v>
      </c>
      <c r="H4717" s="51">
        <v>7</v>
      </c>
      <c r="I4717" s="24">
        <v>239</v>
      </c>
      <c r="J4717" s="24">
        <v>34.14</v>
      </c>
      <c r="K4717" s="24">
        <v>3</v>
      </c>
      <c r="L4717" s="24">
        <v>80</v>
      </c>
      <c r="M4717" s="24">
        <v>40</v>
      </c>
      <c r="N4717" s="24">
        <v>23.2</v>
      </c>
      <c r="O4717" s="54">
        <v>538.41</v>
      </c>
    </row>
    <row r="4718" spans="3:15" ht="37.799999999999997" x14ac:dyDescent="0.25">
      <c r="C4718" s="125"/>
      <c r="D4718" s="120"/>
      <c r="E4718" s="4" t="s">
        <v>66</v>
      </c>
      <c r="F4718" s="5"/>
      <c r="G4718" s="55">
        <v>28</v>
      </c>
      <c r="H4718" s="56">
        <v>22</v>
      </c>
      <c r="I4718" s="25">
        <v>541</v>
      </c>
      <c r="J4718" s="25">
        <v>24.59</v>
      </c>
      <c r="K4718" s="25">
        <v>5</v>
      </c>
      <c r="L4718" s="25">
        <v>60</v>
      </c>
      <c r="M4718" s="25">
        <v>20.5</v>
      </c>
      <c r="N4718" s="25">
        <v>13.78</v>
      </c>
      <c r="O4718" s="53">
        <v>189.79</v>
      </c>
    </row>
    <row r="4719" spans="3:15" ht="37.799999999999997" x14ac:dyDescent="0.25">
      <c r="C4719" s="125"/>
      <c r="D4719" s="120"/>
      <c r="E4719" s="4" t="s">
        <v>67</v>
      </c>
      <c r="F4719" s="5"/>
      <c r="G4719" s="55">
        <v>47</v>
      </c>
      <c r="H4719" s="56">
        <v>43</v>
      </c>
      <c r="I4719" s="25">
        <v>1172</v>
      </c>
      <c r="J4719" s="25">
        <v>27.26</v>
      </c>
      <c r="K4719" s="25">
        <v>0</v>
      </c>
      <c r="L4719" s="25">
        <v>70</v>
      </c>
      <c r="M4719" s="25">
        <v>25</v>
      </c>
      <c r="N4719" s="25">
        <v>16.63</v>
      </c>
      <c r="O4719" s="53">
        <v>276.7</v>
      </c>
    </row>
    <row r="4720" spans="3:15" ht="37.799999999999997" x14ac:dyDescent="0.25">
      <c r="C4720" s="125"/>
      <c r="D4720" s="120"/>
      <c r="E4720" s="4" t="s">
        <v>68</v>
      </c>
      <c r="F4720" s="5"/>
      <c r="G4720" s="55">
        <v>71</v>
      </c>
      <c r="H4720" s="56">
        <v>61</v>
      </c>
      <c r="I4720" s="25">
        <v>1492.5</v>
      </c>
      <c r="J4720" s="25">
        <v>24.47</v>
      </c>
      <c r="K4720" s="25">
        <v>2</v>
      </c>
      <c r="L4720" s="25">
        <v>110</v>
      </c>
      <c r="M4720" s="25">
        <v>20</v>
      </c>
      <c r="N4720" s="25">
        <v>17.73</v>
      </c>
      <c r="O4720" s="53">
        <v>314.24</v>
      </c>
    </row>
    <row r="4721" spans="3:15" ht="37.799999999999997" x14ac:dyDescent="0.25">
      <c r="C4721" s="125"/>
      <c r="D4721" s="120"/>
      <c r="E4721" s="4" t="s">
        <v>69</v>
      </c>
      <c r="F4721" s="5"/>
      <c r="G4721" s="55">
        <v>80</v>
      </c>
      <c r="H4721" s="56">
        <v>71</v>
      </c>
      <c r="I4721" s="25">
        <v>1606.5</v>
      </c>
      <c r="J4721" s="25">
        <v>22.63</v>
      </c>
      <c r="K4721" s="25">
        <v>3</v>
      </c>
      <c r="L4721" s="25">
        <v>60</v>
      </c>
      <c r="M4721" s="25">
        <v>20</v>
      </c>
      <c r="N4721" s="25">
        <v>14.07</v>
      </c>
      <c r="O4721" s="53">
        <v>198.08</v>
      </c>
    </row>
    <row r="4722" spans="3:15" ht="37.799999999999997" x14ac:dyDescent="0.25">
      <c r="C4722" s="125"/>
      <c r="D4722" s="120"/>
      <c r="E4722" s="4" t="s">
        <v>70</v>
      </c>
      <c r="F4722" s="5"/>
      <c r="G4722" s="55">
        <v>93</v>
      </c>
      <c r="H4722" s="56">
        <v>81</v>
      </c>
      <c r="I4722" s="25">
        <v>1889.45</v>
      </c>
      <c r="J4722" s="25">
        <v>23.33</v>
      </c>
      <c r="K4722" s="25">
        <v>1.5</v>
      </c>
      <c r="L4722" s="25">
        <v>56</v>
      </c>
      <c r="M4722" s="25">
        <v>21</v>
      </c>
      <c r="N4722" s="25">
        <v>13.31</v>
      </c>
      <c r="O4722" s="53">
        <v>177.13</v>
      </c>
    </row>
    <row r="4723" spans="3:15" ht="37.799999999999997" x14ac:dyDescent="0.25">
      <c r="C4723" s="125"/>
      <c r="D4723" s="120"/>
      <c r="E4723" s="4" t="s">
        <v>71</v>
      </c>
      <c r="F4723" s="5"/>
      <c r="G4723" s="55">
        <v>105</v>
      </c>
      <c r="H4723" s="56">
        <v>101</v>
      </c>
      <c r="I4723" s="25">
        <v>2746</v>
      </c>
      <c r="J4723" s="25">
        <v>27.19</v>
      </c>
      <c r="K4723" s="25">
        <v>0</v>
      </c>
      <c r="L4723" s="25">
        <v>75</v>
      </c>
      <c r="M4723" s="25">
        <v>24</v>
      </c>
      <c r="N4723" s="25">
        <v>17.399999999999999</v>
      </c>
      <c r="O4723" s="53">
        <v>302.83</v>
      </c>
    </row>
    <row r="4724" spans="3:15" ht="37.799999999999997" x14ac:dyDescent="0.25">
      <c r="C4724" s="125"/>
      <c r="D4724" s="120"/>
      <c r="E4724" s="4" t="s">
        <v>72</v>
      </c>
      <c r="F4724" s="5"/>
      <c r="G4724" s="55">
        <v>129</v>
      </c>
      <c r="H4724" s="56">
        <v>109</v>
      </c>
      <c r="I4724" s="25">
        <v>2729</v>
      </c>
      <c r="J4724" s="25">
        <v>25.04</v>
      </c>
      <c r="K4724" s="25">
        <v>1</v>
      </c>
      <c r="L4724" s="25">
        <v>80</v>
      </c>
      <c r="M4724" s="25">
        <v>24</v>
      </c>
      <c r="N4724" s="25">
        <v>16.29</v>
      </c>
      <c r="O4724" s="53">
        <v>265.5</v>
      </c>
    </row>
    <row r="4725" spans="3:15" ht="37.799999999999997" x14ac:dyDescent="0.25">
      <c r="C4725" s="125"/>
      <c r="D4725" s="120"/>
      <c r="E4725" s="4" t="s">
        <v>73</v>
      </c>
      <c r="F4725" s="5"/>
      <c r="G4725" s="55">
        <v>50</v>
      </c>
      <c r="H4725" s="56">
        <v>47</v>
      </c>
      <c r="I4725" s="25">
        <v>1316.5</v>
      </c>
      <c r="J4725" s="25">
        <v>28.01</v>
      </c>
      <c r="K4725" s="25">
        <v>2</v>
      </c>
      <c r="L4725" s="25">
        <v>60</v>
      </c>
      <c r="M4725" s="25">
        <v>26</v>
      </c>
      <c r="N4725" s="25">
        <v>16.78</v>
      </c>
      <c r="O4725" s="53">
        <v>281.69</v>
      </c>
    </row>
    <row r="4726" spans="3:15" ht="25.2" x14ac:dyDescent="0.25">
      <c r="C4726" s="125"/>
      <c r="D4726" s="120"/>
      <c r="E4726" s="4" t="s">
        <v>74</v>
      </c>
      <c r="F4726" s="5"/>
      <c r="G4726" s="55">
        <v>52</v>
      </c>
      <c r="H4726" s="56">
        <v>47</v>
      </c>
      <c r="I4726" s="25">
        <v>1655</v>
      </c>
      <c r="J4726" s="25">
        <v>35.21</v>
      </c>
      <c r="K4726" s="25">
        <v>0</v>
      </c>
      <c r="L4726" s="25">
        <v>100</v>
      </c>
      <c r="M4726" s="25">
        <v>40</v>
      </c>
      <c r="N4726" s="25">
        <v>18.82</v>
      </c>
      <c r="O4726" s="53">
        <v>354.21</v>
      </c>
    </row>
    <row r="4727" spans="3:15" x14ac:dyDescent="0.25">
      <c r="C4727" s="125"/>
      <c r="D4727" s="120"/>
      <c r="E4727" s="4" t="s">
        <v>75</v>
      </c>
      <c r="F4727" s="5"/>
      <c r="G4727" s="55">
        <v>0</v>
      </c>
      <c r="H4727" s="56">
        <v>0</v>
      </c>
      <c r="I4727" s="25">
        <v>0</v>
      </c>
      <c r="J4727" s="25">
        <v>0</v>
      </c>
      <c r="K4727" s="25">
        <v>0</v>
      </c>
      <c r="L4727" s="25">
        <v>0</v>
      </c>
      <c r="M4727" s="25">
        <v>0</v>
      </c>
      <c r="N4727" s="25">
        <v>0</v>
      </c>
      <c r="O4727" s="53">
        <v>0</v>
      </c>
    </row>
    <row r="4728" spans="3:15" x14ac:dyDescent="0.25">
      <c r="C4728" s="125"/>
      <c r="D4728" s="120"/>
      <c r="E4728" s="4" t="s">
        <v>18</v>
      </c>
      <c r="F4728" s="5"/>
      <c r="G4728" s="55">
        <v>30</v>
      </c>
      <c r="H4728" s="56">
        <v>23</v>
      </c>
      <c r="I4728" s="25">
        <v>654</v>
      </c>
      <c r="J4728" s="25">
        <v>28.43</v>
      </c>
      <c r="K4728" s="25">
        <v>5</v>
      </c>
      <c r="L4728" s="25">
        <v>100</v>
      </c>
      <c r="M4728" s="25">
        <v>30</v>
      </c>
      <c r="N4728" s="25">
        <v>20.079999999999998</v>
      </c>
      <c r="O4728" s="53">
        <v>403.12</v>
      </c>
    </row>
    <row r="4729" spans="3:15" x14ac:dyDescent="0.25">
      <c r="C4729" s="121" t="s">
        <v>76</v>
      </c>
      <c r="D4729" s="119" t="s">
        <v>20</v>
      </c>
      <c r="E4729" s="18" t="s">
        <v>77</v>
      </c>
      <c r="F4729" s="17"/>
      <c r="G4729" s="52">
        <v>190</v>
      </c>
      <c r="H4729" s="51">
        <v>173</v>
      </c>
      <c r="I4729" s="24">
        <v>4187.45</v>
      </c>
      <c r="J4729" s="24">
        <v>24.2</v>
      </c>
      <c r="K4729" s="24">
        <v>0</v>
      </c>
      <c r="L4729" s="24">
        <v>100</v>
      </c>
      <c r="M4729" s="24">
        <v>22</v>
      </c>
      <c r="N4729" s="24">
        <v>16.670000000000002</v>
      </c>
      <c r="O4729" s="54">
        <v>277.79000000000002</v>
      </c>
    </row>
    <row r="4730" spans="3:15" x14ac:dyDescent="0.25">
      <c r="C4730" s="125"/>
      <c r="D4730" s="120"/>
      <c r="E4730" s="4" t="s">
        <v>78</v>
      </c>
      <c r="F4730" s="5"/>
      <c r="G4730" s="55">
        <v>258</v>
      </c>
      <c r="H4730" s="56">
        <v>223</v>
      </c>
      <c r="I4730" s="25">
        <v>5974.5</v>
      </c>
      <c r="J4730" s="25">
        <v>26.79</v>
      </c>
      <c r="K4730" s="25">
        <v>0</v>
      </c>
      <c r="L4730" s="25">
        <v>100</v>
      </c>
      <c r="M4730" s="25">
        <v>25</v>
      </c>
      <c r="N4730" s="25">
        <v>16.16</v>
      </c>
      <c r="O4730" s="53">
        <v>261.3</v>
      </c>
    </row>
    <row r="4731" spans="3:15" x14ac:dyDescent="0.25">
      <c r="C4731" s="125"/>
      <c r="D4731" s="120"/>
      <c r="E4731" s="4" t="s">
        <v>79</v>
      </c>
      <c r="F4731" s="5"/>
      <c r="G4731" s="55">
        <v>180</v>
      </c>
      <c r="H4731" s="56">
        <v>164</v>
      </c>
      <c r="I4731" s="25">
        <v>4472.5</v>
      </c>
      <c r="J4731" s="25">
        <v>27.27</v>
      </c>
      <c r="K4731" s="25">
        <v>0</v>
      </c>
      <c r="L4731" s="25">
        <v>110</v>
      </c>
      <c r="M4731" s="25">
        <v>24</v>
      </c>
      <c r="N4731" s="25">
        <v>17.489999999999998</v>
      </c>
      <c r="O4731" s="53">
        <v>305.83999999999997</v>
      </c>
    </row>
    <row r="4732" spans="3:15" x14ac:dyDescent="0.25">
      <c r="C4732" s="125"/>
      <c r="D4732" s="120"/>
      <c r="E4732" s="4" t="s">
        <v>80</v>
      </c>
      <c r="F4732" s="5"/>
      <c r="G4732" s="55">
        <v>65</v>
      </c>
      <c r="H4732" s="56">
        <v>52</v>
      </c>
      <c r="I4732" s="25">
        <v>1406.5</v>
      </c>
      <c r="J4732" s="25">
        <v>27.05</v>
      </c>
      <c r="K4732" s="25">
        <v>0</v>
      </c>
      <c r="L4732" s="25">
        <v>60</v>
      </c>
      <c r="M4732" s="25">
        <v>24</v>
      </c>
      <c r="N4732" s="25">
        <v>17.14</v>
      </c>
      <c r="O4732" s="53">
        <v>293.63</v>
      </c>
    </row>
    <row r="4733" spans="3:15" x14ac:dyDescent="0.25">
      <c r="C4733" s="121" t="s">
        <v>81</v>
      </c>
      <c r="D4733" s="119" t="s">
        <v>20</v>
      </c>
      <c r="E4733" s="18" t="s">
        <v>82</v>
      </c>
      <c r="F4733" s="17"/>
      <c r="G4733" s="52">
        <v>81</v>
      </c>
      <c r="H4733" s="51">
        <v>68</v>
      </c>
      <c r="I4733" s="24">
        <v>1947.45</v>
      </c>
      <c r="J4733" s="24">
        <v>28.64</v>
      </c>
      <c r="K4733" s="24">
        <v>0</v>
      </c>
      <c r="L4733" s="24">
        <v>70</v>
      </c>
      <c r="M4733" s="24">
        <v>25</v>
      </c>
      <c r="N4733" s="24">
        <v>16.43</v>
      </c>
      <c r="O4733" s="54">
        <v>269.8</v>
      </c>
    </row>
    <row r="4734" spans="3:15" x14ac:dyDescent="0.25">
      <c r="C4734" s="125"/>
      <c r="D4734" s="120"/>
      <c r="E4734" s="4" t="s">
        <v>83</v>
      </c>
      <c r="F4734" s="5"/>
      <c r="G4734" s="55">
        <v>212</v>
      </c>
      <c r="H4734" s="56">
        <v>189</v>
      </c>
      <c r="I4734" s="25">
        <v>5066</v>
      </c>
      <c r="J4734" s="25">
        <v>26.8</v>
      </c>
      <c r="K4734" s="25">
        <v>0</v>
      </c>
      <c r="L4734" s="25">
        <v>100</v>
      </c>
      <c r="M4734" s="25">
        <v>25</v>
      </c>
      <c r="N4734" s="25">
        <v>17.64</v>
      </c>
      <c r="O4734" s="53">
        <v>311.33</v>
      </c>
    </row>
    <row r="4735" spans="3:15" x14ac:dyDescent="0.25">
      <c r="C4735" s="125"/>
      <c r="D4735" s="120"/>
      <c r="E4735" s="4" t="s">
        <v>84</v>
      </c>
      <c r="F4735" s="5"/>
      <c r="G4735" s="55">
        <v>150</v>
      </c>
      <c r="H4735" s="56">
        <v>131</v>
      </c>
      <c r="I4735" s="25">
        <v>3266.5</v>
      </c>
      <c r="J4735" s="25">
        <v>24.94</v>
      </c>
      <c r="K4735" s="25">
        <v>0</v>
      </c>
      <c r="L4735" s="25">
        <v>60</v>
      </c>
      <c r="M4735" s="25">
        <v>22</v>
      </c>
      <c r="N4735" s="25">
        <v>15.32</v>
      </c>
      <c r="O4735" s="53">
        <v>234.58</v>
      </c>
    </row>
    <row r="4736" spans="3:15" x14ac:dyDescent="0.25">
      <c r="C4736" s="125"/>
      <c r="D4736" s="120"/>
      <c r="E4736" s="4" t="s">
        <v>85</v>
      </c>
      <c r="F4736" s="5"/>
      <c r="G4736" s="55">
        <v>104</v>
      </c>
      <c r="H4736" s="56">
        <v>95</v>
      </c>
      <c r="I4736" s="25">
        <v>2060</v>
      </c>
      <c r="J4736" s="25">
        <v>21.68</v>
      </c>
      <c r="K4736" s="25">
        <v>0</v>
      </c>
      <c r="L4736" s="25">
        <v>52</v>
      </c>
      <c r="M4736" s="25">
        <v>20</v>
      </c>
      <c r="N4736" s="25">
        <v>14.14</v>
      </c>
      <c r="O4736" s="53">
        <v>200.05</v>
      </c>
    </row>
    <row r="4737" spans="2:15" x14ac:dyDescent="0.25">
      <c r="C4737" s="125"/>
      <c r="D4737" s="120"/>
      <c r="E4737" s="4" t="s">
        <v>86</v>
      </c>
      <c r="F4737" s="5"/>
      <c r="G4737" s="55">
        <v>56</v>
      </c>
      <c r="H4737" s="56">
        <v>50</v>
      </c>
      <c r="I4737" s="25">
        <v>1324</v>
      </c>
      <c r="J4737" s="25">
        <v>26.48</v>
      </c>
      <c r="K4737" s="25">
        <v>3</v>
      </c>
      <c r="L4737" s="25">
        <v>80</v>
      </c>
      <c r="M4737" s="25">
        <v>22</v>
      </c>
      <c r="N4737" s="25">
        <v>18.190000000000001</v>
      </c>
      <c r="O4737" s="53">
        <v>330.97</v>
      </c>
    </row>
    <row r="4738" spans="2:15" x14ac:dyDescent="0.25">
      <c r="C4738" s="125"/>
      <c r="D4738" s="120"/>
      <c r="E4738" s="4" t="s">
        <v>87</v>
      </c>
      <c r="F4738" s="5"/>
      <c r="G4738" s="55">
        <v>90</v>
      </c>
      <c r="H4738" s="56">
        <v>79</v>
      </c>
      <c r="I4738" s="25">
        <v>2377</v>
      </c>
      <c r="J4738" s="25">
        <v>30.09</v>
      </c>
      <c r="K4738" s="25">
        <v>2</v>
      </c>
      <c r="L4738" s="25">
        <v>110</v>
      </c>
      <c r="M4738" s="25">
        <v>28</v>
      </c>
      <c r="N4738" s="25">
        <v>17.95</v>
      </c>
      <c r="O4738" s="53">
        <v>322.20999999999998</v>
      </c>
    </row>
    <row r="4739" spans="2:15" x14ac:dyDescent="0.25">
      <c r="C4739" s="121" t="s">
        <v>88</v>
      </c>
      <c r="D4739" s="119" t="s">
        <v>20</v>
      </c>
      <c r="E4739" s="18" t="s">
        <v>89</v>
      </c>
      <c r="F4739" s="17"/>
      <c r="G4739" s="52">
        <v>34</v>
      </c>
      <c r="H4739" s="51">
        <v>26</v>
      </c>
      <c r="I4739" s="24">
        <v>629.45000000000005</v>
      </c>
      <c r="J4739" s="24">
        <v>24.21</v>
      </c>
      <c r="K4739" s="24">
        <v>2</v>
      </c>
      <c r="L4739" s="24">
        <v>60</v>
      </c>
      <c r="M4739" s="24">
        <v>20</v>
      </c>
      <c r="N4739" s="24">
        <v>16.43</v>
      </c>
      <c r="O4739" s="54">
        <v>270.02999999999997</v>
      </c>
    </row>
    <row r="4740" spans="2:15" x14ac:dyDescent="0.25">
      <c r="C4740" s="122"/>
      <c r="D4740" s="120"/>
      <c r="E4740" s="4" t="s">
        <v>90</v>
      </c>
      <c r="F4740" s="5"/>
      <c r="G4740" s="55">
        <v>47</v>
      </c>
      <c r="H4740" s="56">
        <v>42</v>
      </c>
      <c r="I4740" s="25">
        <v>1318</v>
      </c>
      <c r="J4740" s="25">
        <v>31.38</v>
      </c>
      <c r="K4740" s="25">
        <v>0</v>
      </c>
      <c r="L4740" s="25">
        <v>70</v>
      </c>
      <c r="M4740" s="25">
        <v>29.5</v>
      </c>
      <c r="N4740" s="25">
        <v>15.81</v>
      </c>
      <c r="O4740" s="53">
        <v>250</v>
      </c>
    </row>
    <row r="4741" spans="2:15" x14ac:dyDescent="0.25">
      <c r="C4741" s="122"/>
      <c r="D4741" s="120"/>
      <c r="E4741" s="4" t="s">
        <v>83</v>
      </c>
      <c r="F4741" s="5"/>
      <c r="G4741" s="55">
        <v>212</v>
      </c>
      <c r="H4741" s="56">
        <v>189</v>
      </c>
      <c r="I4741" s="25">
        <v>5066</v>
      </c>
      <c r="J4741" s="25">
        <v>26.8</v>
      </c>
      <c r="K4741" s="25">
        <v>0</v>
      </c>
      <c r="L4741" s="25">
        <v>100</v>
      </c>
      <c r="M4741" s="25">
        <v>25</v>
      </c>
      <c r="N4741" s="25">
        <v>17.64</v>
      </c>
      <c r="O4741" s="53">
        <v>311.33</v>
      </c>
    </row>
    <row r="4742" spans="2:15" x14ac:dyDescent="0.25">
      <c r="C4742" s="122"/>
      <c r="D4742" s="120"/>
      <c r="E4742" s="4" t="s">
        <v>91</v>
      </c>
      <c r="F4742" s="5"/>
      <c r="G4742" s="55">
        <v>41</v>
      </c>
      <c r="H4742" s="56">
        <v>33</v>
      </c>
      <c r="I4742" s="25">
        <v>790</v>
      </c>
      <c r="J4742" s="25">
        <v>23.94</v>
      </c>
      <c r="K4742" s="25">
        <v>0</v>
      </c>
      <c r="L4742" s="25">
        <v>60</v>
      </c>
      <c r="M4742" s="25">
        <v>20</v>
      </c>
      <c r="N4742" s="25">
        <v>16.48</v>
      </c>
      <c r="O4742" s="53">
        <v>271.45</v>
      </c>
    </row>
    <row r="4743" spans="2:15" x14ac:dyDescent="0.25">
      <c r="C4743" s="122"/>
      <c r="D4743" s="120"/>
      <c r="E4743" s="4" t="s">
        <v>92</v>
      </c>
      <c r="F4743" s="5"/>
      <c r="G4743" s="55">
        <v>37</v>
      </c>
      <c r="H4743" s="56">
        <v>32</v>
      </c>
      <c r="I4743" s="25">
        <v>894</v>
      </c>
      <c r="J4743" s="25">
        <v>27.94</v>
      </c>
      <c r="K4743" s="25">
        <v>2</v>
      </c>
      <c r="L4743" s="25">
        <v>50</v>
      </c>
      <c r="M4743" s="25">
        <v>30</v>
      </c>
      <c r="N4743" s="25">
        <v>14.95</v>
      </c>
      <c r="O4743" s="53">
        <v>223.37</v>
      </c>
    </row>
    <row r="4744" spans="2:15" x14ac:dyDescent="0.25">
      <c r="C4744" s="122"/>
      <c r="D4744" s="120"/>
      <c r="E4744" s="4" t="s">
        <v>93</v>
      </c>
      <c r="F4744" s="5"/>
      <c r="G4744" s="55">
        <v>72</v>
      </c>
      <c r="H4744" s="56">
        <v>66</v>
      </c>
      <c r="I4744" s="25">
        <v>1582.5</v>
      </c>
      <c r="J4744" s="25">
        <v>23.98</v>
      </c>
      <c r="K4744" s="25">
        <v>1</v>
      </c>
      <c r="L4744" s="25">
        <v>60</v>
      </c>
      <c r="M4744" s="25">
        <v>20.5</v>
      </c>
      <c r="N4744" s="25">
        <v>14.69</v>
      </c>
      <c r="O4744" s="53">
        <v>215.79</v>
      </c>
    </row>
    <row r="4745" spans="2:15" x14ac:dyDescent="0.25">
      <c r="C4745" s="122"/>
      <c r="D4745" s="120"/>
      <c r="E4745" s="4" t="s">
        <v>85</v>
      </c>
      <c r="F4745" s="5"/>
      <c r="G4745" s="55">
        <v>104</v>
      </c>
      <c r="H4745" s="56">
        <v>95</v>
      </c>
      <c r="I4745" s="25">
        <v>2060</v>
      </c>
      <c r="J4745" s="25">
        <v>21.68</v>
      </c>
      <c r="K4745" s="25">
        <v>0</v>
      </c>
      <c r="L4745" s="25">
        <v>52</v>
      </c>
      <c r="M4745" s="25">
        <v>20</v>
      </c>
      <c r="N4745" s="25">
        <v>14.14</v>
      </c>
      <c r="O4745" s="53">
        <v>200.05</v>
      </c>
    </row>
    <row r="4746" spans="2:15" x14ac:dyDescent="0.25">
      <c r="C4746" s="122"/>
      <c r="D4746" s="120"/>
      <c r="E4746" s="4" t="s">
        <v>94</v>
      </c>
      <c r="F4746" s="5"/>
      <c r="G4746" s="55">
        <v>41</v>
      </c>
      <c r="H4746" s="56">
        <v>38</v>
      </c>
      <c r="I4746" s="25">
        <v>1010</v>
      </c>
      <c r="J4746" s="25">
        <v>26.58</v>
      </c>
      <c r="K4746" s="25">
        <v>3</v>
      </c>
      <c r="L4746" s="25">
        <v>80</v>
      </c>
      <c r="M4746" s="25">
        <v>22</v>
      </c>
      <c r="N4746" s="25">
        <v>18.079999999999998</v>
      </c>
      <c r="O4746" s="53">
        <v>326.88</v>
      </c>
    </row>
    <row r="4747" spans="2:15" x14ac:dyDescent="0.25">
      <c r="C4747" s="122"/>
      <c r="D4747" s="120"/>
      <c r="E4747" s="4" t="s">
        <v>95</v>
      </c>
      <c r="F4747" s="5"/>
      <c r="G4747" s="55">
        <v>15</v>
      </c>
      <c r="H4747" s="56">
        <v>12</v>
      </c>
      <c r="I4747" s="25">
        <v>314</v>
      </c>
      <c r="J4747" s="25">
        <v>26.17</v>
      </c>
      <c r="K4747" s="25">
        <v>5</v>
      </c>
      <c r="L4747" s="25">
        <v>63</v>
      </c>
      <c r="M4747" s="25">
        <v>20</v>
      </c>
      <c r="N4747" s="25">
        <v>18.54</v>
      </c>
      <c r="O4747" s="53">
        <v>343.81</v>
      </c>
    </row>
    <row r="4748" spans="2:15" x14ac:dyDescent="0.25">
      <c r="C4748" s="126"/>
      <c r="D4748" s="123"/>
      <c r="E4748" s="64" t="s">
        <v>87</v>
      </c>
      <c r="F4748" s="59"/>
      <c r="G4748" s="96">
        <v>90</v>
      </c>
      <c r="H4748" s="94">
        <v>79</v>
      </c>
      <c r="I4748" s="70">
        <v>2377</v>
      </c>
      <c r="J4748" s="70">
        <v>30.09</v>
      </c>
      <c r="K4748" s="70">
        <v>2</v>
      </c>
      <c r="L4748" s="70">
        <v>110</v>
      </c>
      <c r="M4748" s="70">
        <v>28</v>
      </c>
      <c r="N4748" s="70">
        <v>17.95</v>
      </c>
      <c r="O4748" s="92">
        <v>322.20999999999998</v>
      </c>
    </row>
    <row r="4750" spans="2:15" x14ac:dyDescent="0.25">
      <c r="B4750" s="48" t="str">
        <f xml:space="preserve"> HYPERLINK("#'目次'!B49", "[43]")</f>
        <v>[43]</v>
      </c>
      <c r="C4750" s="35" t="s">
        <v>400</v>
      </c>
    </row>
    <row r="4751" spans="2:15" x14ac:dyDescent="0.25">
      <c r="C4751" s="99" t="s">
        <v>388</v>
      </c>
    </row>
    <row r="4753" spans="3:18" x14ac:dyDescent="0.25">
      <c r="C4753" s="35" t="s">
        <v>14</v>
      </c>
    </row>
    <row r="4754" spans="3:18" ht="25.2" x14ac:dyDescent="0.25">
      <c r="C4754" s="115"/>
      <c r="D4754" s="116"/>
      <c r="E4754" s="116"/>
      <c r="F4754" s="116"/>
      <c r="G4754" s="44" t="s">
        <v>15</v>
      </c>
      <c r="H4754" s="43" t="s">
        <v>401</v>
      </c>
      <c r="I4754" s="26" t="s">
        <v>402</v>
      </c>
      <c r="J4754" s="26" t="s">
        <v>403</v>
      </c>
      <c r="K4754" s="26" t="s">
        <v>404</v>
      </c>
      <c r="L4754" s="26" t="s">
        <v>405</v>
      </c>
      <c r="M4754" s="26" t="s">
        <v>406</v>
      </c>
      <c r="N4754" s="26" t="s">
        <v>407</v>
      </c>
      <c r="O4754" s="26" t="s">
        <v>408</v>
      </c>
      <c r="P4754" s="26" t="s">
        <v>409</v>
      </c>
      <c r="Q4754" s="26" t="s">
        <v>18</v>
      </c>
      <c r="R4754" s="49" t="s">
        <v>105</v>
      </c>
    </row>
    <row r="4755" spans="3:18" x14ac:dyDescent="0.25">
      <c r="C4755" s="117"/>
      <c r="D4755" s="118"/>
      <c r="E4755" s="118"/>
      <c r="F4755" s="118"/>
      <c r="G4755" s="46"/>
      <c r="H4755" s="47"/>
      <c r="I4755" s="27"/>
      <c r="J4755" s="27"/>
      <c r="K4755" s="27"/>
      <c r="L4755" s="27"/>
      <c r="M4755" s="27"/>
      <c r="N4755" s="27"/>
      <c r="O4755" s="27"/>
      <c r="P4755" s="27"/>
      <c r="Q4755" s="27"/>
      <c r="R4755" s="45"/>
    </row>
    <row r="4756" spans="3:18" x14ac:dyDescent="0.25">
      <c r="C4756" s="61"/>
      <c r="D4756" s="62"/>
      <c r="E4756" s="60" t="s">
        <v>15</v>
      </c>
      <c r="F4756" s="63"/>
      <c r="G4756" s="57">
        <v>693</v>
      </c>
      <c r="H4756" s="34">
        <v>31.313131313130999</v>
      </c>
      <c r="I4756" s="34">
        <v>13.852813852814</v>
      </c>
      <c r="J4756" s="34">
        <v>5.4834054834049999</v>
      </c>
      <c r="K4756" s="34">
        <v>7.792207792208</v>
      </c>
      <c r="L4756" s="34">
        <v>6.3492063492059998</v>
      </c>
      <c r="M4756" s="34">
        <v>12.265512265511999</v>
      </c>
      <c r="N4756" s="34">
        <v>3.7518037518040002</v>
      </c>
      <c r="O4756" s="34">
        <v>3.0303030303030001</v>
      </c>
      <c r="P4756" s="34">
        <v>4.4733044733040002</v>
      </c>
      <c r="Q4756" s="34">
        <v>11.688311688312</v>
      </c>
      <c r="R4756" s="79">
        <v>26.210702614378999</v>
      </c>
    </row>
    <row r="4757" spans="3:18" x14ac:dyDescent="0.25">
      <c r="C4757" s="124" t="s">
        <v>19</v>
      </c>
      <c r="D4757" s="119" t="s">
        <v>20</v>
      </c>
      <c r="E4757" s="18" t="s">
        <v>21</v>
      </c>
      <c r="F4757" s="17"/>
      <c r="G4757" s="19">
        <v>407</v>
      </c>
      <c r="H4757" s="29">
        <v>24.570024570025002</v>
      </c>
      <c r="I4757" s="15">
        <v>14.004914004913999</v>
      </c>
      <c r="J4757" s="15">
        <v>4.4226044226040004</v>
      </c>
      <c r="K4757" s="15">
        <v>9.0909090909089993</v>
      </c>
      <c r="L4757" s="15">
        <v>6.8796068796069996</v>
      </c>
      <c r="M4757" s="15">
        <v>14.496314496314</v>
      </c>
      <c r="N4757" s="15">
        <v>4.6683046683049998</v>
      </c>
      <c r="O4757" s="15">
        <v>4.4226044226040004</v>
      </c>
      <c r="P4757" s="15">
        <v>4.6683046683049998</v>
      </c>
      <c r="Q4757" s="15">
        <v>12.776412776413</v>
      </c>
      <c r="R4757" s="30">
        <v>28.774647887324001</v>
      </c>
    </row>
    <row r="4758" spans="3:18" x14ac:dyDescent="0.25">
      <c r="C4758" s="125"/>
      <c r="D4758" s="120"/>
      <c r="E4758" s="4" t="s">
        <v>22</v>
      </c>
      <c r="F4758" s="5"/>
      <c r="G4758" s="6">
        <v>286</v>
      </c>
      <c r="H4758" s="28">
        <v>40.909090909090999</v>
      </c>
      <c r="I4758" s="12">
        <v>13.636363636364001</v>
      </c>
      <c r="J4758" s="12">
        <v>6.9930069930069996</v>
      </c>
      <c r="K4758" s="12">
        <v>5.9440559440560001</v>
      </c>
      <c r="L4758" s="12">
        <v>5.594405594406</v>
      </c>
      <c r="M4758" s="12">
        <v>9.0909090909089993</v>
      </c>
      <c r="N4758" s="12">
        <v>2.4475524475519999</v>
      </c>
      <c r="O4758" s="12">
        <v>1.0489510489510001</v>
      </c>
      <c r="P4758" s="12">
        <v>4.1958041958040004</v>
      </c>
      <c r="Q4758" s="12">
        <v>10.13986013986</v>
      </c>
      <c r="R4758" s="23">
        <v>22.669066147860001</v>
      </c>
    </row>
    <row r="4759" spans="3:18" x14ac:dyDescent="0.25">
      <c r="C4759" s="121" t="s">
        <v>23</v>
      </c>
      <c r="D4759" s="121" t="s">
        <v>24</v>
      </c>
      <c r="E4759" s="18" t="s">
        <v>25</v>
      </c>
      <c r="F4759" s="17"/>
      <c r="G4759" s="19">
        <v>265</v>
      </c>
      <c r="H4759" s="29">
        <v>25.283018867925001</v>
      </c>
      <c r="I4759" s="15">
        <v>15.094339622642</v>
      </c>
      <c r="J4759" s="15">
        <v>5.2830188679249996</v>
      </c>
      <c r="K4759" s="15">
        <v>5.2830188679249996</v>
      </c>
      <c r="L4759" s="15">
        <v>7.9245283018870003</v>
      </c>
      <c r="M4759" s="15">
        <v>17.735849056604</v>
      </c>
      <c r="N4759" s="15">
        <v>4.5283018867919997</v>
      </c>
      <c r="O4759" s="15">
        <v>3.396226415094</v>
      </c>
      <c r="P4759" s="15">
        <v>5.660377358491</v>
      </c>
      <c r="Q4759" s="15">
        <v>9.8113207547170003</v>
      </c>
      <c r="R4759" s="30">
        <v>28.805439330544001</v>
      </c>
    </row>
    <row r="4760" spans="3:18" x14ac:dyDescent="0.25">
      <c r="C4760" s="125"/>
      <c r="D4760" s="122"/>
      <c r="E4760" s="4" t="s">
        <v>26</v>
      </c>
      <c r="F4760" s="5"/>
      <c r="G4760" s="6">
        <v>270</v>
      </c>
      <c r="H4760" s="28">
        <v>33.703703703704001</v>
      </c>
      <c r="I4760" s="12">
        <v>12.592592592593</v>
      </c>
      <c r="J4760" s="12">
        <v>5.5555555555560003</v>
      </c>
      <c r="K4760" s="12">
        <v>11.481481481481</v>
      </c>
      <c r="L4760" s="12">
        <v>5.1851851851850004</v>
      </c>
      <c r="M4760" s="12">
        <v>11.481481481481</v>
      </c>
      <c r="N4760" s="12">
        <v>2.9629629629630001</v>
      </c>
      <c r="O4760" s="12">
        <v>2.9629629629630001</v>
      </c>
      <c r="P4760" s="12">
        <v>4.4444444444439997</v>
      </c>
      <c r="Q4760" s="12">
        <v>9.6296296296299992</v>
      </c>
      <c r="R4760" s="23">
        <v>25.608401639343999</v>
      </c>
    </row>
    <row r="4761" spans="3:18" x14ac:dyDescent="0.25">
      <c r="C4761" s="125"/>
      <c r="D4761" s="122"/>
      <c r="E4761" s="4" t="s">
        <v>27</v>
      </c>
      <c r="F4761" s="5"/>
      <c r="G4761" s="6">
        <v>105</v>
      </c>
      <c r="H4761" s="28">
        <v>31.428571428571001</v>
      </c>
      <c r="I4761" s="12">
        <v>16.190476190476002</v>
      </c>
      <c r="J4761" s="12">
        <v>7.6190476190479997</v>
      </c>
      <c r="K4761" s="12">
        <v>4.7619047619049999</v>
      </c>
      <c r="L4761" s="12">
        <v>7.6190476190479997</v>
      </c>
      <c r="M4761" s="12">
        <v>4.7619047619049999</v>
      </c>
      <c r="N4761" s="12">
        <v>4.7619047619049999</v>
      </c>
      <c r="O4761" s="12">
        <v>3.8095238095239998</v>
      </c>
      <c r="P4761" s="12">
        <v>2.8571428571430002</v>
      </c>
      <c r="Q4761" s="12">
        <v>16.190476190476002</v>
      </c>
      <c r="R4761" s="23">
        <v>25.022727272727</v>
      </c>
    </row>
    <row r="4762" spans="3:18" x14ac:dyDescent="0.25">
      <c r="C4762" s="125"/>
      <c r="D4762" s="122"/>
      <c r="E4762" s="4" t="s">
        <v>28</v>
      </c>
      <c r="F4762" s="5"/>
      <c r="G4762" s="6">
        <v>38</v>
      </c>
      <c r="H4762" s="28">
        <v>47.368421052632002</v>
      </c>
      <c r="I4762" s="12">
        <v>10.526315789473999</v>
      </c>
      <c r="J4762" s="12">
        <v>2.6315789473679998</v>
      </c>
      <c r="K4762" s="12">
        <v>7.8947368421049999</v>
      </c>
      <c r="L4762" s="12">
        <v>2.6315789473679998</v>
      </c>
      <c r="M4762" s="12">
        <v>5.2631578947369997</v>
      </c>
      <c r="N4762" s="20">
        <v>0</v>
      </c>
      <c r="O4762" s="20">
        <v>0</v>
      </c>
      <c r="P4762" s="12">
        <v>2.6315789473679998</v>
      </c>
      <c r="Q4762" s="12">
        <v>21.052631578947</v>
      </c>
      <c r="R4762" s="23">
        <v>18.333333333333002</v>
      </c>
    </row>
    <row r="4763" spans="3:18" x14ac:dyDescent="0.25">
      <c r="C4763" s="125"/>
      <c r="D4763" s="122"/>
      <c r="E4763" s="4" t="s">
        <v>29</v>
      </c>
      <c r="F4763" s="5"/>
      <c r="G4763" s="6">
        <v>12</v>
      </c>
      <c r="H4763" s="28">
        <v>66.666666666666998</v>
      </c>
      <c r="I4763" s="12">
        <v>8.333333333333</v>
      </c>
      <c r="J4763" s="20">
        <v>0</v>
      </c>
      <c r="K4763" s="12">
        <v>8.333333333333</v>
      </c>
      <c r="L4763" s="20">
        <v>0</v>
      </c>
      <c r="M4763" s="20">
        <v>0</v>
      </c>
      <c r="N4763" s="12">
        <v>8.333333333333</v>
      </c>
      <c r="O4763" s="20">
        <v>0</v>
      </c>
      <c r="P4763" s="20">
        <v>0</v>
      </c>
      <c r="Q4763" s="12">
        <v>8.333333333333</v>
      </c>
      <c r="R4763" s="23">
        <v>14.181818181818</v>
      </c>
    </row>
    <row r="4764" spans="3:18" x14ac:dyDescent="0.25">
      <c r="C4764" s="125"/>
      <c r="D4764" s="122"/>
      <c r="E4764" s="4" t="s">
        <v>30</v>
      </c>
      <c r="F4764" s="5"/>
      <c r="G4764" s="6">
        <v>2</v>
      </c>
      <c r="H4764" s="50">
        <v>0</v>
      </c>
      <c r="I4764" s="20">
        <v>0</v>
      </c>
      <c r="J4764" s="20">
        <v>0</v>
      </c>
      <c r="K4764" s="20">
        <v>0</v>
      </c>
      <c r="L4764" s="20">
        <v>0</v>
      </c>
      <c r="M4764" s="20">
        <v>0</v>
      </c>
      <c r="N4764" s="20">
        <v>0</v>
      </c>
      <c r="O4764" s="20">
        <v>0</v>
      </c>
      <c r="P4764" s="20">
        <v>0</v>
      </c>
      <c r="Q4764" s="12">
        <v>100</v>
      </c>
      <c r="R4764" s="23">
        <v>0</v>
      </c>
    </row>
    <row r="4765" spans="3:18" x14ac:dyDescent="0.25">
      <c r="C4765" s="125"/>
      <c r="D4765" s="122"/>
      <c r="E4765" s="4" t="s">
        <v>31</v>
      </c>
      <c r="F4765" s="5"/>
      <c r="G4765" s="6">
        <v>1</v>
      </c>
      <c r="H4765" s="50">
        <v>0</v>
      </c>
      <c r="I4765" s="20">
        <v>0</v>
      </c>
      <c r="J4765" s="20">
        <v>0</v>
      </c>
      <c r="K4765" s="20">
        <v>0</v>
      </c>
      <c r="L4765" s="20">
        <v>0</v>
      </c>
      <c r="M4765" s="20">
        <v>0</v>
      </c>
      <c r="N4765" s="20">
        <v>0</v>
      </c>
      <c r="O4765" s="20">
        <v>0</v>
      </c>
      <c r="P4765" s="20">
        <v>0</v>
      </c>
      <c r="Q4765" s="12">
        <v>100</v>
      </c>
      <c r="R4765" s="23">
        <v>0</v>
      </c>
    </row>
    <row r="4766" spans="3:18" x14ac:dyDescent="0.25">
      <c r="C4766" s="125"/>
      <c r="D4766" s="122"/>
      <c r="E4766" s="4" t="s">
        <v>32</v>
      </c>
      <c r="F4766" s="5"/>
      <c r="G4766" s="6">
        <v>535</v>
      </c>
      <c r="H4766" s="28">
        <v>29.532710280374001</v>
      </c>
      <c r="I4766" s="12">
        <v>13.831775700934999</v>
      </c>
      <c r="J4766" s="12">
        <v>5.4205607476640001</v>
      </c>
      <c r="K4766" s="12">
        <v>8.4112149532709992</v>
      </c>
      <c r="L4766" s="12">
        <v>6.5420560747660002</v>
      </c>
      <c r="M4766" s="12">
        <v>14.579439252336</v>
      </c>
      <c r="N4766" s="12">
        <v>3.7383177570089998</v>
      </c>
      <c r="O4766" s="12">
        <v>3.1775700934579998</v>
      </c>
      <c r="P4766" s="12">
        <v>5.0467289719629997</v>
      </c>
      <c r="Q4766" s="12">
        <v>9.7196261682239999</v>
      </c>
      <c r="R4766" s="23">
        <v>27.190372670807001</v>
      </c>
    </row>
    <row r="4767" spans="3:18" x14ac:dyDescent="0.25">
      <c r="C4767" s="125"/>
      <c r="D4767" s="122"/>
      <c r="E4767" s="4" t="s">
        <v>33</v>
      </c>
      <c r="F4767" s="5"/>
      <c r="G4767" s="6">
        <v>143</v>
      </c>
      <c r="H4767" s="28">
        <v>35.664335664336001</v>
      </c>
      <c r="I4767" s="12">
        <v>14.685314685314999</v>
      </c>
      <c r="J4767" s="12">
        <v>6.2937062937060002</v>
      </c>
      <c r="K4767" s="12">
        <v>5.594405594406</v>
      </c>
      <c r="L4767" s="12">
        <v>6.2937062937060002</v>
      </c>
      <c r="M4767" s="12">
        <v>4.8951048951049998</v>
      </c>
      <c r="N4767" s="12">
        <v>3.4965034965030002</v>
      </c>
      <c r="O4767" s="12">
        <v>2.797202797203</v>
      </c>
      <c r="P4767" s="12">
        <v>2.797202797203</v>
      </c>
      <c r="Q4767" s="12">
        <v>17.482517482517</v>
      </c>
      <c r="R4767" s="23">
        <v>23.322033898305001</v>
      </c>
    </row>
    <row r="4768" spans="3:18" x14ac:dyDescent="0.25">
      <c r="C4768" s="125"/>
      <c r="D4768" s="122"/>
      <c r="E4768" s="4" t="s">
        <v>34</v>
      </c>
      <c r="F4768" s="5"/>
      <c r="G4768" s="6">
        <v>15</v>
      </c>
      <c r="H4768" s="28">
        <v>53.333333333333002</v>
      </c>
      <c r="I4768" s="12">
        <v>6.666666666667</v>
      </c>
      <c r="J4768" s="20">
        <v>0</v>
      </c>
      <c r="K4768" s="12">
        <v>6.666666666667</v>
      </c>
      <c r="L4768" s="20">
        <v>0</v>
      </c>
      <c r="M4768" s="20">
        <v>0</v>
      </c>
      <c r="N4768" s="12">
        <v>6.666666666667</v>
      </c>
      <c r="O4768" s="20">
        <v>0</v>
      </c>
      <c r="P4768" s="20">
        <v>0</v>
      </c>
      <c r="Q4768" s="12">
        <v>26.666666666666998</v>
      </c>
      <c r="R4768" s="23">
        <v>14.181818181818</v>
      </c>
    </row>
    <row r="4769" spans="3:18" x14ac:dyDescent="0.25">
      <c r="C4769" s="125"/>
      <c r="D4769" s="122"/>
      <c r="E4769" s="4" t="s">
        <v>35</v>
      </c>
      <c r="F4769" s="5"/>
      <c r="G4769" s="6">
        <v>158</v>
      </c>
      <c r="H4769" s="28">
        <v>37.341772151899001</v>
      </c>
      <c r="I4769" s="12">
        <v>13.924050632910999</v>
      </c>
      <c r="J4769" s="12">
        <v>5.6962025316459997</v>
      </c>
      <c r="K4769" s="12">
        <v>5.6962025316459997</v>
      </c>
      <c r="L4769" s="12">
        <v>5.6962025316459997</v>
      </c>
      <c r="M4769" s="12">
        <v>4.4303797468350004</v>
      </c>
      <c r="N4769" s="12">
        <v>3.7974683544299999</v>
      </c>
      <c r="O4769" s="12">
        <v>2.5316455696200002</v>
      </c>
      <c r="P4769" s="12">
        <v>2.5316455696200002</v>
      </c>
      <c r="Q4769" s="12">
        <v>18.354430379747001</v>
      </c>
      <c r="R4769" s="23">
        <v>22.542635658915</v>
      </c>
    </row>
    <row r="4770" spans="3:18" x14ac:dyDescent="0.25">
      <c r="C4770" s="125"/>
      <c r="D4770" s="121" t="s">
        <v>21</v>
      </c>
      <c r="E4770" s="18" t="s">
        <v>25</v>
      </c>
      <c r="F4770" s="17"/>
      <c r="G4770" s="19">
        <v>156</v>
      </c>
      <c r="H4770" s="29">
        <v>16.666666666666998</v>
      </c>
      <c r="I4770" s="15">
        <v>15.384615384615</v>
      </c>
      <c r="J4770" s="15">
        <v>3.2051282051280001</v>
      </c>
      <c r="K4770" s="15">
        <v>6.4102564102560002</v>
      </c>
      <c r="L4770" s="15">
        <v>9.6153846153850004</v>
      </c>
      <c r="M4770" s="15">
        <v>21.794871794872002</v>
      </c>
      <c r="N4770" s="15">
        <v>5.1282051282049999</v>
      </c>
      <c r="O4770" s="15">
        <v>4.4871794871789996</v>
      </c>
      <c r="P4770" s="15">
        <v>6.4102564102560002</v>
      </c>
      <c r="Q4770" s="15">
        <v>10.897435897436001</v>
      </c>
      <c r="R4770" s="30">
        <v>31.856115107914</v>
      </c>
    </row>
    <row r="4771" spans="3:18" x14ac:dyDescent="0.25">
      <c r="C4771" s="125"/>
      <c r="D4771" s="122"/>
      <c r="E4771" s="4" t="s">
        <v>26</v>
      </c>
      <c r="F4771" s="5"/>
      <c r="G4771" s="6">
        <v>157</v>
      </c>
      <c r="H4771" s="28">
        <v>31.847133757961998</v>
      </c>
      <c r="I4771" s="12">
        <v>11.464968152866</v>
      </c>
      <c r="J4771" s="12">
        <v>4.4585987261150004</v>
      </c>
      <c r="K4771" s="12">
        <v>13.375796178344</v>
      </c>
      <c r="L4771" s="12">
        <v>4.4585987261150004</v>
      </c>
      <c r="M4771" s="12">
        <v>12.738853503185</v>
      </c>
      <c r="N4771" s="12">
        <v>3.8216560509550002</v>
      </c>
      <c r="O4771" s="12">
        <v>4.4585987261150004</v>
      </c>
      <c r="P4771" s="12">
        <v>3.8216560509550002</v>
      </c>
      <c r="Q4771" s="12">
        <v>9.5541401273889992</v>
      </c>
      <c r="R4771" s="23">
        <v>26.545774647887001</v>
      </c>
    </row>
    <row r="4772" spans="3:18" x14ac:dyDescent="0.25">
      <c r="C4772" s="125"/>
      <c r="D4772" s="122"/>
      <c r="E4772" s="4" t="s">
        <v>27</v>
      </c>
      <c r="F4772" s="5"/>
      <c r="G4772" s="6">
        <v>68</v>
      </c>
      <c r="H4772" s="28">
        <v>23.529411764706001</v>
      </c>
      <c r="I4772" s="12">
        <v>14.705882352941</v>
      </c>
      <c r="J4772" s="12">
        <v>8.8235294117649996</v>
      </c>
      <c r="K4772" s="12">
        <v>7.352941176471</v>
      </c>
      <c r="L4772" s="12">
        <v>8.8235294117649996</v>
      </c>
      <c r="M4772" s="12">
        <v>5.8823529411760003</v>
      </c>
      <c r="N4772" s="12">
        <v>5.8823529411760003</v>
      </c>
      <c r="O4772" s="12">
        <v>5.8823529411760003</v>
      </c>
      <c r="P4772" s="12">
        <v>2.9411764705880001</v>
      </c>
      <c r="Q4772" s="12">
        <v>16.176470588234999</v>
      </c>
      <c r="R4772" s="23">
        <v>28.728070175439001</v>
      </c>
    </row>
    <row r="4773" spans="3:18" x14ac:dyDescent="0.25">
      <c r="C4773" s="125"/>
      <c r="D4773" s="122"/>
      <c r="E4773" s="4" t="s">
        <v>28</v>
      </c>
      <c r="F4773" s="5"/>
      <c r="G4773" s="6">
        <v>18</v>
      </c>
      <c r="H4773" s="28">
        <v>33.333333333333002</v>
      </c>
      <c r="I4773" s="12">
        <v>22.222222222222001</v>
      </c>
      <c r="J4773" s="20">
        <v>0</v>
      </c>
      <c r="K4773" s="20">
        <v>0</v>
      </c>
      <c r="L4773" s="20">
        <v>0</v>
      </c>
      <c r="M4773" s="12">
        <v>5.5555555555560003</v>
      </c>
      <c r="N4773" s="20">
        <v>0</v>
      </c>
      <c r="O4773" s="20">
        <v>0</v>
      </c>
      <c r="P4773" s="12">
        <v>5.5555555555560003</v>
      </c>
      <c r="Q4773" s="12">
        <v>33.333333333333002</v>
      </c>
      <c r="R4773" s="23">
        <v>21.5</v>
      </c>
    </row>
    <row r="4774" spans="3:18" x14ac:dyDescent="0.25">
      <c r="C4774" s="125"/>
      <c r="D4774" s="122"/>
      <c r="E4774" s="4" t="s">
        <v>29</v>
      </c>
      <c r="F4774" s="5"/>
      <c r="G4774" s="6">
        <v>6</v>
      </c>
      <c r="H4774" s="28">
        <v>33.333333333333002</v>
      </c>
      <c r="I4774" s="12">
        <v>16.666666666666998</v>
      </c>
      <c r="J4774" s="20">
        <v>0</v>
      </c>
      <c r="K4774" s="12">
        <v>16.666666666666998</v>
      </c>
      <c r="L4774" s="20">
        <v>0</v>
      </c>
      <c r="M4774" s="20">
        <v>0</v>
      </c>
      <c r="N4774" s="12">
        <v>16.666666666666998</v>
      </c>
      <c r="O4774" s="20">
        <v>0</v>
      </c>
      <c r="P4774" s="20">
        <v>0</v>
      </c>
      <c r="Q4774" s="12">
        <v>16.666666666666998</v>
      </c>
      <c r="R4774" s="23">
        <v>24.4</v>
      </c>
    </row>
    <row r="4775" spans="3:18" x14ac:dyDescent="0.25">
      <c r="C4775" s="125"/>
      <c r="D4775" s="122"/>
      <c r="E4775" s="4" t="s">
        <v>30</v>
      </c>
      <c r="F4775" s="5"/>
      <c r="G4775" s="6">
        <v>1</v>
      </c>
      <c r="H4775" s="50">
        <v>0</v>
      </c>
      <c r="I4775" s="20">
        <v>0</v>
      </c>
      <c r="J4775" s="20">
        <v>0</v>
      </c>
      <c r="K4775" s="20">
        <v>0</v>
      </c>
      <c r="L4775" s="20">
        <v>0</v>
      </c>
      <c r="M4775" s="20">
        <v>0</v>
      </c>
      <c r="N4775" s="20">
        <v>0</v>
      </c>
      <c r="O4775" s="20">
        <v>0</v>
      </c>
      <c r="P4775" s="20">
        <v>0</v>
      </c>
      <c r="Q4775" s="12">
        <v>100</v>
      </c>
      <c r="R4775" s="23">
        <v>0</v>
      </c>
    </row>
    <row r="4776" spans="3:18" x14ac:dyDescent="0.25">
      <c r="C4776" s="125"/>
      <c r="D4776" s="122"/>
      <c r="E4776" s="4" t="s">
        <v>31</v>
      </c>
      <c r="F4776" s="5"/>
      <c r="G4776" s="6">
        <v>1</v>
      </c>
      <c r="H4776" s="50">
        <v>0</v>
      </c>
      <c r="I4776" s="20">
        <v>0</v>
      </c>
      <c r="J4776" s="20">
        <v>0</v>
      </c>
      <c r="K4776" s="20">
        <v>0</v>
      </c>
      <c r="L4776" s="20">
        <v>0</v>
      </c>
      <c r="M4776" s="20">
        <v>0</v>
      </c>
      <c r="N4776" s="20">
        <v>0</v>
      </c>
      <c r="O4776" s="20">
        <v>0</v>
      </c>
      <c r="P4776" s="20">
        <v>0</v>
      </c>
      <c r="Q4776" s="12">
        <v>100</v>
      </c>
      <c r="R4776" s="23">
        <v>0</v>
      </c>
    </row>
    <row r="4777" spans="3:18" x14ac:dyDescent="0.25">
      <c r="C4777" s="125"/>
      <c r="D4777" s="122"/>
      <c r="E4777" s="4" t="s">
        <v>32</v>
      </c>
      <c r="F4777" s="5"/>
      <c r="G4777" s="6">
        <v>313</v>
      </c>
      <c r="H4777" s="28">
        <v>24.281150159744001</v>
      </c>
      <c r="I4777" s="12">
        <v>13.418530351437999</v>
      </c>
      <c r="J4777" s="12">
        <v>3.8338658146959999</v>
      </c>
      <c r="K4777" s="12">
        <v>9.9041533546329994</v>
      </c>
      <c r="L4777" s="12">
        <v>7.0287539936099996</v>
      </c>
      <c r="M4777" s="12">
        <v>17.252396166134002</v>
      </c>
      <c r="N4777" s="12">
        <v>4.472843450479</v>
      </c>
      <c r="O4777" s="12">
        <v>4.472843450479</v>
      </c>
      <c r="P4777" s="12">
        <v>5.1118210862620002</v>
      </c>
      <c r="Q4777" s="12">
        <v>10.223642172524</v>
      </c>
      <c r="R4777" s="23">
        <v>29.172597864768999</v>
      </c>
    </row>
    <row r="4778" spans="3:18" x14ac:dyDescent="0.25">
      <c r="C4778" s="125"/>
      <c r="D4778" s="122"/>
      <c r="E4778" s="4" t="s">
        <v>33</v>
      </c>
      <c r="F4778" s="5"/>
      <c r="G4778" s="6">
        <v>86</v>
      </c>
      <c r="H4778" s="28">
        <v>25.581395348836999</v>
      </c>
      <c r="I4778" s="12">
        <v>16.279069767442</v>
      </c>
      <c r="J4778" s="12">
        <v>6.9767441860470001</v>
      </c>
      <c r="K4778" s="12">
        <v>5.8139534883720003</v>
      </c>
      <c r="L4778" s="12">
        <v>6.9767441860470001</v>
      </c>
      <c r="M4778" s="12">
        <v>5.8139534883720003</v>
      </c>
      <c r="N4778" s="12">
        <v>4.6511627906979998</v>
      </c>
      <c r="O4778" s="12">
        <v>4.6511627906979998</v>
      </c>
      <c r="P4778" s="12">
        <v>3.488372093023</v>
      </c>
      <c r="Q4778" s="12">
        <v>19.767441860464999</v>
      </c>
      <c r="R4778" s="23">
        <v>27.471014492754001</v>
      </c>
    </row>
    <row r="4779" spans="3:18" x14ac:dyDescent="0.25">
      <c r="C4779" s="125"/>
      <c r="D4779" s="122"/>
      <c r="E4779" s="4" t="s">
        <v>34</v>
      </c>
      <c r="F4779" s="5"/>
      <c r="G4779" s="6">
        <v>8</v>
      </c>
      <c r="H4779" s="28">
        <v>25</v>
      </c>
      <c r="I4779" s="12">
        <v>12.5</v>
      </c>
      <c r="J4779" s="20">
        <v>0</v>
      </c>
      <c r="K4779" s="12">
        <v>12.5</v>
      </c>
      <c r="L4779" s="20">
        <v>0</v>
      </c>
      <c r="M4779" s="20">
        <v>0</v>
      </c>
      <c r="N4779" s="12">
        <v>12.5</v>
      </c>
      <c r="O4779" s="20">
        <v>0</v>
      </c>
      <c r="P4779" s="20">
        <v>0</v>
      </c>
      <c r="Q4779" s="12">
        <v>37.5</v>
      </c>
      <c r="R4779" s="23">
        <v>24.4</v>
      </c>
    </row>
    <row r="4780" spans="3:18" x14ac:dyDescent="0.25">
      <c r="C4780" s="125"/>
      <c r="D4780" s="122"/>
      <c r="E4780" s="4" t="s">
        <v>35</v>
      </c>
      <c r="F4780" s="5"/>
      <c r="G4780" s="6">
        <v>94</v>
      </c>
      <c r="H4780" s="28">
        <v>25.531914893617</v>
      </c>
      <c r="I4780" s="12">
        <v>15.957446808511</v>
      </c>
      <c r="J4780" s="12">
        <v>6.3829787234040003</v>
      </c>
      <c r="K4780" s="12">
        <v>6.3829787234040003</v>
      </c>
      <c r="L4780" s="12">
        <v>6.3829787234040003</v>
      </c>
      <c r="M4780" s="12">
        <v>5.3191489361700004</v>
      </c>
      <c r="N4780" s="12">
        <v>5.3191489361700004</v>
      </c>
      <c r="O4780" s="12">
        <v>4.2553191489359996</v>
      </c>
      <c r="P4780" s="12">
        <v>3.1914893617020001</v>
      </c>
      <c r="Q4780" s="12">
        <v>21.276595744681</v>
      </c>
      <c r="R4780" s="23">
        <v>27.263513513513999</v>
      </c>
    </row>
    <row r="4781" spans="3:18" x14ac:dyDescent="0.25">
      <c r="C4781" s="125"/>
      <c r="D4781" s="121" t="s">
        <v>22</v>
      </c>
      <c r="E4781" s="18" t="s">
        <v>25</v>
      </c>
      <c r="F4781" s="17"/>
      <c r="G4781" s="19">
        <v>109</v>
      </c>
      <c r="H4781" s="29">
        <v>37.614678899083003</v>
      </c>
      <c r="I4781" s="15">
        <v>14.678899082569</v>
      </c>
      <c r="J4781" s="15">
        <v>8.2568807339449997</v>
      </c>
      <c r="K4781" s="15">
        <v>3.669724770642</v>
      </c>
      <c r="L4781" s="15">
        <v>5.5045871559629997</v>
      </c>
      <c r="M4781" s="15">
        <v>11.926605504587</v>
      </c>
      <c r="N4781" s="15">
        <v>3.669724770642</v>
      </c>
      <c r="O4781" s="15">
        <v>1.834862385321</v>
      </c>
      <c r="P4781" s="15">
        <v>4.5871559633030001</v>
      </c>
      <c r="Q4781" s="15">
        <v>8.2568807339449997</v>
      </c>
      <c r="R4781" s="30">
        <v>24.565000000000001</v>
      </c>
    </row>
    <row r="4782" spans="3:18" x14ac:dyDescent="0.25">
      <c r="C4782" s="125"/>
      <c r="D4782" s="122"/>
      <c r="E4782" s="4" t="s">
        <v>26</v>
      </c>
      <c r="F4782" s="5"/>
      <c r="G4782" s="6">
        <v>113</v>
      </c>
      <c r="H4782" s="28">
        <v>36.283185840708001</v>
      </c>
      <c r="I4782" s="12">
        <v>14.159292035398</v>
      </c>
      <c r="J4782" s="12">
        <v>7.0796460176989999</v>
      </c>
      <c r="K4782" s="12">
        <v>8.8495575221239999</v>
      </c>
      <c r="L4782" s="12">
        <v>6.194690265487</v>
      </c>
      <c r="M4782" s="12">
        <v>9.7345132743360008</v>
      </c>
      <c r="N4782" s="12">
        <v>1.769911504425</v>
      </c>
      <c r="O4782" s="12">
        <v>0.88495575221199996</v>
      </c>
      <c r="P4782" s="12">
        <v>5.3097345132739999</v>
      </c>
      <c r="Q4782" s="12">
        <v>9.7345132743360008</v>
      </c>
      <c r="R4782" s="23">
        <v>24.303431372548999</v>
      </c>
    </row>
    <row r="4783" spans="3:18" x14ac:dyDescent="0.25">
      <c r="C4783" s="125"/>
      <c r="D4783" s="122"/>
      <c r="E4783" s="4" t="s">
        <v>27</v>
      </c>
      <c r="F4783" s="5"/>
      <c r="G4783" s="6">
        <v>37</v>
      </c>
      <c r="H4783" s="28">
        <v>45.945945945946001</v>
      </c>
      <c r="I4783" s="12">
        <v>18.918918918919001</v>
      </c>
      <c r="J4783" s="12">
        <v>5.4054054054050003</v>
      </c>
      <c r="K4783" s="20">
        <v>0</v>
      </c>
      <c r="L4783" s="12">
        <v>5.4054054054050003</v>
      </c>
      <c r="M4783" s="12">
        <v>2.7027027027030002</v>
      </c>
      <c r="N4783" s="12">
        <v>2.7027027027030002</v>
      </c>
      <c r="O4783" s="20">
        <v>0</v>
      </c>
      <c r="P4783" s="12">
        <v>2.7027027027030002</v>
      </c>
      <c r="Q4783" s="12">
        <v>16.216216216216001</v>
      </c>
      <c r="R4783" s="23">
        <v>18.209677419355</v>
      </c>
    </row>
    <row r="4784" spans="3:18" x14ac:dyDescent="0.25">
      <c r="C4784" s="125"/>
      <c r="D4784" s="122"/>
      <c r="E4784" s="4" t="s">
        <v>28</v>
      </c>
      <c r="F4784" s="5"/>
      <c r="G4784" s="6">
        <v>20</v>
      </c>
      <c r="H4784" s="28">
        <v>60</v>
      </c>
      <c r="I4784" s="20">
        <v>0</v>
      </c>
      <c r="J4784" s="12">
        <v>5</v>
      </c>
      <c r="K4784" s="12">
        <v>15</v>
      </c>
      <c r="L4784" s="12">
        <v>5</v>
      </c>
      <c r="M4784" s="12">
        <v>5</v>
      </c>
      <c r="N4784" s="20">
        <v>0</v>
      </c>
      <c r="O4784" s="20">
        <v>0</v>
      </c>
      <c r="P4784" s="20">
        <v>0</v>
      </c>
      <c r="Q4784" s="12">
        <v>10</v>
      </c>
      <c r="R4784" s="23">
        <v>16.222222222222001</v>
      </c>
    </row>
    <row r="4785" spans="3:18" x14ac:dyDescent="0.25">
      <c r="C4785" s="125"/>
      <c r="D4785" s="122"/>
      <c r="E4785" s="4" t="s">
        <v>29</v>
      </c>
      <c r="F4785" s="5"/>
      <c r="G4785" s="6">
        <v>6</v>
      </c>
      <c r="H4785" s="28">
        <v>100</v>
      </c>
      <c r="I4785" s="20">
        <v>0</v>
      </c>
      <c r="J4785" s="20">
        <v>0</v>
      </c>
      <c r="K4785" s="20">
        <v>0</v>
      </c>
      <c r="L4785" s="20">
        <v>0</v>
      </c>
      <c r="M4785" s="20">
        <v>0</v>
      </c>
      <c r="N4785" s="20">
        <v>0</v>
      </c>
      <c r="O4785" s="20">
        <v>0</v>
      </c>
      <c r="P4785" s="20">
        <v>0</v>
      </c>
      <c r="Q4785" s="20">
        <v>0</v>
      </c>
      <c r="R4785" s="23">
        <v>5.666666666667</v>
      </c>
    </row>
    <row r="4786" spans="3:18" x14ac:dyDescent="0.25">
      <c r="C4786" s="125"/>
      <c r="D4786" s="122"/>
      <c r="E4786" s="4" t="s">
        <v>30</v>
      </c>
      <c r="F4786" s="5"/>
      <c r="G4786" s="6">
        <v>1</v>
      </c>
      <c r="H4786" s="50">
        <v>0</v>
      </c>
      <c r="I4786" s="20">
        <v>0</v>
      </c>
      <c r="J4786" s="20">
        <v>0</v>
      </c>
      <c r="K4786" s="20">
        <v>0</v>
      </c>
      <c r="L4786" s="20">
        <v>0</v>
      </c>
      <c r="M4786" s="20">
        <v>0</v>
      </c>
      <c r="N4786" s="20">
        <v>0</v>
      </c>
      <c r="O4786" s="20">
        <v>0</v>
      </c>
      <c r="P4786" s="20">
        <v>0</v>
      </c>
      <c r="Q4786" s="12">
        <v>100</v>
      </c>
      <c r="R4786" s="23">
        <v>0</v>
      </c>
    </row>
    <row r="4787" spans="3:18" x14ac:dyDescent="0.25">
      <c r="C4787" s="125"/>
      <c r="D4787" s="122"/>
      <c r="E4787" s="4" t="s">
        <v>31</v>
      </c>
      <c r="F4787" s="5"/>
      <c r="G4787" s="6">
        <v>0</v>
      </c>
      <c r="H4787" s="50">
        <v>0</v>
      </c>
      <c r="I4787" s="20">
        <v>0</v>
      </c>
      <c r="J4787" s="20">
        <v>0</v>
      </c>
      <c r="K4787" s="20">
        <v>0</v>
      </c>
      <c r="L4787" s="20">
        <v>0</v>
      </c>
      <c r="M4787" s="20">
        <v>0</v>
      </c>
      <c r="N4787" s="20">
        <v>0</v>
      </c>
      <c r="O4787" s="20">
        <v>0</v>
      </c>
      <c r="P4787" s="20">
        <v>0</v>
      </c>
      <c r="Q4787" s="20">
        <v>0</v>
      </c>
      <c r="R4787" s="37">
        <v>0</v>
      </c>
    </row>
    <row r="4788" spans="3:18" x14ac:dyDescent="0.25">
      <c r="C4788" s="125"/>
      <c r="D4788" s="122"/>
      <c r="E4788" s="4" t="s">
        <v>32</v>
      </c>
      <c r="F4788" s="5"/>
      <c r="G4788" s="6">
        <v>222</v>
      </c>
      <c r="H4788" s="28">
        <v>36.936936936937002</v>
      </c>
      <c r="I4788" s="12">
        <v>14.414414414414001</v>
      </c>
      <c r="J4788" s="12">
        <v>7.6576576576580004</v>
      </c>
      <c r="K4788" s="12">
        <v>6.3063063063060003</v>
      </c>
      <c r="L4788" s="12">
        <v>5.8558558558560003</v>
      </c>
      <c r="M4788" s="12">
        <v>10.810810810811001</v>
      </c>
      <c r="N4788" s="12">
        <v>2.7027027027030002</v>
      </c>
      <c r="O4788" s="12">
        <v>1.351351351351</v>
      </c>
      <c r="P4788" s="12">
        <v>4.9549549549550003</v>
      </c>
      <c r="Q4788" s="12">
        <v>9.0090090090090005</v>
      </c>
      <c r="R4788" s="23">
        <v>24.432920792078999</v>
      </c>
    </row>
    <row r="4789" spans="3:18" x14ac:dyDescent="0.25">
      <c r="C4789" s="125"/>
      <c r="D4789" s="122"/>
      <c r="E4789" s="4" t="s">
        <v>33</v>
      </c>
      <c r="F4789" s="5"/>
      <c r="G4789" s="6">
        <v>57</v>
      </c>
      <c r="H4789" s="28">
        <v>50.877192982456002</v>
      </c>
      <c r="I4789" s="12">
        <v>12.280701754386</v>
      </c>
      <c r="J4789" s="12">
        <v>5.2631578947369997</v>
      </c>
      <c r="K4789" s="12">
        <v>5.2631578947369997</v>
      </c>
      <c r="L4789" s="12">
        <v>5.2631578947369997</v>
      </c>
      <c r="M4789" s="12">
        <v>3.508771929825</v>
      </c>
      <c r="N4789" s="12">
        <v>1.7543859649119999</v>
      </c>
      <c r="O4789" s="20">
        <v>0</v>
      </c>
      <c r="P4789" s="12">
        <v>1.7543859649119999</v>
      </c>
      <c r="Q4789" s="12">
        <v>14.035087719298</v>
      </c>
      <c r="R4789" s="23">
        <v>17.479591836735</v>
      </c>
    </row>
    <row r="4790" spans="3:18" x14ac:dyDescent="0.25">
      <c r="C4790" s="125"/>
      <c r="D4790" s="122"/>
      <c r="E4790" s="4" t="s">
        <v>34</v>
      </c>
      <c r="F4790" s="5"/>
      <c r="G4790" s="6">
        <v>7</v>
      </c>
      <c r="H4790" s="28">
        <v>85.714285714286007</v>
      </c>
      <c r="I4790" s="20">
        <v>0</v>
      </c>
      <c r="J4790" s="20">
        <v>0</v>
      </c>
      <c r="K4790" s="20">
        <v>0</v>
      </c>
      <c r="L4790" s="20">
        <v>0</v>
      </c>
      <c r="M4790" s="20">
        <v>0</v>
      </c>
      <c r="N4790" s="20">
        <v>0</v>
      </c>
      <c r="O4790" s="20">
        <v>0</v>
      </c>
      <c r="P4790" s="20">
        <v>0</v>
      </c>
      <c r="Q4790" s="12">
        <v>14.285714285714</v>
      </c>
      <c r="R4790" s="23">
        <v>5.666666666667</v>
      </c>
    </row>
    <row r="4791" spans="3:18" x14ac:dyDescent="0.25">
      <c r="C4791" s="125"/>
      <c r="D4791" s="122"/>
      <c r="E4791" s="4" t="s">
        <v>35</v>
      </c>
      <c r="F4791" s="5"/>
      <c r="G4791" s="6">
        <v>64</v>
      </c>
      <c r="H4791" s="28">
        <v>54.6875</v>
      </c>
      <c r="I4791" s="12">
        <v>10.9375</v>
      </c>
      <c r="J4791" s="12">
        <v>4.6875</v>
      </c>
      <c r="K4791" s="12">
        <v>4.6875</v>
      </c>
      <c r="L4791" s="12">
        <v>4.6875</v>
      </c>
      <c r="M4791" s="12">
        <v>3.125</v>
      </c>
      <c r="N4791" s="12">
        <v>1.5625</v>
      </c>
      <c r="O4791" s="20">
        <v>0</v>
      </c>
      <c r="P4791" s="12">
        <v>1.5625</v>
      </c>
      <c r="Q4791" s="12">
        <v>14.0625</v>
      </c>
      <c r="R4791" s="23">
        <v>16.190909090908999</v>
      </c>
    </row>
    <row r="4792" spans="3:18" x14ac:dyDescent="0.25">
      <c r="C4792" s="121" t="s">
        <v>36</v>
      </c>
      <c r="D4792" s="121" t="s">
        <v>24</v>
      </c>
      <c r="E4792" s="18" t="s">
        <v>37</v>
      </c>
      <c r="F4792" s="17"/>
      <c r="G4792" s="19">
        <v>31</v>
      </c>
      <c r="H4792" s="29">
        <v>32.258064516128997</v>
      </c>
      <c r="I4792" s="15">
        <v>9.6774193548389995</v>
      </c>
      <c r="J4792" s="38">
        <v>0</v>
      </c>
      <c r="K4792" s="15">
        <v>3.2258064516129998</v>
      </c>
      <c r="L4792" s="15">
        <v>12.903225806451999</v>
      </c>
      <c r="M4792" s="15">
        <v>16.129032258064999</v>
      </c>
      <c r="N4792" s="38">
        <v>0</v>
      </c>
      <c r="O4792" s="38">
        <v>0</v>
      </c>
      <c r="P4792" s="15">
        <v>3.2258064516129998</v>
      </c>
      <c r="Q4792" s="15">
        <v>22.580645161290001</v>
      </c>
      <c r="R4792" s="30">
        <v>25.435416666666999</v>
      </c>
    </row>
    <row r="4793" spans="3:18" ht="25.2" x14ac:dyDescent="0.25">
      <c r="C4793" s="125"/>
      <c r="D4793" s="122"/>
      <c r="E4793" s="4" t="s">
        <v>38</v>
      </c>
      <c r="F4793" s="5"/>
      <c r="G4793" s="6">
        <v>526</v>
      </c>
      <c r="H4793" s="28">
        <v>31.749049429658001</v>
      </c>
      <c r="I4793" s="12">
        <v>13.307984790875</v>
      </c>
      <c r="J4793" s="12">
        <v>5.513307984791</v>
      </c>
      <c r="K4793" s="12">
        <v>7.7946768060840004</v>
      </c>
      <c r="L4793" s="12">
        <v>5.7034220532319999</v>
      </c>
      <c r="M4793" s="12">
        <v>12.167300380227999</v>
      </c>
      <c r="N4793" s="12">
        <v>4.5627376425859998</v>
      </c>
      <c r="O4793" s="12">
        <v>3.2319391634980001</v>
      </c>
      <c r="P4793" s="12">
        <v>4.9429657794680004</v>
      </c>
      <c r="Q4793" s="12">
        <v>11.026615969582</v>
      </c>
      <c r="R4793" s="23">
        <v>26.557692307692001</v>
      </c>
    </row>
    <row r="4794" spans="3:18" ht="25.2" x14ac:dyDescent="0.25">
      <c r="C4794" s="125"/>
      <c r="D4794" s="122"/>
      <c r="E4794" s="4" t="s">
        <v>39</v>
      </c>
      <c r="F4794" s="5"/>
      <c r="G4794" s="6">
        <v>39</v>
      </c>
      <c r="H4794" s="28">
        <v>17.948717948717999</v>
      </c>
      <c r="I4794" s="12">
        <v>10.25641025641</v>
      </c>
      <c r="J4794" s="12">
        <v>10.25641025641</v>
      </c>
      <c r="K4794" s="12">
        <v>7.6923076923079998</v>
      </c>
      <c r="L4794" s="12">
        <v>15.384615384615</v>
      </c>
      <c r="M4794" s="12">
        <v>20.512820512821001</v>
      </c>
      <c r="N4794" s="20">
        <v>0</v>
      </c>
      <c r="O4794" s="12">
        <v>5.1282051282049999</v>
      </c>
      <c r="P4794" s="20">
        <v>0</v>
      </c>
      <c r="Q4794" s="12">
        <v>12.820512820513001</v>
      </c>
      <c r="R4794" s="23">
        <v>29.205882352941</v>
      </c>
    </row>
    <row r="4795" spans="3:18" ht="25.2" x14ac:dyDescent="0.25">
      <c r="C4795" s="125"/>
      <c r="D4795" s="122"/>
      <c r="E4795" s="4" t="s">
        <v>40</v>
      </c>
      <c r="F4795" s="5"/>
      <c r="G4795" s="6">
        <v>94</v>
      </c>
      <c r="H4795" s="28">
        <v>32.978723404255</v>
      </c>
      <c r="I4795" s="12">
        <v>20.212765957447001</v>
      </c>
      <c r="J4795" s="12">
        <v>5.3191489361700004</v>
      </c>
      <c r="K4795" s="12">
        <v>9.574468085106</v>
      </c>
      <c r="L4795" s="12">
        <v>4.2553191489359996</v>
      </c>
      <c r="M4795" s="12">
        <v>8.5106382978719992</v>
      </c>
      <c r="N4795" s="12">
        <v>2.1276595744679998</v>
      </c>
      <c r="O4795" s="12">
        <v>2.1276595744679998</v>
      </c>
      <c r="P4795" s="12">
        <v>3.1914893617020001</v>
      </c>
      <c r="Q4795" s="12">
        <v>11.702127659574</v>
      </c>
      <c r="R4795" s="23">
        <v>22.83734939759</v>
      </c>
    </row>
    <row r="4796" spans="3:18" x14ac:dyDescent="0.25">
      <c r="C4796" s="125"/>
      <c r="D4796" s="122"/>
      <c r="E4796" s="4" t="s">
        <v>18</v>
      </c>
      <c r="F4796" s="5"/>
      <c r="G4796" s="6">
        <v>3</v>
      </c>
      <c r="H4796" s="28">
        <v>66.666666666666998</v>
      </c>
      <c r="I4796" s="20">
        <v>0</v>
      </c>
      <c r="J4796" s="20">
        <v>0</v>
      </c>
      <c r="K4796" s="20">
        <v>0</v>
      </c>
      <c r="L4796" s="20">
        <v>0</v>
      </c>
      <c r="M4796" s="20">
        <v>0</v>
      </c>
      <c r="N4796" s="20">
        <v>0</v>
      </c>
      <c r="O4796" s="20">
        <v>0</v>
      </c>
      <c r="P4796" s="12">
        <v>33.333333333333002</v>
      </c>
      <c r="Q4796" s="20">
        <v>0</v>
      </c>
      <c r="R4796" s="23">
        <v>37.666666666666998</v>
      </c>
    </row>
    <row r="4797" spans="3:18" x14ac:dyDescent="0.25">
      <c r="C4797" s="125"/>
      <c r="D4797" s="121" t="s">
        <v>21</v>
      </c>
      <c r="E4797" s="18" t="s">
        <v>37</v>
      </c>
      <c r="F4797" s="17"/>
      <c r="G4797" s="19">
        <v>20</v>
      </c>
      <c r="H4797" s="29">
        <v>30</v>
      </c>
      <c r="I4797" s="15">
        <v>5</v>
      </c>
      <c r="J4797" s="38">
        <v>0</v>
      </c>
      <c r="K4797" s="15">
        <v>5</v>
      </c>
      <c r="L4797" s="15">
        <v>15</v>
      </c>
      <c r="M4797" s="15">
        <v>20</v>
      </c>
      <c r="N4797" s="38">
        <v>0</v>
      </c>
      <c r="O4797" s="38">
        <v>0</v>
      </c>
      <c r="P4797" s="15">
        <v>5</v>
      </c>
      <c r="Q4797" s="15">
        <v>20</v>
      </c>
      <c r="R4797" s="30">
        <v>27.5</v>
      </c>
    </row>
    <row r="4798" spans="3:18" ht="25.2" x14ac:dyDescent="0.25">
      <c r="C4798" s="125"/>
      <c r="D4798" s="122"/>
      <c r="E4798" s="4" t="s">
        <v>38</v>
      </c>
      <c r="F4798" s="5"/>
      <c r="G4798" s="6">
        <v>348</v>
      </c>
      <c r="H4798" s="28">
        <v>25.287356321838999</v>
      </c>
      <c r="I4798" s="12">
        <v>14.367816091953999</v>
      </c>
      <c r="J4798" s="12">
        <v>4.3103448275860003</v>
      </c>
      <c r="K4798" s="12">
        <v>9.1954022988510005</v>
      </c>
      <c r="L4798" s="12">
        <v>6.609195402299</v>
      </c>
      <c r="M4798" s="12">
        <v>14.367816091953999</v>
      </c>
      <c r="N4798" s="12">
        <v>5.1724137931029999</v>
      </c>
      <c r="O4798" s="12">
        <v>4.3103448275860003</v>
      </c>
      <c r="P4798" s="12">
        <v>4.885057471264</v>
      </c>
      <c r="Q4798" s="12">
        <v>11.494252873562999</v>
      </c>
      <c r="R4798" s="23">
        <v>28.636363636363999</v>
      </c>
    </row>
    <row r="4799" spans="3:18" ht="25.2" x14ac:dyDescent="0.25">
      <c r="C4799" s="125"/>
      <c r="D4799" s="122"/>
      <c r="E4799" s="4" t="s">
        <v>39</v>
      </c>
      <c r="F4799" s="5"/>
      <c r="G4799" s="6">
        <v>17</v>
      </c>
      <c r="H4799" s="28">
        <v>11.764705882353001</v>
      </c>
      <c r="I4799" s="12">
        <v>11.764705882353001</v>
      </c>
      <c r="J4799" s="12">
        <v>11.764705882353001</v>
      </c>
      <c r="K4799" s="12">
        <v>5.8823529411760003</v>
      </c>
      <c r="L4799" s="12">
        <v>5.8823529411760003</v>
      </c>
      <c r="M4799" s="12">
        <v>23.529411764706001</v>
      </c>
      <c r="N4799" s="20">
        <v>0</v>
      </c>
      <c r="O4799" s="12">
        <v>5.8823529411760003</v>
      </c>
      <c r="P4799" s="20">
        <v>0</v>
      </c>
      <c r="Q4799" s="12">
        <v>23.529411764706001</v>
      </c>
      <c r="R4799" s="23">
        <v>29.846153846153999</v>
      </c>
    </row>
    <row r="4800" spans="3:18" ht="25.2" x14ac:dyDescent="0.25">
      <c r="C4800" s="125"/>
      <c r="D4800" s="122"/>
      <c r="E4800" s="4" t="s">
        <v>40</v>
      </c>
      <c r="F4800" s="5"/>
      <c r="G4800" s="6">
        <v>20</v>
      </c>
      <c r="H4800" s="28">
        <v>15</v>
      </c>
      <c r="I4800" s="12">
        <v>20</v>
      </c>
      <c r="J4800" s="12">
        <v>5</v>
      </c>
      <c r="K4800" s="12">
        <v>15</v>
      </c>
      <c r="L4800" s="12">
        <v>5</v>
      </c>
      <c r="M4800" s="12">
        <v>5</v>
      </c>
      <c r="N4800" s="12">
        <v>5</v>
      </c>
      <c r="O4800" s="12">
        <v>10</v>
      </c>
      <c r="P4800" s="20">
        <v>0</v>
      </c>
      <c r="Q4800" s="12">
        <v>20</v>
      </c>
      <c r="R4800" s="23">
        <v>28.75</v>
      </c>
    </row>
    <row r="4801" spans="3:18" x14ac:dyDescent="0.25">
      <c r="C4801" s="125"/>
      <c r="D4801" s="122"/>
      <c r="E4801" s="4" t="s">
        <v>18</v>
      </c>
      <c r="F4801" s="5"/>
      <c r="G4801" s="6">
        <v>2</v>
      </c>
      <c r="H4801" s="28">
        <v>50</v>
      </c>
      <c r="I4801" s="20">
        <v>0</v>
      </c>
      <c r="J4801" s="20">
        <v>0</v>
      </c>
      <c r="K4801" s="20">
        <v>0</v>
      </c>
      <c r="L4801" s="20">
        <v>0</v>
      </c>
      <c r="M4801" s="20">
        <v>0</v>
      </c>
      <c r="N4801" s="20">
        <v>0</v>
      </c>
      <c r="O4801" s="20">
        <v>0</v>
      </c>
      <c r="P4801" s="12">
        <v>50</v>
      </c>
      <c r="Q4801" s="20">
        <v>0</v>
      </c>
      <c r="R4801" s="23">
        <v>53.5</v>
      </c>
    </row>
    <row r="4802" spans="3:18" x14ac:dyDescent="0.25">
      <c r="C4802" s="125"/>
      <c r="D4802" s="121" t="s">
        <v>22</v>
      </c>
      <c r="E4802" s="18" t="s">
        <v>37</v>
      </c>
      <c r="F4802" s="17"/>
      <c r="G4802" s="19">
        <v>11</v>
      </c>
      <c r="H4802" s="29">
        <v>36.363636363635997</v>
      </c>
      <c r="I4802" s="15">
        <v>18.181818181817999</v>
      </c>
      <c r="J4802" s="38">
        <v>0</v>
      </c>
      <c r="K4802" s="38">
        <v>0</v>
      </c>
      <c r="L4802" s="15">
        <v>9.0909090909089993</v>
      </c>
      <c r="M4802" s="15">
        <v>9.0909090909089993</v>
      </c>
      <c r="N4802" s="38">
        <v>0</v>
      </c>
      <c r="O4802" s="38">
        <v>0</v>
      </c>
      <c r="P4802" s="38">
        <v>0</v>
      </c>
      <c r="Q4802" s="15">
        <v>27.272727272727</v>
      </c>
      <c r="R4802" s="30">
        <v>21.306249999999999</v>
      </c>
    </row>
    <row r="4803" spans="3:18" ht="25.2" x14ac:dyDescent="0.25">
      <c r="C4803" s="125"/>
      <c r="D4803" s="122"/>
      <c r="E4803" s="4" t="s">
        <v>38</v>
      </c>
      <c r="F4803" s="5"/>
      <c r="G4803" s="6">
        <v>178</v>
      </c>
      <c r="H4803" s="28">
        <v>44.382022471909998</v>
      </c>
      <c r="I4803" s="12">
        <v>11.23595505618</v>
      </c>
      <c r="J4803" s="12">
        <v>7.8651685393259996</v>
      </c>
      <c r="K4803" s="12">
        <v>5.0561797752809996</v>
      </c>
      <c r="L4803" s="12">
        <v>3.9325842696629998</v>
      </c>
      <c r="M4803" s="12">
        <v>7.8651685393259996</v>
      </c>
      <c r="N4803" s="12">
        <v>3.3707865168539999</v>
      </c>
      <c r="O4803" s="12">
        <v>1.123595505618</v>
      </c>
      <c r="P4803" s="12">
        <v>5.0561797752809996</v>
      </c>
      <c r="Q4803" s="12">
        <v>10.112359550561999</v>
      </c>
      <c r="R4803" s="23">
        <v>22.556249999999999</v>
      </c>
    </row>
    <row r="4804" spans="3:18" ht="25.2" x14ac:dyDescent="0.25">
      <c r="C4804" s="125"/>
      <c r="D4804" s="122"/>
      <c r="E4804" s="4" t="s">
        <v>39</v>
      </c>
      <c r="F4804" s="5"/>
      <c r="G4804" s="6">
        <v>22</v>
      </c>
      <c r="H4804" s="28">
        <v>22.727272727273</v>
      </c>
      <c r="I4804" s="12">
        <v>9.0909090909089993</v>
      </c>
      <c r="J4804" s="12">
        <v>9.0909090909089993</v>
      </c>
      <c r="K4804" s="12">
        <v>9.0909090909089993</v>
      </c>
      <c r="L4804" s="12">
        <v>22.727272727273</v>
      </c>
      <c r="M4804" s="12">
        <v>18.181818181817999</v>
      </c>
      <c r="N4804" s="20">
        <v>0</v>
      </c>
      <c r="O4804" s="12">
        <v>4.5454545454549997</v>
      </c>
      <c r="P4804" s="20">
        <v>0</v>
      </c>
      <c r="Q4804" s="12">
        <v>4.5454545454549997</v>
      </c>
      <c r="R4804" s="23">
        <v>28.809523809523998</v>
      </c>
    </row>
    <row r="4805" spans="3:18" ht="25.2" x14ac:dyDescent="0.25">
      <c r="C4805" s="125"/>
      <c r="D4805" s="122"/>
      <c r="E4805" s="4" t="s">
        <v>40</v>
      </c>
      <c r="F4805" s="5"/>
      <c r="G4805" s="6">
        <v>74</v>
      </c>
      <c r="H4805" s="28">
        <v>37.837837837838002</v>
      </c>
      <c r="I4805" s="12">
        <v>20.27027027027</v>
      </c>
      <c r="J4805" s="12">
        <v>5.4054054054050003</v>
      </c>
      <c r="K4805" s="12">
        <v>8.1081081081080004</v>
      </c>
      <c r="L4805" s="12">
        <v>4.0540540540540002</v>
      </c>
      <c r="M4805" s="12">
        <v>9.4594594594589996</v>
      </c>
      <c r="N4805" s="12">
        <v>1.351351351351</v>
      </c>
      <c r="O4805" s="20">
        <v>0</v>
      </c>
      <c r="P4805" s="12">
        <v>4.0540540540540002</v>
      </c>
      <c r="Q4805" s="12">
        <v>9.4594594594589996</v>
      </c>
      <c r="R4805" s="23">
        <v>21.425373134328002</v>
      </c>
    </row>
    <row r="4806" spans="3:18" x14ac:dyDescent="0.25">
      <c r="C4806" s="125"/>
      <c r="D4806" s="122"/>
      <c r="E4806" s="4" t="s">
        <v>18</v>
      </c>
      <c r="F4806" s="5"/>
      <c r="G4806" s="6">
        <v>1</v>
      </c>
      <c r="H4806" s="28">
        <v>100</v>
      </c>
      <c r="I4806" s="20">
        <v>0</v>
      </c>
      <c r="J4806" s="20">
        <v>0</v>
      </c>
      <c r="K4806" s="20">
        <v>0</v>
      </c>
      <c r="L4806" s="20">
        <v>0</v>
      </c>
      <c r="M4806" s="20">
        <v>0</v>
      </c>
      <c r="N4806" s="20">
        <v>0</v>
      </c>
      <c r="O4806" s="20">
        <v>0</v>
      </c>
      <c r="P4806" s="20">
        <v>0</v>
      </c>
      <c r="Q4806" s="20">
        <v>0</v>
      </c>
      <c r="R4806" s="23">
        <v>6</v>
      </c>
    </row>
    <row r="4807" spans="3:18" ht="25.2" x14ac:dyDescent="0.25">
      <c r="C4807" s="121" t="s">
        <v>41</v>
      </c>
      <c r="D4807" s="119" t="s">
        <v>20</v>
      </c>
      <c r="E4807" s="18" t="s">
        <v>42</v>
      </c>
      <c r="F4807" s="17"/>
      <c r="G4807" s="19">
        <v>94</v>
      </c>
      <c r="H4807" s="29">
        <v>27.659574468085001</v>
      </c>
      <c r="I4807" s="15">
        <v>11.702127659574</v>
      </c>
      <c r="J4807" s="15">
        <v>5.3191489361700004</v>
      </c>
      <c r="K4807" s="15">
        <v>6.3829787234040003</v>
      </c>
      <c r="L4807" s="15">
        <v>12.765957446809001</v>
      </c>
      <c r="M4807" s="15">
        <v>12.765957446809001</v>
      </c>
      <c r="N4807" s="15">
        <v>2.1276595744679998</v>
      </c>
      <c r="O4807" s="15">
        <v>2.1276595744679998</v>
      </c>
      <c r="P4807" s="15">
        <v>3.1914893617020001</v>
      </c>
      <c r="Q4807" s="15">
        <v>15.957446808511</v>
      </c>
      <c r="R4807" s="30">
        <v>26.372784810127001</v>
      </c>
    </row>
    <row r="4808" spans="3:18" ht="25.2" x14ac:dyDescent="0.25">
      <c r="C4808" s="125"/>
      <c r="D4808" s="120"/>
      <c r="E4808" s="4" t="s">
        <v>43</v>
      </c>
      <c r="F4808" s="5"/>
      <c r="G4808" s="6">
        <v>495</v>
      </c>
      <c r="H4808" s="28">
        <v>31.919191919191999</v>
      </c>
      <c r="I4808" s="12">
        <v>13.333333333333</v>
      </c>
      <c r="J4808" s="12">
        <v>5.8585858585860002</v>
      </c>
      <c r="K4808" s="12">
        <v>7.8787878787879997</v>
      </c>
      <c r="L4808" s="12">
        <v>5.8585858585860002</v>
      </c>
      <c r="M4808" s="12">
        <v>11.717171717172</v>
      </c>
      <c r="N4808" s="12">
        <v>4.4444444444439997</v>
      </c>
      <c r="O4808" s="12">
        <v>3.232323232323</v>
      </c>
      <c r="P4808" s="12">
        <v>4.8484848484849996</v>
      </c>
      <c r="Q4808" s="12">
        <v>10.909090909091001</v>
      </c>
      <c r="R4808" s="23">
        <v>26.325396825397</v>
      </c>
    </row>
    <row r="4809" spans="3:18" ht="25.2" x14ac:dyDescent="0.25">
      <c r="C4809" s="125"/>
      <c r="D4809" s="120"/>
      <c r="E4809" s="4" t="s">
        <v>44</v>
      </c>
      <c r="F4809" s="5"/>
      <c r="G4809" s="6">
        <v>41</v>
      </c>
      <c r="H4809" s="28">
        <v>31.707317073171001</v>
      </c>
      <c r="I4809" s="12">
        <v>12.195121951220001</v>
      </c>
      <c r="J4809" s="12">
        <v>2.4390243902440001</v>
      </c>
      <c r="K4809" s="12">
        <v>2.4390243902440001</v>
      </c>
      <c r="L4809" s="12">
        <v>9.7560975609760003</v>
      </c>
      <c r="M4809" s="12">
        <v>24.390243902439</v>
      </c>
      <c r="N4809" s="12">
        <v>2.4390243902440001</v>
      </c>
      <c r="O4809" s="20">
        <v>0</v>
      </c>
      <c r="P4809" s="12">
        <v>4.8780487804880002</v>
      </c>
      <c r="Q4809" s="12">
        <v>9.7560975609760003</v>
      </c>
      <c r="R4809" s="23">
        <v>26.918918918919001</v>
      </c>
    </row>
    <row r="4810" spans="3:18" ht="25.2" x14ac:dyDescent="0.25">
      <c r="C4810" s="125"/>
      <c r="D4810" s="120"/>
      <c r="E4810" s="4" t="s">
        <v>45</v>
      </c>
      <c r="F4810" s="5"/>
      <c r="G4810" s="6">
        <v>276</v>
      </c>
      <c r="H4810" s="28">
        <v>34.782608695652002</v>
      </c>
      <c r="I4810" s="12">
        <v>13.405797101449</v>
      </c>
      <c r="J4810" s="12">
        <v>4.7101449275359997</v>
      </c>
      <c r="K4810" s="12">
        <v>7.2463768115939997</v>
      </c>
      <c r="L4810" s="12">
        <v>6.1594202898550003</v>
      </c>
      <c r="M4810" s="12">
        <v>10.869565217390999</v>
      </c>
      <c r="N4810" s="12">
        <v>3.6231884057969999</v>
      </c>
      <c r="O4810" s="12">
        <v>2.898550724638</v>
      </c>
      <c r="P4810" s="12">
        <v>5.7971014492749999</v>
      </c>
      <c r="Q4810" s="12">
        <v>10.507246376812001</v>
      </c>
      <c r="R4810" s="23">
        <v>25.876518218623001</v>
      </c>
    </row>
    <row r="4811" spans="3:18" ht="25.2" x14ac:dyDescent="0.25">
      <c r="C4811" s="125"/>
      <c r="D4811" s="120"/>
      <c r="E4811" s="4" t="s">
        <v>46</v>
      </c>
      <c r="F4811" s="5"/>
      <c r="G4811" s="6">
        <v>18</v>
      </c>
      <c r="H4811" s="28">
        <v>44.444444444444002</v>
      </c>
      <c r="I4811" s="12">
        <v>33.333333333333002</v>
      </c>
      <c r="J4811" s="20">
        <v>0</v>
      </c>
      <c r="K4811" s="12">
        <v>5.5555555555560003</v>
      </c>
      <c r="L4811" s="20">
        <v>0</v>
      </c>
      <c r="M4811" s="12">
        <v>5.5555555555560003</v>
      </c>
      <c r="N4811" s="12">
        <v>5.5555555555560003</v>
      </c>
      <c r="O4811" s="20">
        <v>0</v>
      </c>
      <c r="P4811" s="20">
        <v>0</v>
      </c>
      <c r="Q4811" s="12">
        <v>5.5555555555560003</v>
      </c>
      <c r="R4811" s="23">
        <v>17.647058823529001</v>
      </c>
    </row>
    <row r="4812" spans="3:18" x14ac:dyDescent="0.25">
      <c r="C4812" s="125"/>
      <c r="D4812" s="120"/>
      <c r="E4812" s="4" t="s">
        <v>18</v>
      </c>
      <c r="F4812" s="5"/>
      <c r="G4812" s="6">
        <v>5</v>
      </c>
      <c r="H4812" s="28">
        <v>40</v>
      </c>
      <c r="I4812" s="20">
        <v>0</v>
      </c>
      <c r="J4812" s="20">
        <v>0</v>
      </c>
      <c r="K4812" s="20">
        <v>0</v>
      </c>
      <c r="L4812" s="20">
        <v>0</v>
      </c>
      <c r="M4812" s="20">
        <v>0</v>
      </c>
      <c r="N4812" s="20">
        <v>0</v>
      </c>
      <c r="O4812" s="12">
        <v>20</v>
      </c>
      <c r="P4812" s="12">
        <v>40</v>
      </c>
      <c r="Q4812" s="20">
        <v>0</v>
      </c>
      <c r="R4812" s="23">
        <v>48.6</v>
      </c>
    </row>
    <row r="4813" spans="3:18" x14ac:dyDescent="0.25">
      <c r="C4813" s="121" t="s">
        <v>47</v>
      </c>
      <c r="D4813" s="119" t="s">
        <v>20</v>
      </c>
      <c r="E4813" s="18" t="s">
        <v>48</v>
      </c>
      <c r="F4813" s="17"/>
      <c r="G4813" s="19">
        <v>94</v>
      </c>
      <c r="H4813" s="29">
        <v>27.659574468085001</v>
      </c>
      <c r="I4813" s="15">
        <v>11.702127659574</v>
      </c>
      <c r="J4813" s="15">
        <v>5.3191489361700004</v>
      </c>
      <c r="K4813" s="15">
        <v>6.3829787234040003</v>
      </c>
      <c r="L4813" s="15">
        <v>12.765957446809001</v>
      </c>
      <c r="M4813" s="15">
        <v>12.765957446809001</v>
      </c>
      <c r="N4813" s="15">
        <v>2.1276595744679998</v>
      </c>
      <c r="O4813" s="15">
        <v>2.1276595744679998</v>
      </c>
      <c r="P4813" s="15">
        <v>3.1914893617020001</v>
      </c>
      <c r="Q4813" s="15">
        <v>15.957446808511</v>
      </c>
      <c r="R4813" s="30">
        <v>26.372784810127001</v>
      </c>
    </row>
    <row r="4814" spans="3:18" x14ac:dyDescent="0.25">
      <c r="C4814" s="125"/>
      <c r="D4814" s="120"/>
      <c r="E4814" s="4" t="s">
        <v>49</v>
      </c>
      <c r="F4814" s="5"/>
      <c r="G4814" s="6">
        <v>332</v>
      </c>
      <c r="H4814" s="28">
        <v>30.722891566265002</v>
      </c>
      <c r="I4814" s="12">
        <v>14.759036144577999</v>
      </c>
      <c r="J4814" s="12">
        <v>6.3253012048189996</v>
      </c>
      <c r="K4814" s="12">
        <v>8.7349397590359992</v>
      </c>
      <c r="L4814" s="12">
        <v>4.5180722891569998</v>
      </c>
      <c r="M4814" s="12">
        <v>12.650602409638999</v>
      </c>
      <c r="N4814" s="12">
        <v>4.2168674698800004</v>
      </c>
      <c r="O4814" s="12">
        <v>3.6144578313250002</v>
      </c>
      <c r="P4814" s="12">
        <v>2.7108433734939998</v>
      </c>
      <c r="Q4814" s="12">
        <v>11.746987951807</v>
      </c>
      <c r="R4814" s="23">
        <v>25.636518771331001</v>
      </c>
    </row>
    <row r="4815" spans="3:18" x14ac:dyDescent="0.25">
      <c r="C4815" s="125"/>
      <c r="D4815" s="120"/>
      <c r="E4815" s="4" t="s">
        <v>50</v>
      </c>
      <c r="F4815" s="5"/>
      <c r="G4815" s="6">
        <v>139</v>
      </c>
      <c r="H4815" s="28">
        <v>35.251798561150999</v>
      </c>
      <c r="I4815" s="12">
        <v>11.510791366906</v>
      </c>
      <c r="J4815" s="12">
        <v>2.877697841727</v>
      </c>
      <c r="K4815" s="12">
        <v>6.4748201438850002</v>
      </c>
      <c r="L4815" s="12">
        <v>6.4748201438850002</v>
      </c>
      <c r="M4815" s="12">
        <v>15.107913669065001</v>
      </c>
      <c r="N4815" s="12">
        <v>2.1582733812949999</v>
      </c>
      <c r="O4815" s="12">
        <v>2.1582733812949999</v>
      </c>
      <c r="P4815" s="12">
        <v>7.1942446043170003</v>
      </c>
      <c r="Q4815" s="12">
        <v>10.791366906475</v>
      </c>
      <c r="R4815" s="23">
        <v>26.862903225806001</v>
      </c>
    </row>
    <row r="4816" spans="3:18" x14ac:dyDescent="0.25">
      <c r="C4816" s="125"/>
      <c r="D4816" s="120"/>
      <c r="E4816" s="4" t="s">
        <v>51</v>
      </c>
      <c r="F4816" s="5"/>
      <c r="G4816" s="6">
        <v>60</v>
      </c>
      <c r="H4816" s="28">
        <v>30</v>
      </c>
      <c r="I4816" s="12">
        <v>13.333333333333</v>
      </c>
      <c r="J4816" s="12">
        <v>10</v>
      </c>
      <c r="K4816" s="12">
        <v>6.666666666667</v>
      </c>
      <c r="L4816" s="12">
        <v>6.666666666667</v>
      </c>
      <c r="M4816" s="12">
        <v>11.666666666667</v>
      </c>
      <c r="N4816" s="12">
        <v>5</v>
      </c>
      <c r="O4816" s="12">
        <v>1.666666666667</v>
      </c>
      <c r="P4816" s="12">
        <v>6.666666666667</v>
      </c>
      <c r="Q4816" s="12">
        <v>8.333333333333</v>
      </c>
      <c r="R4816" s="23">
        <v>27.5</v>
      </c>
    </row>
    <row r="4817" spans="3:18" x14ac:dyDescent="0.25">
      <c r="C4817" s="125"/>
      <c r="D4817" s="120"/>
      <c r="E4817" s="4" t="s">
        <v>52</v>
      </c>
      <c r="F4817" s="5"/>
      <c r="G4817" s="6">
        <v>62</v>
      </c>
      <c r="H4817" s="28">
        <v>30.645161290322999</v>
      </c>
      <c r="I4817" s="12">
        <v>19.354838709677001</v>
      </c>
      <c r="J4817" s="12">
        <v>3.2258064516129998</v>
      </c>
      <c r="K4817" s="12">
        <v>9.6774193548389995</v>
      </c>
      <c r="L4817" s="12">
        <v>6.4516129032259997</v>
      </c>
      <c r="M4817" s="12">
        <v>4.8387096774189997</v>
      </c>
      <c r="N4817" s="12">
        <v>6.4516129032259997</v>
      </c>
      <c r="O4817" s="12">
        <v>4.8387096774189997</v>
      </c>
      <c r="P4817" s="12">
        <v>6.4516129032259997</v>
      </c>
      <c r="Q4817" s="12">
        <v>8.0645161290320004</v>
      </c>
      <c r="R4817" s="23">
        <v>26.043859649123</v>
      </c>
    </row>
    <row r="4818" spans="3:18" x14ac:dyDescent="0.25">
      <c r="C4818" s="125"/>
      <c r="D4818" s="120"/>
      <c r="E4818" s="4" t="s">
        <v>18</v>
      </c>
      <c r="F4818" s="5"/>
      <c r="G4818" s="6">
        <v>6</v>
      </c>
      <c r="H4818" s="28">
        <v>50</v>
      </c>
      <c r="I4818" s="20">
        <v>0</v>
      </c>
      <c r="J4818" s="20">
        <v>0</v>
      </c>
      <c r="K4818" s="20">
        <v>0</v>
      </c>
      <c r="L4818" s="20">
        <v>0</v>
      </c>
      <c r="M4818" s="20">
        <v>0</v>
      </c>
      <c r="N4818" s="20">
        <v>0</v>
      </c>
      <c r="O4818" s="20">
        <v>0</v>
      </c>
      <c r="P4818" s="12">
        <v>16.666666666666998</v>
      </c>
      <c r="Q4818" s="12">
        <v>33.333333333333002</v>
      </c>
      <c r="R4818" s="23">
        <v>29.5</v>
      </c>
    </row>
    <row r="4819" spans="3:18" x14ac:dyDescent="0.25">
      <c r="C4819" s="121" t="s">
        <v>53</v>
      </c>
      <c r="D4819" s="119" t="s">
        <v>20</v>
      </c>
      <c r="E4819" s="18" t="s">
        <v>54</v>
      </c>
      <c r="F4819" s="17"/>
      <c r="G4819" s="19">
        <v>85</v>
      </c>
      <c r="H4819" s="29">
        <v>36.470588235294002</v>
      </c>
      <c r="I4819" s="15">
        <v>9.4117647058819998</v>
      </c>
      <c r="J4819" s="15">
        <v>3.5294117647059999</v>
      </c>
      <c r="K4819" s="15">
        <v>4.7058823529409999</v>
      </c>
      <c r="L4819" s="15">
        <v>9.4117647058819998</v>
      </c>
      <c r="M4819" s="15">
        <v>7.0588235294119999</v>
      </c>
      <c r="N4819" s="15">
        <v>3.5294117647059999</v>
      </c>
      <c r="O4819" s="15">
        <v>3.5294117647059999</v>
      </c>
      <c r="P4819" s="15">
        <v>5.8823529411760003</v>
      </c>
      <c r="Q4819" s="15">
        <v>16.470588235293999</v>
      </c>
      <c r="R4819" s="30">
        <v>26.774647887324001</v>
      </c>
    </row>
    <row r="4820" spans="3:18" x14ac:dyDescent="0.25">
      <c r="C4820" s="125"/>
      <c r="D4820" s="120"/>
      <c r="E4820" s="4" t="s">
        <v>55</v>
      </c>
      <c r="F4820" s="5"/>
      <c r="G4820" s="6">
        <v>340</v>
      </c>
      <c r="H4820" s="28">
        <v>30</v>
      </c>
      <c r="I4820" s="12">
        <v>13.823529411765</v>
      </c>
      <c r="J4820" s="12">
        <v>7.0588235294119999</v>
      </c>
      <c r="K4820" s="12">
        <v>8.5294117647059995</v>
      </c>
      <c r="L4820" s="12">
        <v>6.1764705882350004</v>
      </c>
      <c r="M4820" s="12">
        <v>12.647058823528999</v>
      </c>
      <c r="N4820" s="12">
        <v>3.8235294117650001</v>
      </c>
      <c r="O4820" s="12">
        <v>2.9411764705880001</v>
      </c>
      <c r="P4820" s="12">
        <v>2.9411764705880001</v>
      </c>
      <c r="Q4820" s="12">
        <v>12.058823529412001</v>
      </c>
      <c r="R4820" s="23">
        <v>25.595317725752999</v>
      </c>
    </row>
    <row r="4821" spans="3:18" ht="25.2" x14ac:dyDescent="0.25">
      <c r="C4821" s="125"/>
      <c r="D4821" s="120"/>
      <c r="E4821" s="4" t="s">
        <v>56</v>
      </c>
      <c r="F4821" s="5"/>
      <c r="G4821" s="6">
        <v>190</v>
      </c>
      <c r="H4821" s="28">
        <v>34.210526315788996</v>
      </c>
      <c r="I4821" s="12">
        <v>15.263157894737001</v>
      </c>
      <c r="J4821" s="12">
        <v>4.7368421052630003</v>
      </c>
      <c r="K4821" s="12">
        <v>8.4210526315790002</v>
      </c>
      <c r="L4821" s="12">
        <v>4.7368421052630003</v>
      </c>
      <c r="M4821" s="12">
        <v>12.631578947368</v>
      </c>
      <c r="N4821" s="12">
        <v>3.6842105263159999</v>
      </c>
      <c r="O4821" s="12">
        <v>2.6315789473679998</v>
      </c>
      <c r="P4821" s="12">
        <v>5.7894736842109999</v>
      </c>
      <c r="Q4821" s="12">
        <v>7.8947368421049999</v>
      </c>
      <c r="R4821" s="23">
        <v>25.517142857143</v>
      </c>
    </row>
    <row r="4822" spans="3:18" x14ac:dyDescent="0.25">
      <c r="C4822" s="125"/>
      <c r="D4822" s="120"/>
      <c r="E4822" s="4" t="s">
        <v>57</v>
      </c>
      <c r="F4822" s="5"/>
      <c r="G4822" s="6">
        <v>72</v>
      </c>
      <c r="H4822" s="28">
        <v>20.833333333333002</v>
      </c>
      <c r="I4822" s="12">
        <v>16.666666666666998</v>
      </c>
      <c r="J4822" s="12">
        <v>2.7777777777780002</v>
      </c>
      <c r="K4822" s="12">
        <v>6.9444444444439997</v>
      </c>
      <c r="L4822" s="12">
        <v>8.333333333333</v>
      </c>
      <c r="M4822" s="12">
        <v>16.666666666666998</v>
      </c>
      <c r="N4822" s="12">
        <v>4.166666666667</v>
      </c>
      <c r="O4822" s="12">
        <v>2.7777777777780002</v>
      </c>
      <c r="P4822" s="12">
        <v>5.5555555555560003</v>
      </c>
      <c r="Q4822" s="12">
        <v>15.277777777778001</v>
      </c>
      <c r="R4822" s="23">
        <v>30.00737704918</v>
      </c>
    </row>
    <row r="4823" spans="3:18" x14ac:dyDescent="0.25">
      <c r="C4823" s="125"/>
      <c r="D4823" s="120"/>
      <c r="E4823" s="4" t="s">
        <v>18</v>
      </c>
      <c r="F4823" s="5"/>
      <c r="G4823" s="6">
        <v>6</v>
      </c>
      <c r="H4823" s="28">
        <v>66.666666666666998</v>
      </c>
      <c r="I4823" s="20">
        <v>0</v>
      </c>
      <c r="J4823" s="20">
        <v>0</v>
      </c>
      <c r="K4823" s="20">
        <v>0</v>
      </c>
      <c r="L4823" s="20">
        <v>0</v>
      </c>
      <c r="M4823" s="20">
        <v>0</v>
      </c>
      <c r="N4823" s="20">
        <v>0</v>
      </c>
      <c r="O4823" s="12">
        <v>16.666666666666998</v>
      </c>
      <c r="P4823" s="12">
        <v>16.666666666666998</v>
      </c>
      <c r="Q4823" s="20">
        <v>0</v>
      </c>
      <c r="R4823" s="23">
        <v>31.833333333333002</v>
      </c>
    </row>
    <row r="4824" spans="3:18" x14ac:dyDescent="0.25">
      <c r="C4824" s="121" t="s">
        <v>58</v>
      </c>
      <c r="D4824" s="119" t="s">
        <v>20</v>
      </c>
      <c r="E4824" s="18" t="s">
        <v>59</v>
      </c>
      <c r="F4824" s="17"/>
      <c r="G4824" s="19">
        <v>104</v>
      </c>
      <c r="H4824" s="29">
        <v>25.961538461538002</v>
      </c>
      <c r="I4824" s="15">
        <v>15.384615384615</v>
      </c>
      <c r="J4824" s="15">
        <v>8.6538461538460005</v>
      </c>
      <c r="K4824" s="15">
        <v>5.7692307692310001</v>
      </c>
      <c r="L4824" s="15">
        <v>6.7307692307689999</v>
      </c>
      <c r="M4824" s="15">
        <v>6.7307692307689999</v>
      </c>
      <c r="N4824" s="15">
        <v>3.8461538461539999</v>
      </c>
      <c r="O4824" s="15">
        <v>3.8461538461539999</v>
      </c>
      <c r="P4824" s="15">
        <v>5.7692307692310001</v>
      </c>
      <c r="Q4824" s="15">
        <v>17.307692307692001</v>
      </c>
      <c r="R4824" s="30">
        <v>27.5</v>
      </c>
    </row>
    <row r="4825" spans="3:18" x14ac:dyDescent="0.25">
      <c r="C4825" s="125"/>
      <c r="D4825" s="120"/>
      <c r="E4825" s="4" t="s">
        <v>60</v>
      </c>
      <c r="F4825" s="5"/>
      <c r="G4825" s="6">
        <v>294</v>
      </c>
      <c r="H4825" s="28">
        <v>32.653061224490003</v>
      </c>
      <c r="I4825" s="12">
        <v>13.945578231293</v>
      </c>
      <c r="J4825" s="12">
        <v>6.1224489795919999</v>
      </c>
      <c r="K4825" s="12">
        <v>7.1428571428570002</v>
      </c>
      <c r="L4825" s="12">
        <v>4.7619047619049999</v>
      </c>
      <c r="M4825" s="12">
        <v>12.244897959184</v>
      </c>
      <c r="N4825" s="12">
        <v>5.4421768707479998</v>
      </c>
      <c r="O4825" s="12">
        <v>3.0612244897959999</v>
      </c>
      <c r="P4825" s="12">
        <v>4.4217687074830003</v>
      </c>
      <c r="Q4825" s="12">
        <v>10.204081632653001</v>
      </c>
      <c r="R4825" s="23">
        <v>26.153409090909001</v>
      </c>
    </row>
    <row r="4826" spans="3:18" ht="25.2" x14ac:dyDescent="0.25">
      <c r="C4826" s="125"/>
      <c r="D4826" s="120"/>
      <c r="E4826" s="4" t="s">
        <v>61</v>
      </c>
      <c r="F4826" s="5"/>
      <c r="G4826" s="6">
        <v>101</v>
      </c>
      <c r="H4826" s="28">
        <v>31.683168316831999</v>
      </c>
      <c r="I4826" s="12">
        <v>10.891089108911</v>
      </c>
      <c r="J4826" s="12">
        <v>1.9801980198019999</v>
      </c>
      <c r="K4826" s="12">
        <v>9.9009900990100004</v>
      </c>
      <c r="L4826" s="12">
        <v>9.9009900990100004</v>
      </c>
      <c r="M4826" s="12">
        <v>13.861386138614</v>
      </c>
      <c r="N4826" s="12">
        <v>2.970297029703</v>
      </c>
      <c r="O4826" s="12">
        <v>3.9603960396039999</v>
      </c>
      <c r="P4826" s="12">
        <v>1.9801980198019999</v>
      </c>
      <c r="Q4826" s="12">
        <v>12.871287128713</v>
      </c>
      <c r="R4826" s="23">
        <v>26.142045454544999</v>
      </c>
    </row>
    <row r="4827" spans="3:18" x14ac:dyDescent="0.25">
      <c r="C4827" s="125"/>
      <c r="D4827" s="120"/>
      <c r="E4827" s="4" t="s">
        <v>62</v>
      </c>
      <c r="F4827" s="5"/>
      <c r="G4827" s="6">
        <v>183</v>
      </c>
      <c r="H4827" s="28">
        <v>31.693989071038001</v>
      </c>
      <c r="I4827" s="12">
        <v>14.754098360656</v>
      </c>
      <c r="J4827" s="12">
        <v>4.918032786885</v>
      </c>
      <c r="K4827" s="12">
        <v>8.1967213114750006</v>
      </c>
      <c r="L4827" s="12">
        <v>7.1038251366120004</v>
      </c>
      <c r="M4827" s="12">
        <v>15.300546448086999</v>
      </c>
      <c r="N4827" s="12">
        <v>1.6393442622950001</v>
      </c>
      <c r="O4827" s="12">
        <v>2.185792349727</v>
      </c>
      <c r="P4827" s="12">
        <v>3.8251366120219998</v>
      </c>
      <c r="Q4827" s="12">
        <v>10.382513661201999</v>
      </c>
      <c r="R4827" s="23">
        <v>25.048475609756</v>
      </c>
    </row>
    <row r="4828" spans="3:18" x14ac:dyDescent="0.25">
      <c r="C4828" s="125"/>
      <c r="D4828" s="120"/>
      <c r="E4828" s="4" t="s">
        <v>63</v>
      </c>
      <c r="F4828" s="5"/>
      <c r="G4828" s="6">
        <v>7</v>
      </c>
      <c r="H4828" s="28">
        <v>28.571428571428999</v>
      </c>
      <c r="I4828" s="12">
        <v>14.285714285714</v>
      </c>
      <c r="J4828" s="20">
        <v>0</v>
      </c>
      <c r="K4828" s="12">
        <v>28.571428571428999</v>
      </c>
      <c r="L4828" s="20">
        <v>0</v>
      </c>
      <c r="M4828" s="20">
        <v>0</v>
      </c>
      <c r="N4828" s="20">
        <v>0</v>
      </c>
      <c r="O4828" s="20">
        <v>0</v>
      </c>
      <c r="P4828" s="12">
        <v>14.285714285714</v>
      </c>
      <c r="Q4828" s="12">
        <v>14.285714285714</v>
      </c>
      <c r="R4828" s="23">
        <v>30</v>
      </c>
    </row>
    <row r="4829" spans="3:18" x14ac:dyDescent="0.25">
      <c r="C4829" s="125"/>
      <c r="D4829" s="120"/>
      <c r="E4829" s="4" t="s">
        <v>18</v>
      </c>
      <c r="F4829" s="5"/>
      <c r="G4829" s="6">
        <v>4</v>
      </c>
      <c r="H4829" s="28">
        <v>50</v>
      </c>
      <c r="I4829" s="20">
        <v>0</v>
      </c>
      <c r="J4829" s="20">
        <v>0</v>
      </c>
      <c r="K4829" s="20">
        <v>0</v>
      </c>
      <c r="L4829" s="20">
        <v>0</v>
      </c>
      <c r="M4829" s="20">
        <v>0</v>
      </c>
      <c r="N4829" s="20">
        <v>0</v>
      </c>
      <c r="O4829" s="20">
        <v>0</v>
      </c>
      <c r="P4829" s="12">
        <v>50</v>
      </c>
      <c r="Q4829" s="20">
        <v>0</v>
      </c>
      <c r="R4829" s="23">
        <v>45.75</v>
      </c>
    </row>
    <row r="4830" spans="3:18" ht="25.2" x14ac:dyDescent="0.25">
      <c r="C4830" s="121" t="s">
        <v>64</v>
      </c>
      <c r="D4830" s="119" t="s">
        <v>20</v>
      </c>
      <c r="E4830" s="18" t="s">
        <v>65</v>
      </c>
      <c r="F4830" s="17"/>
      <c r="G4830" s="19">
        <v>8</v>
      </c>
      <c r="H4830" s="29">
        <v>25</v>
      </c>
      <c r="I4830" s="15">
        <v>12.5</v>
      </c>
      <c r="J4830" s="38">
        <v>0</v>
      </c>
      <c r="K4830" s="38">
        <v>0</v>
      </c>
      <c r="L4830" s="38">
        <v>0</v>
      </c>
      <c r="M4830" s="15">
        <v>37.5</v>
      </c>
      <c r="N4830" s="38">
        <v>0</v>
      </c>
      <c r="O4830" s="38">
        <v>0</v>
      </c>
      <c r="P4830" s="15">
        <v>12.5</v>
      </c>
      <c r="Q4830" s="15">
        <v>12.5</v>
      </c>
      <c r="R4830" s="30">
        <v>34.142857142856997</v>
      </c>
    </row>
    <row r="4831" spans="3:18" ht="37.799999999999997" x14ac:dyDescent="0.25">
      <c r="C4831" s="125"/>
      <c r="D4831" s="120"/>
      <c r="E4831" s="4" t="s">
        <v>66</v>
      </c>
      <c r="F4831" s="5"/>
      <c r="G4831" s="6">
        <v>28</v>
      </c>
      <c r="H4831" s="28">
        <v>28.571428571428999</v>
      </c>
      <c r="I4831" s="12">
        <v>17.857142857143</v>
      </c>
      <c r="J4831" s="12">
        <v>7.1428571428570002</v>
      </c>
      <c r="K4831" s="12">
        <v>7.1428571428570002</v>
      </c>
      <c r="L4831" s="12">
        <v>7.1428571428570002</v>
      </c>
      <c r="M4831" s="12">
        <v>3.5714285714290002</v>
      </c>
      <c r="N4831" s="20">
        <v>0</v>
      </c>
      <c r="O4831" s="12">
        <v>3.5714285714290002</v>
      </c>
      <c r="P4831" s="12">
        <v>3.5714285714290002</v>
      </c>
      <c r="Q4831" s="12">
        <v>21.428571428571001</v>
      </c>
      <c r="R4831" s="23">
        <v>24.590909090909001</v>
      </c>
    </row>
    <row r="4832" spans="3:18" ht="37.799999999999997" x14ac:dyDescent="0.25">
      <c r="C4832" s="125"/>
      <c r="D4832" s="120"/>
      <c r="E4832" s="4" t="s">
        <v>67</v>
      </c>
      <c r="F4832" s="5"/>
      <c r="G4832" s="6">
        <v>47</v>
      </c>
      <c r="H4832" s="28">
        <v>31.914893617021001</v>
      </c>
      <c r="I4832" s="12">
        <v>12.765957446809001</v>
      </c>
      <c r="J4832" s="12">
        <v>8.5106382978719992</v>
      </c>
      <c r="K4832" s="12">
        <v>8.5106382978719992</v>
      </c>
      <c r="L4832" s="12">
        <v>6.3829787234040003</v>
      </c>
      <c r="M4832" s="12">
        <v>6.3829787234040003</v>
      </c>
      <c r="N4832" s="12">
        <v>2.1276595744679998</v>
      </c>
      <c r="O4832" s="12">
        <v>8.5106382978719992</v>
      </c>
      <c r="P4832" s="12">
        <v>6.3829787234040003</v>
      </c>
      <c r="Q4832" s="12">
        <v>8.5106382978719992</v>
      </c>
      <c r="R4832" s="23">
        <v>27.255813953488001</v>
      </c>
    </row>
    <row r="4833" spans="3:18" ht="37.799999999999997" x14ac:dyDescent="0.25">
      <c r="C4833" s="125"/>
      <c r="D4833" s="120"/>
      <c r="E4833" s="4" t="s">
        <v>68</v>
      </c>
      <c r="F4833" s="5"/>
      <c r="G4833" s="6">
        <v>71</v>
      </c>
      <c r="H4833" s="28">
        <v>33.802816901408001</v>
      </c>
      <c r="I4833" s="12">
        <v>21.12676056338</v>
      </c>
      <c r="J4833" s="12">
        <v>2.8169014084509998</v>
      </c>
      <c r="K4833" s="12">
        <v>4.2253521126760001</v>
      </c>
      <c r="L4833" s="12">
        <v>8.4507042253520002</v>
      </c>
      <c r="M4833" s="12">
        <v>8.4507042253520002</v>
      </c>
      <c r="N4833" s="12">
        <v>1.4084507042250001</v>
      </c>
      <c r="O4833" s="12">
        <v>1.4084507042250001</v>
      </c>
      <c r="P4833" s="12">
        <v>4.2253521126760001</v>
      </c>
      <c r="Q4833" s="12">
        <v>14.084507042254</v>
      </c>
      <c r="R4833" s="23">
        <v>24.467213114753999</v>
      </c>
    </row>
    <row r="4834" spans="3:18" ht="37.799999999999997" x14ac:dyDescent="0.25">
      <c r="C4834" s="125"/>
      <c r="D4834" s="120"/>
      <c r="E4834" s="4" t="s">
        <v>69</v>
      </c>
      <c r="F4834" s="5"/>
      <c r="G4834" s="6">
        <v>80</v>
      </c>
      <c r="H4834" s="28">
        <v>37.5</v>
      </c>
      <c r="I4834" s="12">
        <v>16.25</v>
      </c>
      <c r="J4834" s="12">
        <v>3.75</v>
      </c>
      <c r="K4834" s="12">
        <v>7.5</v>
      </c>
      <c r="L4834" s="12">
        <v>7.5</v>
      </c>
      <c r="M4834" s="12">
        <v>8.75</v>
      </c>
      <c r="N4834" s="12">
        <v>3.75</v>
      </c>
      <c r="O4834" s="12">
        <v>2.5</v>
      </c>
      <c r="P4834" s="12">
        <v>1.25</v>
      </c>
      <c r="Q4834" s="12">
        <v>11.25</v>
      </c>
      <c r="R4834" s="23">
        <v>22.62676056338</v>
      </c>
    </row>
    <row r="4835" spans="3:18" ht="37.799999999999997" x14ac:dyDescent="0.25">
      <c r="C4835" s="125"/>
      <c r="D4835" s="120"/>
      <c r="E4835" s="4" t="s">
        <v>70</v>
      </c>
      <c r="F4835" s="5"/>
      <c r="G4835" s="6">
        <v>93</v>
      </c>
      <c r="H4835" s="28">
        <v>35.483870967742</v>
      </c>
      <c r="I4835" s="12">
        <v>12.903225806451999</v>
      </c>
      <c r="J4835" s="12">
        <v>8.6021505376339995</v>
      </c>
      <c r="K4835" s="12">
        <v>6.4516129032259997</v>
      </c>
      <c r="L4835" s="12">
        <v>7.5268817204299996</v>
      </c>
      <c r="M4835" s="12">
        <v>10.752688172042999</v>
      </c>
      <c r="N4835" s="12">
        <v>2.1505376344089999</v>
      </c>
      <c r="O4835" s="12">
        <v>2.1505376344089999</v>
      </c>
      <c r="P4835" s="12">
        <v>1.0752688172039999</v>
      </c>
      <c r="Q4835" s="12">
        <v>12.903225806451999</v>
      </c>
      <c r="R4835" s="23">
        <v>23.326543209876998</v>
      </c>
    </row>
    <row r="4836" spans="3:18" ht="37.799999999999997" x14ac:dyDescent="0.25">
      <c r="C4836" s="125"/>
      <c r="D4836" s="120"/>
      <c r="E4836" s="4" t="s">
        <v>71</v>
      </c>
      <c r="F4836" s="5"/>
      <c r="G4836" s="6">
        <v>105</v>
      </c>
      <c r="H4836" s="28">
        <v>33.333333333333002</v>
      </c>
      <c r="I4836" s="12">
        <v>16.190476190476002</v>
      </c>
      <c r="J4836" s="12">
        <v>4.7619047619049999</v>
      </c>
      <c r="K4836" s="12">
        <v>8.5714285714289993</v>
      </c>
      <c r="L4836" s="12">
        <v>2.8571428571430002</v>
      </c>
      <c r="M4836" s="12">
        <v>17.142857142857</v>
      </c>
      <c r="N4836" s="12">
        <v>1.9047619047619999</v>
      </c>
      <c r="O4836" s="12">
        <v>3.8095238095239998</v>
      </c>
      <c r="P4836" s="12">
        <v>7.6190476190479997</v>
      </c>
      <c r="Q4836" s="12">
        <v>3.8095238095239998</v>
      </c>
      <c r="R4836" s="23">
        <v>27.188118811881001</v>
      </c>
    </row>
    <row r="4837" spans="3:18" ht="37.799999999999997" x14ac:dyDescent="0.25">
      <c r="C4837" s="125"/>
      <c r="D4837" s="120"/>
      <c r="E4837" s="4" t="s">
        <v>72</v>
      </c>
      <c r="F4837" s="5"/>
      <c r="G4837" s="6">
        <v>129</v>
      </c>
      <c r="H4837" s="28">
        <v>30.232558139535001</v>
      </c>
      <c r="I4837" s="12">
        <v>13.178294573643001</v>
      </c>
      <c r="J4837" s="12">
        <v>4.6511627906979998</v>
      </c>
      <c r="K4837" s="12">
        <v>9.3023255813949994</v>
      </c>
      <c r="L4837" s="12">
        <v>6.2015503875969999</v>
      </c>
      <c r="M4837" s="12">
        <v>12.403100775194</v>
      </c>
      <c r="N4837" s="12">
        <v>3.1007751937979999</v>
      </c>
      <c r="O4837" s="12">
        <v>1.550387596899</v>
      </c>
      <c r="P4837" s="12">
        <v>3.8759689922480001</v>
      </c>
      <c r="Q4837" s="12">
        <v>15.503875968992</v>
      </c>
      <c r="R4837" s="23">
        <v>25.036697247706002</v>
      </c>
    </row>
    <row r="4838" spans="3:18" ht="37.799999999999997" x14ac:dyDescent="0.25">
      <c r="C4838" s="125"/>
      <c r="D4838" s="120"/>
      <c r="E4838" s="4" t="s">
        <v>73</v>
      </c>
      <c r="F4838" s="5"/>
      <c r="G4838" s="6">
        <v>50</v>
      </c>
      <c r="H4838" s="28">
        <v>32</v>
      </c>
      <c r="I4838" s="12">
        <v>12</v>
      </c>
      <c r="J4838" s="12">
        <v>4</v>
      </c>
      <c r="K4838" s="12">
        <v>8</v>
      </c>
      <c r="L4838" s="12">
        <v>2</v>
      </c>
      <c r="M4838" s="12">
        <v>14</v>
      </c>
      <c r="N4838" s="12">
        <v>12</v>
      </c>
      <c r="O4838" s="12">
        <v>6</v>
      </c>
      <c r="P4838" s="12">
        <v>4</v>
      </c>
      <c r="Q4838" s="12">
        <v>6</v>
      </c>
      <c r="R4838" s="23">
        <v>28.010638297871999</v>
      </c>
    </row>
    <row r="4839" spans="3:18" ht="25.2" x14ac:dyDescent="0.25">
      <c r="C4839" s="125"/>
      <c r="D4839" s="120"/>
      <c r="E4839" s="4" t="s">
        <v>74</v>
      </c>
      <c r="F4839" s="5"/>
      <c r="G4839" s="6">
        <v>52</v>
      </c>
      <c r="H4839" s="28">
        <v>15.384615384615</v>
      </c>
      <c r="I4839" s="12">
        <v>3.8461538461539999</v>
      </c>
      <c r="J4839" s="12">
        <v>7.6923076923079998</v>
      </c>
      <c r="K4839" s="12">
        <v>5.7692307692310001</v>
      </c>
      <c r="L4839" s="12">
        <v>11.538461538462</v>
      </c>
      <c r="M4839" s="12">
        <v>23.076923076922998</v>
      </c>
      <c r="N4839" s="12">
        <v>9.6153846153850004</v>
      </c>
      <c r="O4839" s="12">
        <v>3.8461538461539999</v>
      </c>
      <c r="P4839" s="12">
        <v>9.6153846153850004</v>
      </c>
      <c r="Q4839" s="12">
        <v>9.6153846153850004</v>
      </c>
      <c r="R4839" s="23">
        <v>35.212765957446997</v>
      </c>
    </row>
    <row r="4840" spans="3:18" x14ac:dyDescent="0.25">
      <c r="C4840" s="125"/>
      <c r="D4840" s="120"/>
      <c r="E4840" s="4" t="s">
        <v>75</v>
      </c>
      <c r="F4840" s="5"/>
      <c r="G4840" s="6">
        <v>0</v>
      </c>
      <c r="H4840" s="50">
        <v>0</v>
      </c>
      <c r="I4840" s="20">
        <v>0</v>
      </c>
      <c r="J4840" s="20">
        <v>0</v>
      </c>
      <c r="K4840" s="20">
        <v>0</v>
      </c>
      <c r="L4840" s="20">
        <v>0</v>
      </c>
      <c r="M4840" s="20">
        <v>0</v>
      </c>
      <c r="N4840" s="20">
        <v>0</v>
      </c>
      <c r="O4840" s="20">
        <v>0</v>
      </c>
      <c r="P4840" s="20">
        <v>0</v>
      </c>
      <c r="Q4840" s="20">
        <v>0</v>
      </c>
      <c r="R4840" s="37">
        <v>0</v>
      </c>
    </row>
    <row r="4841" spans="3:18" x14ac:dyDescent="0.25">
      <c r="C4841" s="125"/>
      <c r="D4841" s="120"/>
      <c r="E4841" s="4" t="s">
        <v>18</v>
      </c>
      <c r="F4841" s="5"/>
      <c r="G4841" s="6">
        <v>30</v>
      </c>
      <c r="H4841" s="28">
        <v>23.333333333333002</v>
      </c>
      <c r="I4841" s="12">
        <v>6.666666666667</v>
      </c>
      <c r="J4841" s="12">
        <v>6.666666666667</v>
      </c>
      <c r="K4841" s="12">
        <v>16.666666666666998</v>
      </c>
      <c r="L4841" s="12">
        <v>6.666666666667</v>
      </c>
      <c r="M4841" s="12">
        <v>6.666666666667</v>
      </c>
      <c r="N4841" s="12">
        <v>6.666666666667</v>
      </c>
      <c r="O4841" s="20">
        <v>0</v>
      </c>
      <c r="P4841" s="12">
        <v>3.333333333333</v>
      </c>
      <c r="Q4841" s="12">
        <v>23.333333333333002</v>
      </c>
      <c r="R4841" s="23">
        <v>28.434782608696</v>
      </c>
    </row>
    <row r="4842" spans="3:18" x14ac:dyDescent="0.25">
      <c r="C4842" s="121" t="s">
        <v>76</v>
      </c>
      <c r="D4842" s="119" t="s">
        <v>20</v>
      </c>
      <c r="E4842" s="18" t="s">
        <v>77</v>
      </c>
      <c r="F4842" s="17"/>
      <c r="G4842" s="19">
        <v>190</v>
      </c>
      <c r="H4842" s="29">
        <v>35.263157894736999</v>
      </c>
      <c r="I4842" s="15">
        <v>15.263157894737001</v>
      </c>
      <c r="J4842" s="15">
        <v>4.7368421052630003</v>
      </c>
      <c r="K4842" s="15">
        <v>7.8947368421049999</v>
      </c>
      <c r="L4842" s="15">
        <v>8.4210526315790002</v>
      </c>
      <c r="M4842" s="15">
        <v>11.578947368421</v>
      </c>
      <c r="N4842" s="15">
        <v>2.1052631578950001</v>
      </c>
      <c r="O4842" s="15">
        <v>2.1052631578950001</v>
      </c>
      <c r="P4842" s="15">
        <v>3.6842105263159999</v>
      </c>
      <c r="Q4842" s="15">
        <v>8.9473684210529996</v>
      </c>
      <c r="R4842" s="30">
        <v>24.204913294798001</v>
      </c>
    </row>
    <row r="4843" spans="3:18" x14ac:dyDescent="0.25">
      <c r="C4843" s="125"/>
      <c r="D4843" s="120"/>
      <c r="E4843" s="4" t="s">
        <v>78</v>
      </c>
      <c r="F4843" s="5"/>
      <c r="G4843" s="6">
        <v>258</v>
      </c>
      <c r="H4843" s="28">
        <v>29.844961240309999</v>
      </c>
      <c r="I4843" s="12">
        <v>11.627906976744001</v>
      </c>
      <c r="J4843" s="12">
        <v>5.0387596899220002</v>
      </c>
      <c r="K4843" s="12">
        <v>9.3023255813949994</v>
      </c>
      <c r="L4843" s="12">
        <v>6.5891472868219996</v>
      </c>
      <c r="M4843" s="12">
        <v>12.403100775194</v>
      </c>
      <c r="N4843" s="12">
        <v>5.4263565891469998</v>
      </c>
      <c r="O4843" s="12">
        <v>2.3255813953489999</v>
      </c>
      <c r="P4843" s="12">
        <v>3.8759689922480001</v>
      </c>
      <c r="Q4843" s="12">
        <v>13.565891472868</v>
      </c>
      <c r="R4843" s="23">
        <v>26.791479820627998</v>
      </c>
    </row>
    <row r="4844" spans="3:18" x14ac:dyDescent="0.25">
      <c r="C4844" s="125"/>
      <c r="D4844" s="120"/>
      <c r="E4844" s="4" t="s">
        <v>79</v>
      </c>
      <c r="F4844" s="5"/>
      <c r="G4844" s="6">
        <v>180</v>
      </c>
      <c r="H4844" s="28">
        <v>30</v>
      </c>
      <c r="I4844" s="12">
        <v>16.111111111111001</v>
      </c>
      <c r="J4844" s="12">
        <v>7.2222222222220003</v>
      </c>
      <c r="K4844" s="12">
        <v>6.666666666667</v>
      </c>
      <c r="L4844" s="12">
        <v>4.4444444444439997</v>
      </c>
      <c r="M4844" s="12">
        <v>13.888888888888999</v>
      </c>
      <c r="N4844" s="12">
        <v>3.333333333333</v>
      </c>
      <c r="O4844" s="12">
        <v>3.8888888888889999</v>
      </c>
      <c r="P4844" s="12">
        <v>5.5555555555560003</v>
      </c>
      <c r="Q4844" s="12">
        <v>8.8888888888889994</v>
      </c>
      <c r="R4844" s="23">
        <v>27.271341463414998</v>
      </c>
    </row>
    <row r="4845" spans="3:18" x14ac:dyDescent="0.25">
      <c r="C4845" s="125"/>
      <c r="D4845" s="120"/>
      <c r="E4845" s="4" t="s">
        <v>80</v>
      </c>
      <c r="F4845" s="5"/>
      <c r="G4845" s="6">
        <v>65</v>
      </c>
      <c r="H4845" s="28">
        <v>29.230769230768999</v>
      </c>
      <c r="I4845" s="12">
        <v>12.307692307691999</v>
      </c>
      <c r="J4845" s="12">
        <v>4.6153846153850004</v>
      </c>
      <c r="K4845" s="12">
        <v>4.6153846153850004</v>
      </c>
      <c r="L4845" s="12">
        <v>4.6153846153850004</v>
      </c>
      <c r="M4845" s="12">
        <v>9.2307692307690008</v>
      </c>
      <c r="N4845" s="12">
        <v>3.0769230769229998</v>
      </c>
      <c r="O4845" s="12">
        <v>6.1538461538459996</v>
      </c>
      <c r="P4845" s="12">
        <v>6.1538461538459996</v>
      </c>
      <c r="Q4845" s="12">
        <v>20</v>
      </c>
      <c r="R4845" s="23">
        <v>27.048076923077002</v>
      </c>
    </row>
    <row r="4846" spans="3:18" x14ac:dyDescent="0.25">
      <c r="C4846" s="121" t="s">
        <v>81</v>
      </c>
      <c r="D4846" s="119" t="s">
        <v>20</v>
      </c>
      <c r="E4846" s="18" t="s">
        <v>82</v>
      </c>
      <c r="F4846" s="17"/>
      <c r="G4846" s="19">
        <v>81</v>
      </c>
      <c r="H4846" s="29">
        <v>20.987654320988</v>
      </c>
      <c r="I4846" s="15">
        <v>18.518518518518999</v>
      </c>
      <c r="J4846" s="15">
        <v>7.4074074074069998</v>
      </c>
      <c r="K4846" s="15">
        <v>6.1728395061730001</v>
      </c>
      <c r="L4846" s="15">
        <v>7.4074074074069998</v>
      </c>
      <c r="M4846" s="15">
        <v>7.4074074074069998</v>
      </c>
      <c r="N4846" s="15">
        <v>3.7037037037039999</v>
      </c>
      <c r="O4846" s="15">
        <v>4.9382716049380004</v>
      </c>
      <c r="P4846" s="15">
        <v>7.4074074074069998</v>
      </c>
      <c r="Q4846" s="15">
        <v>16.049382716048999</v>
      </c>
      <c r="R4846" s="30">
        <v>28.638970588235001</v>
      </c>
    </row>
    <row r="4847" spans="3:18" x14ac:dyDescent="0.25">
      <c r="C4847" s="125"/>
      <c r="D4847" s="120"/>
      <c r="E4847" s="4" t="s">
        <v>83</v>
      </c>
      <c r="F4847" s="5"/>
      <c r="G4847" s="6">
        <v>212</v>
      </c>
      <c r="H4847" s="28">
        <v>31.603773584906001</v>
      </c>
      <c r="I4847" s="12">
        <v>12.735849056604</v>
      </c>
      <c r="J4847" s="12">
        <v>3.7735849056599999</v>
      </c>
      <c r="K4847" s="12">
        <v>8.9622641509429997</v>
      </c>
      <c r="L4847" s="12">
        <v>7.547169811321</v>
      </c>
      <c r="M4847" s="12">
        <v>12.735849056604</v>
      </c>
      <c r="N4847" s="12">
        <v>4.2452830188680002</v>
      </c>
      <c r="O4847" s="12">
        <v>2.8301886792449999</v>
      </c>
      <c r="P4847" s="12">
        <v>4.7169811320750004</v>
      </c>
      <c r="Q4847" s="12">
        <v>10.849056603774001</v>
      </c>
      <c r="R4847" s="23">
        <v>26.804232804232999</v>
      </c>
    </row>
    <row r="4848" spans="3:18" x14ac:dyDescent="0.25">
      <c r="C4848" s="125"/>
      <c r="D4848" s="120"/>
      <c r="E4848" s="4" t="s">
        <v>84</v>
      </c>
      <c r="F4848" s="5"/>
      <c r="G4848" s="6">
        <v>150</v>
      </c>
      <c r="H4848" s="28">
        <v>32</v>
      </c>
      <c r="I4848" s="12">
        <v>15.333333333333</v>
      </c>
      <c r="J4848" s="12">
        <v>5.333333333333</v>
      </c>
      <c r="K4848" s="12">
        <v>6</v>
      </c>
      <c r="L4848" s="12">
        <v>6</v>
      </c>
      <c r="M4848" s="12">
        <v>12</v>
      </c>
      <c r="N4848" s="12">
        <v>4.666666666667</v>
      </c>
      <c r="O4848" s="12">
        <v>4</v>
      </c>
      <c r="P4848" s="12">
        <v>2</v>
      </c>
      <c r="Q4848" s="12">
        <v>12.666666666667</v>
      </c>
      <c r="R4848" s="23">
        <v>24.935114503817001</v>
      </c>
    </row>
    <row r="4849" spans="2:18" x14ac:dyDescent="0.25">
      <c r="C4849" s="125"/>
      <c r="D4849" s="120"/>
      <c r="E4849" s="4" t="s">
        <v>85</v>
      </c>
      <c r="F4849" s="5"/>
      <c r="G4849" s="6">
        <v>104</v>
      </c>
      <c r="H4849" s="28">
        <v>42.307692307692001</v>
      </c>
      <c r="I4849" s="12">
        <v>11.538461538462</v>
      </c>
      <c r="J4849" s="12">
        <v>4.8076923076920002</v>
      </c>
      <c r="K4849" s="12">
        <v>9.6153846153850004</v>
      </c>
      <c r="L4849" s="12">
        <v>5.7692307692310001</v>
      </c>
      <c r="M4849" s="12">
        <v>12.5</v>
      </c>
      <c r="N4849" s="12">
        <v>0.96153846153800004</v>
      </c>
      <c r="O4849" s="12">
        <v>3.8461538461539999</v>
      </c>
      <c r="P4849" s="20">
        <v>0</v>
      </c>
      <c r="Q4849" s="12">
        <v>8.6538461538460005</v>
      </c>
      <c r="R4849" s="23">
        <v>21.684210526316001</v>
      </c>
    </row>
    <row r="4850" spans="2:18" x14ac:dyDescent="0.25">
      <c r="C4850" s="125"/>
      <c r="D4850" s="120"/>
      <c r="E4850" s="4" t="s">
        <v>86</v>
      </c>
      <c r="F4850" s="5"/>
      <c r="G4850" s="6">
        <v>56</v>
      </c>
      <c r="H4850" s="28">
        <v>35.714285714286</v>
      </c>
      <c r="I4850" s="12">
        <v>12.5</v>
      </c>
      <c r="J4850" s="12">
        <v>5.3571428571429998</v>
      </c>
      <c r="K4850" s="12">
        <v>7.1428571428570002</v>
      </c>
      <c r="L4850" s="12">
        <v>1.785714285714</v>
      </c>
      <c r="M4850" s="12">
        <v>14.285714285714</v>
      </c>
      <c r="N4850" s="12">
        <v>3.5714285714290002</v>
      </c>
      <c r="O4850" s="20">
        <v>0</v>
      </c>
      <c r="P4850" s="12">
        <v>8.9285714285710007</v>
      </c>
      <c r="Q4850" s="12">
        <v>10.714285714286</v>
      </c>
      <c r="R4850" s="23">
        <v>26.48</v>
      </c>
    </row>
    <row r="4851" spans="2:18" x14ac:dyDescent="0.25">
      <c r="C4851" s="125"/>
      <c r="D4851" s="120"/>
      <c r="E4851" s="4" t="s">
        <v>87</v>
      </c>
      <c r="F4851" s="5"/>
      <c r="G4851" s="6">
        <v>90</v>
      </c>
      <c r="H4851" s="28">
        <v>23.333333333333002</v>
      </c>
      <c r="I4851" s="12">
        <v>13.333333333333</v>
      </c>
      <c r="J4851" s="12">
        <v>8.8888888888889994</v>
      </c>
      <c r="K4851" s="12">
        <v>7.7777777777779997</v>
      </c>
      <c r="L4851" s="12">
        <v>6.666666666667</v>
      </c>
      <c r="M4851" s="12">
        <v>14.444444444444001</v>
      </c>
      <c r="N4851" s="12">
        <v>4.4444444444439997</v>
      </c>
      <c r="O4851" s="12">
        <v>1.1111111111109999</v>
      </c>
      <c r="P4851" s="12">
        <v>7.7777777777779997</v>
      </c>
      <c r="Q4851" s="12">
        <v>12.222222222221999</v>
      </c>
      <c r="R4851" s="23">
        <v>30.088607594936999</v>
      </c>
    </row>
    <row r="4852" spans="2:18" x14ac:dyDescent="0.25">
      <c r="C4852" s="121" t="s">
        <v>88</v>
      </c>
      <c r="D4852" s="119" t="s">
        <v>20</v>
      </c>
      <c r="E4852" s="18" t="s">
        <v>89</v>
      </c>
      <c r="F4852" s="17"/>
      <c r="G4852" s="19">
        <v>34</v>
      </c>
      <c r="H4852" s="29">
        <v>32.352941176470999</v>
      </c>
      <c r="I4852" s="15">
        <v>17.647058823529001</v>
      </c>
      <c r="J4852" s="38">
        <v>0</v>
      </c>
      <c r="K4852" s="38">
        <v>0</v>
      </c>
      <c r="L4852" s="15">
        <v>8.8235294117649996</v>
      </c>
      <c r="M4852" s="15">
        <v>8.8235294117649996</v>
      </c>
      <c r="N4852" s="15">
        <v>2.9411764705880001</v>
      </c>
      <c r="O4852" s="38">
        <v>0</v>
      </c>
      <c r="P4852" s="15">
        <v>5.8823529411760003</v>
      </c>
      <c r="Q4852" s="15">
        <v>23.529411764706001</v>
      </c>
      <c r="R4852" s="30">
        <v>24.209615384614999</v>
      </c>
    </row>
    <row r="4853" spans="2:18" x14ac:dyDescent="0.25">
      <c r="C4853" s="122"/>
      <c r="D4853" s="120"/>
      <c r="E4853" s="4" t="s">
        <v>90</v>
      </c>
      <c r="F4853" s="5"/>
      <c r="G4853" s="6">
        <v>47</v>
      </c>
      <c r="H4853" s="28">
        <v>12.765957446809001</v>
      </c>
      <c r="I4853" s="12">
        <v>19.148936170212998</v>
      </c>
      <c r="J4853" s="12">
        <v>12.765957446809001</v>
      </c>
      <c r="K4853" s="12">
        <v>10.638297872340001</v>
      </c>
      <c r="L4853" s="12">
        <v>6.3829787234040003</v>
      </c>
      <c r="M4853" s="12">
        <v>6.3829787234040003</v>
      </c>
      <c r="N4853" s="12">
        <v>4.2553191489359996</v>
      </c>
      <c r="O4853" s="12">
        <v>8.5106382978719992</v>
      </c>
      <c r="P4853" s="12">
        <v>8.5106382978719992</v>
      </c>
      <c r="Q4853" s="12">
        <v>10.638297872340001</v>
      </c>
      <c r="R4853" s="23">
        <v>31.380952380951999</v>
      </c>
    </row>
    <row r="4854" spans="2:18" x14ac:dyDescent="0.25">
      <c r="C4854" s="122"/>
      <c r="D4854" s="120"/>
      <c r="E4854" s="4" t="s">
        <v>83</v>
      </c>
      <c r="F4854" s="5"/>
      <c r="G4854" s="6">
        <v>212</v>
      </c>
      <c r="H4854" s="28">
        <v>31.603773584906001</v>
      </c>
      <c r="I4854" s="12">
        <v>12.735849056604</v>
      </c>
      <c r="J4854" s="12">
        <v>3.7735849056599999</v>
      </c>
      <c r="K4854" s="12">
        <v>8.9622641509429997</v>
      </c>
      <c r="L4854" s="12">
        <v>7.547169811321</v>
      </c>
      <c r="M4854" s="12">
        <v>12.735849056604</v>
      </c>
      <c r="N4854" s="12">
        <v>4.2452830188680002</v>
      </c>
      <c r="O4854" s="12">
        <v>2.8301886792449999</v>
      </c>
      <c r="P4854" s="12">
        <v>4.7169811320750004</v>
      </c>
      <c r="Q4854" s="12">
        <v>10.849056603774001</v>
      </c>
      <c r="R4854" s="23">
        <v>26.804232804232999</v>
      </c>
    </row>
    <row r="4855" spans="2:18" x14ac:dyDescent="0.25">
      <c r="C4855" s="122"/>
      <c r="D4855" s="120"/>
      <c r="E4855" s="4" t="s">
        <v>91</v>
      </c>
      <c r="F4855" s="5"/>
      <c r="G4855" s="6">
        <v>41</v>
      </c>
      <c r="H4855" s="28">
        <v>34.146341463414998</v>
      </c>
      <c r="I4855" s="12">
        <v>12.195121951220001</v>
      </c>
      <c r="J4855" s="12">
        <v>4.8780487804880002</v>
      </c>
      <c r="K4855" s="12">
        <v>4.8780487804880002</v>
      </c>
      <c r="L4855" s="12">
        <v>2.4390243902440001</v>
      </c>
      <c r="M4855" s="12">
        <v>9.7560975609760003</v>
      </c>
      <c r="N4855" s="12">
        <v>4.8780487804880002</v>
      </c>
      <c r="O4855" s="12">
        <v>4.8780487804880002</v>
      </c>
      <c r="P4855" s="12">
        <v>2.4390243902440001</v>
      </c>
      <c r="Q4855" s="12">
        <v>19.512195121950999</v>
      </c>
      <c r="R4855" s="23">
        <v>23.939393939394002</v>
      </c>
    </row>
    <row r="4856" spans="2:18" x14ac:dyDescent="0.25">
      <c r="C4856" s="122"/>
      <c r="D4856" s="120"/>
      <c r="E4856" s="4" t="s">
        <v>92</v>
      </c>
      <c r="F4856" s="5"/>
      <c r="G4856" s="6">
        <v>37</v>
      </c>
      <c r="H4856" s="28">
        <v>27.027027027027</v>
      </c>
      <c r="I4856" s="12">
        <v>8.1081081081080004</v>
      </c>
      <c r="J4856" s="12">
        <v>5.4054054054050003</v>
      </c>
      <c r="K4856" s="12">
        <v>5.4054054054050003</v>
      </c>
      <c r="L4856" s="12">
        <v>10.810810810811001</v>
      </c>
      <c r="M4856" s="12">
        <v>18.918918918919001</v>
      </c>
      <c r="N4856" s="12">
        <v>2.7027027027030002</v>
      </c>
      <c r="O4856" s="12">
        <v>8.1081081081080004</v>
      </c>
      <c r="P4856" s="20">
        <v>0</v>
      </c>
      <c r="Q4856" s="12">
        <v>13.513513513514001</v>
      </c>
      <c r="R4856" s="23">
        <v>27.9375</v>
      </c>
    </row>
    <row r="4857" spans="2:18" x14ac:dyDescent="0.25">
      <c r="C4857" s="122"/>
      <c r="D4857" s="120"/>
      <c r="E4857" s="4" t="s">
        <v>93</v>
      </c>
      <c r="F4857" s="5"/>
      <c r="G4857" s="6">
        <v>72</v>
      </c>
      <c r="H4857" s="28">
        <v>33.333333333333002</v>
      </c>
      <c r="I4857" s="12">
        <v>20.833333333333002</v>
      </c>
      <c r="J4857" s="12">
        <v>5.5555555555560003</v>
      </c>
      <c r="K4857" s="12">
        <v>6.9444444444439997</v>
      </c>
      <c r="L4857" s="12">
        <v>5.5555555555560003</v>
      </c>
      <c r="M4857" s="12">
        <v>9.7222222222219994</v>
      </c>
      <c r="N4857" s="12">
        <v>5.5555555555560003</v>
      </c>
      <c r="O4857" s="12">
        <v>1.3888888888890001</v>
      </c>
      <c r="P4857" s="12">
        <v>2.7777777777780002</v>
      </c>
      <c r="Q4857" s="12">
        <v>8.333333333333</v>
      </c>
      <c r="R4857" s="23">
        <v>23.977272727273</v>
      </c>
    </row>
    <row r="4858" spans="2:18" x14ac:dyDescent="0.25">
      <c r="C4858" s="122"/>
      <c r="D4858" s="120"/>
      <c r="E4858" s="4" t="s">
        <v>85</v>
      </c>
      <c r="F4858" s="5"/>
      <c r="G4858" s="6">
        <v>104</v>
      </c>
      <c r="H4858" s="28">
        <v>42.307692307692001</v>
      </c>
      <c r="I4858" s="12">
        <v>11.538461538462</v>
      </c>
      <c r="J4858" s="12">
        <v>4.8076923076920002</v>
      </c>
      <c r="K4858" s="12">
        <v>9.6153846153850004</v>
      </c>
      <c r="L4858" s="12">
        <v>5.7692307692310001</v>
      </c>
      <c r="M4858" s="12">
        <v>12.5</v>
      </c>
      <c r="N4858" s="12">
        <v>0.96153846153800004</v>
      </c>
      <c r="O4858" s="12">
        <v>3.8461538461539999</v>
      </c>
      <c r="P4858" s="20">
        <v>0</v>
      </c>
      <c r="Q4858" s="12">
        <v>8.6538461538460005</v>
      </c>
      <c r="R4858" s="23">
        <v>21.684210526316001</v>
      </c>
    </row>
    <row r="4859" spans="2:18" x14ac:dyDescent="0.25">
      <c r="C4859" s="122"/>
      <c r="D4859" s="120"/>
      <c r="E4859" s="4" t="s">
        <v>94</v>
      </c>
      <c r="F4859" s="5"/>
      <c r="G4859" s="6">
        <v>41</v>
      </c>
      <c r="H4859" s="28">
        <v>34.146341463414998</v>
      </c>
      <c r="I4859" s="12">
        <v>17.073170731706998</v>
      </c>
      <c r="J4859" s="12">
        <v>4.8780487804880002</v>
      </c>
      <c r="K4859" s="12">
        <v>9.7560975609760003</v>
      </c>
      <c r="L4859" s="12">
        <v>2.4390243902440001</v>
      </c>
      <c r="M4859" s="12">
        <v>12.195121951220001</v>
      </c>
      <c r="N4859" s="12">
        <v>2.4390243902440001</v>
      </c>
      <c r="O4859" s="20">
        <v>0</v>
      </c>
      <c r="P4859" s="12">
        <v>9.7560975609760003</v>
      </c>
      <c r="Q4859" s="12">
        <v>7.3170731707319998</v>
      </c>
      <c r="R4859" s="23">
        <v>26.578947368421002</v>
      </c>
    </row>
    <row r="4860" spans="2:18" x14ac:dyDescent="0.25">
      <c r="C4860" s="122"/>
      <c r="D4860" s="120"/>
      <c r="E4860" s="4" t="s">
        <v>95</v>
      </c>
      <c r="F4860" s="5"/>
      <c r="G4860" s="6">
        <v>15</v>
      </c>
      <c r="H4860" s="28">
        <v>40</v>
      </c>
      <c r="I4860" s="20">
        <v>0</v>
      </c>
      <c r="J4860" s="12">
        <v>6.666666666667</v>
      </c>
      <c r="K4860" s="20">
        <v>0</v>
      </c>
      <c r="L4860" s="20">
        <v>0</v>
      </c>
      <c r="M4860" s="12">
        <v>20</v>
      </c>
      <c r="N4860" s="12">
        <v>6.666666666667</v>
      </c>
      <c r="O4860" s="20">
        <v>0</v>
      </c>
      <c r="P4860" s="12">
        <v>6.666666666667</v>
      </c>
      <c r="Q4860" s="12">
        <v>20</v>
      </c>
      <c r="R4860" s="23">
        <v>26.166666666666998</v>
      </c>
    </row>
    <row r="4861" spans="2:18" x14ac:dyDescent="0.25">
      <c r="C4861" s="126"/>
      <c r="D4861" s="123"/>
      <c r="E4861" s="64" t="s">
        <v>87</v>
      </c>
      <c r="F4861" s="59"/>
      <c r="G4861" s="66">
        <v>90</v>
      </c>
      <c r="H4861" s="82">
        <v>23.333333333333002</v>
      </c>
      <c r="I4861" s="40">
        <v>13.333333333333</v>
      </c>
      <c r="J4861" s="40">
        <v>8.8888888888889994</v>
      </c>
      <c r="K4861" s="40">
        <v>7.7777777777779997</v>
      </c>
      <c r="L4861" s="40">
        <v>6.666666666667</v>
      </c>
      <c r="M4861" s="40">
        <v>14.444444444444001</v>
      </c>
      <c r="N4861" s="40">
        <v>4.4444444444439997</v>
      </c>
      <c r="O4861" s="40">
        <v>1.1111111111109999</v>
      </c>
      <c r="P4861" s="40">
        <v>7.7777777777779997</v>
      </c>
      <c r="Q4861" s="40">
        <v>12.222222222221999</v>
      </c>
      <c r="R4861" s="80">
        <v>30.088607594936999</v>
      </c>
    </row>
    <row r="4863" spans="2:18" x14ac:dyDescent="0.25">
      <c r="B4863" s="48" t="str">
        <f xml:space="preserve"> HYPERLINK("#'目次'!B50", "[44]")</f>
        <v>[44]</v>
      </c>
      <c r="C4863" s="35" t="s">
        <v>412</v>
      </c>
    </row>
    <row r="4864" spans="2:18" x14ac:dyDescent="0.25">
      <c r="C4864" s="99" t="s">
        <v>388</v>
      </c>
    </row>
    <row r="4866" spans="3:13" x14ac:dyDescent="0.25">
      <c r="C4866" s="35" t="s">
        <v>14</v>
      </c>
    </row>
    <row r="4867" spans="3:13" ht="50.4" x14ac:dyDescent="0.25">
      <c r="C4867" s="115"/>
      <c r="D4867" s="116"/>
      <c r="E4867" s="116"/>
      <c r="F4867" s="116"/>
      <c r="G4867" s="44" t="s">
        <v>15</v>
      </c>
      <c r="H4867" s="43" t="s">
        <v>413</v>
      </c>
      <c r="I4867" s="26" t="s">
        <v>414</v>
      </c>
      <c r="J4867" s="26" t="s">
        <v>415</v>
      </c>
      <c r="K4867" s="26" t="s">
        <v>416</v>
      </c>
      <c r="L4867" s="26" t="s">
        <v>63</v>
      </c>
      <c r="M4867" s="49" t="s">
        <v>18</v>
      </c>
    </row>
    <row r="4868" spans="3:13" x14ac:dyDescent="0.25">
      <c r="C4868" s="117"/>
      <c r="D4868" s="118"/>
      <c r="E4868" s="118"/>
      <c r="F4868" s="118"/>
      <c r="G4868" s="46"/>
      <c r="H4868" s="47"/>
      <c r="I4868" s="27"/>
      <c r="J4868" s="27"/>
      <c r="K4868" s="27"/>
      <c r="L4868" s="27"/>
      <c r="M4868" s="45"/>
    </row>
    <row r="4869" spans="3:13" x14ac:dyDescent="0.25">
      <c r="C4869" s="61"/>
      <c r="D4869" s="62"/>
      <c r="E4869" s="60" t="s">
        <v>15</v>
      </c>
      <c r="F4869" s="63"/>
      <c r="G4869" s="57">
        <v>693</v>
      </c>
      <c r="H4869" s="34">
        <v>41.558441558441999</v>
      </c>
      <c r="I4869" s="34">
        <v>17.027417027416998</v>
      </c>
      <c r="J4869" s="34">
        <v>4.0404040404039998</v>
      </c>
      <c r="K4869" s="34">
        <v>20.202020202020002</v>
      </c>
      <c r="L4869" s="34">
        <v>8.9466089466090004</v>
      </c>
      <c r="M4869" s="79">
        <v>8.2251082251080003</v>
      </c>
    </row>
    <row r="4870" spans="3:13" x14ac:dyDescent="0.25">
      <c r="C4870" s="124" t="s">
        <v>19</v>
      </c>
      <c r="D4870" s="119" t="s">
        <v>20</v>
      </c>
      <c r="E4870" s="18" t="s">
        <v>21</v>
      </c>
      <c r="F4870" s="17"/>
      <c r="G4870" s="19">
        <v>407</v>
      </c>
      <c r="H4870" s="29">
        <v>43.734643734644003</v>
      </c>
      <c r="I4870" s="15">
        <v>14.496314496314</v>
      </c>
      <c r="J4870" s="15">
        <v>2.9484029484029999</v>
      </c>
      <c r="K4870" s="15">
        <v>23.832923832923999</v>
      </c>
      <c r="L4870" s="15">
        <v>5.8968058968059998</v>
      </c>
      <c r="M4870" s="30">
        <v>9.0909090909089993</v>
      </c>
    </row>
    <row r="4871" spans="3:13" x14ac:dyDescent="0.25">
      <c r="C4871" s="125"/>
      <c r="D4871" s="120"/>
      <c r="E4871" s="4" t="s">
        <v>22</v>
      </c>
      <c r="F4871" s="5"/>
      <c r="G4871" s="6">
        <v>286</v>
      </c>
      <c r="H4871" s="28">
        <v>38.461538461537998</v>
      </c>
      <c r="I4871" s="12">
        <v>20.629370629371</v>
      </c>
      <c r="J4871" s="12">
        <v>5.594405594406</v>
      </c>
      <c r="K4871" s="12">
        <v>15.034965034964999</v>
      </c>
      <c r="L4871" s="12">
        <v>13.286713286713001</v>
      </c>
      <c r="M4871" s="23">
        <v>6.9930069930069996</v>
      </c>
    </row>
    <row r="4872" spans="3:13" x14ac:dyDescent="0.25">
      <c r="C4872" s="121" t="s">
        <v>23</v>
      </c>
      <c r="D4872" s="121" t="s">
        <v>24</v>
      </c>
      <c r="E4872" s="18" t="s">
        <v>25</v>
      </c>
      <c r="F4872" s="17"/>
      <c r="G4872" s="19">
        <v>265</v>
      </c>
      <c r="H4872" s="29">
        <v>50.566037735849001</v>
      </c>
      <c r="I4872" s="15">
        <v>15.094339622642</v>
      </c>
      <c r="J4872" s="15">
        <v>3.0188679245280001</v>
      </c>
      <c r="K4872" s="15">
        <v>15.471698113207999</v>
      </c>
      <c r="L4872" s="15">
        <v>9.0566037735849996</v>
      </c>
      <c r="M4872" s="30">
        <v>6.7924528301890001</v>
      </c>
    </row>
    <row r="4873" spans="3:13" x14ac:dyDescent="0.25">
      <c r="C4873" s="125"/>
      <c r="D4873" s="122"/>
      <c r="E4873" s="4" t="s">
        <v>26</v>
      </c>
      <c r="F4873" s="5"/>
      <c r="G4873" s="6">
        <v>270</v>
      </c>
      <c r="H4873" s="28">
        <v>42.962962962962997</v>
      </c>
      <c r="I4873" s="12">
        <v>17.037037037036999</v>
      </c>
      <c r="J4873" s="12">
        <v>4.0740740740739998</v>
      </c>
      <c r="K4873" s="12">
        <v>21.111111111111001</v>
      </c>
      <c r="L4873" s="12">
        <v>6.666666666667</v>
      </c>
      <c r="M4873" s="23">
        <v>8.1481481481479996</v>
      </c>
    </row>
    <row r="4874" spans="3:13" x14ac:dyDescent="0.25">
      <c r="C4874" s="125"/>
      <c r="D4874" s="122"/>
      <c r="E4874" s="4" t="s">
        <v>27</v>
      </c>
      <c r="F4874" s="5"/>
      <c r="G4874" s="6">
        <v>105</v>
      </c>
      <c r="H4874" s="28">
        <v>27.619047619048001</v>
      </c>
      <c r="I4874" s="12">
        <v>17.142857142857</v>
      </c>
      <c r="J4874" s="12">
        <v>3.8095238095239998</v>
      </c>
      <c r="K4874" s="12">
        <v>30.476190476189998</v>
      </c>
      <c r="L4874" s="12">
        <v>12.380952380951999</v>
      </c>
      <c r="M4874" s="23">
        <v>8.5714285714289993</v>
      </c>
    </row>
    <row r="4875" spans="3:13" x14ac:dyDescent="0.25">
      <c r="C4875" s="125"/>
      <c r="D4875" s="122"/>
      <c r="E4875" s="4" t="s">
        <v>28</v>
      </c>
      <c r="F4875" s="5"/>
      <c r="G4875" s="6">
        <v>38</v>
      </c>
      <c r="H4875" s="28">
        <v>21.052631578947</v>
      </c>
      <c r="I4875" s="12">
        <v>34.210526315788996</v>
      </c>
      <c r="J4875" s="12">
        <v>10.526315789473999</v>
      </c>
      <c r="K4875" s="12">
        <v>15.789473684211</v>
      </c>
      <c r="L4875" s="12">
        <v>5.2631578947369997</v>
      </c>
      <c r="M4875" s="23">
        <v>13.157894736842</v>
      </c>
    </row>
    <row r="4876" spans="3:13" x14ac:dyDescent="0.25">
      <c r="C4876" s="125"/>
      <c r="D4876" s="122"/>
      <c r="E4876" s="4" t="s">
        <v>29</v>
      </c>
      <c r="F4876" s="5"/>
      <c r="G4876" s="6">
        <v>12</v>
      </c>
      <c r="H4876" s="28">
        <v>8.333333333333</v>
      </c>
      <c r="I4876" s="12">
        <v>8.333333333333</v>
      </c>
      <c r="J4876" s="12">
        <v>8.333333333333</v>
      </c>
      <c r="K4876" s="12">
        <v>33.333333333333002</v>
      </c>
      <c r="L4876" s="12">
        <v>33.333333333333002</v>
      </c>
      <c r="M4876" s="23">
        <v>8.333333333333</v>
      </c>
    </row>
    <row r="4877" spans="3:13" x14ac:dyDescent="0.25">
      <c r="C4877" s="125"/>
      <c r="D4877" s="122"/>
      <c r="E4877" s="4" t="s">
        <v>30</v>
      </c>
      <c r="F4877" s="5"/>
      <c r="G4877" s="6">
        <v>2</v>
      </c>
      <c r="H4877" s="50">
        <v>0</v>
      </c>
      <c r="I4877" s="20">
        <v>0</v>
      </c>
      <c r="J4877" s="20">
        <v>0</v>
      </c>
      <c r="K4877" s="20">
        <v>0</v>
      </c>
      <c r="L4877" s="12">
        <v>50</v>
      </c>
      <c r="M4877" s="23">
        <v>50</v>
      </c>
    </row>
    <row r="4878" spans="3:13" x14ac:dyDescent="0.25">
      <c r="C4878" s="125"/>
      <c r="D4878" s="122"/>
      <c r="E4878" s="4" t="s">
        <v>31</v>
      </c>
      <c r="F4878" s="5"/>
      <c r="G4878" s="6">
        <v>1</v>
      </c>
      <c r="H4878" s="50">
        <v>0</v>
      </c>
      <c r="I4878" s="20">
        <v>0</v>
      </c>
      <c r="J4878" s="20">
        <v>0</v>
      </c>
      <c r="K4878" s="20">
        <v>0</v>
      </c>
      <c r="L4878" s="20">
        <v>0</v>
      </c>
      <c r="M4878" s="23">
        <v>100</v>
      </c>
    </row>
    <row r="4879" spans="3:13" x14ac:dyDescent="0.25">
      <c r="C4879" s="125"/>
      <c r="D4879" s="122"/>
      <c r="E4879" s="4" t="s">
        <v>32</v>
      </c>
      <c r="F4879" s="5"/>
      <c r="G4879" s="6">
        <v>535</v>
      </c>
      <c r="H4879" s="28">
        <v>46.728971962617003</v>
      </c>
      <c r="I4879" s="12">
        <v>16.07476635514</v>
      </c>
      <c r="J4879" s="12">
        <v>3.5514018691590001</v>
      </c>
      <c r="K4879" s="12">
        <v>18.317757009346</v>
      </c>
      <c r="L4879" s="12">
        <v>7.8504672897200001</v>
      </c>
      <c r="M4879" s="23">
        <v>7.4766355140189997</v>
      </c>
    </row>
    <row r="4880" spans="3:13" x14ac:dyDescent="0.25">
      <c r="C4880" s="125"/>
      <c r="D4880" s="122"/>
      <c r="E4880" s="4" t="s">
        <v>33</v>
      </c>
      <c r="F4880" s="5"/>
      <c r="G4880" s="6">
        <v>143</v>
      </c>
      <c r="H4880" s="28">
        <v>25.874125874126001</v>
      </c>
      <c r="I4880" s="12">
        <v>21.678321678322</v>
      </c>
      <c r="J4880" s="12">
        <v>5.594405594406</v>
      </c>
      <c r="K4880" s="12">
        <v>26.573426573427</v>
      </c>
      <c r="L4880" s="12">
        <v>10.48951048951</v>
      </c>
      <c r="M4880" s="23">
        <v>9.7902097902099996</v>
      </c>
    </row>
    <row r="4881" spans="3:13" x14ac:dyDescent="0.25">
      <c r="C4881" s="125"/>
      <c r="D4881" s="122"/>
      <c r="E4881" s="4" t="s">
        <v>34</v>
      </c>
      <c r="F4881" s="5"/>
      <c r="G4881" s="6">
        <v>15</v>
      </c>
      <c r="H4881" s="28">
        <v>6.666666666667</v>
      </c>
      <c r="I4881" s="12">
        <v>6.666666666667</v>
      </c>
      <c r="J4881" s="12">
        <v>6.666666666667</v>
      </c>
      <c r="K4881" s="12">
        <v>26.666666666666998</v>
      </c>
      <c r="L4881" s="12">
        <v>33.333333333333002</v>
      </c>
      <c r="M4881" s="23">
        <v>20</v>
      </c>
    </row>
    <row r="4882" spans="3:13" x14ac:dyDescent="0.25">
      <c r="C4882" s="125"/>
      <c r="D4882" s="122"/>
      <c r="E4882" s="4" t="s">
        <v>35</v>
      </c>
      <c r="F4882" s="5"/>
      <c r="G4882" s="6">
        <v>158</v>
      </c>
      <c r="H4882" s="28">
        <v>24.050632911392</v>
      </c>
      <c r="I4882" s="12">
        <v>20.253164556961998</v>
      </c>
      <c r="J4882" s="12">
        <v>5.6962025316459997</v>
      </c>
      <c r="K4882" s="12">
        <v>26.582278481012999</v>
      </c>
      <c r="L4882" s="12">
        <v>12.658227848100999</v>
      </c>
      <c r="M4882" s="23">
        <v>10.759493670886</v>
      </c>
    </row>
    <row r="4883" spans="3:13" x14ac:dyDescent="0.25">
      <c r="C4883" s="125"/>
      <c r="D4883" s="121" t="s">
        <v>21</v>
      </c>
      <c r="E4883" s="18" t="s">
        <v>25</v>
      </c>
      <c r="F4883" s="17"/>
      <c r="G4883" s="19">
        <v>156</v>
      </c>
      <c r="H4883" s="29">
        <v>52.564102564103003</v>
      </c>
      <c r="I4883" s="15">
        <v>14.102564102563999</v>
      </c>
      <c r="J4883" s="15">
        <v>1.2820512820509999</v>
      </c>
      <c r="K4883" s="15">
        <v>19.230769230768999</v>
      </c>
      <c r="L4883" s="15">
        <v>5.7692307692310001</v>
      </c>
      <c r="M4883" s="30">
        <v>7.0512820512819996</v>
      </c>
    </row>
    <row r="4884" spans="3:13" x14ac:dyDescent="0.25">
      <c r="C4884" s="125"/>
      <c r="D4884" s="122"/>
      <c r="E4884" s="4" t="s">
        <v>26</v>
      </c>
      <c r="F4884" s="5"/>
      <c r="G4884" s="6">
        <v>157</v>
      </c>
      <c r="H4884" s="28">
        <v>45.859872611465001</v>
      </c>
      <c r="I4884" s="12">
        <v>13.375796178344</v>
      </c>
      <c r="J4884" s="12">
        <v>3.184713375796</v>
      </c>
      <c r="K4884" s="12">
        <v>23.566878980892</v>
      </c>
      <c r="L4884" s="12">
        <v>5.7324840764329998</v>
      </c>
      <c r="M4884" s="23">
        <v>8.2802547770700006</v>
      </c>
    </row>
    <row r="4885" spans="3:13" x14ac:dyDescent="0.25">
      <c r="C4885" s="125"/>
      <c r="D4885" s="122"/>
      <c r="E4885" s="4" t="s">
        <v>27</v>
      </c>
      <c r="F4885" s="5"/>
      <c r="G4885" s="6">
        <v>68</v>
      </c>
      <c r="H4885" s="28">
        <v>30.882352941175998</v>
      </c>
      <c r="I4885" s="12">
        <v>17.647058823529001</v>
      </c>
      <c r="J4885" s="12">
        <v>2.9411764705880001</v>
      </c>
      <c r="K4885" s="12">
        <v>32.352941176470999</v>
      </c>
      <c r="L4885" s="12">
        <v>7.352941176471</v>
      </c>
      <c r="M4885" s="23">
        <v>8.8235294117649996</v>
      </c>
    </row>
    <row r="4886" spans="3:13" x14ac:dyDescent="0.25">
      <c r="C4886" s="125"/>
      <c r="D4886" s="122"/>
      <c r="E4886" s="4" t="s">
        <v>28</v>
      </c>
      <c r="F4886" s="5"/>
      <c r="G4886" s="6">
        <v>18</v>
      </c>
      <c r="H4886" s="28">
        <v>16.666666666666998</v>
      </c>
      <c r="I4886" s="12">
        <v>16.666666666666998</v>
      </c>
      <c r="J4886" s="12">
        <v>11.111111111111001</v>
      </c>
      <c r="K4886" s="12">
        <v>27.777777777777999</v>
      </c>
      <c r="L4886" s="20">
        <v>0</v>
      </c>
      <c r="M4886" s="23">
        <v>27.777777777777999</v>
      </c>
    </row>
    <row r="4887" spans="3:13" x14ac:dyDescent="0.25">
      <c r="C4887" s="125"/>
      <c r="D4887" s="122"/>
      <c r="E4887" s="4" t="s">
        <v>29</v>
      </c>
      <c r="F4887" s="5"/>
      <c r="G4887" s="6">
        <v>6</v>
      </c>
      <c r="H4887" s="50">
        <v>0</v>
      </c>
      <c r="I4887" s="12">
        <v>16.666666666666998</v>
      </c>
      <c r="J4887" s="12">
        <v>16.666666666666998</v>
      </c>
      <c r="K4887" s="12">
        <v>50</v>
      </c>
      <c r="L4887" s="20">
        <v>0</v>
      </c>
      <c r="M4887" s="23">
        <v>16.666666666666998</v>
      </c>
    </row>
    <row r="4888" spans="3:13" x14ac:dyDescent="0.25">
      <c r="C4888" s="125"/>
      <c r="D4888" s="122"/>
      <c r="E4888" s="4" t="s">
        <v>30</v>
      </c>
      <c r="F4888" s="5"/>
      <c r="G4888" s="6">
        <v>1</v>
      </c>
      <c r="H4888" s="50">
        <v>0</v>
      </c>
      <c r="I4888" s="20">
        <v>0</v>
      </c>
      <c r="J4888" s="20">
        <v>0</v>
      </c>
      <c r="K4888" s="20">
        <v>0</v>
      </c>
      <c r="L4888" s="12">
        <v>100</v>
      </c>
      <c r="M4888" s="37">
        <v>0</v>
      </c>
    </row>
    <row r="4889" spans="3:13" x14ac:dyDescent="0.25">
      <c r="C4889" s="125"/>
      <c r="D4889" s="122"/>
      <c r="E4889" s="4" t="s">
        <v>31</v>
      </c>
      <c r="F4889" s="5"/>
      <c r="G4889" s="6">
        <v>1</v>
      </c>
      <c r="H4889" s="50">
        <v>0</v>
      </c>
      <c r="I4889" s="20">
        <v>0</v>
      </c>
      <c r="J4889" s="20">
        <v>0</v>
      </c>
      <c r="K4889" s="20">
        <v>0</v>
      </c>
      <c r="L4889" s="20">
        <v>0</v>
      </c>
      <c r="M4889" s="23">
        <v>100</v>
      </c>
    </row>
    <row r="4890" spans="3:13" x14ac:dyDescent="0.25">
      <c r="C4890" s="125"/>
      <c r="D4890" s="122"/>
      <c r="E4890" s="4" t="s">
        <v>32</v>
      </c>
      <c r="F4890" s="5"/>
      <c r="G4890" s="6">
        <v>313</v>
      </c>
      <c r="H4890" s="28">
        <v>49.201277955271998</v>
      </c>
      <c r="I4890" s="12">
        <v>13.738019169329</v>
      </c>
      <c r="J4890" s="12">
        <v>2.23642172524</v>
      </c>
      <c r="K4890" s="12">
        <v>21.405750798722</v>
      </c>
      <c r="L4890" s="12">
        <v>5.7507987220450003</v>
      </c>
      <c r="M4890" s="23">
        <v>7.6677316293929998</v>
      </c>
    </row>
    <row r="4891" spans="3:13" x14ac:dyDescent="0.25">
      <c r="C4891" s="125"/>
      <c r="D4891" s="122"/>
      <c r="E4891" s="4" t="s">
        <v>33</v>
      </c>
      <c r="F4891" s="5"/>
      <c r="G4891" s="6">
        <v>86</v>
      </c>
      <c r="H4891" s="28">
        <v>27.906976744186</v>
      </c>
      <c r="I4891" s="12">
        <v>17.441860465116001</v>
      </c>
      <c r="J4891" s="12">
        <v>4.6511627906979998</v>
      </c>
      <c r="K4891" s="12">
        <v>31.395348837208999</v>
      </c>
      <c r="L4891" s="12">
        <v>5.8139534883720003</v>
      </c>
      <c r="M4891" s="23">
        <v>12.790697674419</v>
      </c>
    </row>
    <row r="4892" spans="3:13" x14ac:dyDescent="0.25">
      <c r="C4892" s="125"/>
      <c r="D4892" s="122"/>
      <c r="E4892" s="4" t="s">
        <v>34</v>
      </c>
      <c r="F4892" s="5"/>
      <c r="G4892" s="6">
        <v>8</v>
      </c>
      <c r="H4892" s="50">
        <v>0</v>
      </c>
      <c r="I4892" s="12">
        <v>12.5</v>
      </c>
      <c r="J4892" s="12">
        <v>12.5</v>
      </c>
      <c r="K4892" s="12">
        <v>37.5</v>
      </c>
      <c r="L4892" s="12">
        <v>12.5</v>
      </c>
      <c r="M4892" s="23">
        <v>25</v>
      </c>
    </row>
    <row r="4893" spans="3:13" x14ac:dyDescent="0.25">
      <c r="C4893" s="125"/>
      <c r="D4893" s="122"/>
      <c r="E4893" s="4" t="s">
        <v>35</v>
      </c>
      <c r="F4893" s="5"/>
      <c r="G4893" s="6">
        <v>94</v>
      </c>
      <c r="H4893" s="28">
        <v>25.531914893617</v>
      </c>
      <c r="I4893" s="12">
        <v>17.021276595745</v>
      </c>
      <c r="J4893" s="12">
        <v>5.3191489361700004</v>
      </c>
      <c r="K4893" s="12">
        <v>31.914893617021001</v>
      </c>
      <c r="L4893" s="12">
        <v>6.3829787234040003</v>
      </c>
      <c r="M4893" s="23">
        <v>13.829787234043</v>
      </c>
    </row>
    <row r="4894" spans="3:13" x14ac:dyDescent="0.25">
      <c r="C4894" s="125"/>
      <c r="D4894" s="121" t="s">
        <v>22</v>
      </c>
      <c r="E4894" s="18" t="s">
        <v>25</v>
      </c>
      <c r="F4894" s="17"/>
      <c r="G4894" s="19">
        <v>109</v>
      </c>
      <c r="H4894" s="29">
        <v>47.706422018349002</v>
      </c>
      <c r="I4894" s="15">
        <v>16.513761467889999</v>
      </c>
      <c r="J4894" s="15">
        <v>5.5045871559629997</v>
      </c>
      <c r="K4894" s="15">
        <v>10.091743119266001</v>
      </c>
      <c r="L4894" s="15">
        <v>13.761467889907999</v>
      </c>
      <c r="M4894" s="30">
        <v>6.4220183486240003</v>
      </c>
    </row>
    <row r="4895" spans="3:13" x14ac:dyDescent="0.25">
      <c r="C4895" s="125"/>
      <c r="D4895" s="122"/>
      <c r="E4895" s="4" t="s">
        <v>26</v>
      </c>
      <c r="F4895" s="5"/>
      <c r="G4895" s="6">
        <v>113</v>
      </c>
      <c r="H4895" s="28">
        <v>38.938053097344998</v>
      </c>
      <c r="I4895" s="12">
        <v>22.123893805310001</v>
      </c>
      <c r="J4895" s="12">
        <v>5.3097345132739999</v>
      </c>
      <c r="K4895" s="12">
        <v>17.699115044248</v>
      </c>
      <c r="L4895" s="12">
        <v>7.964601769912</v>
      </c>
      <c r="M4895" s="23">
        <v>7.964601769912</v>
      </c>
    </row>
    <row r="4896" spans="3:13" x14ac:dyDescent="0.25">
      <c r="C4896" s="125"/>
      <c r="D4896" s="122"/>
      <c r="E4896" s="4" t="s">
        <v>27</v>
      </c>
      <c r="F4896" s="5"/>
      <c r="G4896" s="6">
        <v>37</v>
      </c>
      <c r="H4896" s="28">
        <v>21.621621621622001</v>
      </c>
      <c r="I4896" s="12">
        <v>16.216216216216001</v>
      </c>
      <c r="J4896" s="12">
        <v>5.4054054054050003</v>
      </c>
      <c r="K4896" s="12">
        <v>27.027027027027</v>
      </c>
      <c r="L4896" s="12">
        <v>21.621621621622001</v>
      </c>
      <c r="M4896" s="23">
        <v>8.1081081081080004</v>
      </c>
    </row>
    <row r="4897" spans="3:13" x14ac:dyDescent="0.25">
      <c r="C4897" s="125"/>
      <c r="D4897" s="122"/>
      <c r="E4897" s="4" t="s">
        <v>28</v>
      </c>
      <c r="F4897" s="5"/>
      <c r="G4897" s="6">
        <v>20</v>
      </c>
      <c r="H4897" s="28">
        <v>25</v>
      </c>
      <c r="I4897" s="12">
        <v>50</v>
      </c>
      <c r="J4897" s="12">
        <v>10</v>
      </c>
      <c r="K4897" s="12">
        <v>5</v>
      </c>
      <c r="L4897" s="12">
        <v>10</v>
      </c>
      <c r="M4897" s="37">
        <v>0</v>
      </c>
    </row>
    <row r="4898" spans="3:13" x14ac:dyDescent="0.25">
      <c r="C4898" s="125"/>
      <c r="D4898" s="122"/>
      <c r="E4898" s="4" t="s">
        <v>29</v>
      </c>
      <c r="F4898" s="5"/>
      <c r="G4898" s="6">
        <v>6</v>
      </c>
      <c r="H4898" s="28">
        <v>16.666666666666998</v>
      </c>
      <c r="I4898" s="20">
        <v>0</v>
      </c>
      <c r="J4898" s="20">
        <v>0</v>
      </c>
      <c r="K4898" s="12">
        <v>16.666666666666998</v>
      </c>
      <c r="L4898" s="12">
        <v>66.666666666666998</v>
      </c>
      <c r="M4898" s="37">
        <v>0</v>
      </c>
    </row>
    <row r="4899" spans="3:13" x14ac:dyDescent="0.25">
      <c r="C4899" s="125"/>
      <c r="D4899" s="122"/>
      <c r="E4899" s="4" t="s">
        <v>30</v>
      </c>
      <c r="F4899" s="5"/>
      <c r="G4899" s="6">
        <v>1</v>
      </c>
      <c r="H4899" s="50">
        <v>0</v>
      </c>
      <c r="I4899" s="20">
        <v>0</v>
      </c>
      <c r="J4899" s="20">
        <v>0</v>
      </c>
      <c r="K4899" s="20">
        <v>0</v>
      </c>
      <c r="L4899" s="20">
        <v>0</v>
      </c>
      <c r="M4899" s="23">
        <v>100</v>
      </c>
    </row>
    <row r="4900" spans="3:13" x14ac:dyDescent="0.25">
      <c r="C4900" s="125"/>
      <c r="D4900" s="122"/>
      <c r="E4900" s="4" t="s">
        <v>31</v>
      </c>
      <c r="F4900" s="5"/>
      <c r="G4900" s="6">
        <v>0</v>
      </c>
      <c r="H4900" s="50">
        <v>0</v>
      </c>
      <c r="I4900" s="20">
        <v>0</v>
      </c>
      <c r="J4900" s="20">
        <v>0</v>
      </c>
      <c r="K4900" s="20">
        <v>0</v>
      </c>
      <c r="L4900" s="20">
        <v>0</v>
      </c>
      <c r="M4900" s="37">
        <v>0</v>
      </c>
    </row>
    <row r="4901" spans="3:13" x14ac:dyDescent="0.25">
      <c r="C4901" s="125"/>
      <c r="D4901" s="122"/>
      <c r="E4901" s="4" t="s">
        <v>32</v>
      </c>
      <c r="F4901" s="5"/>
      <c r="G4901" s="6">
        <v>222</v>
      </c>
      <c r="H4901" s="28">
        <v>43.243243243243001</v>
      </c>
      <c r="I4901" s="12">
        <v>19.369369369369</v>
      </c>
      <c r="J4901" s="12">
        <v>5.4054054054050003</v>
      </c>
      <c r="K4901" s="12">
        <v>13.963963963964</v>
      </c>
      <c r="L4901" s="12">
        <v>10.810810810811001</v>
      </c>
      <c r="M4901" s="23">
        <v>7.2072072072070004</v>
      </c>
    </row>
    <row r="4902" spans="3:13" x14ac:dyDescent="0.25">
      <c r="C4902" s="125"/>
      <c r="D4902" s="122"/>
      <c r="E4902" s="4" t="s">
        <v>33</v>
      </c>
      <c r="F4902" s="5"/>
      <c r="G4902" s="6">
        <v>57</v>
      </c>
      <c r="H4902" s="28">
        <v>22.807017543859999</v>
      </c>
      <c r="I4902" s="12">
        <v>28.070175438595999</v>
      </c>
      <c r="J4902" s="12">
        <v>7.0175438596489998</v>
      </c>
      <c r="K4902" s="12">
        <v>19.298245614035</v>
      </c>
      <c r="L4902" s="12">
        <v>17.543859649123</v>
      </c>
      <c r="M4902" s="23">
        <v>5.2631578947369997</v>
      </c>
    </row>
    <row r="4903" spans="3:13" x14ac:dyDescent="0.25">
      <c r="C4903" s="125"/>
      <c r="D4903" s="122"/>
      <c r="E4903" s="4" t="s">
        <v>34</v>
      </c>
      <c r="F4903" s="5"/>
      <c r="G4903" s="6">
        <v>7</v>
      </c>
      <c r="H4903" s="28">
        <v>14.285714285714</v>
      </c>
      <c r="I4903" s="20">
        <v>0</v>
      </c>
      <c r="J4903" s="20">
        <v>0</v>
      </c>
      <c r="K4903" s="12">
        <v>14.285714285714</v>
      </c>
      <c r="L4903" s="12">
        <v>57.142857142856997</v>
      </c>
      <c r="M4903" s="23">
        <v>14.285714285714</v>
      </c>
    </row>
    <row r="4904" spans="3:13" x14ac:dyDescent="0.25">
      <c r="C4904" s="125"/>
      <c r="D4904" s="122"/>
      <c r="E4904" s="4" t="s">
        <v>35</v>
      </c>
      <c r="F4904" s="5"/>
      <c r="G4904" s="6">
        <v>64</v>
      </c>
      <c r="H4904" s="28">
        <v>21.875</v>
      </c>
      <c r="I4904" s="12">
        <v>25</v>
      </c>
      <c r="J4904" s="12">
        <v>6.25</v>
      </c>
      <c r="K4904" s="12">
        <v>18.75</v>
      </c>
      <c r="L4904" s="12">
        <v>21.875</v>
      </c>
      <c r="M4904" s="23">
        <v>6.25</v>
      </c>
    </row>
    <row r="4905" spans="3:13" x14ac:dyDescent="0.25">
      <c r="C4905" s="121" t="s">
        <v>36</v>
      </c>
      <c r="D4905" s="121" t="s">
        <v>24</v>
      </c>
      <c r="E4905" s="18" t="s">
        <v>37</v>
      </c>
      <c r="F4905" s="17"/>
      <c r="G4905" s="19">
        <v>31</v>
      </c>
      <c r="H4905" s="29">
        <v>61.290322580644997</v>
      </c>
      <c r="I4905" s="15">
        <v>6.4516129032259997</v>
      </c>
      <c r="J4905" s="15">
        <v>6.4516129032259997</v>
      </c>
      <c r="K4905" s="15">
        <v>9.6774193548389995</v>
      </c>
      <c r="L4905" s="15">
        <v>3.2258064516129998</v>
      </c>
      <c r="M4905" s="30">
        <v>12.903225806451999</v>
      </c>
    </row>
    <row r="4906" spans="3:13" ht="25.2" x14ac:dyDescent="0.25">
      <c r="C4906" s="125"/>
      <c r="D4906" s="122"/>
      <c r="E4906" s="4" t="s">
        <v>38</v>
      </c>
      <c r="F4906" s="5"/>
      <c r="G4906" s="6">
        <v>526</v>
      </c>
      <c r="H4906" s="28">
        <v>38.593155893536</v>
      </c>
      <c r="I4906" s="12">
        <v>18.631178707223999</v>
      </c>
      <c r="J4906" s="12">
        <v>3.6121673003799999</v>
      </c>
      <c r="K4906" s="12">
        <v>21.102661596958001</v>
      </c>
      <c r="L4906" s="12">
        <v>9.3155893536119994</v>
      </c>
      <c r="M4906" s="23">
        <v>8.7452471482889997</v>
      </c>
    </row>
    <row r="4907" spans="3:13" ht="25.2" x14ac:dyDescent="0.25">
      <c r="C4907" s="125"/>
      <c r="D4907" s="122"/>
      <c r="E4907" s="4" t="s">
        <v>39</v>
      </c>
      <c r="F4907" s="5"/>
      <c r="G4907" s="6">
        <v>39</v>
      </c>
      <c r="H4907" s="28">
        <v>69.230769230768999</v>
      </c>
      <c r="I4907" s="12">
        <v>5.1282051282049999</v>
      </c>
      <c r="J4907" s="20">
        <v>0</v>
      </c>
      <c r="K4907" s="12">
        <v>12.820512820513001</v>
      </c>
      <c r="L4907" s="12">
        <v>7.6923076923079998</v>
      </c>
      <c r="M4907" s="23">
        <v>5.1282051282049999</v>
      </c>
    </row>
    <row r="4908" spans="3:13" ht="25.2" x14ac:dyDescent="0.25">
      <c r="C4908" s="125"/>
      <c r="D4908" s="122"/>
      <c r="E4908" s="4" t="s">
        <v>40</v>
      </c>
      <c r="F4908" s="5"/>
      <c r="G4908" s="6">
        <v>94</v>
      </c>
      <c r="H4908" s="28">
        <v>39.361702127660003</v>
      </c>
      <c r="I4908" s="12">
        <v>17.021276595745</v>
      </c>
      <c r="J4908" s="12">
        <v>7.4468085106380002</v>
      </c>
      <c r="K4908" s="12">
        <v>21.276595744681</v>
      </c>
      <c r="L4908" s="12">
        <v>9.574468085106</v>
      </c>
      <c r="M4908" s="23">
        <v>5.3191489361700004</v>
      </c>
    </row>
    <row r="4909" spans="3:13" x14ac:dyDescent="0.25">
      <c r="C4909" s="125"/>
      <c r="D4909" s="122"/>
      <c r="E4909" s="4" t="s">
        <v>18</v>
      </c>
      <c r="F4909" s="5"/>
      <c r="G4909" s="6">
        <v>3</v>
      </c>
      <c r="H4909" s="28">
        <v>66.666666666666998</v>
      </c>
      <c r="I4909" s="20">
        <v>0</v>
      </c>
      <c r="J4909" s="20">
        <v>0</v>
      </c>
      <c r="K4909" s="12">
        <v>33.333333333333002</v>
      </c>
      <c r="L4909" s="20">
        <v>0</v>
      </c>
      <c r="M4909" s="37">
        <v>0</v>
      </c>
    </row>
    <row r="4910" spans="3:13" x14ac:dyDescent="0.25">
      <c r="C4910" s="125"/>
      <c r="D4910" s="121" t="s">
        <v>21</v>
      </c>
      <c r="E4910" s="18" t="s">
        <v>37</v>
      </c>
      <c r="F4910" s="17"/>
      <c r="G4910" s="19">
        <v>20</v>
      </c>
      <c r="H4910" s="29">
        <v>65</v>
      </c>
      <c r="I4910" s="15">
        <v>5</v>
      </c>
      <c r="J4910" s="15">
        <v>5</v>
      </c>
      <c r="K4910" s="15">
        <v>15</v>
      </c>
      <c r="L4910" s="38">
        <v>0</v>
      </c>
      <c r="M4910" s="30">
        <v>10</v>
      </c>
    </row>
    <row r="4911" spans="3:13" ht="25.2" x14ac:dyDescent="0.25">
      <c r="C4911" s="125"/>
      <c r="D4911" s="122"/>
      <c r="E4911" s="4" t="s">
        <v>38</v>
      </c>
      <c r="F4911" s="5"/>
      <c r="G4911" s="6">
        <v>348</v>
      </c>
      <c r="H4911" s="28">
        <v>41.379310344827999</v>
      </c>
      <c r="I4911" s="12">
        <v>16.379310344827999</v>
      </c>
      <c r="J4911" s="12">
        <v>2.8735632183909998</v>
      </c>
      <c r="K4911" s="12">
        <v>23.850574712644001</v>
      </c>
      <c r="L4911" s="12">
        <v>6.3218390804600002</v>
      </c>
      <c r="M4911" s="23">
        <v>9.1954022988510005</v>
      </c>
    </row>
    <row r="4912" spans="3:13" ht="25.2" x14ac:dyDescent="0.25">
      <c r="C4912" s="125"/>
      <c r="D4912" s="122"/>
      <c r="E4912" s="4" t="s">
        <v>39</v>
      </c>
      <c r="F4912" s="5"/>
      <c r="G4912" s="6">
        <v>17</v>
      </c>
      <c r="H4912" s="28">
        <v>70.588235294117993</v>
      </c>
      <c r="I4912" s="20">
        <v>0</v>
      </c>
      <c r="J4912" s="20">
        <v>0</v>
      </c>
      <c r="K4912" s="12">
        <v>11.764705882353001</v>
      </c>
      <c r="L4912" s="12">
        <v>5.8823529411760003</v>
      </c>
      <c r="M4912" s="23">
        <v>11.764705882353001</v>
      </c>
    </row>
    <row r="4913" spans="3:13" ht="25.2" x14ac:dyDescent="0.25">
      <c r="C4913" s="125"/>
      <c r="D4913" s="122"/>
      <c r="E4913" s="4" t="s">
        <v>40</v>
      </c>
      <c r="F4913" s="5"/>
      <c r="G4913" s="6">
        <v>20</v>
      </c>
      <c r="H4913" s="28">
        <v>35</v>
      </c>
      <c r="I4913" s="12">
        <v>5</v>
      </c>
      <c r="J4913" s="12">
        <v>5</v>
      </c>
      <c r="K4913" s="12">
        <v>45</v>
      </c>
      <c r="L4913" s="12">
        <v>5</v>
      </c>
      <c r="M4913" s="23">
        <v>5</v>
      </c>
    </row>
    <row r="4914" spans="3:13" x14ac:dyDescent="0.25">
      <c r="C4914" s="125"/>
      <c r="D4914" s="122"/>
      <c r="E4914" s="4" t="s">
        <v>18</v>
      </c>
      <c r="F4914" s="5"/>
      <c r="G4914" s="6">
        <v>2</v>
      </c>
      <c r="H4914" s="28">
        <v>100</v>
      </c>
      <c r="I4914" s="20">
        <v>0</v>
      </c>
      <c r="J4914" s="20">
        <v>0</v>
      </c>
      <c r="K4914" s="20">
        <v>0</v>
      </c>
      <c r="L4914" s="20">
        <v>0</v>
      </c>
      <c r="M4914" s="37">
        <v>0</v>
      </c>
    </row>
    <row r="4915" spans="3:13" x14ac:dyDescent="0.25">
      <c r="C4915" s="125"/>
      <c r="D4915" s="121" t="s">
        <v>22</v>
      </c>
      <c r="E4915" s="18" t="s">
        <v>37</v>
      </c>
      <c r="F4915" s="17"/>
      <c r="G4915" s="19">
        <v>11</v>
      </c>
      <c r="H4915" s="29">
        <v>54.545454545455001</v>
      </c>
      <c r="I4915" s="15">
        <v>9.0909090909089993</v>
      </c>
      <c r="J4915" s="15">
        <v>9.0909090909089993</v>
      </c>
      <c r="K4915" s="38">
        <v>0</v>
      </c>
      <c r="L4915" s="15">
        <v>9.0909090909089993</v>
      </c>
      <c r="M4915" s="30">
        <v>18.181818181817999</v>
      </c>
    </row>
    <row r="4916" spans="3:13" ht="25.2" x14ac:dyDescent="0.25">
      <c r="C4916" s="125"/>
      <c r="D4916" s="122"/>
      <c r="E4916" s="4" t="s">
        <v>38</v>
      </c>
      <c r="F4916" s="5"/>
      <c r="G4916" s="6">
        <v>178</v>
      </c>
      <c r="H4916" s="28">
        <v>33.146067415730002</v>
      </c>
      <c r="I4916" s="12">
        <v>23.033707865168999</v>
      </c>
      <c r="J4916" s="12">
        <v>5.0561797752809996</v>
      </c>
      <c r="K4916" s="12">
        <v>15.730337078651999</v>
      </c>
      <c r="L4916" s="12">
        <v>15.168539325843</v>
      </c>
      <c r="M4916" s="23">
        <v>7.8651685393259996</v>
      </c>
    </row>
    <row r="4917" spans="3:13" ht="25.2" x14ac:dyDescent="0.25">
      <c r="C4917" s="125"/>
      <c r="D4917" s="122"/>
      <c r="E4917" s="4" t="s">
        <v>39</v>
      </c>
      <c r="F4917" s="5"/>
      <c r="G4917" s="6">
        <v>22</v>
      </c>
      <c r="H4917" s="28">
        <v>68.181818181818002</v>
      </c>
      <c r="I4917" s="12">
        <v>9.0909090909089993</v>
      </c>
      <c r="J4917" s="20">
        <v>0</v>
      </c>
      <c r="K4917" s="12">
        <v>13.636363636364001</v>
      </c>
      <c r="L4917" s="12">
        <v>9.0909090909089993</v>
      </c>
      <c r="M4917" s="37">
        <v>0</v>
      </c>
    </row>
    <row r="4918" spans="3:13" ht="25.2" x14ac:dyDescent="0.25">
      <c r="C4918" s="125"/>
      <c r="D4918" s="122"/>
      <c r="E4918" s="4" t="s">
        <v>40</v>
      </c>
      <c r="F4918" s="5"/>
      <c r="G4918" s="6">
        <v>74</v>
      </c>
      <c r="H4918" s="28">
        <v>40.540540540541002</v>
      </c>
      <c r="I4918" s="12">
        <v>20.27027027027</v>
      </c>
      <c r="J4918" s="12">
        <v>8.1081081081080004</v>
      </c>
      <c r="K4918" s="12">
        <v>14.864864864865</v>
      </c>
      <c r="L4918" s="12">
        <v>10.810810810811001</v>
      </c>
      <c r="M4918" s="23">
        <v>5.4054054054050003</v>
      </c>
    </row>
    <row r="4919" spans="3:13" x14ac:dyDescent="0.25">
      <c r="C4919" s="125"/>
      <c r="D4919" s="122"/>
      <c r="E4919" s="4" t="s">
        <v>18</v>
      </c>
      <c r="F4919" s="5"/>
      <c r="G4919" s="6">
        <v>1</v>
      </c>
      <c r="H4919" s="50">
        <v>0</v>
      </c>
      <c r="I4919" s="20">
        <v>0</v>
      </c>
      <c r="J4919" s="20">
        <v>0</v>
      </c>
      <c r="K4919" s="12">
        <v>100</v>
      </c>
      <c r="L4919" s="20">
        <v>0</v>
      </c>
      <c r="M4919" s="37">
        <v>0</v>
      </c>
    </row>
    <row r="4920" spans="3:13" ht="25.2" x14ac:dyDescent="0.25">
      <c r="C4920" s="121" t="s">
        <v>41</v>
      </c>
      <c r="D4920" s="119" t="s">
        <v>20</v>
      </c>
      <c r="E4920" s="18" t="s">
        <v>42</v>
      </c>
      <c r="F4920" s="17"/>
      <c r="G4920" s="19">
        <v>94</v>
      </c>
      <c r="H4920" s="29">
        <v>48.936170212766001</v>
      </c>
      <c r="I4920" s="15">
        <v>11.702127659574</v>
      </c>
      <c r="J4920" s="15">
        <v>7.4468085106380002</v>
      </c>
      <c r="K4920" s="15">
        <v>17.021276595745</v>
      </c>
      <c r="L4920" s="15">
        <v>6.3829787234040003</v>
      </c>
      <c r="M4920" s="30">
        <v>8.5106382978719992</v>
      </c>
    </row>
    <row r="4921" spans="3:13" ht="25.2" x14ac:dyDescent="0.25">
      <c r="C4921" s="125"/>
      <c r="D4921" s="120"/>
      <c r="E4921" s="4" t="s">
        <v>43</v>
      </c>
      <c r="F4921" s="5"/>
      <c r="G4921" s="6">
        <v>495</v>
      </c>
      <c r="H4921" s="28">
        <v>38.787878787879002</v>
      </c>
      <c r="I4921" s="12">
        <v>18.383838383838</v>
      </c>
      <c r="J4921" s="12">
        <v>3.8383838383839999</v>
      </c>
      <c r="K4921" s="12">
        <v>21.212121212121001</v>
      </c>
      <c r="L4921" s="12">
        <v>9.4949494949489992</v>
      </c>
      <c r="M4921" s="23">
        <v>8.2828282828279995</v>
      </c>
    </row>
    <row r="4922" spans="3:13" ht="25.2" x14ac:dyDescent="0.25">
      <c r="C4922" s="125"/>
      <c r="D4922" s="120"/>
      <c r="E4922" s="4" t="s">
        <v>44</v>
      </c>
      <c r="F4922" s="5"/>
      <c r="G4922" s="6">
        <v>41</v>
      </c>
      <c r="H4922" s="28">
        <v>53.658536585366001</v>
      </c>
      <c r="I4922" s="12">
        <v>12.195121951220001</v>
      </c>
      <c r="J4922" s="12">
        <v>2.4390243902440001</v>
      </c>
      <c r="K4922" s="12">
        <v>17.073170731706998</v>
      </c>
      <c r="L4922" s="12">
        <v>4.8780487804880002</v>
      </c>
      <c r="M4922" s="23">
        <v>9.7560975609760003</v>
      </c>
    </row>
    <row r="4923" spans="3:13" ht="25.2" x14ac:dyDescent="0.25">
      <c r="C4923" s="125"/>
      <c r="D4923" s="120"/>
      <c r="E4923" s="4" t="s">
        <v>45</v>
      </c>
      <c r="F4923" s="5"/>
      <c r="G4923" s="6">
        <v>276</v>
      </c>
      <c r="H4923" s="28">
        <v>38.405797101448997</v>
      </c>
      <c r="I4923" s="12">
        <v>15.217391304348</v>
      </c>
      <c r="J4923" s="12">
        <v>3.6231884057969999</v>
      </c>
      <c r="K4923" s="12">
        <v>24.275362318841001</v>
      </c>
      <c r="L4923" s="12">
        <v>10.144927536232</v>
      </c>
      <c r="M4923" s="23">
        <v>8.333333333333</v>
      </c>
    </row>
    <row r="4924" spans="3:13" ht="25.2" x14ac:dyDescent="0.25">
      <c r="C4924" s="125"/>
      <c r="D4924" s="120"/>
      <c r="E4924" s="4" t="s">
        <v>46</v>
      </c>
      <c r="F4924" s="5"/>
      <c r="G4924" s="6">
        <v>18</v>
      </c>
      <c r="H4924" s="28">
        <v>38.888888888888999</v>
      </c>
      <c r="I4924" s="12">
        <v>16.666666666666998</v>
      </c>
      <c r="J4924" s="20">
        <v>0</v>
      </c>
      <c r="K4924" s="12">
        <v>22.222222222222001</v>
      </c>
      <c r="L4924" s="12">
        <v>22.222222222222001</v>
      </c>
      <c r="M4924" s="37">
        <v>0</v>
      </c>
    </row>
    <row r="4925" spans="3:13" x14ac:dyDescent="0.25">
      <c r="C4925" s="125"/>
      <c r="D4925" s="120"/>
      <c r="E4925" s="4" t="s">
        <v>18</v>
      </c>
      <c r="F4925" s="5"/>
      <c r="G4925" s="6">
        <v>5</v>
      </c>
      <c r="H4925" s="28">
        <v>40</v>
      </c>
      <c r="I4925" s="12">
        <v>20</v>
      </c>
      <c r="J4925" s="20">
        <v>0</v>
      </c>
      <c r="K4925" s="12">
        <v>40</v>
      </c>
      <c r="L4925" s="20">
        <v>0</v>
      </c>
      <c r="M4925" s="37">
        <v>0</v>
      </c>
    </row>
    <row r="4926" spans="3:13" x14ac:dyDescent="0.25">
      <c r="C4926" s="121" t="s">
        <v>47</v>
      </c>
      <c r="D4926" s="119" t="s">
        <v>20</v>
      </c>
      <c r="E4926" s="18" t="s">
        <v>48</v>
      </c>
      <c r="F4926" s="17"/>
      <c r="G4926" s="19">
        <v>94</v>
      </c>
      <c r="H4926" s="29">
        <v>48.936170212766001</v>
      </c>
      <c r="I4926" s="15">
        <v>11.702127659574</v>
      </c>
      <c r="J4926" s="15">
        <v>7.4468085106380002</v>
      </c>
      <c r="K4926" s="15">
        <v>17.021276595745</v>
      </c>
      <c r="L4926" s="15">
        <v>6.3829787234040003</v>
      </c>
      <c r="M4926" s="30">
        <v>8.5106382978719992</v>
      </c>
    </row>
    <row r="4927" spans="3:13" x14ac:dyDescent="0.25">
      <c r="C4927" s="125"/>
      <c r="D4927" s="120"/>
      <c r="E4927" s="4" t="s">
        <v>49</v>
      </c>
      <c r="F4927" s="5"/>
      <c r="G4927" s="6">
        <v>332</v>
      </c>
      <c r="H4927" s="28">
        <v>40.963855421687001</v>
      </c>
      <c r="I4927" s="12">
        <v>20.180722891565999</v>
      </c>
      <c r="J4927" s="12">
        <v>3.3132530120479999</v>
      </c>
      <c r="K4927" s="12">
        <v>18.373493975904001</v>
      </c>
      <c r="L4927" s="12">
        <v>9.0361445783129994</v>
      </c>
      <c r="M4927" s="23">
        <v>8.1325301204820004</v>
      </c>
    </row>
    <row r="4928" spans="3:13" x14ac:dyDescent="0.25">
      <c r="C4928" s="125"/>
      <c r="D4928" s="120"/>
      <c r="E4928" s="4" t="s">
        <v>50</v>
      </c>
      <c r="F4928" s="5"/>
      <c r="G4928" s="6">
        <v>139</v>
      </c>
      <c r="H4928" s="28">
        <v>41.007194244604001</v>
      </c>
      <c r="I4928" s="12">
        <v>17.985611510790999</v>
      </c>
      <c r="J4928" s="12">
        <v>3.5971223021580001</v>
      </c>
      <c r="K4928" s="12">
        <v>20.863309352518002</v>
      </c>
      <c r="L4928" s="12">
        <v>7.9136690647480004</v>
      </c>
      <c r="M4928" s="23">
        <v>8.6330935251799996</v>
      </c>
    </row>
    <row r="4929" spans="3:13" x14ac:dyDescent="0.25">
      <c r="C4929" s="125"/>
      <c r="D4929" s="120"/>
      <c r="E4929" s="4" t="s">
        <v>51</v>
      </c>
      <c r="F4929" s="5"/>
      <c r="G4929" s="6">
        <v>60</v>
      </c>
      <c r="H4929" s="28">
        <v>38.333333333333002</v>
      </c>
      <c r="I4929" s="12">
        <v>15</v>
      </c>
      <c r="J4929" s="12">
        <v>1.666666666667</v>
      </c>
      <c r="K4929" s="12">
        <v>23.333333333333002</v>
      </c>
      <c r="L4929" s="12">
        <v>13.333333333333</v>
      </c>
      <c r="M4929" s="23">
        <v>8.333333333333</v>
      </c>
    </row>
    <row r="4930" spans="3:13" x14ac:dyDescent="0.25">
      <c r="C4930" s="125"/>
      <c r="D4930" s="120"/>
      <c r="E4930" s="4" t="s">
        <v>52</v>
      </c>
      <c r="F4930" s="5"/>
      <c r="G4930" s="6">
        <v>62</v>
      </c>
      <c r="H4930" s="28">
        <v>38.709677419355003</v>
      </c>
      <c r="I4930" s="12">
        <v>9.6774193548389995</v>
      </c>
      <c r="J4930" s="12">
        <v>6.4516129032259997</v>
      </c>
      <c r="K4930" s="12">
        <v>30.645161290322999</v>
      </c>
      <c r="L4930" s="12">
        <v>8.0645161290320004</v>
      </c>
      <c r="M4930" s="23">
        <v>6.4516129032259997</v>
      </c>
    </row>
    <row r="4931" spans="3:13" x14ac:dyDescent="0.25">
      <c r="C4931" s="125"/>
      <c r="D4931" s="120"/>
      <c r="E4931" s="4" t="s">
        <v>18</v>
      </c>
      <c r="F4931" s="5"/>
      <c r="G4931" s="6">
        <v>6</v>
      </c>
      <c r="H4931" s="28">
        <v>33.333333333333002</v>
      </c>
      <c r="I4931" s="20">
        <v>0</v>
      </c>
      <c r="J4931" s="20">
        <v>0</v>
      </c>
      <c r="K4931" s="12">
        <v>16.666666666666998</v>
      </c>
      <c r="L4931" s="12">
        <v>33.333333333333002</v>
      </c>
      <c r="M4931" s="23">
        <v>16.666666666666998</v>
      </c>
    </row>
    <row r="4932" spans="3:13" x14ac:dyDescent="0.25">
      <c r="C4932" s="121" t="s">
        <v>53</v>
      </c>
      <c r="D4932" s="119" t="s">
        <v>20</v>
      </c>
      <c r="E4932" s="18" t="s">
        <v>54</v>
      </c>
      <c r="F4932" s="17"/>
      <c r="G4932" s="19">
        <v>85</v>
      </c>
      <c r="H4932" s="29">
        <v>40</v>
      </c>
      <c r="I4932" s="15">
        <v>14.117647058824</v>
      </c>
      <c r="J4932" s="15">
        <v>1.1764705882349999</v>
      </c>
      <c r="K4932" s="15">
        <v>25.882352941175998</v>
      </c>
      <c r="L4932" s="15">
        <v>4.7058823529409999</v>
      </c>
      <c r="M4932" s="30">
        <v>14.117647058824</v>
      </c>
    </row>
    <row r="4933" spans="3:13" x14ac:dyDescent="0.25">
      <c r="C4933" s="125"/>
      <c r="D4933" s="120"/>
      <c r="E4933" s="4" t="s">
        <v>55</v>
      </c>
      <c r="F4933" s="5"/>
      <c r="G4933" s="6">
        <v>340</v>
      </c>
      <c r="H4933" s="28">
        <v>39.705882352941003</v>
      </c>
      <c r="I4933" s="12">
        <v>19.411764705882</v>
      </c>
      <c r="J4933" s="12">
        <v>4.1176470588239997</v>
      </c>
      <c r="K4933" s="12">
        <v>19.117647058824002</v>
      </c>
      <c r="L4933" s="12">
        <v>9.7058823529409999</v>
      </c>
      <c r="M4933" s="23">
        <v>7.9411764705880001</v>
      </c>
    </row>
    <row r="4934" spans="3:13" ht="25.2" x14ac:dyDescent="0.25">
      <c r="C4934" s="125"/>
      <c r="D4934" s="120"/>
      <c r="E4934" s="4" t="s">
        <v>56</v>
      </c>
      <c r="F4934" s="5"/>
      <c r="G4934" s="6">
        <v>190</v>
      </c>
      <c r="H4934" s="28">
        <v>37.368421052632002</v>
      </c>
      <c r="I4934" s="12">
        <v>15.789473684211</v>
      </c>
      <c r="J4934" s="12">
        <v>4.7368421052630003</v>
      </c>
      <c r="K4934" s="12">
        <v>23.684210526316001</v>
      </c>
      <c r="L4934" s="12">
        <v>12.631578947368</v>
      </c>
      <c r="M4934" s="23">
        <v>5.7894736842109999</v>
      </c>
    </row>
    <row r="4935" spans="3:13" x14ac:dyDescent="0.25">
      <c r="C4935" s="125"/>
      <c r="D4935" s="120"/>
      <c r="E4935" s="4" t="s">
        <v>57</v>
      </c>
      <c r="F4935" s="5"/>
      <c r="G4935" s="6">
        <v>72</v>
      </c>
      <c r="H4935" s="28">
        <v>59.722222222222001</v>
      </c>
      <c r="I4935" s="12">
        <v>13.888888888888999</v>
      </c>
      <c r="J4935" s="12">
        <v>5.5555555555560003</v>
      </c>
      <c r="K4935" s="12">
        <v>9.7222222222219994</v>
      </c>
      <c r="L4935" s="12">
        <v>1.3888888888890001</v>
      </c>
      <c r="M4935" s="23">
        <v>9.7222222222219994</v>
      </c>
    </row>
    <row r="4936" spans="3:13" x14ac:dyDescent="0.25">
      <c r="C4936" s="125"/>
      <c r="D4936" s="120"/>
      <c r="E4936" s="4" t="s">
        <v>18</v>
      </c>
      <c r="F4936" s="5"/>
      <c r="G4936" s="6">
        <v>6</v>
      </c>
      <c r="H4936" s="28">
        <v>83.333333333333002</v>
      </c>
      <c r="I4936" s="20">
        <v>0</v>
      </c>
      <c r="J4936" s="20">
        <v>0</v>
      </c>
      <c r="K4936" s="12">
        <v>16.666666666666998</v>
      </c>
      <c r="L4936" s="20">
        <v>0</v>
      </c>
      <c r="M4936" s="37">
        <v>0</v>
      </c>
    </row>
    <row r="4937" spans="3:13" x14ac:dyDescent="0.25">
      <c r="C4937" s="121" t="s">
        <v>58</v>
      </c>
      <c r="D4937" s="119" t="s">
        <v>20</v>
      </c>
      <c r="E4937" s="18" t="s">
        <v>59</v>
      </c>
      <c r="F4937" s="17"/>
      <c r="G4937" s="19">
        <v>104</v>
      </c>
      <c r="H4937" s="29">
        <v>47.115384615384997</v>
      </c>
      <c r="I4937" s="15">
        <v>16.346153846153999</v>
      </c>
      <c r="J4937" s="15">
        <v>3.8461538461539999</v>
      </c>
      <c r="K4937" s="15">
        <v>17.307692307692001</v>
      </c>
      <c r="L4937" s="15">
        <v>3.8461538461539999</v>
      </c>
      <c r="M4937" s="30">
        <v>11.538461538462</v>
      </c>
    </row>
    <row r="4938" spans="3:13" x14ac:dyDescent="0.25">
      <c r="C4938" s="125"/>
      <c r="D4938" s="120"/>
      <c r="E4938" s="4" t="s">
        <v>60</v>
      </c>
      <c r="F4938" s="5"/>
      <c r="G4938" s="6">
        <v>294</v>
      </c>
      <c r="H4938" s="28">
        <v>43.877551020407999</v>
      </c>
      <c r="I4938" s="12">
        <v>11.224489795918</v>
      </c>
      <c r="J4938" s="12">
        <v>4.0816326530609999</v>
      </c>
      <c r="K4938" s="12">
        <v>25.170068027210998</v>
      </c>
      <c r="L4938" s="12">
        <v>8.8435374149660007</v>
      </c>
      <c r="M4938" s="23">
        <v>6.8027210884349998</v>
      </c>
    </row>
    <row r="4939" spans="3:13" ht="25.2" x14ac:dyDescent="0.25">
      <c r="C4939" s="125"/>
      <c r="D4939" s="120"/>
      <c r="E4939" s="4" t="s">
        <v>61</v>
      </c>
      <c r="F4939" s="5"/>
      <c r="G4939" s="6">
        <v>101</v>
      </c>
      <c r="H4939" s="28">
        <v>40.594059405941003</v>
      </c>
      <c r="I4939" s="12">
        <v>18.811881188118999</v>
      </c>
      <c r="J4939" s="12">
        <v>2.970297029703</v>
      </c>
      <c r="K4939" s="12">
        <v>14.851485148515</v>
      </c>
      <c r="L4939" s="12">
        <v>10.891089108911</v>
      </c>
      <c r="M4939" s="23">
        <v>11.881188118812</v>
      </c>
    </row>
    <row r="4940" spans="3:13" x14ac:dyDescent="0.25">
      <c r="C4940" s="125"/>
      <c r="D4940" s="120"/>
      <c r="E4940" s="4" t="s">
        <v>62</v>
      </c>
      <c r="F4940" s="5"/>
      <c r="G4940" s="6">
        <v>183</v>
      </c>
      <c r="H4940" s="28">
        <v>33.879781420764999</v>
      </c>
      <c r="I4940" s="12">
        <v>26.775956284153001</v>
      </c>
      <c r="J4940" s="12">
        <v>4.918032786885</v>
      </c>
      <c r="K4940" s="12">
        <v>16.939890710383001</v>
      </c>
      <c r="L4940" s="12">
        <v>10.382513661201999</v>
      </c>
      <c r="M4940" s="23">
        <v>7.1038251366120004</v>
      </c>
    </row>
    <row r="4941" spans="3:13" x14ac:dyDescent="0.25">
      <c r="C4941" s="125"/>
      <c r="D4941" s="120"/>
      <c r="E4941" s="4" t="s">
        <v>63</v>
      </c>
      <c r="F4941" s="5"/>
      <c r="G4941" s="6">
        <v>7</v>
      </c>
      <c r="H4941" s="28">
        <v>57.142857142856997</v>
      </c>
      <c r="I4941" s="20">
        <v>0</v>
      </c>
      <c r="J4941" s="20">
        <v>0</v>
      </c>
      <c r="K4941" s="12">
        <v>14.285714285714</v>
      </c>
      <c r="L4941" s="12">
        <v>28.571428571428999</v>
      </c>
      <c r="M4941" s="37">
        <v>0</v>
      </c>
    </row>
    <row r="4942" spans="3:13" x14ac:dyDescent="0.25">
      <c r="C4942" s="125"/>
      <c r="D4942" s="120"/>
      <c r="E4942" s="4" t="s">
        <v>18</v>
      </c>
      <c r="F4942" s="5"/>
      <c r="G4942" s="6">
        <v>4</v>
      </c>
      <c r="H4942" s="28">
        <v>75</v>
      </c>
      <c r="I4942" s="20">
        <v>0</v>
      </c>
      <c r="J4942" s="20">
        <v>0</v>
      </c>
      <c r="K4942" s="12">
        <v>25</v>
      </c>
      <c r="L4942" s="20">
        <v>0</v>
      </c>
      <c r="M4942" s="37">
        <v>0</v>
      </c>
    </row>
    <row r="4943" spans="3:13" ht="25.2" x14ac:dyDescent="0.25">
      <c r="C4943" s="121" t="s">
        <v>64</v>
      </c>
      <c r="D4943" s="119" t="s">
        <v>20</v>
      </c>
      <c r="E4943" s="18" t="s">
        <v>65</v>
      </c>
      <c r="F4943" s="17"/>
      <c r="G4943" s="19">
        <v>8</v>
      </c>
      <c r="H4943" s="29">
        <v>62.5</v>
      </c>
      <c r="I4943" s="15">
        <v>12.5</v>
      </c>
      <c r="J4943" s="38">
        <v>0</v>
      </c>
      <c r="K4943" s="15">
        <v>12.5</v>
      </c>
      <c r="L4943" s="15">
        <v>12.5</v>
      </c>
      <c r="M4943" s="69">
        <v>0</v>
      </c>
    </row>
    <row r="4944" spans="3:13" ht="37.799999999999997" x14ac:dyDescent="0.25">
      <c r="C4944" s="125"/>
      <c r="D4944" s="120"/>
      <c r="E4944" s="4" t="s">
        <v>66</v>
      </c>
      <c r="F4944" s="5"/>
      <c r="G4944" s="6">
        <v>28</v>
      </c>
      <c r="H4944" s="28">
        <v>46.428571428570997</v>
      </c>
      <c r="I4944" s="12">
        <v>7.1428571428570002</v>
      </c>
      <c r="J4944" s="12">
        <v>7.1428571428570002</v>
      </c>
      <c r="K4944" s="12">
        <v>10.714285714286</v>
      </c>
      <c r="L4944" s="12">
        <v>10.714285714286</v>
      </c>
      <c r="M4944" s="23">
        <v>17.857142857143</v>
      </c>
    </row>
    <row r="4945" spans="3:13" ht="37.799999999999997" x14ac:dyDescent="0.25">
      <c r="C4945" s="125"/>
      <c r="D4945" s="120"/>
      <c r="E4945" s="4" t="s">
        <v>67</v>
      </c>
      <c r="F4945" s="5"/>
      <c r="G4945" s="6">
        <v>47</v>
      </c>
      <c r="H4945" s="28">
        <v>53.191489361701997</v>
      </c>
      <c r="I4945" s="12">
        <v>8.5106382978719992</v>
      </c>
      <c r="J4945" s="12">
        <v>6.3829787234040003</v>
      </c>
      <c r="K4945" s="12">
        <v>23.404255319149001</v>
      </c>
      <c r="L4945" s="12">
        <v>4.2553191489359996</v>
      </c>
      <c r="M4945" s="23">
        <v>4.2553191489359996</v>
      </c>
    </row>
    <row r="4946" spans="3:13" ht="37.799999999999997" x14ac:dyDescent="0.25">
      <c r="C4946" s="125"/>
      <c r="D4946" s="120"/>
      <c r="E4946" s="4" t="s">
        <v>68</v>
      </c>
      <c r="F4946" s="5"/>
      <c r="G4946" s="6">
        <v>71</v>
      </c>
      <c r="H4946" s="28">
        <v>49.295774647887001</v>
      </c>
      <c r="I4946" s="12">
        <v>16.901408450704</v>
      </c>
      <c r="J4946" s="12">
        <v>2.8169014084509998</v>
      </c>
      <c r="K4946" s="12">
        <v>18.309859154929999</v>
      </c>
      <c r="L4946" s="12">
        <v>4.2253521126760001</v>
      </c>
      <c r="M4946" s="23">
        <v>8.4507042253520002</v>
      </c>
    </row>
    <row r="4947" spans="3:13" ht="37.799999999999997" x14ac:dyDescent="0.25">
      <c r="C4947" s="125"/>
      <c r="D4947" s="120"/>
      <c r="E4947" s="4" t="s">
        <v>69</v>
      </c>
      <c r="F4947" s="5"/>
      <c r="G4947" s="6">
        <v>80</v>
      </c>
      <c r="H4947" s="28">
        <v>48.75</v>
      </c>
      <c r="I4947" s="12">
        <v>15</v>
      </c>
      <c r="J4947" s="12">
        <v>6.25</v>
      </c>
      <c r="K4947" s="12">
        <v>17.5</v>
      </c>
      <c r="L4947" s="12">
        <v>5</v>
      </c>
      <c r="M4947" s="23">
        <v>7.5</v>
      </c>
    </row>
    <row r="4948" spans="3:13" ht="37.799999999999997" x14ac:dyDescent="0.25">
      <c r="C4948" s="125"/>
      <c r="D4948" s="120"/>
      <c r="E4948" s="4" t="s">
        <v>70</v>
      </c>
      <c r="F4948" s="5"/>
      <c r="G4948" s="6">
        <v>93</v>
      </c>
      <c r="H4948" s="28">
        <v>47.311827956988999</v>
      </c>
      <c r="I4948" s="12">
        <v>17.204301075269001</v>
      </c>
      <c r="J4948" s="12">
        <v>1.0752688172039999</v>
      </c>
      <c r="K4948" s="12">
        <v>20.430107526882001</v>
      </c>
      <c r="L4948" s="12">
        <v>6.4516129032259997</v>
      </c>
      <c r="M4948" s="23">
        <v>7.5268817204299996</v>
      </c>
    </row>
    <row r="4949" spans="3:13" ht="37.799999999999997" x14ac:dyDescent="0.25">
      <c r="C4949" s="125"/>
      <c r="D4949" s="120"/>
      <c r="E4949" s="4" t="s">
        <v>71</v>
      </c>
      <c r="F4949" s="5"/>
      <c r="G4949" s="6">
        <v>105</v>
      </c>
      <c r="H4949" s="28">
        <v>36.190476190475998</v>
      </c>
      <c r="I4949" s="12">
        <v>20</v>
      </c>
      <c r="J4949" s="12">
        <v>7.6190476190479997</v>
      </c>
      <c r="K4949" s="12">
        <v>25.714285714286</v>
      </c>
      <c r="L4949" s="12">
        <v>6.666666666667</v>
      </c>
      <c r="M4949" s="23">
        <v>3.8095238095239998</v>
      </c>
    </row>
    <row r="4950" spans="3:13" ht="37.799999999999997" x14ac:dyDescent="0.25">
      <c r="C4950" s="125"/>
      <c r="D4950" s="120"/>
      <c r="E4950" s="4" t="s">
        <v>72</v>
      </c>
      <c r="F4950" s="5"/>
      <c r="G4950" s="6">
        <v>129</v>
      </c>
      <c r="H4950" s="28">
        <v>35.658914728681999</v>
      </c>
      <c r="I4950" s="12">
        <v>21.705426356589001</v>
      </c>
      <c r="J4950" s="12">
        <v>3.8759689922480001</v>
      </c>
      <c r="K4950" s="12">
        <v>17.829457364341</v>
      </c>
      <c r="L4950" s="12">
        <v>10.077519379845</v>
      </c>
      <c r="M4950" s="23">
        <v>10.852713178295</v>
      </c>
    </row>
    <row r="4951" spans="3:13" ht="37.799999999999997" x14ac:dyDescent="0.25">
      <c r="C4951" s="125"/>
      <c r="D4951" s="120"/>
      <c r="E4951" s="4" t="s">
        <v>73</v>
      </c>
      <c r="F4951" s="5"/>
      <c r="G4951" s="6">
        <v>50</v>
      </c>
      <c r="H4951" s="28">
        <v>38</v>
      </c>
      <c r="I4951" s="12">
        <v>12</v>
      </c>
      <c r="J4951" s="12">
        <v>2</v>
      </c>
      <c r="K4951" s="12">
        <v>26</v>
      </c>
      <c r="L4951" s="12">
        <v>14</v>
      </c>
      <c r="M4951" s="23">
        <v>8</v>
      </c>
    </row>
    <row r="4952" spans="3:13" ht="25.2" x14ac:dyDescent="0.25">
      <c r="C4952" s="125"/>
      <c r="D4952" s="120"/>
      <c r="E4952" s="4" t="s">
        <v>74</v>
      </c>
      <c r="F4952" s="5"/>
      <c r="G4952" s="6">
        <v>52</v>
      </c>
      <c r="H4952" s="28">
        <v>21.153846153846001</v>
      </c>
      <c r="I4952" s="12">
        <v>25</v>
      </c>
      <c r="J4952" s="12">
        <v>1.923076923077</v>
      </c>
      <c r="K4952" s="12">
        <v>15.384615384615</v>
      </c>
      <c r="L4952" s="12">
        <v>26.923076923077002</v>
      </c>
      <c r="M4952" s="23">
        <v>9.6153846153850004</v>
      </c>
    </row>
    <row r="4953" spans="3:13" x14ac:dyDescent="0.25">
      <c r="C4953" s="125"/>
      <c r="D4953" s="120"/>
      <c r="E4953" s="4" t="s">
        <v>75</v>
      </c>
      <c r="F4953" s="5"/>
      <c r="G4953" s="6">
        <v>0</v>
      </c>
      <c r="H4953" s="50">
        <v>0</v>
      </c>
      <c r="I4953" s="20">
        <v>0</v>
      </c>
      <c r="J4953" s="20">
        <v>0</v>
      </c>
      <c r="K4953" s="20">
        <v>0</v>
      </c>
      <c r="L4953" s="20">
        <v>0</v>
      </c>
      <c r="M4953" s="37">
        <v>0</v>
      </c>
    </row>
    <row r="4954" spans="3:13" x14ac:dyDescent="0.25">
      <c r="C4954" s="125"/>
      <c r="D4954" s="120"/>
      <c r="E4954" s="4" t="s">
        <v>18</v>
      </c>
      <c r="F4954" s="5"/>
      <c r="G4954" s="6">
        <v>30</v>
      </c>
      <c r="H4954" s="28">
        <v>43.333333333333002</v>
      </c>
      <c r="I4954" s="12">
        <v>10</v>
      </c>
      <c r="J4954" s="20">
        <v>0</v>
      </c>
      <c r="K4954" s="12">
        <v>26.666666666666998</v>
      </c>
      <c r="L4954" s="12">
        <v>6.666666666667</v>
      </c>
      <c r="M4954" s="23">
        <v>13.333333333333</v>
      </c>
    </row>
    <row r="4955" spans="3:13" x14ac:dyDescent="0.25">
      <c r="C4955" s="121" t="s">
        <v>76</v>
      </c>
      <c r="D4955" s="119" t="s">
        <v>20</v>
      </c>
      <c r="E4955" s="18" t="s">
        <v>77</v>
      </c>
      <c r="F4955" s="17"/>
      <c r="G4955" s="19">
        <v>190</v>
      </c>
      <c r="H4955" s="29">
        <v>43.157894736842003</v>
      </c>
      <c r="I4955" s="15">
        <v>18.421052631578998</v>
      </c>
      <c r="J4955" s="15">
        <v>3.1578947368420001</v>
      </c>
      <c r="K4955" s="15">
        <v>16.842105263158</v>
      </c>
      <c r="L4955" s="15">
        <v>13.684210526316001</v>
      </c>
      <c r="M4955" s="30">
        <v>4.7368421052630003</v>
      </c>
    </row>
    <row r="4956" spans="3:13" x14ac:dyDescent="0.25">
      <c r="C4956" s="125"/>
      <c r="D4956" s="120"/>
      <c r="E4956" s="4" t="s">
        <v>78</v>
      </c>
      <c r="F4956" s="5"/>
      <c r="G4956" s="6">
        <v>258</v>
      </c>
      <c r="H4956" s="28">
        <v>41.860465116279002</v>
      </c>
      <c r="I4956" s="12">
        <v>16.279069767442</v>
      </c>
      <c r="J4956" s="12">
        <v>4.2635658914730001</v>
      </c>
      <c r="K4956" s="12">
        <v>22.480620155038999</v>
      </c>
      <c r="L4956" s="12">
        <v>5.8139534883720003</v>
      </c>
      <c r="M4956" s="23">
        <v>9.3023255813949994</v>
      </c>
    </row>
    <row r="4957" spans="3:13" x14ac:dyDescent="0.25">
      <c r="C4957" s="125"/>
      <c r="D4957" s="120"/>
      <c r="E4957" s="4" t="s">
        <v>79</v>
      </c>
      <c r="F4957" s="5"/>
      <c r="G4957" s="6">
        <v>180</v>
      </c>
      <c r="H4957" s="28">
        <v>41.111111111111001</v>
      </c>
      <c r="I4957" s="12">
        <v>17.777777777777999</v>
      </c>
      <c r="J4957" s="12">
        <v>3.8888888888889999</v>
      </c>
      <c r="K4957" s="12">
        <v>19.444444444443999</v>
      </c>
      <c r="L4957" s="12">
        <v>10</v>
      </c>
      <c r="M4957" s="23">
        <v>7.7777777777779997</v>
      </c>
    </row>
    <row r="4958" spans="3:13" x14ac:dyDescent="0.25">
      <c r="C4958" s="125"/>
      <c r="D4958" s="120"/>
      <c r="E4958" s="4" t="s">
        <v>80</v>
      </c>
      <c r="F4958" s="5"/>
      <c r="G4958" s="6">
        <v>65</v>
      </c>
      <c r="H4958" s="28">
        <v>36.923076923076998</v>
      </c>
      <c r="I4958" s="12">
        <v>13.846153846153999</v>
      </c>
      <c r="J4958" s="12">
        <v>6.1538461538459996</v>
      </c>
      <c r="K4958" s="12">
        <v>23.076923076922998</v>
      </c>
      <c r="L4958" s="12">
        <v>4.6153846153850004</v>
      </c>
      <c r="M4958" s="23">
        <v>15.384615384615</v>
      </c>
    </row>
    <row r="4959" spans="3:13" x14ac:dyDescent="0.25">
      <c r="C4959" s="121" t="s">
        <v>81</v>
      </c>
      <c r="D4959" s="119" t="s">
        <v>20</v>
      </c>
      <c r="E4959" s="18" t="s">
        <v>82</v>
      </c>
      <c r="F4959" s="17"/>
      <c r="G4959" s="19">
        <v>81</v>
      </c>
      <c r="H4959" s="29">
        <v>49.382716049382999</v>
      </c>
      <c r="I4959" s="15">
        <v>13.58024691358</v>
      </c>
      <c r="J4959" s="15">
        <v>6.1728395061730001</v>
      </c>
      <c r="K4959" s="15">
        <v>12.345679012346</v>
      </c>
      <c r="L4959" s="15">
        <v>6.1728395061730001</v>
      </c>
      <c r="M4959" s="30">
        <v>12.345679012346</v>
      </c>
    </row>
    <row r="4960" spans="3:13" x14ac:dyDescent="0.25">
      <c r="C4960" s="125"/>
      <c r="D4960" s="120"/>
      <c r="E4960" s="4" t="s">
        <v>83</v>
      </c>
      <c r="F4960" s="5"/>
      <c r="G4960" s="6">
        <v>212</v>
      </c>
      <c r="H4960" s="28">
        <v>38.679245283019</v>
      </c>
      <c r="I4960" s="12">
        <v>18.867924528302002</v>
      </c>
      <c r="J4960" s="12">
        <v>3.3018867924530002</v>
      </c>
      <c r="K4960" s="12">
        <v>21.698113207546999</v>
      </c>
      <c r="L4960" s="12">
        <v>9.9056603773580001</v>
      </c>
      <c r="M4960" s="23">
        <v>7.547169811321</v>
      </c>
    </row>
    <row r="4961" spans="2:13" x14ac:dyDescent="0.25">
      <c r="C4961" s="125"/>
      <c r="D4961" s="120"/>
      <c r="E4961" s="4" t="s">
        <v>84</v>
      </c>
      <c r="F4961" s="5"/>
      <c r="G4961" s="6">
        <v>150</v>
      </c>
      <c r="H4961" s="28">
        <v>44</v>
      </c>
      <c r="I4961" s="12">
        <v>11.333333333333</v>
      </c>
      <c r="J4961" s="12">
        <v>4.666666666667</v>
      </c>
      <c r="K4961" s="12">
        <v>20</v>
      </c>
      <c r="L4961" s="12">
        <v>10</v>
      </c>
      <c r="M4961" s="23">
        <v>10</v>
      </c>
    </row>
    <row r="4962" spans="2:13" x14ac:dyDescent="0.25">
      <c r="C4962" s="125"/>
      <c r="D4962" s="120"/>
      <c r="E4962" s="4" t="s">
        <v>85</v>
      </c>
      <c r="F4962" s="5"/>
      <c r="G4962" s="6">
        <v>104</v>
      </c>
      <c r="H4962" s="28">
        <v>36.538461538462002</v>
      </c>
      <c r="I4962" s="12">
        <v>22.115384615385</v>
      </c>
      <c r="J4962" s="12">
        <v>4.8076923076920002</v>
      </c>
      <c r="K4962" s="12">
        <v>25</v>
      </c>
      <c r="L4962" s="12">
        <v>7.6923076923079998</v>
      </c>
      <c r="M4962" s="23">
        <v>3.8461538461539999</v>
      </c>
    </row>
    <row r="4963" spans="2:13" x14ac:dyDescent="0.25">
      <c r="C4963" s="125"/>
      <c r="D4963" s="120"/>
      <c r="E4963" s="4" t="s">
        <v>86</v>
      </c>
      <c r="F4963" s="5"/>
      <c r="G4963" s="6">
        <v>56</v>
      </c>
      <c r="H4963" s="28">
        <v>44.642857142856997</v>
      </c>
      <c r="I4963" s="12">
        <v>16.071428571428999</v>
      </c>
      <c r="J4963" s="12">
        <v>3.5714285714290002</v>
      </c>
      <c r="K4963" s="12">
        <v>16.071428571428999</v>
      </c>
      <c r="L4963" s="12">
        <v>10.714285714286</v>
      </c>
      <c r="M4963" s="23">
        <v>8.9285714285710007</v>
      </c>
    </row>
    <row r="4964" spans="2:13" x14ac:dyDescent="0.25">
      <c r="C4964" s="125"/>
      <c r="D4964" s="120"/>
      <c r="E4964" s="4" t="s">
        <v>87</v>
      </c>
      <c r="F4964" s="5"/>
      <c r="G4964" s="6">
        <v>90</v>
      </c>
      <c r="H4964" s="28">
        <v>41.111111111111001</v>
      </c>
      <c r="I4964" s="12">
        <v>20</v>
      </c>
      <c r="J4964" s="12">
        <v>2.2222222222219998</v>
      </c>
      <c r="K4964" s="12">
        <v>21.111111111111001</v>
      </c>
      <c r="L4964" s="12">
        <v>7.7777777777779997</v>
      </c>
      <c r="M4964" s="23">
        <v>7.7777777777779997</v>
      </c>
    </row>
    <row r="4965" spans="2:13" x14ac:dyDescent="0.25">
      <c r="C4965" s="121" t="s">
        <v>88</v>
      </c>
      <c r="D4965" s="119" t="s">
        <v>20</v>
      </c>
      <c r="E4965" s="18" t="s">
        <v>89</v>
      </c>
      <c r="F4965" s="17"/>
      <c r="G4965" s="19">
        <v>34</v>
      </c>
      <c r="H4965" s="29">
        <v>41.176470588234999</v>
      </c>
      <c r="I4965" s="15">
        <v>11.764705882353001</v>
      </c>
      <c r="J4965" s="15">
        <v>5.8823529411760003</v>
      </c>
      <c r="K4965" s="15">
        <v>11.764705882353001</v>
      </c>
      <c r="L4965" s="15">
        <v>11.764705882353001</v>
      </c>
      <c r="M4965" s="30">
        <v>17.647058823529001</v>
      </c>
    </row>
    <row r="4966" spans="2:13" x14ac:dyDescent="0.25">
      <c r="C4966" s="122"/>
      <c r="D4966" s="120"/>
      <c r="E4966" s="4" t="s">
        <v>90</v>
      </c>
      <c r="F4966" s="5"/>
      <c r="G4966" s="6">
        <v>47</v>
      </c>
      <c r="H4966" s="28">
        <v>55.319148936170002</v>
      </c>
      <c r="I4966" s="12">
        <v>14.893617021277</v>
      </c>
      <c r="J4966" s="12">
        <v>6.3829787234040003</v>
      </c>
      <c r="K4966" s="12">
        <v>12.765957446809001</v>
      </c>
      <c r="L4966" s="12">
        <v>2.1276595744679998</v>
      </c>
      <c r="M4966" s="23">
        <v>8.5106382978719992</v>
      </c>
    </row>
    <row r="4967" spans="2:13" x14ac:dyDescent="0.25">
      <c r="C4967" s="122"/>
      <c r="D4967" s="120"/>
      <c r="E4967" s="4" t="s">
        <v>83</v>
      </c>
      <c r="F4967" s="5"/>
      <c r="G4967" s="6">
        <v>212</v>
      </c>
      <c r="H4967" s="28">
        <v>38.679245283019</v>
      </c>
      <c r="I4967" s="12">
        <v>18.867924528302002</v>
      </c>
      <c r="J4967" s="12">
        <v>3.3018867924530002</v>
      </c>
      <c r="K4967" s="12">
        <v>21.698113207546999</v>
      </c>
      <c r="L4967" s="12">
        <v>9.9056603773580001</v>
      </c>
      <c r="M4967" s="23">
        <v>7.547169811321</v>
      </c>
    </row>
    <row r="4968" spans="2:13" x14ac:dyDescent="0.25">
      <c r="C4968" s="122"/>
      <c r="D4968" s="120"/>
      <c r="E4968" s="4" t="s">
        <v>91</v>
      </c>
      <c r="F4968" s="5"/>
      <c r="G4968" s="6">
        <v>41</v>
      </c>
      <c r="H4968" s="28">
        <v>29.268292682927001</v>
      </c>
      <c r="I4968" s="12">
        <v>9.7560975609760003</v>
      </c>
      <c r="J4968" s="12">
        <v>2.4390243902440001</v>
      </c>
      <c r="K4968" s="12">
        <v>26.829268292683</v>
      </c>
      <c r="L4968" s="12">
        <v>12.195121951220001</v>
      </c>
      <c r="M4968" s="23">
        <v>19.512195121950999</v>
      </c>
    </row>
    <row r="4969" spans="2:13" x14ac:dyDescent="0.25">
      <c r="C4969" s="122"/>
      <c r="D4969" s="120"/>
      <c r="E4969" s="4" t="s">
        <v>92</v>
      </c>
      <c r="F4969" s="5"/>
      <c r="G4969" s="6">
        <v>37</v>
      </c>
      <c r="H4969" s="28">
        <v>48.648648648649001</v>
      </c>
      <c r="I4969" s="12">
        <v>13.513513513514001</v>
      </c>
      <c r="J4969" s="12">
        <v>2.7027027027030002</v>
      </c>
      <c r="K4969" s="12">
        <v>16.216216216216001</v>
      </c>
      <c r="L4969" s="12">
        <v>10.810810810811001</v>
      </c>
      <c r="M4969" s="23">
        <v>8.1081081081080004</v>
      </c>
    </row>
    <row r="4970" spans="2:13" x14ac:dyDescent="0.25">
      <c r="C4970" s="122"/>
      <c r="D4970" s="120"/>
      <c r="E4970" s="4" t="s">
        <v>93</v>
      </c>
      <c r="F4970" s="5"/>
      <c r="G4970" s="6">
        <v>72</v>
      </c>
      <c r="H4970" s="28">
        <v>50</v>
      </c>
      <c r="I4970" s="12">
        <v>11.111111111111001</v>
      </c>
      <c r="J4970" s="12">
        <v>6.9444444444439997</v>
      </c>
      <c r="K4970" s="12">
        <v>18.055555555556001</v>
      </c>
      <c r="L4970" s="12">
        <v>8.333333333333</v>
      </c>
      <c r="M4970" s="23">
        <v>5.5555555555560003</v>
      </c>
    </row>
    <row r="4971" spans="2:13" x14ac:dyDescent="0.25">
      <c r="C4971" s="122"/>
      <c r="D4971" s="120"/>
      <c r="E4971" s="4" t="s">
        <v>85</v>
      </c>
      <c r="F4971" s="5"/>
      <c r="G4971" s="6">
        <v>104</v>
      </c>
      <c r="H4971" s="28">
        <v>36.538461538462002</v>
      </c>
      <c r="I4971" s="12">
        <v>22.115384615385</v>
      </c>
      <c r="J4971" s="12">
        <v>4.8076923076920002</v>
      </c>
      <c r="K4971" s="12">
        <v>25</v>
      </c>
      <c r="L4971" s="12">
        <v>7.6923076923079998</v>
      </c>
      <c r="M4971" s="23">
        <v>3.8461538461539999</v>
      </c>
    </row>
    <row r="4972" spans="2:13" x14ac:dyDescent="0.25">
      <c r="C4972" s="122"/>
      <c r="D4972" s="120"/>
      <c r="E4972" s="4" t="s">
        <v>94</v>
      </c>
      <c r="F4972" s="5"/>
      <c r="G4972" s="6">
        <v>41</v>
      </c>
      <c r="H4972" s="28">
        <v>43.902439024389999</v>
      </c>
      <c r="I4972" s="12">
        <v>19.512195121950999</v>
      </c>
      <c r="J4972" s="12">
        <v>4.8780487804880002</v>
      </c>
      <c r="K4972" s="12">
        <v>19.512195121950999</v>
      </c>
      <c r="L4972" s="12">
        <v>4.8780487804880002</v>
      </c>
      <c r="M4972" s="23">
        <v>7.3170731707319998</v>
      </c>
    </row>
    <row r="4973" spans="2:13" x14ac:dyDescent="0.25">
      <c r="C4973" s="122"/>
      <c r="D4973" s="120"/>
      <c r="E4973" s="4" t="s">
        <v>95</v>
      </c>
      <c r="F4973" s="5"/>
      <c r="G4973" s="6">
        <v>15</v>
      </c>
      <c r="H4973" s="28">
        <v>46.666666666666998</v>
      </c>
      <c r="I4973" s="12">
        <v>6.666666666667</v>
      </c>
      <c r="J4973" s="20">
        <v>0</v>
      </c>
      <c r="K4973" s="12">
        <v>6.666666666667</v>
      </c>
      <c r="L4973" s="12">
        <v>26.666666666666998</v>
      </c>
      <c r="M4973" s="23">
        <v>13.333333333333</v>
      </c>
    </row>
    <row r="4974" spans="2:13" x14ac:dyDescent="0.25">
      <c r="C4974" s="126"/>
      <c r="D4974" s="123"/>
      <c r="E4974" s="64" t="s">
        <v>87</v>
      </c>
      <c r="F4974" s="59"/>
      <c r="G4974" s="66">
        <v>90</v>
      </c>
      <c r="H4974" s="82">
        <v>41.111111111111001</v>
      </c>
      <c r="I4974" s="40">
        <v>20</v>
      </c>
      <c r="J4974" s="40">
        <v>2.2222222222219998</v>
      </c>
      <c r="K4974" s="40">
        <v>21.111111111111001</v>
      </c>
      <c r="L4974" s="40">
        <v>7.7777777777779997</v>
      </c>
      <c r="M4974" s="80">
        <v>7.7777777777779997</v>
      </c>
    </row>
    <row r="4976" spans="2:13" x14ac:dyDescent="0.25">
      <c r="B4976" s="48" t="str">
        <f xml:space="preserve"> HYPERLINK("#'目次'!B51", "[45]")</f>
        <v>[45]</v>
      </c>
      <c r="C4976" s="35" t="s">
        <v>419</v>
      </c>
    </row>
    <row r="4977" spans="3:17" x14ac:dyDescent="0.25">
      <c r="C4977" s="99" t="s">
        <v>420</v>
      </c>
    </row>
    <row r="4979" spans="3:17" x14ac:dyDescent="0.25">
      <c r="C4979" s="35" t="s">
        <v>14</v>
      </c>
    </row>
    <row r="4980" spans="3:17" ht="50.4" x14ac:dyDescent="0.25">
      <c r="C4980" s="115"/>
      <c r="D4980" s="116"/>
      <c r="E4980" s="116"/>
      <c r="F4980" s="116"/>
      <c r="G4980" s="44" t="s">
        <v>15</v>
      </c>
      <c r="H4980" s="43" t="s">
        <v>421</v>
      </c>
      <c r="I4980" s="26" t="s">
        <v>422</v>
      </c>
      <c r="J4980" s="26" t="s">
        <v>423</v>
      </c>
      <c r="K4980" s="26" t="s">
        <v>424</v>
      </c>
      <c r="L4980" s="26" t="s">
        <v>425</v>
      </c>
      <c r="M4980" s="26" t="s">
        <v>426</v>
      </c>
      <c r="N4980" s="26" t="s">
        <v>427</v>
      </c>
      <c r="O4980" s="26" t="s">
        <v>63</v>
      </c>
      <c r="P4980" s="26" t="s">
        <v>428</v>
      </c>
      <c r="Q4980" s="49" t="s">
        <v>18</v>
      </c>
    </row>
    <row r="4981" spans="3:17" x14ac:dyDescent="0.25">
      <c r="C4981" s="117"/>
      <c r="D4981" s="118"/>
      <c r="E4981" s="118"/>
      <c r="F4981" s="118"/>
      <c r="G4981" s="46"/>
      <c r="H4981" s="47"/>
      <c r="I4981" s="27"/>
      <c r="J4981" s="27"/>
      <c r="K4981" s="27"/>
      <c r="L4981" s="27"/>
      <c r="M4981" s="27"/>
      <c r="N4981" s="27"/>
      <c r="O4981" s="27"/>
      <c r="P4981" s="27"/>
      <c r="Q4981" s="45"/>
    </row>
    <row r="4982" spans="3:17" x14ac:dyDescent="0.25">
      <c r="C4982" s="61"/>
      <c r="D4982" s="62"/>
      <c r="E4982" s="60" t="s">
        <v>15</v>
      </c>
      <c r="F4982" s="63"/>
      <c r="G4982" s="57">
        <v>1559</v>
      </c>
      <c r="H4982" s="34">
        <v>3.2071840923670001</v>
      </c>
      <c r="I4982" s="34">
        <v>8.9159717767799993</v>
      </c>
      <c r="J4982" s="34">
        <v>4.2334830019240002</v>
      </c>
      <c r="K4982" s="34">
        <v>27.838357921745001</v>
      </c>
      <c r="L4982" s="34">
        <v>4.8749198203980004</v>
      </c>
      <c r="M4982" s="34">
        <v>8.7876844130849996</v>
      </c>
      <c r="N4982" s="34">
        <v>35.150737652341</v>
      </c>
      <c r="O4982" s="34">
        <v>12.508017960230999</v>
      </c>
      <c r="P4982" s="34">
        <v>17.126363053239</v>
      </c>
      <c r="Q4982" s="79">
        <v>5.4522129570239999</v>
      </c>
    </row>
    <row r="4983" spans="3:17" x14ac:dyDescent="0.25">
      <c r="C4983" s="124" t="s">
        <v>19</v>
      </c>
      <c r="D4983" s="119" t="s">
        <v>20</v>
      </c>
      <c r="E4983" s="18" t="s">
        <v>21</v>
      </c>
      <c r="F4983" s="17"/>
      <c r="G4983" s="19">
        <v>663</v>
      </c>
      <c r="H4983" s="29">
        <v>5.4298642533940003</v>
      </c>
      <c r="I4983" s="15">
        <v>13.273001508296</v>
      </c>
      <c r="J4983" s="15">
        <v>6.3348416289590004</v>
      </c>
      <c r="K4983" s="15">
        <v>30.618401206636999</v>
      </c>
      <c r="L4983" s="15">
        <v>2.7149321266970001</v>
      </c>
      <c r="M4983" s="15">
        <v>10.859728506787</v>
      </c>
      <c r="N4983" s="15">
        <v>37.858220211160997</v>
      </c>
      <c r="O4983" s="15">
        <v>8.5972850678730008</v>
      </c>
      <c r="P4983" s="15">
        <v>15.082956259427</v>
      </c>
      <c r="Q4983" s="30">
        <v>4.524886877828</v>
      </c>
    </row>
    <row r="4984" spans="3:17" x14ac:dyDescent="0.25">
      <c r="C4984" s="125"/>
      <c r="D4984" s="120"/>
      <c r="E4984" s="4" t="s">
        <v>22</v>
      </c>
      <c r="F4984" s="5"/>
      <c r="G4984" s="6">
        <v>896</v>
      </c>
      <c r="H4984" s="28">
        <v>1.5625</v>
      </c>
      <c r="I4984" s="12">
        <v>5.6919642857139996</v>
      </c>
      <c r="J4984" s="12">
        <v>2.6785714285709998</v>
      </c>
      <c r="K4984" s="12">
        <v>25.78125</v>
      </c>
      <c r="L4984" s="12">
        <v>6.4732142857139996</v>
      </c>
      <c r="M4984" s="12">
        <v>7.2544642857139996</v>
      </c>
      <c r="N4984" s="12">
        <v>33.147321428570997</v>
      </c>
      <c r="O4984" s="12">
        <v>15.401785714286</v>
      </c>
      <c r="P4984" s="12">
        <v>18.638392857143</v>
      </c>
      <c r="Q4984" s="23">
        <v>6.1383928571429998</v>
      </c>
    </row>
    <row r="4985" spans="3:17" x14ac:dyDescent="0.25">
      <c r="C4985" s="121" t="s">
        <v>23</v>
      </c>
      <c r="D4985" s="121" t="s">
        <v>24</v>
      </c>
      <c r="E4985" s="18" t="s">
        <v>25</v>
      </c>
      <c r="F4985" s="17"/>
      <c r="G4985" s="19">
        <v>232</v>
      </c>
      <c r="H4985" s="29">
        <v>5.6034482758620001</v>
      </c>
      <c r="I4985" s="15">
        <v>15.517241379310001</v>
      </c>
      <c r="J4985" s="15">
        <v>5.6034482758620001</v>
      </c>
      <c r="K4985" s="15">
        <v>26.724137931034001</v>
      </c>
      <c r="L4985" s="15">
        <v>9.0517241379310001</v>
      </c>
      <c r="M4985" s="15">
        <v>11.637931034483</v>
      </c>
      <c r="N4985" s="15">
        <v>33.189655172414</v>
      </c>
      <c r="O4985" s="15">
        <v>12.5</v>
      </c>
      <c r="P4985" s="15">
        <v>15.948275862069</v>
      </c>
      <c r="Q4985" s="30">
        <v>2.1551724137930002</v>
      </c>
    </row>
    <row r="4986" spans="3:17" x14ac:dyDescent="0.25">
      <c r="C4986" s="125"/>
      <c r="D4986" s="122"/>
      <c r="E4986" s="4" t="s">
        <v>26</v>
      </c>
      <c r="F4986" s="5"/>
      <c r="G4986" s="6">
        <v>418</v>
      </c>
      <c r="H4986" s="28">
        <v>3.5885167464109999</v>
      </c>
      <c r="I4986" s="12">
        <v>11.244019138756</v>
      </c>
      <c r="J4986" s="12">
        <v>5.023923444976</v>
      </c>
      <c r="K4986" s="12">
        <v>28.708133971292</v>
      </c>
      <c r="L4986" s="12">
        <v>6.6985645933009996</v>
      </c>
      <c r="M4986" s="12">
        <v>12.679425837321</v>
      </c>
      <c r="N4986" s="12">
        <v>33.732057416267999</v>
      </c>
      <c r="O4986" s="12">
        <v>9.0909090909089993</v>
      </c>
      <c r="P4986" s="12">
        <v>17.942583732056999</v>
      </c>
      <c r="Q4986" s="23">
        <v>2.3923444976080002</v>
      </c>
    </row>
    <row r="4987" spans="3:17" x14ac:dyDescent="0.25">
      <c r="C4987" s="125"/>
      <c r="D4987" s="122"/>
      <c r="E4987" s="4" t="s">
        <v>27</v>
      </c>
      <c r="F4987" s="5"/>
      <c r="G4987" s="6">
        <v>358</v>
      </c>
      <c r="H4987" s="28">
        <v>3.0726256983239999</v>
      </c>
      <c r="I4987" s="12">
        <v>8.1005586592180006</v>
      </c>
      <c r="J4987" s="12">
        <v>5.307262569832</v>
      </c>
      <c r="K4987" s="12">
        <v>27.094972067038999</v>
      </c>
      <c r="L4987" s="12">
        <v>3.3519553072630002</v>
      </c>
      <c r="M4987" s="12">
        <v>10.055865921788</v>
      </c>
      <c r="N4987" s="12">
        <v>39.106145251397002</v>
      </c>
      <c r="O4987" s="12">
        <v>7.5418994413410001</v>
      </c>
      <c r="P4987" s="12">
        <v>19.832402234637001</v>
      </c>
      <c r="Q4987" s="23">
        <v>3.3519553072630002</v>
      </c>
    </row>
    <row r="4988" spans="3:17" x14ac:dyDescent="0.25">
      <c r="C4988" s="125"/>
      <c r="D4988" s="122"/>
      <c r="E4988" s="4" t="s">
        <v>28</v>
      </c>
      <c r="F4988" s="5"/>
      <c r="G4988" s="6">
        <v>306</v>
      </c>
      <c r="H4988" s="28">
        <v>2.2875816993460001</v>
      </c>
      <c r="I4988" s="12">
        <v>6.2091503267970003</v>
      </c>
      <c r="J4988" s="12">
        <v>2.6143790849670001</v>
      </c>
      <c r="K4988" s="12">
        <v>25.490196078431001</v>
      </c>
      <c r="L4988" s="12">
        <v>2.6143790849670001</v>
      </c>
      <c r="M4988" s="12">
        <v>5.5555555555560003</v>
      </c>
      <c r="N4988" s="12">
        <v>34.313725490195999</v>
      </c>
      <c r="O4988" s="12">
        <v>14.379084967320001</v>
      </c>
      <c r="P4988" s="12">
        <v>18.300653594770999</v>
      </c>
      <c r="Q4988" s="23">
        <v>9.8039215686270005</v>
      </c>
    </row>
    <row r="4989" spans="3:17" x14ac:dyDescent="0.25">
      <c r="C4989" s="125"/>
      <c r="D4989" s="122"/>
      <c r="E4989" s="4" t="s">
        <v>29</v>
      </c>
      <c r="F4989" s="5"/>
      <c r="G4989" s="6">
        <v>171</v>
      </c>
      <c r="H4989" s="28">
        <v>2.3391812865500001</v>
      </c>
      <c r="I4989" s="12">
        <v>3.508771929825</v>
      </c>
      <c r="J4989" s="12">
        <v>2.3391812865500001</v>
      </c>
      <c r="K4989" s="12">
        <v>33.918128654970999</v>
      </c>
      <c r="L4989" s="12">
        <v>3.508771929825</v>
      </c>
      <c r="M4989" s="12">
        <v>2.3391812865500001</v>
      </c>
      <c r="N4989" s="12">
        <v>32.748538011695999</v>
      </c>
      <c r="O4989" s="12">
        <v>21.052631578947</v>
      </c>
      <c r="P4989" s="12">
        <v>11.111111111111001</v>
      </c>
      <c r="Q4989" s="23">
        <v>12.280701754386</v>
      </c>
    </row>
    <row r="4990" spans="3:17" x14ac:dyDescent="0.25">
      <c r="C4990" s="125"/>
      <c r="D4990" s="122"/>
      <c r="E4990" s="4" t="s">
        <v>30</v>
      </c>
      <c r="F4990" s="5"/>
      <c r="G4990" s="6">
        <v>61</v>
      </c>
      <c r="H4990" s="50">
        <v>0</v>
      </c>
      <c r="I4990" s="12">
        <v>3.2786885245900002</v>
      </c>
      <c r="J4990" s="12">
        <v>1.6393442622950001</v>
      </c>
      <c r="K4990" s="12">
        <v>26.229508196721</v>
      </c>
      <c r="L4990" s="20">
        <v>0</v>
      </c>
      <c r="M4990" s="20">
        <v>0</v>
      </c>
      <c r="N4990" s="12">
        <v>44.262295081966997</v>
      </c>
      <c r="O4990" s="12">
        <v>24.590163934425998</v>
      </c>
      <c r="P4990" s="12">
        <v>13.114754098361001</v>
      </c>
      <c r="Q4990" s="23">
        <v>8.1967213114750006</v>
      </c>
    </row>
    <row r="4991" spans="3:17" x14ac:dyDescent="0.25">
      <c r="C4991" s="125"/>
      <c r="D4991" s="122"/>
      <c r="E4991" s="4" t="s">
        <v>31</v>
      </c>
      <c r="F4991" s="5"/>
      <c r="G4991" s="6">
        <v>13</v>
      </c>
      <c r="H4991" s="50">
        <v>0</v>
      </c>
      <c r="I4991" s="20">
        <v>0</v>
      </c>
      <c r="J4991" s="20">
        <v>0</v>
      </c>
      <c r="K4991" s="12">
        <v>23.076923076922998</v>
      </c>
      <c r="L4991" s="12">
        <v>7.6923076923079998</v>
      </c>
      <c r="M4991" s="20">
        <v>0</v>
      </c>
      <c r="N4991" s="12">
        <v>15.384615384615</v>
      </c>
      <c r="O4991" s="12">
        <v>46.153846153845997</v>
      </c>
      <c r="P4991" s="12">
        <v>7.6923076923079998</v>
      </c>
      <c r="Q4991" s="23">
        <v>15.384615384615</v>
      </c>
    </row>
    <row r="4992" spans="3:17" x14ac:dyDescent="0.25">
      <c r="C4992" s="125"/>
      <c r="D4992" s="122"/>
      <c r="E4992" s="4" t="s">
        <v>32</v>
      </c>
      <c r="F4992" s="5"/>
      <c r="G4992" s="6">
        <v>650</v>
      </c>
      <c r="H4992" s="28">
        <v>4.3076923076920002</v>
      </c>
      <c r="I4992" s="12">
        <v>12.769230769230999</v>
      </c>
      <c r="J4992" s="12">
        <v>5.2307692307689999</v>
      </c>
      <c r="K4992" s="12">
        <v>28</v>
      </c>
      <c r="L4992" s="12">
        <v>7.5384615384620002</v>
      </c>
      <c r="M4992" s="12">
        <v>12.307692307691999</v>
      </c>
      <c r="N4992" s="12">
        <v>33.538461538462002</v>
      </c>
      <c r="O4992" s="12">
        <v>10.307692307691999</v>
      </c>
      <c r="P4992" s="12">
        <v>17.230769230768999</v>
      </c>
      <c r="Q4992" s="23">
        <v>2.3076923076920002</v>
      </c>
    </row>
    <row r="4993" spans="3:17" x14ac:dyDescent="0.25">
      <c r="C4993" s="125"/>
      <c r="D4993" s="122"/>
      <c r="E4993" s="4" t="s">
        <v>33</v>
      </c>
      <c r="F4993" s="5"/>
      <c r="G4993" s="6">
        <v>664</v>
      </c>
      <c r="H4993" s="28">
        <v>2.7108433734939998</v>
      </c>
      <c r="I4993" s="12">
        <v>7.2289156626509996</v>
      </c>
      <c r="J4993" s="12">
        <v>4.0662650602410002</v>
      </c>
      <c r="K4993" s="12">
        <v>26.355421686747</v>
      </c>
      <c r="L4993" s="12">
        <v>3.0120481927710001</v>
      </c>
      <c r="M4993" s="12">
        <v>7.9819277108430002</v>
      </c>
      <c r="N4993" s="12">
        <v>36.897590361445999</v>
      </c>
      <c r="O4993" s="12">
        <v>10.692771084337</v>
      </c>
      <c r="P4993" s="12">
        <v>19.126506024095999</v>
      </c>
      <c r="Q4993" s="23">
        <v>6.3253012048189996</v>
      </c>
    </row>
    <row r="4994" spans="3:17" x14ac:dyDescent="0.25">
      <c r="C4994" s="125"/>
      <c r="D4994" s="122"/>
      <c r="E4994" s="4" t="s">
        <v>34</v>
      </c>
      <c r="F4994" s="5"/>
      <c r="G4994" s="6">
        <v>245</v>
      </c>
      <c r="H4994" s="28">
        <v>1.632653061224</v>
      </c>
      <c r="I4994" s="12">
        <v>3.2653061224490001</v>
      </c>
      <c r="J4994" s="12">
        <v>2.040816326531</v>
      </c>
      <c r="K4994" s="12">
        <v>31.428571428571001</v>
      </c>
      <c r="L4994" s="12">
        <v>2.8571428571430002</v>
      </c>
      <c r="M4994" s="12">
        <v>1.632653061224</v>
      </c>
      <c r="N4994" s="12">
        <v>34.693877551020002</v>
      </c>
      <c r="O4994" s="12">
        <v>23.265306122449001</v>
      </c>
      <c r="P4994" s="12">
        <v>11.428571428571001</v>
      </c>
      <c r="Q4994" s="23">
        <v>11.428571428571001</v>
      </c>
    </row>
    <row r="4995" spans="3:17" x14ac:dyDescent="0.25">
      <c r="C4995" s="125"/>
      <c r="D4995" s="122"/>
      <c r="E4995" s="4" t="s">
        <v>35</v>
      </c>
      <c r="F4995" s="5"/>
      <c r="G4995" s="6">
        <v>909</v>
      </c>
      <c r="H4995" s="28">
        <v>2.420242024202</v>
      </c>
      <c r="I4995" s="12">
        <v>6.1606160616060004</v>
      </c>
      <c r="J4995" s="12">
        <v>3.5203520352040001</v>
      </c>
      <c r="K4995" s="12">
        <v>27.722772277228</v>
      </c>
      <c r="L4995" s="12">
        <v>2.970297029703</v>
      </c>
      <c r="M4995" s="12">
        <v>6.2706270627059997</v>
      </c>
      <c r="N4995" s="12">
        <v>36.303630363036</v>
      </c>
      <c r="O4995" s="12">
        <v>14.081408140814</v>
      </c>
      <c r="P4995" s="12">
        <v>17.051705170517</v>
      </c>
      <c r="Q4995" s="23">
        <v>7.7007700770080003</v>
      </c>
    </row>
    <row r="4996" spans="3:17" x14ac:dyDescent="0.25">
      <c r="C4996" s="125"/>
      <c r="D4996" s="121" t="s">
        <v>21</v>
      </c>
      <c r="E4996" s="18" t="s">
        <v>25</v>
      </c>
      <c r="F4996" s="17"/>
      <c r="G4996" s="19">
        <v>104</v>
      </c>
      <c r="H4996" s="29">
        <v>9.6153846153850004</v>
      </c>
      <c r="I4996" s="15">
        <v>23.076923076922998</v>
      </c>
      <c r="J4996" s="15">
        <v>8.6538461538460005</v>
      </c>
      <c r="K4996" s="15">
        <v>30.769230769231001</v>
      </c>
      <c r="L4996" s="15">
        <v>6.7307692307689999</v>
      </c>
      <c r="M4996" s="15">
        <v>11.538461538462</v>
      </c>
      <c r="N4996" s="15">
        <v>39.423076923076998</v>
      </c>
      <c r="O4996" s="15">
        <v>6.7307692307689999</v>
      </c>
      <c r="P4996" s="15">
        <v>12.5</v>
      </c>
      <c r="Q4996" s="30">
        <v>2.884615384615</v>
      </c>
    </row>
    <row r="4997" spans="3:17" x14ac:dyDescent="0.25">
      <c r="C4997" s="125"/>
      <c r="D4997" s="122"/>
      <c r="E4997" s="4" t="s">
        <v>26</v>
      </c>
      <c r="F4997" s="5"/>
      <c r="G4997" s="6">
        <v>171</v>
      </c>
      <c r="H4997" s="28">
        <v>5.847953216374</v>
      </c>
      <c r="I4997" s="12">
        <v>15.789473684211</v>
      </c>
      <c r="J4997" s="12">
        <v>5.847953216374</v>
      </c>
      <c r="K4997" s="12">
        <v>32.748538011695999</v>
      </c>
      <c r="L4997" s="12">
        <v>2.923976608187</v>
      </c>
      <c r="M4997" s="12">
        <v>16.374269005847999</v>
      </c>
      <c r="N4997" s="12">
        <v>36.842105263157997</v>
      </c>
      <c r="O4997" s="12">
        <v>5.847953216374</v>
      </c>
      <c r="P4997" s="12">
        <v>13.450292397661</v>
      </c>
      <c r="Q4997" s="23">
        <v>1.7543859649119999</v>
      </c>
    </row>
    <row r="4998" spans="3:17" x14ac:dyDescent="0.25">
      <c r="C4998" s="125"/>
      <c r="D4998" s="122"/>
      <c r="E4998" s="4" t="s">
        <v>27</v>
      </c>
      <c r="F4998" s="5"/>
      <c r="G4998" s="6">
        <v>160</v>
      </c>
      <c r="H4998" s="28">
        <v>5.625</v>
      </c>
      <c r="I4998" s="12">
        <v>10.625</v>
      </c>
      <c r="J4998" s="12">
        <v>8.125</v>
      </c>
      <c r="K4998" s="12">
        <v>31.875</v>
      </c>
      <c r="L4998" s="12">
        <v>2.5</v>
      </c>
      <c r="M4998" s="12">
        <v>10.625</v>
      </c>
      <c r="N4998" s="12">
        <v>36.875</v>
      </c>
      <c r="O4998" s="12">
        <v>4.375</v>
      </c>
      <c r="P4998" s="12">
        <v>18.125</v>
      </c>
      <c r="Q4998" s="23">
        <v>1.25</v>
      </c>
    </row>
    <row r="4999" spans="3:17" x14ac:dyDescent="0.25">
      <c r="C4999" s="125"/>
      <c r="D4999" s="122"/>
      <c r="E4999" s="4" t="s">
        <v>28</v>
      </c>
      <c r="F4999" s="5"/>
      <c r="G4999" s="6">
        <v>142</v>
      </c>
      <c r="H4999" s="28">
        <v>2.112676056338</v>
      </c>
      <c r="I4999" s="12">
        <v>9.1549295774649995</v>
      </c>
      <c r="J4999" s="12">
        <v>3.5211267605629999</v>
      </c>
      <c r="K4999" s="12">
        <v>24.647887323944001</v>
      </c>
      <c r="L4999" s="12">
        <v>0.70422535211299997</v>
      </c>
      <c r="M4999" s="12">
        <v>8.4507042253520002</v>
      </c>
      <c r="N4999" s="12">
        <v>35.915492957745997</v>
      </c>
      <c r="O4999" s="12">
        <v>15.492957746479</v>
      </c>
      <c r="P4999" s="12">
        <v>16.901408450704</v>
      </c>
      <c r="Q4999" s="23">
        <v>9.1549295774649995</v>
      </c>
    </row>
    <row r="5000" spans="3:17" x14ac:dyDescent="0.25">
      <c r="C5000" s="125"/>
      <c r="D5000" s="122"/>
      <c r="E5000" s="4" t="s">
        <v>29</v>
      </c>
      <c r="F5000" s="5"/>
      <c r="G5000" s="6">
        <v>66</v>
      </c>
      <c r="H5000" s="28">
        <v>6.0606060606060002</v>
      </c>
      <c r="I5000" s="12">
        <v>7.5757575757579998</v>
      </c>
      <c r="J5000" s="12">
        <v>6.0606060606060002</v>
      </c>
      <c r="K5000" s="12">
        <v>36.363636363635997</v>
      </c>
      <c r="L5000" s="12">
        <v>1.5151515151520001</v>
      </c>
      <c r="M5000" s="12">
        <v>4.5454545454549997</v>
      </c>
      <c r="N5000" s="12">
        <v>40.909090909090999</v>
      </c>
      <c r="O5000" s="12">
        <v>9.0909090909089993</v>
      </c>
      <c r="P5000" s="12">
        <v>12.121212121212</v>
      </c>
      <c r="Q5000" s="23">
        <v>12.121212121212</v>
      </c>
    </row>
    <row r="5001" spans="3:17" x14ac:dyDescent="0.25">
      <c r="C5001" s="125"/>
      <c r="D5001" s="122"/>
      <c r="E5001" s="4" t="s">
        <v>30</v>
      </c>
      <c r="F5001" s="5"/>
      <c r="G5001" s="6">
        <v>19</v>
      </c>
      <c r="H5001" s="50">
        <v>0</v>
      </c>
      <c r="I5001" s="12">
        <v>10.526315789473999</v>
      </c>
      <c r="J5001" s="12">
        <v>5.2631578947369997</v>
      </c>
      <c r="K5001" s="12">
        <v>21.052631578947</v>
      </c>
      <c r="L5001" s="20">
        <v>0</v>
      </c>
      <c r="M5001" s="20">
        <v>0</v>
      </c>
      <c r="N5001" s="12">
        <v>47.368421052632002</v>
      </c>
      <c r="O5001" s="12">
        <v>26.315789473683999</v>
      </c>
      <c r="P5001" s="12">
        <v>15.789473684211</v>
      </c>
      <c r="Q5001" s="23">
        <v>5.2631578947369997</v>
      </c>
    </row>
    <row r="5002" spans="3:17" x14ac:dyDescent="0.25">
      <c r="C5002" s="125"/>
      <c r="D5002" s="122"/>
      <c r="E5002" s="4" t="s">
        <v>31</v>
      </c>
      <c r="F5002" s="5"/>
      <c r="G5002" s="6">
        <v>1</v>
      </c>
      <c r="H5002" s="50">
        <v>0</v>
      </c>
      <c r="I5002" s="20">
        <v>0</v>
      </c>
      <c r="J5002" s="20">
        <v>0</v>
      </c>
      <c r="K5002" s="12">
        <v>100</v>
      </c>
      <c r="L5002" s="20">
        <v>0</v>
      </c>
      <c r="M5002" s="20">
        <v>0</v>
      </c>
      <c r="N5002" s="12">
        <v>100</v>
      </c>
      <c r="O5002" s="20">
        <v>0</v>
      </c>
      <c r="P5002" s="20">
        <v>0</v>
      </c>
      <c r="Q5002" s="37">
        <v>0</v>
      </c>
    </row>
    <row r="5003" spans="3:17" x14ac:dyDescent="0.25">
      <c r="C5003" s="125"/>
      <c r="D5003" s="122"/>
      <c r="E5003" s="4" t="s">
        <v>32</v>
      </c>
      <c r="F5003" s="5"/>
      <c r="G5003" s="6">
        <v>275</v>
      </c>
      <c r="H5003" s="28">
        <v>7.2727272727269998</v>
      </c>
      <c r="I5003" s="12">
        <v>18.545454545455001</v>
      </c>
      <c r="J5003" s="12">
        <v>6.9090909090909998</v>
      </c>
      <c r="K5003" s="12">
        <v>32</v>
      </c>
      <c r="L5003" s="12">
        <v>4.363636363636</v>
      </c>
      <c r="M5003" s="12">
        <v>14.545454545455</v>
      </c>
      <c r="N5003" s="12">
        <v>37.818181818181998</v>
      </c>
      <c r="O5003" s="12">
        <v>6.1818181818179996</v>
      </c>
      <c r="P5003" s="12">
        <v>13.090909090908999</v>
      </c>
      <c r="Q5003" s="23">
        <v>2.181818181818</v>
      </c>
    </row>
    <row r="5004" spans="3:17" x14ac:dyDescent="0.25">
      <c r="C5004" s="125"/>
      <c r="D5004" s="122"/>
      <c r="E5004" s="4" t="s">
        <v>33</v>
      </c>
      <c r="F5004" s="5"/>
      <c r="G5004" s="6">
        <v>302</v>
      </c>
      <c r="H5004" s="28">
        <v>3.9735099337749999</v>
      </c>
      <c r="I5004" s="12">
        <v>9.9337748344369992</v>
      </c>
      <c r="J5004" s="12">
        <v>5.9602649006619997</v>
      </c>
      <c r="K5004" s="12">
        <v>28.476821192052999</v>
      </c>
      <c r="L5004" s="12">
        <v>1.655629139073</v>
      </c>
      <c r="M5004" s="12">
        <v>9.6026490066230004</v>
      </c>
      <c r="N5004" s="12">
        <v>36.423841059602999</v>
      </c>
      <c r="O5004" s="12">
        <v>9.6026490066230004</v>
      </c>
      <c r="P5004" s="12">
        <v>17.549668874171999</v>
      </c>
      <c r="Q5004" s="23">
        <v>4.9668874172189996</v>
      </c>
    </row>
    <row r="5005" spans="3:17" x14ac:dyDescent="0.25">
      <c r="C5005" s="125"/>
      <c r="D5005" s="122"/>
      <c r="E5005" s="4" t="s">
        <v>34</v>
      </c>
      <c r="F5005" s="5"/>
      <c r="G5005" s="6">
        <v>86</v>
      </c>
      <c r="H5005" s="28">
        <v>4.6511627906979998</v>
      </c>
      <c r="I5005" s="12">
        <v>8.1395348837209998</v>
      </c>
      <c r="J5005" s="12">
        <v>5.8139534883720003</v>
      </c>
      <c r="K5005" s="12">
        <v>33.720930232557997</v>
      </c>
      <c r="L5005" s="12">
        <v>1.1627906976739999</v>
      </c>
      <c r="M5005" s="12">
        <v>3.488372093023</v>
      </c>
      <c r="N5005" s="12">
        <v>43.023255813953</v>
      </c>
      <c r="O5005" s="12">
        <v>12.790697674419</v>
      </c>
      <c r="P5005" s="12">
        <v>12.790697674419</v>
      </c>
      <c r="Q5005" s="23">
        <v>10.465116279069999</v>
      </c>
    </row>
    <row r="5006" spans="3:17" x14ac:dyDescent="0.25">
      <c r="C5006" s="125"/>
      <c r="D5006" s="122"/>
      <c r="E5006" s="4" t="s">
        <v>35</v>
      </c>
      <c r="F5006" s="5"/>
      <c r="G5006" s="6">
        <v>388</v>
      </c>
      <c r="H5006" s="28">
        <v>4.1237113402060004</v>
      </c>
      <c r="I5006" s="12">
        <v>9.5360824742269994</v>
      </c>
      <c r="J5006" s="12">
        <v>5.9278350515460003</v>
      </c>
      <c r="K5006" s="12">
        <v>29.639175257731999</v>
      </c>
      <c r="L5006" s="12">
        <v>1.5463917525769999</v>
      </c>
      <c r="M5006" s="12">
        <v>8.2474226804120008</v>
      </c>
      <c r="N5006" s="12">
        <v>37.886597938144</v>
      </c>
      <c r="O5006" s="12">
        <v>10.309278350514999</v>
      </c>
      <c r="P5006" s="12">
        <v>16.494845360825</v>
      </c>
      <c r="Q5006" s="23">
        <v>6.1855670103089997</v>
      </c>
    </row>
    <row r="5007" spans="3:17" x14ac:dyDescent="0.25">
      <c r="C5007" s="125"/>
      <c r="D5007" s="121" t="s">
        <v>22</v>
      </c>
      <c r="E5007" s="18" t="s">
        <v>25</v>
      </c>
      <c r="F5007" s="17"/>
      <c r="G5007" s="19">
        <v>128</v>
      </c>
      <c r="H5007" s="29">
        <v>2.34375</v>
      </c>
      <c r="I5007" s="15">
        <v>9.375</v>
      </c>
      <c r="J5007" s="15">
        <v>3.125</v>
      </c>
      <c r="K5007" s="15">
        <v>23.4375</v>
      </c>
      <c r="L5007" s="15">
        <v>10.9375</v>
      </c>
      <c r="M5007" s="15">
        <v>11.71875</v>
      </c>
      <c r="N5007" s="15">
        <v>28.125</v>
      </c>
      <c r="O5007" s="15">
        <v>17.1875</v>
      </c>
      <c r="P5007" s="15">
        <v>18.75</v>
      </c>
      <c r="Q5007" s="30">
        <v>1.5625</v>
      </c>
    </row>
    <row r="5008" spans="3:17" x14ac:dyDescent="0.25">
      <c r="C5008" s="125"/>
      <c r="D5008" s="122"/>
      <c r="E5008" s="4" t="s">
        <v>26</v>
      </c>
      <c r="F5008" s="5"/>
      <c r="G5008" s="6">
        <v>247</v>
      </c>
      <c r="H5008" s="28">
        <v>2.0242914979759998</v>
      </c>
      <c r="I5008" s="12">
        <v>8.0971659919029992</v>
      </c>
      <c r="J5008" s="12">
        <v>4.453441295547</v>
      </c>
      <c r="K5008" s="12">
        <v>25.910931174089001</v>
      </c>
      <c r="L5008" s="12">
        <v>9.3117408906880001</v>
      </c>
      <c r="M5008" s="12">
        <v>10.121457489879001</v>
      </c>
      <c r="N5008" s="12">
        <v>31.578947368421002</v>
      </c>
      <c r="O5008" s="12">
        <v>11.336032388664</v>
      </c>
      <c r="P5008" s="12">
        <v>21.052631578947</v>
      </c>
      <c r="Q5008" s="23">
        <v>2.834008097166</v>
      </c>
    </row>
    <row r="5009" spans="3:17" x14ac:dyDescent="0.25">
      <c r="C5009" s="125"/>
      <c r="D5009" s="122"/>
      <c r="E5009" s="4" t="s">
        <v>27</v>
      </c>
      <c r="F5009" s="5"/>
      <c r="G5009" s="6">
        <v>198</v>
      </c>
      <c r="H5009" s="28">
        <v>1.010101010101</v>
      </c>
      <c r="I5009" s="12">
        <v>6.0606060606060002</v>
      </c>
      <c r="J5009" s="12">
        <v>3.0303030303030001</v>
      </c>
      <c r="K5009" s="12">
        <v>23.232323232323001</v>
      </c>
      <c r="L5009" s="12">
        <v>4.0404040404039998</v>
      </c>
      <c r="M5009" s="12">
        <v>9.5959595959600001</v>
      </c>
      <c r="N5009" s="12">
        <v>40.909090909090999</v>
      </c>
      <c r="O5009" s="12">
        <v>10.101010101010001</v>
      </c>
      <c r="P5009" s="12">
        <v>21.212121212121001</v>
      </c>
      <c r="Q5009" s="23">
        <v>5.0505050505050004</v>
      </c>
    </row>
    <row r="5010" spans="3:17" x14ac:dyDescent="0.25">
      <c r="C5010" s="125"/>
      <c r="D5010" s="122"/>
      <c r="E5010" s="4" t="s">
        <v>28</v>
      </c>
      <c r="F5010" s="5"/>
      <c r="G5010" s="6">
        <v>164</v>
      </c>
      <c r="H5010" s="28">
        <v>2.4390243902440001</v>
      </c>
      <c r="I5010" s="12">
        <v>3.6585365853659999</v>
      </c>
      <c r="J5010" s="12">
        <v>1.829268292683</v>
      </c>
      <c r="K5010" s="12">
        <v>26.219512195122</v>
      </c>
      <c r="L5010" s="12">
        <v>4.268292682927</v>
      </c>
      <c r="M5010" s="12">
        <v>3.0487804878050002</v>
      </c>
      <c r="N5010" s="12">
        <v>32.926829268292998</v>
      </c>
      <c r="O5010" s="12">
        <v>13.414634146340999</v>
      </c>
      <c r="P5010" s="12">
        <v>19.512195121950999</v>
      </c>
      <c r="Q5010" s="23">
        <v>10.365853658537</v>
      </c>
    </row>
    <row r="5011" spans="3:17" x14ac:dyDescent="0.25">
      <c r="C5011" s="125"/>
      <c r="D5011" s="122"/>
      <c r="E5011" s="4" t="s">
        <v>29</v>
      </c>
      <c r="F5011" s="5"/>
      <c r="G5011" s="6">
        <v>105</v>
      </c>
      <c r="H5011" s="50">
        <v>0</v>
      </c>
      <c r="I5011" s="12">
        <v>0.95238095238099996</v>
      </c>
      <c r="J5011" s="20">
        <v>0</v>
      </c>
      <c r="K5011" s="12">
        <v>32.380952380952003</v>
      </c>
      <c r="L5011" s="12">
        <v>4.7619047619049999</v>
      </c>
      <c r="M5011" s="12">
        <v>0.95238095238099996</v>
      </c>
      <c r="N5011" s="12">
        <v>27.619047619048001</v>
      </c>
      <c r="O5011" s="12">
        <v>28.571428571428999</v>
      </c>
      <c r="P5011" s="12">
        <v>10.47619047619</v>
      </c>
      <c r="Q5011" s="23">
        <v>12.380952380951999</v>
      </c>
    </row>
    <row r="5012" spans="3:17" x14ac:dyDescent="0.25">
      <c r="C5012" s="125"/>
      <c r="D5012" s="122"/>
      <c r="E5012" s="4" t="s">
        <v>30</v>
      </c>
      <c r="F5012" s="5"/>
      <c r="G5012" s="6">
        <v>42</v>
      </c>
      <c r="H5012" s="50">
        <v>0</v>
      </c>
      <c r="I5012" s="20">
        <v>0</v>
      </c>
      <c r="J5012" s="20">
        <v>0</v>
      </c>
      <c r="K5012" s="12">
        <v>28.571428571428999</v>
      </c>
      <c r="L5012" s="20">
        <v>0</v>
      </c>
      <c r="M5012" s="20">
        <v>0</v>
      </c>
      <c r="N5012" s="12">
        <v>42.857142857143003</v>
      </c>
      <c r="O5012" s="12">
        <v>23.809523809523998</v>
      </c>
      <c r="P5012" s="12">
        <v>11.904761904761999</v>
      </c>
      <c r="Q5012" s="23">
        <v>9.5238095238099998</v>
      </c>
    </row>
    <row r="5013" spans="3:17" x14ac:dyDescent="0.25">
      <c r="C5013" s="125"/>
      <c r="D5013" s="122"/>
      <c r="E5013" s="4" t="s">
        <v>31</v>
      </c>
      <c r="F5013" s="5"/>
      <c r="G5013" s="6">
        <v>12</v>
      </c>
      <c r="H5013" s="50">
        <v>0</v>
      </c>
      <c r="I5013" s="20">
        <v>0</v>
      </c>
      <c r="J5013" s="20">
        <v>0</v>
      </c>
      <c r="K5013" s="12">
        <v>16.666666666666998</v>
      </c>
      <c r="L5013" s="12">
        <v>8.333333333333</v>
      </c>
      <c r="M5013" s="20">
        <v>0</v>
      </c>
      <c r="N5013" s="12">
        <v>8.333333333333</v>
      </c>
      <c r="O5013" s="12">
        <v>50</v>
      </c>
      <c r="P5013" s="12">
        <v>8.333333333333</v>
      </c>
      <c r="Q5013" s="23">
        <v>16.666666666666998</v>
      </c>
    </row>
    <row r="5014" spans="3:17" x14ac:dyDescent="0.25">
      <c r="C5014" s="125"/>
      <c r="D5014" s="122"/>
      <c r="E5014" s="4" t="s">
        <v>32</v>
      </c>
      <c r="F5014" s="5"/>
      <c r="G5014" s="6">
        <v>375</v>
      </c>
      <c r="H5014" s="28">
        <v>2.1333333333329998</v>
      </c>
      <c r="I5014" s="12">
        <v>8.5333333333329993</v>
      </c>
      <c r="J5014" s="12">
        <v>4</v>
      </c>
      <c r="K5014" s="12">
        <v>25.066666666667</v>
      </c>
      <c r="L5014" s="12">
        <v>9.8666666666669993</v>
      </c>
      <c r="M5014" s="12">
        <v>10.666666666667</v>
      </c>
      <c r="N5014" s="12">
        <v>30.4</v>
      </c>
      <c r="O5014" s="12">
        <v>13.333333333333</v>
      </c>
      <c r="P5014" s="12">
        <v>20.266666666667</v>
      </c>
      <c r="Q5014" s="23">
        <v>2.4</v>
      </c>
    </row>
    <row r="5015" spans="3:17" x14ac:dyDescent="0.25">
      <c r="C5015" s="125"/>
      <c r="D5015" s="122"/>
      <c r="E5015" s="4" t="s">
        <v>33</v>
      </c>
      <c r="F5015" s="5"/>
      <c r="G5015" s="6">
        <v>362</v>
      </c>
      <c r="H5015" s="28">
        <v>1.657458563536</v>
      </c>
      <c r="I5015" s="12">
        <v>4.9723756906079997</v>
      </c>
      <c r="J5015" s="12">
        <v>2.4861878453039998</v>
      </c>
      <c r="K5015" s="12">
        <v>24.585635359116001</v>
      </c>
      <c r="L5015" s="12">
        <v>4.1436464088399996</v>
      </c>
      <c r="M5015" s="12">
        <v>6.6298342541439998</v>
      </c>
      <c r="N5015" s="12">
        <v>37.292817679557999</v>
      </c>
      <c r="O5015" s="12">
        <v>11.602209944750999</v>
      </c>
      <c r="P5015" s="12">
        <v>20.441988950275999</v>
      </c>
      <c r="Q5015" s="23">
        <v>7.4585635359119999</v>
      </c>
    </row>
    <row r="5016" spans="3:17" x14ac:dyDescent="0.25">
      <c r="C5016" s="125"/>
      <c r="D5016" s="122"/>
      <c r="E5016" s="4" t="s">
        <v>34</v>
      </c>
      <c r="F5016" s="5"/>
      <c r="G5016" s="6">
        <v>159</v>
      </c>
      <c r="H5016" s="50">
        <v>0</v>
      </c>
      <c r="I5016" s="12">
        <v>0.62893081761000003</v>
      </c>
      <c r="J5016" s="20">
        <v>0</v>
      </c>
      <c r="K5016" s="12">
        <v>30.188679245283002</v>
      </c>
      <c r="L5016" s="12">
        <v>3.7735849056599999</v>
      </c>
      <c r="M5016" s="12">
        <v>0.62893081761000003</v>
      </c>
      <c r="N5016" s="12">
        <v>30.188679245283002</v>
      </c>
      <c r="O5016" s="12">
        <v>28.930817610062999</v>
      </c>
      <c r="P5016" s="12">
        <v>10.691823899371</v>
      </c>
      <c r="Q5016" s="23">
        <v>11.949685534591</v>
      </c>
    </row>
    <row r="5017" spans="3:17" x14ac:dyDescent="0.25">
      <c r="C5017" s="125"/>
      <c r="D5017" s="122"/>
      <c r="E5017" s="4" t="s">
        <v>35</v>
      </c>
      <c r="F5017" s="5"/>
      <c r="G5017" s="6">
        <v>521</v>
      </c>
      <c r="H5017" s="28">
        <v>1.151631477927</v>
      </c>
      <c r="I5017" s="12">
        <v>3.6468330134359999</v>
      </c>
      <c r="J5017" s="12">
        <v>1.727447216891</v>
      </c>
      <c r="K5017" s="12">
        <v>26.295585412668</v>
      </c>
      <c r="L5017" s="12">
        <v>4.0307101727449997</v>
      </c>
      <c r="M5017" s="12">
        <v>4.7984644913630001</v>
      </c>
      <c r="N5017" s="12">
        <v>35.124760076774997</v>
      </c>
      <c r="O5017" s="12">
        <v>16.890595009597</v>
      </c>
      <c r="P5017" s="12">
        <v>17.466410748560001</v>
      </c>
      <c r="Q5017" s="23">
        <v>8.8291746641070006</v>
      </c>
    </row>
    <row r="5018" spans="3:17" x14ac:dyDescent="0.25">
      <c r="C5018" s="121" t="s">
        <v>36</v>
      </c>
      <c r="D5018" s="121" t="s">
        <v>24</v>
      </c>
      <c r="E5018" s="18" t="s">
        <v>37</v>
      </c>
      <c r="F5018" s="17"/>
      <c r="G5018" s="19">
        <v>67</v>
      </c>
      <c r="H5018" s="29">
        <v>4.477611940299</v>
      </c>
      <c r="I5018" s="15">
        <v>13.432835820896001</v>
      </c>
      <c r="J5018" s="15">
        <v>4.477611940299</v>
      </c>
      <c r="K5018" s="15">
        <v>38.805970149254001</v>
      </c>
      <c r="L5018" s="15">
        <v>4.477611940299</v>
      </c>
      <c r="M5018" s="15">
        <v>8.9552238805969999</v>
      </c>
      <c r="N5018" s="15">
        <v>35.820895522388</v>
      </c>
      <c r="O5018" s="15">
        <v>10.447761194030001</v>
      </c>
      <c r="P5018" s="15">
        <v>14.925373134328</v>
      </c>
      <c r="Q5018" s="69">
        <v>0</v>
      </c>
    </row>
    <row r="5019" spans="3:17" ht="25.2" x14ac:dyDescent="0.25">
      <c r="C5019" s="125"/>
      <c r="D5019" s="122"/>
      <c r="E5019" s="4" t="s">
        <v>38</v>
      </c>
      <c r="F5019" s="5"/>
      <c r="G5019" s="6">
        <v>1031</v>
      </c>
      <c r="H5019" s="28">
        <v>3.6857419980600001</v>
      </c>
      <c r="I5019" s="12">
        <v>10.475266731329</v>
      </c>
      <c r="J5019" s="12">
        <v>5.2376333656640002</v>
      </c>
      <c r="K5019" s="12">
        <v>26.964112512124</v>
      </c>
      <c r="L5019" s="12">
        <v>6.3045586808919998</v>
      </c>
      <c r="M5019" s="12">
        <v>10.087293889428</v>
      </c>
      <c r="N5019" s="12">
        <v>35.790494665372997</v>
      </c>
      <c r="O5019" s="12">
        <v>10.669253152279</v>
      </c>
      <c r="P5019" s="12">
        <v>18.137730358875</v>
      </c>
      <c r="Q5019" s="23">
        <v>4.7526673132879997</v>
      </c>
    </row>
    <row r="5020" spans="3:17" ht="25.2" x14ac:dyDescent="0.25">
      <c r="C5020" s="125"/>
      <c r="D5020" s="122"/>
      <c r="E5020" s="4" t="s">
        <v>39</v>
      </c>
      <c r="F5020" s="5"/>
      <c r="G5020" s="6">
        <v>74</v>
      </c>
      <c r="H5020" s="50">
        <v>0</v>
      </c>
      <c r="I5020" s="12">
        <v>6.7567567567570004</v>
      </c>
      <c r="J5020" s="12">
        <v>5.4054054054050003</v>
      </c>
      <c r="K5020" s="12">
        <v>44.594594594595002</v>
      </c>
      <c r="L5020" s="12">
        <v>2.7027027027030002</v>
      </c>
      <c r="M5020" s="12">
        <v>5.4054054054050003</v>
      </c>
      <c r="N5020" s="12">
        <v>24.324324324323999</v>
      </c>
      <c r="O5020" s="12">
        <v>9.4594594594589996</v>
      </c>
      <c r="P5020" s="12">
        <v>13.513513513514001</v>
      </c>
      <c r="Q5020" s="23">
        <v>5.4054054054050003</v>
      </c>
    </row>
    <row r="5021" spans="3:17" ht="25.2" x14ac:dyDescent="0.25">
      <c r="C5021" s="125"/>
      <c r="D5021" s="122"/>
      <c r="E5021" s="4" t="s">
        <v>40</v>
      </c>
      <c r="F5021" s="5"/>
      <c r="G5021" s="6">
        <v>370</v>
      </c>
      <c r="H5021" s="28">
        <v>2.1621621621620002</v>
      </c>
      <c r="I5021" s="12">
        <v>4.0540540540540002</v>
      </c>
      <c r="J5021" s="12">
        <v>1.351351351351</v>
      </c>
      <c r="K5021" s="12">
        <v>24.864864864865002</v>
      </c>
      <c r="L5021" s="12">
        <v>1.6216216216220001</v>
      </c>
      <c r="M5021" s="12">
        <v>5.9459459459459998</v>
      </c>
      <c r="N5021" s="12">
        <v>35.945945945946001</v>
      </c>
      <c r="O5021" s="12">
        <v>19.189189189189001</v>
      </c>
      <c r="P5021" s="12">
        <v>15.405405405405</v>
      </c>
      <c r="Q5021" s="23">
        <v>7.8378378378380003</v>
      </c>
    </row>
    <row r="5022" spans="3:17" x14ac:dyDescent="0.25">
      <c r="C5022" s="125"/>
      <c r="D5022" s="122"/>
      <c r="E5022" s="4" t="s">
        <v>18</v>
      </c>
      <c r="F5022" s="5"/>
      <c r="G5022" s="6">
        <v>17</v>
      </c>
      <c r="H5022" s="28">
        <v>5.8823529411760003</v>
      </c>
      <c r="I5022" s="12">
        <v>11.764705882353001</v>
      </c>
      <c r="J5022" s="20">
        <v>0</v>
      </c>
      <c r="K5022" s="12">
        <v>29.411764705882</v>
      </c>
      <c r="L5022" s="20">
        <v>0</v>
      </c>
      <c r="M5022" s="12">
        <v>5.8823529411760003</v>
      </c>
      <c r="N5022" s="12">
        <v>23.529411764706001</v>
      </c>
      <c r="O5022" s="20">
        <v>0</v>
      </c>
      <c r="P5022" s="12">
        <v>17.647058823529001</v>
      </c>
      <c r="Q5022" s="23">
        <v>17.647058823529001</v>
      </c>
    </row>
    <row r="5023" spans="3:17" x14ac:dyDescent="0.25">
      <c r="C5023" s="125"/>
      <c r="D5023" s="121" t="s">
        <v>21</v>
      </c>
      <c r="E5023" s="18" t="s">
        <v>37</v>
      </c>
      <c r="F5023" s="17"/>
      <c r="G5023" s="19">
        <v>41</v>
      </c>
      <c r="H5023" s="29">
        <v>7.3170731707319998</v>
      </c>
      <c r="I5023" s="15">
        <v>14.634146341463</v>
      </c>
      <c r="J5023" s="15">
        <v>7.3170731707319998</v>
      </c>
      <c r="K5023" s="15">
        <v>39.024390243901998</v>
      </c>
      <c r="L5023" s="38">
        <v>0</v>
      </c>
      <c r="M5023" s="15">
        <v>7.3170731707319998</v>
      </c>
      <c r="N5023" s="15">
        <v>31.707317073171001</v>
      </c>
      <c r="O5023" s="15">
        <v>7.3170731707319998</v>
      </c>
      <c r="P5023" s="15">
        <v>19.512195121950999</v>
      </c>
      <c r="Q5023" s="69">
        <v>0</v>
      </c>
    </row>
    <row r="5024" spans="3:17" ht="25.2" x14ac:dyDescent="0.25">
      <c r="C5024" s="125"/>
      <c r="D5024" s="122"/>
      <c r="E5024" s="4" t="s">
        <v>38</v>
      </c>
      <c r="F5024" s="5"/>
      <c r="G5024" s="6">
        <v>543</v>
      </c>
      <c r="H5024" s="28">
        <v>5.5248618784529997</v>
      </c>
      <c r="I5024" s="12">
        <v>13.812154696133</v>
      </c>
      <c r="J5024" s="12">
        <v>6.8139963167589999</v>
      </c>
      <c r="K5024" s="12">
        <v>29.097605893186</v>
      </c>
      <c r="L5024" s="12">
        <v>3.3149171270719999</v>
      </c>
      <c r="M5024" s="12">
        <v>11.418047882135999</v>
      </c>
      <c r="N5024" s="12">
        <v>38.489871086556001</v>
      </c>
      <c r="O5024" s="12">
        <v>8.2872928176799991</v>
      </c>
      <c r="P5024" s="12">
        <v>15.653775322284</v>
      </c>
      <c r="Q5024" s="23">
        <v>4.6040515653779996</v>
      </c>
    </row>
    <row r="5025" spans="3:17" ht="25.2" x14ac:dyDescent="0.25">
      <c r="C5025" s="125"/>
      <c r="D5025" s="122"/>
      <c r="E5025" s="4" t="s">
        <v>39</v>
      </c>
      <c r="F5025" s="5"/>
      <c r="G5025" s="6">
        <v>25</v>
      </c>
      <c r="H5025" s="50">
        <v>0</v>
      </c>
      <c r="I5025" s="12">
        <v>4</v>
      </c>
      <c r="J5025" s="12">
        <v>4</v>
      </c>
      <c r="K5025" s="12">
        <v>60</v>
      </c>
      <c r="L5025" s="20">
        <v>0</v>
      </c>
      <c r="M5025" s="12">
        <v>12</v>
      </c>
      <c r="N5025" s="12">
        <v>24</v>
      </c>
      <c r="O5025" s="12">
        <v>12</v>
      </c>
      <c r="P5025" s="12">
        <v>4</v>
      </c>
      <c r="Q5025" s="23">
        <v>4</v>
      </c>
    </row>
    <row r="5026" spans="3:17" ht="25.2" x14ac:dyDescent="0.25">
      <c r="C5026" s="125"/>
      <c r="D5026" s="122"/>
      <c r="E5026" s="4" t="s">
        <v>40</v>
      </c>
      <c r="F5026" s="5"/>
      <c r="G5026" s="6">
        <v>46</v>
      </c>
      <c r="H5026" s="28">
        <v>4.3478260869570002</v>
      </c>
      <c r="I5026" s="12">
        <v>10.869565217390999</v>
      </c>
      <c r="J5026" s="12">
        <v>2.1739130434780001</v>
      </c>
      <c r="K5026" s="12">
        <v>23.913043478260999</v>
      </c>
      <c r="L5026" s="20">
        <v>0</v>
      </c>
      <c r="M5026" s="12">
        <v>6.5217391304349999</v>
      </c>
      <c r="N5026" s="12">
        <v>45.652173913043001</v>
      </c>
      <c r="O5026" s="12">
        <v>13.04347826087</v>
      </c>
      <c r="P5026" s="12">
        <v>13.04347826087</v>
      </c>
      <c r="Q5026" s="23">
        <v>4.3478260869570002</v>
      </c>
    </row>
    <row r="5027" spans="3:17" x14ac:dyDescent="0.25">
      <c r="C5027" s="125"/>
      <c r="D5027" s="122"/>
      <c r="E5027" s="4" t="s">
        <v>18</v>
      </c>
      <c r="F5027" s="5"/>
      <c r="G5027" s="6">
        <v>8</v>
      </c>
      <c r="H5027" s="28">
        <v>12.5</v>
      </c>
      <c r="I5027" s="12">
        <v>12.5</v>
      </c>
      <c r="J5027" s="20">
        <v>0</v>
      </c>
      <c r="K5027" s="12">
        <v>37.5</v>
      </c>
      <c r="L5027" s="20">
        <v>0</v>
      </c>
      <c r="M5027" s="12">
        <v>12.5</v>
      </c>
      <c r="N5027" s="12">
        <v>25</v>
      </c>
      <c r="O5027" s="20">
        <v>0</v>
      </c>
      <c r="P5027" s="20">
        <v>0</v>
      </c>
      <c r="Q5027" s="23">
        <v>25</v>
      </c>
    </row>
    <row r="5028" spans="3:17" x14ac:dyDescent="0.25">
      <c r="C5028" s="125"/>
      <c r="D5028" s="121" t="s">
        <v>22</v>
      </c>
      <c r="E5028" s="18" t="s">
        <v>37</v>
      </c>
      <c r="F5028" s="17"/>
      <c r="G5028" s="19">
        <v>26</v>
      </c>
      <c r="H5028" s="86">
        <v>0</v>
      </c>
      <c r="I5028" s="15">
        <v>11.538461538462</v>
      </c>
      <c r="J5028" s="38">
        <v>0</v>
      </c>
      <c r="K5028" s="15">
        <v>38.461538461537998</v>
      </c>
      <c r="L5028" s="15">
        <v>11.538461538462</v>
      </c>
      <c r="M5028" s="15">
        <v>11.538461538462</v>
      </c>
      <c r="N5028" s="15">
        <v>42.307692307692001</v>
      </c>
      <c r="O5028" s="15">
        <v>15.384615384615</v>
      </c>
      <c r="P5028" s="15">
        <v>7.6923076923079998</v>
      </c>
      <c r="Q5028" s="69">
        <v>0</v>
      </c>
    </row>
    <row r="5029" spans="3:17" ht="25.2" x14ac:dyDescent="0.25">
      <c r="C5029" s="125"/>
      <c r="D5029" s="122"/>
      <c r="E5029" s="4" t="s">
        <v>38</v>
      </c>
      <c r="F5029" s="5"/>
      <c r="G5029" s="6">
        <v>488</v>
      </c>
      <c r="H5029" s="28">
        <v>1.6393442622950001</v>
      </c>
      <c r="I5029" s="12">
        <v>6.7622950819670002</v>
      </c>
      <c r="J5029" s="12">
        <v>3.4836065573770001</v>
      </c>
      <c r="K5029" s="12">
        <v>24.590163934425998</v>
      </c>
      <c r="L5029" s="12">
        <v>9.6311475409839993</v>
      </c>
      <c r="M5029" s="12">
        <v>8.6065573770490005</v>
      </c>
      <c r="N5029" s="12">
        <v>32.786885245901999</v>
      </c>
      <c r="O5029" s="12">
        <v>13.319672131148</v>
      </c>
      <c r="P5029" s="12">
        <v>20.901639344262001</v>
      </c>
      <c r="Q5029" s="23">
        <v>4.918032786885</v>
      </c>
    </row>
    <row r="5030" spans="3:17" ht="25.2" x14ac:dyDescent="0.25">
      <c r="C5030" s="125"/>
      <c r="D5030" s="122"/>
      <c r="E5030" s="4" t="s">
        <v>39</v>
      </c>
      <c r="F5030" s="5"/>
      <c r="G5030" s="6">
        <v>49</v>
      </c>
      <c r="H5030" s="50">
        <v>0</v>
      </c>
      <c r="I5030" s="12">
        <v>8.1632653061219997</v>
      </c>
      <c r="J5030" s="12">
        <v>6.1224489795919999</v>
      </c>
      <c r="K5030" s="12">
        <v>36.734693877551003</v>
      </c>
      <c r="L5030" s="12">
        <v>4.0816326530609999</v>
      </c>
      <c r="M5030" s="12">
        <v>2.040816326531</v>
      </c>
      <c r="N5030" s="12">
        <v>24.489795918367001</v>
      </c>
      <c r="O5030" s="12">
        <v>8.1632653061219997</v>
      </c>
      <c r="P5030" s="12">
        <v>18.367346938775999</v>
      </c>
      <c r="Q5030" s="23">
        <v>6.1224489795919999</v>
      </c>
    </row>
    <row r="5031" spans="3:17" ht="25.2" x14ac:dyDescent="0.25">
      <c r="C5031" s="125"/>
      <c r="D5031" s="122"/>
      <c r="E5031" s="4" t="s">
        <v>40</v>
      </c>
      <c r="F5031" s="5"/>
      <c r="G5031" s="6">
        <v>324</v>
      </c>
      <c r="H5031" s="28">
        <v>1.851851851852</v>
      </c>
      <c r="I5031" s="12">
        <v>3.086419753086</v>
      </c>
      <c r="J5031" s="12">
        <v>1.2345679012349999</v>
      </c>
      <c r="K5031" s="12">
        <v>25</v>
      </c>
      <c r="L5031" s="12">
        <v>1.851851851852</v>
      </c>
      <c r="M5031" s="12">
        <v>5.8641975308639998</v>
      </c>
      <c r="N5031" s="12">
        <v>34.567901234567998</v>
      </c>
      <c r="O5031" s="12">
        <v>20.061728395062001</v>
      </c>
      <c r="P5031" s="12">
        <v>15.740740740741</v>
      </c>
      <c r="Q5031" s="23">
        <v>8.333333333333</v>
      </c>
    </row>
    <row r="5032" spans="3:17" x14ac:dyDescent="0.25">
      <c r="C5032" s="125"/>
      <c r="D5032" s="122"/>
      <c r="E5032" s="4" t="s">
        <v>18</v>
      </c>
      <c r="F5032" s="5"/>
      <c r="G5032" s="6">
        <v>9</v>
      </c>
      <c r="H5032" s="50">
        <v>0</v>
      </c>
      <c r="I5032" s="12">
        <v>11.111111111111001</v>
      </c>
      <c r="J5032" s="20">
        <v>0</v>
      </c>
      <c r="K5032" s="12">
        <v>22.222222222222001</v>
      </c>
      <c r="L5032" s="20">
        <v>0</v>
      </c>
      <c r="M5032" s="20">
        <v>0</v>
      </c>
      <c r="N5032" s="12">
        <v>22.222222222222001</v>
      </c>
      <c r="O5032" s="20">
        <v>0</v>
      </c>
      <c r="P5032" s="12">
        <v>33.333333333333002</v>
      </c>
      <c r="Q5032" s="23">
        <v>11.111111111111001</v>
      </c>
    </row>
    <row r="5033" spans="3:17" ht="25.2" x14ac:dyDescent="0.25">
      <c r="C5033" s="121" t="s">
        <v>41</v>
      </c>
      <c r="D5033" s="119" t="s">
        <v>20</v>
      </c>
      <c r="E5033" s="18" t="s">
        <v>42</v>
      </c>
      <c r="F5033" s="17"/>
      <c r="G5033" s="19">
        <v>253</v>
      </c>
      <c r="H5033" s="29">
        <v>2.7667984189719999</v>
      </c>
      <c r="I5033" s="15">
        <v>6.3241106719370004</v>
      </c>
      <c r="J5033" s="15">
        <v>3.557312252964</v>
      </c>
      <c r="K5033" s="15">
        <v>31.225296442687998</v>
      </c>
      <c r="L5033" s="15">
        <v>1.185770750988</v>
      </c>
      <c r="M5033" s="15">
        <v>7.9051383399209998</v>
      </c>
      <c r="N5033" s="15">
        <v>37.944664031621002</v>
      </c>
      <c r="O5033" s="15">
        <v>15.01976284585</v>
      </c>
      <c r="P5033" s="15">
        <v>11.462450592885</v>
      </c>
      <c r="Q5033" s="30">
        <v>7.1146245059290001</v>
      </c>
    </row>
    <row r="5034" spans="3:17" ht="25.2" x14ac:dyDescent="0.25">
      <c r="C5034" s="125"/>
      <c r="D5034" s="120"/>
      <c r="E5034" s="4" t="s">
        <v>43</v>
      </c>
      <c r="F5034" s="5"/>
      <c r="G5034" s="6">
        <v>989</v>
      </c>
      <c r="H5034" s="28">
        <v>3.8422649140549998</v>
      </c>
      <c r="I5034" s="12">
        <v>10.61678463094</v>
      </c>
      <c r="J5034" s="12">
        <v>5.3589484327600001</v>
      </c>
      <c r="K5034" s="12">
        <v>26.895854398381999</v>
      </c>
      <c r="L5034" s="12">
        <v>6.2689585439839997</v>
      </c>
      <c r="M5034" s="12">
        <v>10.313447927199</v>
      </c>
      <c r="N5034" s="12">
        <v>36.501516683519</v>
      </c>
      <c r="O5034" s="12">
        <v>10.313447927199</v>
      </c>
      <c r="P5034" s="12">
        <v>18.200202224468999</v>
      </c>
      <c r="Q5034" s="23">
        <v>4.2467138523759997</v>
      </c>
    </row>
    <row r="5035" spans="3:17" ht="25.2" x14ac:dyDescent="0.25">
      <c r="C5035" s="125"/>
      <c r="D5035" s="120"/>
      <c r="E5035" s="4" t="s">
        <v>44</v>
      </c>
      <c r="F5035" s="5"/>
      <c r="G5035" s="6">
        <v>44</v>
      </c>
      <c r="H5035" s="28">
        <v>4.5454545454549997</v>
      </c>
      <c r="I5035" s="12">
        <v>13.636363636364001</v>
      </c>
      <c r="J5035" s="12">
        <v>9.0909090909089993</v>
      </c>
      <c r="K5035" s="12">
        <v>18.181818181817999</v>
      </c>
      <c r="L5035" s="12">
        <v>45.454545454544999</v>
      </c>
      <c r="M5035" s="12">
        <v>6.8181818181820004</v>
      </c>
      <c r="N5035" s="12">
        <v>31.818181818182001</v>
      </c>
      <c r="O5035" s="12">
        <v>6.8181818181820004</v>
      </c>
      <c r="P5035" s="12">
        <v>13.636363636364001</v>
      </c>
      <c r="Q5035" s="23">
        <v>4.5454545454549997</v>
      </c>
    </row>
    <row r="5036" spans="3:17" ht="25.2" x14ac:dyDescent="0.25">
      <c r="C5036" s="125"/>
      <c r="D5036" s="120"/>
      <c r="E5036" s="4" t="s">
        <v>45</v>
      </c>
      <c r="F5036" s="5"/>
      <c r="G5036" s="6">
        <v>625</v>
      </c>
      <c r="H5036" s="28">
        <v>2.56</v>
      </c>
      <c r="I5036" s="12">
        <v>9.2799999999999994</v>
      </c>
      <c r="J5036" s="12">
        <v>4.16</v>
      </c>
      <c r="K5036" s="12">
        <v>28.64</v>
      </c>
      <c r="L5036" s="12">
        <v>4.6399999999999997</v>
      </c>
      <c r="M5036" s="12">
        <v>8</v>
      </c>
      <c r="N5036" s="12">
        <v>28.8</v>
      </c>
      <c r="O5036" s="12">
        <v>13.44</v>
      </c>
      <c r="P5036" s="12">
        <v>19.2</v>
      </c>
      <c r="Q5036" s="23">
        <v>5.6</v>
      </c>
    </row>
    <row r="5037" spans="3:17" ht="25.2" x14ac:dyDescent="0.25">
      <c r="C5037" s="125"/>
      <c r="D5037" s="120"/>
      <c r="E5037" s="4" t="s">
        <v>46</v>
      </c>
      <c r="F5037" s="5"/>
      <c r="G5037" s="6">
        <v>62</v>
      </c>
      <c r="H5037" s="28">
        <v>3.2258064516129998</v>
      </c>
      <c r="I5037" s="12">
        <v>4.8387096774189997</v>
      </c>
      <c r="J5037" s="20">
        <v>0</v>
      </c>
      <c r="K5037" s="12">
        <v>33.870967741934997</v>
      </c>
      <c r="L5037" s="12">
        <v>3.2258064516129998</v>
      </c>
      <c r="M5037" s="12">
        <v>6.4516129032259997</v>
      </c>
      <c r="N5037" s="12">
        <v>37.096774193548001</v>
      </c>
      <c r="O5037" s="12">
        <v>20.967741935484</v>
      </c>
      <c r="P5037" s="12">
        <v>12.903225806451999</v>
      </c>
      <c r="Q5037" s="23">
        <v>4.8387096774189997</v>
      </c>
    </row>
    <row r="5038" spans="3:17" x14ac:dyDescent="0.25">
      <c r="C5038" s="125"/>
      <c r="D5038" s="120"/>
      <c r="E5038" s="4" t="s">
        <v>18</v>
      </c>
      <c r="F5038" s="5"/>
      <c r="G5038" s="6">
        <v>9</v>
      </c>
      <c r="H5038" s="50">
        <v>0</v>
      </c>
      <c r="I5038" s="20">
        <v>0</v>
      </c>
      <c r="J5038" s="20">
        <v>0</v>
      </c>
      <c r="K5038" s="12">
        <v>44.444444444444002</v>
      </c>
      <c r="L5038" s="20">
        <v>0</v>
      </c>
      <c r="M5038" s="12">
        <v>22.222222222222001</v>
      </c>
      <c r="N5038" s="12">
        <v>44.444444444444002</v>
      </c>
      <c r="O5038" s="20">
        <v>0</v>
      </c>
      <c r="P5038" s="20">
        <v>0</v>
      </c>
      <c r="Q5038" s="23">
        <v>11.111111111111001</v>
      </c>
    </row>
    <row r="5039" spans="3:17" x14ac:dyDescent="0.25">
      <c r="C5039" s="121" t="s">
        <v>47</v>
      </c>
      <c r="D5039" s="119" t="s">
        <v>20</v>
      </c>
      <c r="E5039" s="18" t="s">
        <v>48</v>
      </c>
      <c r="F5039" s="17"/>
      <c r="G5039" s="19">
        <v>253</v>
      </c>
      <c r="H5039" s="29">
        <v>2.7667984189719999</v>
      </c>
      <c r="I5039" s="15">
        <v>6.3241106719370004</v>
      </c>
      <c r="J5039" s="15">
        <v>3.557312252964</v>
      </c>
      <c r="K5039" s="15">
        <v>31.225296442687998</v>
      </c>
      <c r="L5039" s="15">
        <v>1.185770750988</v>
      </c>
      <c r="M5039" s="15">
        <v>7.9051383399209998</v>
      </c>
      <c r="N5039" s="15">
        <v>37.944664031621002</v>
      </c>
      <c r="O5039" s="15">
        <v>15.01976284585</v>
      </c>
      <c r="P5039" s="15">
        <v>11.462450592885</v>
      </c>
      <c r="Q5039" s="30">
        <v>7.1146245059290001</v>
      </c>
    </row>
    <row r="5040" spans="3:17" x14ac:dyDescent="0.25">
      <c r="C5040" s="125"/>
      <c r="D5040" s="120"/>
      <c r="E5040" s="4" t="s">
        <v>49</v>
      </c>
      <c r="F5040" s="5"/>
      <c r="G5040" s="6">
        <v>754</v>
      </c>
      <c r="H5040" s="28">
        <v>3.3156498673739998</v>
      </c>
      <c r="I5040" s="12">
        <v>8.8859416445619992</v>
      </c>
      <c r="J5040" s="12">
        <v>4.2440318302389999</v>
      </c>
      <c r="K5040" s="12">
        <v>26.525198938991998</v>
      </c>
      <c r="L5040" s="12">
        <v>4.6419098143240003</v>
      </c>
      <c r="M5040" s="12">
        <v>9.2838196286470005</v>
      </c>
      <c r="N5040" s="12">
        <v>38.859416445622998</v>
      </c>
      <c r="O5040" s="12">
        <v>11.405835543766999</v>
      </c>
      <c r="P5040" s="12">
        <v>17.771883289125</v>
      </c>
      <c r="Q5040" s="23">
        <v>4.7745358090190004</v>
      </c>
    </row>
    <row r="5041" spans="3:17" x14ac:dyDescent="0.25">
      <c r="C5041" s="125"/>
      <c r="D5041" s="120"/>
      <c r="E5041" s="4" t="s">
        <v>50</v>
      </c>
      <c r="F5041" s="5"/>
      <c r="G5041" s="6">
        <v>301</v>
      </c>
      <c r="H5041" s="28">
        <v>2.9900332225909998</v>
      </c>
      <c r="I5041" s="12">
        <v>10.963455149502</v>
      </c>
      <c r="J5041" s="12">
        <v>4.9833887043190002</v>
      </c>
      <c r="K5041" s="12">
        <v>26.910299003321999</v>
      </c>
      <c r="L5041" s="12">
        <v>8.305647840532</v>
      </c>
      <c r="M5041" s="12">
        <v>9.9667774086380003</v>
      </c>
      <c r="N5041" s="12">
        <v>29.568106312291999</v>
      </c>
      <c r="O5041" s="12">
        <v>13.621262458472</v>
      </c>
      <c r="P5041" s="12">
        <v>20.265780730896999</v>
      </c>
      <c r="Q5041" s="23">
        <v>3.3222591362129998</v>
      </c>
    </row>
    <row r="5042" spans="3:17" x14ac:dyDescent="0.25">
      <c r="C5042" s="125"/>
      <c r="D5042" s="120"/>
      <c r="E5042" s="4" t="s">
        <v>51</v>
      </c>
      <c r="F5042" s="5"/>
      <c r="G5042" s="6">
        <v>121</v>
      </c>
      <c r="H5042" s="28">
        <v>5.7851239669419998</v>
      </c>
      <c r="I5042" s="12">
        <v>12.396694214876</v>
      </c>
      <c r="J5042" s="12">
        <v>4.9586776859499997</v>
      </c>
      <c r="K5042" s="12">
        <v>34.710743801653003</v>
      </c>
      <c r="L5042" s="12">
        <v>7.4380165289260001</v>
      </c>
      <c r="M5042" s="12">
        <v>6.6115702479339999</v>
      </c>
      <c r="N5042" s="12">
        <v>25.619834710744001</v>
      </c>
      <c r="O5042" s="12">
        <v>9.0909090909089993</v>
      </c>
      <c r="P5042" s="12">
        <v>14.04958677686</v>
      </c>
      <c r="Q5042" s="23">
        <v>6.6115702479339999</v>
      </c>
    </row>
    <row r="5043" spans="3:17" x14ac:dyDescent="0.25">
      <c r="C5043" s="125"/>
      <c r="D5043" s="120"/>
      <c r="E5043" s="4" t="s">
        <v>52</v>
      </c>
      <c r="F5043" s="5"/>
      <c r="G5043" s="6">
        <v>107</v>
      </c>
      <c r="H5043" s="28">
        <v>1.869158878505</v>
      </c>
      <c r="I5043" s="12">
        <v>7.4766355140189997</v>
      </c>
      <c r="J5043" s="12">
        <v>2.8037383177569999</v>
      </c>
      <c r="K5043" s="12">
        <v>22.429906542055999</v>
      </c>
      <c r="L5043" s="12">
        <v>3.7383177570089998</v>
      </c>
      <c r="M5043" s="12">
        <v>6.5420560747660002</v>
      </c>
      <c r="N5043" s="12">
        <v>29.906542056075001</v>
      </c>
      <c r="O5043" s="12">
        <v>16.822429906541998</v>
      </c>
      <c r="P5043" s="12">
        <v>20.560747663550998</v>
      </c>
      <c r="Q5043" s="23">
        <v>8.4112149532709992</v>
      </c>
    </row>
    <row r="5044" spans="3:17" x14ac:dyDescent="0.25">
      <c r="C5044" s="125"/>
      <c r="D5044" s="120"/>
      <c r="E5044" s="4" t="s">
        <v>18</v>
      </c>
      <c r="F5044" s="5"/>
      <c r="G5044" s="6">
        <v>23</v>
      </c>
      <c r="H5044" s="50">
        <v>0</v>
      </c>
      <c r="I5044" s="20">
        <v>0</v>
      </c>
      <c r="J5044" s="12">
        <v>4.3478260869570002</v>
      </c>
      <c r="K5044" s="12">
        <v>34.782608695652002</v>
      </c>
      <c r="L5044" s="20">
        <v>0</v>
      </c>
      <c r="M5044" s="12">
        <v>8.6956521739130004</v>
      </c>
      <c r="N5044" s="12">
        <v>30.434782608696</v>
      </c>
      <c r="O5044" s="12">
        <v>4.3478260869570002</v>
      </c>
      <c r="P5044" s="12">
        <v>17.391304347826001</v>
      </c>
      <c r="Q5044" s="23">
        <v>17.391304347826001</v>
      </c>
    </row>
    <row r="5045" spans="3:17" x14ac:dyDescent="0.25">
      <c r="C5045" s="121" t="s">
        <v>53</v>
      </c>
      <c r="D5045" s="119" t="s">
        <v>20</v>
      </c>
      <c r="E5045" s="18" t="s">
        <v>54</v>
      </c>
      <c r="F5045" s="17"/>
      <c r="G5045" s="19">
        <v>222</v>
      </c>
      <c r="H5045" s="29">
        <v>2.2522522522520001</v>
      </c>
      <c r="I5045" s="15">
        <v>7.6576576576580004</v>
      </c>
      <c r="J5045" s="15">
        <v>1.8018018018019999</v>
      </c>
      <c r="K5045" s="15">
        <v>30.630630630631</v>
      </c>
      <c r="L5045" s="15">
        <v>4.9549549549550003</v>
      </c>
      <c r="M5045" s="15">
        <v>6.7567567567570004</v>
      </c>
      <c r="N5045" s="15">
        <v>22.972972972973</v>
      </c>
      <c r="O5045" s="15">
        <v>9.0090090090090005</v>
      </c>
      <c r="P5045" s="15">
        <v>20.720720720721001</v>
      </c>
      <c r="Q5045" s="30">
        <v>9.0090090090090005</v>
      </c>
    </row>
    <row r="5046" spans="3:17" x14ac:dyDescent="0.25">
      <c r="C5046" s="125"/>
      <c r="D5046" s="120"/>
      <c r="E5046" s="4" t="s">
        <v>55</v>
      </c>
      <c r="F5046" s="5"/>
      <c r="G5046" s="6">
        <v>788</v>
      </c>
      <c r="H5046" s="28">
        <v>3.4263959390859999</v>
      </c>
      <c r="I5046" s="12">
        <v>8.5025380710660006</v>
      </c>
      <c r="J5046" s="12">
        <v>4.4416243654820002</v>
      </c>
      <c r="K5046" s="12">
        <v>25.507614213198</v>
      </c>
      <c r="L5046" s="12">
        <v>5.0761421319800002</v>
      </c>
      <c r="M5046" s="12">
        <v>9.1370558375630004</v>
      </c>
      <c r="N5046" s="12">
        <v>40.355329949239</v>
      </c>
      <c r="O5046" s="12">
        <v>12.56345177665</v>
      </c>
      <c r="P5046" s="12">
        <v>15.989847715736</v>
      </c>
      <c r="Q5046" s="23">
        <v>5.8375634517770001</v>
      </c>
    </row>
    <row r="5047" spans="3:17" ht="25.2" x14ac:dyDescent="0.25">
      <c r="C5047" s="125"/>
      <c r="D5047" s="120"/>
      <c r="E5047" s="4" t="s">
        <v>56</v>
      </c>
      <c r="F5047" s="5"/>
      <c r="G5047" s="6">
        <v>398</v>
      </c>
      <c r="H5047" s="28">
        <v>2.7638190954769999</v>
      </c>
      <c r="I5047" s="12">
        <v>10.050251256280999</v>
      </c>
      <c r="J5047" s="12">
        <v>5.2763819095480002</v>
      </c>
      <c r="K5047" s="12">
        <v>27.889447236180999</v>
      </c>
      <c r="L5047" s="12">
        <v>4.5226130653269996</v>
      </c>
      <c r="M5047" s="12">
        <v>8.7939698492460003</v>
      </c>
      <c r="N5047" s="12">
        <v>32.160804020100997</v>
      </c>
      <c r="O5047" s="12">
        <v>16.080402010050001</v>
      </c>
      <c r="P5047" s="12">
        <v>18.090452261307</v>
      </c>
      <c r="Q5047" s="23">
        <v>3.5175879396980001</v>
      </c>
    </row>
    <row r="5048" spans="3:17" x14ac:dyDescent="0.25">
      <c r="C5048" s="125"/>
      <c r="D5048" s="120"/>
      <c r="E5048" s="4" t="s">
        <v>57</v>
      </c>
      <c r="F5048" s="5"/>
      <c r="G5048" s="6">
        <v>143</v>
      </c>
      <c r="H5048" s="28">
        <v>4.8951048951049998</v>
      </c>
      <c r="I5048" s="12">
        <v>10.48951048951</v>
      </c>
      <c r="J5048" s="12">
        <v>4.1958041958040004</v>
      </c>
      <c r="K5048" s="12">
        <v>35.664335664336001</v>
      </c>
      <c r="L5048" s="12">
        <v>4.8951048951049998</v>
      </c>
      <c r="M5048" s="12">
        <v>9.7902097902099996</v>
      </c>
      <c r="N5048" s="12">
        <v>33.566433566434</v>
      </c>
      <c r="O5048" s="12">
        <v>8.3916083916080009</v>
      </c>
      <c r="P5048" s="12">
        <v>15.384615384615</v>
      </c>
      <c r="Q5048" s="23">
        <v>2.797202797203</v>
      </c>
    </row>
    <row r="5049" spans="3:17" x14ac:dyDescent="0.25">
      <c r="C5049" s="125"/>
      <c r="D5049" s="120"/>
      <c r="E5049" s="4" t="s">
        <v>18</v>
      </c>
      <c r="F5049" s="5"/>
      <c r="G5049" s="6">
        <v>8</v>
      </c>
      <c r="H5049" s="50">
        <v>0</v>
      </c>
      <c r="I5049" s="20">
        <v>0</v>
      </c>
      <c r="J5049" s="20">
        <v>0</v>
      </c>
      <c r="K5049" s="12">
        <v>37.5</v>
      </c>
      <c r="L5049" s="20">
        <v>0</v>
      </c>
      <c r="M5049" s="12">
        <v>12.5</v>
      </c>
      <c r="N5049" s="12">
        <v>37.5</v>
      </c>
      <c r="O5049" s="20">
        <v>0</v>
      </c>
      <c r="P5049" s="12">
        <v>12.5</v>
      </c>
      <c r="Q5049" s="23">
        <v>12.5</v>
      </c>
    </row>
    <row r="5050" spans="3:17" x14ac:dyDescent="0.25">
      <c r="C5050" s="121" t="s">
        <v>58</v>
      </c>
      <c r="D5050" s="119" t="s">
        <v>20</v>
      </c>
      <c r="E5050" s="18" t="s">
        <v>59</v>
      </c>
      <c r="F5050" s="17"/>
      <c r="G5050" s="19">
        <v>362</v>
      </c>
      <c r="H5050" s="29">
        <v>1.657458563536</v>
      </c>
      <c r="I5050" s="15">
        <v>4.9723756906079997</v>
      </c>
      <c r="J5050" s="15">
        <v>2.4861878453039998</v>
      </c>
      <c r="K5050" s="15">
        <v>34.530386740330997</v>
      </c>
      <c r="L5050" s="15">
        <v>3.0386740331489999</v>
      </c>
      <c r="M5050" s="15">
        <v>3.0386740331489999</v>
      </c>
      <c r="N5050" s="15">
        <v>22.099447513811999</v>
      </c>
      <c r="O5050" s="15">
        <v>13.812154696133</v>
      </c>
      <c r="P5050" s="15">
        <v>19.337016574585999</v>
      </c>
      <c r="Q5050" s="30">
        <v>10.773480662982999</v>
      </c>
    </row>
    <row r="5051" spans="3:17" x14ac:dyDescent="0.25">
      <c r="C5051" s="125"/>
      <c r="D5051" s="120"/>
      <c r="E5051" s="4" t="s">
        <v>60</v>
      </c>
      <c r="F5051" s="5"/>
      <c r="G5051" s="6">
        <v>718</v>
      </c>
      <c r="H5051" s="28">
        <v>3.621169916435</v>
      </c>
      <c r="I5051" s="12">
        <v>9.4707520891360009</v>
      </c>
      <c r="J5051" s="12">
        <v>4.8746518105850001</v>
      </c>
      <c r="K5051" s="12">
        <v>28.551532033426</v>
      </c>
      <c r="L5051" s="12">
        <v>5.2924791086349998</v>
      </c>
      <c r="M5051" s="12">
        <v>8.2172701949859999</v>
      </c>
      <c r="N5051" s="12">
        <v>34.122562674095001</v>
      </c>
      <c r="O5051" s="12">
        <v>12.813370473538001</v>
      </c>
      <c r="P5051" s="12">
        <v>19.080779944290001</v>
      </c>
      <c r="Q5051" s="23">
        <v>4.7353760445680004</v>
      </c>
    </row>
    <row r="5052" spans="3:17" ht="25.2" x14ac:dyDescent="0.25">
      <c r="C5052" s="125"/>
      <c r="D5052" s="120"/>
      <c r="E5052" s="4" t="s">
        <v>61</v>
      </c>
      <c r="F5052" s="5"/>
      <c r="G5052" s="6">
        <v>213</v>
      </c>
      <c r="H5052" s="28">
        <v>3.7558685446009998</v>
      </c>
      <c r="I5052" s="12">
        <v>8.9201877934270009</v>
      </c>
      <c r="J5052" s="12">
        <v>3.7558685446009998</v>
      </c>
      <c r="K5052" s="12">
        <v>19.24882629108</v>
      </c>
      <c r="L5052" s="12">
        <v>9.8591549295770005</v>
      </c>
      <c r="M5052" s="12">
        <v>11.267605633803001</v>
      </c>
      <c r="N5052" s="12">
        <v>41.314553990610001</v>
      </c>
      <c r="O5052" s="12">
        <v>13.145539906103</v>
      </c>
      <c r="P5052" s="12">
        <v>15.492957746479</v>
      </c>
      <c r="Q5052" s="23">
        <v>2.8169014084509998</v>
      </c>
    </row>
    <row r="5053" spans="3:17" x14ac:dyDescent="0.25">
      <c r="C5053" s="125"/>
      <c r="D5053" s="120"/>
      <c r="E5053" s="4" t="s">
        <v>62</v>
      </c>
      <c r="F5053" s="5"/>
      <c r="G5053" s="6">
        <v>236</v>
      </c>
      <c r="H5053" s="28">
        <v>4.2372881355930003</v>
      </c>
      <c r="I5053" s="12">
        <v>13.559322033898001</v>
      </c>
      <c r="J5053" s="12">
        <v>5.0847457627120001</v>
      </c>
      <c r="K5053" s="12">
        <v>22.881355932203</v>
      </c>
      <c r="L5053" s="12">
        <v>2.542372881356</v>
      </c>
      <c r="M5053" s="12">
        <v>17.372881355932002</v>
      </c>
      <c r="N5053" s="12">
        <v>52.966101694914997</v>
      </c>
      <c r="O5053" s="12">
        <v>7.2033898305079997</v>
      </c>
      <c r="P5053" s="12">
        <v>10.593220338983</v>
      </c>
      <c r="Q5053" s="23">
        <v>1.271186440678</v>
      </c>
    </row>
    <row r="5054" spans="3:17" x14ac:dyDescent="0.25">
      <c r="C5054" s="125"/>
      <c r="D5054" s="120"/>
      <c r="E5054" s="4" t="s">
        <v>63</v>
      </c>
      <c r="F5054" s="5"/>
      <c r="G5054" s="6">
        <v>17</v>
      </c>
      <c r="H5054" s="50">
        <v>0</v>
      </c>
      <c r="I5054" s="12">
        <v>11.764705882353001</v>
      </c>
      <c r="J5054" s="12">
        <v>5.8823529411760003</v>
      </c>
      <c r="K5054" s="12">
        <v>23.529411764706001</v>
      </c>
      <c r="L5054" s="20">
        <v>0</v>
      </c>
      <c r="M5054" s="12">
        <v>5.8823529411760003</v>
      </c>
      <c r="N5054" s="12">
        <v>23.529411764706001</v>
      </c>
      <c r="O5054" s="12">
        <v>35.294117647058997</v>
      </c>
      <c r="P5054" s="12">
        <v>5.8823529411760003</v>
      </c>
      <c r="Q5054" s="23">
        <v>11.764705882353001</v>
      </c>
    </row>
    <row r="5055" spans="3:17" x14ac:dyDescent="0.25">
      <c r="C5055" s="125"/>
      <c r="D5055" s="120"/>
      <c r="E5055" s="4" t="s">
        <v>18</v>
      </c>
      <c r="F5055" s="5"/>
      <c r="G5055" s="6">
        <v>13</v>
      </c>
      <c r="H5055" s="50">
        <v>0</v>
      </c>
      <c r="I5055" s="20">
        <v>0</v>
      </c>
      <c r="J5055" s="12">
        <v>7.6923076923079998</v>
      </c>
      <c r="K5055" s="12">
        <v>38.461538461537998</v>
      </c>
      <c r="L5055" s="20">
        <v>0</v>
      </c>
      <c r="M5055" s="12">
        <v>7.6923076923079998</v>
      </c>
      <c r="N5055" s="12">
        <v>46.153846153845997</v>
      </c>
      <c r="O5055" s="12">
        <v>15.384615384615</v>
      </c>
      <c r="P5055" s="12">
        <v>7.6923076923079998</v>
      </c>
      <c r="Q5055" s="23">
        <v>7.6923076923079998</v>
      </c>
    </row>
    <row r="5056" spans="3:17" ht="25.2" x14ac:dyDescent="0.25">
      <c r="C5056" s="121" t="s">
        <v>64</v>
      </c>
      <c r="D5056" s="119" t="s">
        <v>20</v>
      </c>
      <c r="E5056" s="18" t="s">
        <v>65</v>
      </c>
      <c r="F5056" s="17"/>
      <c r="G5056" s="19">
        <v>25</v>
      </c>
      <c r="H5056" s="86">
        <v>0</v>
      </c>
      <c r="I5056" s="15">
        <v>8</v>
      </c>
      <c r="J5056" s="38">
        <v>0</v>
      </c>
      <c r="K5056" s="15">
        <v>52</v>
      </c>
      <c r="L5056" s="38">
        <v>0</v>
      </c>
      <c r="M5056" s="15">
        <v>4</v>
      </c>
      <c r="N5056" s="15">
        <v>16</v>
      </c>
      <c r="O5056" s="15">
        <v>16</v>
      </c>
      <c r="P5056" s="15">
        <v>8</v>
      </c>
      <c r="Q5056" s="30">
        <v>8</v>
      </c>
    </row>
    <row r="5057" spans="3:17" ht="37.799999999999997" x14ac:dyDescent="0.25">
      <c r="C5057" s="125"/>
      <c r="D5057" s="120"/>
      <c r="E5057" s="4" t="s">
        <v>66</v>
      </c>
      <c r="F5057" s="5"/>
      <c r="G5057" s="6">
        <v>123</v>
      </c>
      <c r="H5057" s="28">
        <v>4.8780487804880002</v>
      </c>
      <c r="I5057" s="12">
        <v>11.382113821138001</v>
      </c>
      <c r="J5057" s="12">
        <v>8.9430894308940001</v>
      </c>
      <c r="K5057" s="12">
        <v>32.520325203252</v>
      </c>
      <c r="L5057" s="12">
        <v>6.5040650406499996</v>
      </c>
      <c r="M5057" s="12">
        <v>7.3170731707319998</v>
      </c>
      <c r="N5057" s="12">
        <v>16.260162601626</v>
      </c>
      <c r="O5057" s="12">
        <v>9.7560975609760003</v>
      </c>
      <c r="P5057" s="12">
        <v>20.325203252032999</v>
      </c>
      <c r="Q5057" s="23">
        <v>11.382113821138001</v>
      </c>
    </row>
    <row r="5058" spans="3:17" ht="37.799999999999997" x14ac:dyDescent="0.25">
      <c r="C5058" s="125"/>
      <c r="D5058" s="120"/>
      <c r="E5058" s="4" t="s">
        <v>67</v>
      </c>
      <c r="F5058" s="5"/>
      <c r="G5058" s="6">
        <v>161</v>
      </c>
      <c r="H5058" s="28">
        <v>1.242236024845</v>
      </c>
      <c r="I5058" s="12">
        <v>7.4534161490680004</v>
      </c>
      <c r="J5058" s="12">
        <v>3.7267080745340002</v>
      </c>
      <c r="K5058" s="12">
        <v>36.645962732919003</v>
      </c>
      <c r="L5058" s="12">
        <v>3.1055900621119998</v>
      </c>
      <c r="M5058" s="12">
        <v>6.2111801242239997</v>
      </c>
      <c r="N5058" s="12">
        <v>25.465838509316999</v>
      </c>
      <c r="O5058" s="12">
        <v>13.664596273292</v>
      </c>
      <c r="P5058" s="12">
        <v>14.906832298136999</v>
      </c>
      <c r="Q5058" s="23">
        <v>9.9378881987579994</v>
      </c>
    </row>
    <row r="5059" spans="3:17" ht="37.799999999999997" x14ac:dyDescent="0.25">
      <c r="C5059" s="125"/>
      <c r="D5059" s="120"/>
      <c r="E5059" s="4" t="s">
        <v>68</v>
      </c>
      <c r="F5059" s="5"/>
      <c r="G5059" s="6">
        <v>237</v>
      </c>
      <c r="H5059" s="28">
        <v>5.0632911392409996</v>
      </c>
      <c r="I5059" s="12">
        <v>9.7046413502110003</v>
      </c>
      <c r="J5059" s="12">
        <v>4.2194092827</v>
      </c>
      <c r="K5059" s="12">
        <v>23.628691983122</v>
      </c>
      <c r="L5059" s="12">
        <v>5.0632911392409996</v>
      </c>
      <c r="M5059" s="12">
        <v>7.1729957805910001</v>
      </c>
      <c r="N5059" s="12">
        <v>29.957805907173</v>
      </c>
      <c r="O5059" s="12">
        <v>9.2827004219409996</v>
      </c>
      <c r="P5059" s="12">
        <v>22.362869198312001</v>
      </c>
      <c r="Q5059" s="23">
        <v>6.3291139240509997</v>
      </c>
    </row>
    <row r="5060" spans="3:17" ht="37.799999999999997" x14ac:dyDescent="0.25">
      <c r="C5060" s="125"/>
      <c r="D5060" s="120"/>
      <c r="E5060" s="4" t="s">
        <v>69</v>
      </c>
      <c r="F5060" s="5"/>
      <c r="G5060" s="6">
        <v>264</v>
      </c>
      <c r="H5060" s="28">
        <v>4.9242424242420002</v>
      </c>
      <c r="I5060" s="12">
        <v>11.742424242424001</v>
      </c>
      <c r="J5060" s="12">
        <v>4.9242424242420002</v>
      </c>
      <c r="K5060" s="12">
        <v>26.515151515151999</v>
      </c>
      <c r="L5060" s="12">
        <v>5.3030303030299999</v>
      </c>
      <c r="M5060" s="12">
        <v>8.7121212121209997</v>
      </c>
      <c r="N5060" s="12">
        <v>32.196969696970001</v>
      </c>
      <c r="O5060" s="12">
        <v>14.772727272727</v>
      </c>
      <c r="P5060" s="12">
        <v>16.666666666666998</v>
      </c>
      <c r="Q5060" s="23">
        <v>2.2727272727269998</v>
      </c>
    </row>
    <row r="5061" spans="3:17" ht="37.799999999999997" x14ac:dyDescent="0.25">
      <c r="C5061" s="125"/>
      <c r="D5061" s="120"/>
      <c r="E5061" s="4" t="s">
        <v>70</v>
      </c>
      <c r="F5061" s="5"/>
      <c r="G5061" s="6">
        <v>188</v>
      </c>
      <c r="H5061" s="28">
        <v>2.1276595744679998</v>
      </c>
      <c r="I5061" s="12">
        <v>7.9787234042549997</v>
      </c>
      <c r="J5061" s="12">
        <v>3.1914893617020001</v>
      </c>
      <c r="K5061" s="12">
        <v>28.191489361702001</v>
      </c>
      <c r="L5061" s="12">
        <v>4.787234042553</v>
      </c>
      <c r="M5061" s="12">
        <v>13.297872340426</v>
      </c>
      <c r="N5061" s="12">
        <v>48.404255319149001</v>
      </c>
      <c r="O5061" s="12">
        <v>8.5106382978719992</v>
      </c>
      <c r="P5061" s="12">
        <v>17.021276595745</v>
      </c>
      <c r="Q5061" s="23">
        <v>3.1914893617020001</v>
      </c>
    </row>
    <row r="5062" spans="3:17" ht="37.799999999999997" x14ac:dyDescent="0.25">
      <c r="C5062" s="125"/>
      <c r="D5062" s="120"/>
      <c r="E5062" s="4" t="s">
        <v>71</v>
      </c>
      <c r="F5062" s="5"/>
      <c r="G5062" s="6">
        <v>190</v>
      </c>
      <c r="H5062" s="28">
        <v>2.6315789473679998</v>
      </c>
      <c r="I5062" s="12">
        <v>7.3684210526319998</v>
      </c>
      <c r="J5062" s="12">
        <v>2.1052631578950001</v>
      </c>
      <c r="K5062" s="12">
        <v>28.421052631578998</v>
      </c>
      <c r="L5062" s="12">
        <v>6.3157894736840001</v>
      </c>
      <c r="M5062" s="12">
        <v>12.631578947368</v>
      </c>
      <c r="N5062" s="12">
        <v>46.842105263157997</v>
      </c>
      <c r="O5062" s="12">
        <v>12.631578947368</v>
      </c>
      <c r="P5062" s="12">
        <v>14.210526315789</v>
      </c>
      <c r="Q5062" s="23">
        <v>3.1578947368420001</v>
      </c>
    </row>
    <row r="5063" spans="3:17" ht="37.799999999999997" x14ac:dyDescent="0.25">
      <c r="C5063" s="125"/>
      <c r="D5063" s="120"/>
      <c r="E5063" s="4" t="s">
        <v>72</v>
      </c>
      <c r="F5063" s="5"/>
      <c r="G5063" s="6">
        <v>171</v>
      </c>
      <c r="H5063" s="28">
        <v>2.923976608187</v>
      </c>
      <c r="I5063" s="12">
        <v>7.6023391812870003</v>
      </c>
      <c r="J5063" s="12">
        <v>1.7543859649119999</v>
      </c>
      <c r="K5063" s="12">
        <v>21.637426900585002</v>
      </c>
      <c r="L5063" s="12">
        <v>7.0175438596489998</v>
      </c>
      <c r="M5063" s="12">
        <v>10.526315789473999</v>
      </c>
      <c r="N5063" s="12">
        <v>40.935672514620002</v>
      </c>
      <c r="O5063" s="12">
        <v>11.111111111111001</v>
      </c>
      <c r="P5063" s="12">
        <v>18.713450292398001</v>
      </c>
      <c r="Q5063" s="23">
        <v>4.0935672514619998</v>
      </c>
    </row>
    <row r="5064" spans="3:17" ht="37.799999999999997" x14ac:dyDescent="0.25">
      <c r="C5064" s="125"/>
      <c r="D5064" s="120"/>
      <c r="E5064" s="4" t="s">
        <v>73</v>
      </c>
      <c r="F5064" s="5"/>
      <c r="G5064" s="6">
        <v>61</v>
      </c>
      <c r="H5064" s="28">
        <v>3.2786885245900002</v>
      </c>
      <c r="I5064" s="12">
        <v>9.83606557377</v>
      </c>
      <c r="J5064" s="12">
        <v>6.5573770491800003</v>
      </c>
      <c r="K5064" s="12">
        <v>22.950819672131001</v>
      </c>
      <c r="L5064" s="12">
        <v>4.918032786885</v>
      </c>
      <c r="M5064" s="12">
        <v>6.5573770491800003</v>
      </c>
      <c r="N5064" s="12">
        <v>45.901639344262001</v>
      </c>
      <c r="O5064" s="12">
        <v>24.590163934425998</v>
      </c>
      <c r="P5064" s="12">
        <v>13.114754098361001</v>
      </c>
      <c r="Q5064" s="23">
        <v>1.6393442622950001</v>
      </c>
    </row>
    <row r="5065" spans="3:17" ht="25.2" x14ac:dyDescent="0.25">
      <c r="C5065" s="125"/>
      <c r="D5065" s="120"/>
      <c r="E5065" s="4" t="s">
        <v>74</v>
      </c>
      <c r="F5065" s="5"/>
      <c r="G5065" s="6">
        <v>40</v>
      </c>
      <c r="H5065" s="50">
        <v>0</v>
      </c>
      <c r="I5065" s="12">
        <v>7.5</v>
      </c>
      <c r="J5065" s="12">
        <v>2.5</v>
      </c>
      <c r="K5065" s="12">
        <v>20</v>
      </c>
      <c r="L5065" s="12">
        <v>2.5</v>
      </c>
      <c r="M5065" s="12">
        <v>5</v>
      </c>
      <c r="N5065" s="12">
        <v>47.5</v>
      </c>
      <c r="O5065" s="12">
        <v>12.5</v>
      </c>
      <c r="P5065" s="12">
        <v>10</v>
      </c>
      <c r="Q5065" s="23">
        <v>5</v>
      </c>
    </row>
    <row r="5066" spans="3:17" x14ac:dyDescent="0.25">
      <c r="C5066" s="125"/>
      <c r="D5066" s="120"/>
      <c r="E5066" s="4" t="s">
        <v>75</v>
      </c>
      <c r="F5066" s="5"/>
      <c r="G5066" s="6">
        <v>26</v>
      </c>
      <c r="H5066" s="50">
        <v>0</v>
      </c>
      <c r="I5066" s="12">
        <v>3.8461538461539999</v>
      </c>
      <c r="J5066" s="12">
        <v>7.6923076923079998</v>
      </c>
      <c r="K5066" s="12">
        <v>38.461538461537998</v>
      </c>
      <c r="L5066" s="20">
        <v>0</v>
      </c>
      <c r="M5066" s="12">
        <v>3.8461538461539999</v>
      </c>
      <c r="N5066" s="12">
        <v>19.230769230768999</v>
      </c>
      <c r="O5066" s="12">
        <v>26.923076923077002</v>
      </c>
      <c r="P5066" s="12">
        <v>11.538461538462</v>
      </c>
      <c r="Q5066" s="23">
        <v>3.8461538461539999</v>
      </c>
    </row>
    <row r="5067" spans="3:17" x14ac:dyDescent="0.25">
      <c r="C5067" s="125"/>
      <c r="D5067" s="120"/>
      <c r="E5067" s="4" t="s">
        <v>18</v>
      </c>
      <c r="F5067" s="5"/>
      <c r="G5067" s="6">
        <v>73</v>
      </c>
      <c r="H5067" s="28">
        <v>1.369863013699</v>
      </c>
      <c r="I5067" s="12">
        <v>6.8493150684930004</v>
      </c>
      <c r="J5067" s="12">
        <v>8.2191780821920002</v>
      </c>
      <c r="K5067" s="12">
        <v>27.397260273973</v>
      </c>
      <c r="L5067" s="20">
        <v>0</v>
      </c>
      <c r="M5067" s="12">
        <v>4.1095890410960001</v>
      </c>
      <c r="N5067" s="12">
        <v>34.246575342466002</v>
      </c>
      <c r="O5067" s="12">
        <v>13.698630136986001</v>
      </c>
      <c r="P5067" s="12">
        <v>17.808219178081998</v>
      </c>
      <c r="Q5067" s="23">
        <v>12.328767123287999</v>
      </c>
    </row>
    <row r="5068" spans="3:17" x14ac:dyDescent="0.25">
      <c r="C5068" s="121" t="s">
        <v>76</v>
      </c>
      <c r="D5068" s="119" t="s">
        <v>20</v>
      </c>
      <c r="E5068" s="18" t="s">
        <v>77</v>
      </c>
      <c r="F5068" s="17"/>
      <c r="G5068" s="19">
        <v>387</v>
      </c>
      <c r="H5068" s="29">
        <v>4.1343669250649997</v>
      </c>
      <c r="I5068" s="15">
        <v>9.8191214470279995</v>
      </c>
      <c r="J5068" s="15">
        <v>3.6175710594320001</v>
      </c>
      <c r="K5068" s="15">
        <v>29.715762273902001</v>
      </c>
      <c r="L5068" s="15">
        <v>4.9095607235139997</v>
      </c>
      <c r="M5068" s="15">
        <v>7.7519379844960001</v>
      </c>
      <c r="N5068" s="15">
        <v>35.917312661498997</v>
      </c>
      <c r="O5068" s="15">
        <v>12.403100775194</v>
      </c>
      <c r="P5068" s="15">
        <v>15.245478036175999</v>
      </c>
      <c r="Q5068" s="30">
        <v>5.1679586563309998</v>
      </c>
    </row>
    <row r="5069" spans="3:17" x14ac:dyDescent="0.25">
      <c r="C5069" s="125"/>
      <c r="D5069" s="120"/>
      <c r="E5069" s="4" t="s">
        <v>78</v>
      </c>
      <c r="F5069" s="5"/>
      <c r="G5069" s="6">
        <v>654</v>
      </c>
      <c r="H5069" s="28">
        <v>2.5993883792050001</v>
      </c>
      <c r="I5069" s="12">
        <v>8.4097859327220004</v>
      </c>
      <c r="J5069" s="12">
        <v>3.8226299694189998</v>
      </c>
      <c r="K5069" s="12">
        <v>27.981651376146999</v>
      </c>
      <c r="L5069" s="12">
        <v>4.5871559633030001</v>
      </c>
      <c r="M5069" s="12">
        <v>10.39755351682</v>
      </c>
      <c r="N5069" s="12">
        <v>35.932721712537997</v>
      </c>
      <c r="O5069" s="12">
        <v>13.761467889907999</v>
      </c>
      <c r="P5069" s="12">
        <v>16.055045871560001</v>
      </c>
      <c r="Q5069" s="23">
        <v>5.5045871559629997</v>
      </c>
    </row>
    <row r="5070" spans="3:17" x14ac:dyDescent="0.25">
      <c r="C5070" s="125"/>
      <c r="D5070" s="120"/>
      <c r="E5070" s="4" t="s">
        <v>79</v>
      </c>
      <c r="F5070" s="5"/>
      <c r="G5070" s="6">
        <v>374</v>
      </c>
      <c r="H5070" s="28">
        <v>3.7433155080209999</v>
      </c>
      <c r="I5070" s="12">
        <v>8.8235294117649996</v>
      </c>
      <c r="J5070" s="12">
        <v>5.0802139037430001</v>
      </c>
      <c r="K5070" s="12">
        <v>24.598930481282999</v>
      </c>
      <c r="L5070" s="12">
        <v>5.3475935828879999</v>
      </c>
      <c r="M5070" s="12">
        <v>7.219251336898</v>
      </c>
      <c r="N5070" s="12">
        <v>33.689839572193002</v>
      </c>
      <c r="O5070" s="12">
        <v>12.032085561497</v>
      </c>
      <c r="P5070" s="12">
        <v>19.786096256684001</v>
      </c>
      <c r="Q5070" s="23">
        <v>5.8823529411760003</v>
      </c>
    </row>
    <row r="5071" spans="3:17" x14ac:dyDescent="0.25">
      <c r="C5071" s="125"/>
      <c r="D5071" s="120"/>
      <c r="E5071" s="4" t="s">
        <v>80</v>
      </c>
      <c r="F5071" s="5"/>
      <c r="G5071" s="6">
        <v>144</v>
      </c>
      <c r="H5071" s="28">
        <v>2.083333333333</v>
      </c>
      <c r="I5071" s="12">
        <v>9.0277777777780006</v>
      </c>
      <c r="J5071" s="12">
        <v>5.5555555555560003</v>
      </c>
      <c r="K5071" s="12">
        <v>30.555555555556001</v>
      </c>
      <c r="L5071" s="12">
        <v>4.8611111111109997</v>
      </c>
      <c r="M5071" s="12">
        <v>8.333333333333</v>
      </c>
      <c r="N5071" s="12">
        <v>33.333333333333002</v>
      </c>
      <c r="O5071" s="12">
        <v>8.333333333333</v>
      </c>
      <c r="P5071" s="12">
        <v>20.138888888888999</v>
      </c>
      <c r="Q5071" s="23">
        <v>4.8611111111109997</v>
      </c>
    </row>
    <row r="5072" spans="3:17" x14ac:dyDescent="0.25">
      <c r="C5072" s="121" t="s">
        <v>81</v>
      </c>
      <c r="D5072" s="119" t="s">
        <v>20</v>
      </c>
      <c r="E5072" s="18" t="s">
        <v>82</v>
      </c>
      <c r="F5072" s="17"/>
      <c r="G5072" s="19">
        <v>198</v>
      </c>
      <c r="H5072" s="29">
        <v>4.0404040404039998</v>
      </c>
      <c r="I5072" s="15">
        <v>9.5959595959600001</v>
      </c>
      <c r="J5072" s="15">
        <v>4.5454545454549997</v>
      </c>
      <c r="K5072" s="15">
        <v>29.797979797979998</v>
      </c>
      <c r="L5072" s="15">
        <v>6.0606060606060002</v>
      </c>
      <c r="M5072" s="15">
        <v>11.616161616162</v>
      </c>
      <c r="N5072" s="15">
        <v>34.343434343433998</v>
      </c>
      <c r="O5072" s="15">
        <v>11.616161616162</v>
      </c>
      <c r="P5072" s="15">
        <v>15.656565656566</v>
      </c>
      <c r="Q5072" s="30">
        <v>5.0505050505050004</v>
      </c>
    </row>
    <row r="5073" spans="3:17" x14ac:dyDescent="0.25">
      <c r="C5073" s="125"/>
      <c r="D5073" s="120"/>
      <c r="E5073" s="4" t="s">
        <v>83</v>
      </c>
      <c r="F5073" s="5"/>
      <c r="G5073" s="6">
        <v>458</v>
      </c>
      <c r="H5073" s="28">
        <v>3.4934497816590002</v>
      </c>
      <c r="I5073" s="12">
        <v>9.8253275109170009</v>
      </c>
      <c r="J5073" s="12">
        <v>5.458515283843</v>
      </c>
      <c r="K5073" s="12">
        <v>28.602620087336</v>
      </c>
      <c r="L5073" s="12">
        <v>2.8384279475979999</v>
      </c>
      <c r="M5073" s="12">
        <v>8.7336244541479999</v>
      </c>
      <c r="N5073" s="12">
        <v>38.209606986899999</v>
      </c>
      <c r="O5073" s="12">
        <v>10.698689956332</v>
      </c>
      <c r="P5073" s="12">
        <v>16.593886462882001</v>
      </c>
      <c r="Q5073" s="23">
        <v>4.1484716157210002</v>
      </c>
    </row>
    <row r="5074" spans="3:17" x14ac:dyDescent="0.25">
      <c r="C5074" s="125"/>
      <c r="D5074" s="120"/>
      <c r="E5074" s="4" t="s">
        <v>84</v>
      </c>
      <c r="F5074" s="5"/>
      <c r="G5074" s="6">
        <v>298</v>
      </c>
      <c r="H5074" s="28">
        <v>2.6845637583889999</v>
      </c>
      <c r="I5074" s="12">
        <v>6.7114093959729999</v>
      </c>
      <c r="J5074" s="12">
        <v>4.0268456375839996</v>
      </c>
      <c r="K5074" s="12">
        <v>27.852348993288999</v>
      </c>
      <c r="L5074" s="12">
        <v>4.3624161073829999</v>
      </c>
      <c r="M5074" s="12">
        <v>8.0536912751679992</v>
      </c>
      <c r="N5074" s="12">
        <v>34.228187919462997</v>
      </c>
      <c r="O5074" s="12">
        <v>12.416107382550001</v>
      </c>
      <c r="P5074" s="12">
        <v>17.449664429529999</v>
      </c>
      <c r="Q5074" s="23">
        <v>5.3691275167789998</v>
      </c>
    </row>
    <row r="5075" spans="3:17" x14ac:dyDescent="0.25">
      <c r="C5075" s="125"/>
      <c r="D5075" s="120"/>
      <c r="E5075" s="4" t="s">
        <v>85</v>
      </c>
      <c r="F5075" s="5"/>
      <c r="G5075" s="6">
        <v>269</v>
      </c>
      <c r="H5075" s="28">
        <v>2.2304832713749998</v>
      </c>
      <c r="I5075" s="12">
        <v>11.524163568773</v>
      </c>
      <c r="J5075" s="12">
        <v>4.832713754647</v>
      </c>
      <c r="K5075" s="12">
        <v>27.509293680296999</v>
      </c>
      <c r="L5075" s="12">
        <v>7.8066914498140001</v>
      </c>
      <c r="M5075" s="12">
        <v>6.3197026022299996</v>
      </c>
      <c r="N5075" s="12">
        <v>32.713754646840002</v>
      </c>
      <c r="O5075" s="12">
        <v>15.985130111524001</v>
      </c>
      <c r="P5075" s="12">
        <v>17.100371747212002</v>
      </c>
      <c r="Q5075" s="23">
        <v>5.2044609665430004</v>
      </c>
    </row>
    <row r="5076" spans="3:17" x14ac:dyDescent="0.25">
      <c r="C5076" s="125"/>
      <c r="D5076" s="120"/>
      <c r="E5076" s="4" t="s">
        <v>86</v>
      </c>
      <c r="F5076" s="5"/>
      <c r="G5076" s="6">
        <v>159</v>
      </c>
      <c r="H5076" s="28">
        <v>1.2578616352200001</v>
      </c>
      <c r="I5076" s="12">
        <v>7.547169811321</v>
      </c>
      <c r="J5076" s="12">
        <v>1.88679245283</v>
      </c>
      <c r="K5076" s="12">
        <v>27.672955974842999</v>
      </c>
      <c r="L5076" s="12">
        <v>4.4025157232699996</v>
      </c>
      <c r="M5076" s="12">
        <v>7.547169811321</v>
      </c>
      <c r="N5076" s="12">
        <v>31.446540880503001</v>
      </c>
      <c r="O5076" s="12">
        <v>13.207547169811001</v>
      </c>
      <c r="P5076" s="12">
        <v>19.496855345912</v>
      </c>
      <c r="Q5076" s="23">
        <v>8.1761006289309996</v>
      </c>
    </row>
    <row r="5077" spans="3:17" x14ac:dyDescent="0.25">
      <c r="C5077" s="125"/>
      <c r="D5077" s="120"/>
      <c r="E5077" s="4" t="s">
        <v>87</v>
      </c>
      <c r="F5077" s="5"/>
      <c r="G5077" s="6">
        <v>177</v>
      </c>
      <c r="H5077" s="28">
        <v>5.6497175141240001</v>
      </c>
      <c r="I5077" s="12">
        <v>6.7796610169490004</v>
      </c>
      <c r="J5077" s="12">
        <v>2.25988700565</v>
      </c>
      <c r="K5077" s="12">
        <v>24.293785310733998</v>
      </c>
      <c r="L5077" s="12">
        <v>5.6497175141240001</v>
      </c>
      <c r="M5077" s="12">
        <v>11.864406779661</v>
      </c>
      <c r="N5077" s="12">
        <v>36.723163841808002</v>
      </c>
      <c r="O5077" s="12">
        <v>12.429378531073001</v>
      </c>
      <c r="P5077" s="12">
        <v>17.514124293784999</v>
      </c>
      <c r="Q5077" s="23">
        <v>7.3446327683619996</v>
      </c>
    </row>
    <row r="5078" spans="3:17" x14ac:dyDescent="0.25">
      <c r="C5078" s="121" t="s">
        <v>88</v>
      </c>
      <c r="D5078" s="119" t="s">
        <v>20</v>
      </c>
      <c r="E5078" s="18" t="s">
        <v>89</v>
      </c>
      <c r="F5078" s="17"/>
      <c r="G5078" s="19">
        <v>68</v>
      </c>
      <c r="H5078" s="29">
        <v>2.9411764705880001</v>
      </c>
      <c r="I5078" s="15">
        <v>11.764705882353001</v>
      </c>
      <c r="J5078" s="15">
        <v>8.8235294117649996</v>
      </c>
      <c r="K5078" s="15">
        <v>30.882352941175998</v>
      </c>
      <c r="L5078" s="15">
        <v>4.4117647058819998</v>
      </c>
      <c r="M5078" s="15">
        <v>16.176470588234999</v>
      </c>
      <c r="N5078" s="15">
        <v>42.647058823529001</v>
      </c>
      <c r="O5078" s="15">
        <v>8.8235294117649996</v>
      </c>
      <c r="P5078" s="15">
        <v>11.764705882353001</v>
      </c>
      <c r="Q5078" s="30">
        <v>1.4705882352940001</v>
      </c>
    </row>
    <row r="5079" spans="3:17" x14ac:dyDescent="0.25">
      <c r="C5079" s="122"/>
      <c r="D5079" s="120"/>
      <c r="E5079" s="4" t="s">
        <v>90</v>
      </c>
      <c r="F5079" s="5"/>
      <c r="G5079" s="6">
        <v>130</v>
      </c>
      <c r="H5079" s="28">
        <v>4.6153846153850004</v>
      </c>
      <c r="I5079" s="12">
        <v>8.4615384615379998</v>
      </c>
      <c r="J5079" s="12">
        <v>2.3076923076920002</v>
      </c>
      <c r="K5079" s="12">
        <v>29.230769230768999</v>
      </c>
      <c r="L5079" s="12">
        <v>6.9230769230769997</v>
      </c>
      <c r="M5079" s="12">
        <v>9.2307692307690008</v>
      </c>
      <c r="N5079" s="12">
        <v>30</v>
      </c>
      <c r="O5079" s="12">
        <v>13.076923076923</v>
      </c>
      <c r="P5079" s="12">
        <v>17.692307692307999</v>
      </c>
      <c r="Q5079" s="23">
        <v>6.9230769230769997</v>
      </c>
    </row>
    <row r="5080" spans="3:17" x14ac:dyDescent="0.25">
      <c r="C5080" s="122"/>
      <c r="D5080" s="120"/>
      <c r="E5080" s="4" t="s">
        <v>83</v>
      </c>
      <c r="F5080" s="5"/>
      <c r="G5080" s="6">
        <v>458</v>
      </c>
      <c r="H5080" s="28">
        <v>3.4934497816590002</v>
      </c>
      <c r="I5080" s="12">
        <v>9.8253275109170009</v>
      </c>
      <c r="J5080" s="12">
        <v>5.458515283843</v>
      </c>
      <c r="K5080" s="12">
        <v>28.602620087336</v>
      </c>
      <c r="L5080" s="12">
        <v>2.8384279475979999</v>
      </c>
      <c r="M5080" s="12">
        <v>8.7336244541479999</v>
      </c>
      <c r="N5080" s="12">
        <v>38.209606986899999</v>
      </c>
      <c r="O5080" s="12">
        <v>10.698689956332</v>
      </c>
      <c r="P5080" s="12">
        <v>16.593886462882001</v>
      </c>
      <c r="Q5080" s="23">
        <v>4.1484716157210002</v>
      </c>
    </row>
    <row r="5081" spans="3:17" x14ac:dyDescent="0.25">
      <c r="C5081" s="122"/>
      <c r="D5081" s="120"/>
      <c r="E5081" s="4" t="s">
        <v>91</v>
      </c>
      <c r="F5081" s="5"/>
      <c r="G5081" s="6">
        <v>64</v>
      </c>
      <c r="H5081" s="28">
        <v>1.5625</v>
      </c>
      <c r="I5081" s="12">
        <v>1.5625</v>
      </c>
      <c r="J5081" s="20">
        <v>0</v>
      </c>
      <c r="K5081" s="12">
        <v>34.375</v>
      </c>
      <c r="L5081" s="12">
        <v>4.6875</v>
      </c>
      <c r="M5081" s="12">
        <v>6.25</v>
      </c>
      <c r="N5081" s="12">
        <v>32.8125</v>
      </c>
      <c r="O5081" s="12">
        <v>17.1875</v>
      </c>
      <c r="P5081" s="12">
        <v>14.0625</v>
      </c>
      <c r="Q5081" s="23">
        <v>4.6875</v>
      </c>
    </row>
    <row r="5082" spans="3:17" x14ac:dyDescent="0.25">
      <c r="C5082" s="122"/>
      <c r="D5082" s="120"/>
      <c r="E5082" s="4" t="s">
        <v>92</v>
      </c>
      <c r="F5082" s="5"/>
      <c r="G5082" s="6">
        <v>78</v>
      </c>
      <c r="H5082" s="28">
        <v>2.564102564103</v>
      </c>
      <c r="I5082" s="12">
        <v>5.1282051282049999</v>
      </c>
      <c r="J5082" s="12">
        <v>2.564102564103</v>
      </c>
      <c r="K5082" s="12">
        <v>24.358974358973999</v>
      </c>
      <c r="L5082" s="12">
        <v>6.4102564102560002</v>
      </c>
      <c r="M5082" s="12">
        <v>3.8461538461539999</v>
      </c>
      <c r="N5082" s="12">
        <v>33.333333333333002</v>
      </c>
      <c r="O5082" s="12">
        <v>12.820512820513001</v>
      </c>
      <c r="P5082" s="12">
        <v>19.230769230768999</v>
      </c>
      <c r="Q5082" s="23">
        <v>3.8461538461539999</v>
      </c>
    </row>
    <row r="5083" spans="3:17" x14ac:dyDescent="0.25">
      <c r="C5083" s="122"/>
      <c r="D5083" s="120"/>
      <c r="E5083" s="4" t="s">
        <v>93</v>
      </c>
      <c r="F5083" s="5"/>
      <c r="G5083" s="6">
        <v>156</v>
      </c>
      <c r="H5083" s="28">
        <v>3.2051282051280001</v>
      </c>
      <c r="I5083" s="12">
        <v>9.6153846153850004</v>
      </c>
      <c r="J5083" s="12">
        <v>6.4102564102560002</v>
      </c>
      <c r="K5083" s="12">
        <v>26.923076923077002</v>
      </c>
      <c r="L5083" s="12">
        <v>3.2051282051280001</v>
      </c>
      <c r="M5083" s="12">
        <v>10.897435897436001</v>
      </c>
      <c r="N5083" s="12">
        <v>35.25641025641</v>
      </c>
      <c r="O5083" s="12">
        <v>10.25641025641</v>
      </c>
      <c r="P5083" s="12">
        <v>17.948717948717999</v>
      </c>
      <c r="Q5083" s="23">
        <v>6.4102564102560002</v>
      </c>
    </row>
    <row r="5084" spans="3:17" x14ac:dyDescent="0.25">
      <c r="C5084" s="122"/>
      <c r="D5084" s="120"/>
      <c r="E5084" s="4" t="s">
        <v>85</v>
      </c>
      <c r="F5084" s="5"/>
      <c r="G5084" s="6">
        <v>269</v>
      </c>
      <c r="H5084" s="28">
        <v>2.2304832713749998</v>
      </c>
      <c r="I5084" s="12">
        <v>11.524163568773</v>
      </c>
      <c r="J5084" s="12">
        <v>4.832713754647</v>
      </c>
      <c r="K5084" s="12">
        <v>27.509293680296999</v>
      </c>
      <c r="L5084" s="12">
        <v>7.8066914498140001</v>
      </c>
      <c r="M5084" s="12">
        <v>6.3197026022299996</v>
      </c>
      <c r="N5084" s="12">
        <v>32.713754646840002</v>
      </c>
      <c r="O5084" s="12">
        <v>15.985130111524001</v>
      </c>
      <c r="P5084" s="12">
        <v>17.100371747212002</v>
      </c>
      <c r="Q5084" s="23">
        <v>5.2044609665430004</v>
      </c>
    </row>
    <row r="5085" spans="3:17" x14ac:dyDescent="0.25">
      <c r="C5085" s="122"/>
      <c r="D5085" s="120"/>
      <c r="E5085" s="4" t="s">
        <v>94</v>
      </c>
      <c r="F5085" s="5"/>
      <c r="G5085" s="6">
        <v>110</v>
      </c>
      <c r="H5085" s="28">
        <v>1.818181818182</v>
      </c>
      <c r="I5085" s="12">
        <v>8.1818181818180005</v>
      </c>
      <c r="J5085" s="12">
        <v>1.818181818182</v>
      </c>
      <c r="K5085" s="12">
        <v>28.181818181817999</v>
      </c>
      <c r="L5085" s="12">
        <v>6.363636363636</v>
      </c>
      <c r="M5085" s="12">
        <v>7.2727272727269998</v>
      </c>
      <c r="N5085" s="12">
        <v>30</v>
      </c>
      <c r="O5085" s="12">
        <v>16.363636363636001</v>
      </c>
      <c r="P5085" s="12">
        <v>18.181818181817999</v>
      </c>
      <c r="Q5085" s="23">
        <v>8.1818181818180005</v>
      </c>
    </row>
    <row r="5086" spans="3:17" x14ac:dyDescent="0.25">
      <c r="C5086" s="122"/>
      <c r="D5086" s="120"/>
      <c r="E5086" s="4" t="s">
        <v>95</v>
      </c>
      <c r="F5086" s="5"/>
      <c r="G5086" s="6">
        <v>49</v>
      </c>
      <c r="H5086" s="50">
        <v>0</v>
      </c>
      <c r="I5086" s="12">
        <v>6.1224489795919999</v>
      </c>
      <c r="J5086" s="12">
        <v>2.040816326531</v>
      </c>
      <c r="K5086" s="12">
        <v>26.530612244897998</v>
      </c>
      <c r="L5086" s="20">
        <v>0</v>
      </c>
      <c r="M5086" s="12">
        <v>8.1632653061219997</v>
      </c>
      <c r="N5086" s="12">
        <v>34.693877551020002</v>
      </c>
      <c r="O5086" s="12">
        <v>6.1224489795919999</v>
      </c>
      <c r="P5086" s="12">
        <v>22.448979591836999</v>
      </c>
      <c r="Q5086" s="23">
        <v>8.1632653061219997</v>
      </c>
    </row>
    <row r="5087" spans="3:17" x14ac:dyDescent="0.25">
      <c r="C5087" s="126"/>
      <c r="D5087" s="123"/>
      <c r="E5087" s="64" t="s">
        <v>87</v>
      </c>
      <c r="F5087" s="59"/>
      <c r="G5087" s="66">
        <v>177</v>
      </c>
      <c r="H5087" s="82">
        <v>5.6497175141240001</v>
      </c>
      <c r="I5087" s="40">
        <v>6.7796610169490004</v>
      </c>
      <c r="J5087" s="40">
        <v>2.25988700565</v>
      </c>
      <c r="K5087" s="40">
        <v>24.293785310733998</v>
      </c>
      <c r="L5087" s="40">
        <v>5.6497175141240001</v>
      </c>
      <c r="M5087" s="40">
        <v>11.864406779661</v>
      </c>
      <c r="N5087" s="40">
        <v>36.723163841808002</v>
      </c>
      <c r="O5087" s="40">
        <v>12.429378531073001</v>
      </c>
      <c r="P5087" s="40">
        <v>17.514124293784999</v>
      </c>
      <c r="Q5087" s="80">
        <v>7.3446327683619996</v>
      </c>
    </row>
    <row r="5089" spans="2:20" x14ac:dyDescent="0.25">
      <c r="B5089" s="48" t="str">
        <f xml:space="preserve"> HYPERLINK("#'目次'!B52", "[46]")</f>
        <v>[46]</v>
      </c>
      <c r="C5089" s="35" t="s">
        <v>432</v>
      </c>
    </row>
    <row r="5092" spans="2:20" x14ac:dyDescent="0.25">
      <c r="C5092" s="35" t="s">
        <v>14</v>
      </c>
    </row>
    <row r="5093" spans="2:20" ht="88.2" x14ac:dyDescent="0.25">
      <c r="C5093" s="115"/>
      <c r="D5093" s="116"/>
      <c r="E5093" s="116"/>
      <c r="F5093" s="116"/>
      <c r="G5093" s="44" t="s">
        <v>15</v>
      </c>
      <c r="H5093" s="43" t="s">
        <v>433</v>
      </c>
      <c r="I5093" s="26" t="s">
        <v>434</v>
      </c>
      <c r="J5093" s="26" t="s">
        <v>435</v>
      </c>
      <c r="K5093" s="26" t="s">
        <v>436</v>
      </c>
      <c r="L5093" s="26" t="s">
        <v>437</v>
      </c>
      <c r="M5093" s="26" t="s">
        <v>438</v>
      </c>
      <c r="N5093" s="26" t="s">
        <v>439</v>
      </c>
      <c r="O5093" s="26" t="s">
        <v>440</v>
      </c>
      <c r="P5093" s="26" t="s">
        <v>441</v>
      </c>
      <c r="Q5093" s="26" t="s">
        <v>63</v>
      </c>
      <c r="R5093" s="26" t="s">
        <v>442</v>
      </c>
      <c r="S5093" s="26" t="s">
        <v>443</v>
      </c>
      <c r="T5093" s="49" t="s">
        <v>18</v>
      </c>
    </row>
    <row r="5094" spans="2:20" x14ac:dyDescent="0.25">
      <c r="C5094" s="117"/>
      <c r="D5094" s="118"/>
      <c r="E5094" s="118"/>
      <c r="F5094" s="118"/>
      <c r="G5094" s="46"/>
      <c r="H5094" s="47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45"/>
    </row>
    <row r="5095" spans="2:20" x14ac:dyDescent="0.25">
      <c r="C5095" s="61"/>
      <c r="D5095" s="62"/>
      <c r="E5095" s="60" t="s">
        <v>15</v>
      </c>
      <c r="F5095" s="63"/>
      <c r="G5095" s="57">
        <v>2414</v>
      </c>
      <c r="H5095" s="34">
        <v>14.913007456503999</v>
      </c>
      <c r="I5095" s="34">
        <v>25.807787903893999</v>
      </c>
      <c r="J5095" s="34">
        <v>6.628003314002</v>
      </c>
      <c r="K5095" s="34">
        <v>4.6396023198009999</v>
      </c>
      <c r="L5095" s="34">
        <v>8.9892294946149995</v>
      </c>
      <c r="M5095" s="34">
        <v>4.6810273405140004</v>
      </c>
      <c r="N5095" s="34">
        <v>2.8169014084509998</v>
      </c>
      <c r="O5095" s="34">
        <v>2.6512013256009999</v>
      </c>
      <c r="P5095" s="34">
        <v>12.800331400166</v>
      </c>
      <c r="Q5095" s="34">
        <v>6.3380281690139997</v>
      </c>
      <c r="R5095" s="34">
        <v>51.574150787074998</v>
      </c>
      <c r="S5095" s="34">
        <v>43.164871582436</v>
      </c>
      <c r="T5095" s="79">
        <v>5.2609776304890001</v>
      </c>
    </row>
    <row r="5096" spans="2:20" x14ac:dyDescent="0.25">
      <c r="C5096" s="124" t="s">
        <v>19</v>
      </c>
      <c r="D5096" s="119" t="s">
        <v>20</v>
      </c>
      <c r="E5096" s="18" t="s">
        <v>21</v>
      </c>
      <c r="F5096" s="17"/>
      <c r="G5096" s="19">
        <v>1139</v>
      </c>
      <c r="H5096" s="29">
        <v>11.852502194908</v>
      </c>
      <c r="I5096" s="15">
        <v>25.724319578578001</v>
      </c>
      <c r="J5096" s="15">
        <v>8.2528533801579993</v>
      </c>
      <c r="K5096" s="15">
        <v>5.2677787532920002</v>
      </c>
      <c r="L5096" s="15">
        <v>11.150131694469</v>
      </c>
      <c r="M5096" s="15">
        <v>7.02370500439</v>
      </c>
      <c r="N5096" s="15">
        <v>2.3705004389819999</v>
      </c>
      <c r="O5096" s="15">
        <v>2.019315188762</v>
      </c>
      <c r="P5096" s="15">
        <v>17.295873573310001</v>
      </c>
      <c r="Q5096" s="15">
        <v>6.1457418788410001</v>
      </c>
      <c r="R5096" s="15">
        <v>53.292361720808003</v>
      </c>
      <c r="S5096" s="15">
        <v>42.054433713784</v>
      </c>
      <c r="T5096" s="30">
        <v>4.6532045654080001</v>
      </c>
    </row>
    <row r="5097" spans="2:20" x14ac:dyDescent="0.25">
      <c r="C5097" s="125"/>
      <c r="D5097" s="120"/>
      <c r="E5097" s="4" t="s">
        <v>22</v>
      </c>
      <c r="F5097" s="5"/>
      <c r="G5097" s="6">
        <v>1275</v>
      </c>
      <c r="H5097" s="28">
        <v>17.647058823529001</v>
      </c>
      <c r="I5097" s="12">
        <v>25.882352941175998</v>
      </c>
      <c r="J5097" s="12">
        <v>5.1764705882350004</v>
      </c>
      <c r="K5097" s="12">
        <v>4.0784313725489998</v>
      </c>
      <c r="L5097" s="12">
        <v>7.0588235294119999</v>
      </c>
      <c r="M5097" s="12">
        <v>2.5882352941179998</v>
      </c>
      <c r="N5097" s="12">
        <v>3.2156862745099999</v>
      </c>
      <c r="O5097" s="12">
        <v>3.2156862745099999</v>
      </c>
      <c r="P5097" s="12">
        <v>8.7843137254899997</v>
      </c>
      <c r="Q5097" s="12">
        <v>6.5098039215689996</v>
      </c>
      <c r="R5097" s="12">
        <v>50.039215686275</v>
      </c>
      <c r="S5097" s="12">
        <v>44.156862745098003</v>
      </c>
      <c r="T5097" s="23">
        <v>5.8039215686269996</v>
      </c>
    </row>
    <row r="5098" spans="2:20" x14ac:dyDescent="0.25">
      <c r="C5098" s="121" t="s">
        <v>23</v>
      </c>
      <c r="D5098" s="121" t="s">
        <v>24</v>
      </c>
      <c r="E5098" s="18" t="s">
        <v>25</v>
      </c>
      <c r="F5098" s="17"/>
      <c r="G5098" s="19">
        <v>515</v>
      </c>
      <c r="H5098" s="29">
        <v>16.116504854369001</v>
      </c>
      <c r="I5098" s="15">
        <v>24.854368932039002</v>
      </c>
      <c r="J5098" s="15">
        <v>6.21359223301</v>
      </c>
      <c r="K5098" s="15">
        <v>5.8252427184469999</v>
      </c>
      <c r="L5098" s="15">
        <v>13.592233009709</v>
      </c>
      <c r="M5098" s="15">
        <v>4.8543689320389998</v>
      </c>
      <c r="N5098" s="15">
        <v>4.4660194174759997</v>
      </c>
      <c r="O5098" s="15">
        <v>4.4660194174759997</v>
      </c>
      <c r="P5098" s="15">
        <v>15.922330097087</v>
      </c>
      <c r="Q5098" s="15">
        <v>5.2427184466019998</v>
      </c>
      <c r="R5098" s="15">
        <v>55.728155339806001</v>
      </c>
      <c r="S5098" s="15">
        <v>42.718446601941999</v>
      </c>
      <c r="T5098" s="30">
        <v>1.5533980582519999</v>
      </c>
    </row>
    <row r="5099" spans="2:20" x14ac:dyDescent="0.25">
      <c r="C5099" s="125"/>
      <c r="D5099" s="122"/>
      <c r="E5099" s="4" t="s">
        <v>26</v>
      </c>
      <c r="F5099" s="5"/>
      <c r="G5099" s="6">
        <v>718</v>
      </c>
      <c r="H5099" s="28">
        <v>17.827298050138999</v>
      </c>
      <c r="I5099" s="12">
        <v>26.740947075209</v>
      </c>
      <c r="J5099" s="12">
        <v>7.520891364903</v>
      </c>
      <c r="K5099" s="12">
        <v>5.9888579387189997</v>
      </c>
      <c r="L5099" s="12">
        <v>9.6100278551529996</v>
      </c>
      <c r="M5099" s="12">
        <v>5.2924791086349998</v>
      </c>
      <c r="N5099" s="12">
        <v>3.621169916435</v>
      </c>
      <c r="O5099" s="12">
        <v>3.8997214484680001</v>
      </c>
      <c r="P5099" s="12">
        <v>13.649025069638</v>
      </c>
      <c r="Q5099" s="12">
        <v>6.4066852367690004</v>
      </c>
      <c r="R5099" s="12">
        <v>56.406685236769</v>
      </c>
      <c r="S5099" s="12">
        <v>40.529247910864001</v>
      </c>
      <c r="T5099" s="23">
        <v>3.0640668523680001</v>
      </c>
    </row>
    <row r="5100" spans="2:20" x14ac:dyDescent="0.25">
      <c r="C5100" s="125"/>
      <c r="D5100" s="122"/>
      <c r="E5100" s="4" t="s">
        <v>27</v>
      </c>
      <c r="F5100" s="5"/>
      <c r="G5100" s="6">
        <v>492</v>
      </c>
      <c r="H5100" s="28">
        <v>14.430894308943</v>
      </c>
      <c r="I5100" s="12">
        <v>30.487804878049001</v>
      </c>
      <c r="J5100" s="12">
        <v>8.5365853658540001</v>
      </c>
      <c r="K5100" s="12">
        <v>3.8617886178859999</v>
      </c>
      <c r="L5100" s="12">
        <v>9.7560975609760003</v>
      </c>
      <c r="M5100" s="12">
        <v>5.2845528455280002</v>
      </c>
      <c r="N5100" s="12">
        <v>2.032520325203</v>
      </c>
      <c r="O5100" s="12">
        <v>1.6260162601629999</v>
      </c>
      <c r="P5100" s="12">
        <v>15.040650406504</v>
      </c>
      <c r="Q5100" s="12">
        <v>8.5365853658540001</v>
      </c>
      <c r="R5100" s="12">
        <v>55.894308943089001</v>
      </c>
      <c r="S5100" s="12">
        <v>37.195121951220003</v>
      </c>
      <c r="T5100" s="23">
        <v>6.9105691056909997</v>
      </c>
    </row>
    <row r="5101" spans="2:20" x14ac:dyDescent="0.25">
      <c r="C5101" s="125"/>
      <c r="D5101" s="122"/>
      <c r="E5101" s="4" t="s">
        <v>28</v>
      </c>
      <c r="F5101" s="5"/>
      <c r="G5101" s="6">
        <v>390</v>
      </c>
      <c r="H5101" s="28">
        <v>14.102564102563999</v>
      </c>
      <c r="I5101" s="12">
        <v>27.435897435897001</v>
      </c>
      <c r="J5101" s="12">
        <v>6.4102564102560002</v>
      </c>
      <c r="K5101" s="12">
        <v>3.8461538461539999</v>
      </c>
      <c r="L5101" s="12">
        <v>5.6410256410260002</v>
      </c>
      <c r="M5101" s="12">
        <v>5.3846153846150004</v>
      </c>
      <c r="N5101" s="12">
        <v>1.7948717948720001</v>
      </c>
      <c r="O5101" s="12">
        <v>1.2820512820509999</v>
      </c>
      <c r="P5101" s="12">
        <v>10.769230769230999</v>
      </c>
      <c r="Q5101" s="12">
        <v>5.3846153846150004</v>
      </c>
      <c r="R5101" s="12">
        <v>48.461538461537998</v>
      </c>
      <c r="S5101" s="12">
        <v>42.820512820513002</v>
      </c>
      <c r="T5101" s="23">
        <v>8.7179487179489996</v>
      </c>
    </row>
    <row r="5102" spans="2:20" x14ac:dyDescent="0.25">
      <c r="C5102" s="125"/>
      <c r="D5102" s="122"/>
      <c r="E5102" s="4" t="s">
        <v>29</v>
      </c>
      <c r="F5102" s="5"/>
      <c r="G5102" s="6">
        <v>206</v>
      </c>
      <c r="H5102" s="28">
        <v>8.7378640776700003</v>
      </c>
      <c r="I5102" s="12">
        <v>17.475728155340001</v>
      </c>
      <c r="J5102" s="12">
        <v>2.9126213592229999</v>
      </c>
      <c r="K5102" s="12">
        <v>1.456310679612</v>
      </c>
      <c r="L5102" s="12">
        <v>3.8834951456310001</v>
      </c>
      <c r="M5102" s="12">
        <v>1.456310679612</v>
      </c>
      <c r="N5102" s="20">
        <v>0</v>
      </c>
      <c r="O5102" s="20">
        <v>0</v>
      </c>
      <c r="P5102" s="12">
        <v>4.8543689320389998</v>
      </c>
      <c r="Q5102" s="12">
        <v>5.8252427184469999</v>
      </c>
      <c r="R5102" s="12">
        <v>33.009708737864003</v>
      </c>
      <c r="S5102" s="12">
        <v>57.766990291261997</v>
      </c>
      <c r="T5102" s="23">
        <v>9.2233009708739999</v>
      </c>
    </row>
    <row r="5103" spans="2:20" x14ac:dyDescent="0.25">
      <c r="C5103" s="125"/>
      <c r="D5103" s="122"/>
      <c r="E5103" s="4" t="s">
        <v>30</v>
      </c>
      <c r="F5103" s="5"/>
      <c r="G5103" s="6">
        <v>76</v>
      </c>
      <c r="H5103" s="28">
        <v>5.2631578947369997</v>
      </c>
      <c r="I5103" s="12">
        <v>13.157894736842</v>
      </c>
      <c r="J5103" s="12">
        <v>1.3157894736839999</v>
      </c>
      <c r="K5103" s="12">
        <v>1.3157894736839999</v>
      </c>
      <c r="L5103" s="20">
        <v>0</v>
      </c>
      <c r="M5103" s="20">
        <v>0</v>
      </c>
      <c r="N5103" s="12">
        <v>2.6315789473679998</v>
      </c>
      <c r="O5103" s="20">
        <v>0</v>
      </c>
      <c r="P5103" s="12">
        <v>3.947368421053</v>
      </c>
      <c r="Q5103" s="12">
        <v>5.2631578947369997</v>
      </c>
      <c r="R5103" s="12">
        <v>23.684210526316001</v>
      </c>
      <c r="S5103" s="12">
        <v>65.789473684211004</v>
      </c>
      <c r="T5103" s="23">
        <v>10.526315789473999</v>
      </c>
    </row>
    <row r="5104" spans="2:20" x14ac:dyDescent="0.25">
      <c r="C5104" s="125"/>
      <c r="D5104" s="122"/>
      <c r="E5104" s="4" t="s">
        <v>31</v>
      </c>
      <c r="F5104" s="5"/>
      <c r="G5104" s="6">
        <v>17</v>
      </c>
      <c r="H5104" s="28">
        <v>5.8823529411760003</v>
      </c>
      <c r="I5104" s="20">
        <v>0</v>
      </c>
      <c r="J5104" s="20">
        <v>0</v>
      </c>
      <c r="K5104" s="12">
        <v>5.8823529411760003</v>
      </c>
      <c r="L5104" s="20">
        <v>0</v>
      </c>
      <c r="M5104" s="20">
        <v>0</v>
      </c>
      <c r="N5104" s="20">
        <v>0</v>
      </c>
      <c r="O5104" s="20">
        <v>0</v>
      </c>
      <c r="P5104" s="20">
        <v>0</v>
      </c>
      <c r="Q5104" s="12">
        <v>5.8823529411760003</v>
      </c>
      <c r="R5104" s="12">
        <v>17.647058823529001</v>
      </c>
      <c r="S5104" s="12">
        <v>70.588235294117993</v>
      </c>
      <c r="T5104" s="23">
        <v>11.764705882353001</v>
      </c>
    </row>
    <row r="5105" spans="3:20" x14ac:dyDescent="0.25">
      <c r="C5105" s="125"/>
      <c r="D5105" s="122"/>
      <c r="E5105" s="4" t="s">
        <v>32</v>
      </c>
      <c r="F5105" s="5"/>
      <c r="G5105" s="6">
        <v>1233</v>
      </c>
      <c r="H5105" s="28">
        <v>17.112733171127001</v>
      </c>
      <c r="I5105" s="12">
        <v>25.952960259529998</v>
      </c>
      <c r="J5105" s="12">
        <v>6.9748580697489997</v>
      </c>
      <c r="K5105" s="12">
        <v>5.9205190592049997</v>
      </c>
      <c r="L5105" s="12">
        <v>11.273317112733</v>
      </c>
      <c r="M5105" s="12">
        <v>5.1094890510950002</v>
      </c>
      <c r="N5105" s="12">
        <v>3.9740470397399998</v>
      </c>
      <c r="O5105" s="12">
        <v>4.1362530413630001</v>
      </c>
      <c r="P5105" s="12">
        <v>14.598540145985</v>
      </c>
      <c r="Q5105" s="12">
        <v>5.9205190592049997</v>
      </c>
      <c r="R5105" s="12">
        <v>56.123276561232998</v>
      </c>
      <c r="S5105" s="12">
        <v>41.443633414436</v>
      </c>
      <c r="T5105" s="23">
        <v>2.4330900243309999</v>
      </c>
    </row>
    <row r="5106" spans="3:20" x14ac:dyDescent="0.25">
      <c r="C5106" s="125"/>
      <c r="D5106" s="122"/>
      <c r="E5106" s="4" t="s">
        <v>33</v>
      </c>
      <c r="F5106" s="5"/>
      <c r="G5106" s="6">
        <v>882</v>
      </c>
      <c r="H5106" s="28">
        <v>14.285714285714</v>
      </c>
      <c r="I5106" s="12">
        <v>29.138321995464999</v>
      </c>
      <c r="J5106" s="12">
        <v>7.5963718820860002</v>
      </c>
      <c r="K5106" s="12">
        <v>3.8548752834469999</v>
      </c>
      <c r="L5106" s="12">
        <v>7.9365079365079998</v>
      </c>
      <c r="M5106" s="12">
        <v>5.3287981859410003</v>
      </c>
      <c r="N5106" s="12">
        <v>1.9274376417229999</v>
      </c>
      <c r="O5106" s="12">
        <v>1.4739229024939999</v>
      </c>
      <c r="P5106" s="12">
        <v>13.151927437642</v>
      </c>
      <c r="Q5106" s="12">
        <v>7.1428571428570002</v>
      </c>
      <c r="R5106" s="12">
        <v>52.607709750566997</v>
      </c>
      <c r="S5106" s="12">
        <v>39.682539682540003</v>
      </c>
      <c r="T5106" s="23">
        <v>7.7097505668929998</v>
      </c>
    </row>
    <row r="5107" spans="3:20" x14ac:dyDescent="0.25">
      <c r="C5107" s="125"/>
      <c r="D5107" s="122"/>
      <c r="E5107" s="4" t="s">
        <v>34</v>
      </c>
      <c r="F5107" s="5"/>
      <c r="G5107" s="6">
        <v>299</v>
      </c>
      <c r="H5107" s="28">
        <v>7.6923076923079998</v>
      </c>
      <c r="I5107" s="12">
        <v>15.384615384615</v>
      </c>
      <c r="J5107" s="12">
        <v>2.3411371237459999</v>
      </c>
      <c r="K5107" s="12">
        <v>1.6722408026760001</v>
      </c>
      <c r="L5107" s="12">
        <v>2.675585284281</v>
      </c>
      <c r="M5107" s="12">
        <v>1.0033444816049999</v>
      </c>
      <c r="N5107" s="12">
        <v>0.66889632106999997</v>
      </c>
      <c r="O5107" s="20">
        <v>0</v>
      </c>
      <c r="P5107" s="12">
        <v>4.3478260869570002</v>
      </c>
      <c r="Q5107" s="12">
        <v>5.6856187290970004</v>
      </c>
      <c r="R5107" s="12">
        <v>29.765886287625001</v>
      </c>
      <c r="S5107" s="12">
        <v>60.535117056856002</v>
      </c>
      <c r="T5107" s="23">
        <v>9.6989966555180001</v>
      </c>
    </row>
    <row r="5108" spans="3:20" x14ac:dyDescent="0.25">
      <c r="C5108" s="125"/>
      <c r="D5108" s="122"/>
      <c r="E5108" s="4" t="s">
        <v>35</v>
      </c>
      <c r="F5108" s="5"/>
      <c r="G5108" s="6">
        <v>1181</v>
      </c>
      <c r="H5108" s="28">
        <v>12.616426756986</v>
      </c>
      <c r="I5108" s="12">
        <v>25.656223539372998</v>
      </c>
      <c r="J5108" s="12">
        <v>6.2658763759529998</v>
      </c>
      <c r="K5108" s="12">
        <v>3.3022861981370002</v>
      </c>
      <c r="L5108" s="12">
        <v>6.6045723962740004</v>
      </c>
      <c r="M5108" s="12">
        <v>4.2337002540219997</v>
      </c>
      <c r="N5108" s="12">
        <v>1.608806096528</v>
      </c>
      <c r="O5108" s="12">
        <v>1.100762066046</v>
      </c>
      <c r="P5108" s="12">
        <v>10.922946655377</v>
      </c>
      <c r="Q5108" s="12">
        <v>6.7739204064349998</v>
      </c>
      <c r="R5108" s="12">
        <v>46.824724809483001</v>
      </c>
      <c r="S5108" s="12">
        <v>44.961896697714003</v>
      </c>
      <c r="T5108" s="23">
        <v>8.2133784928030007</v>
      </c>
    </row>
    <row r="5109" spans="3:20" x14ac:dyDescent="0.25">
      <c r="C5109" s="125"/>
      <c r="D5109" s="121" t="s">
        <v>21</v>
      </c>
      <c r="E5109" s="18" t="s">
        <v>25</v>
      </c>
      <c r="F5109" s="17"/>
      <c r="G5109" s="19">
        <v>268</v>
      </c>
      <c r="H5109" s="29">
        <v>9.3283582089550006</v>
      </c>
      <c r="I5109" s="15">
        <v>20.895522388060002</v>
      </c>
      <c r="J5109" s="15">
        <v>4.8507462686569998</v>
      </c>
      <c r="K5109" s="15">
        <v>6.3432835820899998</v>
      </c>
      <c r="L5109" s="15">
        <v>15.671641791044999</v>
      </c>
      <c r="M5109" s="15">
        <v>5.9701492537309999</v>
      </c>
      <c r="N5109" s="15">
        <v>2.985074626866</v>
      </c>
      <c r="O5109" s="15">
        <v>2.238805970149</v>
      </c>
      <c r="P5109" s="15">
        <v>19.776119402985</v>
      </c>
      <c r="Q5109" s="15">
        <v>3.3582089552240002</v>
      </c>
      <c r="R5109" s="15">
        <v>50</v>
      </c>
      <c r="S5109" s="15">
        <v>47.761194029850998</v>
      </c>
      <c r="T5109" s="30">
        <v>2.238805970149</v>
      </c>
    </row>
    <row r="5110" spans="3:20" x14ac:dyDescent="0.25">
      <c r="C5110" s="125"/>
      <c r="D5110" s="122"/>
      <c r="E5110" s="4" t="s">
        <v>26</v>
      </c>
      <c r="F5110" s="5"/>
      <c r="G5110" s="6">
        <v>338</v>
      </c>
      <c r="H5110" s="28">
        <v>13.905325443787</v>
      </c>
      <c r="I5110" s="12">
        <v>28.402366863905002</v>
      </c>
      <c r="J5110" s="12">
        <v>11.242603550296</v>
      </c>
      <c r="K5110" s="12">
        <v>7.1005917159759999</v>
      </c>
      <c r="L5110" s="12">
        <v>11.538461538462</v>
      </c>
      <c r="M5110" s="12">
        <v>7.3964497041420003</v>
      </c>
      <c r="N5110" s="12">
        <v>2.6627218934910002</v>
      </c>
      <c r="O5110" s="12">
        <v>3.550295857988</v>
      </c>
      <c r="P5110" s="12">
        <v>17.455621301775</v>
      </c>
      <c r="Q5110" s="12">
        <v>6.5088757396450001</v>
      </c>
      <c r="R5110" s="12">
        <v>58.875739644969997</v>
      </c>
      <c r="S5110" s="12">
        <v>38.461538461537998</v>
      </c>
      <c r="T5110" s="23">
        <v>2.6627218934910002</v>
      </c>
    </row>
    <row r="5111" spans="3:20" x14ac:dyDescent="0.25">
      <c r="C5111" s="125"/>
      <c r="D5111" s="122"/>
      <c r="E5111" s="4" t="s">
        <v>27</v>
      </c>
      <c r="F5111" s="5"/>
      <c r="G5111" s="6">
        <v>241</v>
      </c>
      <c r="H5111" s="28">
        <v>11.618257261410999</v>
      </c>
      <c r="I5111" s="12">
        <v>29.045643153526999</v>
      </c>
      <c r="J5111" s="12">
        <v>9.9585062240659994</v>
      </c>
      <c r="K5111" s="12">
        <v>4.1493775933609998</v>
      </c>
      <c r="L5111" s="12">
        <v>11.203319502075001</v>
      </c>
      <c r="M5111" s="12">
        <v>8.7136929460579999</v>
      </c>
      <c r="N5111" s="12">
        <v>2.0746887966799998</v>
      </c>
      <c r="O5111" s="12">
        <v>1.2448132780079999</v>
      </c>
      <c r="P5111" s="12">
        <v>18.672199170123999</v>
      </c>
      <c r="Q5111" s="12">
        <v>8.7136929460579999</v>
      </c>
      <c r="R5111" s="12">
        <v>56.431535269709997</v>
      </c>
      <c r="S5111" s="12">
        <v>37.344398340249001</v>
      </c>
      <c r="T5111" s="23">
        <v>6.224066390041</v>
      </c>
    </row>
    <row r="5112" spans="3:20" x14ac:dyDescent="0.25">
      <c r="C5112" s="125"/>
      <c r="D5112" s="122"/>
      <c r="E5112" s="4" t="s">
        <v>28</v>
      </c>
      <c r="F5112" s="5"/>
      <c r="G5112" s="6">
        <v>180</v>
      </c>
      <c r="H5112" s="28">
        <v>15</v>
      </c>
      <c r="I5112" s="12">
        <v>27.777777777777999</v>
      </c>
      <c r="J5112" s="12">
        <v>8.8888888888889994</v>
      </c>
      <c r="K5112" s="12">
        <v>3.333333333333</v>
      </c>
      <c r="L5112" s="12">
        <v>7.2222222222220003</v>
      </c>
      <c r="M5112" s="12">
        <v>8.333333333333</v>
      </c>
      <c r="N5112" s="12">
        <v>2.2222222222219998</v>
      </c>
      <c r="O5112" s="12">
        <v>1.1111111111109999</v>
      </c>
      <c r="P5112" s="12">
        <v>17.222222222222001</v>
      </c>
      <c r="Q5112" s="12">
        <v>6.1111111111109997</v>
      </c>
      <c r="R5112" s="12">
        <v>53.888888888888999</v>
      </c>
      <c r="S5112" s="12">
        <v>40.555555555555998</v>
      </c>
      <c r="T5112" s="23">
        <v>5.5555555555560003</v>
      </c>
    </row>
    <row r="5113" spans="3:20" x14ac:dyDescent="0.25">
      <c r="C5113" s="125"/>
      <c r="D5113" s="122"/>
      <c r="E5113" s="4" t="s">
        <v>29</v>
      </c>
      <c r="F5113" s="5"/>
      <c r="G5113" s="6">
        <v>83</v>
      </c>
      <c r="H5113" s="28">
        <v>7.2289156626509996</v>
      </c>
      <c r="I5113" s="12">
        <v>22.89156626506</v>
      </c>
      <c r="J5113" s="12">
        <v>2.409638554217</v>
      </c>
      <c r="K5113" s="12">
        <v>1.204819277108</v>
      </c>
      <c r="L5113" s="12">
        <v>7.2289156626509996</v>
      </c>
      <c r="M5113" s="12">
        <v>3.6144578313250002</v>
      </c>
      <c r="N5113" s="20">
        <v>0</v>
      </c>
      <c r="O5113" s="20">
        <v>0</v>
      </c>
      <c r="P5113" s="12">
        <v>8.4337349397590007</v>
      </c>
      <c r="Q5113" s="12">
        <v>6.0240963855420002</v>
      </c>
      <c r="R5113" s="12">
        <v>38.554216867469997</v>
      </c>
      <c r="S5113" s="12">
        <v>51.807228915663003</v>
      </c>
      <c r="T5113" s="23">
        <v>9.638554216867</v>
      </c>
    </row>
    <row r="5114" spans="3:20" x14ac:dyDescent="0.25">
      <c r="C5114" s="125"/>
      <c r="D5114" s="122"/>
      <c r="E5114" s="4" t="s">
        <v>30</v>
      </c>
      <c r="F5114" s="5"/>
      <c r="G5114" s="6">
        <v>26</v>
      </c>
      <c r="H5114" s="28">
        <v>7.6923076923079998</v>
      </c>
      <c r="I5114" s="12">
        <v>7.6923076923079998</v>
      </c>
      <c r="J5114" s="12">
        <v>3.8461538461539999</v>
      </c>
      <c r="K5114" s="12">
        <v>3.8461538461539999</v>
      </c>
      <c r="L5114" s="20">
        <v>0</v>
      </c>
      <c r="M5114" s="20">
        <v>0</v>
      </c>
      <c r="N5114" s="12">
        <v>3.8461538461539999</v>
      </c>
      <c r="O5114" s="20">
        <v>0</v>
      </c>
      <c r="P5114" s="12">
        <v>7.6923076923079998</v>
      </c>
      <c r="Q5114" s="12">
        <v>7.6923076923079998</v>
      </c>
      <c r="R5114" s="12">
        <v>30.769230769231001</v>
      </c>
      <c r="S5114" s="12">
        <v>50</v>
      </c>
      <c r="T5114" s="23">
        <v>19.230769230768999</v>
      </c>
    </row>
    <row r="5115" spans="3:20" x14ac:dyDescent="0.25">
      <c r="C5115" s="125"/>
      <c r="D5115" s="122"/>
      <c r="E5115" s="4" t="s">
        <v>31</v>
      </c>
      <c r="F5115" s="5"/>
      <c r="G5115" s="6">
        <v>3</v>
      </c>
      <c r="H5115" s="50">
        <v>0</v>
      </c>
      <c r="I5115" s="20">
        <v>0</v>
      </c>
      <c r="J5115" s="20">
        <v>0</v>
      </c>
      <c r="K5115" s="12">
        <v>33.333333333333002</v>
      </c>
      <c r="L5115" s="20">
        <v>0</v>
      </c>
      <c r="M5115" s="20">
        <v>0</v>
      </c>
      <c r="N5115" s="20">
        <v>0</v>
      </c>
      <c r="O5115" s="20">
        <v>0</v>
      </c>
      <c r="P5115" s="20">
        <v>0</v>
      </c>
      <c r="Q5115" s="20">
        <v>0</v>
      </c>
      <c r="R5115" s="12">
        <v>33.333333333333002</v>
      </c>
      <c r="S5115" s="12">
        <v>66.666666666666998</v>
      </c>
      <c r="T5115" s="37">
        <v>0</v>
      </c>
    </row>
    <row r="5116" spans="3:20" x14ac:dyDescent="0.25">
      <c r="C5116" s="125"/>
      <c r="D5116" s="122"/>
      <c r="E5116" s="4" t="s">
        <v>32</v>
      </c>
      <c r="F5116" s="5"/>
      <c r="G5116" s="6">
        <v>606</v>
      </c>
      <c r="H5116" s="28">
        <v>11.881188118812</v>
      </c>
      <c r="I5116" s="12">
        <v>25.082508250825001</v>
      </c>
      <c r="J5116" s="12">
        <v>8.4158415841580005</v>
      </c>
      <c r="K5116" s="12">
        <v>6.7656765676569997</v>
      </c>
      <c r="L5116" s="12">
        <v>13.366336633663</v>
      </c>
      <c r="M5116" s="12">
        <v>6.7656765676569997</v>
      </c>
      <c r="N5116" s="12">
        <v>2.8052805280530002</v>
      </c>
      <c r="O5116" s="12">
        <v>2.970297029703</v>
      </c>
      <c r="P5116" s="12">
        <v>18.481848184817999</v>
      </c>
      <c r="Q5116" s="12">
        <v>5.1155115511549996</v>
      </c>
      <c r="R5116" s="12">
        <v>54.950495049505001</v>
      </c>
      <c r="S5116" s="12">
        <v>42.574257425742999</v>
      </c>
      <c r="T5116" s="23">
        <v>2.4752475247520001</v>
      </c>
    </row>
    <row r="5117" spans="3:20" x14ac:dyDescent="0.25">
      <c r="C5117" s="125"/>
      <c r="D5117" s="122"/>
      <c r="E5117" s="4" t="s">
        <v>33</v>
      </c>
      <c r="F5117" s="5"/>
      <c r="G5117" s="6">
        <v>421</v>
      </c>
      <c r="H5117" s="28">
        <v>13.064133016627</v>
      </c>
      <c r="I5117" s="12">
        <v>28.503562945368</v>
      </c>
      <c r="J5117" s="12">
        <v>9.5011876484559998</v>
      </c>
      <c r="K5117" s="12">
        <v>3.8004750593819998</v>
      </c>
      <c r="L5117" s="12">
        <v>9.5011876484559998</v>
      </c>
      <c r="M5117" s="12">
        <v>8.5510688836100002</v>
      </c>
      <c r="N5117" s="12">
        <v>2.1377672209030001</v>
      </c>
      <c r="O5117" s="12">
        <v>1.187648456057</v>
      </c>
      <c r="P5117" s="12">
        <v>18.052256532066998</v>
      </c>
      <c r="Q5117" s="12">
        <v>7.6009501187649997</v>
      </c>
      <c r="R5117" s="12">
        <v>55.344418052256998</v>
      </c>
      <c r="S5117" s="12">
        <v>38.717339667457999</v>
      </c>
      <c r="T5117" s="23">
        <v>5.9382422802850003</v>
      </c>
    </row>
    <row r="5118" spans="3:20" x14ac:dyDescent="0.25">
      <c r="C5118" s="125"/>
      <c r="D5118" s="122"/>
      <c r="E5118" s="4" t="s">
        <v>34</v>
      </c>
      <c r="F5118" s="5"/>
      <c r="G5118" s="6">
        <v>112</v>
      </c>
      <c r="H5118" s="28">
        <v>7.1428571428570002</v>
      </c>
      <c r="I5118" s="12">
        <v>18.75</v>
      </c>
      <c r="J5118" s="12">
        <v>2.6785714285709998</v>
      </c>
      <c r="K5118" s="12">
        <v>2.6785714285709998</v>
      </c>
      <c r="L5118" s="12">
        <v>5.3571428571429998</v>
      </c>
      <c r="M5118" s="12">
        <v>2.6785714285709998</v>
      </c>
      <c r="N5118" s="12">
        <v>0.89285714285700002</v>
      </c>
      <c r="O5118" s="20">
        <v>0</v>
      </c>
      <c r="P5118" s="12">
        <v>8.0357142857140005</v>
      </c>
      <c r="Q5118" s="12">
        <v>6.25</v>
      </c>
      <c r="R5118" s="12">
        <v>36.607142857143003</v>
      </c>
      <c r="S5118" s="12">
        <v>51.785714285714</v>
      </c>
      <c r="T5118" s="23">
        <v>11.607142857143</v>
      </c>
    </row>
    <row r="5119" spans="3:20" x14ac:dyDescent="0.25">
      <c r="C5119" s="125"/>
      <c r="D5119" s="122"/>
      <c r="E5119" s="4" t="s">
        <v>35</v>
      </c>
      <c r="F5119" s="5"/>
      <c r="G5119" s="6">
        <v>533</v>
      </c>
      <c r="H5119" s="28">
        <v>11.819887429644</v>
      </c>
      <c r="I5119" s="12">
        <v>26.454033771106999</v>
      </c>
      <c r="J5119" s="12">
        <v>8.0675422138839998</v>
      </c>
      <c r="K5119" s="12">
        <v>3.5647279549720001</v>
      </c>
      <c r="L5119" s="12">
        <v>8.6303939962479994</v>
      </c>
      <c r="M5119" s="12">
        <v>7.3170731707319998</v>
      </c>
      <c r="N5119" s="12">
        <v>1.8761726078800001</v>
      </c>
      <c r="O5119" s="12">
        <v>0.93808630394000003</v>
      </c>
      <c r="P5119" s="12">
        <v>15.947467166978999</v>
      </c>
      <c r="Q5119" s="12">
        <v>7.3170731707319998</v>
      </c>
      <c r="R5119" s="12">
        <v>51.407129455910002</v>
      </c>
      <c r="S5119" s="12">
        <v>41.463414634145998</v>
      </c>
      <c r="T5119" s="23">
        <v>7.1294559099440002</v>
      </c>
    </row>
    <row r="5120" spans="3:20" x14ac:dyDescent="0.25">
      <c r="C5120" s="125"/>
      <c r="D5120" s="121" t="s">
        <v>22</v>
      </c>
      <c r="E5120" s="18" t="s">
        <v>25</v>
      </c>
      <c r="F5120" s="17"/>
      <c r="G5120" s="19">
        <v>247</v>
      </c>
      <c r="H5120" s="29">
        <v>23.481781376518001</v>
      </c>
      <c r="I5120" s="15">
        <v>29.149797570850001</v>
      </c>
      <c r="J5120" s="15">
        <v>7.6923076923079998</v>
      </c>
      <c r="K5120" s="15">
        <v>5.2631578947369997</v>
      </c>
      <c r="L5120" s="15">
        <v>11.336032388664</v>
      </c>
      <c r="M5120" s="15">
        <v>3.6437246963560002</v>
      </c>
      <c r="N5120" s="15">
        <v>6.0728744939270003</v>
      </c>
      <c r="O5120" s="15">
        <v>6.882591093117</v>
      </c>
      <c r="P5120" s="15">
        <v>11.740890688259</v>
      </c>
      <c r="Q5120" s="15">
        <v>7.2874493927130004</v>
      </c>
      <c r="R5120" s="15">
        <v>61.943319838057</v>
      </c>
      <c r="S5120" s="15">
        <v>37.246963562753002</v>
      </c>
      <c r="T5120" s="30">
        <v>0.80971659919000005</v>
      </c>
    </row>
    <row r="5121" spans="3:20" x14ac:dyDescent="0.25">
      <c r="C5121" s="125"/>
      <c r="D5121" s="122"/>
      <c r="E5121" s="4" t="s">
        <v>26</v>
      </c>
      <c r="F5121" s="5"/>
      <c r="G5121" s="6">
        <v>380</v>
      </c>
      <c r="H5121" s="28">
        <v>21.315789473683999</v>
      </c>
      <c r="I5121" s="12">
        <v>25.263157894736999</v>
      </c>
      <c r="J5121" s="12">
        <v>4.2105263157890001</v>
      </c>
      <c r="K5121" s="12">
        <v>5</v>
      </c>
      <c r="L5121" s="12">
        <v>7.8947368421049999</v>
      </c>
      <c r="M5121" s="12">
        <v>3.4210526315790002</v>
      </c>
      <c r="N5121" s="12">
        <v>4.4736842105259997</v>
      </c>
      <c r="O5121" s="12">
        <v>4.2105263157890001</v>
      </c>
      <c r="P5121" s="12">
        <v>10.263157894737001</v>
      </c>
      <c r="Q5121" s="12">
        <v>6.3157894736840001</v>
      </c>
      <c r="R5121" s="12">
        <v>54.210526315788996</v>
      </c>
      <c r="S5121" s="12">
        <v>42.368421052632002</v>
      </c>
      <c r="T5121" s="23">
        <v>3.4210526315790002</v>
      </c>
    </row>
    <row r="5122" spans="3:20" x14ac:dyDescent="0.25">
      <c r="C5122" s="125"/>
      <c r="D5122" s="122"/>
      <c r="E5122" s="4" t="s">
        <v>27</v>
      </c>
      <c r="F5122" s="5"/>
      <c r="G5122" s="6">
        <v>251</v>
      </c>
      <c r="H5122" s="28">
        <v>17.131474103586001</v>
      </c>
      <c r="I5122" s="12">
        <v>31.872509960159</v>
      </c>
      <c r="J5122" s="12">
        <v>7.1713147410360003</v>
      </c>
      <c r="K5122" s="12">
        <v>3.5856573705180002</v>
      </c>
      <c r="L5122" s="12">
        <v>8.3665338645419993</v>
      </c>
      <c r="M5122" s="12">
        <v>1.9920318725099999</v>
      </c>
      <c r="N5122" s="12">
        <v>1.9920318725099999</v>
      </c>
      <c r="O5122" s="12">
        <v>1.9920318725099999</v>
      </c>
      <c r="P5122" s="12">
        <v>11.553784860558</v>
      </c>
      <c r="Q5122" s="12">
        <v>8.3665338645419993</v>
      </c>
      <c r="R5122" s="12">
        <v>55.378486055777003</v>
      </c>
      <c r="S5122" s="12">
        <v>37.051792828685002</v>
      </c>
      <c r="T5122" s="23">
        <v>7.569721115538</v>
      </c>
    </row>
    <row r="5123" spans="3:20" x14ac:dyDescent="0.25">
      <c r="C5123" s="125"/>
      <c r="D5123" s="122"/>
      <c r="E5123" s="4" t="s">
        <v>28</v>
      </c>
      <c r="F5123" s="5"/>
      <c r="G5123" s="6">
        <v>210</v>
      </c>
      <c r="H5123" s="28">
        <v>13.333333333333</v>
      </c>
      <c r="I5123" s="12">
        <v>27.142857142857</v>
      </c>
      <c r="J5123" s="12">
        <v>4.2857142857139996</v>
      </c>
      <c r="K5123" s="12">
        <v>4.2857142857139996</v>
      </c>
      <c r="L5123" s="12">
        <v>4.2857142857139996</v>
      </c>
      <c r="M5123" s="12">
        <v>2.8571428571430002</v>
      </c>
      <c r="N5123" s="12">
        <v>1.4285714285710001</v>
      </c>
      <c r="O5123" s="12">
        <v>1.4285714285710001</v>
      </c>
      <c r="P5123" s="12">
        <v>5.2380952380950001</v>
      </c>
      <c r="Q5123" s="12">
        <v>4.7619047619049999</v>
      </c>
      <c r="R5123" s="12">
        <v>43.809523809524002</v>
      </c>
      <c r="S5123" s="12">
        <v>44.761904761905001</v>
      </c>
      <c r="T5123" s="23">
        <v>11.428571428571001</v>
      </c>
    </row>
    <row r="5124" spans="3:20" x14ac:dyDescent="0.25">
      <c r="C5124" s="125"/>
      <c r="D5124" s="122"/>
      <c r="E5124" s="4" t="s">
        <v>29</v>
      </c>
      <c r="F5124" s="5"/>
      <c r="G5124" s="6">
        <v>123</v>
      </c>
      <c r="H5124" s="28">
        <v>9.7560975609760003</v>
      </c>
      <c r="I5124" s="12">
        <v>13.821138211381999</v>
      </c>
      <c r="J5124" s="12">
        <v>3.2520325203249998</v>
      </c>
      <c r="K5124" s="12">
        <v>1.6260162601629999</v>
      </c>
      <c r="L5124" s="12">
        <v>1.6260162601629999</v>
      </c>
      <c r="M5124" s="20">
        <v>0</v>
      </c>
      <c r="N5124" s="20">
        <v>0</v>
      </c>
      <c r="O5124" s="20">
        <v>0</v>
      </c>
      <c r="P5124" s="12">
        <v>2.4390243902440001</v>
      </c>
      <c r="Q5124" s="12">
        <v>5.6910569105690003</v>
      </c>
      <c r="R5124" s="12">
        <v>29.268292682927001</v>
      </c>
      <c r="S5124" s="12">
        <v>61.788617886178997</v>
      </c>
      <c r="T5124" s="23">
        <v>8.9430894308940001</v>
      </c>
    </row>
    <row r="5125" spans="3:20" x14ac:dyDescent="0.25">
      <c r="C5125" s="125"/>
      <c r="D5125" s="122"/>
      <c r="E5125" s="4" t="s">
        <v>30</v>
      </c>
      <c r="F5125" s="5"/>
      <c r="G5125" s="6">
        <v>50</v>
      </c>
      <c r="H5125" s="28">
        <v>4</v>
      </c>
      <c r="I5125" s="12">
        <v>16</v>
      </c>
      <c r="J5125" s="20">
        <v>0</v>
      </c>
      <c r="K5125" s="20">
        <v>0</v>
      </c>
      <c r="L5125" s="20">
        <v>0</v>
      </c>
      <c r="M5125" s="20">
        <v>0</v>
      </c>
      <c r="N5125" s="12">
        <v>2</v>
      </c>
      <c r="O5125" s="20">
        <v>0</v>
      </c>
      <c r="P5125" s="12">
        <v>2</v>
      </c>
      <c r="Q5125" s="12">
        <v>4</v>
      </c>
      <c r="R5125" s="12">
        <v>20</v>
      </c>
      <c r="S5125" s="12">
        <v>74</v>
      </c>
      <c r="T5125" s="23">
        <v>6</v>
      </c>
    </row>
    <row r="5126" spans="3:20" x14ac:dyDescent="0.25">
      <c r="C5126" s="125"/>
      <c r="D5126" s="122"/>
      <c r="E5126" s="4" t="s">
        <v>31</v>
      </c>
      <c r="F5126" s="5"/>
      <c r="G5126" s="6">
        <v>14</v>
      </c>
      <c r="H5126" s="28">
        <v>7.1428571428570002</v>
      </c>
      <c r="I5126" s="20">
        <v>0</v>
      </c>
      <c r="J5126" s="20">
        <v>0</v>
      </c>
      <c r="K5126" s="20">
        <v>0</v>
      </c>
      <c r="L5126" s="20">
        <v>0</v>
      </c>
      <c r="M5126" s="20">
        <v>0</v>
      </c>
      <c r="N5126" s="20">
        <v>0</v>
      </c>
      <c r="O5126" s="20">
        <v>0</v>
      </c>
      <c r="P5126" s="20">
        <v>0</v>
      </c>
      <c r="Q5126" s="12">
        <v>7.1428571428570002</v>
      </c>
      <c r="R5126" s="12">
        <v>14.285714285714</v>
      </c>
      <c r="S5126" s="12">
        <v>71.428571428571004</v>
      </c>
      <c r="T5126" s="23">
        <v>14.285714285714</v>
      </c>
    </row>
    <row r="5127" spans="3:20" x14ac:dyDescent="0.25">
      <c r="C5127" s="125"/>
      <c r="D5127" s="122"/>
      <c r="E5127" s="4" t="s">
        <v>32</v>
      </c>
      <c r="F5127" s="5"/>
      <c r="G5127" s="6">
        <v>627</v>
      </c>
      <c r="H5127" s="28">
        <v>22.169059011163998</v>
      </c>
      <c r="I5127" s="12">
        <v>26.794258373205999</v>
      </c>
      <c r="J5127" s="12">
        <v>5.5821371610849999</v>
      </c>
      <c r="K5127" s="12">
        <v>5.1036682615629996</v>
      </c>
      <c r="L5127" s="12">
        <v>9.2503987240830003</v>
      </c>
      <c r="M5127" s="12">
        <v>3.508771929825</v>
      </c>
      <c r="N5127" s="12">
        <v>5.1036682615629996</v>
      </c>
      <c r="O5127" s="12">
        <v>5.2631578947369997</v>
      </c>
      <c r="P5127" s="12">
        <v>10.845295055821</v>
      </c>
      <c r="Q5127" s="12">
        <v>6.6985645933009996</v>
      </c>
      <c r="R5127" s="12">
        <v>57.256778309410002</v>
      </c>
      <c r="S5127" s="12">
        <v>40.350877192981997</v>
      </c>
      <c r="T5127" s="23">
        <v>2.3923444976080002</v>
      </c>
    </row>
    <row r="5128" spans="3:20" x14ac:dyDescent="0.25">
      <c r="C5128" s="125"/>
      <c r="D5128" s="122"/>
      <c r="E5128" s="4" t="s">
        <v>33</v>
      </c>
      <c r="F5128" s="5"/>
      <c r="G5128" s="6">
        <v>461</v>
      </c>
      <c r="H5128" s="28">
        <v>15.401301518438</v>
      </c>
      <c r="I5128" s="12">
        <v>29.718004338395001</v>
      </c>
      <c r="J5128" s="12">
        <v>5.8568329718000003</v>
      </c>
      <c r="K5128" s="12">
        <v>3.904555314534</v>
      </c>
      <c r="L5128" s="12">
        <v>6.5075921908890004</v>
      </c>
      <c r="M5128" s="12">
        <v>2.3861171366590002</v>
      </c>
      <c r="N5128" s="12">
        <v>1.73535791757</v>
      </c>
      <c r="O5128" s="12">
        <v>1.73535791757</v>
      </c>
      <c r="P5128" s="12">
        <v>8.6767895878519994</v>
      </c>
      <c r="Q5128" s="12">
        <v>6.7245119305859999</v>
      </c>
      <c r="R5128" s="12">
        <v>50.108459869847998</v>
      </c>
      <c r="S5128" s="12">
        <v>40.563991323209997</v>
      </c>
      <c r="T5128" s="23">
        <v>9.3275488069409995</v>
      </c>
    </row>
    <row r="5129" spans="3:20" x14ac:dyDescent="0.25">
      <c r="C5129" s="125"/>
      <c r="D5129" s="122"/>
      <c r="E5129" s="4" t="s">
        <v>34</v>
      </c>
      <c r="F5129" s="5"/>
      <c r="G5129" s="6">
        <v>187</v>
      </c>
      <c r="H5129" s="28">
        <v>8.0213903743320003</v>
      </c>
      <c r="I5129" s="12">
        <v>13.368983957218999</v>
      </c>
      <c r="J5129" s="12">
        <v>2.1390374331549999</v>
      </c>
      <c r="K5129" s="12">
        <v>1.069518716578</v>
      </c>
      <c r="L5129" s="12">
        <v>1.069518716578</v>
      </c>
      <c r="M5129" s="20">
        <v>0</v>
      </c>
      <c r="N5129" s="12">
        <v>0.53475935828900001</v>
      </c>
      <c r="O5129" s="20">
        <v>0</v>
      </c>
      <c r="P5129" s="12">
        <v>2.1390374331549999</v>
      </c>
      <c r="Q5129" s="12">
        <v>5.3475935828879999</v>
      </c>
      <c r="R5129" s="12">
        <v>25.668449197861001</v>
      </c>
      <c r="S5129" s="12">
        <v>65.775401069519006</v>
      </c>
      <c r="T5129" s="23">
        <v>8.5561497326199998</v>
      </c>
    </row>
    <row r="5130" spans="3:20" x14ac:dyDescent="0.25">
      <c r="C5130" s="125"/>
      <c r="D5130" s="122"/>
      <c r="E5130" s="4" t="s">
        <v>35</v>
      </c>
      <c r="F5130" s="5"/>
      <c r="G5130" s="6">
        <v>648</v>
      </c>
      <c r="H5130" s="28">
        <v>13.271604938272</v>
      </c>
      <c r="I5130" s="12">
        <v>25</v>
      </c>
      <c r="J5130" s="12">
        <v>4.7839506172839998</v>
      </c>
      <c r="K5130" s="12">
        <v>3.086419753086</v>
      </c>
      <c r="L5130" s="12">
        <v>4.9382716049380004</v>
      </c>
      <c r="M5130" s="12">
        <v>1.697530864198</v>
      </c>
      <c r="N5130" s="12">
        <v>1.3888888888890001</v>
      </c>
      <c r="O5130" s="12">
        <v>1.2345679012349999</v>
      </c>
      <c r="P5130" s="12">
        <v>6.79012345679</v>
      </c>
      <c r="Q5130" s="12">
        <v>6.3271604938269999</v>
      </c>
      <c r="R5130" s="12">
        <v>43.055555555555998</v>
      </c>
      <c r="S5130" s="12">
        <v>47.839506172839997</v>
      </c>
      <c r="T5130" s="23">
        <v>9.1049382716050005</v>
      </c>
    </row>
    <row r="5131" spans="3:20" x14ac:dyDescent="0.25">
      <c r="C5131" s="121" t="s">
        <v>36</v>
      </c>
      <c r="D5131" s="121" t="s">
        <v>24</v>
      </c>
      <c r="E5131" s="18" t="s">
        <v>37</v>
      </c>
      <c r="F5131" s="17"/>
      <c r="G5131" s="19">
        <v>106</v>
      </c>
      <c r="H5131" s="29">
        <v>15.094339622642</v>
      </c>
      <c r="I5131" s="15">
        <v>16.981132075472001</v>
      </c>
      <c r="J5131" s="15">
        <v>4.7169811320750004</v>
      </c>
      <c r="K5131" s="15">
        <v>0.94339622641499998</v>
      </c>
      <c r="L5131" s="15">
        <v>3.7735849056599999</v>
      </c>
      <c r="M5131" s="15">
        <v>0.94339622641499998</v>
      </c>
      <c r="N5131" s="15">
        <v>0.94339622641499998</v>
      </c>
      <c r="O5131" s="15">
        <v>1.88679245283</v>
      </c>
      <c r="P5131" s="15">
        <v>6.6037735849060004</v>
      </c>
      <c r="Q5131" s="15">
        <v>6.6037735849060004</v>
      </c>
      <c r="R5131" s="15">
        <v>41.509433962263998</v>
      </c>
      <c r="S5131" s="15">
        <v>51.886792452830001</v>
      </c>
      <c r="T5131" s="30">
        <v>6.6037735849060004</v>
      </c>
    </row>
    <row r="5132" spans="3:20" ht="25.2" x14ac:dyDescent="0.25">
      <c r="C5132" s="125"/>
      <c r="D5132" s="122"/>
      <c r="E5132" s="4" t="s">
        <v>38</v>
      </c>
      <c r="F5132" s="5"/>
      <c r="G5132" s="6">
        <v>1653</v>
      </c>
      <c r="H5132" s="28">
        <v>15.668481548699001</v>
      </c>
      <c r="I5132" s="12">
        <v>27.88868723533</v>
      </c>
      <c r="J5132" s="12">
        <v>7.8039927404720002</v>
      </c>
      <c r="K5132" s="12">
        <v>5.2026618269810001</v>
      </c>
      <c r="L5132" s="12">
        <v>10.284331518450999</v>
      </c>
      <c r="M5132" s="12">
        <v>5.807622504537</v>
      </c>
      <c r="N5132" s="12">
        <v>2.964307320024</v>
      </c>
      <c r="O5132" s="12">
        <v>3.2667876588019999</v>
      </c>
      <c r="P5132" s="12">
        <v>14.821536600121</v>
      </c>
      <c r="Q5132" s="12">
        <v>6.2310949788260004</v>
      </c>
      <c r="R5132" s="12">
        <v>54.990925589836998</v>
      </c>
      <c r="S5132" s="12">
        <v>40.471869328494002</v>
      </c>
      <c r="T5132" s="23">
        <v>4.5372050816699998</v>
      </c>
    </row>
    <row r="5133" spans="3:20" ht="25.2" x14ac:dyDescent="0.25">
      <c r="C5133" s="125"/>
      <c r="D5133" s="122"/>
      <c r="E5133" s="4" t="s">
        <v>39</v>
      </c>
      <c r="F5133" s="5"/>
      <c r="G5133" s="6">
        <v>116</v>
      </c>
      <c r="H5133" s="28">
        <v>14.655172413793</v>
      </c>
      <c r="I5133" s="12">
        <v>17.241379310345</v>
      </c>
      <c r="J5133" s="12">
        <v>3.4482758620689999</v>
      </c>
      <c r="K5133" s="12">
        <v>3.4482758620689999</v>
      </c>
      <c r="L5133" s="12">
        <v>4.3103448275860003</v>
      </c>
      <c r="M5133" s="12">
        <v>2.586206896552</v>
      </c>
      <c r="N5133" s="12">
        <v>1.7241379310339999</v>
      </c>
      <c r="O5133" s="12">
        <v>0.86206896551699996</v>
      </c>
      <c r="P5133" s="12">
        <v>9.4827586206899994</v>
      </c>
      <c r="Q5133" s="12">
        <v>3.4482758620689999</v>
      </c>
      <c r="R5133" s="12">
        <v>39.655172413792997</v>
      </c>
      <c r="S5133" s="12">
        <v>56.034482758621003</v>
      </c>
      <c r="T5133" s="23">
        <v>4.3103448275860003</v>
      </c>
    </row>
    <row r="5134" spans="3:20" ht="25.2" x14ac:dyDescent="0.25">
      <c r="C5134" s="125"/>
      <c r="D5134" s="122"/>
      <c r="E5134" s="4" t="s">
        <v>40</v>
      </c>
      <c r="F5134" s="5"/>
      <c r="G5134" s="6">
        <v>513</v>
      </c>
      <c r="H5134" s="28">
        <v>13.060428849902999</v>
      </c>
      <c r="I5134" s="12">
        <v>22.807017543859999</v>
      </c>
      <c r="J5134" s="12">
        <v>4.0935672514619998</v>
      </c>
      <c r="K5134" s="12">
        <v>3.8986354775829999</v>
      </c>
      <c r="L5134" s="12">
        <v>7.0175438596489998</v>
      </c>
      <c r="M5134" s="12">
        <v>2.5341130604290001</v>
      </c>
      <c r="N5134" s="12">
        <v>3.118908382066</v>
      </c>
      <c r="O5134" s="12">
        <v>1.364522417154</v>
      </c>
      <c r="P5134" s="12">
        <v>8.1871345029239997</v>
      </c>
      <c r="Q5134" s="12">
        <v>7.4074074074069998</v>
      </c>
      <c r="R5134" s="12">
        <v>45.419103313839997</v>
      </c>
      <c r="S5134" s="12">
        <v>47.563352826511</v>
      </c>
      <c r="T5134" s="23">
        <v>7.0175438596489998</v>
      </c>
    </row>
    <row r="5135" spans="3:20" x14ac:dyDescent="0.25">
      <c r="C5135" s="125"/>
      <c r="D5135" s="122"/>
      <c r="E5135" s="4" t="s">
        <v>18</v>
      </c>
      <c r="F5135" s="5"/>
      <c r="G5135" s="6">
        <v>26</v>
      </c>
      <c r="H5135" s="28">
        <v>3.8461538461539999</v>
      </c>
      <c r="I5135" s="12">
        <v>26.923076923077002</v>
      </c>
      <c r="J5135" s="12">
        <v>3.8461538461539999</v>
      </c>
      <c r="K5135" s="12">
        <v>3.8461538461539999</v>
      </c>
      <c r="L5135" s="12">
        <v>7.6923076923079998</v>
      </c>
      <c r="M5135" s="20">
        <v>0</v>
      </c>
      <c r="N5135" s="20">
        <v>0</v>
      </c>
      <c r="O5135" s="20">
        <v>0</v>
      </c>
      <c r="P5135" s="12">
        <v>15.384615384615</v>
      </c>
      <c r="Q5135" s="12">
        <v>3.8461538461539999</v>
      </c>
      <c r="R5135" s="12">
        <v>50</v>
      </c>
      <c r="S5135" s="12">
        <v>34.615384615384997</v>
      </c>
      <c r="T5135" s="23">
        <v>15.384615384615</v>
      </c>
    </row>
    <row r="5136" spans="3:20" x14ac:dyDescent="0.25">
      <c r="C5136" s="125"/>
      <c r="D5136" s="121" t="s">
        <v>21</v>
      </c>
      <c r="E5136" s="18" t="s">
        <v>37</v>
      </c>
      <c r="F5136" s="17"/>
      <c r="G5136" s="19">
        <v>66</v>
      </c>
      <c r="H5136" s="29">
        <v>9.0909090909089993</v>
      </c>
      <c r="I5136" s="15">
        <v>9.0909090909089993</v>
      </c>
      <c r="J5136" s="15">
        <v>6.0606060606060002</v>
      </c>
      <c r="K5136" s="38">
        <v>0</v>
      </c>
      <c r="L5136" s="15">
        <v>4.5454545454549997</v>
      </c>
      <c r="M5136" s="15">
        <v>1.5151515151520001</v>
      </c>
      <c r="N5136" s="38">
        <v>0</v>
      </c>
      <c r="O5136" s="38">
        <v>0</v>
      </c>
      <c r="P5136" s="15">
        <v>10.606060606061</v>
      </c>
      <c r="Q5136" s="15">
        <v>3.0303030303030001</v>
      </c>
      <c r="R5136" s="15">
        <v>33.333333333333002</v>
      </c>
      <c r="S5136" s="15">
        <v>60.606060606061</v>
      </c>
      <c r="T5136" s="30">
        <v>6.0606060606060002</v>
      </c>
    </row>
    <row r="5137" spans="3:20" ht="25.2" x14ac:dyDescent="0.25">
      <c r="C5137" s="125"/>
      <c r="D5137" s="122"/>
      <c r="E5137" s="4" t="s">
        <v>38</v>
      </c>
      <c r="F5137" s="5"/>
      <c r="G5137" s="6">
        <v>938</v>
      </c>
      <c r="H5137" s="28">
        <v>12.793176972281</v>
      </c>
      <c r="I5137" s="12">
        <v>27.71855010661</v>
      </c>
      <c r="J5137" s="12">
        <v>8.9552238805969999</v>
      </c>
      <c r="K5137" s="12">
        <v>5.8635394456289998</v>
      </c>
      <c r="L5137" s="12">
        <v>11.940298507463</v>
      </c>
      <c r="M5137" s="12">
        <v>8.1023454157780002</v>
      </c>
      <c r="N5137" s="12">
        <v>2.3454157782520002</v>
      </c>
      <c r="O5137" s="12">
        <v>2.1321961620469998</v>
      </c>
      <c r="P5137" s="12">
        <v>18.656716417910001</v>
      </c>
      <c r="Q5137" s="12">
        <v>6.1833688699360003</v>
      </c>
      <c r="R5137" s="12">
        <v>55.756929637527001</v>
      </c>
      <c r="S5137" s="12">
        <v>40.085287846481997</v>
      </c>
      <c r="T5137" s="23">
        <v>4.1577825159910002</v>
      </c>
    </row>
    <row r="5138" spans="3:20" ht="25.2" x14ac:dyDescent="0.25">
      <c r="C5138" s="125"/>
      <c r="D5138" s="122"/>
      <c r="E5138" s="4" t="s">
        <v>39</v>
      </c>
      <c r="F5138" s="5"/>
      <c r="G5138" s="6">
        <v>43</v>
      </c>
      <c r="H5138" s="28">
        <v>6.9767441860470001</v>
      </c>
      <c r="I5138" s="12">
        <v>18.604651162791001</v>
      </c>
      <c r="J5138" s="12">
        <v>2.3255813953489999</v>
      </c>
      <c r="K5138" s="12">
        <v>2.3255813953489999</v>
      </c>
      <c r="L5138" s="12">
        <v>9.3023255813949994</v>
      </c>
      <c r="M5138" s="12">
        <v>4.6511627906979998</v>
      </c>
      <c r="N5138" s="12">
        <v>4.6511627906979998</v>
      </c>
      <c r="O5138" s="12">
        <v>2.3255813953489999</v>
      </c>
      <c r="P5138" s="12">
        <v>18.604651162791001</v>
      </c>
      <c r="Q5138" s="12">
        <v>2.3255813953489999</v>
      </c>
      <c r="R5138" s="12">
        <v>41.860465116279002</v>
      </c>
      <c r="S5138" s="12">
        <v>55.813953488372</v>
      </c>
      <c r="T5138" s="23">
        <v>2.3255813953489999</v>
      </c>
    </row>
    <row r="5139" spans="3:20" ht="25.2" x14ac:dyDescent="0.25">
      <c r="C5139" s="125"/>
      <c r="D5139" s="122"/>
      <c r="E5139" s="4" t="s">
        <v>40</v>
      </c>
      <c r="F5139" s="5"/>
      <c r="G5139" s="6">
        <v>77</v>
      </c>
      <c r="H5139" s="28">
        <v>7.792207792208</v>
      </c>
      <c r="I5139" s="12">
        <v>20.779220779220999</v>
      </c>
      <c r="J5139" s="12">
        <v>5.1948051948050002</v>
      </c>
      <c r="K5139" s="12">
        <v>3.896103896104</v>
      </c>
      <c r="L5139" s="12">
        <v>7.792207792208</v>
      </c>
      <c r="M5139" s="12">
        <v>1.298701298701</v>
      </c>
      <c r="N5139" s="12">
        <v>3.896103896104</v>
      </c>
      <c r="O5139" s="12">
        <v>2.5974025974030002</v>
      </c>
      <c r="P5139" s="12">
        <v>3.896103896104</v>
      </c>
      <c r="Q5139" s="12">
        <v>11.688311688312</v>
      </c>
      <c r="R5139" s="12">
        <v>48.051948051948003</v>
      </c>
      <c r="S5139" s="12">
        <v>44.155844155844001</v>
      </c>
      <c r="T5139" s="23">
        <v>7.792207792208</v>
      </c>
    </row>
    <row r="5140" spans="3:20" x14ac:dyDescent="0.25">
      <c r="C5140" s="125"/>
      <c r="D5140" s="122"/>
      <c r="E5140" s="4" t="s">
        <v>18</v>
      </c>
      <c r="F5140" s="5"/>
      <c r="G5140" s="6">
        <v>15</v>
      </c>
      <c r="H5140" s="50">
        <v>0</v>
      </c>
      <c r="I5140" s="12">
        <v>20</v>
      </c>
      <c r="J5140" s="12">
        <v>6.666666666667</v>
      </c>
      <c r="K5140" s="12">
        <v>6.666666666667</v>
      </c>
      <c r="L5140" s="12">
        <v>13.333333333333</v>
      </c>
      <c r="M5140" s="20">
        <v>0</v>
      </c>
      <c r="N5140" s="20">
        <v>0</v>
      </c>
      <c r="O5140" s="20">
        <v>0</v>
      </c>
      <c r="P5140" s="12">
        <v>26.666666666666998</v>
      </c>
      <c r="Q5140" s="20">
        <v>0</v>
      </c>
      <c r="R5140" s="12">
        <v>46.666666666666998</v>
      </c>
      <c r="S5140" s="12">
        <v>33.333333333333002</v>
      </c>
      <c r="T5140" s="23">
        <v>20</v>
      </c>
    </row>
    <row r="5141" spans="3:20" x14ac:dyDescent="0.25">
      <c r="C5141" s="125"/>
      <c r="D5141" s="121" t="s">
        <v>22</v>
      </c>
      <c r="E5141" s="18" t="s">
        <v>37</v>
      </c>
      <c r="F5141" s="17"/>
      <c r="G5141" s="19">
        <v>40</v>
      </c>
      <c r="H5141" s="29">
        <v>25</v>
      </c>
      <c r="I5141" s="15">
        <v>30</v>
      </c>
      <c r="J5141" s="15">
        <v>2.5</v>
      </c>
      <c r="K5141" s="15">
        <v>2.5</v>
      </c>
      <c r="L5141" s="15">
        <v>2.5</v>
      </c>
      <c r="M5141" s="38">
        <v>0</v>
      </c>
      <c r="N5141" s="15">
        <v>2.5</v>
      </c>
      <c r="O5141" s="15">
        <v>5</v>
      </c>
      <c r="P5141" s="38">
        <v>0</v>
      </c>
      <c r="Q5141" s="15">
        <v>12.5</v>
      </c>
      <c r="R5141" s="15">
        <v>55</v>
      </c>
      <c r="S5141" s="15">
        <v>37.5</v>
      </c>
      <c r="T5141" s="30">
        <v>7.5</v>
      </c>
    </row>
    <row r="5142" spans="3:20" ht="25.2" x14ac:dyDescent="0.25">
      <c r="C5142" s="125"/>
      <c r="D5142" s="122"/>
      <c r="E5142" s="4" t="s">
        <v>38</v>
      </c>
      <c r="F5142" s="5"/>
      <c r="G5142" s="6">
        <v>715</v>
      </c>
      <c r="H5142" s="28">
        <v>19.440559440558999</v>
      </c>
      <c r="I5142" s="12">
        <v>28.111888111888</v>
      </c>
      <c r="J5142" s="12">
        <v>6.2937062937060002</v>
      </c>
      <c r="K5142" s="12">
        <v>4.3356643356640001</v>
      </c>
      <c r="L5142" s="12">
        <v>8.1118881118879997</v>
      </c>
      <c r="M5142" s="12">
        <v>2.797202797203</v>
      </c>
      <c r="N5142" s="12">
        <v>3.7762237762240001</v>
      </c>
      <c r="O5142" s="12">
        <v>4.7552447552450001</v>
      </c>
      <c r="P5142" s="12">
        <v>9.7902097902099996</v>
      </c>
      <c r="Q5142" s="12">
        <v>6.2937062937060002</v>
      </c>
      <c r="R5142" s="12">
        <v>53.986013986014001</v>
      </c>
      <c r="S5142" s="12">
        <v>40.979020979021001</v>
      </c>
      <c r="T5142" s="23">
        <v>5.0349650349650004</v>
      </c>
    </row>
    <row r="5143" spans="3:20" ht="25.2" x14ac:dyDescent="0.25">
      <c r="C5143" s="125"/>
      <c r="D5143" s="122"/>
      <c r="E5143" s="4" t="s">
        <v>39</v>
      </c>
      <c r="F5143" s="5"/>
      <c r="G5143" s="6">
        <v>73</v>
      </c>
      <c r="H5143" s="28">
        <v>19.178082191781002</v>
      </c>
      <c r="I5143" s="12">
        <v>16.438356164384</v>
      </c>
      <c r="J5143" s="12">
        <v>4.1095890410960001</v>
      </c>
      <c r="K5143" s="12">
        <v>4.1095890410960001</v>
      </c>
      <c r="L5143" s="12">
        <v>1.369863013699</v>
      </c>
      <c r="M5143" s="12">
        <v>1.369863013699</v>
      </c>
      <c r="N5143" s="20">
        <v>0</v>
      </c>
      <c r="O5143" s="20">
        <v>0</v>
      </c>
      <c r="P5143" s="12">
        <v>4.1095890410960001</v>
      </c>
      <c r="Q5143" s="12">
        <v>4.1095890410960001</v>
      </c>
      <c r="R5143" s="12">
        <v>38.356164383562003</v>
      </c>
      <c r="S5143" s="12">
        <v>56.164383561644001</v>
      </c>
      <c r="T5143" s="23">
        <v>5.4794520547949999</v>
      </c>
    </row>
    <row r="5144" spans="3:20" ht="25.2" x14ac:dyDescent="0.25">
      <c r="C5144" s="125"/>
      <c r="D5144" s="122"/>
      <c r="E5144" s="4" t="s">
        <v>40</v>
      </c>
      <c r="F5144" s="5"/>
      <c r="G5144" s="6">
        <v>436</v>
      </c>
      <c r="H5144" s="28">
        <v>13.990825688073</v>
      </c>
      <c r="I5144" s="12">
        <v>23.165137614679001</v>
      </c>
      <c r="J5144" s="12">
        <v>3.8990825688070001</v>
      </c>
      <c r="K5144" s="12">
        <v>3.8990825688070001</v>
      </c>
      <c r="L5144" s="12">
        <v>6.8807339449539997</v>
      </c>
      <c r="M5144" s="12">
        <v>2.7522935779819999</v>
      </c>
      <c r="N5144" s="12">
        <v>2.981651376147</v>
      </c>
      <c r="O5144" s="12">
        <v>1.1467889908260001</v>
      </c>
      <c r="P5144" s="12">
        <v>8.9449541284399992</v>
      </c>
      <c r="Q5144" s="12">
        <v>6.6513761467889996</v>
      </c>
      <c r="R5144" s="12">
        <v>44.954128440367001</v>
      </c>
      <c r="S5144" s="12">
        <v>48.165137614678997</v>
      </c>
      <c r="T5144" s="23">
        <v>6.8807339449539997</v>
      </c>
    </row>
    <row r="5145" spans="3:20" x14ac:dyDescent="0.25">
      <c r="C5145" s="125"/>
      <c r="D5145" s="122"/>
      <c r="E5145" s="4" t="s">
        <v>18</v>
      </c>
      <c r="F5145" s="5"/>
      <c r="G5145" s="6">
        <v>11</v>
      </c>
      <c r="H5145" s="28">
        <v>9.0909090909089993</v>
      </c>
      <c r="I5145" s="12">
        <v>36.363636363635997</v>
      </c>
      <c r="J5145" s="20">
        <v>0</v>
      </c>
      <c r="K5145" s="20">
        <v>0</v>
      </c>
      <c r="L5145" s="20">
        <v>0</v>
      </c>
      <c r="M5145" s="20">
        <v>0</v>
      </c>
      <c r="N5145" s="20">
        <v>0</v>
      </c>
      <c r="O5145" s="20">
        <v>0</v>
      </c>
      <c r="P5145" s="20">
        <v>0</v>
      </c>
      <c r="Q5145" s="12">
        <v>9.0909090909089993</v>
      </c>
      <c r="R5145" s="12">
        <v>54.545454545455001</v>
      </c>
      <c r="S5145" s="12">
        <v>36.363636363635997</v>
      </c>
      <c r="T5145" s="23">
        <v>9.0909090909089993</v>
      </c>
    </row>
    <row r="5146" spans="3:20" ht="25.2" x14ac:dyDescent="0.25">
      <c r="C5146" s="121" t="s">
        <v>41</v>
      </c>
      <c r="D5146" s="119" t="s">
        <v>20</v>
      </c>
      <c r="E5146" s="18" t="s">
        <v>42</v>
      </c>
      <c r="F5146" s="17"/>
      <c r="G5146" s="19">
        <v>385</v>
      </c>
      <c r="H5146" s="29">
        <v>14.805194805195001</v>
      </c>
      <c r="I5146" s="15">
        <v>22.337662337662</v>
      </c>
      <c r="J5146" s="15">
        <v>3.1168831168829998</v>
      </c>
      <c r="K5146" s="15">
        <v>3.3766233766229998</v>
      </c>
      <c r="L5146" s="15">
        <v>3.896103896104</v>
      </c>
      <c r="M5146" s="15">
        <v>1.5584415584419999</v>
      </c>
      <c r="N5146" s="15">
        <v>2.337662337662</v>
      </c>
      <c r="O5146" s="15">
        <v>0.51948051948100005</v>
      </c>
      <c r="P5146" s="15">
        <v>8.0519480519479991</v>
      </c>
      <c r="Q5146" s="15">
        <v>7.792207792208</v>
      </c>
      <c r="R5146" s="15">
        <v>45.974025974025999</v>
      </c>
      <c r="S5146" s="15">
        <v>48.311688311688002</v>
      </c>
      <c r="T5146" s="30">
        <v>5.7142857142860004</v>
      </c>
    </row>
    <row r="5147" spans="3:20" ht="25.2" x14ac:dyDescent="0.25">
      <c r="C5147" s="125"/>
      <c r="D5147" s="120"/>
      <c r="E5147" s="4" t="s">
        <v>43</v>
      </c>
      <c r="F5147" s="5"/>
      <c r="G5147" s="6">
        <v>1574</v>
      </c>
      <c r="H5147" s="28">
        <v>15.883100381194</v>
      </c>
      <c r="I5147" s="12">
        <v>28.208386277001001</v>
      </c>
      <c r="J5147" s="12">
        <v>7.5603557814490001</v>
      </c>
      <c r="K5147" s="12">
        <v>5.1461245235069999</v>
      </c>
      <c r="L5147" s="12">
        <v>10.546378653113001</v>
      </c>
      <c r="M5147" s="12">
        <v>5.9085133418040003</v>
      </c>
      <c r="N5147" s="12">
        <v>2.9224904701400001</v>
      </c>
      <c r="O5147" s="12">
        <v>3.3036848792879998</v>
      </c>
      <c r="P5147" s="12">
        <v>14.993646759848</v>
      </c>
      <c r="Q5147" s="12">
        <v>6.035578144854</v>
      </c>
      <c r="R5147" s="12">
        <v>55.082592121982003</v>
      </c>
      <c r="S5147" s="12">
        <v>40.533672172807997</v>
      </c>
      <c r="T5147" s="23">
        <v>4.3837357052100003</v>
      </c>
    </row>
    <row r="5148" spans="3:20" ht="25.2" x14ac:dyDescent="0.25">
      <c r="C5148" s="125"/>
      <c r="D5148" s="120"/>
      <c r="E5148" s="4" t="s">
        <v>44</v>
      </c>
      <c r="F5148" s="5"/>
      <c r="G5148" s="6">
        <v>89</v>
      </c>
      <c r="H5148" s="28">
        <v>20.224719101123998</v>
      </c>
      <c r="I5148" s="12">
        <v>32.584269662921002</v>
      </c>
      <c r="J5148" s="12">
        <v>6.7415730337079998</v>
      </c>
      <c r="K5148" s="12">
        <v>10.112359550561999</v>
      </c>
      <c r="L5148" s="12">
        <v>16.853932584270002</v>
      </c>
      <c r="M5148" s="12">
        <v>6.7415730337079998</v>
      </c>
      <c r="N5148" s="12">
        <v>13.483146067416</v>
      </c>
      <c r="O5148" s="12">
        <v>3.3707865168539999</v>
      </c>
      <c r="P5148" s="12">
        <v>20.224719101123998</v>
      </c>
      <c r="Q5148" s="12">
        <v>8.9887640449440003</v>
      </c>
      <c r="R5148" s="12">
        <v>65.168539325843</v>
      </c>
      <c r="S5148" s="12">
        <v>32.584269662921002</v>
      </c>
      <c r="T5148" s="23">
        <v>2.2471910112360001</v>
      </c>
    </row>
    <row r="5149" spans="3:20" ht="25.2" x14ac:dyDescent="0.25">
      <c r="C5149" s="125"/>
      <c r="D5149" s="120"/>
      <c r="E5149" s="4" t="s">
        <v>45</v>
      </c>
      <c r="F5149" s="5"/>
      <c r="G5149" s="6">
        <v>956</v>
      </c>
      <c r="H5149" s="28">
        <v>13.807531380753</v>
      </c>
      <c r="I5149" s="12">
        <v>23.640167364017</v>
      </c>
      <c r="J5149" s="12">
        <v>8.0543933054389996</v>
      </c>
      <c r="K5149" s="12">
        <v>4.8117154811720004</v>
      </c>
      <c r="L5149" s="12">
        <v>10.251046025105</v>
      </c>
      <c r="M5149" s="12">
        <v>4.8117154811720004</v>
      </c>
      <c r="N5149" s="12">
        <v>3.1380753138080002</v>
      </c>
      <c r="O5149" s="12">
        <v>2.719665271967</v>
      </c>
      <c r="P5149" s="12">
        <v>12.866108786611001</v>
      </c>
      <c r="Q5149" s="12">
        <v>5.6485355648539999</v>
      </c>
      <c r="R5149" s="12">
        <v>50.836820083681999</v>
      </c>
      <c r="S5149" s="12">
        <v>43.200836820084</v>
      </c>
      <c r="T5149" s="23">
        <v>5.9623430962340001</v>
      </c>
    </row>
    <row r="5150" spans="3:20" ht="25.2" x14ac:dyDescent="0.25">
      <c r="C5150" s="125"/>
      <c r="D5150" s="120"/>
      <c r="E5150" s="4" t="s">
        <v>46</v>
      </c>
      <c r="F5150" s="5"/>
      <c r="G5150" s="6">
        <v>85</v>
      </c>
      <c r="H5150" s="28">
        <v>9.4117647058819998</v>
      </c>
      <c r="I5150" s="12">
        <v>23.529411764706001</v>
      </c>
      <c r="J5150" s="12">
        <v>8.2352941176469994</v>
      </c>
      <c r="K5150" s="12">
        <v>3.5294117647059999</v>
      </c>
      <c r="L5150" s="12">
        <v>16.470588235293999</v>
      </c>
      <c r="M5150" s="12">
        <v>4.7058823529409999</v>
      </c>
      <c r="N5150" s="12">
        <v>3.5294117647059999</v>
      </c>
      <c r="O5150" s="12">
        <v>9.4117647058819998</v>
      </c>
      <c r="P5150" s="12">
        <v>15.294117647059</v>
      </c>
      <c r="Q5150" s="12">
        <v>3.5294117647059999</v>
      </c>
      <c r="R5150" s="12">
        <v>45.882352941176002</v>
      </c>
      <c r="S5150" s="12">
        <v>45.882352941176002</v>
      </c>
      <c r="T5150" s="23">
        <v>8.2352941176469994</v>
      </c>
    </row>
    <row r="5151" spans="3:20" x14ac:dyDescent="0.25">
      <c r="C5151" s="125"/>
      <c r="D5151" s="120"/>
      <c r="E5151" s="4" t="s">
        <v>18</v>
      </c>
      <c r="F5151" s="5"/>
      <c r="G5151" s="6">
        <v>17</v>
      </c>
      <c r="H5151" s="28">
        <v>5.8823529411760003</v>
      </c>
      <c r="I5151" s="12">
        <v>17.647058823529001</v>
      </c>
      <c r="J5151" s="20">
        <v>0</v>
      </c>
      <c r="K5151" s="12">
        <v>5.8823529411760003</v>
      </c>
      <c r="L5151" s="12">
        <v>11.764705882353001</v>
      </c>
      <c r="M5151" s="20">
        <v>0</v>
      </c>
      <c r="N5151" s="20">
        <v>0</v>
      </c>
      <c r="O5151" s="20">
        <v>0</v>
      </c>
      <c r="P5151" s="12">
        <v>17.647058823529001</v>
      </c>
      <c r="Q5151" s="12">
        <v>5.8823529411760003</v>
      </c>
      <c r="R5151" s="12">
        <v>47.058823529412003</v>
      </c>
      <c r="S5151" s="12">
        <v>41.176470588234999</v>
      </c>
      <c r="T5151" s="23">
        <v>11.764705882353001</v>
      </c>
    </row>
    <row r="5152" spans="3:20" x14ac:dyDescent="0.25">
      <c r="C5152" s="121" t="s">
        <v>47</v>
      </c>
      <c r="D5152" s="119" t="s">
        <v>20</v>
      </c>
      <c r="E5152" s="18" t="s">
        <v>48</v>
      </c>
      <c r="F5152" s="17"/>
      <c r="G5152" s="19">
        <v>385</v>
      </c>
      <c r="H5152" s="29">
        <v>14.805194805195001</v>
      </c>
      <c r="I5152" s="15">
        <v>22.337662337662</v>
      </c>
      <c r="J5152" s="15">
        <v>3.1168831168829998</v>
      </c>
      <c r="K5152" s="15">
        <v>3.3766233766229998</v>
      </c>
      <c r="L5152" s="15">
        <v>3.896103896104</v>
      </c>
      <c r="M5152" s="15">
        <v>1.5584415584419999</v>
      </c>
      <c r="N5152" s="15">
        <v>2.337662337662</v>
      </c>
      <c r="O5152" s="15">
        <v>0.51948051948100005</v>
      </c>
      <c r="P5152" s="15">
        <v>8.0519480519479991</v>
      </c>
      <c r="Q5152" s="15">
        <v>7.792207792208</v>
      </c>
      <c r="R5152" s="15">
        <v>45.974025974025999</v>
      </c>
      <c r="S5152" s="15">
        <v>48.311688311688002</v>
      </c>
      <c r="T5152" s="30">
        <v>5.7142857142860004</v>
      </c>
    </row>
    <row r="5153" spans="3:20" x14ac:dyDescent="0.25">
      <c r="C5153" s="125"/>
      <c r="D5153" s="120"/>
      <c r="E5153" s="4" t="s">
        <v>49</v>
      </c>
      <c r="F5153" s="5"/>
      <c r="G5153" s="6">
        <v>1156</v>
      </c>
      <c r="H5153" s="28">
        <v>16.003460207612001</v>
      </c>
      <c r="I5153" s="12">
        <v>28.460207612457001</v>
      </c>
      <c r="J5153" s="12">
        <v>6.8339100346019999</v>
      </c>
      <c r="K5153" s="12">
        <v>4.4117647058819998</v>
      </c>
      <c r="L5153" s="12">
        <v>9.1695501730100002</v>
      </c>
      <c r="M5153" s="12">
        <v>5.3633217993080002</v>
      </c>
      <c r="N5153" s="12">
        <v>2.5086505190309998</v>
      </c>
      <c r="O5153" s="12">
        <v>3.0276816608999999</v>
      </c>
      <c r="P5153" s="12">
        <v>13.408304498270001</v>
      </c>
      <c r="Q5153" s="12">
        <v>6.3148788927339998</v>
      </c>
      <c r="R5153" s="12">
        <v>53.114186851211002</v>
      </c>
      <c r="S5153" s="12">
        <v>42.560553633217999</v>
      </c>
      <c r="T5153" s="23">
        <v>4.3252595155710001</v>
      </c>
    </row>
    <row r="5154" spans="3:20" x14ac:dyDescent="0.25">
      <c r="C5154" s="125"/>
      <c r="D5154" s="120"/>
      <c r="E5154" s="4" t="s">
        <v>50</v>
      </c>
      <c r="F5154" s="5"/>
      <c r="G5154" s="6">
        <v>466</v>
      </c>
      <c r="H5154" s="28">
        <v>12.231759656652001</v>
      </c>
      <c r="I5154" s="12">
        <v>22.317596566523999</v>
      </c>
      <c r="J5154" s="12">
        <v>6.8669527897</v>
      </c>
      <c r="K5154" s="12">
        <v>6.2231759656649999</v>
      </c>
      <c r="L5154" s="12">
        <v>12.231759656652001</v>
      </c>
      <c r="M5154" s="12">
        <v>4.7210300429179997</v>
      </c>
      <c r="N5154" s="12">
        <v>4.0772532188839996</v>
      </c>
      <c r="O5154" s="12">
        <v>3.43347639485</v>
      </c>
      <c r="P5154" s="12">
        <v>15.236051502145999</v>
      </c>
      <c r="Q5154" s="12">
        <v>4.7210300429179997</v>
      </c>
      <c r="R5154" s="12">
        <v>51.716738197425002</v>
      </c>
      <c r="S5154" s="12">
        <v>42.918454935622002</v>
      </c>
      <c r="T5154" s="23">
        <v>5.3648068669529998</v>
      </c>
    </row>
    <row r="5155" spans="3:20" x14ac:dyDescent="0.25">
      <c r="C5155" s="125"/>
      <c r="D5155" s="120"/>
      <c r="E5155" s="4" t="s">
        <v>51</v>
      </c>
      <c r="F5155" s="5"/>
      <c r="G5155" s="6">
        <v>191</v>
      </c>
      <c r="H5155" s="28">
        <v>14.13612565445</v>
      </c>
      <c r="I5155" s="12">
        <v>24.607329842932</v>
      </c>
      <c r="J5155" s="12">
        <v>8.9005235602090007</v>
      </c>
      <c r="K5155" s="12">
        <v>2.6178010471199999</v>
      </c>
      <c r="L5155" s="12">
        <v>11.518324607329999</v>
      </c>
      <c r="M5155" s="12">
        <v>5.7591623036649997</v>
      </c>
      <c r="N5155" s="12">
        <v>3.1413612565450002</v>
      </c>
      <c r="O5155" s="12">
        <v>1.0471204188479999</v>
      </c>
      <c r="P5155" s="12">
        <v>12.041884816753999</v>
      </c>
      <c r="Q5155" s="12">
        <v>6.806282722513</v>
      </c>
      <c r="R5155" s="12">
        <v>51.308900523559998</v>
      </c>
      <c r="S5155" s="12">
        <v>43.979057591622997</v>
      </c>
      <c r="T5155" s="23">
        <v>4.7120418848170003</v>
      </c>
    </row>
    <row r="5156" spans="3:20" x14ac:dyDescent="0.25">
      <c r="C5156" s="125"/>
      <c r="D5156" s="120"/>
      <c r="E5156" s="4" t="s">
        <v>52</v>
      </c>
      <c r="F5156" s="5"/>
      <c r="G5156" s="6">
        <v>181</v>
      </c>
      <c r="H5156" s="28">
        <v>16.574585635359</v>
      </c>
      <c r="I5156" s="12">
        <v>27.624309392265001</v>
      </c>
      <c r="J5156" s="12">
        <v>10.497237569060999</v>
      </c>
      <c r="K5156" s="12">
        <v>7.1823204419889999</v>
      </c>
      <c r="L5156" s="12">
        <v>8.2872928176799991</v>
      </c>
      <c r="M5156" s="12">
        <v>6.6298342541439998</v>
      </c>
      <c r="N5156" s="12">
        <v>2.7624309392269999</v>
      </c>
      <c r="O5156" s="12">
        <v>4.4198895027620004</v>
      </c>
      <c r="P5156" s="12">
        <v>13.812154696133</v>
      </c>
      <c r="Q5156" s="12">
        <v>7.1823204419889999</v>
      </c>
      <c r="R5156" s="12">
        <v>54.696132596684997</v>
      </c>
      <c r="S5156" s="12">
        <v>37.569060773480999</v>
      </c>
      <c r="T5156" s="23">
        <v>7.7348066298339999</v>
      </c>
    </row>
    <row r="5157" spans="3:20" x14ac:dyDescent="0.25">
      <c r="C5157" s="125"/>
      <c r="D5157" s="120"/>
      <c r="E5157" s="4" t="s">
        <v>18</v>
      </c>
      <c r="F5157" s="5"/>
      <c r="G5157" s="6">
        <v>35</v>
      </c>
      <c r="H5157" s="28">
        <v>11.428571428571001</v>
      </c>
      <c r="I5157" s="12">
        <v>20</v>
      </c>
      <c r="J5157" s="12">
        <v>2.8571428571430002</v>
      </c>
      <c r="K5157" s="12">
        <v>2.8571428571430002</v>
      </c>
      <c r="L5157" s="12">
        <v>5.7142857142860004</v>
      </c>
      <c r="M5157" s="20">
        <v>0</v>
      </c>
      <c r="N5157" s="20">
        <v>0</v>
      </c>
      <c r="O5157" s="12">
        <v>2.8571428571430002</v>
      </c>
      <c r="P5157" s="12">
        <v>11.428571428571001</v>
      </c>
      <c r="Q5157" s="12">
        <v>5.7142857142860004</v>
      </c>
      <c r="R5157" s="12">
        <v>45.714285714286</v>
      </c>
      <c r="S5157" s="12">
        <v>34.285714285714</v>
      </c>
      <c r="T5157" s="23">
        <v>20</v>
      </c>
    </row>
    <row r="5158" spans="3:20" x14ac:dyDescent="0.25">
      <c r="C5158" s="121" t="s">
        <v>53</v>
      </c>
      <c r="D5158" s="119" t="s">
        <v>20</v>
      </c>
      <c r="E5158" s="18" t="s">
        <v>54</v>
      </c>
      <c r="F5158" s="17"/>
      <c r="G5158" s="19">
        <v>331</v>
      </c>
      <c r="H5158" s="29">
        <v>12.084592145015</v>
      </c>
      <c r="I5158" s="15">
        <v>19.033232628398999</v>
      </c>
      <c r="J5158" s="15">
        <v>9.3655589123869998</v>
      </c>
      <c r="K5158" s="15">
        <v>2.1148036253779998</v>
      </c>
      <c r="L5158" s="15">
        <v>7.8549848942600002</v>
      </c>
      <c r="M5158" s="15">
        <v>4.2296072507550004</v>
      </c>
      <c r="N5158" s="15">
        <v>1.510574018127</v>
      </c>
      <c r="O5158" s="15">
        <v>1.510574018127</v>
      </c>
      <c r="P5158" s="15">
        <v>9.0634441087610007</v>
      </c>
      <c r="Q5158" s="15">
        <v>5.740181268882</v>
      </c>
      <c r="R5158" s="15">
        <v>45.015105740180999</v>
      </c>
      <c r="S5158" s="15">
        <v>45.619335347431999</v>
      </c>
      <c r="T5158" s="30">
        <v>9.3655589123869998</v>
      </c>
    </row>
    <row r="5159" spans="3:20" x14ac:dyDescent="0.25">
      <c r="C5159" s="125"/>
      <c r="D5159" s="120"/>
      <c r="E5159" s="4" t="s">
        <v>55</v>
      </c>
      <c r="F5159" s="5"/>
      <c r="G5159" s="6">
        <v>1212</v>
      </c>
      <c r="H5159" s="28">
        <v>15.924092409241</v>
      </c>
      <c r="I5159" s="12">
        <v>28.300330033003</v>
      </c>
      <c r="J5159" s="12">
        <v>6.1056105610560003</v>
      </c>
      <c r="K5159" s="12">
        <v>4.9504950495050002</v>
      </c>
      <c r="L5159" s="12">
        <v>9.0759075907589999</v>
      </c>
      <c r="M5159" s="12">
        <v>5.1155115511549996</v>
      </c>
      <c r="N5159" s="12">
        <v>2.8052805280530002</v>
      </c>
      <c r="O5159" s="12">
        <v>2.8877887788779999</v>
      </c>
      <c r="P5159" s="12">
        <v>13.613861386139</v>
      </c>
      <c r="Q5159" s="12">
        <v>7.0132013201319996</v>
      </c>
      <c r="R5159" s="12">
        <v>53.712871287128998</v>
      </c>
      <c r="S5159" s="12">
        <v>41.584158415841998</v>
      </c>
      <c r="T5159" s="23">
        <v>4.7029702970300002</v>
      </c>
    </row>
    <row r="5160" spans="3:20" ht="25.2" x14ac:dyDescent="0.25">
      <c r="C5160" s="125"/>
      <c r="D5160" s="120"/>
      <c r="E5160" s="4" t="s">
        <v>56</v>
      </c>
      <c r="F5160" s="5"/>
      <c r="G5160" s="6">
        <v>615</v>
      </c>
      <c r="H5160" s="28">
        <v>14.79674796748</v>
      </c>
      <c r="I5160" s="12">
        <v>26.016260162601998</v>
      </c>
      <c r="J5160" s="12">
        <v>7.4796747967480002</v>
      </c>
      <c r="K5160" s="12">
        <v>6.3414634146340001</v>
      </c>
      <c r="L5160" s="12">
        <v>11.382113821138001</v>
      </c>
      <c r="M5160" s="12">
        <v>4.8780487804880002</v>
      </c>
      <c r="N5160" s="12">
        <v>4.065040650407</v>
      </c>
      <c r="O5160" s="12">
        <v>3.4146341463410002</v>
      </c>
      <c r="P5160" s="12">
        <v>14.959349593496</v>
      </c>
      <c r="Q5160" s="12">
        <v>5.6910569105690003</v>
      </c>
      <c r="R5160" s="12">
        <v>54.146341463414998</v>
      </c>
      <c r="S5160" s="12">
        <v>41.788617886178997</v>
      </c>
      <c r="T5160" s="23">
        <v>4.065040650407</v>
      </c>
    </row>
    <row r="5161" spans="3:20" x14ac:dyDescent="0.25">
      <c r="C5161" s="125"/>
      <c r="D5161" s="120"/>
      <c r="E5161" s="4" t="s">
        <v>57</v>
      </c>
      <c r="F5161" s="5"/>
      <c r="G5161" s="6">
        <v>234</v>
      </c>
      <c r="H5161" s="28">
        <v>14.957264957265</v>
      </c>
      <c r="I5161" s="12">
        <v>21.794871794872002</v>
      </c>
      <c r="J5161" s="12">
        <v>3.8461538461539999</v>
      </c>
      <c r="K5161" s="12">
        <v>1.709401709402</v>
      </c>
      <c r="L5161" s="12">
        <v>3.8461538461539999</v>
      </c>
      <c r="M5161" s="12">
        <v>2.9914529914529999</v>
      </c>
      <c r="N5161" s="12">
        <v>1.709401709402</v>
      </c>
      <c r="O5161" s="12">
        <v>1.2820512820509999</v>
      </c>
      <c r="P5161" s="12">
        <v>8.5470085470089998</v>
      </c>
      <c r="Q5161" s="12">
        <v>5.1282051282049999</v>
      </c>
      <c r="R5161" s="12">
        <v>42.735042735043002</v>
      </c>
      <c r="S5161" s="12">
        <v>52.136752136752001</v>
      </c>
      <c r="T5161" s="23">
        <v>5.1282051282049999</v>
      </c>
    </row>
    <row r="5162" spans="3:20" x14ac:dyDescent="0.25">
      <c r="C5162" s="125"/>
      <c r="D5162" s="120"/>
      <c r="E5162" s="4" t="s">
        <v>18</v>
      </c>
      <c r="F5162" s="5"/>
      <c r="G5162" s="6">
        <v>22</v>
      </c>
      <c r="H5162" s="28">
        <v>4.5454545454549997</v>
      </c>
      <c r="I5162" s="12">
        <v>27.272727272727</v>
      </c>
      <c r="J5162" s="20">
        <v>0</v>
      </c>
      <c r="K5162" s="12">
        <v>9.0909090909089993</v>
      </c>
      <c r="L5162" s="12">
        <v>9.0909090909089993</v>
      </c>
      <c r="M5162" s="20">
        <v>0</v>
      </c>
      <c r="N5162" s="20">
        <v>0</v>
      </c>
      <c r="O5162" s="20">
        <v>0</v>
      </c>
      <c r="P5162" s="12">
        <v>9.0909090909089993</v>
      </c>
      <c r="Q5162" s="12">
        <v>9.0909090909089993</v>
      </c>
      <c r="R5162" s="12">
        <v>54.545454545455001</v>
      </c>
      <c r="S5162" s="12">
        <v>36.363636363635997</v>
      </c>
      <c r="T5162" s="23">
        <v>9.0909090909089993</v>
      </c>
    </row>
    <row r="5163" spans="3:20" x14ac:dyDescent="0.25">
      <c r="C5163" s="121" t="s">
        <v>58</v>
      </c>
      <c r="D5163" s="119" t="s">
        <v>20</v>
      </c>
      <c r="E5163" s="18" t="s">
        <v>59</v>
      </c>
      <c r="F5163" s="17"/>
      <c r="G5163" s="19">
        <v>522</v>
      </c>
      <c r="H5163" s="29">
        <v>6.130268199234</v>
      </c>
      <c r="I5163" s="15">
        <v>15.708812260536</v>
      </c>
      <c r="J5163" s="15">
        <v>4.406130268199</v>
      </c>
      <c r="K5163" s="15">
        <v>1.7241379310339999</v>
      </c>
      <c r="L5163" s="15">
        <v>4.0229885057469996</v>
      </c>
      <c r="M5163" s="15">
        <v>2.1072796934869999</v>
      </c>
      <c r="N5163" s="15">
        <v>0.57471264367800001</v>
      </c>
      <c r="O5163" s="15">
        <v>0.76628352490399998</v>
      </c>
      <c r="P5163" s="15">
        <v>9.1954022988510005</v>
      </c>
      <c r="Q5163" s="15">
        <v>6.7049808429119997</v>
      </c>
      <c r="R5163" s="15">
        <v>34.291187739464</v>
      </c>
      <c r="S5163" s="15">
        <v>56.896551724138</v>
      </c>
      <c r="T5163" s="30">
        <v>8.812260536398</v>
      </c>
    </row>
    <row r="5164" spans="3:20" x14ac:dyDescent="0.25">
      <c r="C5164" s="125"/>
      <c r="D5164" s="120"/>
      <c r="E5164" s="4" t="s">
        <v>60</v>
      </c>
      <c r="F5164" s="5"/>
      <c r="G5164" s="6">
        <v>1090</v>
      </c>
      <c r="H5164" s="28">
        <v>15.596330275229001</v>
      </c>
      <c r="I5164" s="12">
        <v>27.706422018348999</v>
      </c>
      <c r="J5164" s="12">
        <v>7.1559633027520002</v>
      </c>
      <c r="K5164" s="12">
        <v>3.4862385321099998</v>
      </c>
      <c r="L5164" s="12">
        <v>9.7247706422019995</v>
      </c>
      <c r="M5164" s="12">
        <v>5.4128440366969999</v>
      </c>
      <c r="N5164" s="12">
        <v>3.02752293578</v>
      </c>
      <c r="O5164" s="12">
        <v>2.8440366972479998</v>
      </c>
      <c r="P5164" s="12">
        <v>12.935779816514</v>
      </c>
      <c r="Q5164" s="12">
        <v>5.8715596330280002</v>
      </c>
      <c r="R5164" s="12">
        <v>53.669724770641999</v>
      </c>
      <c r="S5164" s="12">
        <v>40.917431192660999</v>
      </c>
      <c r="T5164" s="23">
        <v>5.4128440366969999</v>
      </c>
    </row>
    <row r="5165" spans="3:20" ht="25.2" x14ac:dyDescent="0.25">
      <c r="C5165" s="125"/>
      <c r="D5165" s="120"/>
      <c r="E5165" s="4" t="s">
        <v>61</v>
      </c>
      <c r="F5165" s="5"/>
      <c r="G5165" s="6">
        <v>327</v>
      </c>
      <c r="H5165" s="28">
        <v>23.241590214066999</v>
      </c>
      <c r="I5165" s="12">
        <v>27.217125382262999</v>
      </c>
      <c r="J5165" s="12">
        <v>6.4220183486240003</v>
      </c>
      <c r="K5165" s="12">
        <v>4.8929663608559997</v>
      </c>
      <c r="L5165" s="12">
        <v>9.1743119266060003</v>
      </c>
      <c r="M5165" s="12">
        <v>4.8929663608559997</v>
      </c>
      <c r="N5165" s="12">
        <v>4.8929663608559997</v>
      </c>
      <c r="O5165" s="12">
        <v>5.5045871559629997</v>
      </c>
      <c r="P5165" s="12">
        <v>11.009174311927</v>
      </c>
      <c r="Q5165" s="12">
        <v>4.8929663608559997</v>
      </c>
      <c r="R5165" s="12">
        <v>57.186544342508</v>
      </c>
      <c r="S5165" s="12">
        <v>40.061162079511</v>
      </c>
      <c r="T5165" s="23">
        <v>2.7522935779819999</v>
      </c>
    </row>
    <row r="5166" spans="3:20" x14ac:dyDescent="0.25">
      <c r="C5166" s="125"/>
      <c r="D5166" s="120"/>
      <c r="E5166" s="4" t="s">
        <v>62</v>
      </c>
      <c r="F5166" s="5"/>
      <c r="G5166" s="6">
        <v>428</v>
      </c>
      <c r="H5166" s="28">
        <v>18.92523364486</v>
      </c>
      <c r="I5166" s="12">
        <v>33.177570093458002</v>
      </c>
      <c r="J5166" s="12">
        <v>8.1775700934579998</v>
      </c>
      <c r="K5166" s="12">
        <v>10.981308411215</v>
      </c>
      <c r="L5166" s="12">
        <v>13.084112149533</v>
      </c>
      <c r="M5166" s="12">
        <v>5.8411214953270001</v>
      </c>
      <c r="N5166" s="12">
        <v>3.7383177570089998</v>
      </c>
      <c r="O5166" s="12">
        <v>2.570093457944</v>
      </c>
      <c r="P5166" s="12">
        <v>18.457943925234002</v>
      </c>
      <c r="Q5166" s="12">
        <v>8.1775700934579998</v>
      </c>
      <c r="R5166" s="12">
        <v>64.485981308410999</v>
      </c>
      <c r="S5166" s="12">
        <v>33.878504672897002</v>
      </c>
      <c r="T5166" s="23">
        <v>1.6355140186920001</v>
      </c>
    </row>
    <row r="5167" spans="3:20" x14ac:dyDescent="0.25">
      <c r="C5167" s="125"/>
      <c r="D5167" s="120"/>
      <c r="E5167" s="4" t="s">
        <v>63</v>
      </c>
      <c r="F5167" s="5"/>
      <c r="G5167" s="6">
        <v>25</v>
      </c>
      <c r="H5167" s="50">
        <v>0</v>
      </c>
      <c r="I5167" s="12">
        <v>16</v>
      </c>
      <c r="J5167" s="12">
        <v>4</v>
      </c>
      <c r="K5167" s="12">
        <v>4</v>
      </c>
      <c r="L5167" s="12">
        <v>4</v>
      </c>
      <c r="M5167" s="12">
        <v>4</v>
      </c>
      <c r="N5167" s="20">
        <v>0</v>
      </c>
      <c r="O5167" s="20">
        <v>0</v>
      </c>
      <c r="P5167" s="12">
        <v>8</v>
      </c>
      <c r="Q5167" s="12">
        <v>4</v>
      </c>
      <c r="R5167" s="12">
        <v>28</v>
      </c>
      <c r="S5167" s="12">
        <v>60</v>
      </c>
      <c r="T5167" s="23">
        <v>12</v>
      </c>
    </row>
    <row r="5168" spans="3:20" x14ac:dyDescent="0.25">
      <c r="C5168" s="125"/>
      <c r="D5168" s="120"/>
      <c r="E5168" s="4" t="s">
        <v>18</v>
      </c>
      <c r="F5168" s="5"/>
      <c r="G5168" s="6">
        <v>22</v>
      </c>
      <c r="H5168" s="28">
        <v>4.5454545454549997</v>
      </c>
      <c r="I5168" s="12">
        <v>18.181818181817999</v>
      </c>
      <c r="J5168" s="12">
        <v>9.0909090909089993</v>
      </c>
      <c r="K5168" s="12">
        <v>4.5454545454549997</v>
      </c>
      <c r="L5168" s="12">
        <v>13.636363636364001</v>
      </c>
      <c r="M5168" s="12">
        <v>4.5454545454549997</v>
      </c>
      <c r="N5168" s="20">
        <v>0</v>
      </c>
      <c r="O5168" s="20">
        <v>0</v>
      </c>
      <c r="P5168" s="12">
        <v>13.636363636364001</v>
      </c>
      <c r="Q5168" s="12">
        <v>9.0909090909089993</v>
      </c>
      <c r="R5168" s="12">
        <v>50</v>
      </c>
      <c r="S5168" s="12">
        <v>36.363636363635997</v>
      </c>
      <c r="T5168" s="23">
        <v>13.636363636364001</v>
      </c>
    </row>
    <row r="5169" spans="3:20" ht="25.2" x14ac:dyDescent="0.25">
      <c r="C5169" s="121" t="s">
        <v>64</v>
      </c>
      <c r="D5169" s="119" t="s">
        <v>20</v>
      </c>
      <c r="E5169" s="18" t="s">
        <v>65</v>
      </c>
      <c r="F5169" s="17"/>
      <c r="G5169" s="19">
        <v>36</v>
      </c>
      <c r="H5169" s="29">
        <v>8.333333333333</v>
      </c>
      <c r="I5169" s="15">
        <v>11.111111111111001</v>
      </c>
      <c r="J5169" s="15">
        <v>2.7777777777780002</v>
      </c>
      <c r="K5169" s="38">
        <v>0</v>
      </c>
      <c r="L5169" s="15">
        <v>8.333333333333</v>
      </c>
      <c r="M5169" s="15">
        <v>2.7777777777780002</v>
      </c>
      <c r="N5169" s="38">
        <v>0</v>
      </c>
      <c r="O5169" s="38">
        <v>0</v>
      </c>
      <c r="P5169" s="15">
        <v>2.7777777777780002</v>
      </c>
      <c r="Q5169" s="15">
        <v>2.7777777777780002</v>
      </c>
      <c r="R5169" s="15">
        <v>27.777777777777999</v>
      </c>
      <c r="S5169" s="15">
        <v>58.333333333333002</v>
      </c>
      <c r="T5169" s="30">
        <v>13.888888888888999</v>
      </c>
    </row>
    <row r="5170" spans="3:20" ht="37.799999999999997" x14ac:dyDescent="0.25">
      <c r="C5170" s="125"/>
      <c r="D5170" s="120"/>
      <c r="E5170" s="4" t="s">
        <v>66</v>
      </c>
      <c r="F5170" s="5"/>
      <c r="G5170" s="6">
        <v>177</v>
      </c>
      <c r="H5170" s="28">
        <v>9.0395480225989999</v>
      </c>
      <c r="I5170" s="12">
        <v>19.774011299434999</v>
      </c>
      <c r="J5170" s="12">
        <v>4.5197740112989999</v>
      </c>
      <c r="K5170" s="12">
        <v>2.25988700565</v>
      </c>
      <c r="L5170" s="12">
        <v>3.9548022598869998</v>
      </c>
      <c r="M5170" s="12">
        <v>3.3898305084749998</v>
      </c>
      <c r="N5170" s="12">
        <v>0.56497175141199996</v>
      </c>
      <c r="O5170" s="12">
        <v>1.6949152542370001</v>
      </c>
      <c r="P5170" s="12">
        <v>6.2146892655370003</v>
      </c>
      <c r="Q5170" s="12">
        <v>4.5197740112989999</v>
      </c>
      <c r="R5170" s="12">
        <v>36.723163841808002</v>
      </c>
      <c r="S5170" s="12">
        <v>53.107344632767997</v>
      </c>
      <c r="T5170" s="23">
        <v>10.169491525424</v>
      </c>
    </row>
    <row r="5171" spans="3:20" ht="37.799999999999997" x14ac:dyDescent="0.25">
      <c r="C5171" s="125"/>
      <c r="D5171" s="120"/>
      <c r="E5171" s="4" t="s">
        <v>67</v>
      </c>
      <c r="F5171" s="5"/>
      <c r="G5171" s="6">
        <v>231</v>
      </c>
      <c r="H5171" s="28">
        <v>10.822510822510999</v>
      </c>
      <c r="I5171" s="12">
        <v>20.346320346319999</v>
      </c>
      <c r="J5171" s="12">
        <v>3.463203463203</v>
      </c>
      <c r="K5171" s="12">
        <v>2.1645021645020002</v>
      </c>
      <c r="L5171" s="12">
        <v>4.3290043290040003</v>
      </c>
      <c r="M5171" s="12">
        <v>3.0303030303030001</v>
      </c>
      <c r="N5171" s="12">
        <v>0.86580086580100002</v>
      </c>
      <c r="O5171" s="12">
        <v>3.0303030303030001</v>
      </c>
      <c r="P5171" s="12">
        <v>7.792207792208</v>
      </c>
      <c r="Q5171" s="12">
        <v>7.792207792208</v>
      </c>
      <c r="R5171" s="12">
        <v>42.857142857143003</v>
      </c>
      <c r="S5171" s="12">
        <v>49.783549783550001</v>
      </c>
      <c r="T5171" s="23">
        <v>7.3593073593070004</v>
      </c>
    </row>
    <row r="5172" spans="3:20" ht="37.799999999999997" x14ac:dyDescent="0.25">
      <c r="C5172" s="125"/>
      <c r="D5172" s="120"/>
      <c r="E5172" s="4" t="s">
        <v>68</v>
      </c>
      <c r="F5172" s="5"/>
      <c r="G5172" s="6">
        <v>324</v>
      </c>
      <c r="H5172" s="28">
        <v>11.728395061728</v>
      </c>
      <c r="I5172" s="12">
        <v>21.604938271605</v>
      </c>
      <c r="J5172" s="12">
        <v>5.2469135802469999</v>
      </c>
      <c r="K5172" s="12">
        <v>4.6296296296300001</v>
      </c>
      <c r="L5172" s="12">
        <v>8.333333333333</v>
      </c>
      <c r="M5172" s="12">
        <v>3.7037037037039999</v>
      </c>
      <c r="N5172" s="12">
        <v>3.7037037037039999</v>
      </c>
      <c r="O5172" s="12">
        <v>2.4691358024690002</v>
      </c>
      <c r="P5172" s="12">
        <v>12.037037037037001</v>
      </c>
      <c r="Q5172" s="12">
        <v>3.395061728395</v>
      </c>
      <c r="R5172" s="12">
        <v>45.061728395061998</v>
      </c>
      <c r="S5172" s="12">
        <v>49.691358024690999</v>
      </c>
      <c r="T5172" s="23">
        <v>5.2469135802469999</v>
      </c>
    </row>
    <row r="5173" spans="3:20" ht="37.799999999999997" x14ac:dyDescent="0.25">
      <c r="C5173" s="125"/>
      <c r="D5173" s="120"/>
      <c r="E5173" s="4" t="s">
        <v>69</v>
      </c>
      <c r="F5173" s="5"/>
      <c r="G5173" s="6">
        <v>364</v>
      </c>
      <c r="H5173" s="28">
        <v>15.384615384615</v>
      </c>
      <c r="I5173" s="12">
        <v>25.824175824175999</v>
      </c>
      <c r="J5173" s="12">
        <v>6.3186813186809996</v>
      </c>
      <c r="K5173" s="12">
        <v>4.6703296703300001</v>
      </c>
      <c r="L5173" s="12">
        <v>9.3406593406590002</v>
      </c>
      <c r="M5173" s="12">
        <v>5.2197802197799996</v>
      </c>
      <c r="N5173" s="12">
        <v>3.0219780219780001</v>
      </c>
      <c r="O5173" s="12">
        <v>3.5714285714290002</v>
      </c>
      <c r="P5173" s="12">
        <v>16.208791208790998</v>
      </c>
      <c r="Q5173" s="12">
        <v>6.3186813186809996</v>
      </c>
      <c r="R5173" s="12">
        <v>51.373626373626003</v>
      </c>
      <c r="S5173" s="12">
        <v>44.230769230768999</v>
      </c>
      <c r="T5173" s="23">
        <v>4.3956043956039998</v>
      </c>
    </row>
    <row r="5174" spans="3:20" ht="37.799999999999997" x14ac:dyDescent="0.25">
      <c r="C5174" s="125"/>
      <c r="D5174" s="120"/>
      <c r="E5174" s="4" t="s">
        <v>70</v>
      </c>
      <c r="F5174" s="5"/>
      <c r="G5174" s="6">
        <v>292</v>
      </c>
      <c r="H5174" s="28">
        <v>17.465753424658001</v>
      </c>
      <c r="I5174" s="12">
        <v>31.849315068492999</v>
      </c>
      <c r="J5174" s="12">
        <v>9.5890410958899999</v>
      </c>
      <c r="K5174" s="12">
        <v>3.7671232876710001</v>
      </c>
      <c r="L5174" s="12">
        <v>12.671232876712001</v>
      </c>
      <c r="M5174" s="12">
        <v>4.7945205479449999</v>
      </c>
      <c r="N5174" s="12">
        <v>3.4246575342469998</v>
      </c>
      <c r="O5174" s="12">
        <v>1.7123287671230001</v>
      </c>
      <c r="P5174" s="12">
        <v>14.726027397259999</v>
      </c>
      <c r="Q5174" s="12">
        <v>6.1643835616439997</v>
      </c>
      <c r="R5174" s="12">
        <v>61.643835616437997</v>
      </c>
      <c r="S5174" s="12">
        <v>35.958904109589</v>
      </c>
      <c r="T5174" s="23">
        <v>2.397260273973</v>
      </c>
    </row>
    <row r="5175" spans="3:20" ht="37.799999999999997" x14ac:dyDescent="0.25">
      <c r="C5175" s="125"/>
      <c r="D5175" s="120"/>
      <c r="E5175" s="4" t="s">
        <v>71</v>
      </c>
      <c r="F5175" s="5"/>
      <c r="G5175" s="6">
        <v>316</v>
      </c>
      <c r="H5175" s="28">
        <v>20.253164556961998</v>
      </c>
      <c r="I5175" s="12">
        <v>33.860759493670997</v>
      </c>
      <c r="J5175" s="12">
        <v>8.5443037974680003</v>
      </c>
      <c r="K5175" s="12">
        <v>4.746835443038</v>
      </c>
      <c r="L5175" s="12">
        <v>8.5443037974680003</v>
      </c>
      <c r="M5175" s="12">
        <v>4.4303797468350004</v>
      </c>
      <c r="N5175" s="12">
        <v>5.0632911392409996</v>
      </c>
      <c r="O5175" s="12">
        <v>2.8481012658229998</v>
      </c>
      <c r="P5175" s="12">
        <v>11.075949367089001</v>
      </c>
      <c r="Q5175" s="12">
        <v>6.6455696202530001</v>
      </c>
      <c r="R5175" s="12">
        <v>59.493670886076004</v>
      </c>
      <c r="S5175" s="12">
        <v>37.658227848100999</v>
      </c>
      <c r="T5175" s="23">
        <v>2.8481012658229998</v>
      </c>
    </row>
    <row r="5176" spans="3:20" ht="37.799999999999997" x14ac:dyDescent="0.25">
      <c r="C5176" s="125"/>
      <c r="D5176" s="120"/>
      <c r="E5176" s="4" t="s">
        <v>72</v>
      </c>
      <c r="F5176" s="5"/>
      <c r="G5176" s="6">
        <v>308</v>
      </c>
      <c r="H5176" s="28">
        <v>20.779220779220999</v>
      </c>
      <c r="I5176" s="12">
        <v>28.571428571428999</v>
      </c>
      <c r="J5176" s="12">
        <v>6.8181818181820004</v>
      </c>
      <c r="K5176" s="12">
        <v>9.0909090909089993</v>
      </c>
      <c r="L5176" s="12">
        <v>12.987012987012999</v>
      </c>
      <c r="M5176" s="12">
        <v>7.4675324675320001</v>
      </c>
      <c r="N5176" s="12">
        <v>2.5974025974030002</v>
      </c>
      <c r="O5176" s="12">
        <v>2.922077922078</v>
      </c>
      <c r="P5176" s="12">
        <v>19.480519480519</v>
      </c>
      <c r="Q5176" s="12">
        <v>9.4155844155840001</v>
      </c>
      <c r="R5176" s="12">
        <v>61.363636363635997</v>
      </c>
      <c r="S5176" s="12">
        <v>35.389610389609999</v>
      </c>
      <c r="T5176" s="23">
        <v>3.2467532467529998</v>
      </c>
    </row>
    <row r="5177" spans="3:20" ht="37.799999999999997" x14ac:dyDescent="0.25">
      <c r="C5177" s="125"/>
      <c r="D5177" s="120"/>
      <c r="E5177" s="4" t="s">
        <v>73</v>
      </c>
      <c r="F5177" s="5"/>
      <c r="G5177" s="6">
        <v>114</v>
      </c>
      <c r="H5177" s="28">
        <v>14.035087719298</v>
      </c>
      <c r="I5177" s="12">
        <v>21.929824561404001</v>
      </c>
      <c r="J5177" s="12">
        <v>10.526315789473999</v>
      </c>
      <c r="K5177" s="12">
        <v>5.2631578947369997</v>
      </c>
      <c r="L5177" s="12">
        <v>15.789473684211</v>
      </c>
      <c r="M5177" s="12">
        <v>6.1403508771929998</v>
      </c>
      <c r="N5177" s="12">
        <v>2.6315789473679998</v>
      </c>
      <c r="O5177" s="12">
        <v>6.1403508771929998</v>
      </c>
      <c r="P5177" s="12">
        <v>15.789473684211</v>
      </c>
      <c r="Q5177" s="12">
        <v>6.1403508771929998</v>
      </c>
      <c r="R5177" s="12">
        <v>54.385964912280997</v>
      </c>
      <c r="S5177" s="12">
        <v>42.982456140350997</v>
      </c>
      <c r="T5177" s="23">
        <v>2.6315789473679998</v>
      </c>
    </row>
    <row r="5178" spans="3:20" ht="25.2" x14ac:dyDescent="0.25">
      <c r="C5178" s="125"/>
      <c r="D5178" s="120"/>
      <c r="E5178" s="4" t="s">
        <v>74</v>
      </c>
      <c r="F5178" s="5"/>
      <c r="G5178" s="6">
        <v>96</v>
      </c>
      <c r="H5178" s="28">
        <v>11.458333333333</v>
      </c>
      <c r="I5178" s="12">
        <v>31.25</v>
      </c>
      <c r="J5178" s="12">
        <v>9.375</v>
      </c>
      <c r="K5178" s="12">
        <v>7.291666666667</v>
      </c>
      <c r="L5178" s="12">
        <v>8.333333333333</v>
      </c>
      <c r="M5178" s="12">
        <v>6.25</v>
      </c>
      <c r="N5178" s="12">
        <v>3.125</v>
      </c>
      <c r="O5178" s="12">
        <v>3.125</v>
      </c>
      <c r="P5178" s="12">
        <v>12.5</v>
      </c>
      <c r="Q5178" s="12">
        <v>5.208333333333</v>
      </c>
      <c r="R5178" s="12">
        <v>55.208333333333002</v>
      </c>
      <c r="S5178" s="12">
        <v>43.75</v>
      </c>
      <c r="T5178" s="23">
        <v>1.041666666667</v>
      </c>
    </row>
    <row r="5179" spans="3:20" x14ac:dyDescent="0.25">
      <c r="C5179" s="125"/>
      <c r="D5179" s="120"/>
      <c r="E5179" s="4" t="s">
        <v>75</v>
      </c>
      <c r="F5179" s="5"/>
      <c r="G5179" s="6">
        <v>29</v>
      </c>
      <c r="H5179" s="28">
        <v>10.344827586207</v>
      </c>
      <c r="I5179" s="20">
        <v>0</v>
      </c>
      <c r="J5179" s="12">
        <v>3.4482758620689999</v>
      </c>
      <c r="K5179" s="20">
        <v>0</v>
      </c>
      <c r="L5179" s="20">
        <v>0</v>
      </c>
      <c r="M5179" s="20">
        <v>0</v>
      </c>
      <c r="N5179" s="20">
        <v>0</v>
      </c>
      <c r="O5179" s="20">
        <v>0</v>
      </c>
      <c r="P5179" s="12">
        <v>3.4482758620689999</v>
      </c>
      <c r="Q5179" s="12">
        <v>13.793103448276</v>
      </c>
      <c r="R5179" s="12">
        <v>31.034482758620999</v>
      </c>
      <c r="S5179" s="12">
        <v>55.172413793102997</v>
      </c>
      <c r="T5179" s="23">
        <v>13.793103448276</v>
      </c>
    </row>
    <row r="5180" spans="3:20" x14ac:dyDescent="0.25">
      <c r="C5180" s="125"/>
      <c r="D5180" s="120"/>
      <c r="E5180" s="4" t="s">
        <v>18</v>
      </c>
      <c r="F5180" s="5"/>
      <c r="G5180" s="6">
        <v>127</v>
      </c>
      <c r="H5180" s="28">
        <v>10.236220472441</v>
      </c>
      <c r="I5180" s="12">
        <v>23.622047244093999</v>
      </c>
      <c r="J5180" s="12">
        <v>3.9370078740159999</v>
      </c>
      <c r="K5180" s="12">
        <v>3.1496062992130001</v>
      </c>
      <c r="L5180" s="12">
        <v>4.7244094488190003</v>
      </c>
      <c r="M5180" s="12">
        <v>3.1496062992130001</v>
      </c>
      <c r="N5180" s="12">
        <v>1.574803149606</v>
      </c>
      <c r="O5180" s="20">
        <v>0</v>
      </c>
      <c r="P5180" s="12">
        <v>9.4488188976380005</v>
      </c>
      <c r="Q5180" s="12">
        <v>6.299212598425</v>
      </c>
      <c r="R5180" s="12">
        <v>44.881889763780002</v>
      </c>
      <c r="S5180" s="12">
        <v>39.370078740156998</v>
      </c>
      <c r="T5180" s="23">
        <v>15.748031496063</v>
      </c>
    </row>
    <row r="5181" spans="3:20" x14ac:dyDescent="0.25">
      <c r="C5181" s="121" t="s">
        <v>76</v>
      </c>
      <c r="D5181" s="119" t="s">
        <v>20</v>
      </c>
      <c r="E5181" s="18" t="s">
        <v>77</v>
      </c>
      <c r="F5181" s="17"/>
      <c r="G5181" s="19">
        <v>626</v>
      </c>
      <c r="H5181" s="29">
        <v>14.217252396166</v>
      </c>
      <c r="I5181" s="15">
        <v>25.559105431310002</v>
      </c>
      <c r="J5181" s="15">
        <v>4.9520766773159997</v>
      </c>
      <c r="K5181" s="15">
        <v>4.9520766773159997</v>
      </c>
      <c r="L5181" s="15">
        <v>7.5079872204470002</v>
      </c>
      <c r="M5181" s="15">
        <v>4.472843450479</v>
      </c>
      <c r="N5181" s="15">
        <v>3.8338658146959999</v>
      </c>
      <c r="O5181" s="15">
        <v>3.1948881789139998</v>
      </c>
      <c r="P5181" s="15">
        <v>11.022364217252001</v>
      </c>
      <c r="Q5181" s="15">
        <v>6.7092651757189996</v>
      </c>
      <c r="R5181" s="15">
        <v>48.881789137379997</v>
      </c>
      <c r="S5181" s="15">
        <v>45.846645367412002</v>
      </c>
      <c r="T5181" s="30">
        <v>5.2715654952079998</v>
      </c>
    </row>
    <row r="5182" spans="3:20" x14ac:dyDescent="0.25">
      <c r="C5182" s="125"/>
      <c r="D5182" s="120"/>
      <c r="E5182" s="4" t="s">
        <v>78</v>
      </c>
      <c r="F5182" s="5"/>
      <c r="G5182" s="6">
        <v>975</v>
      </c>
      <c r="H5182" s="28">
        <v>15.897435897436001</v>
      </c>
      <c r="I5182" s="12">
        <v>25.74358974359</v>
      </c>
      <c r="J5182" s="12">
        <v>6.1538461538459996</v>
      </c>
      <c r="K5182" s="12">
        <v>4</v>
      </c>
      <c r="L5182" s="12">
        <v>7.7948717948719999</v>
      </c>
      <c r="M5182" s="12">
        <v>4.2051282051280001</v>
      </c>
      <c r="N5182" s="12">
        <v>2.1538461538460001</v>
      </c>
      <c r="O5182" s="12">
        <v>2.4615384615379998</v>
      </c>
      <c r="P5182" s="12">
        <v>12.820512820513001</v>
      </c>
      <c r="Q5182" s="12">
        <v>7.0769230769230003</v>
      </c>
      <c r="R5182" s="12">
        <v>50.358974358974002</v>
      </c>
      <c r="S5182" s="12">
        <v>44.205128205127998</v>
      </c>
      <c r="T5182" s="23">
        <v>5.435897435897</v>
      </c>
    </row>
    <row r="5183" spans="3:20" x14ac:dyDescent="0.25">
      <c r="C5183" s="125"/>
      <c r="D5183" s="120"/>
      <c r="E5183" s="4" t="s">
        <v>79</v>
      </c>
      <c r="F5183" s="5"/>
      <c r="G5183" s="6">
        <v>589</v>
      </c>
      <c r="H5183" s="28">
        <v>14.770797962649</v>
      </c>
      <c r="I5183" s="12">
        <v>25.636672325976001</v>
      </c>
      <c r="J5183" s="12">
        <v>8.8285229202039996</v>
      </c>
      <c r="K5183" s="12">
        <v>5.9422750424449999</v>
      </c>
      <c r="L5183" s="12">
        <v>11.88455008489</v>
      </c>
      <c r="M5183" s="12">
        <v>5.4329371816640002</v>
      </c>
      <c r="N5183" s="12">
        <v>2.7164685908320001</v>
      </c>
      <c r="O5183" s="12">
        <v>3.0560271646860002</v>
      </c>
      <c r="P5183" s="12">
        <v>14.601018675722001</v>
      </c>
      <c r="Q5183" s="12">
        <v>4.4142614601019998</v>
      </c>
      <c r="R5183" s="12">
        <v>55.857385398981002</v>
      </c>
      <c r="S5183" s="12">
        <v>39.388794567063002</v>
      </c>
      <c r="T5183" s="23">
        <v>4.7538200339559999</v>
      </c>
    </row>
    <row r="5184" spans="3:20" x14ac:dyDescent="0.25">
      <c r="C5184" s="125"/>
      <c r="D5184" s="120"/>
      <c r="E5184" s="4" t="s">
        <v>80</v>
      </c>
      <c r="F5184" s="5"/>
      <c r="G5184" s="6">
        <v>224</v>
      </c>
      <c r="H5184" s="28">
        <v>12.946428571428999</v>
      </c>
      <c r="I5184" s="12">
        <v>27.232142857143</v>
      </c>
      <c r="J5184" s="12">
        <v>7.5892857142860004</v>
      </c>
      <c r="K5184" s="12">
        <v>3.125</v>
      </c>
      <c r="L5184" s="12">
        <v>10.714285714286</v>
      </c>
      <c r="M5184" s="12">
        <v>5.3571428571429998</v>
      </c>
      <c r="N5184" s="12">
        <v>3.125</v>
      </c>
      <c r="O5184" s="12">
        <v>0.89285714285700002</v>
      </c>
      <c r="P5184" s="12">
        <v>12.946428571428999</v>
      </c>
      <c r="Q5184" s="12">
        <v>7.1428571428570002</v>
      </c>
      <c r="R5184" s="12">
        <v>53.125</v>
      </c>
      <c r="S5184" s="12">
        <v>41.071428571429003</v>
      </c>
      <c r="T5184" s="23">
        <v>5.8035714285709998</v>
      </c>
    </row>
    <row r="5185" spans="3:20" x14ac:dyDescent="0.25">
      <c r="C5185" s="121" t="s">
        <v>81</v>
      </c>
      <c r="D5185" s="119" t="s">
        <v>20</v>
      </c>
      <c r="E5185" s="18" t="s">
        <v>82</v>
      </c>
      <c r="F5185" s="17"/>
      <c r="G5185" s="19">
        <v>300</v>
      </c>
      <c r="H5185" s="29">
        <v>14.666666666667</v>
      </c>
      <c r="I5185" s="15">
        <v>22.333333333333002</v>
      </c>
      <c r="J5185" s="15">
        <v>7</v>
      </c>
      <c r="K5185" s="15">
        <v>3</v>
      </c>
      <c r="L5185" s="15">
        <v>9.333333333333</v>
      </c>
      <c r="M5185" s="15">
        <v>4.333333333333</v>
      </c>
      <c r="N5185" s="15">
        <v>3.666666666667</v>
      </c>
      <c r="O5185" s="15">
        <v>3.333333333333</v>
      </c>
      <c r="P5185" s="15">
        <v>12.333333333333</v>
      </c>
      <c r="Q5185" s="15">
        <v>7.333333333333</v>
      </c>
      <c r="R5185" s="15">
        <v>50.333333333333002</v>
      </c>
      <c r="S5185" s="15">
        <v>45.333333333333002</v>
      </c>
      <c r="T5185" s="30">
        <v>4.333333333333</v>
      </c>
    </row>
    <row r="5186" spans="3:20" x14ac:dyDescent="0.25">
      <c r="C5186" s="125"/>
      <c r="D5186" s="120"/>
      <c r="E5186" s="4" t="s">
        <v>83</v>
      </c>
      <c r="F5186" s="5"/>
      <c r="G5186" s="6">
        <v>722</v>
      </c>
      <c r="H5186" s="28">
        <v>12.742382271467999</v>
      </c>
      <c r="I5186" s="12">
        <v>25.346260387811999</v>
      </c>
      <c r="J5186" s="12">
        <v>6.2326869806090004</v>
      </c>
      <c r="K5186" s="12">
        <v>4.1551246537399997</v>
      </c>
      <c r="L5186" s="12">
        <v>6.9252077562330001</v>
      </c>
      <c r="M5186" s="12">
        <v>4.7091412742380001</v>
      </c>
      <c r="N5186" s="12">
        <v>1.80055401662</v>
      </c>
      <c r="O5186" s="12">
        <v>2.4930747922440002</v>
      </c>
      <c r="P5186" s="12">
        <v>10.249307479224001</v>
      </c>
      <c r="Q5186" s="12">
        <v>5.9556786703600002</v>
      </c>
      <c r="R5186" s="12">
        <v>48.060941828254997</v>
      </c>
      <c r="S5186" s="12">
        <v>45.983379501385002</v>
      </c>
      <c r="T5186" s="23">
        <v>5.9556786703600002</v>
      </c>
    </row>
    <row r="5187" spans="3:20" x14ac:dyDescent="0.25">
      <c r="C5187" s="125"/>
      <c r="D5187" s="120"/>
      <c r="E5187" s="4" t="s">
        <v>84</v>
      </c>
      <c r="F5187" s="5"/>
      <c r="G5187" s="6">
        <v>483</v>
      </c>
      <c r="H5187" s="28">
        <v>16.770186335403999</v>
      </c>
      <c r="I5187" s="12">
        <v>28.364389233954</v>
      </c>
      <c r="J5187" s="12">
        <v>8.074534161491</v>
      </c>
      <c r="K5187" s="12">
        <v>5.5900621118010001</v>
      </c>
      <c r="L5187" s="12">
        <v>10.766045548654001</v>
      </c>
      <c r="M5187" s="12">
        <v>4.7619047619049999</v>
      </c>
      <c r="N5187" s="12">
        <v>3.1055900621119998</v>
      </c>
      <c r="O5187" s="12">
        <v>2.0703933747410002</v>
      </c>
      <c r="P5187" s="12">
        <v>17.598343685300001</v>
      </c>
      <c r="Q5187" s="12">
        <v>6.8322981366460001</v>
      </c>
      <c r="R5187" s="12">
        <v>57.556935817804998</v>
      </c>
      <c r="S5187" s="12">
        <v>39.130434782609001</v>
      </c>
      <c r="T5187" s="23">
        <v>3.3126293995860001</v>
      </c>
    </row>
    <row r="5188" spans="3:20" x14ac:dyDescent="0.25">
      <c r="C5188" s="125"/>
      <c r="D5188" s="120"/>
      <c r="E5188" s="4" t="s">
        <v>85</v>
      </c>
      <c r="F5188" s="5"/>
      <c r="G5188" s="6">
        <v>395</v>
      </c>
      <c r="H5188" s="28">
        <v>18.481012658228</v>
      </c>
      <c r="I5188" s="12">
        <v>26.329113924051001</v>
      </c>
      <c r="J5188" s="12">
        <v>6.3291139240509997</v>
      </c>
      <c r="K5188" s="12">
        <v>4.0506329113920003</v>
      </c>
      <c r="L5188" s="12">
        <v>8.6075949367090008</v>
      </c>
      <c r="M5188" s="12">
        <v>4.0506329113920003</v>
      </c>
      <c r="N5188" s="12">
        <v>2.7848101265819998</v>
      </c>
      <c r="O5188" s="12">
        <v>2.7848101265819998</v>
      </c>
      <c r="P5188" s="12">
        <v>10.126582278480999</v>
      </c>
      <c r="Q5188" s="12">
        <v>6.8354430379749997</v>
      </c>
      <c r="R5188" s="12">
        <v>52.151898734177003</v>
      </c>
      <c r="S5188" s="12">
        <v>43.291139240505998</v>
      </c>
      <c r="T5188" s="23">
        <v>4.5569620253160004</v>
      </c>
    </row>
    <row r="5189" spans="3:20" x14ac:dyDescent="0.25">
      <c r="C5189" s="125"/>
      <c r="D5189" s="120"/>
      <c r="E5189" s="4" t="s">
        <v>86</v>
      </c>
      <c r="F5189" s="5"/>
      <c r="G5189" s="6">
        <v>236</v>
      </c>
      <c r="H5189" s="28">
        <v>15.677966101695</v>
      </c>
      <c r="I5189" s="12">
        <v>23.305084745763001</v>
      </c>
      <c r="J5189" s="12">
        <v>4.6610169491529998</v>
      </c>
      <c r="K5189" s="12">
        <v>5.9322033898309998</v>
      </c>
      <c r="L5189" s="12">
        <v>9.7457627118639998</v>
      </c>
      <c r="M5189" s="12">
        <v>5.0847457627120001</v>
      </c>
      <c r="N5189" s="12">
        <v>3.8135593220340001</v>
      </c>
      <c r="O5189" s="12">
        <v>2.542372881356</v>
      </c>
      <c r="P5189" s="12">
        <v>16.525423728814001</v>
      </c>
      <c r="Q5189" s="12">
        <v>6.3559322033900001</v>
      </c>
      <c r="R5189" s="12">
        <v>49.152542372881001</v>
      </c>
      <c r="S5189" s="12">
        <v>44.915254237288003</v>
      </c>
      <c r="T5189" s="23">
        <v>5.9322033898309998</v>
      </c>
    </row>
    <row r="5190" spans="3:20" x14ac:dyDescent="0.25">
      <c r="C5190" s="125"/>
      <c r="D5190" s="120"/>
      <c r="E5190" s="4" t="s">
        <v>87</v>
      </c>
      <c r="F5190" s="5"/>
      <c r="G5190" s="6">
        <v>278</v>
      </c>
      <c r="H5190" s="28">
        <v>11.870503597121999</v>
      </c>
      <c r="I5190" s="12">
        <v>27.697841726619</v>
      </c>
      <c r="J5190" s="12">
        <v>6.8345323741010002</v>
      </c>
      <c r="K5190" s="12">
        <v>5.755395683453</v>
      </c>
      <c r="L5190" s="12">
        <v>10.791366906475</v>
      </c>
      <c r="M5190" s="12">
        <v>5.3956834532369999</v>
      </c>
      <c r="N5190" s="12">
        <v>3.237410071942</v>
      </c>
      <c r="O5190" s="12">
        <v>3.237410071942</v>
      </c>
      <c r="P5190" s="12">
        <v>12.230215827338</v>
      </c>
      <c r="Q5190" s="12">
        <v>4.6762589928059999</v>
      </c>
      <c r="R5190" s="12">
        <v>52.877697841726999</v>
      </c>
      <c r="S5190" s="12">
        <v>38.848920863308997</v>
      </c>
      <c r="T5190" s="23">
        <v>8.2733812949640004</v>
      </c>
    </row>
    <row r="5191" spans="3:20" x14ac:dyDescent="0.25">
      <c r="C5191" s="121" t="s">
        <v>88</v>
      </c>
      <c r="D5191" s="119" t="s">
        <v>20</v>
      </c>
      <c r="E5191" s="18" t="s">
        <v>89</v>
      </c>
      <c r="F5191" s="17"/>
      <c r="G5191" s="19">
        <v>110</v>
      </c>
      <c r="H5191" s="29">
        <v>13.636363636364001</v>
      </c>
      <c r="I5191" s="15">
        <v>26.363636363636001</v>
      </c>
      <c r="J5191" s="15">
        <v>6.363636363636</v>
      </c>
      <c r="K5191" s="15">
        <v>5.4545454545450003</v>
      </c>
      <c r="L5191" s="15">
        <v>4.5454545454549997</v>
      </c>
      <c r="M5191" s="15">
        <v>2.7272727272730002</v>
      </c>
      <c r="N5191" s="15">
        <v>1.818181818182</v>
      </c>
      <c r="O5191" s="15">
        <v>0.90909090909099999</v>
      </c>
      <c r="P5191" s="15">
        <v>14.545454545455</v>
      </c>
      <c r="Q5191" s="15">
        <v>10</v>
      </c>
      <c r="R5191" s="15">
        <v>53.636363636364003</v>
      </c>
      <c r="S5191" s="15">
        <v>41.818181818181998</v>
      </c>
      <c r="T5191" s="30">
        <v>4.5454545454549997</v>
      </c>
    </row>
    <row r="5192" spans="3:20" x14ac:dyDescent="0.25">
      <c r="C5192" s="122"/>
      <c r="D5192" s="120"/>
      <c r="E5192" s="4" t="s">
        <v>90</v>
      </c>
      <c r="F5192" s="5"/>
      <c r="G5192" s="6">
        <v>190</v>
      </c>
      <c r="H5192" s="28">
        <v>15.263157894737001</v>
      </c>
      <c r="I5192" s="12">
        <v>20</v>
      </c>
      <c r="J5192" s="12">
        <v>7.3684210526319998</v>
      </c>
      <c r="K5192" s="12">
        <v>1.578947368421</v>
      </c>
      <c r="L5192" s="12">
        <v>12.105263157894999</v>
      </c>
      <c r="M5192" s="12">
        <v>5.2631578947369997</v>
      </c>
      <c r="N5192" s="12">
        <v>4.7368421052630003</v>
      </c>
      <c r="O5192" s="12">
        <v>4.7368421052630003</v>
      </c>
      <c r="P5192" s="12">
        <v>11.052631578947</v>
      </c>
      <c r="Q5192" s="12">
        <v>5.7894736842109999</v>
      </c>
      <c r="R5192" s="12">
        <v>48.421052631579002</v>
      </c>
      <c r="S5192" s="12">
        <v>47.368421052632002</v>
      </c>
      <c r="T5192" s="23">
        <v>4.2105263157890001</v>
      </c>
    </row>
    <row r="5193" spans="3:20" x14ac:dyDescent="0.25">
      <c r="C5193" s="122"/>
      <c r="D5193" s="120"/>
      <c r="E5193" s="4" t="s">
        <v>83</v>
      </c>
      <c r="F5193" s="5"/>
      <c r="G5193" s="6">
        <v>722</v>
      </c>
      <c r="H5193" s="28">
        <v>12.742382271467999</v>
      </c>
      <c r="I5193" s="12">
        <v>25.346260387811999</v>
      </c>
      <c r="J5193" s="12">
        <v>6.2326869806090004</v>
      </c>
      <c r="K5193" s="12">
        <v>4.1551246537399997</v>
      </c>
      <c r="L5193" s="12">
        <v>6.9252077562330001</v>
      </c>
      <c r="M5193" s="12">
        <v>4.7091412742380001</v>
      </c>
      <c r="N5193" s="12">
        <v>1.80055401662</v>
      </c>
      <c r="O5193" s="12">
        <v>2.4930747922440002</v>
      </c>
      <c r="P5193" s="12">
        <v>10.249307479224001</v>
      </c>
      <c r="Q5193" s="12">
        <v>5.9556786703600002</v>
      </c>
      <c r="R5193" s="12">
        <v>48.060941828254997</v>
      </c>
      <c r="S5193" s="12">
        <v>45.983379501385002</v>
      </c>
      <c r="T5193" s="23">
        <v>5.9556786703600002</v>
      </c>
    </row>
    <row r="5194" spans="3:20" x14ac:dyDescent="0.25">
      <c r="C5194" s="122"/>
      <c r="D5194" s="120"/>
      <c r="E5194" s="4" t="s">
        <v>91</v>
      </c>
      <c r="F5194" s="5"/>
      <c r="G5194" s="6">
        <v>117</v>
      </c>
      <c r="H5194" s="28">
        <v>13.675213675214</v>
      </c>
      <c r="I5194" s="12">
        <v>25.641025641026001</v>
      </c>
      <c r="J5194" s="12">
        <v>11.111111111111001</v>
      </c>
      <c r="K5194" s="12">
        <v>7.6923076923079998</v>
      </c>
      <c r="L5194" s="12">
        <v>16.239316239316</v>
      </c>
      <c r="M5194" s="12">
        <v>5.9829059829059998</v>
      </c>
      <c r="N5194" s="12">
        <v>4.2735042735039999</v>
      </c>
      <c r="O5194" s="12">
        <v>2.564102564103</v>
      </c>
      <c r="P5194" s="12">
        <v>22.222222222222001</v>
      </c>
      <c r="Q5194" s="12">
        <v>5.1282051282049999</v>
      </c>
      <c r="R5194" s="12">
        <v>60.683760683761001</v>
      </c>
      <c r="S5194" s="12">
        <v>34.188034188034003</v>
      </c>
      <c r="T5194" s="23">
        <v>5.1282051282049999</v>
      </c>
    </row>
    <row r="5195" spans="3:20" x14ac:dyDescent="0.25">
      <c r="C5195" s="122"/>
      <c r="D5195" s="120"/>
      <c r="E5195" s="4" t="s">
        <v>92</v>
      </c>
      <c r="F5195" s="5"/>
      <c r="G5195" s="6">
        <v>123</v>
      </c>
      <c r="H5195" s="28">
        <v>19.512195121950999</v>
      </c>
      <c r="I5195" s="12">
        <v>32.520325203252</v>
      </c>
      <c r="J5195" s="12">
        <v>7.3170731707319998</v>
      </c>
      <c r="K5195" s="12">
        <v>6.5040650406499996</v>
      </c>
      <c r="L5195" s="12">
        <v>11.382113821138001</v>
      </c>
      <c r="M5195" s="12">
        <v>4.065040650407</v>
      </c>
      <c r="N5195" s="12">
        <v>2.4390243902440001</v>
      </c>
      <c r="O5195" s="12">
        <v>0.81300813008100004</v>
      </c>
      <c r="P5195" s="12">
        <v>14.634146341463</v>
      </c>
      <c r="Q5195" s="12">
        <v>7.3170731707319998</v>
      </c>
      <c r="R5195" s="12">
        <v>62.601626016259999</v>
      </c>
      <c r="S5195" s="12">
        <v>33.333333333333002</v>
      </c>
      <c r="T5195" s="23">
        <v>4.065040650407</v>
      </c>
    </row>
    <row r="5196" spans="3:20" x14ac:dyDescent="0.25">
      <c r="C5196" s="122"/>
      <c r="D5196" s="120"/>
      <c r="E5196" s="4" t="s">
        <v>93</v>
      </c>
      <c r="F5196" s="5"/>
      <c r="G5196" s="6">
        <v>243</v>
      </c>
      <c r="H5196" s="28">
        <v>16.872427983539001</v>
      </c>
      <c r="I5196" s="12">
        <v>27.572016460905001</v>
      </c>
      <c r="J5196" s="12">
        <v>6.9958847736629997</v>
      </c>
      <c r="K5196" s="12">
        <v>4.1152263374490001</v>
      </c>
      <c r="L5196" s="12">
        <v>7.818930041152</v>
      </c>
      <c r="M5196" s="12">
        <v>4.5267489711930002</v>
      </c>
      <c r="N5196" s="12">
        <v>2.880658436214</v>
      </c>
      <c r="O5196" s="12">
        <v>2.4691358024690002</v>
      </c>
      <c r="P5196" s="12">
        <v>16.872427983539001</v>
      </c>
      <c r="Q5196" s="12">
        <v>7.4074074074069998</v>
      </c>
      <c r="R5196" s="12">
        <v>53.497942386830999</v>
      </c>
      <c r="S5196" s="12">
        <v>44.444444444444002</v>
      </c>
      <c r="T5196" s="23">
        <v>2.057613168724</v>
      </c>
    </row>
    <row r="5197" spans="3:20" x14ac:dyDescent="0.25">
      <c r="C5197" s="122"/>
      <c r="D5197" s="120"/>
      <c r="E5197" s="4" t="s">
        <v>85</v>
      </c>
      <c r="F5197" s="5"/>
      <c r="G5197" s="6">
        <v>395</v>
      </c>
      <c r="H5197" s="28">
        <v>18.481012658228</v>
      </c>
      <c r="I5197" s="12">
        <v>26.329113924051001</v>
      </c>
      <c r="J5197" s="12">
        <v>6.3291139240509997</v>
      </c>
      <c r="K5197" s="12">
        <v>4.0506329113920003</v>
      </c>
      <c r="L5197" s="12">
        <v>8.6075949367090008</v>
      </c>
      <c r="M5197" s="12">
        <v>4.0506329113920003</v>
      </c>
      <c r="N5197" s="12">
        <v>2.7848101265819998</v>
      </c>
      <c r="O5197" s="12">
        <v>2.7848101265819998</v>
      </c>
      <c r="P5197" s="12">
        <v>10.126582278480999</v>
      </c>
      <c r="Q5197" s="12">
        <v>6.8354430379749997</v>
      </c>
      <c r="R5197" s="12">
        <v>52.151898734177003</v>
      </c>
      <c r="S5197" s="12">
        <v>43.291139240505998</v>
      </c>
      <c r="T5197" s="23">
        <v>4.5569620253160004</v>
      </c>
    </row>
    <row r="5198" spans="3:20" x14ac:dyDescent="0.25">
      <c r="C5198" s="122"/>
      <c r="D5198" s="120"/>
      <c r="E5198" s="4" t="s">
        <v>94</v>
      </c>
      <c r="F5198" s="5"/>
      <c r="G5198" s="6">
        <v>168</v>
      </c>
      <c r="H5198" s="28">
        <v>16.666666666666998</v>
      </c>
      <c r="I5198" s="12">
        <v>24.404761904762001</v>
      </c>
      <c r="J5198" s="12">
        <v>5.3571428571429998</v>
      </c>
      <c r="K5198" s="12">
        <v>5.9523809523809996</v>
      </c>
      <c r="L5198" s="12">
        <v>10.714285714286</v>
      </c>
      <c r="M5198" s="12">
        <v>4.7619047619049999</v>
      </c>
      <c r="N5198" s="12">
        <v>4.7619047619049999</v>
      </c>
      <c r="O5198" s="12">
        <v>2.9761904761900002</v>
      </c>
      <c r="P5198" s="12">
        <v>17.857142857143</v>
      </c>
      <c r="Q5198" s="12">
        <v>5.9523809523809996</v>
      </c>
      <c r="R5198" s="12">
        <v>51.190476190475998</v>
      </c>
      <c r="S5198" s="12">
        <v>43.452380952380999</v>
      </c>
      <c r="T5198" s="23">
        <v>5.3571428571429998</v>
      </c>
    </row>
    <row r="5199" spans="3:20" x14ac:dyDescent="0.25">
      <c r="C5199" s="122"/>
      <c r="D5199" s="120"/>
      <c r="E5199" s="4" t="s">
        <v>95</v>
      </c>
      <c r="F5199" s="5"/>
      <c r="G5199" s="6">
        <v>68</v>
      </c>
      <c r="H5199" s="28">
        <v>13.235294117646999</v>
      </c>
      <c r="I5199" s="12">
        <v>20.588235294118</v>
      </c>
      <c r="J5199" s="12">
        <v>2.9411764705880001</v>
      </c>
      <c r="K5199" s="12">
        <v>5.8823529411760003</v>
      </c>
      <c r="L5199" s="12">
        <v>7.352941176471</v>
      </c>
      <c r="M5199" s="12">
        <v>5.8823529411760003</v>
      </c>
      <c r="N5199" s="12">
        <v>1.4705882352940001</v>
      </c>
      <c r="O5199" s="12">
        <v>1.4705882352940001</v>
      </c>
      <c r="P5199" s="12">
        <v>13.235294117646999</v>
      </c>
      <c r="Q5199" s="12">
        <v>7.352941176471</v>
      </c>
      <c r="R5199" s="12">
        <v>44.117647058823998</v>
      </c>
      <c r="S5199" s="12">
        <v>48.529411764705998</v>
      </c>
      <c r="T5199" s="23">
        <v>7.352941176471</v>
      </c>
    </row>
    <row r="5200" spans="3:20" x14ac:dyDescent="0.25">
      <c r="C5200" s="126"/>
      <c r="D5200" s="123"/>
      <c r="E5200" s="64" t="s">
        <v>87</v>
      </c>
      <c r="F5200" s="59"/>
      <c r="G5200" s="66">
        <v>278</v>
      </c>
      <c r="H5200" s="82">
        <v>11.870503597121999</v>
      </c>
      <c r="I5200" s="40">
        <v>27.697841726619</v>
      </c>
      <c r="J5200" s="40">
        <v>6.8345323741010002</v>
      </c>
      <c r="K5200" s="40">
        <v>5.755395683453</v>
      </c>
      <c r="L5200" s="40">
        <v>10.791366906475</v>
      </c>
      <c r="M5200" s="40">
        <v>5.3956834532369999</v>
      </c>
      <c r="N5200" s="40">
        <v>3.237410071942</v>
      </c>
      <c r="O5200" s="40">
        <v>3.237410071942</v>
      </c>
      <c r="P5200" s="40">
        <v>12.230215827338</v>
      </c>
      <c r="Q5200" s="40">
        <v>4.6762589928059999</v>
      </c>
      <c r="R5200" s="40">
        <v>52.877697841726999</v>
      </c>
      <c r="S5200" s="40">
        <v>38.848920863308997</v>
      </c>
      <c r="T5200" s="80">
        <v>8.2733812949640004</v>
      </c>
    </row>
    <row r="5202" spans="2:14" x14ac:dyDescent="0.25">
      <c r="B5202" s="48" t="str">
        <f xml:space="preserve"> HYPERLINK("#'目次'!B53", "[47]")</f>
        <v>[47]</v>
      </c>
      <c r="C5202" s="35" t="s">
        <v>446</v>
      </c>
    </row>
    <row r="5205" spans="2:14" x14ac:dyDescent="0.25">
      <c r="C5205" s="35" t="s">
        <v>14</v>
      </c>
    </row>
    <row r="5206" spans="2:14" ht="25.2" x14ac:dyDescent="0.25">
      <c r="C5206" s="115"/>
      <c r="D5206" s="116"/>
      <c r="E5206" s="116"/>
      <c r="F5206" s="116"/>
      <c r="G5206" s="44" t="s">
        <v>15</v>
      </c>
      <c r="H5206" s="43" t="s">
        <v>447</v>
      </c>
      <c r="I5206" s="26" t="s">
        <v>448</v>
      </c>
      <c r="J5206" s="26" t="s">
        <v>449</v>
      </c>
      <c r="K5206" s="26" t="s">
        <v>450</v>
      </c>
      <c r="L5206" s="26" t="s">
        <v>18</v>
      </c>
      <c r="M5206" s="26" t="s">
        <v>451</v>
      </c>
      <c r="N5206" s="49" t="s">
        <v>452</v>
      </c>
    </row>
    <row r="5207" spans="2:14" x14ac:dyDescent="0.25">
      <c r="C5207" s="117"/>
      <c r="D5207" s="118"/>
      <c r="E5207" s="118"/>
      <c r="F5207" s="118"/>
      <c r="G5207" s="46"/>
      <c r="H5207" s="47"/>
      <c r="I5207" s="27"/>
      <c r="J5207" s="27"/>
      <c r="K5207" s="27"/>
      <c r="L5207" s="27"/>
      <c r="M5207" s="27"/>
      <c r="N5207" s="45"/>
    </row>
    <row r="5208" spans="2:14" x14ac:dyDescent="0.25">
      <c r="C5208" s="61"/>
      <c r="D5208" s="62"/>
      <c r="E5208" s="60" t="s">
        <v>15</v>
      </c>
      <c r="F5208" s="63"/>
      <c r="G5208" s="57">
        <v>2414</v>
      </c>
      <c r="H5208" s="34">
        <v>30.571665285832999</v>
      </c>
      <c r="I5208" s="34">
        <v>47.017398508699003</v>
      </c>
      <c r="J5208" s="34">
        <v>18.434134217067001</v>
      </c>
      <c r="K5208" s="34">
        <v>3.0240265120130001</v>
      </c>
      <c r="L5208" s="34">
        <v>0.95277547638799998</v>
      </c>
      <c r="M5208" s="34">
        <v>77.589063794531995</v>
      </c>
      <c r="N5208" s="79">
        <v>21.458160729079999</v>
      </c>
    </row>
    <row r="5209" spans="2:14" x14ac:dyDescent="0.25">
      <c r="C5209" s="124" t="s">
        <v>19</v>
      </c>
      <c r="D5209" s="119" t="s">
        <v>20</v>
      </c>
      <c r="E5209" s="18" t="s">
        <v>21</v>
      </c>
      <c r="F5209" s="17"/>
      <c r="G5209" s="19">
        <v>1139</v>
      </c>
      <c r="H5209" s="29">
        <v>28.884986830553</v>
      </c>
      <c r="I5209" s="15">
        <v>47.761194029850998</v>
      </c>
      <c r="J5209" s="15">
        <v>19.402985074627001</v>
      </c>
      <c r="K5209" s="15">
        <v>3.3362598770849998</v>
      </c>
      <c r="L5209" s="15">
        <v>0.61457418788399998</v>
      </c>
      <c r="M5209" s="15">
        <v>76.646180860404002</v>
      </c>
      <c r="N5209" s="30">
        <v>22.739244951711999</v>
      </c>
    </row>
    <row r="5210" spans="2:14" x14ac:dyDescent="0.25">
      <c r="C5210" s="125"/>
      <c r="D5210" s="120"/>
      <c r="E5210" s="4" t="s">
        <v>22</v>
      </c>
      <c r="F5210" s="5"/>
      <c r="G5210" s="6">
        <v>1275</v>
      </c>
      <c r="H5210" s="28">
        <v>32.078431372548998</v>
      </c>
      <c r="I5210" s="12">
        <v>46.352941176470999</v>
      </c>
      <c r="J5210" s="12">
        <v>17.568627450979999</v>
      </c>
      <c r="K5210" s="12">
        <v>2.7450980392159998</v>
      </c>
      <c r="L5210" s="12">
        <v>1.254901960784</v>
      </c>
      <c r="M5210" s="12">
        <v>78.431372549019997</v>
      </c>
      <c r="N5210" s="23">
        <v>20.313725490195999</v>
      </c>
    </row>
    <row r="5211" spans="2:14" x14ac:dyDescent="0.25">
      <c r="C5211" s="121" t="s">
        <v>23</v>
      </c>
      <c r="D5211" s="121" t="s">
        <v>24</v>
      </c>
      <c r="E5211" s="18" t="s">
        <v>25</v>
      </c>
      <c r="F5211" s="17"/>
      <c r="G5211" s="19">
        <v>515</v>
      </c>
      <c r="H5211" s="29">
        <v>29.902912621359</v>
      </c>
      <c r="I5211" s="15">
        <v>50.873786407767</v>
      </c>
      <c r="J5211" s="15">
        <v>17.281553398058001</v>
      </c>
      <c r="K5211" s="15">
        <v>1.9417475728160001</v>
      </c>
      <c r="L5211" s="38">
        <v>0</v>
      </c>
      <c r="M5211" s="15">
        <v>80.776699029125993</v>
      </c>
      <c r="N5211" s="30">
        <v>19.223300970874</v>
      </c>
    </row>
    <row r="5212" spans="2:14" x14ac:dyDescent="0.25">
      <c r="C5212" s="125"/>
      <c r="D5212" s="122"/>
      <c r="E5212" s="4" t="s">
        <v>26</v>
      </c>
      <c r="F5212" s="5"/>
      <c r="G5212" s="6">
        <v>718</v>
      </c>
      <c r="H5212" s="28">
        <v>33.844011142060999</v>
      </c>
      <c r="I5212" s="12">
        <v>46.935933147631999</v>
      </c>
      <c r="J5212" s="12">
        <v>17.270194986071999</v>
      </c>
      <c r="K5212" s="12">
        <v>1.5320334261840001</v>
      </c>
      <c r="L5212" s="12">
        <v>0.41782729805000002</v>
      </c>
      <c r="M5212" s="12">
        <v>80.779944289694001</v>
      </c>
      <c r="N5212" s="23">
        <v>18.802228412256</v>
      </c>
    </row>
    <row r="5213" spans="2:14" x14ac:dyDescent="0.25">
      <c r="C5213" s="125"/>
      <c r="D5213" s="122"/>
      <c r="E5213" s="4" t="s">
        <v>27</v>
      </c>
      <c r="F5213" s="5"/>
      <c r="G5213" s="6">
        <v>492</v>
      </c>
      <c r="H5213" s="28">
        <v>30.894308943089001</v>
      </c>
      <c r="I5213" s="12">
        <v>48.983739837397998</v>
      </c>
      <c r="J5213" s="12">
        <v>15.853658536585</v>
      </c>
      <c r="K5213" s="12">
        <v>3.2520325203249998</v>
      </c>
      <c r="L5213" s="12">
        <v>1.016260162602</v>
      </c>
      <c r="M5213" s="12">
        <v>79.878048780488001</v>
      </c>
      <c r="N5213" s="23">
        <v>19.105691056910999</v>
      </c>
    </row>
    <row r="5214" spans="2:14" x14ac:dyDescent="0.25">
      <c r="C5214" s="125"/>
      <c r="D5214" s="122"/>
      <c r="E5214" s="4" t="s">
        <v>28</v>
      </c>
      <c r="F5214" s="5"/>
      <c r="G5214" s="6">
        <v>390</v>
      </c>
      <c r="H5214" s="28">
        <v>29.230769230768999</v>
      </c>
      <c r="I5214" s="12">
        <v>45.897435897435997</v>
      </c>
      <c r="J5214" s="12">
        <v>18.461538461538002</v>
      </c>
      <c r="K5214" s="12">
        <v>4.1025641025640001</v>
      </c>
      <c r="L5214" s="12">
        <v>2.3076923076920002</v>
      </c>
      <c r="M5214" s="12">
        <v>75.128205128204996</v>
      </c>
      <c r="N5214" s="23">
        <v>22.564102564102999</v>
      </c>
    </row>
    <row r="5215" spans="2:14" x14ac:dyDescent="0.25">
      <c r="C5215" s="125"/>
      <c r="D5215" s="122"/>
      <c r="E5215" s="4" t="s">
        <v>29</v>
      </c>
      <c r="F5215" s="5"/>
      <c r="G5215" s="6">
        <v>206</v>
      </c>
      <c r="H5215" s="28">
        <v>21.844660194174999</v>
      </c>
      <c r="I5215" s="12">
        <v>42.718446601941999</v>
      </c>
      <c r="J5215" s="12">
        <v>26.213592233010001</v>
      </c>
      <c r="K5215" s="12">
        <v>6.3106796116500004</v>
      </c>
      <c r="L5215" s="12">
        <v>2.9126213592229999</v>
      </c>
      <c r="M5215" s="12">
        <v>64.563106796116998</v>
      </c>
      <c r="N5215" s="23">
        <v>32.524271844659999</v>
      </c>
    </row>
    <row r="5216" spans="2:14" x14ac:dyDescent="0.25">
      <c r="C5216" s="125"/>
      <c r="D5216" s="122"/>
      <c r="E5216" s="4" t="s">
        <v>30</v>
      </c>
      <c r="F5216" s="5"/>
      <c r="G5216" s="6">
        <v>76</v>
      </c>
      <c r="H5216" s="28">
        <v>31.578947368421002</v>
      </c>
      <c r="I5216" s="12">
        <v>30.263157894736999</v>
      </c>
      <c r="J5216" s="12">
        <v>31.578947368421002</v>
      </c>
      <c r="K5216" s="12">
        <v>6.5789473684209998</v>
      </c>
      <c r="L5216" s="20">
        <v>0</v>
      </c>
      <c r="M5216" s="12">
        <v>61.842105263157997</v>
      </c>
      <c r="N5216" s="23">
        <v>38.157894736842003</v>
      </c>
    </row>
    <row r="5217" spans="3:14" x14ac:dyDescent="0.25">
      <c r="C5217" s="125"/>
      <c r="D5217" s="122"/>
      <c r="E5217" s="4" t="s">
        <v>31</v>
      </c>
      <c r="F5217" s="5"/>
      <c r="G5217" s="6">
        <v>17</v>
      </c>
      <c r="H5217" s="28">
        <v>35.294117647058997</v>
      </c>
      <c r="I5217" s="12">
        <v>29.411764705882</v>
      </c>
      <c r="J5217" s="12">
        <v>23.529411764706001</v>
      </c>
      <c r="K5217" s="12">
        <v>11.764705882353001</v>
      </c>
      <c r="L5217" s="20">
        <v>0</v>
      </c>
      <c r="M5217" s="12">
        <v>64.705882352941003</v>
      </c>
      <c r="N5217" s="23">
        <v>35.294117647058997</v>
      </c>
    </row>
    <row r="5218" spans="3:14" x14ac:dyDescent="0.25">
      <c r="C5218" s="125"/>
      <c r="D5218" s="122"/>
      <c r="E5218" s="4" t="s">
        <v>32</v>
      </c>
      <c r="F5218" s="5"/>
      <c r="G5218" s="6">
        <v>1233</v>
      </c>
      <c r="H5218" s="28">
        <v>32.197891321979</v>
      </c>
      <c r="I5218" s="12">
        <v>48.580697485807001</v>
      </c>
      <c r="J5218" s="12">
        <v>17.274939172749001</v>
      </c>
      <c r="K5218" s="12">
        <v>1.703163017032</v>
      </c>
      <c r="L5218" s="12">
        <v>0.24330900243299999</v>
      </c>
      <c r="M5218" s="12">
        <v>80.778588807785994</v>
      </c>
      <c r="N5218" s="23">
        <v>18.978102189781001</v>
      </c>
    </row>
    <row r="5219" spans="3:14" x14ac:dyDescent="0.25">
      <c r="C5219" s="125"/>
      <c r="D5219" s="122"/>
      <c r="E5219" s="4" t="s">
        <v>33</v>
      </c>
      <c r="F5219" s="5"/>
      <c r="G5219" s="6">
        <v>882</v>
      </c>
      <c r="H5219" s="28">
        <v>30.158730158729998</v>
      </c>
      <c r="I5219" s="12">
        <v>47.619047619047997</v>
      </c>
      <c r="J5219" s="12">
        <v>17.006802721088</v>
      </c>
      <c r="K5219" s="12">
        <v>3.6281179138319999</v>
      </c>
      <c r="L5219" s="12">
        <v>1.587301587302</v>
      </c>
      <c r="M5219" s="12">
        <v>77.777777777777999</v>
      </c>
      <c r="N5219" s="23">
        <v>20.634920634920999</v>
      </c>
    </row>
    <row r="5220" spans="3:14" x14ac:dyDescent="0.25">
      <c r="C5220" s="125"/>
      <c r="D5220" s="122"/>
      <c r="E5220" s="4" t="s">
        <v>34</v>
      </c>
      <c r="F5220" s="5"/>
      <c r="G5220" s="6">
        <v>299</v>
      </c>
      <c r="H5220" s="28">
        <v>25.083612040134</v>
      </c>
      <c r="I5220" s="12">
        <v>38.795986622073997</v>
      </c>
      <c r="J5220" s="12">
        <v>27.424749163880001</v>
      </c>
      <c r="K5220" s="12">
        <v>6.6889632107020001</v>
      </c>
      <c r="L5220" s="12">
        <v>2.0066889632109999</v>
      </c>
      <c r="M5220" s="12">
        <v>63.879598662207002</v>
      </c>
      <c r="N5220" s="23">
        <v>34.113712374582001</v>
      </c>
    </row>
    <row r="5221" spans="3:14" x14ac:dyDescent="0.25">
      <c r="C5221" s="125"/>
      <c r="D5221" s="122"/>
      <c r="E5221" s="4" t="s">
        <v>35</v>
      </c>
      <c r="F5221" s="5"/>
      <c r="G5221" s="6">
        <v>1181</v>
      </c>
      <c r="H5221" s="28">
        <v>28.873835732429999</v>
      </c>
      <c r="I5221" s="12">
        <v>45.385266723115997</v>
      </c>
      <c r="J5221" s="12">
        <v>19.644369178662</v>
      </c>
      <c r="K5221" s="12">
        <v>4.403048264183</v>
      </c>
      <c r="L5221" s="12">
        <v>1.693480101609</v>
      </c>
      <c r="M5221" s="12">
        <v>74.259102455546</v>
      </c>
      <c r="N5221" s="23">
        <v>24.047417442844999</v>
      </c>
    </row>
    <row r="5222" spans="3:14" x14ac:dyDescent="0.25">
      <c r="C5222" s="125"/>
      <c r="D5222" s="121" t="s">
        <v>21</v>
      </c>
      <c r="E5222" s="18" t="s">
        <v>25</v>
      </c>
      <c r="F5222" s="17"/>
      <c r="G5222" s="19">
        <v>268</v>
      </c>
      <c r="H5222" s="29">
        <v>29.850746268657002</v>
      </c>
      <c r="I5222" s="15">
        <v>47.014925373133998</v>
      </c>
      <c r="J5222" s="15">
        <v>20.895522388060002</v>
      </c>
      <c r="K5222" s="15">
        <v>2.238805970149</v>
      </c>
      <c r="L5222" s="38">
        <v>0</v>
      </c>
      <c r="M5222" s="15">
        <v>76.865671641790996</v>
      </c>
      <c r="N5222" s="30">
        <v>23.134328358209</v>
      </c>
    </row>
    <row r="5223" spans="3:14" x14ac:dyDescent="0.25">
      <c r="C5223" s="125"/>
      <c r="D5223" s="122"/>
      <c r="E5223" s="4" t="s">
        <v>26</v>
      </c>
      <c r="F5223" s="5"/>
      <c r="G5223" s="6">
        <v>338</v>
      </c>
      <c r="H5223" s="28">
        <v>28.402366863905002</v>
      </c>
      <c r="I5223" s="12">
        <v>50</v>
      </c>
      <c r="J5223" s="12">
        <v>18.934911242603999</v>
      </c>
      <c r="K5223" s="12">
        <v>2.6627218934910002</v>
      </c>
      <c r="L5223" s="20">
        <v>0</v>
      </c>
      <c r="M5223" s="12">
        <v>78.402366863905002</v>
      </c>
      <c r="N5223" s="23">
        <v>21.597633136094998</v>
      </c>
    </row>
    <row r="5224" spans="3:14" x14ac:dyDescent="0.25">
      <c r="C5224" s="125"/>
      <c r="D5224" s="122"/>
      <c r="E5224" s="4" t="s">
        <v>27</v>
      </c>
      <c r="F5224" s="5"/>
      <c r="G5224" s="6">
        <v>241</v>
      </c>
      <c r="H5224" s="28">
        <v>28.630705394191001</v>
      </c>
      <c r="I5224" s="12">
        <v>46.887966804979001</v>
      </c>
      <c r="J5224" s="12">
        <v>17.842323651451999</v>
      </c>
      <c r="K5224" s="12">
        <v>4.9792531120329997</v>
      </c>
      <c r="L5224" s="12">
        <v>1.6597510373440001</v>
      </c>
      <c r="M5224" s="12">
        <v>75.518672199169998</v>
      </c>
      <c r="N5224" s="23">
        <v>22.821576763485002</v>
      </c>
    </row>
    <row r="5225" spans="3:14" x14ac:dyDescent="0.25">
      <c r="C5225" s="125"/>
      <c r="D5225" s="122"/>
      <c r="E5225" s="4" t="s">
        <v>28</v>
      </c>
      <c r="F5225" s="5"/>
      <c r="G5225" s="6">
        <v>180</v>
      </c>
      <c r="H5225" s="28">
        <v>30</v>
      </c>
      <c r="I5225" s="12">
        <v>48.888888888888999</v>
      </c>
      <c r="J5225" s="12">
        <v>16.666666666666998</v>
      </c>
      <c r="K5225" s="12">
        <v>3.333333333333</v>
      </c>
      <c r="L5225" s="12">
        <v>1.1111111111109999</v>
      </c>
      <c r="M5225" s="12">
        <v>78.888888888888999</v>
      </c>
      <c r="N5225" s="23">
        <v>20</v>
      </c>
    </row>
    <row r="5226" spans="3:14" x14ac:dyDescent="0.25">
      <c r="C5226" s="125"/>
      <c r="D5226" s="122"/>
      <c r="E5226" s="4" t="s">
        <v>29</v>
      </c>
      <c r="F5226" s="5"/>
      <c r="G5226" s="6">
        <v>83</v>
      </c>
      <c r="H5226" s="28">
        <v>25.301204819277</v>
      </c>
      <c r="I5226" s="12">
        <v>44.578313253011999</v>
      </c>
      <c r="J5226" s="12">
        <v>22.89156626506</v>
      </c>
      <c r="K5226" s="12">
        <v>6.0240963855420002</v>
      </c>
      <c r="L5226" s="12">
        <v>1.204819277108</v>
      </c>
      <c r="M5226" s="12">
        <v>69.879518072289002</v>
      </c>
      <c r="N5226" s="23">
        <v>28.915662650601998</v>
      </c>
    </row>
    <row r="5227" spans="3:14" x14ac:dyDescent="0.25">
      <c r="C5227" s="125"/>
      <c r="D5227" s="122"/>
      <c r="E5227" s="4" t="s">
        <v>30</v>
      </c>
      <c r="F5227" s="5"/>
      <c r="G5227" s="6">
        <v>26</v>
      </c>
      <c r="H5227" s="28">
        <v>23.076923076922998</v>
      </c>
      <c r="I5227" s="12">
        <v>42.307692307692001</v>
      </c>
      <c r="J5227" s="12">
        <v>34.615384615384997</v>
      </c>
      <c r="K5227" s="20">
        <v>0</v>
      </c>
      <c r="L5227" s="20">
        <v>0</v>
      </c>
      <c r="M5227" s="12">
        <v>65.384615384615003</v>
      </c>
      <c r="N5227" s="23">
        <v>34.615384615384997</v>
      </c>
    </row>
    <row r="5228" spans="3:14" x14ac:dyDescent="0.25">
      <c r="C5228" s="125"/>
      <c r="D5228" s="122"/>
      <c r="E5228" s="4" t="s">
        <v>31</v>
      </c>
      <c r="F5228" s="5"/>
      <c r="G5228" s="6">
        <v>3</v>
      </c>
      <c r="H5228" s="28">
        <v>100</v>
      </c>
      <c r="I5228" s="20">
        <v>0</v>
      </c>
      <c r="J5228" s="20">
        <v>0</v>
      </c>
      <c r="K5228" s="20">
        <v>0</v>
      </c>
      <c r="L5228" s="20">
        <v>0</v>
      </c>
      <c r="M5228" s="12">
        <v>100</v>
      </c>
      <c r="N5228" s="37">
        <v>0</v>
      </c>
    </row>
    <row r="5229" spans="3:14" x14ac:dyDescent="0.25">
      <c r="C5229" s="125"/>
      <c r="D5229" s="122"/>
      <c r="E5229" s="4" t="s">
        <v>32</v>
      </c>
      <c r="F5229" s="5"/>
      <c r="G5229" s="6">
        <v>606</v>
      </c>
      <c r="H5229" s="28">
        <v>29.042904290429</v>
      </c>
      <c r="I5229" s="12">
        <v>48.679867986799003</v>
      </c>
      <c r="J5229" s="12">
        <v>19.801980198020001</v>
      </c>
      <c r="K5229" s="12">
        <v>2.4752475247520001</v>
      </c>
      <c r="L5229" s="20">
        <v>0</v>
      </c>
      <c r="M5229" s="12">
        <v>77.722772277228003</v>
      </c>
      <c r="N5229" s="23">
        <v>22.277227722772</v>
      </c>
    </row>
    <row r="5230" spans="3:14" x14ac:dyDescent="0.25">
      <c r="C5230" s="125"/>
      <c r="D5230" s="122"/>
      <c r="E5230" s="4" t="s">
        <v>33</v>
      </c>
      <c r="F5230" s="5"/>
      <c r="G5230" s="6">
        <v>421</v>
      </c>
      <c r="H5230" s="28">
        <v>29.216152019001999</v>
      </c>
      <c r="I5230" s="12">
        <v>47.743467933491999</v>
      </c>
      <c r="J5230" s="12">
        <v>17.339667458432</v>
      </c>
      <c r="K5230" s="12">
        <v>4.2755344418050001</v>
      </c>
      <c r="L5230" s="12">
        <v>1.4251781472680001</v>
      </c>
      <c r="M5230" s="12">
        <v>76.959619952493995</v>
      </c>
      <c r="N5230" s="23">
        <v>21.615201900237999</v>
      </c>
    </row>
    <row r="5231" spans="3:14" x14ac:dyDescent="0.25">
      <c r="C5231" s="125"/>
      <c r="D5231" s="122"/>
      <c r="E5231" s="4" t="s">
        <v>34</v>
      </c>
      <c r="F5231" s="5"/>
      <c r="G5231" s="6">
        <v>112</v>
      </c>
      <c r="H5231" s="28">
        <v>26.785714285714</v>
      </c>
      <c r="I5231" s="12">
        <v>42.857142857143003</v>
      </c>
      <c r="J5231" s="12">
        <v>25</v>
      </c>
      <c r="K5231" s="12">
        <v>4.4642857142860004</v>
      </c>
      <c r="L5231" s="12">
        <v>0.89285714285700002</v>
      </c>
      <c r="M5231" s="12">
        <v>69.642857142856997</v>
      </c>
      <c r="N5231" s="23">
        <v>29.464285714286</v>
      </c>
    </row>
    <row r="5232" spans="3:14" x14ac:dyDescent="0.25">
      <c r="C5232" s="125"/>
      <c r="D5232" s="122"/>
      <c r="E5232" s="4" t="s">
        <v>35</v>
      </c>
      <c r="F5232" s="5"/>
      <c r="G5232" s="6">
        <v>533</v>
      </c>
      <c r="H5232" s="28">
        <v>28.705440900563001</v>
      </c>
      <c r="I5232" s="12">
        <v>46.716697936209997</v>
      </c>
      <c r="J5232" s="12">
        <v>18.949343339586999</v>
      </c>
      <c r="K5232" s="12">
        <v>4.3151969981239997</v>
      </c>
      <c r="L5232" s="12">
        <v>1.313320825516</v>
      </c>
      <c r="M5232" s="12">
        <v>75.422138836773001</v>
      </c>
      <c r="N5232" s="23">
        <v>23.264540337711001</v>
      </c>
    </row>
    <row r="5233" spans="3:14" x14ac:dyDescent="0.25">
      <c r="C5233" s="125"/>
      <c r="D5233" s="121" t="s">
        <v>22</v>
      </c>
      <c r="E5233" s="18" t="s">
        <v>25</v>
      </c>
      <c r="F5233" s="17"/>
      <c r="G5233" s="19">
        <v>247</v>
      </c>
      <c r="H5233" s="29">
        <v>29.959514170039999</v>
      </c>
      <c r="I5233" s="15">
        <v>55.060728744938999</v>
      </c>
      <c r="J5233" s="15">
        <v>13.36032388664</v>
      </c>
      <c r="K5233" s="15">
        <v>1.619433198381</v>
      </c>
      <c r="L5233" s="38">
        <v>0</v>
      </c>
      <c r="M5233" s="15">
        <v>85.020242914980003</v>
      </c>
      <c r="N5233" s="30">
        <v>14.979757085019999</v>
      </c>
    </row>
    <row r="5234" spans="3:14" x14ac:dyDescent="0.25">
      <c r="C5234" s="125"/>
      <c r="D5234" s="122"/>
      <c r="E5234" s="4" t="s">
        <v>26</v>
      </c>
      <c r="F5234" s="5"/>
      <c r="G5234" s="6">
        <v>380</v>
      </c>
      <c r="H5234" s="28">
        <v>38.684210526316001</v>
      </c>
      <c r="I5234" s="12">
        <v>44.210526315788996</v>
      </c>
      <c r="J5234" s="12">
        <v>15.789473684211</v>
      </c>
      <c r="K5234" s="12">
        <v>0.52631578947400004</v>
      </c>
      <c r="L5234" s="12">
        <v>0.78947368421099995</v>
      </c>
      <c r="M5234" s="12">
        <v>82.894736842105004</v>
      </c>
      <c r="N5234" s="23">
        <v>16.315789473683999</v>
      </c>
    </row>
    <row r="5235" spans="3:14" x14ac:dyDescent="0.25">
      <c r="C5235" s="125"/>
      <c r="D5235" s="122"/>
      <c r="E5235" s="4" t="s">
        <v>27</v>
      </c>
      <c r="F5235" s="5"/>
      <c r="G5235" s="6">
        <v>251</v>
      </c>
      <c r="H5235" s="28">
        <v>33.067729083665</v>
      </c>
      <c r="I5235" s="12">
        <v>50.996015936254999</v>
      </c>
      <c r="J5235" s="12">
        <v>13.94422310757</v>
      </c>
      <c r="K5235" s="12">
        <v>1.593625498008</v>
      </c>
      <c r="L5235" s="12">
        <v>0.398406374502</v>
      </c>
      <c r="M5235" s="12">
        <v>84.063745019920006</v>
      </c>
      <c r="N5235" s="23">
        <v>15.537848605578001</v>
      </c>
    </row>
    <row r="5236" spans="3:14" x14ac:dyDescent="0.25">
      <c r="C5236" s="125"/>
      <c r="D5236" s="122"/>
      <c r="E5236" s="4" t="s">
        <v>28</v>
      </c>
      <c r="F5236" s="5"/>
      <c r="G5236" s="6">
        <v>210</v>
      </c>
      <c r="H5236" s="28">
        <v>28.571428571428999</v>
      </c>
      <c r="I5236" s="12">
        <v>43.333333333333002</v>
      </c>
      <c r="J5236" s="12">
        <v>20</v>
      </c>
      <c r="K5236" s="12">
        <v>4.7619047619049999</v>
      </c>
      <c r="L5236" s="12">
        <v>3.333333333333</v>
      </c>
      <c r="M5236" s="12">
        <v>71.904761904761997</v>
      </c>
      <c r="N5236" s="23">
        <v>24.761904761905001</v>
      </c>
    </row>
    <row r="5237" spans="3:14" x14ac:dyDescent="0.25">
      <c r="C5237" s="125"/>
      <c r="D5237" s="122"/>
      <c r="E5237" s="4" t="s">
        <v>29</v>
      </c>
      <c r="F5237" s="5"/>
      <c r="G5237" s="6">
        <v>123</v>
      </c>
      <c r="H5237" s="28">
        <v>19.512195121950999</v>
      </c>
      <c r="I5237" s="12">
        <v>41.463414634145998</v>
      </c>
      <c r="J5237" s="12">
        <v>28.455284552845999</v>
      </c>
      <c r="K5237" s="12">
        <v>6.5040650406499996</v>
      </c>
      <c r="L5237" s="12">
        <v>4.065040650407</v>
      </c>
      <c r="M5237" s="12">
        <v>60.975609756098002</v>
      </c>
      <c r="N5237" s="23">
        <v>34.959349593496</v>
      </c>
    </row>
    <row r="5238" spans="3:14" x14ac:dyDescent="0.25">
      <c r="C5238" s="125"/>
      <c r="D5238" s="122"/>
      <c r="E5238" s="4" t="s">
        <v>30</v>
      </c>
      <c r="F5238" s="5"/>
      <c r="G5238" s="6">
        <v>50</v>
      </c>
      <c r="H5238" s="28">
        <v>36</v>
      </c>
      <c r="I5238" s="12">
        <v>24</v>
      </c>
      <c r="J5238" s="12">
        <v>30</v>
      </c>
      <c r="K5238" s="12">
        <v>10</v>
      </c>
      <c r="L5238" s="20">
        <v>0</v>
      </c>
      <c r="M5238" s="12">
        <v>60</v>
      </c>
      <c r="N5238" s="23">
        <v>40</v>
      </c>
    </row>
    <row r="5239" spans="3:14" x14ac:dyDescent="0.25">
      <c r="C5239" s="125"/>
      <c r="D5239" s="122"/>
      <c r="E5239" s="4" t="s">
        <v>31</v>
      </c>
      <c r="F5239" s="5"/>
      <c r="G5239" s="6">
        <v>14</v>
      </c>
      <c r="H5239" s="28">
        <v>21.428571428571001</v>
      </c>
      <c r="I5239" s="12">
        <v>35.714285714286</v>
      </c>
      <c r="J5239" s="12">
        <v>28.571428571428999</v>
      </c>
      <c r="K5239" s="12">
        <v>14.285714285714</v>
      </c>
      <c r="L5239" s="20">
        <v>0</v>
      </c>
      <c r="M5239" s="12">
        <v>57.142857142856997</v>
      </c>
      <c r="N5239" s="23">
        <v>42.857142857143003</v>
      </c>
    </row>
    <row r="5240" spans="3:14" x14ac:dyDescent="0.25">
      <c r="C5240" s="125"/>
      <c r="D5240" s="122"/>
      <c r="E5240" s="4" t="s">
        <v>32</v>
      </c>
      <c r="F5240" s="5"/>
      <c r="G5240" s="6">
        <v>627</v>
      </c>
      <c r="H5240" s="28">
        <v>35.247208931419003</v>
      </c>
      <c r="I5240" s="12">
        <v>48.484848484848001</v>
      </c>
      <c r="J5240" s="12">
        <v>14.832535885166999</v>
      </c>
      <c r="K5240" s="12">
        <v>0.95693779904300003</v>
      </c>
      <c r="L5240" s="12">
        <v>0.478468899522</v>
      </c>
      <c r="M5240" s="12">
        <v>83.732057416268006</v>
      </c>
      <c r="N5240" s="23">
        <v>15.789473684211</v>
      </c>
    </row>
    <row r="5241" spans="3:14" x14ac:dyDescent="0.25">
      <c r="C5241" s="125"/>
      <c r="D5241" s="122"/>
      <c r="E5241" s="4" t="s">
        <v>33</v>
      </c>
      <c r="F5241" s="5"/>
      <c r="G5241" s="6">
        <v>461</v>
      </c>
      <c r="H5241" s="28">
        <v>31.019522776573002</v>
      </c>
      <c r="I5241" s="12">
        <v>47.505422993491997</v>
      </c>
      <c r="J5241" s="12">
        <v>16.702819956616</v>
      </c>
      <c r="K5241" s="12">
        <v>3.0368763557479999</v>
      </c>
      <c r="L5241" s="12">
        <v>1.73535791757</v>
      </c>
      <c r="M5241" s="12">
        <v>78.524945770065003</v>
      </c>
      <c r="N5241" s="23">
        <v>19.739696312364</v>
      </c>
    </row>
    <row r="5242" spans="3:14" x14ac:dyDescent="0.25">
      <c r="C5242" s="125"/>
      <c r="D5242" s="122"/>
      <c r="E5242" s="4" t="s">
        <v>34</v>
      </c>
      <c r="F5242" s="5"/>
      <c r="G5242" s="6">
        <v>187</v>
      </c>
      <c r="H5242" s="28">
        <v>24.064171122994999</v>
      </c>
      <c r="I5242" s="12">
        <v>36.363636363635997</v>
      </c>
      <c r="J5242" s="12">
        <v>28.877005347594</v>
      </c>
      <c r="K5242" s="12">
        <v>8.0213903743320003</v>
      </c>
      <c r="L5242" s="12">
        <v>2.673796791444</v>
      </c>
      <c r="M5242" s="12">
        <v>60.427807486631004</v>
      </c>
      <c r="N5242" s="23">
        <v>36.898395721924999</v>
      </c>
    </row>
    <row r="5243" spans="3:14" x14ac:dyDescent="0.25">
      <c r="C5243" s="125"/>
      <c r="D5243" s="122"/>
      <c r="E5243" s="4" t="s">
        <v>35</v>
      </c>
      <c r="F5243" s="5"/>
      <c r="G5243" s="6">
        <v>648</v>
      </c>
      <c r="H5243" s="28">
        <v>29.012345679012</v>
      </c>
      <c r="I5243" s="12">
        <v>44.290123456789999</v>
      </c>
      <c r="J5243" s="12">
        <v>20.216049382716001</v>
      </c>
      <c r="K5243" s="12">
        <v>4.4753086419750003</v>
      </c>
      <c r="L5243" s="12">
        <v>2.0061728395060001</v>
      </c>
      <c r="M5243" s="12">
        <v>73.302469135801999</v>
      </c>
      <c r="N5243" s="23">
        <v>24.691358024690999</v>
      </c>
    </row>
    <row r="5244" spans="3:14" x14ac:dyDescent="0.25">
      <c r="C5244" s="121" t="s">
        <v>36</v>
      </c>
      <c r="D5244" s="121" t="s">
        <v>24</v>
      </c>
      <c r="E5244" s="18" t="s">
        <v>37</v>
      </c>
      <c r="F5244" s="17"/>
      <c r="G5244" s="19">
        <v>106</v>
      </c>
      <c r="H5244" s="29">
        <v>17.924528301887001</v>
      </c>
      <c r="I5244" s="15">
        <v>40.566037735849001</v>
      </c>
      <c r="J5244" s="15">
        <v>35.849056603774002</v>
      </c>
      <c r="K5244" s="15">
        <v>5.660377358491</v>
      </c>
      <c r="L5244" s="38">
        <v>0</v>
      </c>
      <c r="M5244" s="15">
        <v>58.490566037736002</v>
      </c>
      <c r="N5244" s="30">
        <v>41.509433962263998</v>
      </c>
    </row>
    <row r="5245" spans="3:14" ht="25.2" x14ac:dyDescent="0.25">
      <c r="C5245" s="125"/>
      <c r="D5245" s="122"/>
      <c r="E5245" s="4" t="s">
        <v>38</v>
      </c>
      <c r="F5245" s="5"/>
      <c r="G5245" s="6">
        <v>1653</v>
      </c>
      <c r="H5245" s="28">
        <v>31.941923774955001</v>
      </c>
      <c r="I5245" s="12">
        <v>48.457350272231999</v>
      </c>
      <c r="J5245" s="12">
        <v>16.333938294010999</v>
      </c>
      <c r="K5245" s="12">
        <v>2.480338777979</v>
      </c>
      <c r="L5245" s="12">
        <v>0.78644888082300002</v>
      </c>
      <c r="M5245" s="12">
        <v>80.399274047187006</v>
      </c>
      <c r="N5245" s="23">
        <v>18.814277071989999</v>
      </c>
    </row>
    <row r="5246" spans="3:14" ht="25.2" x14ac:dyDescent="0.25">
      <c r="C5246" s="125"/>
      <c r="D5246" s="122"/>
      <c r="E5246" s="4" t="s">
        <v>39</v>
      </c>
      <c r="F5246" s="5"/>
      <c r="G5246" s="6">
        <v>116</v>
      </c>
      <c r="H5246" s="28">
        <v>20.689655172414</v>
      </c>
      <c r="I5246" s="12">
        <v>43.965517241378997</v>
      </c>
      <c r="J5246" s="12">
        <v>28.448275862069</v>
      </c>
      <c r="K5246" s="12">
        <v>5.1724137931029999</v>
      </c>
      <c r="L5246" s="12">
        <v>1.7241379310339999</v>
      </c>
      <c r="M5246" s="12">
        <v>64.655172413792997</v>
      </c>
      <c r="N5246" s="23">
        <v>33.620689655172001</v>
      </c>
    </row>
    <row r="5247" spans="3:14" ht="25.2" x14ac:dyDescent="0.25">
      <c r="C5247" s="125"/>
      <c r="D5247" s="122"/>
      <c r="E5247" s="4" t="s">
        <v>40</v>
      </c>
      <c r="F5247" s="5"/>
      <c r="G5247" s="6">
        <v>513</v>
      </c>
      <c r="H5247" s="28">
        <v>30.994152046783999</v>
      </c>
      <c r="I5247" s="12">
        <v>44.444444444444002</v>
      </c>
      <c r="J5247" s="12">
        <v>19.688109161793001</v>
      </c>
      <c r="K5247" s="12">
        <v>3.508771929825</v>
      </c>
      <c r="L5247" s="12">
        <v>1.364522417154</v>
      </c>
      <c r="M5247" s="12">
        <v>75.438596491227997</v>
      </c>
      <c r="N5247" s="23">
        <v>23.196881091618</v>
      </c>
    </row>
    <row r="5248" spans="3:14" x14ac:dyDescent="0.25">
      <c r="C5248" s="125"/>
      <c r="D5248" s="122"/>
      <c r="E5248" s="4" t="s">
        <v>18</v>
      </c>
      <c r="F5248" s="5"/>
      <c r="G5248" s="6">
        <v>26</v>
      </c>
      <c r="H5248" s="28">
        <v>30.769230769231001</v>
      </c>
      <c r="I5248" s="12">
        <v>46.153846153845997</v>
      </c>
      <c r="J5248" s="12">
        <v>11.538461538462</v>
      </c>
      <c r="K5248" s="12">
        <v>7.6923076923079998</v>
      </c>
      <c r="L5248" s="12">
        <v>3.8461538461539999</v>
      </c>
      <c r="M5248" s="12">
        <v>76.923076923077005</v>
      </c>
      <c r="N5248" s="23">
        <v>19.230769230768999</v>
      </c>
    </row>
    <row r="5249" spans="3:14" x14ac:dyDescent="0.25">
      <c r="C5249" s="125"/>
      <c r="D5249" s="121" t="s">
        <v>21</v>
      </c>
      <c r="E5249" s="18" t="s">
        <v>37</v>
      </c>
      <c r="F5249" s="17"/>
      <c r="G5249" s="19">
        <v>66</v>
      </c>
      <c r="H5249" s="29">
        <v>10.606060606061</v>
      </c>
      <c r="I5249" s="15">
        <v>42.424242424242003</v>
      </c>
      <c r="J5249" s="15">
        <v>40.909090909090999</v>
      </c>
      <c r="K5249" s="15">
        <v>6.0606060606060002</v>
      </c>
      <c r="L5249" s="38">
        <v>0</v>
      </c>
      <c r="M5249" s="15">
        <v>53.030303030303003</v>
      </c>
      <c r="N5249" s="30">
        <v>46.969696969696997</v>
      </c>
    </row>
    <row r="5250" spans="3:14" ht="25.2" x14ac:dyDescent="0.25">
      <c r="C5250" s="125"/>
      <c r="D5250" s="122"/>
      <c r="E5250" s="4" t="s">
        <v>38</v>
      </c>
      <c r="F5250" s="5"/>
      <c r="G5250" s="6">
        <v>938</v>
      </c>
      <c r="H5250" s="28">
        <v>31.343283582089999</v>
      </c>
      <c r="I5250" s="12">
        <v>47.974413646054998</v>
      </c>
      <c r="J5250" s="12">
        <v>17.377398720681999</v>
      </c>
      <c r="K5250" s="12">
        <v>2.6652452025589999</v>
      </c>
      <c r="L5250" s="12">
        <v>0.63965884861400002</v>
      </c>
      <c r="M5250" s="12">
        <v>79.317697228144993</v>
      </c>
      <c r="N5250" s="23">
        <v>20.042643923240998</v>
      </c>
    </row>
    <row r="5251" spans="3:14" ht="25.2" x14ac:dyDescent="0.25">
      <c r="C5251" s="125"/>
      <c r="D5251" s="122"/>
      <c r="E5251" s="4" t="s">
        <v>39</v>
      </c>
      <c r="F5251" s="5"/>
      <c r="G5251" s="6">
        <v>43</v>
      </c>
      <c r="H5251" s="28">
        <v>6.9767441860470001</v>
      </c>
      <c r="I5251" s="12">
        <v>46.511627906976997</v>
      </c>
      <c r="J5251" s="12">
        <v>34.883720930232997</v>
      </c>
      <c r="K5251" s="12">
        <v>11.627906976744001</v>
      </c>
      <c r="L5251" s="20">
        <v>0</v>
      </c>
      <c r="M5251" s="12">
        <v>53.488372093023003</v>
      </c>
      <c r="N5251" s="23">
        <v>46.511627906976997</v>
      </c>
    </row>
    <row r="5252" spans="3:14" ht="25.2" x14ac:dyDescent="0.25">
      <c r="C5252" s="125"/>
      <c r="D5252" s="122"/>
      <c r="E5252" s="4" t="s">
        <v>40</v>
      </c>
      <c r="F5252" s="5"/>
      <c r="G5252" s="6">
        <v>77</v>
      </c>
      <c r="H5252" s="28">
        <v>25.974025974025999</v>
      </c>
      <c r="I5252" s="12">
        <v>50.649350649351</v>
      </c>
      <c r="J5252" s="12">
        <v>19.480519480519</v>
      </c>
      <c r="K5252" s="12">
        <v>3.896103896104</v>
      </c>
      <c r="L5252" s="20">
        <v>0</v>
      </c>
      <c r="M5252" s="12">
        <v>76.623376623376998</v>
      </c>
      <c r="N5252" s="23">
        <v>23.376623376623002</v>
      </c>
    </row>
    <row r="5253" spans="3:14" x14ac:dyDescent="0.25">
      <c r="C5253" s="125"/>
      <c r="D5253" s="122"/>
      <c r="E5253" s="4" t="s">
        <v>18</v>
      </c>
      <c r="F5253" s="5"/>
      <c r="G5253" s="6">
        <v>15</v>
      </c>
      <c r="H5253" s="28">
        <v>33.333333333333002</v>
      </c>
      <c r="I5253" s="12">
        <v>46.666666666666998</v>
      </c>
      <c r="J5253" s="12">
        <v>6.666666666667</v>
      </c>
      <c r="K5253" s="12">
        <v>6.666666666667</v>
      </c>
      <c r="L5253" s="12">
        <v>6.666666666667</v>
      </c>
      <c r="M5253" s="12">
        <v>80</v>
      </c>
      <c r="N5253" s="23">
        <v>13.333333333333</v>
      </c>
    </row>
    <row r="5254" spans="3:14" x14ac:dyDescent="0.25">
      <c r="C5254" s="125"/>
      <c r="D5254" s="121" t="s">
        <v>22</v>
      </c>
      <c r="E5254" s="18" t="s">
        <v>37</v>
      </c>
      <c r="F5254" s="17"/>
      <c r="G5254" s="19">
        <v>40</v>
      </c>
      <c r="H5254" s="29">
        <v>30</v>
      </c>
      <c r="I5254" s="15">
        <v>37.5</v>
      </c>
      <c r="J5254" s="15">
        <v>27.5</v>
      </c>
      <c r="K5254" s="15">
        <v>5</v>
      </c>
      <c r="L5254" s="38">
        <v>0</v>
      </c>
      <c r="M5254" s="15">
        <v>67.5</v>
      </c>
      <c r="N5254" s="30">
        <v>32.5</v>
      </c>
    </row>
    <row r="5255" spans="3:14" ht="25.2" x14ac:dyDescent="0.25">
      <c r="C5255" s="125"/>
      <c r="D5255" s="122"/>
      <c r="E5255" s="4" t="s">
        <v>38</v>
      </c>
      <c r="F5255" s="5"/>
      <c r="G5255" s="6">
        <v>715</v>
      </c>
      <c r="H5255" s="28">
        <v>32.727272727272997</v>
      </c>
      <c r="I5255" s="12">
        <v>49.090909090909001</v>
      </c>
      <c r="J5255" s="12">
        <v>14.965034965035001</v>
      </c>
      <c r="K5255" s="12">
        <v>2.2377622377619999</v>
      </c>
      <c r="L5255" s="12">
        <v>0.97902097902100005</v>
      </c>
      <c r="M5255" s="12">
        <v>81.818181818181998</v>
      </c>
      <c r="N5255" s="23">
        <v>17.202797202797001</v>
      </c>
    </row>
    <row r="5256" spans="3:14" ht="25.2" x14ac:dyDescent="0.25">
      <c r="C5256" s="125"/>
      <c r="D5256" s="122"/>
      <c r="E5256" s="4" t="s">
        <v>39</v>
      </c>
      <c r="F5256" s="5"/>
      <c r="G5256" s="6">
        <v>73</v>
      </c>
      <c r="H5256" s="28">
        <v>28.767123287671001</v>
      </c>
      <c r="I5256" s="12">
        <v>42.465753424657997</v>
      </c>
      <c r="J5256" s="12">
        <v>24.657534246575</v>
      </c>
      <c r="K5256" s="12">
        <v>1.369863013699</v>
      </c>
      <c r="L5256" s="12">
        <v>2.7397260273969999</v>
      </c>
      <c r="M5256" s="12">
        <v>71.232876712329002</v>
      </c>
      <c r="N5256" s="23">
        <v>26.027397260274</v>
      </c>
    </row>
    <row r="5257" spans="3:14" ht="25.2" x14ac:dyDescent="0.25">
      <c r="C5257" s="125"/>
      <c r="D5257" s="122"/>
      <c r="E5257" s="4" t="s">
        <v>40</v>
      </c>
      <c r="F5257" s="5"/>
      <c r="G5257" s="6">
        <v>436</v>
      </c>
      <c r="H5257" s="28">
        <v>31.880733944953999</v>
      </c>
      <c r="I5257" s="12">
        <v>43.348623853211002</v>
      </c>
      <c r="J5257" s="12">
        <v>19.724770642201999</v>
      </c>
      <c r="K5257" s="12">
        <v>3.4403669724769999</v>
      </c>
      <c r="L5257" s="12">
        <v>1.6055045871560001</v>
      </c>
      <c r="M5257" s="12">
        <v>75.229357798164997</v>
      </c>
      <c r="N5257" s="23">
        <v>23.165137614679001</v>
      </c>
    </row>
    <row r="5258" spans="3:14" x14ac:dyDescent="0.25">
      <c r="C5258" s="125"/>
      <c r="D5258" s="122"/>
      <c r="E5258" s="4" t="s">
        <v>18</v>
      </c>
      <c r="F5258" s="5"/>
      <c r="G5258" s="6">
        <v>11</v>
      </c>
      <c r="H5258" s="28">
        <v>27.272727272727</v>
      </c>
      <c r="I5258" s="12">
        <v>45.454545454544999</v>
      </c>
      <c r="J5258" s="12">
        <v>18.181818181817999</v>
      </c>
      <c r="K5258" s="12">
        <v>9.0909090909089993</v>
      </c>
      <c r="L5258" s="20">
        <v>0</v>
      </c>
      <c r="M5258" s="12">
        <v>72.727272727273004</v>
      </c>
      <c r="N5258" s="23">
        <v>27.272727272727</v>
      </c>
    </row>
    <row r="5259" spans="3:14" ht="25.2" x14ac:dyDescent="0.25">
      <c r="C5259" s="121" t="s">
        <v>41</v>
      </c>
      <c r="D5259" s="119" t="s">
        <v>20</v>
      </c>
      <c r="E5259" s="18" t="s">
        <v>42</v>
      </c>
      <c r="F5259" s="17"/>
      <c r="G5259" s="19">
        <v>385</v>
      </c>
      <c r="H5259" s="29">
        <v>25.714285714286</v>
      </c>
      <c r="I5259" s="15">
        <v>46.753246753246998</v>
      </c>
      <c r="J5259" s="15">
        <v>21.818181818182001</v>
      </c>
      <c r="K5259" s="15">
        <v>4.9350649350650002</v>
      </c>
      <c r="L5259" s="15">
        <v>0.77922077922099997</v>
      </c>
      <c r="M5259" s="15">
        <v>72.467532467531996</v>
      </c>
      <c r="N5259" s="30">
        <v>26.753246753247002</v>
      </c>
    </row>
    <row r="5260" spans="3:14" ht="25.2" x14ac:dyDescent="0.25">
      <c r="C5260" s="125"/>
      <c r="D5260" s="120"/>
      <c r="E5260" s="4" t="s">
        <v>43</v>
      </c>
      <c r="F5260" s="5"/>
      <c r="G5260" s="6">
        <v>1574</v>
      </c>
      <c r="H5260" s="28">
        <v>32.337992376111998</v>
      </c>
      <c r="I5260" s="12">
        <v>48.411689961881002</v>
      </c>
      <c r="J5260" s="12">
        <v>16.327827191868</v>
      </c>
      <c r="K5260" s="12">
        <v>2.160101651842</v>
      </c>
      <c r="L5260" s="12">
        <v>0.762388818297</v>
      </c>
      <c r="M5260" s="12">
        <v>80.749682337991999</v>
      </c>
      <c r="N5260" s="23">
        <v>18.487928843710002</v>
      </c>
    </row>
    <row r="5261" spans="3:14" ht="25.2" x14ac:dyDescent="0.25">
      <c r="C5261" s="125"/>
      <c r="D5261" s="120"/>
      <c r="E5261" s="4" t="s">
        <v>44</v>
      </c>
      <c r="F5261" s="5"/>
      <c r="G5261" s="6">
        <v>89</v>
      </c>
      <c r="H5261" s="28">
        <v>31.460674157303</v>
      </c>
      <c r="I5261" s="12">
        <v>40.449438202247002</v>
      </c>
      <c r="J5261" s="12">
        <v>25.842696629212998</v>
      </c>
      <c r="K5261" s="12">
        <v>1.123595505618</v>
      </c>
      <c r="L5261" s="12">
        <v>1.123595505618</v>
      </c>
      <c r="M5261" s="12">
        <v>71.910112359550993</v>
      </c>
      <c r="N5261" s="23">
        <v>26.966292134831001</v>
      </c>
    </row>
    <row r="5262" spans="3:14" ht="25.2" x14ac:dyDescent="0.25">
      <c r="C5262" s="125"/>
      <c r="D5262" s="120"/>
      <c r="E5262" s="4" t="s">
        <v>45</v>
      </c>
      <c r="F5262" s="5"/>
      <c r="G5262" s="6">
        <v>956</v>
      </c>
      <c r="H5262" s="28">
        <v>29.811715481172001</v>
      </c>
      <c r="I5262" s="12">
        <v>46.025104602509998</v>
      </c>
      <c r="J5262" s="12">
        <v>20.606694560668998</v>
      </c>
      <c r="K5262" s="12">
        <v>2.615062761506</v>
      </c>
      <c r="L5262" s="12">
        <v>0.94142259414200002</v>
      </c>
      <c r="M5262" s="12">
        <v>75.836820083681999</v>
      </c>
      <c r="N5262" s="23">
        <v>23.221757322176</v>
      </c>
    </row>
    <row r="5263" spans="3:14" ht="25.2" x14ac:dyDescent="0.25">
      <c r="C5263" s="125"/>
      <c r="D5263" s="120"/>
      <c r="E5263" s="4" t="s">
        <v>46</v>
      </c>
      <c r="F5263" s="5"/>
      <c r="G5263" s="6">
        <v>85</v>
      </c>
      <c r="H5263" s="28">
        <v>17.647058823529001</v>
      </c>
      <c r="I5263" s="12">
        <v>52.941176470587997</v>
      </c>
      <c r="J5263" s="12">
        <v>22.352941176470999</v>
      </c>
      <c r="K5263" s="12">
        <v>7.0588235294119999</v>
      </c>
      <c r="L5263" s="20">
        <v>0</v>
      </c>
      <c r="M5263" s="12">
        <v>70.588235294117993</v>
      </c>
      <c r="N5263" s="23">
        <v>29.411764705882</v>
      </c>
    </row>
    <row r="5264" spans="3:14" x14ac:dyDescent="0.25">
      <c r="C5264" s="125"/>
      <c r="D5264" s="120"/>
      <c r="E5264" s="4" t="s">
        <v>18</v>
      </c>
      <c r="F5264" s="5"/>
      <c r="G5264" s="6">
        <v>17</v>
      </c>
      <c r="H5264" s="28">
        <v>29.411764705882</v>
      </c>
      <c r="I5264" s="12">
        <v>41.176470588234999</v>
      </c>
      <c r="J5264" s="12">
        <v>23.529411764706001</v>
      </c>
      <c r="K5264" s="12">
        <v>5.8823529411760003</v>
      </c>
      <c r="L5264" s="20">
        <v>0</v>
      </c>
      <c r="M5264" s="12">
        <v>70.588235294117993</v>
      </c>
      <c r="N5264" s="23">
        <v>29.411764705882</v>
      </c>
    </row>
    <row r="5265" spans="3:14" x14ac:dyDescent="0.25">
      <c r="C5265" s="121" t="s">
        <v>47</v>
      </c>
      <c r="D5265" s="119" t="s">
        <v>20</v>
      </c>
      <c r="E5265" s="18" t="s">
        <v>48</v>
      </c>
      <c r="F5265" s="17"/>
      <c r="G5265" s="19">
        <v>385</v>
      </c>
      <c r="H5265" s="29">
        <v>25.714285714286</v>
      </c>
      <c r="I5265" s="15">
        <v>46.753246753246998</v>
      </c>
      <c r="J5265" s="15">
        <v>21.818181818182001</v>
      </c>
      <c r="K5265" s="15">
        <v>4.9350649350650002</v>
      </c>
      <c r="L5265" s="15">
        <v>0.77922077922099997</v>
      </c>
      <c r="M5265" s="15">
        <v>72.467532467531996</v>
      </c>
      <c r="N5265" s="30">
        <v>26.753246753247002</v>
      </c>
    </row>
    <row r="5266" spans="3:14" x14ac:dyDescent="0.25">
      <c r="C5266" s="125"/>
      <c r="D5266" s="120"/>
      <c r="E5266" s="4" t="s">
        <v>49</v>
      </c>
      <c r="F5266" s="5"/>
      <c r="G5266" s="6">
        <v>1156</v>
      </c>
      <c r="H5266" s="28">
        <v>33.391003460207997</v>
      </c>
      <c r="I5266" s="12">
        <v>47.145328719722997</v>
      </c>
      <c r="J5266" s="12">
        <v>15.657439446367</v>
      </c>
      <c r="K5266" s="12">
        <v>2.6816608996540001</v>
      </c>
      <c r="L5266" s="12">
        <v>1.1245674740480001</v>
      </c>
      <c r="M5266" s="12">
        <v>80.536332179930994</v>
      </c>
      <c r="N5266" s="23">
        <v>18.339100346020999</v>
      </c>
    </row>
    <row r="5267" spans="3:14" x14ac:dyDescent="0.25">
      <c r="C5267" s="125"/>
      <c r="D5267" s="120"/>
      <c r="E5267" s="4" t="s">
        <v>50</v>
      </c>
      <c r="F5267" s="5"/>
      <c r="G5267" s="6">
        <v>466</v>
      </c>
      <c r="H5267" s="28">
        <v>26.609442060086</v>
      </c>
      <c r="I5267" s="12">
        <v>48.283261802574998</v>
      </c>
      <c r="J5267" s="12">
        <v>21.459227467811001</v>
      </c>
      <c r="K5267" s="12">
        <v>2.7896995708149999</v>
      </c>
      <c r="L5267" s="12">
        <v>0.85836909871199996</v>
      </c>
      <c r="M5267" s="12">
        <v>74.892703862660994</v>
      </c>
      <c r="N5267" s="23">
        <v>24.248927038626999</v>
      </c>
    </row>
    <row r="5268" spans="3:14" x14ac:dyDescent="0.25">
      <c r="C5268" s="125"/>
      <c r="D5268" s="120"/>
      <c r="E5268" s="4" t="s">
        <v>51</v>
      </c>
      <c r="F5268" s="5"/>
      <c r="G5268" s="6">
        <v>191</v>
      </c>
      <c r="H5268" s="28">
        <v>28.272251308901001</v>
      </c>
      <c r="I5268" s="12">
        <v>47.120418848168001</v>
      </c>
      <c r="J5268" s="12">
        <v>22.513089005236001</v>
      </c>
      <c r="K5268" s="12">
        <v>2.0942408376959998</v>
      </c>
      <c r="L5268" s="20">
        <v>0</v>
      </c>
      <c r="M5268" s="12">
        <v>75.392670157067997</v>
      </c>
      <c r="N5268" s="23">
        <v>24.607329842932</v>
      </c>
    </row>
    <row r="5269" spans="3:14" x14ac:dyDescent="0.25">
      <c r="C5269" s="125"/>
      <c r="D5269" s="120"/>
      <c r="E5269" s="4" t="s">
        <v>52</v>
      </c>
      <c r="F5269" s="5"/>
      <c r="G5269" s="6">
        <v>181</v>
      </c>
      <c r="H5269" s="28">
        <v>37.016574585634999</v>
      </c>
      <c r="I5269" s="12">
        <v>45.303867403315003</v>
      </c>
      <c r="J5269" s="12">
        <v>13.812154696133</v>
      </c>
      <c r="K5269" s="12">
        <v>2.2099447513810002</v>
      </c>
      <c r="L5269" s="12">
        <v>1.657458563536</v>
      </c>
      <c r="M5269" s="12">
        <v>82.320441988949995</v>
      </c>
      <c r="N5269" s="23">
        <v>16.022099447514002</v>
      </c>
    </row>
    <row r="5270" spans="3:14" x14ac:dyDescent="0.25">
      <c r="C5270" s="125"/>
      <c r="D5270" s="120"/>
      <c r="E5270" s="4" t="s">
        <v>18</v>
      </c>
      <c r="F5270" s="5"/>
      <c r="G5270" s="6">
        <v>35</v>
      </c>
      <c r="H5270" s="28">
        <v>22.857142857143</v>
      </c>
      <c r="I5270" s="12">
        <v>37.142857142856997</v>
      </c>
      <c r="J5270" s="12">
        <v>34.285714285714</v>
      </c>
      <c r="K5270" s="12">
        <v>5.7142857142860004</v>
      </c>
      <c r="L5270" s="20">
        <v>0</v>
      </c>
      <c r="M5270" s="12">
        <v>60</v>
      </c>
      <c r="N5270" s="23">
        <v>40</v>
      </c>
    </row>
    <row r="5271" spans="3:14" x14ac:dyDescent="0.25">
      <c r="C5271" s="121" t="s">
        <v>53</v>
      </c>
      <c r="D5271" s="119" t="s">
        <v>20</v>
      </c>
      <c r="E5271" s="18" t="s">
        <v>54</v>
      </c>
      <c r="F5271" s="17"/>
      <c r="G5271" s="19">
        <v>331</v>
      </c>
      <c r="H5271" s="29">
        <v>27.190332326284</v>
      </c>
      <c r="I5271" s="15">
        <v>46.223564954682999</v>
      </c>
      <c r="J5271" s="15">
        <v>22.658610271903001</v>
      </c>
      <c r="K5271" s="15">
        <v>2.4169184290030001</v>
      </c>
      <c r="L5271" s="15">
        <v>1.510574018127</v>
      </c>
      <c r="M5271" s="15">
        <v>73.413897280967007</v>
      </c>
      <c r="N5271" s="30">
        <v>25.075528700905998</v>
      </c>
    </row>
    <row r="5272" spans="3:14" x14ac:dyDescent="0.25">
      <c r="C5272" s="125"/>
      <c r="D5272" s="120"/>
      <c r="E5272" s="4" t="s">
        <v>55</v>
      </c>
      <c r="F5272" s="5"/>
      <c r="G5272" s="6">
        <v>1212</v>
      </c>
      <c r="H5272" s="28">
        <v>32.920792079207999</v>
      </c>
      <c r="I5272" s="12">
        <v>47.854785478548003</v>
      </c>
      <c r="J5272" s="12">
        <v>15.346534653465</v>
      </c>
      <c r="K5272" s="12">
        <v>2.8052805280530002</v>
      </c>
      <c r="L5272" s="12">
        <v>1.072607260726</v>
      </c>
      <c r="M5272" s="12">
        <v>80.775577557755994</v>
      </c>
      <c r="N5272" s="23">
        <v>18.151815181518</v>
      </c>
    </row>
    <row r="5273" spans="3:14" ht="25.2" x14ac:dyDescent="0.25">
      <c r="C5273" s="125"/>
      <c r="D5273" s="120"/>
      <c r="E5273" s="4" t="s">
        <v>56</v>
      </c>
      <c r="F5273" s="5"/>
      <c r="G5273" s="6">
        <v>615</v>
      </c>
      <c r="H5273" s="28">
        <v>31.382113821137999</v>
      </c>
      <c r="I5273" s="12">
        <v>45.853658536585002</v>
      </c>
      <c r="J5273" s="12">
        <v>19.349593495935</v>
      </c>
      <c r="K5273" s="12">
        <v>2.7642276422759999</v>
      </c>
      <c r="L5273" s="12">
        <v>0.650406504065</v>
      </c>
      <c r="M5273" s="12">
        <v>77.235772357724002</v>
      </c>
      <c r="N5273" s="23">
        <v>22.113821138211001</v>
      </c>
    </row>
    <row r="5274" spans="3:14" x14ac:dyDescent="0.25">
      <c r="C5274" s="125"/>
      <c r="D5274" s="120"/>
      <c r="E5274" s="4" t="s">
        <v>57</v>
      </c>
      <c r="F5274" s="5"/>
      <c r="G5274" s="6">
        <v>234</v>
      </c>
      <c r="H5274" s="28">
        <v>21.794871794872002</v>
      </c>
      <c r="I5274" s="12">
        <v>47.008547008546998</v>
      </c>
      <c r="J5274" s="12">
        <v>25.641025641026001</v>
      </c>
      <c r="K5274" s="12">
        <v>5.1282051282049999</v>
      </c>
      <c r="L5274" s="12">
        <v>0.42735042735000001</v>
      </c>
      <c r="M5274" s="12">
        <v>68.803418803419007</v>
      </c>
      <c r="N5274" s="23">
        <v>30.769230769231001</v>
      </c>
    </row>
    <row r="5275" spans="3:14" x14ac:dyDescent="0.25">
      <c r="C5275" s="125"/>
      <c r="D5275" s="120"/>
      <c r="E5275" s="4" t="s">
        <v>18</v>
      </c>
      <c r="F5275" s="5"/>
      <c r="G5275" s="6">
        <v>22</v>
      </c>
      <c r="H5275" s="28">
        <v>22.727272727273</v>
      </c>
      <c r="I5275" s="12">
        <v>45.454545454544999</v>
      </c>
      <c r="J5275" s="12">
        <v>22.727272727273</v>
      </c>
      <c r="K5275" s="12">
        <v>9.0909090909089993</v>
      </c>
      <c r="L5275" s="20">
        <v>0</v>
      </c>
      <c r="M5275" s="12">
        <v>68.181818181818002</v>
      </c>
      <c r="N5275" s="23">
        <v>31.818181818182001</v>
      </c>
    </row>
    <row r="5276" spans="3:14" x14ac:dyDescent="0.25">
      <c r="C5276" s="121" t="s">
        <v>58</v>
      </c>
      <c r="D5276" s="119" t="s">
        <v>20</v>
      </c>
      <c r="E5276" s="18" t="s">
        <v>59</v>
      </c>
      <c r="F5276" s="17"/>
      <c r="G5276" s="19">
        <v>522</v>
      </c>
      <c r="H5276" s="29">
        <v>24.904214559387</v>
      </c>
      <c r="I5276" s="15">
        <v>44.252873563218003</v>
      </c>
      <c r="J5276" s="15">
        <v>22.796934865899999</v>
      </c>
      <c r="K5276" s="15">
        <v>5.7471264367819996</v>
      </c>
      <c r="L5276" s="15">
        <v>2.2988505747130001</v>
      </c>
      <c r="M5276" s="15">
        <v>69.157088122605003</v>
      </c>
      <c r="N5276" s="30">
        <v>28.544061302682</v>
      </c>
    </row>
    <row r="5277" spans="3:14" x14ac:dyDescent="0.25">
      <c r="C5277" s="125"/>
      <c r="D5277" s="120"/>
      <c r="E5277" s="4" t="s">
        <v>60</v>
      </c>
      <c r="F5277" s="5"/>
      <c r="G5277" s="6">
        <v>1090</v>
      </c>
      <c r="H5277" s="28">
        <v>29.082568807339001</v>
      </c>
      <c r="I5277" s="12">
        <v>48.532110091743</v>
      </c>
      <c r="J5277" s="12">
        <v>19.174311926605998</v>
      </c>
      <c r="K5277" s="12">
        <v>2.4770642201830002</v>
      </c>
      <c r="L5277" s="12">
        <v>0.73394495412799998</v>
      </c>
      <c r="M5277" s="12">
        <v>77.614678899083003</v>
      </c>
      <c r="N5277" s="23">
        <v>21.651376146789001</v>
      </c>
    </row>
    <row r="5278" spans="3:14" ht="25.2" x14ac:dyDescent="0.25">
      <c r="C5278" s="125"/>
      <c r="D5278" s="120"/>
      <c r="E5278" s="4" t="s">
        <v>61</v>
      </c>
      <c r="F5278" s="5"/>
      <c r="G5278" s="6">
        <v>327</v>
      </c>
      <c r="H5278" s="28">
        <v>37.920489296635999</v>
      </c>
      <c r="I5278" s="12">
        <v>44.648318042813003</v>
      </c>
      <c r="J5278" s="12">
        <v>14.678899082569</v>
      </c>
      <c r="K5278" s="12">
        <v>1.834862385321</v>
      </c>
      <c r="L5278" s="12">
        <v>0.91743119266100004</v>
      </c>
      <c r="M5278" s="12">
        <v>82.568807339450004</v>
      </c>
      <c r="N5278" s="23">
        <v>16.513761467889999</v>
      </c>
    </row>
    <row r="5279" spans="3:14" x14ac:dyDescent="0.25">
      <c r="C5279" s="125"/>
      <c r="D5279" s="120"/>
      <c r="E5279" s="4" t="s">
        <v>62</v>
      </c>
      <c r="F5279" s="5"/>
      <c r="G5279" s="6">
        <v>428</v>
      </c>
      <c r="H5279" s="28">
        <v>36.448598130840999</v>
      </c>
      <c r="I5279" s="12">
        <v>48.130841121495003</v>
      </c>
      <c r="J5279" s="12">
        <v>14.018691588785</v>
      </c>
      <c r="K5279" s="12">
        <v>1.401869158879</v>
      </c>
      <c r="L5279" s="20">
        <v>0</v>
      </c>
      <c r="M5279" s="12">
        <v>84.579439252336002</v>
      </c>
      <c r="N5279" s="23">
        <v>15.420560747664</v>
      </c>
    </row>
    <row r="5280" spans="3:14" x14ac:dyDescent="0.25">
      <c r="C5280" s="125"/>
      <c r="D5280" s="120"/>
      <c r="E5280" s="4" t="s">
        <v>63</v>
      </c>
      <c r="F5280" s="5"/>
      <c r="G5280" s="6">
        <v>25</v>
      </c>
      <c r="H5280" s="28">
        <v>16</v>
      </c>
      <c r="I5280" s="12">
        <v>56</v>
      </c>
      <c r="J5280" s="12">
        <v>20</v>
      </c>
      <c r="K5280" s="12">
        <v>8</v>
      </c>
      <c r="L5280" s="20">
        <v>0</v>
      </c>
      <c r="M5280" s="12">
        <v>72</v>
      </c>
      <c r="N5280" s="23">
        <v>28</v>
      </c>
    </row>
    <row r="5281" spans="3:14" x14ac:dyDescent="0.25">
      <c r="C5281" s="125"/>
      <c r="D5281" s="120"/>
      <c r="E5281" s="4" t="s">
        <v>18</v>
      </c>
      <c r="F5281" s="5"/>
      <c r="G5281" s="6">
        <v>22</v>
      </c>
      <c r="H5281" s="28">
        <v>31.818181818182001</v>
      </c>
      <c r="I5281" s="12">
        <v>40.909090909090999</v>
      </c>
      <c r="J5281" s="12">
        <v>18.181818181817999</v>
      </c>
      <c r="K5281" s="12">
        <v>9.0909090909089993</v>
      </c>
      <c r="L5281" s="20">
        <v>0</v>
      </c>
      <c r="M5281" s="12">
        <v>72.727272727273004</v>
      </c>
      <c r="N5281" s="23">
        <v>27.272727272727</v>
      </c>
    </row>
    <row r="5282" spans="3:14" ht="25.2" x14ac:dyDescent="0.25">
      <c r="C5282" s="121" t="s">
        <v>64</v>
      </c>
      <c r="D5282" s="119" t="s">
        <v>20</v>
      </c>
      <c r="E5282" s="18" t="s">
        <v>65</v>
      </c>
      <c r="F5282" s="17"/>
      <c r="G5282" s="19">
        <v>36</v>
      </c>
      <c r="H5282" s="29">
        <v>13.888888888888999</v>
      </c>
      <c r="I5282" s="15">
        <v>52.777777777777999</v>
      </c>
      <c r="J5282" s="15">
        <v>22.222222222222001</v>
      </c>
      <c r="K5282" s="15">
        <v>11.111111111111001</v>
      </c>
      <c r="L5282" s="38">
        <v>0</v>
      </c>
      <c r="M5282" s="15">
        <v>66.666666666666998</v>
      </c>
      <c r="N5282" s="30">
        <v>33.333333333333002</v>
      </c>
    </row>
    <row r="5283" spans="3:14" ht="37.799999999999997" x14ac:dyDescent="0.25">
      <c r="C5283" s="125"/>
      <c r="D5283" s="120"/>
      <c r="E5283" s="4" t="s">
        <v>66</v>
      </c>
      <c r="F5283" s="5"/>
      <c r="G5283" s="6">
        <v>177</v>
      </c>
      <c r="H5283" s="28">
        <v>21.468926553671999</v>
      </c>
      <c r="I5283" s="12">
        <v>42.372881355932002</v>
      </c>
      <c r="J5283" s="12">
        <v>25.988700564972</v>
      </c>
      <c r="K5283" s="12">
        <v>7.9096045197739997</v>
      </c>
      <c r="L5283" s="12">
        <v>2.25988700565</v>
      </c>
      <c r="M5283" s="12">
        <v>63.841807909605002</v>
      </c>
      <c r="N5283" s="23">
        <v>33.898305084745999</v>
      </c>
    </row>
    <row r="5284" spans="3:14" ht="37.799999999999997" x14ac:dyDescent="0.25">
      <c r="C5284" s="125"/>
      <c r="D5284" s="120"/>
      <c r="E5284" s="4" t="s">
        <v>67</v>
      </c>
      <c r="F5284" s="5"/>
      <c r="G5284" s="6">
        <v>231</v>
      </c>
      <c r="H5284" s="28">
        <v>22.510822510823001</v>
      </c>
      <c r="I5284" s="12">
        <v>45.021645021645</v>
      </c>
      <c r="J5284" s="12">
        <v>25.108225108225</v>
      </c>
      <c r="K5284" s="12">
        <v>5.6277056277059998</v>
      </c>
      <c r="L5284" s="12">
        <v>1.731601731602</v>
      </c>
      <c r="M5284" s="12">
        <v>67.532467532468004</v>
      </c>
      <c r="N5284" s="23">
        <v>30.735930735930999</v>
      </c>
    </row>
    <row r="5285" spans="3:14" ht="37.799999999999997" x14ac:dyDescent="0.25">
      <c r="C5285" s="125"/>
      <c r="D5285" s="120"/>
      <c r="E5285" s="4" t="s">
        <v>68</v>
      </c>
      <c r="F5285" s="5"/>
      <c r="G5285" s="6">
        <v>324</v>
      </c>
      <c r="H5285" s="28">
        <v>27.469135802469001</v>
      </c>
      <c r="I5285" s="12">
        <v>46.296296296295999</v>
      </c>
      <c r="J5285" s="12">
        <v>20.370370370370001</v>
      </c>
      <c r="K5285" s="12">
        <v>4.9382716049380004</v>
      </c>
      <c r="L5285" s="12">
        <v>0.92592592592599998</v>
      </c>
      <c r="M5285" s="12">
        <v>73.765432098765004</v>
      </c>
      <c r="N5285" s="23">
        <v>25.308641975309001</v>
      </c>
    </row>
    <row r="5286" spans="3:14" ht="37.799999999999997" x14ac:dyDescent="0.25">
      <c r="C5286" s="125"/>
      <c r="D5286" s="120"/>
      <c r="E5286" s="4" t="s">
        <v>69</v>
      </c>
      <c r="F5286" s="5"/>
      <c r="G5286" s="6">
        <v>364</v>
      </c>
      <c r="H5286" s="28">
        <v>27.197802197802002</v>
      </c>
      <c r="I5286" s="12">
        <v>48.351648351648002</v>
      </c>
      <c r="J5286" s="12">
        <v>21.703296703296999</v>
      </c>
      <c r="K5286" s="12">
        <v>2.1978021978019999</v>
      </c>
      <c r="L5286" s="12">
        <v>0.54945054945100003</v>
      </c>
      <c r="M5286" s="12">
        <v>75.549450549450995</v>
      </c>
      <c r="N5286" s="23">
        <v>23.901098901099001</v>
      </c>
    </row>
    <row r="5287" spans="3:14" ht="37.799999999999997" x14ac:dyDescent="0.25">
      <c r="C5287" s="125"/>
      <c r="D5287" s="120"/>
      <c r="E5287" s="4" t="s">
        <v>70</v>
      </c>
      <c r="F5287" s="5"/>
      <c r="G5287" s="6">
        <v>292</v>
      </c>
      <c r="H5287" s="28">
        <v>29.452054794521001</v>
      </c>
      <c r="I5287" s="12">
        <v>51.027397260274</v>
      </c>
      <c r="J5287" s="12">
        <v>17.808219178081998</v>
      </c>
      <c r="K5287" s="12">
        <v>1.369863013699</v>
      </c>
      <c r="L5287" s="12">
        <v>0.34246575342500002</v>
      </c>
      <c r="M5287" s="12">
        <v>80.479452054795004</v>
      </c>
      <c r="N5287" s="23">
        <v>19.178082191781002</v>
      </c>
    </row>
    <row r="5288" spans="3:14" ht="37.799999999999997" x14ac:dyDescent="0.25">
      <c r="C5288" s="125"/>
      <c r="D5288" s="120"/>
      <c r="E5288" s="4" t="s">
        <v>71</v>
      </c>
      <c r="F5288" s="5"/>
      <c r="G5288" s="6">
        <v>316</v>
      </c>
      <c r="H5288" s="28">
        <v>34.810126582278002</v>
      </c>
      <c r="I5288" s="12">
        <v>50.632911392404999</v>
      </c>
      <c r="J5288" s="12">
        <v>13.924050632910999</v>
      </c>
      <c r="K5288" s="12">
        <v>0.31645569620300001</v>
      </c>
      <c r="L5288" s="12">
        <v>0.31645569620300001</v>
      </c>
      <c r="M5288" s="12">
        <v>85.443037974684003</v>
      </c>
      <c r="N5288" s="23">
        <v>14.240506329114</v>
      </c>
    </row>
    <row r="5289" spans="3:14" ht="37.799999999999997" x14ac:dyDescent="0.25">
      <c r="C5289" s="125"/>
      <c r="D5289" s="120"/>
      <c r="E5289" s="4" t="s">
        <v>72</v>
      </c>
      <c r="F5289" s="5"/>
      <c r="G5289" s="6">
        <v>308</v>
      </c>
      <c r="H5289" s="28">
        <v>40.584415584416</v>
      </c>
      <c r="I5289" s="12">
        <v>46.428571428570997</v>
      </c>
      <c r="J5289" s="12">
        <v>11.038961038961</v>
      </c>
      <c r="K5289" s="12">
        <v>0.974025974026</v>
      </c>
      <c r="L5289" s="12">
        <v>0.974025974026</v>
      </c>
      <c r="M5289" s="12">
        <v>87.012987012986997</v>
      </c>
      <c r="N5289" s="23">
        <v>12.012987012987001</v>
      </c>
    </row>
    <row r="5290" spans="3:14" ht="37.799999999999997" x14ac:dyDescent="0.25">
      <c r="C5290" s="125"/>
      <c r="D5290" s="120"/>
      <c r="E5290" s="4" t="s">
        <v>73</v>
      </c>
      <c r="F5290" s="5"/>
      <c r="G5290" s="6">
        <v>114</v>
      </c>
      <c r="H5290" s="28">
        <v>35.964912280702002</v>
      </c>
      <c r="I5290" s="12">
        <v>45.614035087719003</v>
      </c>
      <c r="J5290" s="12">
        <v>14.912280701754</v>
      </c>
      <c r="K5290" s="12">
        <v>1.7543859649119999</v>
      </c>
      <c r="L5290" s="12">
        <v>1.7543859649119999</v>
      </c>
      <c r="M5290" s="12">
        <v>81.578947368420998</v>
      </c>
      <c r="N5290" s="23">
        <v>16.666666666666998</v>
      </c>
    </row>
    <row r="5291" spans="3:14" ht="25.2" x14ac:dyDescent="0.25">
      <c r="C5291" s="125"/>
      <c r="D5291" s="120"/>
      <c r="E5291" s="4" t="s">
        <v>74</v>
      </c>
      <c r="F5291" s="5"/>
      <c r="G5291" s="6">
        <v>96</v>
      </c>
      <c r="H5291" s="28">
        <v>48.958333333333002</v>
      </c>
      <c r="I5291" s="12">
        <v>40.625</v>
      </c>
      <c r="J5291" s="12">
        <v>8.333333333333</v>
      </c>
      <c r="K5291" s="12">
        <v>2.083333333333</v>
      </c>
      <c r="L5291" s="20">
        <v>0</v>
      </c>
      <c r="M5291" s="12">
        <v>89.583333333333002</v>
      </c>
      <c r="N5291" s="23">
        <v>10.416666666667</v>
      </c>
    </row>
    <row r="5292" spans="3:14" x14ac:dyDescent="0.25">
      <c r="C5292" s="125"/>
      <c r="D5292" s="120"/>
      <c r="E5292" s="4" t="s">
        <v>75</v>
      </c>
      <c r="F5292" s="5"/>
      <c r="G5292" s="6">
        <v>29</v>
      </c>
      <c r="H5292" s="28">
        <v>34.482758620689999</v>
      </c>
      <c r="I5292" s="12">
        <v>41.379310344827999</v>
      </c>
      <c r="J5292" s="12">
        <v>20.689655172414</v>
      </c>
      <c r="K5292" s="12">
        <v>3.4482758620689999</v>
      </c>
      <c r="L5292" s="20">
        <v>0</v>
      </c>
      <c r="M5292" s="12">
        <v>75.862068965516997</v>
      </c>
      <c r="N5292" s="23">
        <v>24.137931034483</v>
      </c>
    </row>
    <row r="5293" spans="3:14" x14ac:dyDescent="0.25">
      <c r="C5293" s="125"/>
      <c r="D5293" s="120"/>
      <c r="E5293" s="4" t="s">
        <v>18</v>
      </c>
      <c r="F5293" s="5"/>
      <c r="G5293" s="6">
        <v>127</v>
      </c>
      <c r="H5293" s="28">
        <v>28.346456692913002</v>
      </c>
      <c r="I5293" s="12">
        <v>44.094488188976001</v>
      </c>
      <c r="J5293" s="12">
        <v>21.259842519685002</v>
      </c>
      <c r="K5293" s="12">
        <v>3.9370078740159999</v>
      </c>
      <c r="L5293" s="12">
        <v>2.3622047244090001</v>
      </c>
      <c r="M5293" s="12">
        <v>72.440944881890005</v>
      </c>
      <c r="N5293" s="23">
        <v>25.196850393700998</v>
      </c>
    </row>
    <row r="5294" spans="3:14" x14ac:dyDescent="0.25">
      <c r="C5294" s="121" t="s">
        <v>76</v>
      </c>
      <c r="D5294" s="119" t="s">
        <v>20</v>
      </c>
      <c r="E5294" s="18" t="s">
        <v>77</v>
      </c>
      <c r="F5294" s="17"/>
      <c r="G5294" s="19">
        <v>626</v>
      </c>
      <c r="H5294" s="29">
        <v>27.635782747604001</v>
      </c>
      <c r="I5294" s="15">
        <v>49.361022364217</v>
      </c>
      <c r="J5294" s="15">
        <v>18.849840255591001</v>
      </c>
      <c r="K5294" s="15">
        <v>3.3546325878590002</v>
      </c>
      <c r="L5294" s="15">
        <v>0.79872204472800001</v>
      </c>
      <c r="M5294" s="15">
        <v>76.996805111821004</v>
      </c>
      <c r="N5294" s="30">
        <v>22.204472843449999</v>
      </c>
    </row>
    <row r="5295" spans="3:14" x14ac:dyDescent="0.25">
      <c r="C5295" s="125"/>
      <c r="D5295" s="120"/>
      <c r="E5295" s="4" t="s">
        <v>78</v>
      </c>
      <c r="F5295" s="5"/>
      <c r="G5295" s="6">
        <v>975</v>
      </c>
      <c r="H5295" s="28">
        <v>32.410256410255997</v>
      </c>
      <c r="I5295" s="12">
        <v>45.538461538462002</v>
      </c>
      <c r="J5295" s="12">
        <v>17.846153846153999</v>
      </c>
      <c r="K5295" s="12">
        <v>3.384615384615</v>
      </c>
      <c r="L5295" s="12">
        <v>0.82051282051300001</v>
      </c>
      <c r="M5295" s="12">
        <v>77.948717948717999</v>
      </c>
      <c r="N5295" s="23">
        <v>21.230769230768999</v>
      </c>
    </row>
    <row r="5296" spans="3:14" x14ac:dyDescent="0.25">
      <c r="C5296" s="125"/>
      <c r="D5296" s="120"/>
      <c r="E5296" s="4" t="s">
        <v>79</v>
      </c>
      <c r="F5296" s="5"/>
      <c r="G5296" s="6">
        <v>589</v>
      </c>
      <c r="H5296" s="28">
        <v>30.220713073005001</v>
      </c>
      <c r="I5296" s="12">
        <v>46.689303904924003</v>
      </c>
      <c r="J5296" s="12">
        <v>19.524617996604</v>
      </c>
      <c r="K5296" s="12">
        <v>2.376910016978</v>
      </c>
      <c r="L5296" s="12">
        <v>1.188455008489</v>
      </c>
      <c r="M5296" s="12">
        <v>76.910016977929004</v>
      </c>
      <c r="N5296" s="23">
        <v>21.901528013581999</v>
      </c>
    </row>
    <row r="5297" spans="3:14" x14ac:dyDescent="0.25">
      <c r="C5297" s="125"/>
      <c r="D5297" s="120"/>
      <c r="E5297" s="4" t="s">
        <v>80</v>
      </c>
      <c r="F5297" s="5"/>
      <c r="G5297" s="6">
        <v>224</v>
      </c>
      <c r="H5297" s="28">
        <v>31.696428571428999</v>
      </c>
      <c r="I5297" s="12">
        <v>47.767857142856997</v>
      </c>
      <c r="J5297" s="12">
        <v>16.964285714286</v>
      </c>
      <c r="K5297" s="12">
        <v>2.2321428571430002</v>
      </c>
      <c r="L5297" s="12">
        <v>1.339285714286</v>
      </c>
      <c r="M5297" s="12">
        <v>79.464285714286007</v>
      </c>
      <c r="N5297" s="23">
        <v>19.196428571428999</v>
      </c>
    </row>
    <row r="5298" spans="3:14" x14ac:dyDescent="0.25">
      <c r="C5298" s="121" t="s">
        <v>81</v>
      </c>
      <c r="D5298" s="119" t="s">
        <v>20</v>
      </c>
      <c r="E5298" s="18" t="s">
        <v>82</v>
      </c>
      <c r="F5298" s="17"/>
      <c r="G5298" s="19">
        <v>300</v>
      </c>
      <c r="H5298" s="29">
        <v>26</v>
      </c>
      <c r="I5298" s="15">
        <v>53.666666666666998</v>
      </c>
      <c r="J5298" s="15">
        <v>15.333333333333</v>
      </c>
      <c r="K5298" s="15">
        <v>3.666666666667</v>
      </c>
      <c r="L5298" s="15">
        <v>1.333333333333</v>
      </c>
      <c r="M5298" s="15">
        <v>79.666666666666998</v>
      </c>
      <c r="N5298" s="30">
        <v>19</v>
      </c>
    </row>
    <row r="5299" spans="3:14" x14ac:dyDescent="0.25">
      <c r="C5299" s="125"/>
      <c r="D5299" s="120"/>
      <c r="E5299" s="4" t="s">
        <v>83</v>
      </c>
      <c r="F5299" s="5"/>
      <c r="G5299" s="6">
        <v>722</v>
      </c>
      <c r="H5299" s="28">
        <v>30.886426592797999</v>
      </c>
      <c r="I5299" s="12">
        <v>47.645429362881003</v>
      </c>
      <c r="J5299" s="12">
        <v>17.86703601108</v>
      </c>
      <c r="K5299" s="12">
        <v>2.7700831024929999</v>
      </c>
      <c r="L5299" s="12">
        <v>0.83102493074799999</v>
      </c>
      <c r="M5299" s="12">
        <v>78.531855955679006</v>
      </c>
      <c r="N5299" s="23">
        <v>20.637119113573</v>
      </c>
    </row>
    <row r="5300" spans="3:14" x14ac:dyDescent="0.25">
      <c r="C5300" s="125"/>
      <c r="D5300" s="120"/>
      <c r="E5300" s="4" t="s">
        <v>84</v>
      </c>
      <c r="F5300" s="5"/>
      <c r="G5300" s="6">
        <v>483</v>
      </c>
      <c r="H5300" s="28">
        <v>30.641821946170001</v>
      </c>
      <c r="I5300" s="12">
        <v>48.240165631469999</v>
      </c>
      <c r="J5300" s="12">
        <v>18.426501035196999</v>
      </c>
      <c r="K5300" s="12">
        <v>2.4844720496889998</v>
      </c>
      <c r="L5300" s="12">
        <v>0.207039337474</v>
      </c>
      <c r="M5300" s="12">
        <v>78.881987577640004</v>
      </c>
      <c r="N5300" s="23">
        <v>20.910973084885999</v>
      </c>
    </row>
    <row r="5301" spans="3:14" x14ac:dyDescent="0.25">
      <c r="C5301" s="125"/>
      <c r="D5301" s="120"/>
      <c r="E5301" s="4" t="s">
        <v>85</v>
      </c>
      <c r="F5301" s="5"/>
      <c r="G5301" s="6">
        <v>395</v>
      </c>
      <c r="H5301" s="28">
        <v>30.632911392404999</v>
      </c>
      <c r="I5301" s="12">
        <v>42.025316455696</v>
      </c>
      <c r="J5301" s="12">
        <v>21.518987341772</v>
      </c>
      <c r="K5301" s="12">
        <v>4.0506329113920003</v>
      </c>
      <c r="L5301" s="12">
        <v>1.7721518987339999</v>
      </c>
      <c r="M5301" s="12">
        <v>72.658227848101006</v>
      </c>
      <c r="N5301" s="23">
        <v>25.569620253164999</v>
      </c>
    </row>
    <row r="5302" spans="3:14" x14ac:dyDescent="0.25">
      <c r="C5302" s="125"/>
      <c r="D5302" s="120"/>
      <c r="E5302" s="4" t="s">
        <v>86</v>
      </c>
      <c r="F5302" s="5"/>
      <c r="G5302" s="6">
        <v>236</v>
      </c>
      <c r="H5302" s="28">
        <v>34.322033898305001</v>
      </c>
      <c r="I5302" s="12">
        <v>41.949152542373</v>
      </c>
      <c r="J5302" s="12">
        <v>19.915254237288</v>
      </c>
      <c r="K5302" s="12">
        <v>2.9661016949149999</v>
      </c>
      <c r="L5302" s="12">
        <v>0.84745762711899997</v>
      </c>
      <c r="M5302" s="12">
        <v>76.271186440677994</v>
      </c>
      <c r="N5302" s="23">
        <v>22.881355932203</v>
      </c>
    </row>
    <row r="5303" spans="3:14" x14ac:dyDescent="0.25">
      <c r="C5303" s="125"/>
      <c r="D5303" s="120"/>
      <c r="E5303" s="4" t="s">
        <v>87</v>
      </c>
      <c r="F5303" s="5"/>
      <c r="G5303" s="6">
        <v>278</v>
      </c>
      <c r="H5303" s="28">
        <v>31.294964028776999</v>
      </c>
      <c r="I5303" s="12">
        <v>47.482014388488999</v>
      </c>
      <c r="J5303" s="12">
        <v>17.625899280576</v>
      </c>
      <c r="K5303" s="12">
        <v>2.517985611511</v>
      </c>
      <c r="L5303" s="12">
        <v>1.0791366906469999</v>
      </c>
      <c r="M5303" s="12">
        <v>78.776978417265994</v>
      </c>
      <c r="N5303" s="23">
        <v>20.143884892086</v>
      </c>
    </row>
    <row r="5304" spans="3:14" x14ac:dyDescent="0.25">
      <c r="C5304" s="121" t="s">
        <v>88</v>
      </c>
      <c r="D5304" s="119" t="s">
        <v>20</v>
      </c>
      <c r="E5304" s="18" t="s">
        <v>89</v>
      </c>
      <c r="F5304" s="17"/>
      <c r="G5304" s="19">
        <v>110</v>
      </c>
      <c r="H5304" s="29">
        <v>28.181818181817999</v>
      </c>
      <c r="I5304" s="15">
        <v>50.909090909090999</v>
      </c>
      <c r="J5304" s="15">
        <v>17.272727272727</v>
      </c>
      <c r="K5304" s="15">
        <v>2.7272727272730002</v>
      </c>
      <c r="L5304" s="15">
        <v>0.90909090909099999</v>
      </c>
      <c r="M5304" s="15">
        <v>79.090909090908994</v>
      </c>
      <c r="N5304" s="30">
        <v>20</v>
      </c>
    </row>
    <row r="5305" spans="3:14" x14ac:dyDescent="0.25">
      <c r="C5305" s="122"/>
      <c r="D5305" s="120"/>
      <c r="E5305" s="4" t="s">
        <v>90</v>
      </c>
      <c r="F5305" s="5"/>
      <c r="G5305" s="6">
        <v>190</v>
      </c>
      <c r="H5305" s="28">
        <v>24.736842105263001</v>
      </c>
      <c r="I5305" s="12">
        <v>55.263157894736999</v>
      </c>
      <c r="J5305" s="12">
        <v>14.210526315789</v>
      </c>
      <c r="K5305" s="12">
        <v>4.2105263157890001</v>
      </c>
      <c r="L5305" s="12">
        <v>1.578947368421</v>
      </c>
      <c r="M5305" s="12">
        <v>80</v>
      </c>
      <c r="N5305" s="23">
        <v>18.421052631578998</v>
      </c>
    </row>
    <row r="5306" spans="3:14" x14ac:dyDescent="0.25">
      <c r="C5306" s="122"/>
      <c r="D5306" s="120"/>
      <c r="E5306" s="4" t="s">
        <v>83</v>
      </c>
      <c r="F5306" s="5"/>
      <c r="G5306" s="6">
        <v>722</v>
      </c>
      <c r="H5306" s="28">
        <v>30.886426592797999</v>
      </c>
      <c r="I5306" s="12">
        <v>47.645429362881003</v>
      </c>
      <c r="J5306" s="12">
        <v>17.86703601108</v>
      </c>
      <c r="K5306" s="12">
        <v>2.7700831024929999</v>
      </c>
      <c r="L5306" s="12">
        <v>0.83102493074799999</v>
      </c>
      <c r="M5306" s="12">
        <v>78.531855955679006</v>
      </c>
      <c r="N5306" s="23">
        <v>20.637119113573</v>
      </c>
    </row>
    <row r="5307" spans="3:14" x14ac:dyDescent="0.25">
      <c r="C5307" s="122"/>
      <c r="D5307" s="120"/>
      <c r="E5307" s="4" t="s">
        <v>91</v>
      </c>
      <c r="F5307" s="5"/>
      <c r="G5307" s="6">
        <v>117</v>
      </c>
      <c r="H5307" s="28">
        <v>29.059829059828999</v>
      </c>
      <c r="I5307" s="12">
        <v>50.42735042735</v>
      </c>
      <c r="J5307" s="12">
        <v>19.65811965812</v>
      </c>
      <c r="K5307" s="20">
        <v>0</v>
      </c>
      <c r="L5307" s="12">
        <v>0.85470085470099999</v>
      </c>
      <c r="M5307" s="12">
        <v>79.487179487179006</v>
      </c>
      <c r="N5307" s="23">
        <v>19.65811965812</v>
      </c>
    </row>
    <row r="5308" spans="3:14" x14ac:dyDescent="0.25">
      <c r="C5308" s="122"/>
      <c r="D5308" s="120"/>
      <c r="E5308" s="4" t="s">
        <v>92</v>
      </c>
      <c r="F5308" s="5"/>
      <c r="G5308" s="6">
        <v>123</v>
      </c>
      <c r="H5308" s="28">
        <v>27.642276422763999</v>
      </c>
      <c r="I5308" s="12">
        <v>52.845528455284999</v>
      </c>
      <c r="J5308" s="12">
        <v>17.886178861788999</v>
      </c>
      <c r="K5308" s="12">
        <v>1.6260162601629999</v>
      </c>
      <c r="L5308" s="20">
        <v>0</v>
      </c>
      <c r="M5308" s="12">
        <v>80.487804878049005</v>
      </c>
      <c r="N5308" s="23">
        <v>19.512195121950999</v>
      </c>
    </row>
    <row r="5309" spans="3:14" x14ac:dyDescent="0.25">
      <c r="C5309" s="122"/>
      <c r="D5309" s="120"/>
      <c r="E5309" s="4" t="s">
        <v>93</v>
      </c>
      <c r="F5309" s="5"/>
      <c r="G5309" s="6">
        <v>243</v>
      </c>
      <c r="H5309" s="28">
        <v>32.921810699588001</v>
      </c>
      <c r="I5309" s="12">
        <v>44.855967078189003</v>
      </c>
      <c r="J5309" s="12">
        <v>18.106995884774001</v>
      </c>
      <c r="K5309" s="12">
        <v>4.1152263374490001</v>
      </c>
      <c r="L5309" s="20">
        <v>0</v>
      </c>
      <c r="M5309" s="12">
        <v>77.777777777777999</v>
      </c>
      <c r="N5309" s="23">
        <v>22.222222222222001</v>
      </c>
    </row>
    <row r="5310" spans="3:14" x14ac:dyDescent="0.25">
      <c r="C5310" s="122"/>
      <c r="D5310" s="120"/>
      <c r="E5310" s="4" t="s">
        <v>85</v>
      </c>
      <c r="F5310" s="5"/>
      <c r="G5310" s="6">
        <v>395</v>
      </c>
      <c r="H5310" s="28">
        <v>30.632911392404999</v>
      </c>
      <c r="I5310" s="12">
        <v>42.025316455696</v>
      </c>
      <c r="J5310" s="12">
        <v>21.518987341772</v>
      </c>
      <c r="K5310" s="12">
        <v>4.0506329113920003</v>
      </c>
      <c r="L5310" s="12">
        <v>1.7721518987339999</v>
      </c>
      <c r="M5310" s="12">
        <v>72.658227848101006</v>
      </c>
      <c r="N5310" s="23">
        <v>25.569620253164999</v>
      </c>
    </row>
    <row r="5311" spans="3:14" x14ac:dyDescent="0.25">
      <c r="C5311" s="122"/>
      <c r="D5311" s="120"/>
      <c r="E5311" s="4" t="s">
        <v>94</v>
      </c>
      <c r="F5311" s="5"/>
      <c r="G5311" s="6">
        <v>168</v>
      </c>
      <c r="H5311" s="28">
        <v>33.333333333333002</v>
      </c>
      <c r="I5311" s="12">
        <v>41.666666666666998</v>
      </c>
      <c r="J5311" s="12">
        <v>20.833333333333002</v>
      </c>
      <c r="K5311" s="12">
        <v>2.9761904761900002</v>
      </c>
      <c r="L5311" s="12">
        <v>1.190476190476</v>
      </c>
      <c r="M5311" s="12">
        <v>75</v>
      </c>
      <c r="N5311" s="23">
        <v>23.809523809523998</v>
      </c>
    </row>
    <row r="5312" spans="3:14" x14ac:dyDescent="0.25">
      <c r="C5312" s="122"/>
      <c r="D5312" s="120"/>
      <c r="E5312" s="4" t="s">
        <v>95</v>
      </c>
      <c r="F5312" s="5"/>
      <c r="G5312" s="6">
        <v>68</v>
      </c>
      <c r="H5312" s="28">
        <v>36.764705882352999</v>
      </c>
      <c r="I5312" s="12">
        <v>42.647058823529001</v>
      </c>
      <c r="J5312" s="12">
        <v>17.647058823529001</v>
      </c>
      <c r="K5312" s="12">
        <v>2.9411764705880001</v>
      </c>
      <c r="L5312" s="20">
        <v>0</v>
      </c>
      <c r="M5312" s="12">
        <v>79.411764705882007</v>
      </c>
      <c r="N5312" s="23">
        <v>20.588235294118</v>
      </c>
    </row>
    <row r="5313" spans="3:14" x14ac:dyDescent="0.25">
      <c r="C5313" s="126"/>
      <c r="D5313" s="123"/>
      <c r="E5313" s="64" t="s">
        <v>87</v>
      </c>
      <c r="F5313" s="59"/>
      <c r="G5313" s="66">
        <v>278</v>
      </c>
      <c r="H5313" s="82">
        <v>31.294964028776999</v>
      </c>
      <c r="I5313" s="40">
        <v>47.482014388488999</v>
      </c>
      <c r="J5313" s="40">
        <v>17.625899280576</v>
      </c>
      <c r="K5313" s="40">
        <v>2.517985611511</v>
      </c>
      <c r="L5313" s="40">
        <v>1.0791366906469999</v>
      </c>
      <c r="M5313" s="40">
        <v>78.776978417265994</v>
      </c>
      <c r="N5313" s="80">
        <v>20.143884892086</v>
      </c>
    </row>
  </sheetData>
  <mergeCells count="1269">
    <mergeCell ref="C5206:F5207"/>
    <mergeCell ref="D5209:D5210"/>
    <mergeCell ref="D5211:D5221"/>
    <mergeCell ref="D5222:D5232"/>
    <mergeCell ref="D5233:D5243"/>
    <mergeCell ref="D5244:D5248"/>
    <mergeCell ref="D5249:D5253"/>
    <mergeCell ref="D5254:D5258"/>
    <mergeCell ref="D5259:D5264"/>
    <mergeCell ref="D5265:D5270"/>
    <mergeCell ref="D5271:D5275"/>
    <mergeCell ref="D5276:D5281"/>
    <mergeCell ref="D5282:D5293"/>
    <mergeCell ref="D5294:D5297"/>
    <mergeCell ref="D5298:D5303"/>
    <mergeCell ref="D5304:D5313"/>
    <mergeCell ref="C5209:C5210"/>
    <mergeCell ref="C5211:C5243"/>
    <mergeCell ref="C5244:C5258"/>
    <mergeCell ref="C5259:C5264"/>
    <mergeCell ref="C5265:C5270"/>
    <mergeCell ref="C5271:C5275"/>
    <mergeCell ref="C5276:C5281"/>
    <mergeCell ref="C5282:C5293"/>
    <mergeCell ref="C5294:C5297"/>
    <mergeCell ref="C5298:C5303"/>
    <mergeCell ref="C5304:C5313"/>
    <mergeCell ref="C5093:F5094"/>
    <mergeCell ref="D5096:D5097"/>
    <mergeCell ref="D5098:D5108"/>
    <mergeCell ref="D5109:D5119"/>
    <mergeCell ref="D5120:D5130"/>
    <mergeCell ref="D5131:D5135"/>
    <mergeCell ref="D5136:D5140"/>
    <mergeCell ref="D5141:D5145"/>
    <mergeCell ref="D5146:D5151"/>
    <mergeCell ref="D5152:D5157"/>
    <mergeCell ref="D5158:D5162"/>
    <mergeCell ref="D5163:D5168"/>
    <mergeCell ref="D5169:D5180"/>
    <mergeCell ref="D5181:D5184"/>
    <mergeCell ref="D5185:D5190"/>
    <mergeCell ref="D5191:D5200"/>
    <mergeCell ref="C5096:C5097"/>
    <mergeCell ref="C5098:C5130"/>
    <mergeCell ref="C5131:C5145"/>
    <mergeCell ref="C5146:C5151"/>
    <mergeCell ref="C5152:C5157"/>
    <mergeCell ref="C5158:C5162"/>
    <mergeCell ref="C5163:C5168"/>
    <mergeCell ref="C5169:C5180"/>
    <mergeCell ref="C5181:C5184"/>
    <mergeCell ref="C5185:C5190"/>
    <mergeCell ref="C5191:C5200"/>
    <mergeCell ref="C4980:F4981"/>
    <mergeCell ref="D4983:D4984"/>
    <mergeCell ref="D4985:D4995"/>
    <mergeCell ref="D4996:D5006"/>
    <mergeCell ref="D5007:D5017"/>
    <mergeCell ref="D5018:D5022"/>
    <mergeCell ref="D5023:D5027"/>
    <mergeCell ref="D5028:D5032"/>
    <mergeCell ref="D5033:D5038"/>
    <mergeCell ref="D5039:D5044"/>
    <mergeCell ref="D5045:D5049"/>
    <mergeCell ref="D5050:D5055"/>
    <mergeCell ref="D5056:D5067"/>
    <mergeCell ref="D5068:D5071"/>
    <mergeCell ref="D5072:D5077"/>
    <mergeCell ref="D5078:D5087"/>
    <mergeCell ref="C4983:C4984"/>
    <mergeCell ref="C4985:C5017"/>
    <mergeCell ref="C5018:C5032"/>
    <mergeCell ref="C5033:C5038"/>
    <mergeCell ref="C5039:C5044"/>
    <mergeCell ref="C5045:C5049"/>
    <mergeCell ref="C5050:C5055"/>
    <mergeCell ref="C5056:C5067"/>
    <mergeCell ref="C5068:C5071"/>
    <mergeCell ref="C5072:C5077"/>
    <mergeCell ref="C5078:C5087"/>
    <mergeCell ref="C4867:F4868"/>
    <mergeCell ref="D4870:D4871"/>
    <mergeCell ref="D4872:D4882"/>
    <mergeCell ref="D4883:D4893"/>
    <mergeCell ref="D4894:D4904"/>
    <mergeCell ref="D4905:D4909"/>
    <mergeCell ref="D4910:D4914"/>
    <mergeCell ref="D4915:D4919"/>
    <mergeCell ref="D4920:D4925"/>
    <mergeCell ref="D4926:D4931"/>
    <mergeCell ref="D4932:D4936"/>
    <mergeCell ref="D4937:D4942"/>
    <mergeCell ref="D4943:D4954"/>
    <mergeCell ref="D4955:D4958"/>
    <mergeCell ref="D4959:D4964"/>
    <mergeCell ref="D4965:D4974"/>
    <mergeCell ref="C4870:C4871"/>
    <mergeCell ref="C4872:C4904"/>
    <mergeCell ref="C4905:C4919"/>
    <mergeCell ref="C4920:C4925"/>
    <mergeCell ref="C4926:C4931"/>
    <mergeCell ref="C4932:C4936"/>
    <mergeCell ref="C4937:C4942"/>
    <mergeCell ref="C4943:C4954"/>
    <mergeCell ref="C4955:C4958"/>
    <mergeCell ref="C4959:C4964"/>
    <mergeCell ref="C4965:C4974"/>
    <mergeCell ref="C4754:F4755"/>
    <mergeCell ref="D4757:D4758"/>
    <mergeCell ref="D4759:D4769"/>
    <mergeCell ref="D4770:D4780"/>
    <mergeCell ref="D4781:D4791"/>
    <mergeCell ref="D4792:D4796"/>
    <mergeCell ref="D4797:D4801"/>
    <mergeCell ref="D4802:D4806"/>
    <mergeCell ref="D4807:D4812"/>
    <mergeCell ref="D4813:D4818"/>
    <mergeCell ref="D4819:D4823"/>
    <mergeCell ref="D4824:D4829"/>
    <mergeCell ref="D4830:D4841"/>
    <mergeCell ref="D4842:D4845"/>
    <mergeCell ref="D4846:D4851"/>
    <mergeCell ref="D4852:D4861"/>
    <mergeCell ref="C4757:C4758"/>
    <mergeCell ref="C4759:C4791"/>
    <mergeCell ref="C4792:C4806"/>
    <mergeCell ref="C4807:C4812"/>
    <mergeCell ref="C4813:C4818"/>
    <mergeCell ref="C4819:C4823"/>
    <mergeCell ref="C4824:C4829"/>
    <mergeCell ref="C4830:C4841"/>
    <mergeCell ref="C4842:C4845"/>
    <mergeCell ref="C4846:C4851"/>
    <mergeCell ref="C4852:C4861"/>
    <mergeCell ref="C4641:F4642"/>
    <mergeCell ref="D4644:D4645"/>
    <mergeCell ref="D4646:D4656"/>
    <mergeCell ref="D4657:D4667"/>
    <mergeCell ref="D4668:D4678"/>
    <mergeCell ref="D4679:D4683"/>
    <mergeCell ref="D4684:D4688"/>
    <mergeCell ref="D4689:D4693"/>
    <mergeCell ref="D4694:D4699"/>
    <mergeCell ref="D4700:D4705"/>
    <mergeCell ref="D4706:D4710"/>
    <mergeCell ref="D4711:D4716"/>
    <mergeCell ref="D4717:D4728"/>
    <mergeCell ref="D4729:D4732"/>
    <mergeCell ref="D4733:D4738"/>
    <mergeCell ref="D4739:D4748"/>
    <mergeCell ref="C4644:C4645"/>
    <mergeCell ref="C4646:C4678"/>
    <mergeCell ref="C4679:C4693"/>
    <mergeCell ref="C4694:C4699"/>
    <mergeCell ref="C4700:C4705"/>
    <mergeCell ref="C4706:C4710"/>
    <mergeCell ref="C4711:C4716"/>
    <mergeCell ref="C4717:C4728"/>
    <mergeCell ref="C4729:C4732"/>
    <mergeCell ref="C4733:C4738"/>
    <mergeCell ref="C4739:C4748"/>
    <mergeCell ref="C4528:F4529"/>
    <mergeCell ref="D4531:D4532"/>
    <mergeCell ref="D4533:D4543"/>
    <mergeCell ref="D4544:D4554"/>
    <mergeCell ref="D4555:D4565"/>
    <mergeCell ref="D4566:D4570"/>
    <mergeCell ref="D4571:D4575"/>
    <mergeCell ref="D4576:D4580"/>
    <mergeCell ref="D4581:D4586"/>
    <mergeCell ref="D4587:D4592"/>
    <mergeCell ref="D4593:D4597"/>
    <mergeCell ref="D4598:D4603"/>
    <mergeCell ref="D4604:D4615"/>
    <mergeCell ref="D4616:D4619"/>
    <mergeCell ref="D4620:D4625"/>
    <mergeCell ref="D4626:D4635"/>
    <mergeCell ref="C4531:C4532"/>
    <mergeCell ref="C4533:C4565"/>
    <mergeCell ref="C4566:C4580"/>
    <mergeCell ref="C4581:C4586"/>
    <mergeCell ref="C4587:C4592"/>
    <mergeCell ref="C4593:C4597"/>
    <mergeCell ref="C4598:C4603"/>
    <mergeCell ref="C4604:C4615"/>
    <mergeCell ref="C4616:C4619"/>
    <mergeCell ref="C4620:C4625"/>
    <mergeCell ref="C4626:C4635"/>
    <mergeCell ref="C4415:F4416"/>
    <mergeCell ref="D4418:D4419"/>
    <mergeCell ref="D4420:D4430"/>
    <mergeCell ref="D4431:D4441"/>
    <mergeCell ref="D4442:D4452"/>
    <mergeCell ref="D4453:D4457"/>
    <mergeCell ref="D4458:D4462"/>
    <mergeCell ref="D4463:D4467"/>
    <mergeCell ref="D4468:D4473"/>
    <mergeCell ref="D4474:D4479"/>
    <mergeCell ref="D4480:D4484"/>
    <mergeCell ref="D4485:D4490"/>
    <mergeCell ref="D4491:D4502"/>
    <mergeCell ref="D4503:D4506"/>
    <mergeCell ref="D4507:D4512"/>
    <mergeCell ref="D4513:D4522"/>
    <mergeCell ref="C4418:C4419"/>
    <mergeCell ref="C4420:C4452"/>
    <mergeCell ref="C4453:C4467"/>
    <mergeCell ref="C4468:C4473"/>
    <mergeCell ref="C4474:C4479"/>
    <mergeCell ref="C4480:C4484"/>
    <mergeCell ref="C4485:C4490"/>
    <mergeCell ref="C4491:C4502"/>
    <mergeCell ref="C4503:C4506"/>
    <mergeCell ref="C4507:C4512"/>
    <mergeCell ref="C4513:C4522"/>
    <mergeCell ref="C4302:F4303"/>
    <mergeCell ref="D4305:D4306"/>
    <mergeCell ref="D4307:D4317"/>
    <mergeCell ref="D4318:D4328"/>
    <mergeCell ref="D4329:D4339"/>
    <mergeCell ref="D4340:D4344"/>
    <mergeCell ref="D4345:D4349"/>
    <mergeCell ref="D4350:D4354"/>
    <mergeCell ref="D4355:D4360"/>
    <mergeCell ref="D4361:D4366"/>
    <mergeCell ref="D4367:D4371"/>
    <mergeCell ref="D4372:D4377"/>
    <mergeCell ref="D4378:D4389"/>
    <mergeCell ref="D4390:D4393"/>
    <mergeCell ref="D4394:D4399"/>
    <mergeCell ref="D4400:D4409"/>
    <mergeCell ref="C4305:C4306"/>
    <mergeCell ref="C4307:C4339"/>
    <mergeCell ref="C4340:C4354"/>
    <mergeCell ref="C4355:C4360"/>
    <mergeCell ref="C4361:C4366"/>
    <mergeCell ref="C4367:C4371"/>
    <mergeCell ref="C4372:C4377"/>
    <mergeCell ref="C4378:C4389"/>
    <mergeCell ref="C4390:C4393"/>
    <mergeCell ref="C4394:C4399"/>
    <mergeCell ref="C4400:C4409"/>
    <mergeCell ref="C4189:F4190"/>
    <mergeCell ref="D4192:D4193"/>
    <mergeCell ref="D4194:D4204"/>
    <mergeCell ref="D4205:D4215"/>
    <mergeCell ref="D4216:D4226"/>
    <mergeCell ref="D4227:D4231"/>
    <mergeCell ref="D4232:D4236"/>
    <mergeCell ref="D4237:D4241"/>
    <mergeCell ref="D4242:D4247"/>
    <mergeCell ref="D4248:D4253"/>
    <mergeCell ref="D4254:D4258"/>
    <mergeCell ref="D4259:D4264"/>
    <mergeCell ref="D4265:D4276"/>
    <mergeCell ref="D4277:D4280"/>
    <mergeCell ref="D4281:D4286"/>
    <mergeCell ref="D4287:D4296"/>
    <mergeCell ref="C4192:C4193"/>
    <mergeCell ref="C4194:C4226"/>
    <mergeCell ref="C4227:C4241"/>
    <mergeCell ref="C4242:C4247"/>
    <mergeCell ref="C4248:C4253"/>
    <mergeCell ref="C4254:C4258"/>
    <mergeCell ref="C4259:C4264"/>
    <mergeCell ref="C4265:C4276"/>
    <mergeCell ref="C4277:C4280"/>
    <mergeCell ref="C4281:C4286"/>
    <mergeCell ref="C4287:C4296"/>
    <mergeCell ref="C4076:F4077"/>
    <mergeCell ref="D4079:D4080"/>
    <mergeCell ref="D4081:D4091"/>
    <mergeCell ref="D4092:D4102"/>
    <mergeCell ref="D4103:D4113"/>
    <mergeCell ref="D4114:D4118"/>
    <mergeCell ref="D4119:D4123"/>
    <mergeCell ref="D4124:D4128"/>
    <mergeCell ref="D4129:D4134"/>
    <mergeCell ref="D4135:D4140"/>
    <mergeCell ref="D4141:D4145"/>
    <mergeCell ref="D4146:D4151"/>
    <mergeCell ref="D4152:D4163"/>
    <mergeCell ref="D4164:D4167"/>
    <mergeCell ref="D4168:D4173"/>
    <mergeCell ref="D4174:D4183"/>
    <mergeCell ref="C4079:C4080"/>
    <mergeCell ref="C4081:C4113"/>
    <mergeCell ref="C4114:C4128"/>
    <mergeCell ref="C4129:C4134"/>
    <mergeCell ref="C4135:C4140"/>
    <mergeCell ref="C4141:C4145"/>
    <mergeCell ref="C4146:C4151"/>
    <mergeCell ref="C4152:C4163"/>
    <mergeCell ref="C4164:C4167"/>
    <mergeCell ref="C4168:C4173"/>
    <mergeCell ref="C4174:C4183"/>
    <mergeCell ref="C3963:F3964"/>
    <mergeCell ref="D3966:D3967"/>
    <mergeCell ref="D3968:D3978"/>
    <mergeCell ref="D3979:D3989"/>
    <mergeCell ref="D3990:D4000"/>
    <mergeCell ref="D4001:D4005"/>
    <mergeCell ref="D4006:D4010"/>
    <mergeCell ref="D4011:D4015"/>
    <mergeCell ref="D4016:D4021"/>
    <mergeCell ref="D4022:D4027"/>
    <mergeCell ref="D4028:D4032"/>
    <mergeCell ref="D4033:D4038"/>
    <mergeCell ref="D4039:D4050"/>
    <mergeCell ref="D4051:D4054"/>
    <mergeCell ref="D4055:D4060"/>
    <mergeCell ref="D4061:D4070"/>
    <mergeCell ref="C3966:C3967"/>
    <mergeCell ref="C3968:C4000"/>
    <mergeCell ref="C4001:C4015"/>
    <mergeCell ref="C4016:C4021"/>
    <mergeCell ref="C4022:C4027"/>
    <mergeCell ref="C4028:C4032"/>
    <mergeCell ref="C4033:C4038"/>
    <mergeCell ref="C4039:C4050"/>
    <mergeCell ref="C4051:C4054"/>
    <mergeCell ref="C4055:C4060"/>
    <mergeCell ref="C4061:C4070"/>
    <mergeCell ref="C3850:F3851"/>
    <mergeCell ref="D3853:D3854"/>
    <mergeCell ref="D3855:D3865"/>
    <mergeCell ref="D3866:D3876"/>
    <mergeCell ref="D3877:D3887"/>
    <mergeCell ref="D3888:D3892"/>
    <mergeCell ref="D3893:D3897"/>
    <mergeCell ref="D3898:D3902"/>
    <mergeCell ref="D3903:D3908"/>
    <mergeCell ref="D3909:D3914"/>
    <mergeCell ref="D3915:D3919"/>
    <mergeCell ref="D3920:D3925"/>
    <mergeCell ref="D3926:D3937"/>
    <mergeCell ref="D3938:D3941"/>
    <mergeCell ref="D3942:D3947"/>
    <mergeCell ref="D3948:D3957"/>
    <mergeCell ref="C3853:C3854"/>
    <mergeCell ref="C3855:C3887"/>
    <mergeCell ref="C3888:C3902"/>
    <mergeCell ref="C3903:C3908"/>
    <mergeCell ref="C3909:C3914"/>
    <mergeCell ref="C3915:C3919"/>
    <mergeCell ref="C3920:C3925"/>
    <mergeCell ref="C3926:C3937"/>
    <mergeCell ref="C3938:C3941"/>
    <mergeCell ref="C3942:C3947"/>
    <mergeCell ref="C3948:C3957"/>
    <mergeCell ref="C3737:F3738"/>
    <mergeCell ref="D3740:D3741"/>
    <mergeCell ref="D3742:D3752"/>
    <mergeCell ref="D3753:D3763"/>
    <mergeCell ref="D3764:D3774"/>
    <mergeCell ref="D3775:D3779"/>
    <mergeCell ref="D3780:D3784"/>
    <mergeCell ref="D3785:D3789"/>
    <mergeCell ref="D3790:D3795"/>
    <mergeCell ref="D3796:D3801"/>
    <mergeCell ref="D3802:D3806"/>
    <mergeCell ref="D3807:D3812"/>
    <mergeCell ref="D3813:D3824"/>
    <mergeCell ref="D3825:D3828"/>
    <mergeCell ref="D3829:D3834"/>
    <mergeCell ref="D3835:D3844"/>
    <mergeCell ref="C3740:C3741"/>
    <mergeCell ref="C3742:C3774"/>
    <mergeCell ref="C3775:C3789"/>
    <mergeCell ref="C3790:C3795"/>
    <mergeCell ref="C3796:C3801"/>
    <mergeCell ref="C3802:C3806"/>
    <mergeCell ref="C3807:C3812"/>
    <mergeCell ref="C3813:C3824"/>
    <mergeCell ref="C3825:C3828"/>
    <mergeCell ref="C3829:C3834"/>
    <mergeCell ref="C3835:C3844"/>
    <mergeCell ref="C3624:F3625"/>
    <mergeCell ref="D3627:D3628"/>
    <mergeCell ref="D3629:D3639"/>
    <mergeCell ref="D3640:D3650"/>
    <mergeCell ref="D3651:D3661"/>
    <mergeCell ref="D3662:D3666"/>
    <mergeCell ref="D3667:D3671"/>
    <mergeCell ref="D3672:D3676"/>
    <mergeCell ref="D3677:D3682"/>
    <mergeCell ref="D3683:D3688"/>
    <mergeCell ref="D3689:D3693"/>
    <mergeCell ref="D3694:D3699"/>
    <mergeCell ref="D3700:D3711"/>
    <mergeCell ref="D3712:D3715"/>
    <mergeCell ref="D3716:D3721"/>
    <mergeCell ref="D3722:D3731"/>
    <mergeCell ref="C3627:C3628"/>
    <mergeCell ref="C3629:C3661"/>
    <mergeCell ref="C3662:C3676"/>
    <mergeCell ref="C3677:C3682"/>
    <mergeCell ref="C3683:C3688"/>
    <mergeCell ref="C3689:C3693"/>
    <mergeCell ref="C3694:C3699"/>
    <mergeCell ref="C3700:C3711"/>
    <mergeCell ref="C3712:C3715"/>
    <mergeCell ref="C3716:C3721"/>
    <mergeCell ref="C3722:C3731"/>
    <mergeCell ref="C3511:F3512"/>
    <mergeCell ref="D3514:D3515"/>
    <mergeCell ref="D3516:D3526"/>
    <mergeCell ref="D3527:D3537"/>
    <mergeCell ref="D3538:D3548"/>
    <mergeCell ref="D3549:D3553"/>
    <mergeCell ref="D3554:D3558"/>
    <mergeCell ref="D3559:D3563"/>
    <mergeCell ref="D3564:D3569"/>
    <mergeCell ref="D3570:D3575"/>
    <mergeCell ref="D3576:D3580"/>
    <mergeCell ref="D3581:D3586"/>
    <mergeCell ref="D3587:D3598"/>
    <mergeCell ref="D3599:D3602"/>
    <mergeCell ref="D3603:D3608"/>
    <mergeCell ref="D3609:D3618"/>
    <mergeCell ref="C3514:C3515"/>
    <mergeCell ref="C3516:C3548"/>
    <mergeCell ref="C3549:C3563"/>
    <mergeCell ref="C3564:C3569"/>
    <mergeCell ref="C3570:C3575"/>
    <mergeCell ref="C3576:C3580"/>
    <mergeCell ref="C3581:C3586"/>
    <mergeCell ref="C3587:C3598"/>
    <mergeCell ref="C3599:C3602"/>
    <mergeCell ref="C3603:C3608"/>
    <mergeCell ref="C3609:C3618"/>
    <mergeCell ref="C3398:F3399"/>
    <mergeCell ref="D3401:D3402"/>
    <mergeCell ref="D3403:D3413"/>
    <mergeCell ref="D3414:D3424"/>
    <mergeCell ref="D3425:D3435"/>
    <mergeCell ref="D3436:D3440"/>
    <mergeCell ref="D3441:D3445"/>
    <mergeCell ref="D3446:D3450"/>
    <mergeCell ref="D3451:D3456"/>
    <mergeCell ref="D3457:D3462"/>
    <mergeCell ref="D3463:D3467"/>
    <mergeCell ref="D3468:D3473"/>
    <mergeCell ref="D3474:D3485"/>
    <mergeCell ref="D3486:D3489"/>
    <mergeCell ref="D3490:D3495"/>
    <mergeCell ref="D3496:D3505"/>
    <mergeCell ref="C3401:C3402"/>
    <mergeCell ref="C3403:C3435"/>
    <mergeCell ref="C3436:C3450"/>
    <mergeCell ref="C3451:C3456"/>
    <mergeCell ref="C3457:C3462"/>
    <mergeCell ref="C3463:C3467"/>
    <mergeCell ref="C3468:C3473"/>
    <mergeCell ref="C3474:C3485"/>
    <mergeCell ref="C3486:C3489"/>
    <mergeCell ref="C3490:C3495"/>
    <mergeCell ref="C3496:C3505"/>
    <mergeCell ref="C3285:F3286"/>
    <mergeCell ref="D3288:D3289"/>
    <mergeCell ref="D3290:D3300"/>
    <mergeCell ref="D3301:D3311"/>
    <mergeCell ref="D3312:D3322"/>
    <mergeCell ref="D3323:D3327"/>
    <mergeCell ref="D3328:D3332"/>
    <mergeCell ref="D3333:D3337"/>
    <mergeCell ref="D3338:D3343"/>
    <mergeCell ref="D3344:D3349"/>
    <mergeCell ref="D3350:D3354"/>
    <mergeCell ref="D3355:D3360"/>
    <mergeCell ref="D3361:D3372"/>
    <mergeCell ref="D3373:D3376"/>
    <mergeCell ref="D3377:D3382"/>
    <mergeCell ref="D3383:D3392"/>
    <mergeCell ref="C3288:C3289"/>
    <mergeCell ref="C3290:C3322"/>
    <mergeCell ref="C3323:C3337"/>
    <mergeCell ref="C3338:C3343"/>
    <mergeCell ref="C3344:C3349"/>
    <mergeCell ref="C3350:C3354"/>
    <mergeCell ref="C3355:C3360"/>
    <mergeCell ref="C3361:C3372"/>
    <mergeCell ref="C3373:C3376"/>
    <mergeCell ref="C3377:C3382"/>
    <mergeCell ref="C3383:C3392"/>
    <mergeCell ref="C3172:F3173"/>
    <mergeCell ref="D3175:D3176"/>
    <mergeCell ref="D3177:D3187"/>
    <mergeCell ref="D3188:D3198"/>
    <mergeCell ref="D3199:D3209"/>
    <mergeCell ref="D3210:D3214"/>
    <mergeCell ref="D3215:D3219"/>
    <mergeCell ref="D3220:D3224"/>
    <mergeCell ref="D3225:D3230"/>
    <mergeCell ref="D3231:D3236"/>
    <mergeCell ref="D3237:D3241"/>
    <mergeCell ref="D3242:D3247"/>
    <mergeCell ref="D3248:D3259"/>
    <mergeCell ref="D3260:D3263"/>
    <mergeCell ref="D3264:D3269"/>
    <mergeCell ref="D3270:D3279"/>
    <mergeCell ref="C3175:C3176"/>
    <mergeCell ref="C3177:C3209"/>
    <mergeCell ref="C3210:C3224"/>
    <mergeCell ref="C3225:C3230"/>
    <mergeCell ref="C3231:C3236"/>
    <mergeCell ref="C3237:C3241"/>
    <mergeCell ref="C3242:C3247"/>
    <mergeCell ref="C3248:C3259"/>
    <mergeCell ref="C3260:C3263"/>
    <mergeCell ref="C3264:C3269"/>
    <mergeCell ref="C3270:C3279"/>
    <mergeCell ref="C3059:F3060"/>
    <mergeCell ref="D3062:D3063"/>
    <mergeCell ref="D3064:D3074"/>
    <mergeCell ref="D3075:D3085"/>
    <mergeCell ref="D3086:D3096"/>
    <mergeCell ref="D3097:D3101"/>
    <mergeCell ref="D3102:D3106"/>
    <mergeCell ref="D3107:D3111"/>
    <mergeCell ref="D3112:D3117"/>
    <mergeCell ref="D3118:D3123"/>
    <mergeCell ref="D3124:D3128"/>
    <mergeCell ref="D3129:D3134"/>
    <mergeCell ref="D3135:D3146"/>
    <mergeCell ref="D3147:D3150"/>
    <mergeCell ref="D3151:D3156"/>
    <mergeCell ref="D3157:D3166"/>
    <mergeCell ref="C3062:C3063"/>
    <mergeCell ref="C3064:C3096"/>
    <mergeCell ref="C3097:C3111"/>
    <mergeCell ref="C3112:C3117"/>
    <mergeCell ref="C3118:C3123"/>
    <mergeCell ref="C3124:C3128"/>
    <mergeCell ref="C3129:C3134"/>
    <mergeCell ref="C3135:C3146"/>
    <mergeCell ref="C3147:C3150"/>
    <mergeCell ref="C3151:C3156"/>
    <mergeCell ref="C3157:C3166"/>
    <mergeCell ref="C2946:F2947"/>
    <mergeCell ref="D2949:D2950"/>
    <mergeCell ref="D2951:D2961"/>
    <mergeCell ref="D2962:D2972"/>
    <mergeCell ref="D2973:D2983"/>
    <mergeCell ref="D2984:D2988"/>
    <mergeCell ref="D2989:D2993"/>
    <mergeCell ref="D2994:D2998"/>
    <mergeCell ref="D2999:D3004"/>
    <mergeCell ref="D3005:D3010"/>
    <mergeCell ref="D3011:D3015"/>
    <mergeCell ref="D3016:D3021"/>
    <mergeCell ref="D3022:D3033"/>
    <mergeCell ref="D3034:D3037"/>
    <mergeCell ref="D3038:D3043"/>
    <mergeCell ref="D3044:D3053"/>
    <mergeCell ref="C2949:C2950"/>
    <mergeCell ref="C2951:C2983"/>
    <mergeCell ref="C2984:C2998"/>
    <mergeCell ref="C2999:C3004"/>
    <mergeCell ref="C3005:C3010"/>
    <mergeCell ref="C3011:C3015"/>
    <mergeCell ref="C3016:C3021"/>
    <mergeCell ref="C3022:C3033"/>
    <mergeCell ref="C3034:C3037"/>
    <mergeCell ref="C3038:C3043"/>
    <mergeCell ref="C3044:C3053"/>
    <mergeCell ref="C2833:F2834"/>
    <mergeCell ref="D2836:D2837"/>
    <mergeCell ref="D2838:D2848"/>
    <mergeCell ref="D2849:D2859"/>
    <mergeCell ref="D2860:D2870"/>
    <mergeCell ref="D2871:D2875"/>
    <mergeCell ref="D2876:D2880"/>
    <mergeCell ref="D2881:D2885"/>
    <mergeCell ref="D2886:D2891"/>
    <mergeCell ref="D2892:D2897"/>
    <mergeCell ref="D2898:D2902"/>
    <mergeCell ref="D2903:D2908"/>
    <mergeCell ref="D2909:D2920"/>
    <mergeCell ref="D2921:D2924"/>
    <mergeCell ref="D2925:D2930"/>
    <mergeCell ref="D2931:D2940"/>
    <mergeCell ref="C2836:C2837"/>
    <mergeCell ref="C2838:C2870"/>
    <mergeCell ref="C2871:C2885"/>
    <mergeCell ref="C2886:C2891"/>
    <mergeCell ref="C2892:C2897"/>
    <mergeCell ref="C2898:C2902"/>
    <mergeCell ref="C2903:C2908"/>
    <mergeCell ref="C2909:C2920"/>
    <mergeCell ref="C2921:C2924"/>
    <mergeCell ref="C2925:C2930"/>
    <mergeCell ref="C2931:C2940"/>
    <mergeCell ref="C2720:F2721"/>
    <mergeCell ref="D2723:D2724"/>
    <mergeCell ref="D2725:D2735"/>
    <mergeCell ref="D2736:D2746"/>
    <mergeCell ref="D2747:D2757"/>
    <mergeCell ref="D2758:D2762"/>
    <mergeCell ref="D2763:D2767"/>
    <mergeCell ref="D2768:D2772"/>
    <mergeCell ref="D2773:D2778"/>
    <mergeCell ref="D2779:D2784"/>
    <mergeCell ref="D2785:D2789"/>
    <mergeCell ref="D2790:D2795"/>
    <mergeCell ref="D2796:D2807"/>
    <mergeCell ref="D2808:D2811"/>
    <mergeCell ref="D2812:D2817"/>
    <mergeCell ref="D2818:D2827"/>
    <mergeCell ref="C2723:C2724"/>
    <mergeCell ref="C2725:C2757"/>
    <mergeCell ref="C2758:C2772"/>
    <mergeCell ref="C2773:C2778"/>
    <mergeCell ref="C2779:C2784"/>
    <mergeCell ref="C2785:C2789"/>
    <mergeCell ref="C2790:C2795"/>
    <mergeCell ref="C2796:C2807"/>
    <mergeCell ref="C2808:C2811"/>
    <mergeCell ref="C2812:C2817"/>
    <mergeCell ref="C2818:C2827"/>
    <mergeCell ref="C2607:F2608"/>
    <mergeCell ref="D2610:D2611"/>
    <mergeCell ref="D2612:D2622"/>
    <mergeCell ref="D2623:D2633"/>
    <mergeCell ref="D2634:D2644"/>
    <mergeCell ref="D2645:D2649"/>
    <mergeCell ref="D2650:D2654"/>
    <mergeCell ref="D2655:D2659"/>
    <mergeCell ref="D2660:D2665"/>
    <mergeCell ref="D2666:D2671"/>
    <mergeCell ref="D2672:D2676"/>
    <mergeCell ref="D2677:D2682"/>
    <mergeCell ref="D2683:D2694"/>
    <mergeCell ref="D2695:D2698"/>
    <mergeCell ref="D2699:D2704"/>
    <mergeCell ref="D2705:D2714"/>
    <mergeCell ref="C2610:C2611"/>
    <mergeCell ref="C2612:C2644"/>
    <mergeCell ref="C2645:C2659"/>
    <mergeCell ref="C2660:C2665"/>
    <mergeCell ref="C2666:C2671"/>
    <mergeCell ref="C2672:C2676"/>
    <mergeCell ref="C2677:C2682"/>
    <mergeCell ref="C2683:C2694"/>
    <mergeCell ref="C2695:C2698"/>
    <mergeCell ref="C2699:C2704"/>
    <mergeCell ref="C2705:C2714"/>
    <mergeCell ref="C2494:F2495"/>
    <mergeCell ref="D2497:D2498"/>
    <mergeCell ref="D2499:D2509"/>
    <mergeCell ref="D2510:D2520"/>
    <mergeCell ref="D2521:D2531"/>
    <mergeCell ref="D2532:D2536"/>
    <mergeCell ref="D2537:D2541"/>
    <mergeCell ref="D2542:D2546"/>
    <mergeCell ref="D2547:D2552"/>
    <mergeCell ref="D2553:D2558"/>
    <mergeCell ref="D2559:D2563"/>
    <mergeCell ref="D2564:D2569"/>
    <mergeCell ref="D2570:D2581"/>
    <mergeCell ref="D2582:D2585"/>
    <mergeCell ref="D2586:D2591"/>
    <mergeCell ref="D2592:D2601"/>
    <mergeCell ref="C2497:C2498"/>
    <mergeCell ref="C2499:C2531"/>
    <mergeCell ref="C2532:C2546"/>
    <mergeCell ref="C2547:C2552"/>
    <mergeCell ref="C2553:C2558"/>
    <mergeCell ref="C2559:C2563"/>
    <mergeCell ref="C2564:C2569"/>
    <mergeCell ref="C2570:C2581"/>
    <mergeCell ref="C2582:C2585"/>
    <mergeCell ref="C2586:C2591"/>
    <mergeCell ref="C2592:C2601"/>
    <mergeCell ref="C2381:F2382"/>
    <mergeCell ref="D2384:D2385"/>
    <mergeCell ref="D2386:D2396"/>
    <mergeCell ref="D2397:D2407"/>
    <mergeCell ref="D2408:D2418"/>
    <mergeCell ref="D2419:D2423"/>
    <mergeCell ref="D2424:D2428"/>
    <mergeCell ref="D2429:D2433"/>
    <mergeCell ref="D2434:D2439"/>
    <mergeCell ref="D2440:D2445"/>
    <mergeCell ref="D2446:D2450"/>
    <mergeCell ref="D2451:D2456"/>
    <mergeCell ref="D2457:D2468"/>
    <mergeCell ref="D2469:D2472"/>
    <mergeCell ref="D2473:D2478"/>
    <mergeCell ref="D2479:D2488"/>
    <mergeCell ref="C2384:C2385"/>
    <mergeCell ref="C2386:C2418"/>
    <mergeCell ref="C2419:C2433"/>
    <mergeCell ref="C2434:C2439"/>
    <mergeCell ref="C2440:C2445"/>
    <mergeCell ref="C2446:C2450"/>
    <mergeCell ref="C2451:C2456"/>
    <mergeCell ref="C2457:C2468"/>
    <mergeCell ref="C2469:C2472"/>
    <mergeCell ref="C2473:C2478"/>
    <mergeCell ref="C2479:C2488"/>
    <mergeCell ref="C2268:F2269"/>
    <mergeCell ref="D2271:D2272"/>
    <mergeCell ref="D2273:D2283"/>
    <mergeCell ref="D2284:D2294"/>
    <mergeCell ref="D2295:D2305"/>
    <mergeCell ref="D2306:D2310"/>
    <mergeCell ref="D2311:D2315"/>
    <mergeCell ref="D2316:D2320"/>
    <mergeCell ref="D2321:D2326"/>
    <mergeCell ref="D2327:D2332"/>
    <mergeCell ref="D2333:D2337"/>
    <mergeCell ref="D2338:D2343"/>
    <mergeCell ref="D2344:D2355"/>
    <mergeCell ref="D2356:D2359"/>
    <mergeCell ref="D2360:D2365"/>
    <mergeCell ref="D2366:D2375"/>
    <mergeCell ref="C2271:C2272"/>
    <mergeCell ref="C2273:C2305"/>
    <mergeCell ref="C2306:C2320"/>
    <mergeCell ref="C2321:C2326"/>
    <mergeCell ref="C2327:C2332"/>
    <mergeCell ref="C2333:C2337"/>
    <mergeCell ref="C2338:C2343"/>
    <mergeCell ref="C2344:C2355"/>
    <mergeCell ref="C2356:C2359"/>
    <mergeCell ref="C2360:C2365"/>
    <mergeCell ref="C2366:C2375"/>
    <mergeCell ref="C2155:F2156"/>
    <mergeCell ref="D2158:D2159"/>
    <mergeCell ref="D2160:D2170"/>
    <mergeCell ref="D2171:D2181"/>
    <mergeCell ref="D2182:D2192"/>
    <mergeCell ref="D2193:D2197"/>
    <mergeCell ref="D2198:D2202"/>
    <mergeCell ref="D2203:D2207"/>
    <mergeCell ref="D2208:D2213"/>
    <mergeCell ref="D2214:D2219"/>
    <mergeCell ref="D2220:D2224"/>
    <mergeCell ref="D2225:D2230"/>
    <mergeCell ref="D2231:D2242"/>
    <mergeCell ref="D2243:D2246"/>
    <mergeCell ref="D2247:D2252"/>
    <mergeCell ref="D2253:D2262"/>
    <mergeCell ref="C2158:C2159"/>
    <mergeCell ref="C2160:C2192"/>
    <mergeCell ref="C2193:C2207"/>
    <mergeCell ref="C2208:C2213"/>
    <mergeCell ref="C2214:C2219"/>
    <mergeCell ref="C2220:C2224"/>
    <mergeCell ref="C2225:C2230"/>
    <mergeCell ref="C2231:C2242"/>
    <mergeCell ref="C2243:C2246"/>
    <mergeCell ref="C2247:C2252"/>
    <mergeCell ref="C2253:C2262"/>
    <mergeCell ref="C2042:F2043"/>
    <mergeCell ref="D2045:D2046"/>
    <mergeCell ref="D2047:D2057"/>
    <mergeCell ref="D2058:D2068"/>
    <mergeCell ref="D2069:D2079"/>
    <mergeCell ref="D2080:D2084"/>
    <mergeCell ref="D2085:D2089"/>
    <mergeCell ref="D2090:D2094"/>
    <mergeCell ref="D2095:D2100"/>
    <mergeCell ref="D2101:D2106"/>
    <mergeCell ref="D2107:D2111"/>
    <mergeCell ref="D2112:D2117"/>
    <mergeCell ref="D2118:D2129"/>
    <mergeCell ref="D2130:D2133"/>
    <mergeCell ref="D2134:D2139"/>
    <mergeCell ref="D2140:D2149"/>
    <mergeCell ref="C2045:C2046"/>
    <mergeCell ref="C2047:C2079"/>
    <mergeCell ref="C2080:C2094"/>
    <mergeCell ref="C2095:C2100"/>
    <mergeCell ref="C2101:C2106"/>
    <mergeCell ref="C2107:C2111"/>
    <mergeCell ref="C2112:C2117"/>
    <mergeCell ref="C2118:C2129"/>
    <mergeCell ref="C2130:C2133"/>
    <mergeCell ref="C2134:C2139"/>
    <mergeCell ref="C2140:C2149"/>
    <mergeCell ref="C1929:F1930"/>
    <mergeCell ref="D1932:D1933"/>
    <mergeCell ref="D1934:D1944"/>
    <mergeCell ref="D1945:D1955"/>
    <mergeCell ref="D1956:D1966"/>
    <mergeCell ref="D1967:D1971"/>
    <mergeCell ref="D1972:D1976"/>
    <mergeCell ref="D1977:D1981"/>
    <mergeCell ref="D1982:D1987"/>
    <mergeCell ref="D1988:D1993"/>
    <mergeCell ref="D1994:D1998"/>
    <mergeCell ref="D1999:D2004"/>
    <mergeCell ref="D2005:D2016"/>
    <mergeCell ref="D2017:D2020"/>
    <mergeCell ref="D2021:D2026"/>
    <mergeCell ref="D2027:D2036"/>
    <mergeCell ref="C1932:C1933"/>
    <mergeCell ref="C1934:C1966"/>
    <mergeCell ref="C1967:C1981"/>
    <mergeCell ref="C1982:C1987"/>
    <mergeCell ref="C1988:C1993"/>
    <mergeCell ref="C1994:C1998"/>
    <mergeCell ref="C1999:C2004"/>
    <mergeCell ref="C2005:C2016"/>
    <mergeCell ref="C2017:C2020"/>
    <mergeCell ref="C2021:C2026"/>
    <mergeCell ref="C2027:C2036"/>
    <mergeCell ref="C1816:F1817"/>
    <mergeCell ref="D1819:D1820"/>
    <mergeCell ref="D1821:D1831"/>
    <mergeCell ref="D1832:D1842"/>
    <mergeCell ref="D1843:D1853"/>
    <mergeCell ref="D1854:D1858"/>
    <mergeCell ref="D1859:D1863"/>
    <mergeCell ref="D1864:D1868"/>
    <mergeCell ref="D1869:D1874"/>
    <mergeCell ref="D1875:D1880"/>
    <mergeCell ref="D1881:D1885"/>
    <mergeCell ref="D1886:D1891"/>
    <mergeCell ref="D1892:D1903"/>
    <mergeCell ref="D1904:D1907"/>
    <mergeCell ref="D1908:D1913"/>
    <mergeCell ref="D1914:D1923"/>
    <mergeCell ref="C1819:C1820"/>
    <mergeCell ref="C1821:C1853"/>
    <mergeCell ref="C1854:C1868"/>
    <mergeCell ref="C1869:C1874"/>
    <mergeCell ref="C1875:C1880"/>
    <mergeCell ref="C1881:C1885"/>
    <mergeCell ref="C1886:C1891"/>
    <mergeCell ref="C1892:C1903"/>
    <mergeCell ref="C1904:C1907"/>
    <mergeCell ref="C1908:C1913"/>
    <mergeCell ref="C1914:C1923"/>
    <mergeCell ref="C1703:F1704"/>
    <mergeCell ref="D1706:D1707"/>
    <mergeCell ref="D1708:D1718"/>
    <mergeCell ref="D1719:D1729"/>
    <mergeCell ref="D1730:D1740"/>
    <mergeCell ref="D1741:D1745"/>
    <mergeCell ref="D1746:D1750"/>
    <mergeCell ref="D1751:D1755"/>
    <mergeCell ref="D1756:D1761"/>
    <mergeCell ref="D1762:D1767"/>
    <mergeCell ref="D1768:D1772"/>
    <mergeCell ref="D1773:D1778"/>
    <mergeCell ref="D1779:D1790"/>
    <mergeCell ref="D1791:D1794"/>
    <mergeCell ref="D1795:D1800"/>
    <mergeCell ref="D1801:D1810"/>
    <mergeCell ref="C1706:C1707"/>
    <mergeCell ref="C1708:C1740"/>
    <mergeCell ref="C1741:C1755"/>
    <mergeCell ref="C1756:C1761"/>
    <mergeCell ref="C1762:C1767"/>
    <mergeCell ref="C1768:C1772"/>
    <mergeCell ref="C1773:C1778"/>
    <mergeCell ref="C1779:C1790"/>
    <mergeCell ref="C1791:C1794"/>
    <mergeCell ref="C1795:C1800"/>
    <mergeCell ref="C1801:C1810"/>
    <mergeCell ref="C1590:F1591"/>
    <mergeCell ref="D1593:D1594"/>
    <mergeCell ref="D1595:D1605"/>
    <mergeCell ref="D1606:D1616"/>
    <mergeCell ref="D1617:D1627"/>
    <mergeCell ref="D1628:D1632"/>
    <mergeCell ref="D1633:D1637"/>
    <mergeCell ref="D1638:D1642"/>
    <mergeCell ref="D1643:D1648"/>
    <mergeCell ref="D1649:D1654"/>
    <mergeCell ref="D1655:D1659"/>
    <mergeCell ref="D1660:D1665"/>
    <mergeCell ref="D1666:D1677"/>
    <mergeCell ref="D1678:D1681"/>
    <mergeCell ref="D1682:D1687"/>
    <mergeCell ref="D1688:D1697"/>
    <mergeCell ref="C1593:C1594"/>
    <mergeCell ref="C1595:C1627"/>
    <mergeCell ref="C1628:C1642"/>
    <mergeCell ref="C1643:C1648"/>
    <mergeCell ref="C1649:C1654"/>
    <mergeCell ref="C1655:C1659"/>
    <mergeCell ref="C1660:C1665"/>
    <mergeCell ref="C1666:C1677"/>
    <mergeCell ref="C1678:C1681"/>
    <mergeCell ref="C1682:C1687"/>
    <mergeCell ref="C1688:C1697"/>
    <mergeCell ref="C1477:F1478"/>
    <mergeCell ref="D1480:D1481"/>
    <mergeCell ref="D1482:D1492"/>
    <mergeCell ref="D1493:D1503"/>
    <mergeCell ref="D1504:D1514"/>
    <mergeCell ref="D1515:D1519"/>
    <mergeCell ref="D1520:D1524"/>
    <mergeCell ref="D1525:D1529"/>
    <mergeCell ref="D1530:D1535"/>
    <mergeCell ref="D1536:D1541"/>
    <mergeCell ref="D1542:D1546"/>
    <mergeCell ref="D1547:D1552"/>
    <mergeCell ref="D1553:D1564"/>
    <mergeCell ref="D1565:D1568"/>
    <mergeCell ref="D1569:D1574"/>
    <mergeCell ref="D1575:D1584"/>
    <mergeCell ref="C1480:C1481"/>
    <mergeCell ref="C1482:C1514"/>
    <mergeCell ref="C1515:C1529"/>
    <mergeCell ref="C1530:C1535"/>
    <mergeCell ref="C1536:C1541"/>
    <mergeCell ref="C1542:C1546"/>
    <mergeCell ref="C1547:C1552"/>
    <mergeCell ref="C1553:C1564"/>
    <mergeCell ref="C1565:C1568"/>
    <mergeCell ref="C1569:C1574"/>
    <mergeCell ref="C1575:C1584"/>
    <mergeCell ref="C1364:F1365"/>
    <mergeCell ref="D1367:D1368"/>
    <mergeCell ref="D1369:D1379"/>
    <mergeCell ref="D1380:D1390"/>
    <mergeCell ref="D1391:D1401"/>
    <mergeCell ref="D1402:D1406"/>
    <mergeCell ref="D1407:D1411"/>
    <mergeCell ref="D1412:D1416"/>
    <mergeCell ref="D1417:D1422"/>
    <mergeCell ref="D1423:D1428"/>
    <mergeCell ref="D1429:D1433"/>
    <mergeCell ref="D1434:D1439"/>
    <mergeCell ref="D1440:D1451"/>
    <mergeCell ref="D1452:D1455"/>
    <mergeCell ref="D1456:D1461"/>
    <mergeCell ref="D1462:D1471"/>
    <mergeCell ref="C1367:C1368"/>
    <mergeCell ref="C1369:C1401"/>
    <mergeCell ref="C1402:C1416"/>
    <mergeCell ref="C1417:C1422"/>
    <mergeCell ref="C1423:C1428"/>
    <mergeCell ref="C1429:C1433"/>
    <mergeCell ref="C1434:C1439"/>
    <mergeCell ref="C1440:C1451"/>
    <mergeCell ref="C1452:C1455"/>
    <mergeCell ref="C1456:C1461"/>
    <mergeCell ref="C1462:C1471"/>
    <mergeCell ref="C1251:F1252"/>
    <mergeCell ref="D1254:D1255"/>
    <mergeCell ref="D1256:D1266"/>
    <mergeCell ref="D1267:D1277"/>
    <mergeCell ref="D1278:D1288"/>
    <mergeCell ref="D1289:D1293"/>
    <mergeCell ref="D1294:D1298"/>
    <mergeCell ref="D1299:D1303"/>
    <mergeCell ref="D1304:D1309"/>
    <mergeCell ref="D1310:D1315"/>
    <mergeCell ref="D1316:D1320"/>
    <mergeCell ref="D1321:D1326"/>
    <mergeCell ref="D1327:D1338"/>
    <mergeCell ref="D1339:D1342"/>
    <mergeCell ref="D1343:D1348"/>
    <mergeCell ref="D1349:D1358"/>
    <mergeCell ref="C1254:C1255"/>
    <mergeCell ref="C1256:C1288"/>
    <mergeCell ref="C1289:C1303"/>
    <mergeCell ref="C1304:C1309"/>
    <mergeCell ref="C1310:C1315"/>
    <mergeCell ref="C1316:C1320"/>
    <mergeCell ref="C1321:C1326"/>
    <mergeCell ref="C1327:C1338"/>
    <mergeCell ref="C1339:C1342"/>
    <mergeCell ref="C1343:C1348"/>
    <mergeCell ref="C1349:C1358"/>
    <mergeCell ref="C1138:F1139"/>
    <mergeCell ref="D1141:D1142"/>
    <mergeCell ref="D1143:D1153"/>
    <mergeCell ref="D1154:D1164"/>
    <mergeCell ref="D1165:D1175"/>
    <mergeCell ref="D1176:D1180"/>
    <mergeCell ref="D1181:D1185"/>
    <mergeCell ref="D1186:D1190"/>
    <mergeCell ref="D1191:D1196"/>
    <mergeCell ref="D1197:D1202"/>
    <mergeCell ref="D1203:D1207"/>
    <mergeCell ref="D1208:D1213"/>
    <mergeCell ref="D1214:D1225"/>
    <mergeCell ref="D1226:D1229"/>
    <mergeCell ref="D1230:D1235"/>
    <mergeCell ref="D1236:D1245"/>
    <mergeCell ref="C1141:C1142"/>
    <mergeCell ref="C1143:C1175"/>
    <mergeCell ref="C1176:C1190"/>
    <mergeCell ref="C1191:C1196"/>
    <mergeCell ref="C1197:C1202"/>
    <mergeCell ref="C1203:C1207"/>
    <mergeCell ref="C1208:C1213"/>
    <mergeCell ref="C1214:C1225"/>
    <mergeCell ref="C1226:C1229"/>
    <mergeCell ref="C1230:C1235"/>
    <mergeCell ref="C1236:C1245"/>
    <mergeCell ref="C1025:F1026"/>
    <mergeCell ref="D1028:D1029"/>
    <mergeCell ref="D1030:D1040"/>
    <mergeCell ref="D1041:D1051"/>
    <mergeCell ref="D1052:D1062"/>
    <mergeCell ref="D1063:D1067"/>
    <mergeCell ref="D1068:D1072"/>
    <mergeCell ref="D1073:D1077"/>
    <mergeCell ref="D1078:D1083"/>
    <mergeCell ref="D1084:D1089"/>
    <mergeCell ref="D1090:D1094"/>
    <mergeCell ref="D1095:D1100"/>
    <mergeCell ref="D1101:D1112"/>
    <mergeCell ref="D1113:D1116"/>
    <mergeCell ref="D1117:D1122"/>
    <mergeCell ref="D1123:D1132"/>
    <mergeCell ref="C1028:C1029"/>
    <mergeCell ref="C1030:C1062"/>
    <mergeCell ref="C1063:C1077"/>
    <mergeCell ref="C1078:C1083"/>
    <mergeCell ref="C1084:C1089"/>
    <mergeCell ref="C1090:C1094"/>
    <mergeCell ref="C1095:C1100"/>
    <mergeCell ref="C1101:C1112"/>
    <mergeCell ref="C1113:C1116"/>
    <mergeCell ref="C1117:C1122"/>
    <mergeCell ref="C1123:C1132"/>
    <mergeCell ref="C912:F913"/>
    <mergeCell ref="D915:D916"/>
    <mergeCell ref="D917:D927"/>
    <mergeCell ref="D928:D938"/>
    <mergeCell ref="D939:D949"/>
    <mergeCell ref="D950:D954"/>
    <mergeCell ref="D955:D959"/>
    <mergeCell ref="D960:D964"/>
    <mergeCell ref="D965:D970"/>
    <mergeCell ref="D971:D976"/>
    <mergeCell ref="D977:D981"/>
    <mergeCell ref="D982:D987"/>
    <mergeCell ref="D988:D999"/>
    <mergeCell ref="D1000:D1003"/>
    <mergeCell ref="D1004:D1009"/>
    <mergeCell ref="D1010:D1019"/>
    <mergeCell ref="C915:C916"/>
    <mergeCell ref="C917:C949"/>
    <mergeCell ref="C950:C964"/>
    <mergeCell ref="C965:C970"/>
    <mergeCell ref="C971:C976"/>
    <mergeCell ref="C977:C981"/>
    <mergeCell ref="C982:C987"/>
    <mergeCell ref="C988:C999"/>
    <mergeCell ref="C1000:C1003"/>
    <mergeCell ref="C1004:C1009"/>
    <mergeCell ref="C1010:C1019"/>
    <mergeCell ref="C799:F800"/>
    <mergeCell ref="D802:D803"/>
    <mergeCell ref="D804:D814"/>
    <mergeCell ref="D815:D825"/>
    <mergeCell ref="D826:D836"/>
    <mergeCell ref="D837:D841"/>
    <mergeCell ref="D842:D846"/>
    <mergeCell ref="D847:D851"/>
    <mergeCell ref="D852:D857"/>
    <mergeCell ref="D858:D863"/>
    <mergeCell ref="D864:D868"/>
    <mergeCell ref="D869:D874"/>
    <mergeCell ref="D875:D886"/>
    <mergeCell ref="D887:D890"/>
    <mergeCell ref="D891:D896"/>
    <mergeCell ref="D897:D906"/>
    <mergeCell ref="C802:C803"/>
    <mergeCell ref="C804:C836"/>
    <mergeCell ref="C837:C851"/>
    <mergeCell ref="C852:C857"/>
    <mergeCell ref="C858:C863"/>
    <mergeCell ref="C864:C868"/>
    <mergeCell ref="C869:C874"/>
    <mergeCell ref="C875:C886"/>
    <mergeCell ref="C887:C890"/>
    <mergeCell ref="C891:C896"/>
    <mergeCell ref="C897:C906"/>
    <mergeCell ref="C686:F687"/>
    <mergeCell ref="D689:D690"/>
    <mergeCell ref="D691:D701"/>
    <mergeCell ref="D702:D712"/>
    <mergeCell ref="D713:D723"/>
    <mergeCell ref="D724:D728"/>
    <mergeCell ref="D729:D733"/>
    <mergeCell ref="D734:D738"/>
    <mergeCell ref="D739:D744"/>
    <mergeCell ref="D745:D750"/>
    <mergeCell ref="D751:D755"/>
    <mergeCell ref="D756:D761"/>
    <mergeCell ref="D762:D773"/>
    <mergeCell ref="D774:D777"/>
    <mergeCell ref="D778:D783"/>
    <mergeCell ref="D784:D793"/>
    <mergeCell ref="C689:C690"/>
    <mergeCell ref="C691:C723"/>
    <mergeCell ref="C724:C738"/>
    <mergeCell ref="C739:C744"/>
    <mergeCell ref="C745:C750"/>
    <mergeCell ref="C751:C755"/>
    <mergeCell ref="C756:C761"/>
    <mergeCell ref="C762:C773"/>
    <mergeCell ref="C774:C777"/>
    <mergeCell ref="C778:C783"/>
    <mergeCell ref="C784:C793"/>
    <mergeCell ref="C573:F574"/>
    <mergeCell ref="D576:D577"/>
    <mergeCell ref="D578:D588"/>
    <mergeCell ref="D589:D599"/>
    <mergeCell ref="D600:D610"/>
    <mergeCell ref="D611:D615"/>
    <mergeCell ref="D616:D620"/>
    <mergeCell ref="D621:D625"/>
    <mergeCell ref="D626:D631"/>
    <mergeCell ref="D632:D637"/>
    <mergeCell ref="D638:D642"/>
    <mergeCell ref="D643:D648"/>
    <mergeCell ref="D649:D660"/>
    <mergeCell ref="D661:D664"/>
    <mergeCell ref="D665:D670"/>
    <mergeCell ref="D671:D680"/>
    <mergeCell ref="C576:C577"/>
    <mergeCell ref="C578:C610"/>
    <mergeCell ref="C611:C625"/>
    <mergeCell ref="C626:C631"/>
    <mergeCell ref="C632:C637"/>
    <mergeCell ref="C638:C642"/>
    <mergeCell ref="C643:C648"/>
    <mergeCell ref="C649:C660"/>
    <mergeCell ref="C661:C664"/>
    <mergeCell ref="C665:C670"/>
    <mergeCell ref="C671:C680"/>
    <mergeCell ref="C460:F461"/>
    <mergeCell ref="D463:D464"/>
    <mergeCell ref="D465:D475"/>
    <mergeCell ref="D476:D486"/>
    <mergeCell ref="D487:D497"/>
    <mergeCell ref="D498:D502"/>
    <mergeCell ref="D503:D507"/>
    <mergeCell ref="D508:D512"/>
    <mergeCell ref="D513:D518"/>
    <mergeCell ref="D519:D524"/>
    <mergeCell ref="D525:D529"/>
    <mergeCell ref="D530:D535"/>
    <mergeCell ref="D536:D547"/>
    <mergeCell ref="D548:D551"/>
    <mergeCell ref="D552:D557"/>
    <mergeCell ref="D558:D567"/>
    <mergeCell ref="C463:C464"/>
    <mergeCell ref="C465:C497"/>
    <mergeCell ref="C498:C512"/>
    <mergeCell ref="C513:C518"/>
    <mergeCell ref="C519:C524"/>
    <mergeCell ref="C525:C529"/>
    <mergeCell ref="C530:C535"/>
    <mergeCell ref="C536:C547"/>
    <mergeCell ref="C548:C551"/>
    <mergeCell ref="C552:C557"/>
    <mergeCell ref="C558:C567"/>
    <mergeCell ref="C347:F348"/>
    <mergeCell ref="D350:D351"/>
    <mergeCell ref="D352:D362"/>
    <mergeCell ref="D363:D373"/>
    <mergeCell ref="D374:D384"/>
    <mergeCell ref="D385:D389"/>
    <mergeCell ref="D390:D394"/>
    <mergeCell ref="D395:D399"/>
    <mergeCell ref="D400:D405"/>
    <mergeCell ref="D406:D411"/>
    <mergeCell ref="D412:D416"/>
    <mergeCell ref="D417:D422"/>
    <mergeCell ref="D423:D434"/>
    <mergeCell ref="D435:D438"/>
    <mergeCell ref="D439:D444"/>
    <mergeCell ref="D445:D454"/>
    <mergeCell ref="C350:C351"/>
    <mergeCell ref="C352:C384"/>
    <mergeCell ref="C385:C399"/>
    <mergeCell ref="C400:C405"/>
    <mergeCell ref="C406:C411"/>
    <mergeCell ref="C412:C416"/>
    <mergeCell ref="C417:C422"/>
    <mergeCell ref="C423:C434"/>
    <mergeCell ref="C435:C438"/>
    <mergeCell ref="C439:C444"/>
    <mergeCell ref="C445:C454"/>
    <mergeCell ref="C234:F235"/>
    <mergeCell ref="D237:D238"/>
    <mergeCell ref="D239:D249"/>
    <mergeCell ref="D250:D260"/>
    <mergeCell ref="D261:D271"/>
    <mergeCell ref="D272:D276"/>
    <mergeCell ref="D277:D281"/>
    <mergeCell ref="D282:D286"/>
    <mergeCell ref="D287:D292"/>
    <mergeCell ref="D293:D298"/>
    <mergeCell ref="D299:D303"/>
    <mergeCell ref="D304:D309"/>
    <mergeCell ref="D310:D321"/>
    <mergeCell ref="D322:D325"/>
    <mergeCell ref="D326:D331"/>
    <mergeCell ref="D332:D341"/>
    <mergeCell ref="C237:C238"/>
    <mergeCell ref="C239:C271"/>
    <mergeCell ref="C272:C286"/>
    <mergeCell ref="C287:C292"/>
    <mergeCell ref="C293:C298"/>
    <mergeCell ref="C299:C303"/>
    <mergeCell ref="C304:C309"/>
    <mergeCell ref="C310:C321"/>
    <mergeCell ref="C322:C325"/>
    <mergeCell ref="C326:C331"/>
    <mergeCell ref="C332:C341"/>
    <mergeCell ref="C121:F122"/>
    <mergeCell ref="D124:D125"/>
    <mergeCell ref="D126:D136"/>
    <mergeCell ref="D137:D147"/>
    <mergeCell ref="D148:D158"/>
    <mergeCell ref="D159:D163"/>
    <mergeCell ref="D164:D168"/>
    <mergeCell ref="D169:D173"/>
    <mergeCell ref="D174:D179"/>
    <mergeCell ref="D180:D185"/>
    <mergeCell ref="D186:D190"/>
    <mergeCell ref="D191:D196"/>
    <mergeCell ref="D197:D208"/>
    <mergeCell ref="D209:D212"/>
    <mergeCell ref="D213:D218"/>
    <mergeCell ref="D219:D228"/>
    <mergeCell ref="C124:C125"/>
    <mergeCell ref="C126:C158"/>
    <mergeCell ref="C159:C173"/>
    <mergeCell ref="C174:C179"/>
    <mergeCell ref="C180:C185"/>
    <mergeCell ref="C186:C190"/>
    <mergeCell ref="C191:C196"/>
    <mergeCell ref="C197:C208"/>
    <mergeCell ref="C209:C212"/>
    <mergeCell ref="C213:C218"/>
    <mergeCell ref="C219:C228"/>
    <mergeCell ref="C8:F9"/>
    <mergeCell ref="D11:D12"/>
    <mergeCell ref="D13:D23"/>
    <mergeCell ref="D24:D34"/>
    <mergeCell ref="D35:D45"/>
    <mergeCell ref="D46:D50"/>
    <mergeCell ref="D51:D55"/>
    <mergeCell ref="D56:D60"/>
    <mergeCell ref="D61:D66"/>
    <mergeCell ref="D67:D72"/>
    <mergeCell ref="D73:D77"/>
    <mergeCell ref="D78:D83"/>
    <mergeCell ref="D84:D95"/>
    <mergeCell ref="D96:D99"/>
    <mergeCell ref="D100:D105"/>
    <mergeCell ref="D106:D115"/>
    <mergeCell ref="C11:C12"/>
    <mergeCell ref="C13:C45"/>
    <mergeCell ref="C46:C60"/>
    <mergeCell ref="C61:C66"/>
    <mergeCell ref="C67:C72"/>
    <mergeCell ref="C73:C77"/>
    <mergeCell ref="C78:C83"/>
    <mergeCell ref="C84:C95"/>
    <mergeCell ref="C96:C99"/>
    <mergeCell ref="C100:C105"/>
    <mergeCell ref="C106:C115"/>
  </mergeCells>
  <phoneticPr fontId="5"/>
  <pageMargins left="0.7" right="0.7" top="0.75" bottom="0.75" header="0.3" footer="0.3"/>
  <pageSetup paperSize="9" scale="63" pageOrder="overThenDown" orientation="landscape"/>
  <headerFooter>
    <oddFooter>&amp;CP(2)</oddFooter>
  </headerFooter>
  <rowBreaks count="47" manualBreakCount="47">
    <brk id="115" max="16383" man="1"/>
    <brk id="228" max="16383" man="1"/>
    <brk id="341" max="16383" man="1"/>
    <brk id="454" max="16383" man="1"/>
    <brk id="567" max="16383" man="1"/>
    <brk id="680" max="16383" man="1"/>
    <brk id="793" max="16383" man="1"/>
    <brk id="906" max="16383" man="1"/>
    <brk id="1019" max="16383" man="1"/>
    <brk id="1132" max="16383" man="1"/>
    <brk id="1245" max="16383" man="1"/>
    <brk id="1358" max="16383" man="1"/>
    <brk id="1471" max="16383" man="1"/>
    <brk id="1584" max="16383" man="1"/>
    <brk id="1697" max="16383" man="1"/>
    <brk id="1810" max="16383" man="1"/>
    <brk id="1923" max="16383" man="1"/>
    <brk id="2036" max="16383" man="1"/>
    <brk id="2149" max="16383" man="1"/>
    <brk id="2262" max="16383" man="1"/>
    <brk id="2375" max="16383" man="1"/>
    <brk id="2488" max="16383" man="1"/>
    <brk id="2601" max="16383" man="1"/>
    <brk id="2714" max="16383" man="1"/>
    <brk id="2827" max="16383" man="1"/>
    <brk id="2940" max="16383" man="1"/>
    <brk id="3053" max="16383" man="1"/>
    <brk id="3166" max="16383" man="1"/>
    <brk id="3279" max="16383" man="1"/>
    <brk id="3392" max="16383" man="1"/>
    <brk id="3505" max="16383" man="1"/>
    <brk id="3618" max="16383" man="1"/>
    <brk id="3731" max="16383" man="1"/>
    <brk id="3844" max="16383" man="1"/>
    <brk id="3957" max="16383" man="1"/>
    <brk id="4070" max="16383" man="1"/>
    <brk id="4183" max="16383" man="1"/>
    <brk id="4296" max="16383" man="1"/>
    <brk id="4409" max="16383" man="1"/>
    <brk id="4522" max="16383" man="1"/>
    <brk id="4635" max="16383" man="1"/>
    <brk id="4748" max="16383" man="1"/>
    <brk id="4861" max="16383" man="1"/>
    <brk id="4974" max="16383" man="1"/>
    <brk id="5087" max="16383" man="1"/>
    <brk id="5200" max="16383" man="1"/>
    <brk id="53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9977"/>
  <sheetViews>
    <sheetView workbookViewId="0"/>
  </sheetViews>
  <sheetFormatPr defaultColWidth="8.8984375" defaultRowHeight="12.6" x14ac:dyDescent="0.25"/>
  <cols>
    <col min="1" max="1" width="3.59765625" style="99" customWidth="1"/>
    <col min="2" max="2" width="4.59765625" style="99" customWidth="1"/>
    <col min="3" max="4" width="7.59765625" style="99" customWidth="1"/>
    <col min="5" max="5" width="16.59765625" style="99" customWidth="1"/>
    <col min="6" max="6" width="5.59765625" style="99" customWidth="1"/>
    <col min="7" max="25" width="8.59765625" style="99" customWidth="1"/>
    <col min="26" max="16384" width="8.8984375" style="99"/>
  </cols>
  <sheetData>
    <row r="4" spans="2:10" x14ac:dyDescent="0.25">
      <c r="B4" s="48" t="str">
        <f xml:space="preserve"> HYPERLINK("#'目次'!B7", "[1]")</f>
        <v>[1]</v>
      </c>
      <c r="C4" s="35" t="s">
        <v>13</v>
      </c>
    </row>
    <row r="7" spans="2:10" x14ac:dyDescent="0.25">
      <c r="C7" s="35" t="s">
        <v>14</v>
      </c>
    </row>
    <row r="8" spans="2:10" ht="25.2" x14ac:dyDescent="0.25">
      <c r="C8" s="115"/>
      <c r="D8" s="116"/>
      <c r="E8" s="116"/>
      <c r="F8" s="116"/>
      <c r="G8" s="44" t="s">
        <v>15</v>
      </c>
      <c r="H8" s="43" t="s">
        <v>16</v>
      </c>
      <c r="I8" s="26" t="s">
        <v>17</v>
      </c>
      <c r="J8" s="49" t="s">
        <v>18</v>
      </c>
    </row>
    <row r="9" spans="2:10" x14ac:dyDescent="0.25">
      <c r="C9" s="117"/>
      <c r="D9" s="118"/>
      <c r="E9" s="118"/>
      <c r="F9" s="118"/>
      <c r="G9" s="46"/>
      <c r="H9" s="47"/>
      <c r="I9" s="27"/>
      <c r="J9" s="45"/>
    </row>
    <row r="10" spans="2:10" x14ac:dyDescent="0.25">
      <c r="C10" s="77"/>
      <c r="D10" s="17"/>
      <c r="E10" s="76" t="s">
        <v>15</v>
      </c>
      <c r="F10" s="73"/>
      <c r="G10" s="57">
        <v>2414</v>
      </c>
      <c r="H10" s="31">
        <v>1139</v>
      </c>
      <c r="I10" s="31">
        <v>1275</v>
      </c>
      <c r="J10" s="68">
        <v>0</v>
      </c>
    </row>
    <row r="11" spans="2:10" x14ac:dyDescent="0.25">
      <c r="C11" s="67"/>
      <c r="D11" s="58"/>
      <c r="E11" s="58"/>
      <c r="F11" s="78"/>
      <c r="G11" s="8">
        <v>100</v>
      </c>
      <c r="H11" s="2">
        <v>47.183098591548998</v>
      </c>
      <c r="I11" s="2">
        <v>52.816901408451002</v>
      </c>
      <c r="J11" s="32">
        <v>0</v>
      </c>
    </row>
    <row r="12" spans="2:10" x14ac:dyDescent="0.25">
      <c r="C12" s="124" t="s">
        <v>19</v>
      </c>
      <c r="D12" s="119" t="s">
        <v>20</v>
      </c>
      <c r="E12" s="18" t="s">
        <v>21</v>
      </c>
      <c r="F12" s="17"/>
      <c r="G12" s="19">
        <v>1139</v>
      </c>
      <c r="H12" s="21">
        <v>1139</v>
      </c>
      <c r="I12" s="3">
        <v>0</v>
      </c>
      <c r="J12" s="22">
        <v>0</v>
      </c>
    </row>
    <row r="13" spans="2:10" x14ac:dyDescent="0.25">
      <c r="C13" s="125"/>
      <c r="D13" s="120"/>
      <c r="E13" s="9"/>
      <c r="F13" s="10"/>
      <c r="G13" s="8">
        <v>100</v>
      </c>
      <c r="H13" s="13">
        <v>100</v>
      </c>
      <c r="I13" s="16">
        <v>0</v>
      </c>
      <c r="J13" s="32">
        <v>0</v>
      </c>
    </row>
    <row r="14" spans="2:10" x14ac:dyDescent="0.25">
      <c r="C14" s="125"/>
      <c r="D14" s="120"/>
      <c r="E14" s="4" t="s">
        <v>22</v>
      </c>
      <c r="F14" s="5"/>
      <c r="G14" s="6">
        <v>1275</v>
      </c>
      <c r="H14" s="7">
        <v>0</v>
      </c>
      <c r="I14" s="1">
        <v>1275</v>
      </c>
      <c r="J14" s="11">
        <v>0</v>
      </c>
    </row>
    <row r="15" spans="2:10" x14ac:dyDescent="0.25">
      <c r="C15" s="125"/>
      <c r="D15" s="120"/>
      <c r="E15" s="9"/>
      <c r="F15" s="10"/>
      <c r="G15" s="8">
        <v>100</v>
      </c>
      <c r="H15" s="36">
        <v>0</v>
      </c>
      <c r="I15" s="2">
        <v>100</v>
      </c>
      <c r="J15" s="32">
        <v>0</v>
      </c>
    </row>
    <row r="16" spans="2:10" x14ac:dyDescent="0.25">
      <c r="C16" s="121" t="s">
        <v>23</v>
      </c>
      <c r="D16" s="121" t="s">
        <v>24</v>
      </c>
      <c r="E16" s="18" t="s">
        <v>25</v>
      </c>
      <c r="F16" s="17"/>
      <c r="G16" s="19">
        <v>515</v>
      </c>
      <c r="H16" s="21">
        <v>268</v>
      </c>
      <c r="I16" s="3">
        <v>247</v>
      </c>
      <c r="J16" s="22">
        <v>0</v>
      </c>
    </row>
    <row r="17" spans="3:10" x14ac:dyDescent="0.25">
      <c r="C17" s="125"/>
      <c r="D17" s="122"/>
      <c r="E17" s="9"/>
      <c r="F17" s="10"/>
      <c r="G17" s="8">
        <v>100</v>
      </c>
      <c r="H17" s="13">
        <v>52.038834951456003</v>
      </c>
      <c r="I17" s="2">
        <v>47.961165048543997</v>
      </c>
      <c r="J17" s="32">
        <v>0</v>
      </c>
    </row>
    <row r="18" spans="3:10" x14ac:dyDescent="0.25">
      <c r="C18" s="125"/>
      <c r="D18" s="122"/>
      <c r="E18" s="4" t="s">
        <v>26</v>
      </c>
      <c r="F18" s="5"/>
      <c r="G18" s="6">
        <v>718</v>
      </c>
      <c r="H18" s="7">
        <v>338</v>
      </c>
      <c r="I18" s="1">
        <v>380</v>
      </c>
      <c r="J18" s="11">
        <v>0</v>
      </c>
    </row>
    <row r="19" spans="3:10" x14ac:dyDescent="0.25">
      <c r="C19" s="125"/>
      <c r="D19" s="122"/>
      <c r="E19" s="9"/>
      <c r="F19" s="10"/>
      <c r="G19" s="8">
        <v>100</v>
      </c>
      <c r="H19" s="13">
        <v>47.075208913649</v>
      </c>
      <c r="I19" s="2">
        <v>52.924791086351</v>
      </c>
      <c r="J19" s="32">
        <v>0</v>
      </c>
    </row>
    <row r="20" spans="3:10" x14ac:dyDescent="0.25">
      <c r="C20" s="125"/>
      <c r="D20" s="122"/>
      <c r="E20" s="4" t="s">
        <v>27</v>
      </c>
      <c r="F20" s="5"/>
      <c r="G20" s="6">
        <v>492</v>
      </c>
      <c r="H20" s="7">
        <v>241</v>
      </c>
      <c r="I20" s="1">
        <v>251</v>
      </c>
      <c r="J20" s="11">
        <v>0</v>
      </c>
    </row>
    <row r="21" spans="3:10" x14ac:dyDescent="0.25">
      <c r="C21" s="125"/>
      <c r="D21" s="122"/>
      <c r="E21" s="9"/>
      <c r="F21" s="10"/>
      <c r="G21" s="8">
        <v>100</v>
      </c>
      <c r="H21" s="13">
        <v>48.983739837397998</v>
      </c>
      <c r="I21" s="2">
        <v>51.016260162602002</v>
      </c>
      <c r="J21" s="32">
        <v>0</v>
      </c>
    </row>
    <row r="22" spans="3:10" x14ac:dyDescent="0.25">
      <c r="C22" s="125"/>
      <c r="D22" s="122"/>
      <c r="E22" s="4" t="s">
        <v>28</v>
      </c>
      <c r="F22" s="5"/>
      <c r="G22" s="6">
        <v>390</v>
      </c>
      <c r="H22" s="7">
        <v>180</v>
      </c>
      <c r="I22" s="1">
        <v>210</v>
      </c>
      <c r="J22" s="11">
        <v>0</v>
      </c>
    </row>
    <row r="23" spans="3:10" x14ac:dyDescent="0.25">
      <c r="C23" s="125"/>
      <c r="D23" s="122"/>
      <c r="E23" s="9"/>
      <c r="F23" s="10"/>
      <c r="G23" s="8">
        <v>100</v>
      </c>
      <c r="H23" s="13">
        <v>46.153846153845997</v>
      </c>
      <c r="I23" s="2">
        <v>53.846153846154003</v>
      </c>
      <c r="J23" s="32">
        <v>0</v>
      </c>
    </row>
    <row r="24" spans="3:10" x14ac:dyDescent="0.25">
      <c r="C24" s="125"/>
      <c r="D24" s="122"/>
      <c r="E24" s="4" t="s">
        <v>29</v>
      </c>
      <c r="F24" s="5"/>
      <c r="G24" s="6">
        <v>206</v>
      </c>
      <c r="H24" s="7">
        <v>83</v>
      </c>
      <c r="I24" s="1">
        <v>123</v>
      </c>
      <c r="J24" s="11">
        <v>0</v>
      </c>
    </row>
    <row r="25" spans="3:10" x14ac:dyDescent="0.25">
      <c r="C25" s="125"/>
      <c r="D25" s="122"/>
      <c r="E25" s="9"/>
      <c r="F25" s="10"/>
      <c r="G25" s="8">
        <v>100</v>
      </c>
      <c r="H25" s="13">
        <v>40.291262135921997</v>
      </c>
      <c r="I25" s="2">
        <v>59.708737864078003</v>
      </c>
      <c r="J25" s="32">
        <v>0</v>
      </c>
    </row>
    <row r="26" spans="3:10" x14ac:dyDescent="0.25">
      <c r="C26" s="125"/>
      <c r="D26" s="122"/>
      <c r="E26" s="4" t="s">
        <v>30</v>
      </c>
      <c r="F26" s="5"/>
      <c r="G26" s="6">
        <v>76</v>
      </c>
      <c r="H26" s="7">
        <v>26</v>
      </c>
      <c r="I26" s="1">
        <v>50</v>
      </c>
      <c r="J26" s="11">
        <v>0</v>
      </c>
    </row>
    <row r="27" spans="3:10" x14ac:dyDescent="0.25">
      <c r="C27" s="125"/>
      <c r="D27" s="122"/>
      <c r="E27" s="9"/>
      <c r="F27" s="10"/>
      <c r="G27" s="8">
        <v>100</v>
      </c>
      <c r="H27" s="13">
        <v>34.210526315788996</v>
      </c>
      <c r="I27" s="2">
        <v>65.789473684211004</v>
      </c>
      <c r="J27" s="32">
        <v>0</v>
      </c>
    </row>
    <row r="28" spans="3:10" x14ac:dyDescent="0.25">
      <c r="C28" s="125"/>
      <c r="D28" s="122"/>
      <c r="E28" s="4" t="s">
        <v>31</v>
      </c>
      <c r="F28" s="5"/>
      <c r="G28" s="6">
        <v>17</v>
      </c>
      <c r="H28" s="7">
        <v>3</v>
      </c>
      <c r="I28" s="1">
        <v>14</v>
      </c>
      <c r="J28" s="11">
        <v>0</v>
      </c>
    </row>
    <row r="29" spans="3:10" x14ac:dyDescent="0.25">
      <c r="C29" s="125"/>
      <c r="D29" s="122"/>
      <c r="E29" s="9"/>
      <c r="F29" s="10"/>
      <c r="G29" s="8">
        <v>100</v>
      </c>
      <c r="H29" s="13">
        <v>17.647058823529001</v>
      </c>
      <c r="I29" s="2">
        <v>82.352941176471006</v>
      </c>
      <c r="J29" s="32">
        <v>0</v>
      </c>
    </row>
    <row r="30" spans="3:10" x14ac:dyDescent="0.25">
      <c r="C30" s="125"/>
      <c r="D30" s="122"/>
      <c r="E30" s="4" t="s">
        <v>32</v>
      </c>
      <c r="F30" s="5"/>
      <c r="G30" s="6">
        <v>1233</v>
      </c>
      <c r="H30" s="7">
        <v>606</v>
      </c>
      <c r="I30" s="1">
        <v>627</v>
      </c>
      <c r="J30" s="11">
        <v>0</v>
      </c>
    </row>
    <row r="31" spans="3:10" x14ac:dyDescent="0.25">
      <c r="C31" s="125"/>
      <c r="D31" s="122"/>
      <c r="E31" s="9"/>
      <c r="F31" s="10"/>
      <c r="G31" s="8">
        <v>100</v>
      </c>
      <c r="H31" s="13">
        <v>49.148418491484001</v>
      </c>
      <c r="I31" s="2">
        <v>50.851581508515999</v>
      </c>
      <c r="J31" s="32">
        <v>0</v>
      </c>
    </row>
    <row r="32" spans="3:10" x14ac:dyDescent="0.25">
      <c r="C32" s="125"/>
      <c r="D32" s="122"/>
      <c r="E32" s="4" t="s">
        <v>33</v>
      </c>
      <c r="F32" s="5"/>
      <c r="G32" s="6">
        <v>882</v>
      </c>
      <c r="H32" s="7">
        <v>421</v>
      </c>
      <c r="I32" s="1">
        <v>461</v>
      </c>
      <c r="J32" s="11">
        <v>0</v>
      </c>
    </row>
    <row r="33" spans="3:10" x14ac:dyDescent="0.25">
      <c r="C33" s="125"/>
      <c r="D33" s="122"/>
      <c r="E33" s="9"/>
      <c r="F33" s="10"/>
      <c r="G33" s="8">
        <v>100</v>
      </c>
      <c r="H33" s="13">
        <v>47.732426303855</v>
      </c>
      <c r="I33" s="2">
        <v>52.267573696145</v>
      </c>
      <c r="J33" s="32">
        <v>0</v>
      </c>
    </row>
    <row r="34" spans="3:10" x14ac:dyDescent="0.25">
      <c r="C34" s="125"/>
      <c r="D34" s="122"/>
      <c r="E34" s="4" t="s">
        <v>34</v>
      </c>
      <c r="F34" s="5"/>
      <c r="G34" s="6">
        <v>299</v>
      </c>
      <c r="H34" s="7">
        <v>112</v>
      </c>
      <c r="I34" s="1">
        <v>187</v>
      </c>
      <c r="J34" s="11">
        <v>0</v>
      </c>
    </row>
    <row r="35" spans="3:10" x14ac:dyDescent="0.25">
      <c r="C35" s="125"/>
      <c r="D35" s="122"/>
      <c r="E35" s="9"/>
      <c r="F35" s="10"/>
      <c r="G35" s="8">
        <v>100</v>
      </c>
      <c r="H35" s="13">
        <v>37.458193979933</v>
      </c>
      <c r="I35" s="2">
        <v>62.541806020067</v>
      </c>
      <c r="J35" s="32">
        <v>0</v>
      </c>
    </row>
    <row r="36" spans="3:10" x14ac:dyDescent="0.25">
      <c r="C36" s="125"/>
      <c r="D36" s="122"/>
      <c r="E36" s="4" t="s">
        <v>35</v>
      </c>
      <c r="F36" s="5"/>
      <c r="G36" s="6">
        <v>1181</v>
      </c>
      <c r="H36" s="7">
        <v>533</v>
      </c>
      <c r="I36" s="1">
        <v>648</v>
      </c>
      <c r="J36" s="11">
        <v>0</v>
      </c>
    </row>
    <row r="37" spans="3:10" x14ac:dyDescent="0.25">
      <c r="C37" s="125"/>
      <c r="D37" s="122"/>
      <c r="E37" s="9"/>
      <c r="F37" s="10"/>
      <c r="G37" s="8">
        <v>100</v>
      </c>
      <c r="H37" s="13">
        <v>45.131244707874998</v>
      </c>
      <c r="I37" s="2">
        <v>54.868755292125002</v>
      </c>
      <c r="J37" s="32">
        <v>0</v>
      </c>
    </row>
    <row r="38" spans="3:10" x14ac:dyDescent="0.25">
      <c r="C38" s="125"/>
      <c r="D38" s="121" t="s">
        <v>21</v>
      </c>
      <c r="E38" s="18" t="s">
        <v>25</v>
      </c>
      <c r="F38" s="17"/>
      <c r="G38" s="19">
        <v>268</v>
      </c>
      <c r="H38" s="21">
        <v>268</v>
      </c>
      <c r="I38" s="3">
        <v>0</v>
      </c>
      <c r="J38" s="22">
        <v>0</v>
      </c>
    </row>
    <row r="39" spans="3:10" x14ac:dyDescent="0.25">
      <c r="C39" s="125"/>
      <c r="D39" s="122"/>
      <c r="E39" s="9"/>
      <c r="F39" s="10"/>
      <c r="G39" s="8">
        <v>100</v>
      </c>
      <c r="H39" s="13">
        <v>100</v>
      </c>
      <c r="I39" s="16">
        <v>0</v>
      </c>
      <c r="J39" s="32">
        <v>0</v>
      </c>
    </row>
    <row r="40" spans="3:10" x14ac:dyDescent="0.25">
      <c r="C40" s="125"/>
      <c r="D40" s="122"/>
      <c r="E40" s="4" t="s">
        <v>26</v>
      </c>
      <c r="F40" s="5"/>
      <c r="G40" s="6">
        <v>338</v>
      </c>
      <c r="H40" s="7">
        <v>338</v>
      </c>
      <c r="I40" s="1">
        <v>0</v>
      </c>
      <c r="J40" s="11">
        <v>0</v>
      </c>
    </row>
    <row r="41" spans="3:10" x14ac:dyDescent="0.25">
      <c r="C41" s="125"/>
      <c r="D41" s="122"/>
      <c r="E41" s="9"/>
      <c r="F41" s="10"/>
      <c r="G41" s="8">
        <v>100</v>
      </c>
      <c r="H41" s="13">
        <v>100</v>
      </c>
      <c r="I41" s="16">
        <v>0</v>
      </c>
      <c r="J41" s="32">
        <v>0</v>
      </c>
    </row>
    <row r="42" spans="3:10" x14ac:dyDescent="0.25">
      <c r="C42" s="125"/>
      <c r="D42" s="122"/>
      <c r="E42" s="4" t="s">
        <v>27</v>
      </c>
      <c r="F42" s="5"/>
      <c r="G42" s="6">
        <v>241</v>
      </c>
      <c r="H42" s="7">
        <v>241</v>
      </c>
      <c r="I42" s="1">
        <v>0</v>
      </c>
      <c r="J42" s="11">
        <v>0</v>
      </c>
    </row>
    <row r="43" spans="3:10" x14ac:dyDescent="0.25">
      <c r="C43" s="125"/>
      <c r="D43" s="122"/>
      <c r="E43" s="9"/>
      <c r="F43" s="10"/>
      <c r="G43" s="8">
        <v>100</v>
      </c>
      <c r="H43" s="13">
        <v>100</v>
      </c>
      <c r="I43" s="16">
        <v>0</v>
      </c>
      <c r="J43" s="32">
        <v>0</v>
      </c>
    </row>
    <row r="44" spans="3:10" x14ac:dyDescent="0.25">
      <c r="C44" s="125"/>
      <c r="D44" s="122"/>
      <c r="E44" s="4" t="s">
        <v>28</v>
      </c>
      <c r="F44" s="5"/>
      <c r="G44" s="6">
        <v>180</v>
      </c>
      <c r="H44" s="7">
        <v>180</v>
      </c>
      <c r="I44" s="1">
        <v>0</v>
      </c>
      <c r="J44" s="11">
        <v>0</v>
      </c>
    </row>
    <row r="45" spans="3:10" x14ac:dyDescent="0.25">
      <c r="C45" s="125"/>
      <c r="D45" s="122"/>
      <c r="E45" s="9"/>
      <c r="F45" s="10"/>
      <c r="G45" s="8">
        <v>100</v>
      </c>
      <c r="H45" s="13">
        <v>100</v>
      </c>
      <c r="I45" s="16">
        <v>0</v>
      </c>
      <c r="J45" s="32">
        <v>0</v>
      </c>
    </row>
    <row r="46" spans="3:10" x14ac:dyDescent="0.25">
      <c r="C46" s="125"/>
      <c r="D46" s="122"/>
      <c r="E46" s="4" t="s">
        <v>29</v>
      </c>
      <c r="F46" s="5"/>
      <c r="G46" s="6">
        <v>83</v>
      </c>
      <c r="H46" s="7">
        <v>83</v>
      </c>
      <c r="I46" s="1">
        <v>0</v>
      </c>
      <c r="J46" s="11">
        <v>0</v>
      </c>
    </row>
    <row r="47" spans="3:10" x14ac:dyDescent="0.25">
      <c r="C47" s="125"/>
      <c r="D47" s="122"/>
      <c r="E47" s="9"/>
      <c r="F47" s="10"/>
      <c r="G47" s="8">
        <v>100</v>
      </c>
      <c r="H47" s="13">
        <v>100</v>
      </c>
      <c r="I47" s="16">
        <v>0</v>
      </c>
      <c r="J47" s="32">
        <v>0</v>
      </c>
    </row>
    <row r="48" spans="3:10" x14ac:dyDescent="0.25">
      <c r="C48" s="125"/>
      <c r="D48" s="122"/>
      <c r="E48" s="4" t="s">
        <v>30</v>
      </c>
      <c r="F48" s="5"/>
      <c r="G48" s="6">
        <v>26</v>
      </c>
      <c r="H48" s="7">
        <v>26</v>
      </c>
      <c r="I48" s="1">
        <v>0</v>
      </c>
      <c r="J48" s="11">
        <v>0</v>
      </c>
    </row>
    <row r="49" spans="3:10" x14ac:dyDescent="0.25">
      <c r="C49" s="125"/>
      <c r="D49" s="122"/>
      <c r="E49" s="9"/>
      <c r="F49" s="10"/>
      <c r="G49" s="8">
        <v>100</v>
      </c>
      <c r="H49" s="13">
        <v>100</v>
      </c>
      <c r="I49" s="16">
        <v>0</v>
      </c>
      <c r="J49" s="32">
        <v>0</v>
      </c>
    </row>
    <row r="50" spans="3:10" x14ac:dyDescent="0.25">
      <c r="C50" s="125"/>
      <c r="D50" s="122"/>
      <c r="E50" s="4" t="s">
        <v>31</v>
      </c>
      <c r="F50" s="5"/>
      <c r="G50" s="6">
        <v>3</v>
      </c>
      <c r="H50" s="7">
        <v>3</v>
      </c>
      <c r="I50" s="1">
        <v>0</v>
      </c>
      <c r="J50" s="11">
        <v>0</v>
      </c>
    </row>
    <row r="51" spans="3:10" x14ac:dyDescent="0.25">
      <c r="C51" s="125"/>
      <c r="D51" s="122"/>
      <c r="E51" s="9"/>
      <c r="F51" s="10"/>
      <c r="G51" s="8">
        <v>100</v>
      </c>
      <c r="H51" s="13">
        <v>100</v>
      </c>
      <c r="I51" s="16">
        <v>0</v>
      </c>
      <c r="J51" s="32">
        <v>0</v>
      </c>
    </row>
    <row r="52" spans="3:10" x14ac:dyDescent="0.25">
      <c r="C52" s="125"/>
      <c r="D52" s="122"/>
      <c r="E52" s="4" t="s">
        <v>32</v>
      </c>
      <c r="F52" s="5"/>
      <c r="G52" s="6">
        <v>606</v>
      </c>
      <c r="H52" s="7">
        <v>606</v>
      </c>
      <c r="I52" s="1">
        <v>0</v>
      </c>
      <c r="J52" s="11">
        <v>0</v>
      </c>
    </row>
    <row r="53" spans="3:10" x14ac:dyDescent="0.25">
      <c r="C53" s="125"/>
      <c r="D53" s="122"/>
      <c r="E53" s="9"/>
      <c r="F53" s="10"/>
      <c r="G53" s="8">
        <v>100</v>
      </c>
      <c r="H53" s="13">
        <v>100</v>
      </c>
      <c r="I53" s="16">
        <v>0</v>
      </c>
      <c r="J53" s="32">
        <v>0</v>
      </c>
    </row>
    <row r="54" spans="3:10" x14ac:dyDescent="0.25">
      <c r="C54" s="125"/>
      <c r="D54" s="122"/>
      <c r="E54" s="4" t="s">
        <v>33</v>
      </c>
      <c r="F54" s="5"/>
      <c r="G54" s="6">
        <v>421</v>
      </c>
      <c r="H54" s="7">
        <v>421</v>
      </c>
      <c r="I54" s="1">
        <v>0</v>
      </c>
      <c r="J54" s="11">
        <v>0</v>
      </c>
    </row>
    <row r="55" spans="3:10" x14ac:dyDescent="0.25">
      <c r="C55" s="125"/>
      <c r="D55" s="122"/>
      <c r="E55" s="9"/>
      <c r="F55" s="10"/>
      <c r="G55" s="8">
        <v>100</v>
      </c>
      <c r="H55" s="13">
        <v>100</v>
      </c>
      <c r="I55" s="16">
        <v>0</v>
      </c>
      <c r="J55" s="32">
        <v>0</v>
      </c>
    </row>
    <row r="56" spans="3:10" x14ac:dyDescent="0.25">
      <c r="C56" s="125"/>
      <c r="D56" s="122"/>
      <c r="E56" s="4" t="s">
        <v>34</v>
      </c>
      <c r="F56" s="5"/>
      <c r="G56" s="6">
        <v>112</v>
      </c>
      <c r="H56" s="7">
        <v>112</v>
      </c>
      <c r="I56" s="1">
        <v>0</v>
      </c>
      <c r="J56" s="11">
        <v>0</v>
      </c>
    </row>
    <row r="57" spans="3:10" x14ac:dyDescent="0.25">
      <c r="C57" s="125"/>
      <c r="D57" s="122"/>
      <c r="E57" s="9"/>
      <c r="F57" s="10"/>
      <c r="G57" s="8">
        <v>100</v>
      </c>
      <c r="H57" s="13">
        <v>100</v>
      </c>
      <c r="I57" s="16">
        <v>0</v>
      </c>
      <c r="J57" s="32">
        <v>0</v>
      </c>
    </row>
    <row r="58" spans="3:10" x14ac:dyDescent="0.25">
      <c r="C58" s="125"/>
      <c r="D58" s="122"/>
      <c r="E58" s="4" t="s">
        <v>35</v>
      </c>
      <c r="F58" s="5"/>
      <c r="G58" s="6">
        <v>533</v>
      </c>
      <c r="H58" s="7">
        <v>533</v>
      </c>
      <c r="I58" s="1">
        <v>0</v>
      </c>
      <c r="J58" s="11">
        <v>0</v>
      </c>
    </row>
    <row r="59" spans="3:10" x14ac:dyDescent="0.25">
      <c r="C59" s="125"/>
      <c r="D59" s="122"/>
      <c r="E59" s="9"/>
      <c r="F59" s="10"/>
      <c r="G59" s="8">
        <v>100</v>
      </c>
      <c r="H59" s="13">
        <v>100</v>
      </c>
      <c r="I59" s="16">
        <v>0</v>
      </c>
      <c r="J59" s="32">
        <v>0</v>
      </c>
    </row>
    <row r="60" spans="3:10" x14ac:dyDescent="0.25">
      <c r="C60" s="125"/>
      <c r="D60" s="121" t="s">
        <v>22</v>
      </c>
      <c r="E60" s="18" t="s">
        <v>25</v>
      </c>
      <c r="F60" s="17"/>
      <c r="G60" s="19">
        <v>247</v>
      </c>
      <c r="H60" s="21">
        <v>0</v>
      </c>
      <c r="I60" s="3">
        <v>247</v>
      </c>
      <c r="J60" s="22">
        <v>0</v>
      </c>
    </row>
    <row r="61" spans="3:10" x14ac:dyDescent="0.25">
      <c r="C61" s="125"/>
      <c r="D61" s="122"/>
      <c r="E61" s="9"/>
      <c r="F61" s="10"/>
      <c r="G61" s="8">
        <v>100</v>
      </c>
      <c r="H61" s="36">
        <v>0</v>
      </c>
      <c r="I61" s="2">
        <v>100</v>
      </c>
      <c r="J61" s="32">
        <v>0</v>
      </c>
    </row>
    <row r="62" spans="3:10" x14ac:dyDescent="0.25">
      <c r="C62" s="125"/>
      <c r="D62" s="122"/>
      <c r="E62" s="4" t="s">
        <v>26</v>
      </c>
      <c r="F62" s="5"/>
      <c r="G62" s="6">
        <v>380</v>
      </c>
      <c r="H62" s="7">
        <v>0</v>
      </c>
      <c r="I62" s="1">
        <v>380</v>
      </c>
      <c r="J62" s="11">
        <v>0</v>
      </c>
    </row>
    <row r="63" spans="3:10" x14ac:dyDescent="0.25">
      <c r="C63" s="125"/>
      <c r="D63" s="122"/>
      <c r="E63" s="9"/>
      <c r="F63" s="10"/>
      <c r="G63" s="8">
        <v>100</v>
      </c>
      <c r="H63" s="36">
        <v>0</v>
      </c>
      <c r="I63" s="2">
        <v>100</v>
      </c>
      <c r="J63" s="32">
        <v>0</v>
      </c>
    </row>
    <row r="64" spans="3:10" x14ac:dyDescent="0.25">
      <c r="C64" s="125"/>
      <c r="D64" s="122"/>
      <c r="E64" s="4" t="s">
        <v>27</v>
      </c>
      <c r="F64" s="5"/>
      <c r="G64" s="6">
        <v>251</v>
      </c>
      <c r="H64" s="7">
        <v>0</v>
      </c>
      <c r="I64" s="1">
        <v>251</v>
      </c>
      <c r="J64" s="11">
        <v>0</v>
      </c>
    </row>
    <row r="65" spans="3:10" x14ac:dyDescent="0.25">
      <c r="C65" s="125"/>
      <c r="D65" s="122"/>
      <c r="E65" s="9"/>
      <c r="F65" s="10"/>
      <c r="G65" s="8">
        <v>100</v>
      </c>
      <c r="H65" s="36">
        <v>0</v>
      </c>
      <c r="I65" s="2">
        <v>100</v>
      </c>
      <c r="J65" s="32">
        <v>0</v>
      </c>
    </row>
    <row r="66" spans="3:10" x14ac:dyDescent="0.25">
      <c r="C66" s="125"/>
      <c r="D66" s="122"/>
      <c r="E66" s="4" t="s">
        <v>28</v>
      </c>
      <c r="F66" s="5"/>
      <c r="G66" s="6">
        <v>210</v>
      </c>
      <c r="H66" s="7">
        <v>0</v>
      </c>
      <c r="I66" s="1">
        <v>210</v>
      </c>
      <c r="J66" s="11">
        <v>0</v>
      </c>
    </row>
    <row r="67" spans="3:10" x14ac:dyDescent="0.25">
      <c r="C67" s="125"/>
      <c r="D67" s="122"/>
      <c r="E67" s="9"/>
      <c r="F67" s="10"/>
      <c r="G67" s="8">
        <v>100</v>
      </c>
      <c r="H67" s="36">
        <v>0</v>
      </c>
      <c r="I67" s="2">
        <v>100</v>
      </c>
      <c r="J67" s="32">
        <v>0</v>
      </c>
    </row>
    <row r="68" spans="3:10" x14ac:dyDescent="0.25">
      <c r="C68" s="125"/>
      <c r="D68" s="122"/>
      <c r="E68" s="4" t="s">
        <v>29</v>
      </c>
      <c r="F68" s="5"/>
      <c r="G68" s="6">
        <v>123</v>
      </c>
      <c r="H68" s="7">
        <v>0</v>
      </c>
      <c r="I68" s="1">
        <v>123</v>
      </c>
      <c r="J68" s="11">
        <v>0</v>
      </c>
    </row>
    <row r="69" spans="3:10" x14ac:dyDescent="0.25">
      <c r="C69" s="125"/>
      <c r="D69" s="122"/>
      <c r="E69" s="9"/>
      <c r="F69" s="10"/>
      <c r="G69" s="8">
        <v>100</v>
      </c>
      <c r="H69" s="36">
        <v>0</v>
      </c>
      <c r="I69" s="2">
        <v>100</v>
      </c>
      <c r="J69" s="32">
        <v>0</v>
      </c>
    </row>
    <row r="70" spans="3:10" x14ac:dyDescent="0.25">
      <c r="C70" s="125"/>
      <c r="D70" s="122"/>
      <c r="E70" s="4" t="s">
        <v>30</v>
      </c>
      <c r="F70" s="5"/>
      <c r="G70" s="6">
        <v>50</v>
      </c>
      <c r="H70" s="7">
        <v>0</v>
      </c>
      <c r="I70" s="1">
        <v>50</v>
      </c>
      <c r="J70" s="11">
        <v>0</v>
      </c>
    </row>
    <row r="71" spans="3:10" x14ac:dyDescent="0.25">
      <c r="C71" s="125"/>
      <c r="D71" s="122"/>
      <c r="E71" s="9"/>
      <c r="F71" s="10"/>
      <c r="G71" s="8">
        <v>100</v>
      </c>
      <c r="H71" s="36">
        <v>0</v>
      </c>
      <c r="I71" s="2">
        <v>100</v>
      </c>
      <c r="J71" s="32">
        <v>0</v>
      </c>
    </row>
    <row r="72" spans="3:10" x14ac:dyDescent="0.25">
      <c r="C72" s="125"/>
      <c r="D72" s="122"/>
      <c r="E72" s="4" t="s">
        <v>31</v>
      </c>
      <c r="F72" s="5"/>
      <c r="G72" s="6">
        <v>14</v>
      </c>
      <c r="H72" s="7">
        <v>0</v>
      </c>
      <c r="I72" s="1">
        <v>14</v>
      </c>
      <c r="J72" s="11">
        <v>0</v>
      </c>
    </row>
    <row r="73" spans="3:10" x14ac:dyDescent="0.25">
      <c r="C73" s="125"/>
      <c r="D73" s="122"/>
      <c r="E73" s="9"/>
      <c r="F73" s="10"/>
      <c r="G73" s="8">
        <v>100</v>
      </c>
      <c r="H73" s="36">
        <v>0</v>
      </c>
      <c r="I73" s="2">
        <v>100</v>
      </c>
      <c r="J73" s="32">
        <v>0</v>
      </c>
    </row>
    <row r="74" spans="3:10" x14ac:dyDescent="0.25">
      <c r="C74" s="125"/>
      <c r="D74" s="122"/>
      <c r="E74" s="4" t="s">
        <v>32</v>
      </c>
      <c r="F74" s="5"/>
      <c r="G74" s="6">
        <v>627</v>
      </c>
      <c r="H74" s="7">
        <v>0</v>
      </c>
      <c r="I74" s="1">
        <v>627</v>
      </c>
      <c r="J74" s="11">
        <v>0</v>
      </c>
    </row>
    <row r="75" spans="3:10" x14ac:dyDescent="0.25">
      <c r="C75" s="125"/>
      <c r="D75" s="122"/>
      <c r="E75" s="9"/>
      <c r="F75" s="10"/>
      <c r="G75" s="8">
        <v>100</v>
      </c>
      <c r="H75" s="36">
        <v>0</v>
      </c>
      <c r="I75" s="2">
        <v>100</v>
      </c>
      <c r="J75" s="32">
        <v>0</v>
      </c>
    </row>
    <row r="76" spans="3:10" x14ac:dyDescent="0.25">
      <c r="C76" s="125"/>
      <c r="D76" s="122"/>
      <c r="E76" s="4" t="s">
        <v>33</v>
      </c>
      <c r="F76" s="5"/>
      <c r="G76" s="6">
        <v>461</v>
      </c>
      <c r="H76" s="7">
        <v>0</v>
      </c>
      <c r="I76" s="1">
        <v>461</v>
      </c>
      <c r="J76" s="11">
        <v>0</v>
      </c>
    </row>
    <row r="77" spans="3:10" x14ac:dyDescent="0.25">
      <c r="C77" s="125"/>
      <c r="D77" s="122"/>
      <c r="E77" s="9"/>
      <c r="F77" s="10"/>
      <c r="G77" s="8">
        <v>100</v>
      </c>
      <c r="H77" s="36">
        <v>0</v>
      </c>
      <c r="I77" s="2">
        <v>100</v>
      </c>
      <c r="J77" s="32">
        <v>0</v>
      </c>
    </row>
    <row r="78" spans="3:10" x14ac:dyDescent="0.25">
      <c r="C78" s="125"/>
      <c r="D78" s="122"/>
      <c r="E78" s="4" t="s">
        <v>34</v>
      </c>
      <c r="F78" s="5"/>
      <c r="G78" s="6">
        <v>187</v>
      </c>
      <c r="H78" s="7">
        <v>0</v>
      </c>
      <c r="I78" s="1">
        <v>187</v>
      </c>
      <c r="J78" s="11">
        <v>0</v>
      </c>
    </row>
    <row r="79" spans="3:10" x14ac:dyDescent="0.25">
      <c r="C79" s="125"/>
      <c r="D79" s="122"/>
      <c r="E79" s="9"/>
      <c r="F79" s="10"/>
      <c r="G79" s="8">
        <v>100</v>
      </c>
      <c r="H79" s="36">
        <v>0</v>
      </c>
      <c r="I79" s="2">
        <v>100</v>
      </c>
      <c r="J79" s="32">
        <v>0</v>
      </c>
    </row>
    <row r="80" spans="3:10" x14ac:dyDescent="0.25">
      <c r="C80" s="125"/>
      <c r="D80" s="122"/>
      <c r="E80" s="4" t="s">
        <v>35</v>
      </c>
      <c r="F80" s="5"/>
      <c r="G80" s="6">
        <v>648</v>
      </c>
      <c r="H80" s="7">
        <v>0</v>
      </c>
      <c r="I80" s="1">
        <v>648</v>
      </c>
      <c r="J80" s="11">
        <v>0</v>
      </c>
    </row>
    <row r="81" spans="3:10" x14ac:dyDescent="0.25">
      <c r="C81" s="125"/>
      <c r="D81" s="122"/>
      <c r="E81" s="9"/>
      <c r="F81" s="10"/>
      <c r="G81" s="8">
        <v>100</v>
      </c>
      <c r="H81" s="36">
        <v>0</v>
      </c>
      <c r="I81" s="2">
        <v>100</v>
      </c>
      <c r="J81" s="32">
        <v>0</v>
      </c>
    </row>
    <row r="82" spans="3:10" x14ac:dyDescent="0.25">
      <c r="C82" s="121" t="s">
        <v>36</v>
      </c>
      <c r="D82" s="121" t="s">
        <v>24</v>
      </c>
      <c r="E82" s="18" t="s">
        <v>37</v>
      </c>
      <c r="F82" s="17"/>
      <c r="G82" s="19">
        <v>106</v>
      </c>
      <c r="H82" s="21">
        <v>66</v>
      </c>
      <c r="I82" s="3">
        <v>40</v>
      </c>
      <c r="J82" s="22">
        <v>0</v>
      </c>
    </row>
    <row r="83" spans="3:10" x14ac:dyDescent="0.25">
      <c r="C83" s="125"/>
      <c r="D83" s="122"/>
      <c r="E83" s="9"/>
      <c r="F83" s="10"/>
      <c r="G83" s="8">
        <v>100</v>
      </c>
      <c r="H83" s="13">
        <v>62.264150943395997</v>
      </c>
      <c r="I83" s="2">
        <v>37.735849056604003</v>
      </c>
      <c r="J83" s="32">
        <v>0</v>
      </c>
    </row>
    <row r="84" spans="3:10" ht="25.2" x14ac:dyDescent="0.25">
      <c r="C84" s="125"/>
      <c r="D84" s="122"/>
      <c r="E84" s="4" t="s">
        <v>38</v>
      </c>
      <c r="F84" s="5"/>
      <c r="G84" s="6">
        <v>1653</v>
      </c>
      <c r="H84" s="7">
        <v>938</v>
      </c>
      <c r="I84" s="1">
        <v>715</v>
      </c>
      <c r="J84" s="11">
        <v>0</v>
      </c>
    </row>
    <row r="85" spans="3:10" x14ac:dyDescent="0.25">
      <c r="C85" s="125"/>
      <c r="D85" s="122"/>
      <c r="E85" s="9"/>
      <c r="F85" s="10"/>
      <c r="G85" s="8">
        <v>100</v>
      </c>
      <c r="H85" s="13">
        <v>56.745311554749001</v>
      </c>
      <c r="I85" s="2">
        <v>43.254688445250999</v>
      </c>
      <c r="J85" s="32">
        <v>0</v>
      </c>
    </row>
    <row r="86" spans="3:10" ht="25.2" x14ac:dyDescent="0.25">
      <c r="C86" s="125"/>
      <c r="D86" s="122"/>
      <c r="E86" s="4" t="s">
        <v>39</v>
      </c>
      <c r="F86" s="5"/>
      <c r="G86" s="6">
        <v>116</v>
      </c>
      <c r="H86" s="7">
        <v>43</v>
      </c>
      <c r="I86" s="1">
        <v>73</v>
      </c>
      <c r="J86" s="11">
        <v>0</v>
      </c>
    </row>
    <row r="87" spans="3:10" x14ac:dyDescent="0.25">
      <c r="C87" s="125"/>
      <c r="D87" s="122"/>
      <c r="E87" s="9"/>
      <c r="F87" s="10"/>
      <c r="G87" s="8">
        <v>100</v>
      </c>
      <c r="H87" s="13">
        <v>37.068965517240997</v>
      </c>
      <c r="I87" s="2">
        <v>62.931034482759003</v>
      </c>
      <c r="J87" s="32">
        <v>0</v>
      </c>
    </row>
    <row r="88" spans="3:10" ht="25.2" x14ac:dyDescent="0.25">
      <c r="C88" s="125"/>
      <c r="D88" s="122"/>
      <c r="E88" s="4" t="s">
        <v>40</v>
      </c>
      <c r="F88" s="5"/>
      <c r="G88" s="6">
        <v>513</v>
      </c>
      <c r="H88" s="7">
        <v>77</v>
      </c>
      <c r="I88" s="1">
        <v>436</v>
      </c>
      <c r="J88" s="11">
        <v>0</v>
      </c>
    </row>
    <row r="89" spans="3:10" x14ac:dyDescent="0.25">
      <c r="C89" s="125"/>
      <c r="D89" s="122"/>
      <c r="E89" s="9"/>
      <c r="F89" s="10"/>
      <c r="G89" s="8">
        <v>100</v>
      </c>
      <c r="H89" s="13">
        <v>15.009746588694</v>
      </c>
      <c r="I89" s="2">
        <v>84.990253411306</v>
      </c>
      <c r="J89" s="32">
        <v>0</v>
      </c>
    </row>
    <row r="90" spans="3:10" x14ac:dyDescent="0.25">
      <c r="C90" s="125"/>
      <c r="D90" s="122"/>
      <c r="E90" s="4" t="s">
        <v>18</v>
      </c>
      <c r="F90" s="5"/>
      <c r="G90" s="6">
        <v>26</v>
      </c>
      <c r="H90" s="7">
        <v>15</v>
      </c>
      <c r="I90" s="1">
        <v>11</v>
      </c>
      <c r="J90" s="11">
        <v>0</v>
      </c>
    </row>
    <row r="91" spans="3:10" x14ac:dyDescent="0.25">
      <c r="C91" s="125"/>
      <c r="D91" s="122"/>
      <c r="E91" s="9"/>
      <c r="F91" s="10"/>
      <c r="G91" s="8">
        <v>100</v>
      </c>
      <c r="H91" s="13">
        <v>57.692307692307999</v>
      </c>
      <c r="I91" s="2">
        <v>42.307692307692001</v>
      </c>
      <c r="J91" s="32">
        <v>0</v>
      </c>
    </row>
    <row r="92" spans="3:10" x14ac:dyDescent="0.25">
      <c r="C92" s="125"/>
      <c r="D92" s="121" t="s">
        <v>21</v>
      </c>
      <c r="E92" s="18" t="s">
        <v>37</v>
      </c>
      <c r="F92" s="17"/>
      <c r="G92" s="19">
        <v>66</v>
      </c>
      <c r="H92" s="21">
        <v>66</v>
      </c>
      <c r="I92" s="3">
        <v>0</v>
      </c>
      <c r="J92" s="22">
        <v>0</v>
      </c>
    </row>
    <row r="93" spans="3:10" x14ac:dyDescent="0.25">
      <c r="C93" s="125"/>
      <c r="D93" s="122"/>
      <c r="E93" s="9"/>
      <c r="F93" s="10"/>
      <c r="G93" s="8">
        <v>100</v>
      </c>
      <c r="H93" s="13">
        <v>100</v>
      </c>
      <c r="I93" s="16">
        <v>0</v>
      </c>
      <c r="J93" s="32">
        <v>0</v>
      </c>
    </row>
    <row r="94" spans="3:10" ht="25.2" x14ac:dyDescent="0.25">
      <c r="C94" s="125"/>
      <c r="D94" s="122"/>
      <c r="E94" s="4" t="s">
        <v>38</v>
      </c>
      <c r="F94" s="5"/>
      <c r="G94" s="6">
        <v>938</v>
      </c>
      <c r="H94" s="7">
        <v>938</v>
      </c>
      <c r="I94" s="1">
        <v>0</v>
      </c>
      <c r="J94" s="11">
        <v>0</v>
      </c>
    </row>
    <row r="95" spans="3:10" x14ac:dyDescent="0.25">
      <c r="C95" s="125"/>
      <c r="D95" s="122"/>
      <c r="E95" s="9"/>
      <c r="F95" s="10"/>
      <c r="G95" s="8">
        <v>100</v>
      </c>
      <c r="H95" s="13">
        <v>100</v>
      </c>
      <c r="I95" s="16">
        <v>0</v>
      </c>
      <c r="J95" s="32">
        <v>0</v>
      </c>
    </row>
    <row r="96" spans="3:10" ht="25.2" x14ac:dyDescent="0.25">
      <c r="C96" s="125"/>
      <c r="D96" s="122"/>
      <c r="E96" s="4" t="s">
        <v>39</v>
      </c>
      <c r="F96" s="5"/>
      <c r="G96" s="6">
        <v>43</v>
      </c>
      <c r="H96" s="7">
        <v>43</v>
      </c>
      <c r="I96" s="1">
        <v>0</v>
      </c>
      <c r="J96" s="11">
        <v>0</v>
      </c>
    </row>
    <row r="97" spans="3:10" x14ac:dyDescent="0.25">
      <c r="C97" s="125"/>
      <c r="D97" s="122"/>
      <c r="E97" s="9"/>
      <c r="F97" s="10"/>
      <c r="G97" s="8">
        <v>100</v>
      </c>
      <c r="H97" s="13">
        <v>100</v>
      </c>
      <c r="I97" s="16">
        <v>0</v>
      </c>
      <c r="J97" s="32">
        <v>0</v>
      </c>
    </row>
    <row r="98" spans="3:10" ht="25.2" x14ac:dyDescent="0.25">
      <c r="C98" s="125"/>
      <c r="D98" s="122"/>
      <c r="E98" s="4" t="s">
        <v>40</v>
      </c>
      <c r="F98" s="5"/>
      <c r="G98" s="6">
        <v>77</v>
      </c>
      <c r="H98" s="7">
        <v>77</v>
      </c>
      <c r="I98" s="1">
        <v>0</v>
      </c>
      <c r="J98" s="11">
        <v>0</v>
      </c>
    </row>
    <row r="99" spans="3:10" x14ac:dyDescent="0.25">
      <c r="C99" s="125"/>
      <c r="D99" s="122"/>
      <c r="E99" s="9"/>
      <c r="F99" s="10"/>
      <c r="G99" s="8">
        <v>100</v>
      </c>
      <c r="H99" s="13">
        <v>100</v>
      </c>
      <c r="I99" s="16">
        <v>0</v>
      </c>
      <c r="J99" s="32">
        <v>0</v>
      </c>
    </row>
    <row r="100" spans="3:10" x14ac:dyDescent="0.25">
      <c r="C100" s="125"/>
      <c r="D100" s="122"/>
      <c r="E100" s="4" t="s">
        <v>18</v>
      </c>
      <c r="F100" s="5"/>
      <c r="G100" s="6">
        <v>15</v>
      </c>
      <c r="H100" s="7">
        <v>15</v>
      </c>
      <c r="I100" s="1">
        <v>0</v>
      </c>
      <c r="J100" s="11">
        <v>0</v>
      </c>
    </row>
    <row r="101" spans="3:10" x14ac:dyDescent="0.25">
      <c r="C101" s="125"/>
      <c r="D101" s="122"/>
      <c r="E101" s="9"/>
      <c r="F101" s="10"/>
      <c r="G101" s="8">
        <v>100</v>
      </c>
      <c r="H101" s="13">
        <v>100</v>
      </c>
      <c r="I101" s="16">
        <v>0</v>
      </c>
      <c r="J101" s="32">
        <v>0</v>
      </c>
    </row>
    <row r="102" spans="3:10" x14ac:dyDescent="0.25">
      <c r="C102" s="125"/>
      <c r="D102" s="121" t="s">
        <v>22</v>
      </c>
      <c r="E102" s="18" t="s">
        <v>37</v>
      </c>
      <c r="F102" s="17"/>
      <c r="G102" s="19">
        <v>40</v>
      </c>
      <c r="H102" s="21">
        <v>0</v>
      </c>
      <c r="I102" s="3">
        <v>40</v>
      </c>
      <c r="J102" s="22">
        <v>0</v>
      </c>
    </row>
    <row r="103" spans="3:10" x14ac:dyDescent="0.25">
      <c r="C103" s="125"/>
      <c r="D103" s="122"/>
      <c r="E103" s="9"/>
      <c r="F103" s="10"/>
      <c r="G103" s="8">
        <v>100</v>
      </c>
      <c r="H103" s="36">
        <v>0</v>
      </c>
      <c r="I103" s="2">
        <v>100</v>
      </c>
      <c r="J103" s="32">
        <v>0</v>
      </c>
    </row>
    <row r="104" spans="3:10" ht="25.2" x14ac:dyDescent="0.25">
      <c r="C104" s="125"/>
      <c r="D104" s="122"/>
      <c r="E104" s="4" t="s">
        <v>38</v>
      </c>
      <c r="F104" s="5"/>
      <c r="G104" s="6">
        <v>715</v>
      </c>
      <c r="H104" s="7">
        <v>0</v>
      </c>
      <c r="I104" s="1">
        <v>715</v>
      </c>
      <c r="J104" s="11">
        <v>0</v>
      </c>
    </row>
    <row r="105" spans="3:10" x14ac:dyDescent="0.25">
      <c r="C105" s="125"/>
      <c r="D105" s="122"/>
      <c r="E105" s="9"/>
      <c r="F105" s="10"/>
      <c r="G105" s="8">
        <v>100</v>
      </c>
      <c r="H105" s="36">
        <v>0</v>
      </c>
      <c r="I105" s="2">
        <v>100</v>
      </c>
      <c r="J105" s="32">
        <v>0</v>
      </c>
    </row>
    <row r="106" spans="3:10" ht="25.2" x14ac:dyDescent="0.25">
      <c r="C106" s="125"/>
      <c r="D106" s="122"/>
      <c r="E106" s="4" t="s">
        <v>39</v>
      </c>
      <c r="F106" s="5"/>
      <c r="G106" s="6">
        <v>73</v>
      </c>
      <c r="H106" s="7">
        <v>0</v>
      </c>
      <c r="I106" s="1">
        <v>73</v>
      </c>
      <c r="J106" s="11">
        <v>0</v>
      </c>
    </row>
    <row r="107" spans="3:10" x14ac:dyDescent="0.25">
      <c r="C107" s="125"/>
      <c r="D107" s="122"/>
      <c r="E107" s="9"/>
      <c r="F107" s="10"/>
      <c r="G107" s="8">
        <v>100</v>
      </c>
      <c r="H107" s="36">
        <v>0</v>
      </c>
      <c r="I107" s="2">
        <v>100</v>
      </c>
      <c r="J107" s="32">
        <v>0</v>
      </c>
    </row>
    <row r="108" spans="3:10" ht="25.2" x14ac:dyDescent="0.25">
      <c r="C108" s="125"/>
      <c r="D108" s="122"/>
      <c r="E108" s="4" t="s">
        <v>40</v>
      </c>
      <c r="F108" s="5"/>
      <c r="G108" s="6">
        <v>436</v>
      </c>
      <c r="H108" s="7">
        <v>0</v>
      </c>
      <c r="I108" s="1">
        <v>436</v>
      </c>
      <c r="J108" s="11">
        <v>0</v>
      </c>
    </row>
    <row r="109" spans="3:10" x14ac:dyDescent="0.25">
      <c r="C109" s="125"/>
      <c r="D109" s="122"/>
      <c r="E109" s="9"/>
      <c r="F109" s="10"/>
      <c r="G109" s="8">
        <v>100</v>
      </c>
      <c r="H109" s="36">
        <v>0</v>
      </c>
      <c r="I109" s="2">
        <v>100</v>
      </c>
      <c r="J109" s="32">
        <v>0</v>
      </c>
    </row>
    <row r="110" spans="3:10" x14ac:dyDescent="0.25">
      <c r="C110" s="125"/>
      <c r="D110" s="122"/>
      <c r="E110" s="4" t="s">
        <v>18</v>
      </c>
      <c r="F110" s="5"/>
      <c r="G110" s="6">
        <v>11</v>
      </c>
      <c r="H110" s="7">
        <v>0</v>
      </c>
      <c r="I110" s="1">
        <v>11</v>
      </c>
      <c r="J110" s="11">
        <v>0</v>
      </c>
    </row>
    <row r="111" spans="3:10" x14ac:dyDescent="0.25">
      <c r="C111" s="125"/>
      <c r="D111" s="122"/>
      <c r="E111" s="9"/>
      <c r="F111" s="10"/>
      <c r="G111" s="8">
        <v>100</v>
      </c>
      <c r="H111" s="36">
        <v>0</v>
      </c>
      <c r="I111" s="2">
        <v>100</v>
      </c>
      <c r="J111" s="32">
        <v>0</v>
      </c>
    </row>
    <row r="112" spans="3:10" ht="25.2" x14ac:dyDescent="0.25">
      <c r="C112" s="121" t="s">
        <v>41</v>
      </c>
      <c r="D112" s="119" t="s">
        <v>20</v>
      </c>
      <c r="E112" s="18" t="s">
        <v>42</v>
      </c>
      <c r="F112" s="17"/>
      <c r="G112" s="19">
        <v>385</v>
      </c>
      <c r="H112" s="21">
        <v>134</v>
      </c>
      <c r="I112" s="3">
        <v>251</v>
      </c>
      <c r="J112" s="22">
        <v>0</v>
      </c>
    </row>
    <row r="113" spans="3:10" x14ac:dyDescent="0.25">
      <c r="C113" s="125"/>
      <c r="D113" s="120"/>
      <c r="E113" s="9"/>
      <c r="F113" s="10"/>
      <c r="G113" s="8">
        <v>100</v>
      </c>
      <c r="H113" s="13">
        <v>34.805194805195001</v>
      </c>
      <c r="I113" s="2">
        <v>65.194805194804999</v>
      </c>
      <c r="J113" s="32">
        <v>0</v>
      </c>
    </row>
    <row r="114" spans="3:10" ht="25.2" x14ac:dyDescent="0.25">
      <c r="C114" s="125"/>
      <c r="D114" s="120"/>
      <c r="E114" s="4" t="s">
        <v>43</v>
      </c>
      <c r="F114" s="5"/>
      <c r="G114" s="6">
        <v>1574</v>
      </c>
      <c r="H114" s="7">
        <v>893</v>
      </c>
      <c r="I114" s="1">
        <v>681</v>
      </c>
      <c r="J114" s="11">
        <v>0</v>
      </c>
    </row>
    <row r="115" spans="3:10" x14ac:dyDescent="0.25">
      <c r="C115" s="125"/>
      <c r="D115" s="120"/>
      <c r="E115" s="9"/>
      <c r="F115" s="10"/>
      <c r="G115" s="8">
        <v>100</v>
      </c>
      <c r="H115" s="13">
        <v>56.734434561626003</v>
      </c>
      <c r="I115" s="2">
        <v>43.265565438373997</v>
      </c>
      <c r="J115" s="32">
        <v>0</v>
      </c>
    </row>
    <row r="116" spans="3:10" ht="25.2" x14ac:dyDescent="0.25">
      <c r="C116" s="125"/>
      <c r="D116" s="120"/>
      <c r="E116" s="4" t="s">
        <v>44</v>
      </c>
      <c r="F116" s="5"/>
      <c r="G116" s="6">
        <v>89</v>
      </c>
      <c r="H116" s="7">
        <v>50</v>
      </c>
      <c r="I116" s="1">
        <v>39</v>
      </c>
      <c r="J116" s="11">
        <v>0</v>
      </c>
    </row>
    <row r="117" spans="3:10" x14ac:dyDescent="0.25">
      <c r="C117" s="125"/>
      <c r="D117" s="120"/>
      <c r="E117" s="9"/>
      <c r="F117" s="10"/>
      <c r="G117" s="8">
        <v>100</v>
      </c>
      <c r="H117" s="13">
        <v>56.179775280899001</v>
      </c>
      <c r="I117" s="2">
        <v>43.820224719100999</v>
      </c>
      <c r="J117" s="32">
        <v>0</v>
      </c>
    </row>
    <row r="118" spans="3:10" ht="25.2" x14ac:dyDescent="0.25">
      <c r="C118" s="125"/>
      <c r="D118" s="120"/>
      <c r="E118" s="4" t="s">
        <v>45</v>
      </c>
      <c r="F118" s="5"/>
      <c r="G118" s="6">
        <v>956</v>
      </c>
      <c r="H118" s="7">
        <v>404</v>
      </c>
      <c r="I118" s="1">
        <v>552</v>
      </c>
      <c r="J118" s="11">
        <v>0</v>
      </c>
    </row>
    <row r="119" spans="3:10" x14ac:dyDescent="0.25">
      <c r="C119" s="125"/>
      <c r="D119" s="120"/>
      <c r="E119" s="9"/>
      <c r="F119" s="10"/>
      <c r="G119" s="8">
        <v>100</v>
      </c>
      <c r="H119" s="13">
        <v>42.259414225941001</v>
      </c>
      <c r="I119" s="2">
        <v>57.740585774058999</v>
      </c>
      <c r="J119" s="32">
        <v>0</v>
      </c>
    </row>
    <row r="120" spans="3:10" ht="25.2" x14ac:dyDescent="0.25">
      <c r="C120" s="125"/>
      <c r="D120" s="120"/>
      <c r="E120" s="4" t="s">
        <v>46</v>
      </c>
      <c r="F120" s="5"/>
      <c r="G120" s="6">
        <v>85</v>
      </c>
      <c r="H120" s="7">
        <v>33</v>
      </c>
      <c r="I120" s="1">
        <v>52</v>
      </c>
      <c r="J120" s="11">
        <v>0</v>
      </c>
    </row>
    <row r="121" spans="3:10" x14ac:dyDescent="0.25">
      <c r="C121" s="125"/>
      <c r="D121" s="120"/>
      <c r="E121" s="9"/>
      <c r="F121" s="10"/>
      <c r="G121" s="8">
        <v>100</v>
      </c>
      <c r="H121" s="13">
        <v>38.823529411765001</v>
      </c>
      <c r="I121" s="2">
        <v>61.176470588234999</v>
      </c>
      <c r="J121" s="32">
        <v>0</v>
      </c>
    </row>
    <row r="122" spans="3:10" x14ac:dyDescent="0.25">
      <c r="C122" s="125"/>
      <c r="D122" s="120"/>
      <c r="E122" s="4" t="s">
        <v>18</v>
      </c>
      <c r="F122" s="5"/>
      <c r="G122" s="6">
        <v>17</v>
      </c>
      <c r="H122" s="7">
        <v>11</v>
      </c>
      <c r="I122" s="1">
        <v>6</v>
      </c>
      <c r="J122" s="11">
        <v>0</v>
      </c>
    </row>
    <row r="123" spans="3:10" x14ac:dyDescent="0.25">
      <c r="C123" s="125"/>
      <c r="D123" s="120"/>
      <c r="E123" s="9"/>
      <c r="F123" s="10"/>
      <c r="G123" s="8">
        <v>100</v>
      </c>
      <c r="H123" s="13">
        <v>64.705882352941003</v>
      </c>
      <c r="I123" s="2">
        <v>35.294117647058997</v>
      </c>
      <c r="J123" s="32">
        <v>0</v>
      </c>
    </row>
    <row r="124" spans="3:10" x14ac:dyDescent="0.25">
      <c r="C124" s="121" t="s">
        <v>47</v>
      </c>
      <c r="D124" s="119" t="s">
        <v>20</v>
      </c>
      <c r="E124" s="18" t="s">
        <v>48</v>
      </c>
      <c r="F124" s="17"/>
      <c r="G124" s="19">
        <v>385</v>
      </c>
      <c r="H124" s="21">
        <v>134</v>
      </c>
      <c r="I124" s="3">
        <v>251</v>
      </c>
      <c r="J124" s="22">
        <v>0</v>
      </c>
    </row>
    <row r="125" spans="3:10" x14ac:dyDescent="0.25">
      <c r="C125" s="125"/>
      <c r="D125" s="120"/>
      <c r="E125" s="9"/>
      <c r="F125" s="10"/>
      <c r="G125" s="8">
        <v>100</v>
      </c>
      <c r="H125" s="13">
        <v>34.805194805195001</v>
      </c>
      <c r="I125" s="2">
        <v>65.194805194804999</v>
      </c>
      <c r="J125" s="32">
        <v>0</v>
      </c>
    </row>
    <row r="126" spans="3:10" x14ac:dyDescent="0.25">
      <c r="C126" s="125"/>
      <c r="D126" s="120"/>
      <c r="E126" s="4" t="s">
        <v>49</v>
      </c>
      <c r="F126" s="5"/>
      <c r="G126" s="6">
        <v>1156</v>
      </c>
      <c r="H126" s="7">
        <v>590</v>
      </c>
      <c r="I126" s="1">
        <v>566</v>
      </c>
      <c r="J126" s="11">
        <v>0</v>
      </c>
    </row>
    <row r="127" spans="3:10" x14ac:dyDescent="0.25">
      <c r="C127" s="125"/>
      <c r="D127" s="120"/>
      <c r="E127" s="9"/>
      <c r="F127" s="10"/>
      <c r="G127" s="8">
        <v>100</v>
      </c>
      <c r="H127" s="13">
        <v>51.038062283736998</v>
      </c>
      <c r="I127" s="2">
        <v>48.961937716263002</v>
      </c>
      <c r="J127" s="32">
        <v>0</v>
      </c>
    </row>
    <row r="128" spans="3:10" x14ac:dyDescent="0.25">
      <c r="C128" s="125"/>
      <c r="D128" s="120"/>
      <c r="E128" s="4" t="s">
        <v>50</v>
      </c>
      <c r="F128" s="5"/>
      <c r="G128" s="6">
        <v>466</v>
      </c>
      <c r="H128" s="7">
        <v>222</v>
      </c>
      <c r="I128" s="1">
        <v>244</v>
      </c>
      <c r="J128" s="11">
        <v>0</v>
      </c>
    </row>
    <row r="129" spans="3:10" x14ac:dyDescent="0.25">
      <c r="C129" s="125"/>
      <c r="D129" s="120"/>
      <c r="E129" s="9"/>
      <c r="F129" s="10"/>
      <c r="G129" s="8">
        <v>100</v>
      </c>
      <c r="H129" s="13">
        <v>47.639484978540999</v>
      </c>
      <c r="I129" s="2">
        <v>52.360515021459001</v>
      </c>
      <c r="J129" s="32">
        <v>0</v>
      </c>
    </row>
    <row r="130" spans="3:10" x14ac:dyDescent="0.25">
      <c r="C130" s="125"/>
      <c r="D130" s="120"/>
      <c r="E130" s="4" t="s">
        <v>51</v>
      </c>
      <c r="F130" s="5"/>
      <c r="G130" s="6">
        <v>191</v>
      </c>
      <c r="H130" s="7">
        <v>102</v>
      </c>
      <c r="I130" s="1">
        <v>89</v>
      </c>
      <c r="J130" s="11">
        <v>0</v>
      </c>
    </row>
    <row r="131" spans="3:10" x14ac:dyDescent="0.25">
      <c r="C131" s="125"/>
      <c r="D131" s="120"/>
      <c r="E131" s="9"/>
      <c r="F131" s="10"/>
      <c r="G131" s="8">
        <v>100</v>
      </c>
      <c r="H131" s="13">
        <v>53.403141361256999</v>
      </c>
      <c r="I131" s="2">
        <v>46.596858638743001</v>
      </c>
      <c r="J131" s="32">
        <v>0</v>
      </c>
    </row>
    <row r="132" spans="3:10" x14ac:dyDescent="0.25">
      <c r="C132" s="125"/>
      <c r="D132" s="120"/>
      <c r="E132" s="4" t="s">
        <v>52</v>
      </c>
      <c r="F132" s="5"/>
      <c r="G132" s="6">
        <v>181</v>
      </c>
      <c r="H132" s="7">
        <v>79</v>
      </c>
      <c r="I132" s="1">
        <v>102</v>
      </c>
      <c r="J132" s="11">
        <v>0</v>
      </c>
    </row>
    <row r="133" spans="3:10" x14ac:dyDescent="0.25">
      <c r="C133" s="125"/>
      <c r="D133" s="120"/>
      <c r="E133" s="9"/>
      <c r="F133" s="10"/>
      <c r="G133" s="8">
        <v>100</v>
      </c>
      <c r="H133" s="13">
        <v>43.646408839778999</v>
      </c>
      <c r="I133" s="2">
        <v>56.353591160221001</v>
      </c>
      <c r="J133" s="32">
        <v>0</v>
      </c>
    </row>
    <row r="134" spans="3:10" x14ac:dyDescent="0.25">
      <c r="C134" s="125"/>
      <c r="D134" s="120"/>
      <c r="E134" s="4" t="s">
        <v>18</v>
      </c>
      <c r="F134" s="5"/>
      <c r="G134" s="6">
        <v>35</v>
      </c>
      <c r="H134" s="7">
        <v>12</v>
      </c>
      <c r="I134" s="1">
        <v>23</v>
      </c>
      <c r="J134" s="11">
        <v>0</v>
      </c>
    </row>
    <row r="135" spans="3:10" x14ac:dyDescent="0.25">
      <c r="C135" s="125"/>
      <c r="D135" s="120"/>
      <c r="E135" s="9"/>
      <c r="F135" s="10"/>
      <c r="G135" s="8">
        <v>100</v>
      </c>
      <c r="H135" s="13">
        <v>34.285714285714</v>
      </c>
      <c r="I135" s="2">
        <v>65.714285714286007</v>
      </c>
      <c r="J135" s="32">
        <v>0</v>
      </c>
    </row>
    <row r="136" spans="3:10" x14ac:dyDescent="0.25">
      <c r="C136" s="121" t="s">
        <v>53</v>
      </c>
      <c r="D136" s="119" t="s">
        <v>20</v>
      </c>
      <c r="E136" s="18" t="s">
        <v>54</v>
      </c>
      <c r="F136" s="17"/>
      <c r="G136" s="19">
        <v>331</v>
      </c>
      <c r="H136" s="21">
        <v>144</v>
      </c>
      <c r="I136" s="3">
        <v>187</v>
      </c>
      <c r="J136" s="22">
        <v>0</v>
      </c>
    </row>
    <row r="137" spans="3:10" x14ac:dyDescent="0.25">
      <c r="C137" s="125"/>
      <c r="D137" s="120"/>
      <c r="E137" s="9"/>
      <c r="F137" s="10"/>
      <c r="G137" s="8">
        <v>100</v>
      </c>
      <c r="H137" s="13">
        <v>43.504531722053997</v>
      </c>
      <c r="I137" s="2">
        <v>56.495468277946003</v>
      </c>
      <c r="J137" s="32">
        <v>0</v>
      </c>
    </row>
    <row r="138" spans="3:10" x14ac:dyDescent="0.25">
      <c r="C138" s="125"/>
      <c r="D138" s="120"/>
      <c r="E138" s="4" t="s">
        <v>55</v>
      </c>
      <c r="F138" s="5"/>
      <c r="G138" s="6">
        <v>1212</v>
      </c>
      <c r="H138" s="7">
        <v>585</v>
      </c>
      <c r="I138" s="1">
        <v>627</v>
      </c>
      <c r="J138" s="11">
        <v>0</v>
      </c>
    </row>
    <row r="139" spans="3:10" x14ac:dyDescent="0.25">
      <c r="C139" s="125"/>
      <c r="D139" s="120"/>
      <c r="E139" s="9"/>
      <c r="F139" s="10"/>
      <c r="G139" s="8">
        <v>100</v>
      </c>
      <c r="H139" s="13">
        <v>48.267326732672998</v>
      </c>
      <c r="I139" s="2">
        <v>51.732673267327002</v>
      </c>
      <c r="J139" s="32">
        <v>0</v>
      </c>
    </row>
    <row r="140" spans="3:10" ht="25.2" x14ac:dyDescent="0.25">
      <c r="C140" s="125"/>
      <c r="D140" s="120"/>
      <c r="E140" s="4" t="s">
        <v>56</v>
      </c>
      <c r="F140" s="5"/>
      <c r="G140" s="6">
        <v>615</v>
      </c>
      <c r="H140" s="7">
        <v>257</v>
      </c>
      <c r="I140" s="1">
        <v>358</v>
      </c>
      <c r="J140" s="11">
        <v>0</v>
      </c>
    </row>
    <row r="141" spans="3:10" x14ac:dyDescent="0.25">
      <c r="C141" s="125"/>
      <c r="D141" s="120"/>
      <c r="E141" s="9"/>
      <c r="F141" s="10"/>
      <c r="G141" s="8">
        <v>100</v>
      </c>
      <c r="H141" s="13">
        <v>41.788617886178997</v>
      </c>
      <c r="I141" s="2">
        <v>58.211382113821003</v>
      </c>
      <c r="J141" s="32">
        <v>0</v>
      </c>
    </row>
    <row r="142" spans="3:10" x14ac:dyDescent="0.25">
      <c r="C142" s="125"/>
      <c r="D142" s="120"/>
      <c r="E142" s="4" t="s">
        <v>57</v>
      </c>
      <c r="F142" s="5"/>
      <c r="G142" s="6">
        <v>234</v>
      </c>
      <c r="H142" s="7">
        <v>141</v>
      </c>
      <c r="I142" s="1">
        <v>93</v>
      </c>
      <c r="J142" s="11">
        <v>0</v>
      </c>
    </row>
    <row r="143" spans="3:10" x14ac:dyDescent="0.25">
      <c r="C143" s="125"/>
      <c r="D143" s="120"/>
      <c r="E143" s="9"/>
      <c r="F143" s="10"/>
      <c r="G143" s="8">
        <v>100</v>
      </c>
      <c r="H143" s="13">
        <v>60.25641025641</v>
      </c>
      <c r="I143" s="2">
        <v>39.74358974359</v>
      </c>
      <c r="J143" s="32">
        <v>0</v>
      </c>
    </row>
    <row r="144" spans="3:10" x14ac:dyDescent="0.25">
      <c r="C144" s="125"/>
      <c r="D144" s="120"/>
      <c r="E144" s="4" t="s">
        <v>18</v>
      </c>
      <c r="F144" s="5"/>
      <c r="G144" s="6">
        <v>22</v>
      </c>
      <c r="H144" s="7">
        <v>12</v>
      </c>
      <c r="I144" s="1">
        <v>10</v>
      </c>
      <c r="J144" s="11">
        <v>0</v>
      </c>
    </row>
    <row r="145" spans="3:10" x14ac:dyDescent="0.25">
      <c r="C145" s="125"/>
      <c r="D145" s="120"/>
      <c r="E145" s="9"/>
      <c r="F145" s="10"/>
      <c r="G145" s="8">
        <v>100</v>
      </c>
      <c r="H145" s="13">
        <v>54.545454545455001</v>
      </c>
      <c r="I145" s="2">
        <v>45.454545454544999</v>
      </c>
      <c r="J145" s="32">
        <v>0</v>
      </c>
    </row>
    <row r="146" spans="3:10" x14ac:dyDescent="0.25">
      <c r="C146" s="121" t="s">
        <v>58</v>
      </c>
      <c r="D146" s="119" t="s">
        <v>20</v>
      </c>
      <c r="E146" s="18" t="s">
        <v>59</v>
      </c>
      <c r="F146" s="17"/>
      <c r="G146" s="19">
        <v>522</v>
      </c>
      <c r="H146" s="21">
        <v>227</v>
      </c>
      <c r="I146" s="3">
        <v>295</v>
      </c>
      <c r="J146" s="22">
        <v>0</v>
      </c>
    </row>
    <row r="147" spans="3:10" x14ac:dyDescent="0.25">
      <c r="C147" s="125"/>
      <c r="D147" s="120"/>
      <c r="E147" s="9"/>
      <c r="F147" s="10"/>
      <c r="G147" s="8">
        <v>100</v>
      </c>
      <c r="H147" s="13">
        <v>43.486590038313999</v>
      </c>
      <c r="I147" s="2">
        <v>56.513409961686001</v>
      </c>
      <c r="J147" s="32">
        <v>0</v>
      </c>
    </row>
    <row r="148" spans="3:10" x14ac:dyDescent="0.25">
      <c r="C148" s="125"/>
      <c r="D148" s="120"/>
      <c r="E148" s="4" t="s">
        <v>60</v>
      </c>
      <c r="F148" s="5"/>
      <c r="G148" s="6">
        <v>1090</v>
      </c>
      <c r="H148" s="7">
        <v>474</v>
      </c>
      <c r="I148" s="1">
        <v>616</v>
      </c>
      <c r="J148" s="11">
        <v>0</v>
      </c>
    </row>
    <row r="149" spans="3:10" x14ac:dyDescent="0.25">
      <c r="C149" s="125"/>
      <c r="D149" s="120"/>
      <c r="E149" s="9"/>
      <c r="F149" s="10"/>
      <c r="G149" s="8">
        <v>100</v>
      </c>
      <c r="H149" s="13">
        <v>43.486238532110001</v>
      </c>
      <c r="I149" s="2">
        <v>56.513761467889999</v>
      </c>
      <c r="J149" s="32">
        <v>0</v>
      </c>
    </row>
    <row r="150" spans="3:10" ht="25.2" x14ac:dyDescent="0.25">
      <c r="C150" s="125"/>
      <c r="D150" s="120"/>
      <c r="E150" s="4" t="s">
        <v>61</v>
      </c>
      <c r="F150" s="5"/>
      <c r="G150" s="6">
        <v>327</v>
      </c>
      <c r="H150" s="7">
        <v>76</v>
      </c>
      <c r="I150" s="1">
        <v>251</v>
      </c>
      <c r="J150" s="11">
        <v>0</v>
      </c>
    </row>
    <row r="151" spans="3:10" x14ac:dyDescent="0.25">
      <c r="C151" s="125"/>
      <c r="D151" s="120"/>
      <c r="E151" s="9"/>
      <c r="F151" s="10"/>
      <c r="G151" s="8">
        <v>100</v>
      </c>
      <c r="H151" s="13">
        <v>23.241590214066999</v>
      </c>
      <c r="I151" s="2">
        <v>76.758409785932997</v>
      </c>
      <c r="J151" s="32">
        <v>0</v>
      </c>
    </row>
    <row r="152" spans="3:10" x14ac:dyDescent="0.25">
      <c r="C152" s="125"/>
      <c r="D152" s="120"/>
      <c r="E152" s="4" t="s">
        <v>62</v>
      </c>
      <c r="F152" s="5"/>
      <c r="G152" s="6">
        <v>428</v>
      </c>
      <c r="H152" s="7">
        <v>339</v>
      </c>
      <c r="I152" s="1">
        <v>89</v>
      </c>
      <c r="J152" s="11">
        <v>0</v>
      </c>
    </row>
    <row r="153" spans="3:10" x14ac:dyDescent="0.25">
      <c r="C153" s="125"/>
      <c r="D153" s="120"/>
      <c r="E153" s="9"/>
      <c r="F153" s="10"/>
      <c r="G153" s="8">
        <v>100</v>
      </c>
      <c r="H153" s="13">
        <v>79.205607476636004</v>
      </c>
      <c r="I153" s="2">
        <v>20.794392523363999</v>
      </c>
      <c r="J153" s="32">
        <v>0</v>
      </c>
    </row>
    <row r="154" spans="3:10" x14ac:dyDescent="0.25">
      <c r="C154" s="125"/>
      <c r="D154" s="120"/>
      <c r="E154" s="4" t="s">
        <v>63</v>
      </c>
      <c r="F154" s="5"/>
      <c r="G154" s="6">
        <v>25</v>
      </c>
      <c r="H154" s="7">
        <v>13</v>
      </c>
      <c r="I154" s="1">
        <v>12</v>
      </c>
      <c r="J154" s="11">
        <v>0</v>
      </c>
    </row>
    <row r="155" spans="3:10" x14ac:dyDescent="0.25">
      <c r="C155" s="125"/>
      <c r="D155" s="120"/>
      <c r="E155" s="9"/>
      <c r="F155" s="10"/>
      <c r="G155" s="8">
        <v>100</v>
      </c>
      <c r="H155" s="13">
        <v>52</v>
      </c>
      <c r="I155" s="2">
        <v>48</v>
      </c>
      <c r="J155" s="32">
        <v>0</v>
      </c>
    </row>
    <row r="156" spans="3:10" x14ac:dyDescent="0.25">
      <c r="C156" s="125"/>
      <c r="D156" s="120"/>
      <c r="E156" s="4" t="s">
        <v>18</v>
      </c>
      <c r="F156" s="5"/>
      <c r="G156" s="6">
        <v>22</v>
      </c>
      <c r="H156" s="7">
        <v>10</v>
      </c>
      <c r="I156" s="1">
        <v>12</v>
      </c>
      <c r="J156" s="11">
        <v>0</v>
      </c>
    </row>
    <row r="157" spans="3:10" x14ac:dyDescent="0.25">
      <c r="C157" s="125"/>
      <c r="D157" s="120"/>
      <c r="E157" s="9"/>
      <c r="F157" s="10"/>
      <c r="G157" s="8">
        <v>100</v>
      </c>
      <c r="H157" s="13">
        <v>45.454545454544999</v>
      </c>
      <c r="I157" s="2">
        <v>54.545454545455001</v>
      </c>
      <c r="J157" s="32">
        <v>0</v>
      </c>
    </row>
    <row r="158" spans="3:10" ht="25.2" x14ac:dyDescent="0.25">
      <c r="C158" s="121" t="s">
        <v>64</v>
      </c>
      <c r="D158" s="119" t="s">
        <v>20</v>
      </c>
      <c r="E158" s="18" t="s">
        <v>65</v>
      </c>
      <c r="F158" s="17"/>
      <c r="G158" s="19">
        <v>36</v>
      </c>
      <c r="H158" s="21">
        <v>17</v>
      </c>
      <c r="I158" s="3">
        <v>19</v>
      </c>
      <c r="J158" s="22">
        <v>0</v>
      </c>
    </row>
    <row r="159" spans="3:10" x14ac:dyDescent="0.25">
      <c r="C159" s="125"/>
      <c r="D159" s="120"/>
      <c r="E159" s="9"/>
      <c r="F159" s="10"/>
      <c r="G159" s="8">
        <v>100</v>
      </c>
      <c r="H159" s="13">
        <v>47.222222222222001</v>
      </c>
      <c r="I159" s="2">
        <v>52.777777777777999</v>
      </c>
      <c r="J159" s="32">
        <v>0</v>
      </c>
    </row>
    <row r="160" spans="3:10" ht="37.799999999999997" x14ac:dyDescent="0.25">
      <c r="C160" s="125"/>
      <c r="D160" s="120"/>
      <c r="E160" s="4" t="s">
        <v>66</v>
      </c>
      <c r="F160" s="5"/>
      <c r="G160" s="6">
        <v>177</v>
      </c>
      <c r="H160" s="7">
        <v>63</v>
      </c>
      <c r="I160" s="1">
        <v>114</v>
      </c>
      <c r="J160" s="11">
        <v>0</v>
      </c>
    </row>
    <row r="161" spans="3:10" x14ac:dyDescent="0.25">
      <c r="C161" s="125"/>
      <c r="D161" s="120"/>
      <c r="E161" s="9"/>
      <c r="F161" s="10"/>
      <c r="G161" s="8">
        <v>100</v>
      </c>
      <c r="H161" s="13">
        <v>35.593220338983002</v>
      </c>
      <c r="I161" s="2">
        <v>64.406779661016998</v>
      </c>
      <c r="J161" s="32">
        <v>0</v>
      </c>
    </row>
    <row r="162" spans="3:10" ht="37.799999999999997" x14ac:dyDescent="0.25">
      <c r="C162" s="125"/>
      <c r="D162" s="120"/>
      <c r="E162" s="4" t="s">
        <v>67</v>
      </c>
      <c r="F162" s="5"/>
      <c r="G162" s="6">
        <v>231</v>
      </c>
      <c r="H162" s="7">
        <v>99</v>
      </c>
      <c r="I162" s="1">
        <v>132</v>
      </c>
      <c r="J162" s="11">
        <v>0</v>
      </c>
    </row>
    <row r="163" spans="3:10" x14ac:dyDescent="0.25">
      <c r="C163" s="125"/>
      <c r="D163" s="120"/>
      <c r="E163" s="9"/>
      <c r="F163" s="10"/>
      <c r="G163" s="8">
        <v>100</v>
      </c>
      <c r="H163" s="13">
        <v>42.857142857143003</v>
      </c>
      <c r="I163" s="2">
        <v>57.142857142856997</v>
      </c>
      <c r="J163" s="32">
        <v>0</v>
      </c>
    </row>
    <row r="164" spans="3:10" ht="37.799999999999997" x14ac:dyDescent="0.25">
      <c r="C164" s="125"/>
      <c r="D164" s="120"/>
      <c r="E164" s="4" t="s">
        <v>68</v>
      </c>
      <c r="F164" s="5"/>
      <c r="G164" s="6">
        <v>324</v>
      </c>
      <c r="H164" s="7">
        <v>164</v>
      </c>
      <c r="I164" s="1">
        <v>160</v>
      </c>
      <c r="J164" s="11">
        <v>0</v>
      </c>
    </row>
    <row r="165" spans="3:10" x14ac:dyDescent="0.25">
      <c r="C165" s="125"/>
      <c r="D165" s="120"/>
      <c r="E165" s="9"/>
      <c r="F165" s="10"/>
      <c r="G165" s="8">
        <v>100</v>
      </c>
      <c r="H165" s="13">
        <v>50.617283950617001</v>
      </c>
      <c r="I165" s="2">
        <v>49.382716049382999</v>
      </c>
      <c r="J165" s="32">
        <v>0</v>
      </c>
    </row>
    <row r="166" spans="3:10" ht="37.799999999999997" x14ac:dyDescent="0.25">
      <c r="C166" s="125"/>
      <c r="D166" s="120"/>
      <c r="E166" s="4" t="s">
        <v>69</v>
      </c>
      <c r="F166" s="5"/>
      <c r="G166" s="6">
        <v>364</v>
      </c>
      <c r="H166" s="7">
        <v>176</v>
      </c>
      <c r="I166" s="1">
        <v>188</v>
      </c>
      <c r="J166" s="11">
        <v>0</v>
      </c>
    </row>
    <row r="167" spans="3:10" x14ac:dyDescent="0.25">
      <c r="C167" s="125"/>
      <c r="D167" s="120"/>
      <c r="E167" s="9"/>
      <c r="F167" s="10"/>
      <c r="G167" s="8">
        <v>100</v>
      </c>
      <c r="H167" s="13">
        <v>48.351648351648002</v>
      </c>
      <c r="I167" s="2">
        <v>51.648351648351998</v>
      </c>
      <c r="J167" s="32">
        <v>0</v>
      </c>
    </row>
    <row r="168" spans="3:10" ht="37.799999999999997" x14ac:dyDescent="0.25">
      <c r="C168" s="125"/>
      <c r="D168" s="120"/>
      <c r="E168" s="4" t="s">
        <v>70</v>
      </c>
      <c r="F168" s="5"/>
      <c r="G168" s="6">
        <v>292</v>
      </c>
      <c r="H168" s="7">
        <v>158</v>
      </c>
      <c r="I168" s="1">
        <v>134</v>
      </c>
      <c r="J168" s="11">
        <v>0</v>
      </c>
    </row>
    <row r="169" spans="3:10" x14ac:dyDescent="0.25">
      <c r="C169" s="125"/>
      <c r="D169" s="120"/>
      <c r="E169" s="9"/>
      <c r="F169" s="10"/>
      <c r="G169" s="8">
        <v>100</v>
      </c>
      <c r="H169" s="13">
        <v>54.109589041096001</v>
      </c>
      <c r="I169" s="2">
        <v>45.890410958903999</v>
      </c>
      <c r="J169" s="32">
        <v>0</v>
      </c>
    </row>
    <row r="170" spans="3:10" ht="37.799999999999997" x14ac:dyDescent="0.25">
      <c r="C170" s="125"/>
      <c r="D170" s="120"/>
      <c r="E170" s="4" t="s">
        <v>71</v>
      </c>
      <c r="F170" s="5"/>
      <c r="G170" s="6">
        <v>316</v>
      </c>
      <c r="H170" s="7">
        <v>147</v>
      </c>
      <c r="I170" s="1">
        <v>169</v>
      </c>
      <c r="J170" s="11">
        <v>0</v>
      </c>
    </row>
    <row r="171" spans="3:10" x14ac:dyDescent="0.25">
      <c r="C171" s="125"/>
      <c r="D171" s="120"/>
      <c r="E171" s="9"/>
      <c r="F171" s="10"/>
      <c r="G171" s="8">
        <v>100</v>
      </c>
      <c r="H171" s="13">
        <v>46.518987341771997</v>
      </c>
      <c r="I171" s="2">
        <v>53.481012658228003</v>
      </c>
      <c r="J171" s="32">
        <v>0</v>
      </c>
    </row>
    <row r="172" spans="3:10" ht="37.799999999999997" x14ac:dyDescent="0.25">
      <c r="C172" s="125"/>
      <c r="D172" s="120"/>
      <c r="E172" s="4" t="s">
        <v>72</v>
      </c>
      <c r="F172" s="5"/>
      <c r="G172" s="6">
        <v>308</v>
      </c>
      <c r="H172" s="7">
        <v>165</v>
      </c>
      <c r="I172" s="1">
        <v>143</v>
      </c>
      <c r="J172" s="11">
        <v>0</v>
      </c>
    </row>
    <row r="173" spans="3:10" x14ac:dyDescent="0.25">
      <c r="C173" s="125"/>
      <c r="D173" s="120"/>
      <c r="E173" s="9"/>
      <c r="F173" s="10"/>
      <c r="G173" s="8">
        <v>100</v>
      </c>
      <c r="H173" s="13">
        <v>53.571428571429003</v>
      </c>
      <c r="I173" s="2">
        <v>46.428571428570997</v>
      </c>
      <c r="J173" s="32">
        <v>0</v>
      </c>
    </row>
    <row r="174" spans="3:10" ht="37.799999999999997" x14ac:dyDescent="0.25">
      <c r="C174" s="125"/>
      <c r="D174" s="120"/>
      <c r="E174" s="4" t="s">
        <v>73</v>
      </c>
      <c r="F174" s="5"/>
      <c r="G174" s="6">
        <v>114</v>
      </c>
      <c r="H174" s="7">
        <v>56</v>
      </c>
      <c r="I174" s="1">
        <v>58</v>
      </c>
      <c r="J174" s="11">
        <v>0</v>
      </c>
    </row>
    <row r="175" spans="3:10" x14ac:dyDescent="0.25">
      <c r="C175" s="125"/>
      <c r="D175" s="120"/>
      <c r="E175" s="9"/>
      <c r="F175" s="10"/>
      <c r="G175" s="8">
        <v>100</v>
      </c>
      <c r="H175" s="13">
        <v>49.122807017543998</v>
      </c>
      <c r="I175" s="2">
        <v>50.877192982456002</v>
      </c>
      <c r="J175" s="32">
        <v>0</v>
      </c>
    </row>
    <row r="176" spans="3:10" ht="25.2" x14ac:dyDescent="0.25">
      <c r="C176" s="125"/>
      <c r="D176" s="120"/>
      <c r="E176" s="4" t="s">
        <v>74</v>
      </c>
      <c r="F176" s="5"/>
      <c r="G176" s="6">
        <v>96</v>
      </c>
      <c r="H176" s="7">
        <v>38</v>
      </c>
      <c r="I176" s="1">
        <v>58</v>
      </c>
      <c r="J176" s="11">
        <v>0</v>
      </c>
    </row>
    <row r="177" spans="3:10" x14ac:dyDescent="0.25">
      <c r="C177" s="125"/>
      <c r="D177" s="120"/>
      <c r="E177" s="9"/>
      <c r="F177" s="10"/>
      <c r="G177" s="8">
        <v>100</v>
      </c>
      <c r="H177" s="13">
        <v>39.583333333333002</v>
      </c>
      <c r="I177" s="2">
        <v>60.416666666666998</v>
      </c>
      <c r="J177" s="32">
        <v>0</v>
      </c>
    </row>
    <row r="178" spans="3:10" x14ac:dyDescent="0.25">
      <c r="C178" s="125"/>
      <c r="D178" s="120"/>
      <c r="E178" s="4" t="s">
        <v>75</v>
      </c>
      <c r="F178" s="5"/>
      <c r="G178" s="6">
        <v>29</v>
      </c>
      <c r="H178" s="7">
        <v>15</v>
      </c>
      <c r="I178" s="1">
        <v>14</v>
      </c>
      <c r="J178" s="11">
        <v>0</v>
      </c>
    </row>
    <row r="179" spans="3:10" x14ac:dyDescent="0.25">
      <c r="C179" s="125"/>
      <c r="D179" s="120"/>
      <c r="E179" s="9"/>
      <c r="F179" s="10"/>
      <c r="G179" s="8">
        <v>100</v>
      </c>
      <c r="H179" s="13">
        <v>51.724137931034001</v>
      </c>
      <c r="I179" s="2">
        <v>48.275862068965999</v>
      </c>
      <c r="J179" s="32">
        <v>0</v>
      </c>
    </row>
    <row r="180" spans="3:10" x14ac:dyDescent="0.25">
      <c r="C180" s="125"/>
      <c r="D180" s="120"/>
      <c r="E180" s="4" t="s">
        <v>18</v>
      </c>
      <c r="F180" s="5"/>
      <c r="G180" s="6">
        <v>127</v>
      </c>
      <c r="H180" s="7">
        <v>41</v>
      </c>
      <c r="I180" s="1">
        <v>86</v>
      </c>
      <c r="J180" s="11">
        <v>0</v>
      </c>
    </row>
    <row r="181" spans="3:10" x14ac:dyDescent="0.25">
      <c r="C181" s="125"/>
      <c r="D181" s="120"/>
      <c r="E181" s="9"/>
      <c r="F181" s="10"/>
      <c r="G181" s="8">
        <v>100</v>
      </c>
      <c r="H181" s="13">
        <v>32.283464566928998</v>
      </c>
      <c r="I181" s="2">
        <v>67.716535433071002</v>
      </c>
      <c r="J181" s="32">
        <v>0</v>
      </c>
    </row>
    <row r="182" spans="3:10" x14ac:dyDescent="0.25">
      <c r="C182" s="121" t="s">
        <v>76</v>
      </c>
      <c r="D182" s="119" t="s">
        <v>20</v>
      </c>
      <c r="E182" s="18" t="s">
        <v>77</v>
      </c>
      <c r="F182" s="17"/>
      <c r="G182" s="19">
        <v>626</v>
      </c>
      <c r="H182" s="21">
        <v>305</v>
      </c>
      <c r="I182" s="3">
        <v>321</v>
      </c>
      <c r="J182" s="22">
        <v>0</v>
      </c>
    </row>
    <row r="183" spans="3:10" x14ac:dyDescent="0.25">
      <c r="C183" s="125"/>
      <c r="D183" s="120"/>
      <c r="E183" s="9"/>
      <c r="F183" s="10"/>
      <c r="G183" s="8">
        <v>100</v>
      </c>
      <c r="H183" s="13">
        <v>48.722044728435002</v>
      </c>
      <c r="I183" s="2">
        <v>51.277955271564998</v>
      </c>
      <c r="J183" s="32">
        <v>0</v>
      </c>
    </row>
    <row r="184" spans="3:10" x14ac:dyDescent="0.25">
      <c r="C184" s="125"/>
      <c r="D184" s="120"/>
      <c r="E184" s="4" t="s">
        <v>78</v>
      </c>
      <c r="F184" s="5"/>
      <c r="G184" s="6">
        <v>975</v>
      </c>
      <c r="H184" s="7">
        <v>447</v>
      </c>
      <c r="I184" s="1">
        <v>528</v>
      </c>
      <c r="J184" s="11">
        <v>0</v>
      </c>
    </row>
    <row r="185" spans="3:10" x14ac:dyDescent="0.25">
      <c r="C185" s="125"/>
      <c r="D185" s="120"/>
      <c r="E185" s="9"/>
      <c r="F185" s="10"/>
      <c r="G185" s="8">
        <v>100</v>
      </c>
      <c r="H185" s="13">
        <v>45.846153846154003</v>
      </c>
      <c r="I185" s="2">
        <v>54.153846153845997</v>
      </c>
      <c r="J185" s="32">
        <v>0</v>
      </c>
    </row>
    <row r="186" spans="3:10" x14ac:dyDescent="0.25">
      <c r="C186" s="125"/>
      <c r="D186" s="120"/>
      <c r="E186" s="4" t="s">
        <v>79</v>
      </c>
      <c r="F186" s="5"/>
      <c r="G186" s="6">
        <v>589</v>
      </c>
      <c r="H186" s="7">
        <v>279</v>
      </c>
      <c r="I186" s="1">
        <v>310</v>
      </c>
      <c r="J186" s="11">
        <v>0</v>
      </c>
    </row>
    <row r="187" spans="3:10" x14ac:dyDescent="0.25">
      <c r="C187" s="125"/>
      <c r="D187" s="120"/>
      <c r="E187" s="9"/>
      <c r="F187" s="10"/>
      <c r="G187" s="8">
        <v>100</v>
      </c>
      <c r="H187" s="13">
        <v>47.368421052632002</v>
      </c>
      <c r="I187" s="2">
        <v>52.631578947367998</v>
      </c>
      <c r="J187" s="32">
        <v>0</v>
      </c>
    </row>
    <row r="188" spans="3:10" x14ac:dyDescent="0.25">
      <c r="C188" s="125"/>
      <c r="D188" s="120"/>
      <c r="E188" s="4" t="s">
        <v>80</v>
      </c>
      <c r="F188" s="5"/>
      <c r="G188" s="6">
        <v>224</v>
      </c>
      <c r="H188" s="7">
        <v>108</v>
      </c>
      <c r="I188" s="1">
        <v>116</v>
      </c>
      <c r="J188" s="11">
        <v>0</v>
      </c>
    </row>
    <row r="189" spans="3:10" x14ac:dyDescent="0.25">
      <c r="C189" s="125"/>
      <c r="D189" s="120"/>
      <c r="E189" s="9"/>
      <c r="F189" s="10"/>
      <c r="G189" s="8">
        <v>100</v>
      </c>
      <c r="H189" s="13">
        <v>48.214285714286</v>
      </c>
      <c r="I189" s="2">
        <v>51.785714285714</v>
      </c>
      <c r="J189" s="32">
        <v>0</v>
      </c>
    </row>
    <row r="190" spans="3:10" x14ac:dyDescent="0.25">
      <c r="C190" s="121" t="s">
        <v>81</v>
      </c>
      <c r="D190" s="119" t="s">
        <v>20</v>
      </c>
      <c r="E190" s="18" t="s">
        <v>82</v>
      </c>
      <c r="F190" s="17"/>
      <c r="G190" s="19">
        <v>300</v>
      </c>
      <c r="H190" s="21">
        <v>134</v>
      </c>
      <c r="I190" s="3">
        <v>166</v>
      </c>
      <c r="J190" s="22">
        <v>0</v>
      </c>
    </row>
    <row r="191" spans="3:10" x14ac:dyDescent="0.25">
      <c r="C191" s="125"/>
      <c r="D191" s="120"/>
      <c r="E191" s="9"/>
      <c r="F191" s="10"/>
      <c r="G191" s="8">
        <v>100</v>
      </c>
      <c r="H191" s="13">
        <v>44.666666666666998</v>
      </c>
      <c r="I191" s="2">
        <v>55.333333333333002</v>
      </c>
      <c r="J191" s="32">
        <v>0</v>
      </c>
    </row>
    <row r="192" spans="3:10" x14ac:dyDescent="0.25">
      <c r="C192" s="125"/>
      <c r="D192" s="120"/>
      <c r="E192" s="4" t="s">
        <v>83</v>
      </c>
      <c r="F192" s="5"/>
      <c r="G192" s="6">
        <v>722</v>
      </c>
      <c r="H192" s="7">
        <v>353</v>
      </c>
      <c r="I192" s="1">
        <v>369</v>
      </c>
      <c r="J192" s="11">
        <v>0</v>
      </c>
    </row>
    <row r="193" spans="3:10" x14ac:dyDescent="0.25">
      <c r="C193" s="125"/>
      <c r="D193" s="120"/>
      <c r="E193" s="9"/>
      <c r="F193" s="10"/>
      <c r="G193" s="8">
        <v>100</v>
      </c>
      <c r="H193" s="13">
        <v>48.891966759002997</v>
      </c>
      <c r="I193" s="2">
        <v>51.108033240997003</v>
      </c>
      <c r="J193" s="32">
        <v>0</v>
      </c>
    </row>
    <row r="194" spans="3:10" x14ac:dyDescent="0.25">
      <c r="C194" s="125"/>
      <c r="D194" s="120"/>
      <c r="E194" s="4" t="s">
        <v>84</v>
      </c>
      <c r="F194" s="5"/>
      <c r="G194" s="6">
        <v>483</v>
      </c>
      <c r="H194" s="7">
        <v>232</v>
      </c>
      <c r="I194" s="1">
        <v>251</v>
      </c>
      <c r="J194" s="11">
        <v>0</v>
      </c>
    </row>
    <row r="195" spans="3:10" x14ac:dyDescent="0.25">
      <c r="C195" s="125"/>
      <c r="D195" s="120"/>
      <c r="E195" s="9"/>
      <c r="F195" s="10"/>
      <c r="G195" s="8">
        <v>100</v>
      </c>
      <c r="H195" s="13">
        <v>48.033126293995998</v>
      </c>
      <c r="I195" s="2">
        <v>51.966873706004002</v>
      </c>
      <c r="J195" s="32">
        <v>0</v>
      </c>
    </row>
    <row r="196" spans="3:10" x14ac:dyDescent="0.25">
      <c r="C196" s="125"/>
      <c r="D196" s="120"/>
      <c r="E196" s="4" t="s">
        <v>85</v>
      </c>
      <c r="F196" s="5"/>
      <c r="G196" s="6">
        <v>395</v>
      </c>
      <c r="H196" s="7">
        <v>186</v>
      </c>
      <c r="I196" s="1">
        <v>209</v>
      </c>
      <c r="J196" s="11">
        <v>0</v>
      </c>
    </row>
    <row r="197" spans="3:10" x14ac:dyDescent="0.25">
      <c r="C197" s="125"/>
      <c r="D197" s="120"/>
      <c r="E197" s="9"/>
      <c r="F197" s="10"/>
      <c r="G197" s="8">
        <v>100</v>
      </c>
      <c r="H197" s="13">
        <v>47.088607594937002</v>
      </c>
      <c r="I197" s="2">
        <v>52.911392405062998</v>
      </c>
      <c r="J197" s="32">
        <v>0</v>
      </c>
    </row>
    <row r="198" spans="3:10" x14ac:dyDescent="0.25">
      <c r="C198" s="125"/>
      <c r="D198" s="120"/>
      <c r="E198" s="4" t="s">
        <v>86</v>
      </c>
      <c r="F198" s="5"/>
      <c r="G198" s="6">
        <v>236</v>
      </c>
      <c r="H198" s="7">
        <v>96</v>
      </c>
      <c r="I198" s="1">
        <v>140</v>
      </c>
      <c r="J198" s="11">
        <v>0</v>
      </c>
    </row>
    <row r="199" spans="3:10" x14ac:dyDescent="0.25">
      <c r="C199" s="125"/>
      <c r="D199" s="120"/>
      <c r="E199" s="9"/>
      <c r="F199" s="10"/>
      <c r="G199" s="8">
        <v>100</v>
      </c>
      <c r="H199" s="13">
        <v>40.677966101694999</v>
      </c>
      <c r="I199" s="2">
        <v>59.322033898305001</v>
      </c>
      <c r="J199" s="32">
        <v>0</v>
      </c>
    </row>
    <row r="200" spans="3:10" x14ac:dyDescent="0.25">
      <c r="C200" s="125"/>
      <c r="D200" s="120"/>
      <c r="E200" s="4" t="s">
        <v>87</v>
      </c>
      <c r="F200" s="5"/>
      <c r="G200" s="6">
        <v>278</v>
      </c>
      <c r="H200" s="7">
        <v>138</v>
      </c>
      <c r="I200" s="1">
        <v>140</v>
      </c>
      <c r="J200" s="11">
        <v>0</v>
      </c>
    </row>
    <row r="201" spans="3:10" x14ac:dyDescent="0.25">
      <c r="C201" s="125"/>
      <c r="D201" s="120"/>
      <c r="E201" s="9"/>
      <c r="F201" s="10"/>
      <c r="G201" s="8">
        <v>100</v>
      </c>
      <c r="H201" s="13">
        <v>49.640287769784003</v>
      </c>
      <c r="I201" s="2">
        <v>50.359712230215997</v>
      </c>
      <c r="J201" s="32">
        <v>0</v>
      </c>
    </row>
    <row r="202" spans="3:10" x14ac:dyDescent="0.25">
      <c r="C202" s="121" t="s">
        <v>88</v>
      </c>
      <c r="D202" s="119" t="s">
        <v>20</v>
      </c>
      <c r="E202" s="18" t="s">
        <v>89</v>
      </c>
      <c r="F202" s="17"/>
      <c r="G202" s="19">
        <v>110</v>
      </c>
      <c r="H202" s="21">
        <v>54</v>
      </c>
      <c r="I202" s="3">
        <v>56</v>
      </c>
      <c r="J202" s="22">
        <v>0</v>
      </c>
    </row>
    <row r="203" spans="3:10" x14ac:dyDescent="0.25">
      <c r="C203" s="122"/>
      <c r="D203" s="120"/>
      <c r="E203" s="9"/>
      <c r="F203" s="10"/>
      <c r="G203" s="8">
        <v>100</v>
      </c>
      <c r="H203" s="13">
        <v>49.090909090909001</v>
      </c>
      <c r="I203" s="2">
        <v>50.909090909090999</v>
      </c>
      <c r="J203" s="32">
        <v>0</v>
      </c>
    </row>
    <row r="204" spans="3:10" x14ac:dyDescent="0.25">
      <c r="C204" s="122"/>
      <c r="D204" s="120"/>
      <c r="E204" s="4" t="s">
        <v>90</v>
      </c>
      <c r="F204" s="5"/>
      <c r="G204" s="6">
        <v>190</v>
      </c>
      <c r="H204" s="7">
        <v>80</v>
      </c>
      <c r="I204" s="1">
        <v>110</v>
      </c>
      <c r="J204" s="11">
        <v>0</v>
      </c>
    </row>
    <row r="205" spans="3:10" x14ac:dyDescent="0.25">
      <c r="C205" s="122"/>
      <c r="D205" s="120"/>
      <c r="E205" s="9"/>
      <c r="F205" s="10"/>
      <c r="G205" s="8">
        <v>100</v>
      </c>
      <c r="H205" s="13">
        <v>42.105263157895003</v>
      </c>
      <c r="I205" s="2">
        <v>57.894736842104997</v>
      </c>
      <c r="J205" s="32">
        <v>0</v>
      </c>
    </row>
    <row r="206" spans="3:10" x14ac:dyDescent="0.25">
      <c r="C206" s="122"/>
      <c r="D206" s="120"/>
      <c r="E206" s="4" t="s">
        <v>83</v>
      </c>
      <c r="F206" s="5"/>
      <c r="G206" s="6">
        <v>722</v>
      </c>
      <c r="H206" s="7">
        <v>353</v>
      </c>
      <c r="I206" s="1">
        <v>369</v>
      </c>
      <c r="J206" s="11">
        <v>0</v>
      </c>
    </row>
    <row r="207" spans="3:10" x14ac:dyDescent="0.25">
      <c r="C207" s="122"/>
      <c r="D207" s="120"/>
      <c r="E207" s="9"/>
      <c r="F207" s="10"/>
      <c r="G207" s="8">
        <v>100</v>
      </c>
      <c r="H207" s="13">
        <v>48.891966759002997</v>
      </c>
      <c r="I207" s="2">
        <v>51.108033240997003</v>
      </c>
      <c r="J207" s="32">
        <v>0</v>
      </c>
    </row>
    <row r="208" spans="3:10" x14ac:dyDescent="0.25">
      <c r="C208" s="122"/>
      <c r="D208" s="120"/>
      <c r="E208" s="4" t="s">
        <v>91</v>
      </c>
      <c r="F208" s="5"/>
      <c r="G208" s="6">
        <v>117</v>
      </c>
      <c r="H208" s="7">
        <v>51</v>
      </c>
      <c r="I208" s="1">
        <v>66</v>
      </c>
      <c r="J208" s="11">
        <v>0</v>
      </c>
    </row>
    <row r="209" spans="2:10" x14ac:dyDescent="0.25">
      <c r="C209" s="122"/>
      <c r="D209" s="120"/>
      <c r="E209" s="9"/>
      <c r="F209" s="10"/>
      <c r="G209" s="8">
        <v>100</v>
      </c>
      <c r="H209" s="13">
        <v>43.589743589744003</v>
      </c>
      <c r="I209" s="2">
        <v>56.410256410255997</v>
      </c>
      <c r="J209" s="32">
        <v>0</v>
      </c>
    </row>
    <row r="210" spans="2:10" x14ac:dyDescent="0.25">
      <c r="C210" s="122"/>
      <c r="D210" s="120"/>
      <c r="E210" s="4" t="s">
        <v>92</v>
      </c>
      <c r="F210" s="5"/>
      <c r="G210" s="6">
        <v>123</v>
      </c>
      <c r="H210" s="7">
        <v>60</v>
      </c>
      <c r="I210" s="1">
        <v>63</v>
      </c>
      <c r="J210" s="11">
        <v>0</v>
      </c>
    </row>
    <row r="211" spans="2:10" x14ac:dyDescent="0.25">
      <c r="C211" s="122"/>
      <c r="D211" s="120"/>
      <c r="E211" s="9"/>
      <c r="F211" s="10"/>
      <c r="G211" s="8">
        <v>100</v>
      </c>
      <c r="H211" s="13">
        <v>48.780487804878</v>
      </c>
      <c r="I211" s="2">
        <v>51.219512195122</v>
      </c>
      <c r="J211" s="32">
        <v>0</v>
      </c>
    </row>
    <row r="212" spans="2:10" x14ac:dyDescent="0.25">
      <c r="C212" s="122"/>
      <c r="D212" s="120"/>
      <c r="E212" s="4" t="s">
        <v>93</v>
      </c>
      <c r="F212" s="5"/>
      <c r="G212" s="6">
        <v>243</v>
      </c>
      <c r="H212" s="7">
        <v>121</v>
      </c>
      <c r="I212" s="1">
        <v>122</v>
      </c>
      <c r="J212" s="11">
        <v>0</v>
      </c>
    </row>
    <row r="213" spans="2:10" x14ac:dyDescent="0.25">
      <c r="C213" s="122"/>
      <c r="D213" s="120"/>
      <c r="E213" s="9"/>
      <c r="F213" s="10"/>
      <c r="G213" s="8">
        <v>100</v>
      </c>
      <c r="H213" s="13">
        <v>49.794238683128</v>
      </c>
      <c r="I213" s="2">
        <v>50.205761316872</v>
      </c>
      <c r="J213" s="32">
        <v>0</v>
      </c>
    </row>
    <row r="214" spans="2:10" x14ac:dyDescent="0.25">
      <c r="C214" s="122"/>
      <c r="D214" s="120"/>
      <c r="E214" s="4" t="s">
        <v>85</v>
      </c>
      <c r="F214" s="5"/>
      <c r="G214" s="6">
        <v>395</v>
      </c>
      <c r="H214" s="7">
        <v>186</v>
      </c>
      <c r="I214" s="1">
        <v>209</v>
      </c>
      <c r="J214" s="11">
        <v>0</v>
      </c>
    </row>
    <row r="215" spans="2:10" x14ac:dyDescent="0.25">
      <c r="C215" s="122"/>
      <c r="D215" s="120"/>
      <c r="E215" s="9"/>
      <c r="F215" s="10"/>
      <c r="G215" s="8">
        <v>100</v>
      </c>
      <c r="H215" s="13">
        <v>47.088607594937002</v>
      </c>
      <c r="I215" s="2">
        <v>52.911392405062998</v>
      </c>
      <c r="J215" s="32">
        <v>0</v>
      </c>
    </row>
    <row r="216" spans="2:10" x14ac:dyDescent="0.25">
      <c r="C216" s="122"/>
      <c r="D216" s="120"/>
      <c r="E216" s="4" t="s">
        <v>94</v>
      </c>
      <c r="F216" s="5"/>
      <c r="G216" s="6">
        <v>168</v>
      </c>
      <c r="H216" s="7">
        <v>67</v>
      </c>
      <c r="I216" s="1">
        <v>101</v>
      </c>
      <c r="J216" s="11">
        <v>0</v>
      </c>
    </row>
    <row r="217" spans="2:10" x14ac:dyDescent="0.25">
      <c r="C217" s="122"/>
      <c r="D217" s="120"/>
      <c r="E217" s="9"/>
      <c r="F217" s="10"/>
      <c r="G217" s="8">
        <v>100</v>
      </c>
      <c r="H217" s="13">
        <v>39.880952380952003</v>
      </c>
      <c r="I217" s="2">
        <v>60.119047619047997</v>
      </c>
      <c r="J217" s="32">
        <v>0</v>
      </c>
    </row>
    <row r="218" spans="2:10" x14ac:dyDescent="0.25">
      <c r="C218" s="122"/>
      <c r="D218" s="120"/>
      <c r="E218" s="4" t="s">
        <v>95</v>
      </c>
      <c r="F218" s="5"/>
      <c r="G218" s="6">
        <v>68</v>
      </c>
      <c r="H218" s="7">
        <v>29</v>
      </c>
      <c r="I218" s="1">
        <v>39</v>
      </c>
      <c r="J218" s="11">
        <v>0</v>
      </c>
    </row>
    <row r="219" spans="2:10" x14ac:dyDescent="0.25">
      <c r="C219" s="122"/>
      <c r="D219" s="120"/>
      <c r="E219" s="9"/>
      <c r="F219" s="10"/>
      <c r="G219" s="8">
        <v>100</v>
      </c>
      <c r="H219" s="13">
        <v>42.647058823529001</v>
      </c>
      <c r="I219" s="2">
        <v>57.352941176470999</v>
      </c>
      <c r="J219" s="32">
        <v>0</v>
      </c>
    </row>
    <row r="220" spans="2:10" x14ac:dyDescent="0.25">
      <c r="C220" s="122"/>
      <c r="D220" s="120"/>
      <c r="E220" s="4" t="s">
        <v>87</v>
      </c>
      <c r="F220" s="5"/>
      <c r="G220" s="6">
        <v>278</v>
      </c>
      <c r="H220" s="7">
        <v>138</v>
      </c>
      <c r="I220" s="1">
        <v>140</v>
      </c>
      <c r="J220" s="11">
        <v>0</v>
      </c>
    </row>
    <row r="221" spans="2:10" x14ac:dyDescent="0.25">
      <c r="C221" s="126"/>
      <c r="D221" s="123"/>
      <c r="E221" s="67"/>
      <c r="F221" s="58"/>
      <c r="G221" s="75">
        <v>100</v>
      </c>
      <c r="H221" s="83">
        <v>49.640287769784003</v>
      </c>
      <c r="I221" s="41">
        <v>50.359712230215997</v>
      </c>
      <c r="J221" s="105">
        <v>0</v>
      </c>
    </row>
    <row r="223" spans="2:10" x14ac:dyDescent="0.25">
      <c r="B223" s="48" t="str">
        <f xml:space="preserve"> HYPERLINK("#'目次'!B8", "[2]")</f>
        <v>[2]</v>
      </c>
      <c r="C223" s="35" t="s">
        <v>102</v>
      </c>
    </row>
    <row r="226" spans="3:15" x14ac:dyDescent="0.25">
      <c r="C226" s="35" t="s">
        <v>14</v>
      </c>
    </row>
    <row r="227" spans="3:15" x14ac:dyDescent="0.25">
      <c r="C227" s="115"/>
      <c r="D227" s="116"/>
      <c r="E227" s="116"/>
      <c r="F227" s="116"/>
      <c r="G227" s="44" t="s">
        <v>15</v>
      </c>
      <c r="H227" s="43" t="s">
        <v>103</v>
      </c>
      <c r="I227" s="26" t="s">
        <v>104</v>
      </c>
      <c r="J227" s="26" t="s">
        <v>105</v>
      </c>
      <c r="K227" s="26" t="s">
        <v>106</v>
      </c>
      <c r="L227" s="26" t="s">
        <v>107</v>
      </c>
      <c r="M227" s="26" t="s">
        <v>108</v>
      </c>
      <c r="N227" s="26" t="s">
        <v>109</v>
      </c>
      <c r="O227" s="49" t="s">
        <v>110</v>
      </c>
    </row>
    <row r="228" spans="3:15" x14ac:dyDescent="0.25">
      <c r="C228" s="117"/>
      <c r="D228" s="118"/>
      <c r="E228" s="118"/>
      <c r="F228" s="118"/>
      <c r="G228" s="46"/>
      <c r="H228" s="47"/>
      <c r="I228" s="27"/>
      <c r="J228" s="27"/>
      <c r="K228" s="27"/>
      <c r="L228" s="27"/>
      <c r="M228" s="27"/>
      <c r="N228" s="27"/>
      <c r="O228" s="45"/>
    </row>
    <row r="229" spans="3:15" x14ac:dyDescent="0.25">
      <c r="C229" s="61"/>
      <c r="D229" s="62"/>
      <c r="E229" s="60" t="s">
        <v>15</v>
      </c>
      <c r="F229" s="63"/>
      <c r="G229" s="93">
        <v>2414</v>
      </c>
      <c r="H229" s="95">
        <v>2414</v>
      </c>
      <c r="I229" s="71">
        <v>182525</v>
      </c>
      <c r="J229" s="71">
        <v>75.61</v>
      </c>
      <c r="K229" s="71">
        <v>65</v>
      </c>
      <c r="L229" s="71">
        <v>103</v>
      </c>
      <c r="M229" s="71">
        <v>74</v>
      </c>
      <c r="N229" s="71">
        <v>7.04</v>
      </c>
      <c r="O229" s="97">
        <v>49.51</v>
      </c>
    </row>
    <row r="230" spans="3:15" x14ac:dyDescent="0.25">
      <c r="C230" s="124" t="s">
        <v>19</v>
      </c>
      <c r="D230" s="119" t="s">
        <v>20</v>
      </c>
      <c r="E230" s="18" t="s">
        <v>21</v>
      </c>
      <c r="F230" s="17"/>
      <c r="G230" s="52">
        <v>1139</v>
      </c>
      <c r="H230" s="51">
        <v>1139</v>
      </c>
      <c r="I230" s="24">
        <v>85515</v>
      </c>
      <c r="J230" s="24">
        <v>75.08</v>
      </c>
      <c r="K230" s="24">
        <v>65</v>
      </c>
      <c r="L230" s="24">
        <v>97</v>
      </c>
      <c r="M230" s="24">
        <v>74</v>
      </c>
      <c r="N230" s="24">
        <v>6.64</v>
      </c>
      <c r="O230" s="54">
        <v>44.02</v>
      </c>
    </row>
    <row r="231" spans="3:15" x14ac:dyDescent="0.25">
      <c r="C231" s="125"/>
      <c r="D231" s="120"/>
      <c r="E231" s="4" t="s">
        <v>22</v>
      </c>
      <c r="F231" s="5"/>
      <c r="G231" s="55">
        <v>1275</v>
      </c>
      <c r="H231" s="56">
        <v>1275</v>
      </c>
      <c r="I231" s="25">
        <v>97010</v>
      </c>
      <c r="J231" s="25">
        <v>76.09</v>
      </c>
      <c r="K231" s="25">
        <v>65</v>
      </c>
      <c r="L231" s="25">
        <v>103</v>
      </c>
      <c r="M231" s="25">
        <v>75</v>
      </c>
      <c r="N231" s="25">
        <v>7.34</v>
      </c>
      <c r="O231" s="53">
        <v>53.93</v>
      </c>
    </row>
    <row r="232" spans="3:15" x14ac:dyDescent="0.25">
      <c r="C232" s="121" t="s">
        <v>23</v>
      </c>
      <c r="D232" s="121" t="s">
        <v>24</v>
      </c>
      <c r="E232" s="18" t="s">
        <v>25</v>
      </c>
      <c r="F232" s="17"/>
      <c r="G232" s="52">
        <v>515</v>
      </c>
      <c r="H232" s="51">
        <v>515</v>
      </c>
      <c r="I232" s="24">
        <v>34546</v>
      </c>
      <c r="J232" s="24">
        <v>67.08</v>
      </c>
      <c r="K232" s="24">
        <v>65</v>
      </c>
      <c r="L232" s="24">
        <v>69</v>
      </c>
      <c r="M232" s="24">
        <v>67</v>
      </c>
      <c r="N232" s="24">
        <v>1.36</v>
      </c>
      <c r="O232" s="54">
        <v>1.84</v>
      </c>
    </row>
    <row r="233" spans="3:15" x14ac:dyDescent="0.25">
      <c r="C233" s="125"/>
      <c r="D233" s="122"/>
      <c r="E233" s="4" t="s">
        <v>26</v>
      </c>
      <c r="F233" s="5"/>
      <c r="G233" s="55">
        <v>718</v>
      </c>
      <c r="H233" s="56">
        <v>718</v>
      </c>
      <c r="I233" s="25">
        <v>51801</v>
      </c>
      <c r="J233" s="25">
        <v>72.150000000000006</v>
      </c>
      <c r="K233" s="25">
        <v>70</v>
      </c>
      <c r="L233" s="25">
        <v>74</v>
      </c>
      <c r="M233" s="25">
        <v>72</v>
      </c>
      <c r="N233" s="25">
        <v>1.42</v>
      </c>
      <c r="O233" s="53">
        <v>2.0299999999999998</v>
      </c>
    </row>
    <row r="234" spans="3:15" x14ac:dyDescent="0.25">
      <c r="C234" s="125"/>
      <c r="D234" s="122"/>
      <c r="E234" s="4" t="s">
        <v>27</v>
      </c>
      <c r="F234" s="5"/>
      <c r="G234" s="55">
        <v>492</v>
      </c>
      <c r="H234" s="56">
        <v>492</v>
      </c>
      <c r="I234" s="25">
        <v>37816</v>
      </c>
      <c r="J234" s="25">
        <v>76.86</v>
      </c>
      <c r="K234" s="25">
        <v>75</v>
      </c>
      <c r="L234" s="25">
        <v>79</v>
      </c>
      <c r="M234" s="25">
        <v>77</v>
      </c>
      <c r="N234" s="25">
        <v>1.51</v>
      </c>
      <c r="O234" s="53">
        <v>2.27</v>
      </c>
    </row>
    <row r="235" spans="3:15" x14ac:dyDescent="0.25">
      <c r="C235" s="125"/>
      <c r="D235" s="122"/>
      <c r="E235" s="4" t="s">
        <v>28</v>
      </c>
      <c r="F235" s="5"/>
      <c r="G235" s="55">
        <v>390</v>
      </c>
      <c r="H235" s="56">
        <v>390</v>
      </c>
      <c r="I235" s="25">
        <v>31881</v>
      </c>
      <c r="J235" s="25">
        <v>81.75</v>
      </c>
      <c r="K235" s="25">
        <v>80</v>
      </c>
      <c r="L235" s="25">
        <v>84</v>
      </c>
      <c r="M235" s="25">
        <v>82</v>
      </c>
      <c r="N235" s="25">
        <v>1.39</v>
      </c>
      <c r="O235" s="53">
        <v>1.93</v>
      </c>
    </row>
    <row r="236" spans="3:15" x14ac:dyDescent="0.25">
      <c r="C236" s="125"/>
      <c r="D236" s="122"/>
      <c r="E236" s="4" t="s">
        <v>29</v>
      </c>
      <c r="F236" s="5"/>
      <c r="G236" s="55">
        <v>206</v>
      </c>
      <c r="H236" s="56">
        <v>206</v>
      </c>
      <c r="I236" s="25">
        <v>17865</v>
      </c>
      <c r="J236" s="25">
        <v>86.72</v>
      </c>
      <c r="K236" s="25">
        <v>85</v>
      </c>
      <c r="L236" s="25">
        <v>89</v>
      </c>
      <c r="M236" s="25">
        <v>87</v>
      </c>
      <c r="N236" s="25">
        <v>1.37</v>
      </c>
      <c r="O236" s="53">
        <v>1.87</v>
      </c>
    </row>
    <row r="237" spans="3:15" x14ac:dyDescent="0.25">
      <c r="C237" s="125"/>
      <c r="D237" s="122"/>
      <c r="E237" s="4" t="s">
        <v>30</v>
      </c>
      <c r="F237" s="5"/>
      <c r="G237" s="55">
        <v>76</v>
      </c>
      <c r="H237" s="56">
        <v>76</v>
      </c>
      <c r="I237" s="25">
        <v>6947</v>
      </c>
      <c r="J237" s="25">
        <v>91.41</v>
      </c>
      <c r="K237" s="25">
        <v>90</v>
      </c>
      <c r="L237" s="25">
        <v>94</v>
      </c>
      <c r="M237" s="25">
        <v>91</v>
      </c>
      <c r="N237" s="25">
        <v>1.3</v>
      </c>
      <c r="O237" s="53">
        <v>1.69</v>
      </c>
    </row>
    <row r="238" spans="3:15" x14ac:dyDescent="0.25">
      <c r="C238" s="125"/>
      <c r="D238" s="122"/>
      <c r="E238" s="4" t="s">
        <v>31</v>
      </c>
      <c r="F238" s="5"/>
      <c r="G238" s="55">
        <v>17</v>
      </c>
      <c r="H238" s="56">
        <v>17</v>
      </c>
      <c r="I238" s="25">
        <v>1669</v>
      </c>
      <c r="J238" s="25">
        <v>98.18</v>
      </c>
      <c r="K238" s="25">
        <v>95</v>
      </c>
      <c r="L238" s="25">
        <v>103</v>
      </c>
      <c r="M238" s="25">
        <v>97</v>
      </c>
      <c r="N238" s="25">
        <v>2.57</v>
      </c>
      <c r="O238" s="53">
        <v>6.62</v>
      </c>
    </row>
    <row r="239" spans="3:15" x14ac:dyDescent="0.25">
      <c r="C239" s="125"/>
      <c r="D239" s="122"/>
      <c r="E239" s="4" t="s">
        <v>32</v>
      </c>
      <c r="F239" s="5"/>
      <c r="G239" s="55">
        <v>1233</v>
      </c>
      <c r="H239" s="56">
        <v>1233</v>
      </c>
      <c r="I239" s="25">
        <v>86347</v>
      </c>
      <c r="J239" s="25">
        <v>70.03</v>
      </c>
      <c r="K239" s="25">
        <v>65</v>
      </c>
      <c r="L239" s="25">
        <v>74</v>
      </c>
      <c r="M239" s="25">
        <v>70</v>
      </c>
      <c r="N239" s="25">
        <v>2.86</v>
      </c>
      <c r="O239" s="53">
        <v>8.19</v>
      </c>
    </row>
    <row r="240" spans="3:15" x14ac:dyDescent="0.25">
      <c r="C240" s="125"/>
      <c r="D240" s="122"/>
      <c r="E240" s="4" t="s">
        <v>33</v>
      </c>
      <c r="F240" s="5"/>
      <c r="G240" s="55">
        <v>882</v>
      </c>
      <c r="H240" s="56">
        <v>882</v>
      </c>
      <c r="I240" s="25">
        <v>69697</v>
      </c>
      <c r="J240" s="25">
        <v>79.02</v>
      </c>
      <c r="K240" s="25">
        <v>75</v>
      </c>
      <c r="L240" s="25">
        <v>84</v>
      </c>
      <c r="M240" s="25">
        <v>79</v>
      </c>
      <c r="N240" s="25">
        <v>2.83</v>
      </c>
      <c r="O240" s="53">
        <v>8.01</v>
      </c>
    </row>
    <row r="241" spans="3:15" x14ac:dyDescent="0.25">
      <c r="C241" s="125"/>
      <c r="D241" s="122"/>
      <c r="E241" s="4" t="s">
        <v>34</v>
      </c>
      <c r="F241" s="5"/>
      <c r="G241" s="55">
        <v>299</v>
      </c>
      <c r="H241" s="56">
        <v>299</v>
      </c>
      <c r="I241" s="25">
        <v>26481</v>
      </c>
      <c r="J241" s="25">
        <v>88.57</v>
      </c>
      <c r="K241" s="25">
        <v>85</v>
      </c>
      <c r="L241" s="25">
        <v>103</v>
      </c>
      <c r="M241" s="25">
        <v>88</v>
      </c>
      <c r="N241" s="25">
        <v>3.43</v>
      </c>
      <c r="O241" s="53">
        <v>11.74</v>
      </c>
    </row>
    <row r="242" spans="3:15" x14ac:dyDescent="0.25">
      <c r="C242" s="125"/>
      <c r="D242" s="122"/>
      <c r="E242" s="4" t="s">
        <v>35</v>
      </c>
      <c r="F242" s="5"/>
      <c r="G242" s="55">
        <v>1181</v>
      </c>
      <c r="H242" s="56">
        <v>1181</v>
      </c>
      <c r="I242" s="25">
        <v>96178</v>
      </c>
      <c r="J242" s="25">
        <v>81.44</v>
      </c>
      <c r="K242" s="25">
        <v>75</v>
      </c>
      <c r="L242" s="25">
        <v>103</v>
      </c>
      <c r="M242" s="25">
        <v>81</v>
      </c>
      <c r="N242" s="25">
        <v>5.12</v>
      </c>
      <c r="O242" s="53">
        <v>26.17</v>
      </c>
    </row>
    <row r="243" spans="3:15" x14ac:dyDescent="0.25">
      <c r="C243" s="125"/>
      <c r="D243" s="121" t="s">
        <v>21</v>
      </c>
      <c r="E243" s="18" t="s">
        <v>25</v>
      </c>
      <c r="F243" s="17"/>
      <c r="G243" s="52">
        <v>268</v>
      </c>
      <c r="H243" s="51">
        <v>268</v>
      </c>
      <c r="I243" s="24">
        <v>17994</v>
      </c>
      <c r="J243" s="24">
        <v>67.14</v>
      </c>
      <c r="K243" s="24">
        <v>65</v>
      </c>
      <c r="L243" s="24">
        <v>69</v>
      </c>
      <c r="M243" s="24">
        <v>67</v>
      </c>
      <c r="N243" s="24">
        <v>1.36</v>
      </c>
      <c r="O243" s="54">
        <v>1.85</v>
      </c>
    </row>
    <row r="244" spans="3:15" x14ac:dyDescent="0.25">
      <c r="C244" s="125"/>
      <c r="D244" s="122"/>
      <c r="E244" s="4" t="s">
        <v>26</v>
      </c>
      <c r="F244" s="5"/>
      <c r="G244" s="55">
        <v>338</v>
      </c>
      <c r="H244" s="56">
        <v>338</v>
      </c>
      <c r="I244" s="25">
        <v>24428</v>
      </c>
      <c r="J244" s="25">
        <v>72.27</v>
      </c>
      <c r="K244" s="25">
        <v>70</v>
      </c>
      <c r="L244" s="25">
        <v>74</v>
      </c>
      <c r="M244" s="25">
        <v>72</v>
      </c>
      <c r="N244" s="25">
        <v>1.42</v>
      </c>
      <c r="O244" s="53">
        <v>2.0099999999999998</v>
      </c>
    </row>
    <row r="245" spans="3:15" x14ac:dyDescent="0.25">
      <c r="C245" s="125"/>
      <c r="D245" s="122"/>
      <c r="E245" s="4" t="s">
        <v>27</v>
      </c>
      <c r="F245" s="5"/>
      <c r="G245" s="55">
        <v>241</v>
      </c>
      <c r="H245" s="56">
        <v>241</v>
      </c>
      <c r="I245" s="25">
        <v>18514</v>
      </c>
      <c r="J245" s="25">
        <v>76.819999999999993</v>
      </c>
      <c r="K245" s="25">
        <v>75</v>
      </c>
      <c r="L245" s="25">
        <v>79</v>
      </c>
      <c r="M245" s="25">
        <v>77</v>
      </c>
      <c r="N245" s="25">
        <v>1.52</v>
      </c>
      <c r="O245" s="53">
        <v>2.2999999999999998</v>
      </c>
    </row>
    <row r="246" spans="3:15" x14ac:dyDescent="0.25">
      <c r="C246" s="125"/>
      <c r="D246" s="122"/>
      <c r="E246" s="4" t="s">
        <v>28</v>
      </c>
      <c r="F246" s="5"/>
      <c r="G246" s="55">
        <v>180</v>
      </c>
      <c r="H246" s="56">
        <v>180</v>
      </c>
      <c r="I246" s="25">
        <v>14721</v>
      </c>
      <c r="J246" s="25">
        <v>81.78</v>
      </c>
      <c r="K246" s="25">
        <v>80</v>
      </c>
      <c r="L246" s="25">
        <v>84</v>
      </c>
      <c r="M246" s="25">
        <v>82</v>
      </c>
      <c r="N246" s="25">
        <v>1.43</v>
      </c>
      <c r="O246" s="53">
        <v>2.04</v>
      </c>
    </row>
    <row r="247" spans="3:15" x14ac:dyDescent="0.25">
      <c r="C247" s="125"/>
      <c r="D247" s="122"/>
      <c r="E247" s="4" t="s">
        <v>29</v>
      </c>
      <c r="F247" s="5"/>
      <c r="G247" s="55">
        <v>83</v>
      </c>
      <c r="H247" s="56">
        <v>83</v>
      </c>
      <c r="I247" s="25">
        <v>7186</v>
      </c>
      <c r="J247" s="25">
        <v>86.58</v>
      </c>
      <c r="K247" s="25">
        <v>85</v>
      </c>
      <c r="L247" s="25">
        <v>89</v>
      </c>
      <c r="M247" s="25">
        <v>86</v>
      </c>
      <c r="N247" s="25">
        <v>1.38</v>
      </c>
      <c r="O247" s="53">
        <v>1.91</v>
      </c>
    </row>
    <row r="248" spans="3:15" x14ac:dyDescent="0.25">
      <c r="C248" s="125"/>
      <c r="D248" s="122"/>
      <c r="E248" s="4" t="s">
        <v>30</v>
      </c>
      <c r="F248" s="5"/>
      <c r="G248" s="55">
        <v>26</v>
      </c>
      <c r="H248" s="56">
        <v>26</v>
      </c>
      <c r="I248" s="25">
        <v>2382</v>
      </c>
      <c r="J248" s="25">
        <v>91.62</v>
      </c>
      <c r="K248" s="25">
        <v>90</v>
      </c>
      <c r="L248" s="25">
        <v>94</v>
      </c>
      <c r="M248" s="25">
        <v>92</v>
      </c>
      <c r="N248" s="25">
        <v>1.1499999999999999</v>
      </c>
      <c r="O248" s="53">
        <v>1.31</v>
      </c>
    </row>
    <row r="249" spans="3:15" x14ac:dyDescent="0.25">
      <c r="C249" s="125"/>
      <c r="D249" s="122"/>
      <c r="E249" s="4" t="s">
        <v>31</v>
      </c>
      <c r="F249" s="5"/>
      <c r="G249" s="55">
        <v>3</v>
      </c>
      <c r="H249" s="56">
        <v>3</v>
      </c>
      <c r="I249" s="25">
        <v>290</v>
      </c>
      <c r="J249" s="25">
        <v>96.67</v>
      </c>
      <c r="K249" s="25">
        <v>96</v>
      </c>
      <c r="L249" s="25">
        <v>97</v>
      </c>
      <c r="M249" s="25">
        <v>97</v>
      </c>
      <c r="N249" s="25">
        <v>0.47</v>
      </c>
      <c r="O249" s="53">
        <v>0.22</v>
      </c>
    </row>
    <row r="250" spans="3:15" x14ac:dyDescent="0.25">
      <c r="C250" s="125"/>
      <c r="D250" s="122"/>
      <c r="E250" s="4" t="s">
        <v>32</v>
      </c>
      <c r="F250" s="5"/>
      <c r="G250" s="55">
        <v>606</v>
      </c>
      <c r="H250" s="56">
        <v>606</v>
      </c>
      <c r="I250" s="25">
        <v>42422</v>
      </c>
      <c r="J250" s="25">
        <v>70</v>
      </c>
      <c r="K250" s="25">
        <v>65</v>
      </c>
      <c r="L250" s="25">
        <v>74</v>
      </c>
      <c r="M250" s="25">
        <v>70</v>
      </c>
      <c r="N250" s="25">
        <v>2.9</v>
      </c>
      <c r="O250" s="53">
        <v>8.44</v>
      </c>
    </row>
    <row r="251" spans="3:15" x14ac:dyDescent="0.25">
      <c r="C251" s="125"/>
      <c r="D251" s="122"/>
      <c r="E251" s="4" t="s">
        <v>33</v>
      </c>
      <c r="F251" s="5"/>
      <c r="G251" s="55">
        <v>421</v>
      </c>
      <c r="H251" s="56">
        <v>421</v>
      </c>
      <c r="I251" s="25">
        <v>33235</v>
      </c>
      <c r="J251" s="25">
        <v>78.94</v>
      </c>
      <c r="K251" s="25">
        <v>75</v>
      </c>
      <c r="L251" s="25">
        <v>84</v>
      </c>
      <c r="M251" s="25">
        <v>79</v>
      </c>
      <c r="N251" s="25">
        <v>2.87</v>
      </c>
      <c r="O251" s="53">
        <v>8.2100000000000009</v>
      </c>
    </row>
    <row r="252" spans="3:15" x14ac:dyDescent="0.25">
      <c r="C252" s="125"/>
      <c r="D252" s="122"/>
      <c r="E252" s="4" t="s">
        <v>34</v>
      </c>
      <c r="F252" s="5"/>
      <c r="G252" s="55">
        <v>112</v>
      </c>
      <c r="H252" s="56">
        <v>112</v>
      </c>
      <c r="I252" s="25">
        <v>9858</v>
      </c>
      <c r="J252" s="25">
        <v>88.02</v>
      </c>
      <c r="K252" s="25">
        <v>85</v>
      </c>
      <c r="L252" s="25">
        <v>97</v>
      </c>
      <c r="M252" s="25">
        <v>87</v>
      </c>
      <c r="N252" s="25">
        <v>2.88</v>
      </c>
      <c r="O252" s="53">
        <v>8.27</v>
      </c>
    </row>
    <row r="253" spans="3:15" x14ac:dyDescent="0.25">
      <c r="C253" s="125"/>
      <c r="D253" s="122"/>
      <c r="E253" s="4" t="s">
        <v>35</v>
      </c>
      <c r="F253" s="5"/>
      <c r="G253" s="55">
        <v>533</v>
      </c>
      <c r="H253" s="56">
        <v>533</v>
      </c>
      <c r="I253" s="25">
        <v>43093</v>
      </c>
      <c r="J253" s="25">
        <v>80.849999999999994</v>
      </c>
      <c r="K253" s="25">
        <v>75</v>
      </c>
      <c r="L253" s="25">
        <v>97</v>
      </c>
      <c r="M253" s="25">
        <v>80</v>
      </c>
      <c r="N253" s="25">
        <v>4.68</v>
      </c>
      <c r="O253" s="53">
        <v>21.89</v>
      </c>
    </row>
    <row r="254" spans="3:15" x14ac:dyDescent="0.25">
      <c r="C254" s="125"/>
      <c r="D254" s="121" t="s">
        <v>22</v>
      </c>
      <c r="E254" s="18" t="s">
        <v>25</v>
      </c>
      <c r="F254" s="17"/>
      <c r="G254" s="52">
        <v>247</v>
      </c>
      <c r="H254" s="51">
        <v>247</v>
      </c>
      <c r="I254" s="24">
        <v>16552</v>
      </c>
      <c r="J254" s="24">
        <v>67.010000000000005</v>
      </c>
      <c r="K254" s="24">
        <v>65</v>
      </c>
      <c r="L254" s="24">
        <v>69</v>
      </c>
      <c r="M254" s="24">
        <v>67</v>
      </c>
      <c r="N254" s="24">
        <v>1.35</v>
      </c>
      <c r="O254" s="54">
        <v>1.82</v>
      </c>
    </row>
    <row r="255" spans="3:15" x14ac:dyDescent="0.25">
      <c r="C255" s="125"/>
      <c r="D255" s="122"/>
      <c r="E255" s="4" t="s">
        <v>26</v>
      </c>
      <c r="F255" s="5"/>
      <c r="G255" s="55">
        <v>380</v>
      </c>
      <c r="H255" s="56">
        <v>380</v>
      </c>
      <c r="I255" s="25">
        <v>27373</v>
      </c>
      <c r="J255" s="25">
        <v>72.03</v>
      </c>
      <c r="K255" s="25">
        <v>70</v>
      </c>
      <c r="L255" s="25">
        <v>74</v>
      </c>
      <c r="M255" s="25">
        <v>72</v>
      </c>
      <c r="N255" s="25">
        <v>1.42</v>
      </c>
      <c r="O255" s="53">
        <v>2.02</v>
      </c>
    </row>
    <row r="256" spans="3:15" x14ac:dyDescent="0.25">
      <c r="C256" s="125"/>
      <c r="D256" s="122"/>
      <c r="E256" s="4" t="s">
        <v>27</v>
      </c>
      <c r="F256" s="5"/>
      <c r="G256" s="55">
        <v>251</v>
      </c>
      <c r="H256" s="56">
        <v>251</v>
      </c>
      <c r="I256" s="25">
        <v>19302</v>
      </c>
      <c r="J256" s="25">
        <v>76.900000000000006</v>
      </c>
      <c r="K256" s="25">
        <v>75</v>
      </c>
      <c r="L256" s="25">
        <v>79</v>
      </c>
      <c r="M256" s="25">
        <v>77</v>
      </c>
      <c r="N256" s="25">
        <v>1.5</v>
      </c>
      <c r="O256" s="53">
        <v>2.2400000000000002</v>
      </c>
    </row>
    <row r="257" spans="3:15" x14ac:dyDescent="0.25">
      <c r="C257" s="125"/>
      <c r="D257" s="122"/>
      <c r="E257" s="4" t="s">
        <v>28</v>
      </c>
      <c r="F257" s="5"/>
      <c r="G257" s="55">
        <v>210</v>
      </c>
      <c r="H257" s="56">
        <v>210</v>
      </c>
      <c r="I257" s="25">
        <v>17160</v>
      </c>
      <c r="J257" s="25">
        <v>81.709999999999994</v>
      </c>
      <c r="K257" s="25">
        <v>80</v>
      </c>
      <c r="L257" s="25">
        <v>84</v>
      </c>
      <c r="M257" s="25">
        <v>82</v>
      </c>
      <c r="N257" s="25">
        <v>1.36</v>
      </c>
      <c r="O257" s="53">
        <v>1.84</v>
      </c>
    </row>
    <row r="258" spans="3:15" x14ac:dyDescent="0.25">
      <c r="C258" s="125"/>
      <c r="D258" s="122"/>
      <c r="E258" s="4" t="s">
        <v>29</v>
      </c>
      <c r="F258" s="5"/>
      <c r="G258" s="55">
        <v>123</v>
      </c>
      <c r="H258" s="56">
        <v>123</v>
      </c>
      <c r="I258" s="25">
        <v>10679</v>
      </c>
      <c r="J258" s="25">
        <v>86.82</v>
      </c>
      <c r="K258" s="25">
        <v>85</v>
      </c>
      <c r="L258" s="25">
        <v>89</v>
      </c>
      <c r="M258" s="25">
        <v>87</v>
      </c>
      <c r="N258" s="25">
        <v>1.35</v>
      </c>
      <c r="O258" s="53">
        <v>1.82</v>
      </c>
    </row>
    <row r="259" spans="3:15" x14ac:dyDescent="0.25">
      <c r="C259" s="125"/>
      <c r="D259" s="122"/>
      <c r="E259" s="4" t="s">
        <v>30</v>
      </c>
      <c r="F259" s="5"/>
      <c r="G259" s="55">
        <v>50</v>
      </c>
      <c r="H259" s="56">
        <v>50</v>
      </c>
      <c r="I259" s="25">
        <v>4565</v>
      </c>
      <c r="J259" s="25">
        <v>91.3</v>
      </c>
      <c r="K259" s="25">
        <v>90</v>
      </c>
      <c r="L259" s="25">
        <v>94</v>
      </c>
      <c r="M259" s="25">
        <v>91</v>
      </c>
      <c r="N259" s="25">
        <v>1.36</v>
      </c>
      <c r="O259" s="53">
        <v>1.85</v>
      </c>
    </row>
    <row r="260" spans="3:15" x14ac:dyDescent="0.25">
      <c r="C260" s="125"/>
      <c r="D260" s="122"/>
      <c r="E260" s="4" t="s">
        <v>31</v>
      </c>
      <c r="F260" s="5"/>
      <c r="G260" s="55">
        <v>14</v>
      </c>
      <c r="H260" s="56">
        <v>14</v>
      </c>
      <c r="I260" s="25">
        <v>1379</v>
      </c>
      <c r="J260" s="25">
        <v>98.5</v>
      </c>
      <c r="K260" s="25">
        <v>95</v>
      </c>
      <c r="L260" s="25">
        <v>103</v>
      </c>
      <c r="M260" s="25">
        <v>98</v>
      </c>
      <c r="N260" s="25">
        <v>2.72</v>
      </c>
      <c r="O260" s="53">
        <v>7.39</v>
      </c>
    </row>
    <row r="261" spans="3:15" x14ac:dyDescent="0.25">
      <c r="C261" s="125"/>
      <c r="D261" s="122"/>
      <c r="E261" s="4" t="s">
        <v>32</v>
      </c>
      <c r="F261" s="5"/>
      <c r="G261" s="55">
        <v>627</v>
      </c>
      <c r="H261" s="56">
        <v>627</v>
      </c>
      <c r="I261" s="25">
        <v>43925</v>
      </c>
      <c r="J261" s="25">
        <v>70.06</v>
      </c>
      <c r="K261" s="25">
        <v>65</v>
      </c>
      <c r="L261" s="25">
        <v>74</v>
      </c>
      <c r="M261" s="25">
        <v>70</v>
      </c>
      <c r="N261" s="25">
        <v>2.82</v>
      </c>
      <c r="O261" s="53">
        <v>7.96</v>
      </c>
    </row>
    <row r="262" spans="3:15" x14ac:dyDescent="0.25">
      <c r="C262" s="125"/>
      <c r="D262" s="122"/>
      <c r="E262" s="4" t="s">
        <v>33</v>
      </c>
      <c r="F262" s="5"/>
      <c r="G262" s="55">
        <v>461</v>
      </c>
      <c r="H262" s="56">
        <v>461</v>
      </c>
      <c r="I262" s="25">
        <v>36462</v>
      </c>
      <c r="J262" s="25">
        <v>79.09</v>
      </c>
      <c r="K262" s="25">
        <v>75</v>
      </c>
      <c r="L262" s="25">
        <v>84</v>
      </c>
      <c r="M262" s="25">
        <v>79</v>
      </c>
      <c r="N262" s="25">
        <v>2.79</v>
      </c>
      <c r="O262" s="53">
        <v>7.81</v>
      </c>
    </row>
    <row r="263" spans="3:15" x14ac:dyDescent="0.25">
      <c r="C263" s="125"/>
      <c r="D263" s="122"/>
      <c r="E263" s="4" t="s">
        <v>34</v>
      </c>
      <c r="F263" s="5"/>
      <c r="G263" s="55">
        <v>187</v>
      </c>
      <c r="H263" s="56">
        <v>187</v>
      </c>
      <c r="I263" s="25">
        <v>16623</v>
      </c>
      <c r="J263" s="25">
        <v>88.89</v>
      </c>
      <c r="K263" s="25">
        <v>85</v>
      </c>
      <c r="L263" s="25">
        <v>103</v>
      </c>
      <c r="M263" s="25">
        <v>88</v>
      </c>
      <c r="N263" s="25">
        <v>3.68</v>
      </c>
      <c r="O263" s="53">
        <v>13.53</v>
      </c>
    </row>
    <row r="264" spans="3:15" x14ac:dyDescent="0.25">
      <c r="C264" s="125"/>
      <c r="D264" s="122"/>
      <c r="E264" s="4" t="s">
        <v>35</v>
      </c>
      <c r="F264" s="5"/>
      <c r="G264" s="55">
        <v>648</v>
      </c>
      <c r="H264" s="56">
        <v>648</v>
      </c>
      <c r="I264" s="25">
        <v>53085</v>
      </c>
      <c r="J264" s="25">
        <v>81.92</v>
      </c>
      <c r="K264" s="25">
        <v>75</v>
      </c>
      <c r="L264" s="25">
        <v>103</v>
      </c>
      <c r="M264" s="25">
        <v>81</v>
      </c>
      <c r="N264" s="25">
        <v>5.4</v>
      </c>
      <c r="O264" s="53">
        <v>29.17</v>
      </c>
    </row>
    <row r="265" spans="3:15" x14ac:dyDescent="0.25">
      <c r="C265" s="121" t="s">
        <v>36</v>
      </c>
      <c r="D265" s="121" t="s">
        <v>24</v>
      </c>
      <c r="E265" s="18" t="s">
        <v>37</v>
      </c>
      <c r="F265" s="17"/>
      <c r="G265" s="52">
        <v>106</v>
      </c>
      <c r="H265" s="51">
        <v>106</v>
      </c>
      <c r="I265" s="24">
        <v>7727</v>
      </c>
      <c r="J265" s="24">
        <v>72.900000000000006</v>
      </c>
      <c r="K265" s="24">
        <v>65</v>
      </c>
      <c r="L265" s="24">
        <v>93</v>
      </c>
      <c r="M265" s="24">
        <v>72</v>
      </c>
      <c r="N265" s="24">
        <v>5.7</v>
      </c>
      <c r="O265" s="54">
        <v>32.49</v>
      </c>
    </row>
    <row r="266" spans="3:15" ht="25.2" x14ac:dyDescent="0.25">
      <c r="C266" s="125"/>
      <c r="D266" s="122"/>
      <c r="E266" s="4" t="s">
        <v>38</v>
      </c>
      <c r="F266" s="5"/>
      <c r="G266" s="55">
        <v>1653</v>
      </c>
      <c r="H266" s="56">
        <v>1653</v>
      </c>
      <c r="I266" s="25">
        <v>123045</v>
      </c>
      <c r="J266" s="25">
        <v>74.44</v>
      </c>
      <c r="K266" s="25">
        <v>65</v>
      </c>
      <c r="L266" s="25">
        <v>97</v>
      </c>
      <c r="M266" s="25">
        <v>74</v>
      </c>
      <c r="N266" s="25">
        <v>6.21</v>
      </c>
      <c r="O266" s="53">
        <v>38.61</v>
      </c>
    </row>
    <row r="267" spans="3:15" ht="25.2" x14ac:dyDescent="0.25">
      <c r="C267" s="125"/>
      <c r="D267" s="122"/>
      <c r="E267" s="4" t="s">
        <v>39</v>
      </c>
      <c r="F267" s="5"/>
      <c r="G267" s="55">
        <v>116</v>
      </c>
      <c r="H267" s="56">
        <v>116</v>
      </c>
      <c r="I267" s="25">
        <v>8451</v>
      </c>
      <c r="J267" s="25">
        <v>72.849999999999994</v>
      </c>
      <c r="K267" s="25">
        <v>65</v>
      </c>
      <c r="L267" s="25">
        <v>90</v>
      </c>
      <c r="M267" s="25">
        <v>72</v>
      </c>
      <c r="N267" s="25">
        <v>5.56</v>
      </c>
      <c r="O267" s="53">
        <v>30.87</v>
      </c>
    </row>
    <row r="268" spans="3:15" ht="25.2" x14ac:dyDescent="0.25">
      <c r="C268" s="125"/>
      <c r="D268" s="122"/>
      <c r="E268" s="4" t="s">
        <v>40</v>
      </c>
      <c r="F268" s="5"/>
      <c r="G268" s="55">
        <v>513</v>
      </c>
      <c r="H268" s="56">
        <v>513</v>
      </c>
      <c r="I268" s="25">
        <v>41271</v>
      </c>
      <c r="J268" s="25">
        <v>80.45</v>
      </c>
      <c r="K268" s="25">
        <v>65</v>
      </c>
      <c r="L268" s="25">
        <v>103</v>
      </c>
      <c r="M268" s="25">
        <v>81</v>
      </c>
      <c r="N268" s="25">
        <v>7.88</v>
      </c>
      <c r="O268" s="53">
        <v>62.03</v>
      </c>
    </row>
    <row r="269" spans="3:15" x14ac:dyDescent="0.25">
      <c r="C269" s="125"/>
      <c r="D269" s="122"/>
      <c r="E269" s="4" t="s">
        <v>18</v>
      </c>
      <c r="F269" s="5"/>
      <c r="G269" s="55">
        <v>26</v>
      </c>
      <c r="H269" s="56">
        <v>26</v>
      </c>
      <c r="I269" s="25">
        <v>2031</v>
      </c>
      <c r="J269" s="25">
        <v>78.12</v>
      </c>
      <c r="K269" s="25">
        <v>66</v>
      </c>
      <c r="L269" s="25">
        <v>91</v>
      </c>
      <c r="M269" s="25">
        <v>78.5</v>
      </c>
      <c r="N269" s="25">
        <v>5.28</v>
      </c>
      <c r="O269" s="53">
        <v>27.87</v>
      </c>
    </row>
    <row r="270" spans="3:15" x14ac:dyDescent="0.25">
      <c r="C270" s="125"/>
      <c r="D270" s="121" t="s">
        <v>21</v>
      </c>
      <c r="E270" s="18" t="s">
        <v>37</v>
      </c>
      <c r="F270" s="17"/>
      <c r="G270" s="52">
        <v>66</v>
      </c>
      <c r="H270" s="51">
        <v>66</v>
      </c>
      <c r="I270" s="24">
        <v>4758</v>
      </c>
      <c r="J270" s="24">
        <v>72.09</v>
      </c>
      <c r="K270" s="24">
        <v>65</v>
      </c>
      <c r="L270" s="24">
        <v>91</v>
      </c>
      <c r="M270" s="24">
        <v>71</v>
      </c>
      <c r="N270" s="24">
        <v>5.37</v>
      </c>
      <c r="O270" s="54">
        <v>28.87</v>
      </c>
    </row>
    <row r="271" spans="3:15" ht="25.2" x14ac:dyDescent="0.25">
      <c r="C271" s="125"/>
      <c r="D271" s="122"/>
      <c r="E271" s="4" t="s">
        <v>38</v>
      </c>
      <c r="F271" s="5"/>
      <c r="G271" s="55">
        <v>938</v>
      </c>
      <c r="H271" s="56">
        <v>938</v>
      </c>
      <c r="I271" s="25">
        <v>70342</v>
      </c>
      <c r="J271" s="25">
        <v>74.989999999999995</v>
      </c>
      <c r="K271" s="25">
        <v>65</v>
      </c>
      <c r="L271" s="25">
        <v>97</v>
      </c>
      <c r="M271" s="25">
        <v>74</v>
      </c>
      <c r="N271" s="25">
        <v>6.49</v>
      </c>
      <c r="O271" s="53">
        <v>42.09</v>
      </c>
    </row>
    <row r="272" spans="3:15" ht="25.2" x14ac:dyDescent="0.25">
      <c r="C272" s="125"/>
      <c r="D272" s="122"/>
      <c r="E272" s="4" t="s">
        <v>39</v>
      </c>
      <c r="F272" s="5"/>
      <c r="G272" s="55">
        <v>43</v>
      </c>
      <c r="H272" s="56">
        <v>43</v>
      </c>
      <c r="I272" s="25">
        <v>3098</v>
      </c>
      <c r="J272" s="25">
        <v>72.05</v>
      </c>
      <c r="K272" s="25">
        <v>65</v>
      </c>
      <c r="L272" s="25">
        <v>85</v>
      </c>
      <c r="M272" s="25">
        <v>71</v>
      </c>
      <c r="N272" s="25">
        <v>5.24</v>
      </c>
      <c r="O272" s="53">
        <v>27.44</v>
      </c>
    </row>
    <row r="273" spans="3:15" ht="25.2" x14ac:dyDescent="0.25">
      <c r="C273" s="125"/>
      <c r="D273" s="122"/>
      <c r="E273" s="4" t="s">
        <v>40</v>
      </c>
      <c r="F273" s="5"/>
      <c r="G273" s="55">
        <v>77</v>
      </c>
      <c r="H273" s="56">
        <v>77</v>
      </c>
      <c r="I273" s="25">
        <v>6147</v>
      </c>
      <c r="J273" s="25">
        <v>79.83</v>
      </c>
      <c r="K273" s="25">
        <v>66</v>
      </c>
      <c r="L273" s="25">
        <v>94</v>
      </c>
      <c r="M273" s="25">
        <v>79</v>
      </c>
      <c r="N273" s="25">
        <v>7.42</v>
      </c>
      <c r="O273" s="53">
        <v>55.1</v>
      </c>
    </row>
    <row r="274" spans="3:15" x14ac:dyDescent="0.25">
      <c r="C274" s="125"/>
      <c r="D274" s="122"/>
      <c r="E274" s="4" t="s">
        <v>18</v>
      </c>
      <c r="F274" s="5"/>
      <c r="G274" s="55">
        <v>15</v>
      </c>
      <c r="H274" s="56">
        <v>15</v>
      </c>
      <c r="I274" s="25">
        <v>1170</v>
      </c>
      <c r="J274" s="25">
        <v>78</v>
      </c>
      <c r="K274" s="25">
        <v>68</v>
      </c>
      <c r="L274" s="25">
        <v>91</v>
      </c>
      <c r="M274" s="25">
        <v>78</v>
      </c>
      <c r="N274" s="25">
        <v>5.66</v>
      </c>
      <c r="O274" s="53">
        <v>32</v>
      </c>
    </row>
    <row r="275" spans="3:15" x14ac:dyDescent="0.25">
      <c r="C275" s="125"/>
      <c r="D275" s="121" t="s">
        <v>22</v>
      </c>
      <c r="E275" s="18" t="s">
        <v>37</v>
      </c>
      <c r="F275" s="17"/>
      <c r="G275" s="52">
        <v>40</v>
      </c>
      <c r="H275" s="51">
        <v>40</v>
      </c>
      <c r="I275" s="24">
        <v>2969</v>
      </c>
      <c r="J275" s="24">
        <v>74.23</v>
      </c>
      <c r="K275" s="24">
        <v>65</v>
      </c>
      <c r="L275" s="24">
        <v>93</v>
      </c>
      <c r="M275" s="24">
        <v>73</v>
      </c>
      <c r="N275" s="24">
        <v>5.97</v>
      </c>
      <c r="O275" s="54">
        <v>35.619999999999997</v>
      </c>
    </row>
    <row r="276" spans="3:15" ht="25.2" x14ac:dyDescent="0.25">
      <c r="C276" s="125"/>
      <c r="D276" s="122"/>
      <c r="E276" s="4" t="s">
        <v>38</v>
      </c>
      <c r="F276" s="5"/>
      <c r="G276" s="55">
        <v>715</v>
      </c>
      <c r="H276" s="56">
        <v>715</v>
      </c>
      <c r="I276" s="25">
        <v>52703</v>
      </c>
      <c r="J276" s="25">
        <v>73.709999999999994</v>
      </c>
      <c r="K276" s="25">
        <v>65</v>
      </c>
      <c r="L276" s="25">
        <v>92</v>
      </c>
      <c r="M276" s="25">
        <v>73</v>
      </c>
      <c r="N276" s="25">
        <v>5.76</v>
      </c>
      <c r="O276" s="53">
        <v>33.130000000000003</v>
      </c>
    </row>
    <row r="277" spans="3:15" ht="25.2" x14ac:dyDescent="0.25">
      <c r="C277" s="125"/>
      <c r="D277" s="122"/>
      <c r="E277" s="4" t="s">
        <v>39</v>
      </c>
      <c r="F277" s="5"/>
      <c r="G277" s="55">
        <v>73</v>
      </c>
      <c r="H277" s="56">
        <v>73</v>
      </c>
      <c r="I277" s="25">
        <v>5353</v>
      </c>
      <c r="J277" s="25">
        <v>73.33</v>
      </c>
      <c r="K277" s="25">
        <v>65</v>
      </c>
      <c r="L277" s="25">
        <v>90</v>
      </c>
      <c r="M277" s="25">
        <v>72</v>
      </c>
      <c r="N277" s="25">
        <v>5.68</v>
      </c>
      <c r="O277" s="53">
        <v>32.28</v>
      </c>
    </row>
    <row r="278" spans="3:15" ht="25.2" x14ac:dyDescent="0.25">
      <c r="C278" s="125"/>
      <c r="D278" s="122"/>
      <c r="E278" s="4" t="s">
        <v>40</v>
      </c>
      <c r="F278" s="5"/>
      <c r="G278" s="55">
        <v>436</v>
      </c>
      <c r="H278" s="56">
        <v>436</v>
      </c>
      <c r="I278" s="25">
        <v>35124</v>
      </c>
      <c r="J278" s="25">
        <v>80.56</v>
      </c>
      <c r="K278" s="25">
        <v>65</v>
      </c>
      <c r="L278" s="25">
        <v>103</v>
      </c>
      <c r="M278" s="25">
        <v>81</v>
      </c>
      <c r="N278" s="25">
        <v>7.95</v>
      </c>
      <c r="O278" s="53">
        <v>63.17</v>
      </c>
    </row>
    <row r="279" spans="3:15" x14ac:dyDescent="0.25">
      <c r="C279" s="125"/>
      <c r="D279" s="122"/>
      <c r="E279" s="4" t="s">
        <v>18</v>
      </c>
      <c r="F279" s="5"/>
      <c r="G279" s="55">
        <v>11</v>
      </c>
      <c r="H279" s="56">
        <v>11</v>
      </c>
      <c r="I279" s="25">
        <v>861</v>
      </c>
      <c r="J279" s="25">
        <v>78.27</v>
      </c>
      <c r="K279" s="25">
        <v>66</v>
      </c>
      <c r="L279" s="25">
        <v>84</v>
      </c>
      <c r="M279" s="25">
        <v>80</v>
      </c>
      <c r="N279" s="25">
        <v>4.71</v>
      </c>
      <c r="O279" s="53">
        <v>22.2</v>
      </c>
    </row>
    <row r="280" spans="3:15" ht="25.2" x14ac:dyDescent="0.25">
      <c r="C280" s="121" t="s">
        <v>41</v>
      </c>
      <c r="D280" s="119" t="s">
        <v>20</v>
      </c>
      <c r="E280" s="18" t="s">
        <v>42</v>
      </c>
      <c r="F280" s="17"/>
      <c r="G280" s="52">
        <v>385</v>
      </c>
      <c r="H280" s="51">
        <v>385</v>
      </c>
      <c r="I280" s="24">
        <v>29645</v>
      </c>
      <c r="J280" s="24">
        <v>77</v>
      </c>
      <c r="K280" s="24">
        <v>65</v>
      </c>
      <c r="L280" s="24">
        <v>96</v>
      </c>
      <c r="M280" s="24">
        <v>77</v>
      </c>
      <c r="N280" s="24">
        <v>7.38</v>
      </c>
      <c r="O280" s="54">
        <v>54.51</v>
      </c>
    </row>
    <row r="281" spans="3:15" ht="25.2" x14ac:dyDescent="0.25">
      <c r="C281" s="125"/>
      <c r="D281" s="120"/>
      <c r="E281" s="4" t="s">
        <v>43</v>
      </c>
      <c r="F281" s="5"/>
      <c r="G281" s="55">
        <v>1574</v>
      </c>
      <c r="H281" s="56">
        <v>1574</v>
      </c>
      <c r="I281" s="25">
        <v>117076</v>
      </c>
      <c r="J281" s="25">
        <v>74.38</v>
      </c>
      <c r="K281" s="25">
        <v>65</v>
      </c>
      <c r="L281" s="25">
        <v>97</v>
      </c>
      <c r="M281" s="25">
        <v>74</v>
      </c>
      <c r="N281" s="25">
        <v>6.18</v>
      </c>
      <c r="O281" s="53">
        <v>38.14</v>
      </c>
    </row>
    <row r="282" spans="3:15" ht="25.2" x14ac:dyDescent="0.25">
      <c r="C282" s="125"/>
      <c r="D282" s="120"/>
      <c r="E282" s="4" t="s">
        <v>44</v>
      </c>
      <c r="F282" s="5"/>
      <c r="G282" s="55">
        <v>89</v>
      </c>
      <c r="H282" s="56">
        <v>89</v>
      </c>
      <c r="I282" s="25">
        <v>6172</v>
      </c>
      <c r="J282" s="25">
        <v>69.349999999999994</v>
      </c>
      <c r="K282" s="25">
        <v>65</v>
      </c>
      <c r="L282" s="25">
        <v>84</v>
      </c>
      <c r="M282" s="25">
        <v>69</v>
      </c>
      <c r="N282" s="25">
        <v>3.89</v>
      </c>
      <c r="O282" s="53">
        <v>15.17</v>
      </c>
    </row>
    <row r="283" spans="3:15" ht="25.2" x14ac:dyDescent="0.25">
      <c r="C283" s="125"/>
      <c r="D283" s="120"/>
      <c r="E283" s="4" t="s">
        <v>45</v>
      </c>
      <c r="F283" s="5"/>
      <c r="G283" s="55">
        <v>956</v>
      </c>
      <c r="H283" s="56">
        <v>956</v>
      </c>
      <c r="I283" s="25">
        <v>73048</v>
      </c>
      <c r="J283" s="25">
        <v>76.41</v>
      </c>
      <c r="K283" s="25">
        <v>65</v>
      </c>
      <c r="L283" s="25">
        <v>103</v>
      </c>
      <c r="M283" s="25">
        <v>75</v>
      </c>
      <c r="N283" s="25">
        <v>7.5</v>
      </c>
      <c r="O283" s="53">
        <v>56.19</v>
      </c>
    </row>
    <row r="284" spans="3:15" ht="25.2" x14ac:dyDescent="0.25">
      <c r="C284" s="125"/>
      <c r="D284" s="120"/>
      <c r="E284" s="4" t="s">
        <v>46</v>
      </c>
      <c r="F284" s="5"/>
      <c r="G284" s="55">
        <v>85</v>
      </c>
      <c r="H284" s="56">
        <v>85</v>
      </c>
      <c r="I284" s="25">
        <v>6554</v>
      </c>
      <c r="J284" s="25">
        <v>77.11</v>
      </c>
      <c r="K284" s="25">
        <v>65</v>
      </c>
      <c r="L284" s="25">
        <v>93</v>
      </c>
      <c r="M284" s="25">
        <v>75</v>
      </c>
      <c r="N284" s="25">
        <v>7.74</v>
      </c>
      <c r="O284" s="53">
        <v>59.86</v>
      </c>
    </row>
    <row r="285" spans="3:15" x14ac:dyDescent="0.25">
      <c r="C285" s="125"/>
      <c r="D285" s="120"/>
      <c r="E285" s="4" t="s">
        <v>18</v>
      </c>
      <c r="F285" s="5"/>
      <c r="G285" s="55">
        <v>17</v>
      </c>
      <c r="H285" s="56">
        <v>17</v>
      </c>
      <c r="I285" s="25">
        <v>1288</v>
      </c>
      <c r="J285" s="25">
        <v>75.760000000000005</v>
      </c>
      <c r="K285" s="25">
        <v>66</v>
      </c>
      <c r="L285" s="25">
        <v>87</v>
      </c>
      <c r="M285" s="25">
        <v>77</v>
      </c>
      <c r="N285" s="25">
        <v>5.32</v>
      </c>
      <c r="O285" s="53">
        <v>28.3</v>
      </c>
    </row>
    <row r="286" spans="3:15" x14ac:dyDescent="0.25">
      <c r="C286" s="121" t="s">
        <v>47</v>
      </c>
      <c r="D286" s="119" t="s">
        <v>20</v>
      </c>
      <c r="E286" s="18" t="s">
        <v>48</v>
      </c>
      <c r="F286" s="17"/>
      <c r="G286" s="52">
        <v>385</v>
      </c>
      <c r="H286" s="51">
        <v>385</v>
      </c>
      <c r="I286" s="24">
        <v>29645</v>
      </c>
      <c r="J286" s="24">
        <v>77</v>
      </c>
      <c r="K286" s="24">
        <v>65</v>
      </c>
      <c r="L286" s="24">
        <v>96</v>
      </c>
      <c r="M286" s="24">
        <v>77</v>
      </c>
      <c r="N286" s="24">
        <v>7.38</v>
      </c>
      <c r="O286" s="54">
        <v>54.51</v>
      </c>
    </row>
    <row r="287" spans="3:15" x14ac:dyDescent="0.25">
      <c r="C287" s="125"/>
      <c r="D287" s="120"/>
      <c r="E287" s="4" t="s">
        <v>49</v>
      </c>
      <c r="F287" s="5"/>
      <c r="G287" s="55">
        <v>1156</v>
      </c>
      <c r="H287" s="56">
        <v>1156</v>
      </c>
      <c r="I287" s="25">
        <v>86841</v>
      </c>
      <c r="J287" s="25">
        <v>75.12</v>
      </c>
      <c r="K287" s="25">
        <v>65</v>
      </c>
      <c r="L287" s="25">
        <v>99</v>
      </c>
      <c r="M287" s="25">
        <v>74</v>
      </c>
      <c r="N287" s="25">
        <v>6.67</v>
      </c>
      <c r="O287" s="53">
        <v>44.53</v>
      </c>
    </row>
    <row r="288" spans="3:15" x14ac:dyDescent="0.25">
      <c r="C288" s="125"/>
      <c r="D288" s="120"/>
      <c r="E288" s="4" t="s">
        <v>50</v>
      </c>
      <c r="F288" s="5"/>
      <c r="G288" s="55">
        <v>466</v>
      </c>
      <c r="H288" s="56">
        <v>466</v>
      </c>
      <c r="I288" s="25">
        <v>35213</v>
      </c>
      <c r="J288" s="25">
        <v>75.56</v>
      </c>
      <c r="K288" s="25">
        <v>65</v>
      </c>
      <c r="L288" s="25">
        <v>103</v>
      </c>
      <c r="M288" s="25">
        <v>74</v>
      </c>
      <c r="N288" s="25">
        <v>7.43</v>
      </c>
      <c r="O288" s="53">
        <v>55.26</v>
      </c>
    </row>
    <row r="289" spans="3:15" x14ac:dyDescent="0.25">
      <c r="C289" s="125"/>
      <c r="D289" s="120"/>
      <c r="E289" s="4" t="s">
        <v>51</v>
      </c>
      <c r="F289" s="5"/>
      <c r="G289" s="55">
        <v>191</v>
      </c>
      <c r="H289" s="56">
        <v>191</v>
      </c>
      <c r="I289" s="25">
        <v>14384</v>
      </c>
      <c r="J289" s="25">
        <v>75.31</v>
      </c>
      <c r="K289" s="25">
        <v>65</v>
      </c>
      <c r="L289" s="25">
        <v>97</v>
      </c>
      <c r="M289" s="25">
        <v>74</v>
      </c>
      <c r="N289" s="25">
        <v>7.14</v>
      </c>
      <c r="O289" s="53">
        <v>51.01</v>
      </c>
    </row>
    <row r="290" spans="3:15" x14ac:dyDescent="0.25">
      <c r="C290" s="125"/>
      <c r="D290" s="120"/>
      <c r="E290" s="4" t="s">
        <v>52</v>
      </c>
      <c r="F290" s="5"/>
      <c r="G290" s="55">
        <v>181</v>
      </c>
      <c r="H290" s="56">
        <v>181</v>
      </c>
      <c r="I290" s="25">
        <v>13661</v>
      </c>
      <c r="J290" s="25">
        <v>75.48</v>
      </c>
      <c r="K290" s="25">
        <v>65</v>
      </c>
      <c r="L290" s="25">
        <v>93</v>
      </c>
      <c r="M290" s="25">
        <v>74</v>
      </c>
      <c r="N290" s="25">
        <v>6.87</v>
      </c>
      <c r="O290" s="53">
        <v>47.17</v>
      </c>
    </row>
    <row r="291" spans="3:15" x14ac:dyDescent="0.25">
      <c r="C291" s="125"/>
      <c r="D291" s="120"/>
      <c r="E291" s="4" t="s">
        <v>18</v>
      </c>
      <c r="F291" s="5"/>
      <c r="G291" s="55">
        <v>35</v>
      </c>
      <c r="H291" s="56">
        <v>35</v>
      </c>
      <c r="I291" s="25">
        <v>2781</v>
      </c>
      <c r="J291" s="25">
        <v>79.459999999999994</v>
      </c>
      <c r="K291" s="25">
        <v>66</v>
      </c>
      <c r="L291" s="25">
        <v>92</v>
      </c>
      <c r="M291" s="25">
        <v>79</v>
      </c>
      <c r="N291" s="25">
        <v>6.44</v>
      </c>
      <c r="O291" s="53">
        <v>41.51</v>
      </c>
    </row>
    <row r="292" spans="3:15" x14ac:dyDescent="0.25">
      <c r="C292" s="121" t="s">
        <v>53</v>
      </c>
      <c r="D292" s="119" t="s">
        <v>20</v>
      </c>
      <c r="E292" s="18" t="s">
        <v>54</v>
      </c>
      <c r="F292" s="17"/>
      <c r="G292" s="52">
        <v>331</v>
      </c>
      <c r="H292" s="51">
        <v>331</v>
      </c>
      <c r="I292" s="24">
        <v>25716</v>
      </c>
      <c r="J292" s="24">
        <v>77.69</v>
      </c>
      <c r="K292" s="24">
        <v>65</v>
      </c>
      <c r="L292" s="24">
        <v>103</v>
      </c>
      <c r="M292" s="24">
        <v>77</v>
      </c>
      <c r="N292" s="24">
        <v>7.18</v>
      </c>
      <c r="O292" s="54">
        <v>51.51</v>
      </c>
    </row>
    <row r="293" spans="3:15" x14ac:dyDescent="0.25">
      <c r="C293" s="125"/>
      <c r="D293" s="120"/>
      <c r="E293" s="4" t="s">
        <v>55</v>
      </c>
      <c r="F293" s="5"/>
      <c r="G293" s="55">
        <v>1212</v>
      </c>
      <c r="H293" s="56">
        <v>1212</v>
      </c>
      <c r="I293" s="25">
        <v>91499</v>
      </c>
      <c r="J293" s="25">
        <v>75.489999999999995</v>
      </c>
      <c r="K293" s="25">
        <v>65</v>
      </c>
      <c r="L293" s="25">
        <v>97</v>
      </c>
      <c r="M293" s="25">
        <v>74</v>
      </c>
      <c r="N293" s="25">
        <v>6.81</v>
      </c>
      <c r="O293" s="53">
        <v>46.31</v>
      </c>
    </row>
    <row r="294" spans="3:15" ht="25.2" x14ac:dyDescent="0.25">
      <c r="C294" s="125"/>
      <c r="D294" s="120"/>
      <c r="E294" s="4" t="s">
        <v>56</v>
      </c>
      <c r="F294" s="5"/>
      <c r="G294" s="55">
        <v>615</v>
      </c>
      <c r="H294" s="56">
        <v>615</v>
      </c>
      <c r="I294" s="25">
        <v>46531</v>
      </c>
      <c r="J294" s="25">
        <v>75.66</v>
      </c>
      <c r="K294" s="25">
        <v>65</v>
      </c>
      <c r="L294" s="25">
        <v>102</v>
      </c>
      <c r="M294" s="25">
        <v>74</v>
      </c>
      <c r="N294" s="25">
        <v>7.56</v>
      </c>
      <c r="O294" s="53">
        <v>57.09</v>
      </c>
    </row>
    <row r="295" spans="3:15" x14ac:dyDescent="0.25">
      <c r="C295" s="125"/>
      <c r="D295" s="120"/>
      <c r="E295" s="4" t="s">
        <v>57</v>
      </c>
      <c r="F295" s="5"/>
      <c r="G295" s="55">
        <v>234</v>
      </c>
      <c r="H295" s="56">
        <v>234</v>
      </c>
      <c r="I295" s="25">
        <v>17107</v>
      </c>
      <c r="J295" s="25">
        <v>73.11</v>
      </c>
      <c r="K295" s="25">
        <v>65</v>
      </c>
      <c r="L295" s="25">
        <v>93</v>
      </c>
      <c r="M295" s="25">
        <v>73</v>
      </c>
      <c r="N295" s="25">
        <v>5.73</v>
      </c>
      <c r="O295" s="53">
        <v>32.79</v>
      </c>
    </row>
    <row r="296" spans="3:15" x14ac:dyDescent="0.25">
      <c r="C296" s="125"/>
      <c r="D296" s="120"/>
      <c r="E296" s="4" t="s">
        <v>18</v>
      </c>
      <c r="F296" s="5"/>
      <c r="G296" s="55">
        <v>22</v>
      </c>
      <c r="H296" s="56">
        <v>22</v>
      </c>
      <c r="I296" s="25">
        <v>1672</v>
      </c>
      <c r="J296" s="25">
        <v>76</v>
      </c>
      <c r="K296" s="25">
        <v>66</v>
      </c>
      <c r="L296" s="25">
        <v>87</v>
      </c>
      <c r="M296" s="25">
        <v>75.5</v>
      </c>
      <c r="N296" s="25">
        <v>5.36</v>
      </c>
      <c r="O296" s="53">
        <v>28.73</v>
      </c>
    </row>
    <row r="297" spans="3:15" x14ac:dyDescent="0.25">
      <c r="C297" s="121" t="s">
        <v>58</v>
      </c>
      <c r="D297" s="119" t="s">
        <v>20</v>
      </c>
      <c r="E297" s="18" t="s">
        <v>59</v>
      </c>
      <c r="F297" s="17"/>
      <c r="G297" s="52">
        <v>522</v>
      </c>
      <c r="H297" s="51">
        <v>522</v>
      </c>
      <c r="I297" s="24">
        <v>41286</v>
      </c>
      <c r="J297" s="24">
        <v>79.09</v>
      </c>
      <c r="K297" s="24">
        <v>65</v>
      </c>
      <c r="L297" s="24">
        <v>103</v>
      </c>
      <c r="M297" s="24">
        <v>79</v>
      </c>
      <c r="N297" s="24">
        <v>6.87</v>
      </c>
      <c r="O297" s="54">
        <v>47.18</v>
      </c>
    </row>
    <row r="298" spans="3:15" x14ac:dyDescent="0.25">
      <c r="C298" s="125"/>
      <c r="D298" s="120"/>
      <c r="E298" s="4" t="s">
        <v>60</v>
      </c>
      <c r="F298" s="5"/>
      <c r="G298" s="55">
        <v>1090</v>
      </c>
      <c r="H298" s="56">
        <v>1090</v>
      </c>
      <c r="I298" s="25">
        <v>82245</v>
      </c>
      <c r="J298" s="25">
        <v>75.45</v>
      </c>
      <c r="K298" s="25">
        <v>65</v>
      </c>
      <c r="L298" s="25">
        <v>99</v>
      </c>
      <c r="M298" s="25">
        <v>74</v>
      </c>
      <c r="N298" s="25">
        <v>6.74</v>
      </c>
      <c r="O298" s="53">
        <v>45.36</v>
      </c>
    </row>
    <row r="299" spans="3:15" ht="25.2" x14ac:dyDescent="0.25">
      <c r="C299" s="125"/>
      <c r="D299" s="120"/>
      <c r="E299" s="4" t="s">
        <v>61</v>
      </c>
      <c r="F299" s="5"/>
      <c r="G299" s="55">
        <v>327</v>
      </c>
      <c r="H299" s="56">
        <v>327</v>
      </c>
      <c r="I299" s="25">
        <v>23920</v>
      </c>
      <c r="J299" s="25">
        <v>73.150000000000006</v>
      </c>
      <c r="K299" s="25">
        <v>65</v>
      </c>
      <c r="L299" s="25">
        <v>100</v>
      </c>
      <c r="M299" s="25">
        <v>72</v>
      </c>
      <c r="N299" s="25">
        <v>6.27</v>
      </c>
      <c r="O299" s="53">
        <v>39.25</v>
      </c>
    </row>
    <row r="300" spans="3:15" x14ac:dyDescent="0.25">
      <c r="C300" s="125"/>
      <c r="D300" s="120"/>
      <c r="E300" s="4" t="s">
        <v>62</v>
      </c>
      <c r="F300" s="5"/>
      <c r="G300" s="55">
        <v>428</v>
      </c>
      <c r="H300" s="56">
        <v>428</v>
      </c>
      <c r="I300" s="25">
        <v>31330</v>
      </c>
      <c r="J300" s="25">
        <v>73.2</v>
      </c>
      <c r="K300" s="25">
        <v>65</v>
      </c>
      <c r="L300" s="25">
        <v>97</v>
      </c>
      <c r="M300" s="25">
        <v>72</v>
      </c>
      <c r="N300" s="25">
        <v>6.39</v>
      </c>
      <c r="O300" s="53">
        <v>40.81</v>
      </c>
    </row>
    <row r="301" spans="3:15" x14ac:dyDescent="0.25">
      <c r="C301" s="125"/>
      <c r="D301" s="120"/>
      <c r="E301" s="4" t="s">
        <v>63</v>
      </c>
      <c r="F301" s="5"/>
      <c r="G301" s="55">
        <v>25</v>
      </c>
      <c r="H301" s="56">
        <v>25</v>
      </c>
      <c r="I301" s="25">
        <v>2014</v>
      </c>
      <c r="J301" s="25">
        <v>80.56</v>
      </c>
      <c r="K301" s="25">
        <v>66</v>
      </c>
      <c r="L301" s="25">
        <v>101</v>
      </c>
      <c r="M301" s="25">
        <v>79</v>
      </c>
      <c r="N301" s="25">
        <v>10.27</v>
      </c>
      <c r="O301" s="53">
        <v>105.45</v>
      </c>
    </row>
    <row r="302" spans="3:15" x14ac:dyDescent="0.25">
      <c r="C302" s="125"/>
      <c r="D302" s="120"/>
      <c r="E302" s="4" t="s">
        <v>18</v>
      </c>
      <c r="F302" s="5"/>
      <c r="G302" s="55">
        <v>22</v>
      </c>
      <c r="H302" s="56">
        <v>22</v>
      </c>
      <c r="I302" s="25">
        <v>1730</v>
      </c>
      <c r="J302" s="25">
        <v>78.64</v>
      </c>
      <c r="K302" s="25">
        <v>66</v>
      </c>
      <c r="L302" s="25">
        <v>91</v>
      </c>
      <c r="M302" s="25">
        <v>79.5</v>
      </c>
      <c r="N302" s="25">
        <v>6.29</v>
      </c>
      <c r="O302" s="53">
        <v>39.6</v>
      </c>
    </row>
    <row r="303" spans="3:15" ht="25.2" x14ac:dyDescent="0.25">
      <c r="C303" s="121" t="s">
        <v>64</v>
      </c>
      <c r="D303" s="119" t="s">
        <v>20</v>
      </c>
      <c r="E303" s="18" t="s">
        <v>65</v>
      </c>
      <c r="F303" s="17"/>
      <c r="G303" s="52">
        <v>36</v>
      </c>
      <c r="H303" s="51">
        <v>36</v>
      </c>
      <c r="I303" s="24">
        <v>2779</v>
      </c>
      <c r="J303" s="24">
        <v>77.19</v>
      </c>
      <c r="K303" s="24">
        <v>66</v>
      </c>
      <c r="L303" s="24">
        <v>91</v>
      </c>
      <c r="M303" s="24">
        <v>77.5</v>
      </c>
      <c r="N303" s="24">
        <v>6.7</v>
      </c>
      <c r="O303" s="54">
        <v>44.93</v>
      </c>
    </row>
    <row r="304" spans="3:15" ht="37.799999999999997" x14ac:dyDescent="0.25">
      <c r="C304" s="125"/>
      <c r="D304" s="120"/>
      <c r="E304" s="4" t="s">
        <v>66</v>
      </c>
      <c r="F304" s="5"/>
      <c r="G304" s="55">
        <v>177</v>
      </c>
      <c r="H304" s="56">
        <v>177</v>
      </c>
      <c r="I304" s="25">
        <v>13569</v>
      </c>
      <c r="J304" s="25">
        <v>76.66</v>
      </c>
      <c r="K304" s="25">
        <v>65</v>
      </c>
      <c r="L304" s="25">
        <v>103</v>
      </c>
      <c r="M304" s="25">
        <v>75</v>
      </c>
      <c r="N304" s="25">
        <v>7.11</v>
      </c>
      <c r="O304" s="53">
        <v>50.6</v>
      </c>
    </row>
    <row r="305" spans="3:15" ht="37.799999999999997" x14ac:dyDescent="0.25">
      <c r="C305" s="125"/>
      <c r="D305" s="120"/>
      <c r="E305" s="4" t="s">
        <v>67</v>
      </c>
      <c r="F305" s="5"/>
      <c r="G305" s="55">
        <v>231</v>
      </c>
      <c r="H305" s="56">
        <v>231</v>
      </c>
      <c r="I305" s="25">
        <v>17829</v>
      </c>
      <c r="J305" s="25">
        <v>77.180000000000007</v>
      </c>
      <c r="K305" s="25">
        <v>65</v>
      </c>
      <c r="L305" s="25">
        <v>102</v>
      </c>
      <c r="M305" s="25">
        <v>77</v>
      </c>
      <c r="N305" s="25">
        <v>7.03</v>
      </c>
      <c r="O305" s="53">
        <v>49.35</v>
      </c>
    </row>
    <row r="306" spans="3:15" ht="37.799999999999997" x14ac:dyDescent="0.25">
      <c r="C306" s="125"/>
      <c r="D306" s="120"/>
      <c r="E306" s="4" t="s">
        <v>68</v>
      </c>
      <c r="F306" s="5"/>
      <c r="G306" s="55">
        <v>324</v>
      </c>
      <c r="H306" s="56">
        <v>324</v>
      </c>
      <c r="I306" s="25">
        <v>24662</v>
      </c>
      <c r="J306" s="25">
        <v>76.12</v>
      </c>
      <c r="K306" s="25">
        <v>65</v>
      </c>
      <c r="L306" s="25">
        <v>96</v>
      </c>
      <c r="M306" s="25">
        <v>75</v>
      </c>
      <c r="N306" s="25">
        <v>6.73</v>
      </c>
      <c r="O306" s="53">
        <v>45.29</v>
      </c>
    </row>
    <row r="307" spans="3:15" ht="37.799999999999997" x14ac:dyDescent="0.25">
      <c r="C307" s="125"/>
      <c r="D307" s="120"/>
      <c r="E307" s="4" t="s">
        <v>69</v>
      </c>
      <c r="F307" s="5"/>
      <c r="G307" s="55">
        <v>364</v>
      </c>
      <c r="H307" s="56">
        <v>364</v>
      </c>
      <c r="I307" s="25">
        <v>27548</v>
      </c>
      <c r="J307" s="25">
        <v>75.680000000000007</v>
      </c>
      <c r="K307" s="25">
        <v>65</v>
      </c>
      <c r="L307" s="25">
        <v>102</v>
      </c>
      <c r="M307" s="25">
        <v>75</v>
      </c>
      <c r="N307" s="25">
        <v>6.86</v>
      </c>
      <c r="O307" s="53">
        <v>47.07</v>
      </c>
    </row>
    <row r="308" spans="3:15" ht="37.799999999999997" x14ac:dyDescent="0.25">
      <c r="C308" s="125"/>
      <c r="D308" s="120"/>
      <c r="E308" s="4" t="s">
        <v>70</v>
      </c>
      <c r="F308" s="5"/>
      <c r="G308" s="55">
        <v>292</v>
      </c>
      <c r="H308" s="56">
        <v>292</v>
      </c>
      <c r="I308" s="25">
        <v>21960</v>
      </c>
      <c r="J308" s="25">
        <v>75.209999999999994</v>
      </c>
      <c r="K308" s="25">
        <v>65</v>
      </c>
      <c r="L308" s="25">
        <v>100</v>
      </c>
      <c r="M308" s="25">
        <v>74</v>
      </c>
      <c r="N308" s="25">
        <v>7.22</v>
      </c>
      <c r="O308" s="53">
        <v>52.16</v>
      </c>
    </row>
    <row r="309" spans="3:15" ht="37.799999999999997" x14ac:dyDescent="0.25">
      <c r="C309" s="125"/>
      <c r="D309" s="120"/>
      <c r="E309" s="4" t="s">
        <v>71</v>
      </c>
      <c r="F309" s="5"/>
      <c r="G309" s="55">
        <v>316</v>
      </c>
      <c r="H309" s="56">
        <v>316</v>
      </c>
      <c r="I309" s="25">
        <v>23610</v>
      </c>
      <c r="J309" s="25">
        <v>74.72</v>
      </c>
      <c r="K309" s="25">
        <v>65</v>
      </c>
      <c r="L309" s="25">
        <v>96</v>
      </c>
      <c r="M309" s="25">
        <v>74</v>
      </c>
      <c r="N309" s="25">
        <v>7.08</v>
      </c>
      <c r="O309" s="53">
        <v>50.17</v>
      </c>
    </row>
    <row r="310" spans="3:15" ht="37.799999999999997" x14ac:dyDescent="0.25">
      <c r="C310" s="125"/>
      <c r="D310" s="120"/>
      <c r="E310" s="4" t="s">
        <v>72</v>
      </c>
      <c r="F310" s="5"/>
      <c r="G310" s="55">
        <v>308</v>
      </c>
      <c r="H310" s="56">
        <v>308</v>
      </c>
      <c r="I310" s="25">
        <v>22829</v>
      </c>
      <c r="J310" s="25">
        <v>74.12</v>
      </c>
      <c r="K310" s="25">
        <v>65</v>
      </c>
      <c r="L310" s="25">
        <v>97</v>
      </c>
      <c r="M310" s="25">
        <v>73</v>
      </c>
      <c r="N310" s="25">
        <v>6.61</v>
      </c>
      <c r="O310" s="53">
        <v>43.67</v>
      </c>
    </row>
    <row r="311" spans="3:15" ht="37.799999999999997" x14ac:dyDescent="0.25">
      <c r="C311" s="125"/>
      <c r="D311" s="120"/>
      <c r="E311" s="4" t="s">
        <v>73</v>
      </c>
      <c r="F311" s="5"/>
      <c r="G311" s="55">
        <v>114</v>
      </c>
      <c r="H311" s="56">
        <v>114</v>
      </c>
      <c r="I311" s="25">
        <v>8402</v>
      </c>
      <c r="J311" s="25">
        <v>73.7</v>
      </c>
      <c r="K311" s="25">
        <v>65</v>
      </c>
      <c r="L311" s="25">
        <v>95</v>
      </c>
      <c r="M311" s="25">
        <v>72</v>
      </c>
      <c r="N311" s="25">
        <v>7.02</v>
      </c>
      <c r="O311" s="53">
        <v>49.24</v>
      </c>
    </row>
    <row r="312" spans="3:15" ht="25.2" x14ac:dyDescent="0.25">
      <c r="C312" s="125"/>
      <c r="D312" s="120"/>
      <c r="E312" s="4" t="s">
        <v>74</v>
      </c>
      <c r="F312" s="5"/>
      <c r="G312" s="55">
        <v>96</v>
      </c>
      <c r="H312" s="56">
        <v>96</v>
      </c>
      <c r="I312" s="25">
        <v>7103</v>
      </c>
      <c r="J312" s="25">
        <v>73.989999999999995</v>
      </c>
      <c r="K312" s="25">
        <v>65</v>
      </c>
      <c r="L312" s="25">
        <v>93</v>
      </c>
      <c r="M312" s="25">
        <v>73</v>
      </c>
      <c r="N312" s="25">
        <v>7.08</v>
      </c>
      <c r="O312" s="53">
        <v>50.16</v>
      </c>
    </row>
    <row r="313" spans="3:15" x14ac:dyDescent="0.25">
      <c r="C313" s="125"/>
      <c r="D313" s="120"/>
      <c r="E313" s="4" t="s">
        <v>75</v>
      </c>
      <c r="F313" s="5"/>
      <c r="G313" s="55">
        <v>29</v>
      </c>
      <c r="H313" s="56">
        <v>29</v>
      </c>
      <c r="I313" s="25">
        <v>2278</v>
      </c>
      <c r="J313" s="25">
        <v>78.55</v>
      </c>
      <c r="K313" s="25">
        <v>67</v>
      </c>
      <c r="L313" s="25">
        <v>95</v>
      </c>
      <c r="M313" s="25">
        <v>77</v>
      </c>
      <c r="N313" s="25">
        <v>7.1</v>
      </c>
      <c r="O313" s="53">
        <v>50.45</v>
      </c>
    </row>
    <row r="314" spans="3:15" x14ac:dyDescent="0.25">
      <c r="C314" s="125"/>
      <c r="D314" s="120"/>
      <c r="E314" s="4" t="s">
        <v>18</v>
      </c>
      <c r="F314" s="5"/>
      <c r="G314" s="55">
        <v>127</v>
      </c>
      <c r="H314" s="56">
        <v>127</v>
      </c>
      <c r="I314" s="25">
        <v>9956</v>
      </c>
      <c r="J314" s="25">
        <v>78.39</v>
      </c>
      <c r="K314" s="25">
        <v>65</v>
      </c>
      <c r="L314" s="25">
        <v>97</v>
      </c>
      <c r="M314" s="25">
        <v>79</v>
      </c>
      <c r="N314" s="25">
        <v>6.56</v>
      </c>
      <c r="O314" s="53">
        <v>43.09</v>
      </c>
    </row>
    <row r="315" spans="3:15" x14ac:dyDescent="0.25">
      <c r="C315" s="121" t="s">
        <v>76</v>
      </c>
      <c r="D315" s="119" t="s">
        <v>20</v>
      </c>
      <c r="E315" s="18" t="s">
        <v>77</v>
      </c>
      <c r="F315" s="17"/>
      <c r="G315" s="52">
        <v>626</v>
      </c>
      <c r="H315" s="51">
        <v>626</v>
      </c>
      <c r="I315" s="24">
        <v>47260</v>
      </c>
      <c r="J315" s="24">
        <v>75.5</v>
      </c>
      <c r="K315" s="24">
        <v>65</v>
      </c>
      <c r="L315" s="24">
        <v>96</v>
      </c>
      <c r="M315" s="24">
        <v>74</v>
      </c>
      <c r="N315" s="24">
        <v>6.71</v>
      </c>
      <c r="O315" s="54">
        <v>44.98</v>
      </c>
    </row>
    <row r="316" spans="3:15" x14ac:dyDescent="0.25">
      <c r="C316" s="125"/>
      <c r="D316" s="120"/>
      <c r="E316" s="4" t="s">
        <v>78</v>
      </c>
      <c r="F316" s="5"/>
      <c r="G316" s="55">
        <v>975</v>
      </c>
      <c r="H316" s="56">
        <v>975</v>
      </c>
      <c r="I316" s="25">
        <v>73961</v>
      </c>
      <c r="J316" s="25">
        <v>75.86</v>
      </c>
      <c r="K316" s="25">
        <v>65</v>
      </c>
      <c r="L316" s="25">
        <v>103</v>
      </c>
      <c r="M316" s="25">
        <v>74</v>
      </c>
      <c r="N316" s="25">
        <v>7.06</v>
      </c>
      <c r="O316" s="53">
        <v>49.82</v>
      </c>
    </row>
    <row r="317" spans="3:15" x14ac:dyDescent="0.25">
      <c r="C317" s="125"/>
      <c r="D317" s="120"/>
      <c r="E317" s="4" t="s">
        <v>79</v>
      </c>
      <c r="F317" s="5"/>
      <c r="G317" s="55">
        <v>589</v>
      </c>
      <c r="H317" s="56">
        <v>589</v>
      </c>
      <c r="I317" s="25">
        <v>44423</v>
      </c>
      <c r="J317" s="25">
        <v>75.42</v>
      </c>
      <c r="K317" s="25">
        <v>65</v>
      </c>
      <c r="L317" s="25">
        <v>100</v>
      </c>
      <c r="M317" s="25">
        <v>74</v>
      </c>
      <c r="N317" s="25">
        <v>7.38</v>
      </c>
      <c r="O317" s="53">
        <v>54.52</v>
      </c>
    </row>
    <row r="318" spans="3:15" x14ac:dyDescent="0.25">
      <c r="C318" s="125"/>
      <c r="D318" s="120"/>
      <c r="E318" s="4" t="s">
        <v>80</v>
      </c>
      <c r="F318" s="5"/>
      <c r="G318" s="55">
        <v>224</v>
      </c>
      <c r="H318" s="56">
        <v>224</v>
      </c>
      <c r="I318" s="25">
        <v>16881</v>
      </c>
      <c r="J318" s="25">
        <v>75.36</v>
      </c>
      <c r="K318" s="25">
        <v>65</v>
      </c>
      <c r="L318" s="25">
        <v>100</v>
      </c>
      <c r="M318" s="25">
        <v>74</v>
      </c>
      <c r="N318" s="25">
        <v>6.87</v>
      </c>
      <c r="O318" s="53">
        <v>47.18</v>
      </c>
    </row>
    <row r="319" spans="3:15" x14ac:dyDescent="0.25">
      <c r="C319" s="121" t="s">
        <v>81</v>
      </c>
      <c r="D319" s="119" t="s">
        <v>20</v>
      </c>
      <c r="E319" s="18" t="s">
        <v>82</v>
      </c>
      <c r="F319" s="17"/>
      <c r="G319" s="52">
        <v>300</v>
      </c>
      <c r="H319" s="51">
        <v>300</v>
      </c>
      <c r="I319" s="24">
        <v>22530</v>
      </c>
      <c r="J319" s="24">
        <v>75.099999999999994</v>
      </c>
      <c r="K319" s="24">
        <v>65</v>
      </c>
      <c r="L319" s="24">
        <v>100</v>
      </c>
      <c r="M319" s="24">
        <v>73</v>
      </c>
      <c r="N319" s="24">
        <v>7.35</v>
      </c>
      <c r="O319" s="54">
        <v>53.96</v>
      </c>
    </row>
    <row r="320" spans="3:15" x14ac:dyDescent="0.25">
      <c r="C320" s="125"/>
      <c r="D320" s="120"/>
      <c r="E320" s="4" t="s">
        <v>83</v>
      </c>
      <c r="F320" s="5"/>
      <c r="G320" s="55">
        <v>722</v>
      </c>
      <c r="H320" s="56">
        <v>722</v>
      </c>
      <c r="I320" s="25">
        <v>54632</v>
      </c>
      <c r="J320" s="25">
        <v>75.67</v>
      </c>
      <c r="K320" s="25">
        <v>65</v>
      </c>
      <c r="L320" s="25">
        <v>103</v>
      </c>
      <c r="M320" s="25">
        <v>75</v>
      </c>
      <c r="N320" s="25">
        <v>6.77</v>
      </c>
      <c r="O320" s="53">
        <v>45.84</v>
      </c>
    </row>
    <row r="321" spans="2:15" x14ac:dyDescent="0.25">
      <c r="C321" s="125"/>
      <c r="D321" s="120"/>
      <c r="E321" s="4" t="s">
        <v>84</v>
      </c>
      <c r="F321" s="5"/>
      <c r="G321" s="55">
        <v>483</v>
      </c>
      <c r="H321" s="56">
        <v>483</v>
      </c>
      <c r="I321" s="25">
        <v>36353</v>
      </c>
      <c r="J321" s="25">
        <v>75.27</v>
      </c>
      <c r="K321" s="25">
        <v>65</v>
      </c>
      <c r="L321" s="25">
        <v>97</v>
      </c>
      <c r="M321" s="25">
        <v>74</v>
      </c>
      <c r="N321" s="25">
        <v>6.95</v>
      </c>
      <c r="O321" s="53">
        <v>48.34</v>
      </c>
    </row>
    <row r="322" spans="2:15" x14ac:dyDescent="0.25">
      <c r="C322" s="125"/>
      <c r="D322" s="120"/>
      <c r="E322" s="4" t="s">
        <v>85</v>
      </c>
      <c r="F322" s="5"/>
      <c r="G322" s="55">
        <v>395</v>
      </c>
      <c r="H322" s="56">
        <v>395</v>
      </c>
      <c r="I322" s="25">
        <v>29955</v>
      </c>
      <c r="J322" s="25">
        <v>75.84</v>
      </c>
      <c r="K322" s="25">
        <v>65</v>
      </c>
      <c r="L322" s="25">
        <v>94</v>
      </c>
      <c r="M322" s="25">
        <v>75</v>
      </c>
      <c r="N322" s="25">
        <v>6.79</v>
      </c>
      <c r="O322" s="53">
        <v>46.1</v>
      </c>
    </row>
    <row r="323" spans="2:15" x14ac:dyDescent="0.25">
      <c r="C323" s="125"/>
      <c r="D323" s="120"/>
      <c r="E323" s="4" t="s">
        <v>86</v>
      </c>
      <c r="F323" s="5"/>
      <c r="G323" s="55">
        <v>236</v>
      </c>
      <c r="H323" s="56">
        <v>236</v>
      </c>
      <c r="I323" s="25">
        <v>18087</v>
      </c>
      <c r="J323" s="25">
        <v>76.64</v>
      </c>
      <c r="K323" s="25">
        <v>65</v>
      </c>
      <c r="L323" s="25">
        <v>102</v>
      </c>
      <c r="M323" s="25">
        <v>75</v>
      </c>
      <c r="N323" s="25">
        <v>7.51</v>
      </c>
      <c r="O323" s="53">
        <v>56.33</v>
      </c>
    </row>
    <row r="324" spans="2:15" x14ac:dyDescent="0.25">
      <c r="C324" s="125"/>
      <c r="D324" s="120"/>
      <c r="E324" s="4" t="s">
        <v>87</v>
      </c>
      <c r="F324" s="5"/>
      <c r="G324" s="55">
        <v>278</v>
      </c>
      <c r="H324" s="56">
        <v>278</v>
      </c>
      <c r="I324" s="25">
        <v>20968</v>
      </c>
      <c r="J324" s="25">
        <v>75.42</v>
      </c>
      <c r="K324" s="25">
        <v>65</v>
      </c>
      <c r="L324" s="25">
        <v>101</v>
      </c>
      <c r="M324" s="25">
        <v>74</v>
      </c>
      <c r="N324" s="25">
        <v>7.33</v>
      </c>
      <c r="O324" s="53">
        <v>53.79</v>
      </c>
    </row>
    <row r="325" spans="2:15" x14ac:dyDescent="0.25">
      <c r="C325" s="121" t="s">
        <v>88</v>
      </c>
      <c r="D325" s="119" t="s">
        <v>20</v>
      </c>
      <c r="E325" s="18" t="s">
        <v>89</v>
      </c>
      <c r="F325" s="17"/>
      <c r="G325" s="52">
        <v>110</v>
      </c>
      <c r="H325" s="51">
        <v>110</v>
      </c>
      <c r="I325" s="24">
        <v>8247</v>
      </c>
      <c r="J325" s="24">
        <v>74.97</v>
      </c>
      <c r="K325" s="24">
        <v>65</v>
      </c>
      <c r="L325" s="24">
        <v>100</v>
      </c>
      <c r="M325" s="24">
        <v>73</v>
      </c>
      <c r="N325" s="24">
        <v>7.87</v>
      </c>
      <c r="O325" s="54">
        <v>61.97</v>
      </c>
    </row>
    <row r="326" spans="2:15" x14ac:dyDescent="0.25">
      <c r="C326" s="122"/>
      <c r="D326" s="120"/>
      <c r="E326" s="4" t="s">
        <v>90</v>
      </c>
      <c r="F326" s="5"/>
      <c r="G326" s="55">
        <v>190</v>
      </c>
      <c r="H326" s="56">
        <v>190</v>
      </c>
      <c r="I326" s="25">
        <v>14283</v>
      </c>
      <c r="J326" s="25">
        <v>75.17</v>
      </c>
      <c r="K326" s="25">
        <v>65</v>
      </c>
      <c r="L326" s="25">
        <v>93</v>
      </c>
      <c r="M326" s="25">
        <v>73</v>
      </c>
      <c r="N326" s="25">
        <v>7.02</v>
      </c>
      <c r="O326" s="53">
        <v>49.31</v>
      </c>
    </row>
    <row r="327" spans="2:15" x14ac:dyDescent="0.25">
      <c r="C327" s="122"/>
      <c r="D327" s="120"/>
      <c r="E327" s="4" t="s">
        <v>83</v>
      </c>
      <c r="F327" s="5"/>
      <c r="G327" s="55">
        <v>722</v>
      </c>
      <c r="H327" s="56">
        <v>722</v>
      </c>
      <c r="I327" s="25">
        <v>54632</v>
      </c>
      <c r="J327" s="25">
        <v>75.67</v>
      </c>
      <c r="K327" s="25">
        <v>65</v>
      </c>
      <c r="L327" s="25">
        <v>103</v>
      </c>
      <c r="M327" s="25">
        <v>75</v>
      </c>
      <c r="N327" s="25">
        <v>6.77</v>
      </c>
      <c r="O327" s="53">
        <v>45.84</v>
      </c>
    </row>
    <row r="328" spans="2:15" x14ac:dyDescent="0.25">
      <c r="C328" s="122"/>
      <c r="D328" s="120"/>
      <c r="E328" s="4" t="s">
        <v>91</v>
      </c>
      <c r="F328" s="5"/>
      <c r="G328" s="55">
        <v>117</v>
      </c>
      <c r="H328" s="56">
        <v>117</v>
      </c>
      <c r="I328" s="25">
        <v>8663</v>
      </c>
      <c r="J328" s="25">
        <v>74.040000000000006</v>
      </c>
      <c r="K328" s="25">
        <v>65</v>
      </c>
      <c r="L328" s="25">
        <v>97</v>
      </c>
      <c r="M328" s="25">
        <v>73</v>
      </c>
      <c r="N328" s="25">
        <v>6.85</v>
      </c>
      <c r="O328" s="53">
        <v>46.96</v>
      </c>
    </row>
    <row r="329" spans="2:15" x14ac:dyDescent="0.25">
      <c r="C329" s="122"/>
      <c r="D329" s="120"/>
      <c r="E329" s="4" t="s">
        <v>92</v>
      </c>
      <c r="F329" s="5"/>
      <c r="G329" s="55">
        <v>123</v>
      </c>
      <c r="H329" s="56">
        <v>123</v>
      </c>
      <c r="I329" s="25">
        <v>9315</v>
      </c>
      <c r="J329" s="25">
        <v>75.73</v>
      </c>
      <c r="K329" s="25">
        <v>65</v>
      </c>
      <c r="L329" s="25">
        <v>95</v>
      </c>
      <c r="M329" s="25">
        <v>75</v>
      </c>
      <c r="N329" s="25">
        <v>7.26</v>
      </c>
      <c r="O329" s="53">
        <v>52.67</v>
      </c>
    </row>
    <row r="330" spans="2:15" x14ac:dyDescent="0.25">
      <c r="C330" s="122"/>
      <c r="D330" s="120"/>
      <c r="E330" s="4" t="s">
        <v>93</v>
      </c>
      <c r="F330" s="5"/>
      <c r="G330" s="55">
        <v>243</v>
      </c>
      <c r="H330" s="56">
        <v>243</v>
      </c>
      <c r="I330" s="25">
        <v>18375</v>
      </c>
      <c r="J330" s="25">
        <v>75.62</v>
      </c>
      <c r="K330" s="25">
        <v>65</v>
      </c>
      <c r="L330" s="25">
        <v>94</v>
      </c>
      <c r="M330" s="25">
        <v>74</v>
      </c>
      <c r="N330" s="25">
        <v>6.77</v>
      </c>
      <c r="O330" s="53">
        <v>45.87</v>
      </c>
    </row>
    <row r="331" spans="2:15" x14ac:dyDescent="0.25">
      <c r="C331" s="122"/>
      <c r="D331" s="120"/>
      <c r="E331" s="4" t="s">
        <v>85</v>
      </c>
      <c r="F331" s="5"/>
      <c r="G331" s="55">
        <v>395</v>
      </c>
      <c r="H331" s="56">
        <v>395</v>
      </c>
      <c r="I331" s="25">
        <v>29955</v>
      </c>
      <c r="J331" s="25">
        <v>75.84</v>
      </c>
      <c r="K331" s="25">
        <v>65</v>
      </c>
      <c r="L331" s="25">
        <v>94</v>
      </c>
      <c r="M331" s="25">
        <v>75</v>
      </c>
      <c r="N331" s="25">
        <v>6.79</v>
      </c>
      <c r="O331" s="53">
        <v>46.1</v>
      </c>
    </row>
    <row r="332" spans="2:15" x14ac:dyDescent="0.25">
      <c r="C332" s="122"/>
      <c r="D332" s="120"/>
      <c r="E332" s="4" t="s">
        <v>94</v>
      </c>
      <c r="F332" s="5"/>
      <c r="G332" s="55">
        <v>168</v>
      </c>
      <c r="H332" s="56">
        <v>168</v>
      </c>
      <c r="I332" s="25">
        <v>12882</v>
      </c>
      <c r="J332" s="25">
        <v>76.680000000000007</v>
      </c>
      <c r="K332" s="25">
        <v>65</v>
      </c>
      <c r="L332" s="25">
        <v>102</v>
      </c>
      <c r="M332" s="25">
        <v>75</v>
      </c>
      <c r="N332" s="25">
        <v>7.58</v>
      </c>
      <c r="O332" s="53">
        <v>57.47</v>
      </c>
    </row>
    <row r="333" spans="2:15" x14ac:dyDescent="0.25">
      <c r="C333" s="122"/>
      <c r="D333" s="120"/>
      <c r="E333" s="4" t="s">
        <v>95</v>
      </c>
      <c r="F333" s="5"/>
      <c r="G333" s="55">
        <v>68</v>
      </c>
      <c r="H333" s="56">
        <v>68</v>
      </c>
      <c r="I333" s="25">
        <v>5205</v>
      </c>
      <c r="J333" s="25">
        <v>76.540000000000006</v>
      </c>
      <c r="K333" s="25">
        <v>65</v>
      </c>
      <c r="L333" s="25">
        <v>97</v>
      </c>
      <c r="M333" s="25">
        <v>74</v>
      </c>
      <c r="N333" s="25">
        <v>7.32</v>
      </c>
      <c r="O333" s="53">
        <v>53.51</v>
      </c>
    </row>
    <row r="334" spans="2:15" x14ac:dyDescent="0.25">
      <c r="C334" s="126"/>
      <c r="D334" s="123"/>
      <c r="E334" s="64" t="s">
        <v>87</v>
      </c>
      <c r="F334" s="59"/>
      <c r="G334" s="96">
        <v>278</v>
      </c>
      <c r="H334" s="94">
        <v>278</v>
      </c>
      <c r="I334" s="70">
        <v>20968</v>
      </c>
      <c r="J334" s="70">
        <v>75.42</v>
      </c>
      <c r="K334" s="70">
        <v>65</v>
      </c>
      <c r="L334" s="70">
        <v>101</v>
      </c>
      <c r="M334" s="70">
        <v>74</v>
      </c>
      <c r="N334" s="70">
        <v>7.33</v>
      </c>
      <c r="O334" s="92">
        <v>53.79</v>
      </c>
    </row>
    <row r="336" spans="2:15" x14ac:dyDescent="0.25">
      <c r="B336" s="48" t="str">
        <f xml:space="preserve"> HYPERLINK("#'目次'!B9", "[3]")</f>
        <v>[3]</v>
      </c>
      <c r="C336" s="35" t="s">
        <v>114</v>
      </c>
    </row>
    <row r="339" spans="3:21" x14ac:dyDescent="0.25">
      <c r="C339" s="35" t="s">
        <v>14</v>
      </c>
    </row>
    <row r="340" spans="3:21" ht="25.2" x14ac:dyDescent="0.25">
      <c r="C340" s="115"/>
      <c r="D340" s="116"/>
      <c r="E340" s="116"/>
      <c r="F340" s="116"/>
      <c r="G340" s="44" t="s">
        <v>15</v>
      </c>
      <c r="H340" s="43" t="s">
        <v>25</v>
      </c>
      <c r="I340" s="26" t="s">
        <v>26</v>
      </c>
      <c r="J340" s="26" t="s">
        <v>27</v>
      </c>
      <c r="K340" s="26" t="s">
        <v>28</v>
      </c>
      <c r="L340" s="26" t="s">
        <v>29</v>
      </c>
      <c r="M340" s="26" t="s">
        <v>30</v>
      </c>
      <c r="N340" s="26" t="s">
        <v>31</v>
      </c>
      <c r="O340" s="26" t="s">
        <v>32</v>
      </c>
      <c r="P340" s="26" t="s">
        <v>33</v>
      </c>
      <c r="Q340" s="26" t="s">
        <v>34</v>
      </c>
      <c r="R340" s="26" t="s">
        <v>35</v>
      </c>
      <c r="S340" s="26" t="s">
        <v>105</v>
      </c>
      <c r="T340" s="26" t="s">
        <v>108</v>
      </c>
      <c r="U340" s="49" t="s">
        <v>115</v>
      </c>
    </row>
    <row r="341" spans="3:21" x14ac:dyDescent="0.25">
      <c r="C341" s="117"/>
      <c r="D341" s="118"/>
      <c r="E341" s="118"/>
      <c r="F341" s="118"/>
      <c r="G341" s="46"/>
      <c r="H341" s="4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45"/>
    </row>
    <row r="342" spans="3:21" x14ac:dyDescent="0.25">
      <c r="C342" s="77"/>
      <c r="D342" s="17"/>
      <c r="E342" s="76" t="s">
        <v>15</v>
      </c>
      <c r="F342" s="73"/>
      <c r="G342" s="57">
        <v>2414</v>
      </c>
      <c r="H342" s="31">
        <v>515</v>
      </c>
      <c r="I342" s="31">
        <v>718</v>
      </c>
      <c r="J342" s="31">
        <v>492</v>
      </c>
      <c r="K342" s="31">
        <v>390</v>
      </c>
      <c r="L342" s="31">
        <v>206</v>
      </c>
      <c r="M342" s="31">
        <v>76</v>
      </c>
      <c r="N342" s="31">
        <v>17</v>
      </c>
      <c r="O342" s="31">
        <v>1233</v>
      </c>
      <c r="P342" s="31">
        <v>882</v>
      </c>
      <c r="Q342" s="31">
        <v>299</v>
      </c>
      <c r="R342" s="31">
        <v>1181</v>
      </c>
      <c r="S342" s="104" t="s">
        <v>116</v>
      </c>
      <c r="T342" s="104" t="s">
        <v>116</v>
      </c>
      <c r="U342" s="101" t="s">
        <v>116</v>
      </c>
    </row>
    <row r="343" spans="3:21" x14ac:dyDescent="0.25">
      <c r="C343" s="67"/>
      <c r="D343" s="58"/>
      <c r="E343" s="58"/>
      <c r="F343" s="78"/>
      <c r="G343" s="8">
        <v>100</v>
      </c>
      <c r="H343" s="2">
        <v>21.333885666943001</v>
      </c>
      <c r="I343" s="2">
        <v>29.743164871582</v>
      </c>
      <c r="J343" s="2">
        <v>20.381110190554999</v>
      </c>
      <c r="K343" s="2">
        <v>16.155758077879</v>
      </c>
      <c r="L343" s="2">
        <v>8.5335542667769992</v>
      </c>
      <c r="M343" s="2">
        <v>3.1483015741510001</v>
      </c>
      <c r="N343" s="2">
        <v>0.70422535211299997</v>
      </c>
      <c r="O343" s="2">
        <v>51.077050538525</v>
      </c>
      <c r="P343" s="2">
        <v>36.536868268433999</v>
      </c>
      <c r="Q343" s="2">
        <v>12.386081193041001</v>
      </c>
      <c r="R343" s="2">
        <v>48.922949461475</v>
      </c>
      <c r="S343" s="2">
        <v>75.611019055509999</v>
      </c>
      <c r="T343" s="2">
        <v>74</v>
      </c>
      <c r="U343" s="65">
        <v>73</v>
      </c>
    </row>
    <row r="344" spans="3:21" x14ac:dyDescent="0.25">
      <c r="C344" s="124" t="s">
        <v>19</v>
      </c>
      <c r="D344" s="119" t="s">
        <v>20</v>
      </c>
      <c r="E344" s="18" t="s">
        <v>21</v>
      </c>
      <c r="F344" s="17"/>
      <c r="G344" s="19">
        <v>1139</v>
      </c>
      <c r="H344" s="21">
        <v>268</v>
      </c>
      <c r="I344" s="3">
        <v>338</v>
      </c>
      <c r="J344" s="3">
        <v>241</v>
      </c>
      <c r="K344" s="3">
        <v>180</v>
      </c>
      <c r="L344" s="3">
        <v>83</v>
      </c>
      <c r="M344" s="3">
        <v>26</v>
      </c>
      <c r="N344" s="3">
        <v>3</v>
      </c>
      <c r="O344" s="3">
        <v>606</v>
      </c>
      <c r="P344" s="3">
        <v>421</v>
      </c>
      <c r="Q344" s="3">
        <v>112</v>
      </c>
      <c r="R344" s="3">
        <v>533</v>
      </c>
      <c r="S344" s="85" t="s">
        <v>116</v>
      </c>
      <c r="T344" s="85" t="s">
        <v>116</v>
      </c>
      <c r="U344" s="72" t="s">
        <v>116</v>
      </c>
    </row>
    <row r="345" spans="3:21" x14ac:dyDescent="0.25">
      <c r="C345" s="125"/>
      <c r="D345" s="120"/>
      <c r="E345" s="9"/>
      <c r="F345" s="10"/>
      <c r="G345" s="8">
        <v>100</v>
      </c>
      <c r="H345" s="13">
        <v>23.529411764706001</v>
      </c>
      <c r="I345" s="2">
        <v>29.675153643546999</v>
      </c>
      <c r="J345" s="2">
        <v>21.158911325723999</v>
      </c>
      <c r="K345" s="2">
        <v>15.803336259877</v>
      </c>
      <c r="L345" s="2">
        <v>7.2870939420539997</v>
      </c>
      <c r="M345" s="2">
        <v>2.2827041264269998</v>
      </c>
      <c r="N345" s="2">
        <v>0.26338893766499999</v>
      </c>
      <c r="O345" s="2">
        <v>53.204565408253004</v>
      </c>
      <c r="P345" s="2">
        <v>36.962247585600998</v>
      </c>
      <c r="Q345" s="2">
        <v>9.8331870061459998</v>
      </c>
      <c r="R345" s="2">
        <v>46.795434591746996</v>
      </c>
      <c r="S345" s="2">
        <v>75.079016681298995</v>
      </c>
      <c r="T345" s="2">
        <v>74</v>
      </c>
      <c r="U345" s="65">
        <v>74</v>
      </c>
    </row>
    <row r="346" spans="3:21" x14ac:dyDescent="0.25">
      <c r="C346" s="125"/>
      <c r="D346" s="120"/>
      <c r="E346" s="4" t="s">
        <v>22</v>
      </c>
      <c r="F346" s="5"/>
      <c r="G346" s="6">
        <v>1275</v>
      </c>
      <c r="H346" s="7">
        <v>247</v>
      </c>
      <c r="I346" s="1">
        <v>380</v>
      </c>
      <c r="J346" s="1">
        <v>251</v>
      </c>
      <c r="K346" s="1">
        <v>210</v>
      </c>
      <c r="L346" s="1">
        <v>123</v>
      </c>
      <c r="M346" s="1">
        <v>50</v>
      </c>
      <c r="N346" s="1">
        <v>14</v>
      </c>
      <c r="O346" s="1">
        <v>627</v>
      </c>
      <c r="P346" s="1">
        <v>461</v>
      </c>
      <c r="Q346" s="1">
        <v>187</v>
      </c>
      <c r="R346" s="1">
        <v>648</v>
      </c>
      <c r="S346" s="42" t="s">
        <v>116</v>
      </c>
      <c r="T346" s="42" t="s">
        <v>116</v>
      </c>
      <c r="U346" s="33" t="s">
        <v>116</v>
      </c>
    </row>
    <row r="347" spans="3:21" x14ac:dyDescent="0.25">
      <c r="C347" s="125"/>
      <c r="D347" s="120"/>
      <c r="E347" s="9"/>
      <c r="F347" s="10"/>
      <c r="G347" s="8">
        <v>100</v>
      </c>
      <c r="H347" s="13">
        <v>19.372549019608002</v>
      </c>
      <c r="I347" s="2">
        <v>29.803921568627</v>
      </c>
      <c r="J347" s="2">
        <v>19.686274509804001</v>
      </c>
      <c r="K347" s="2">
        <v>16.470588235293999</v>
      </c>
      <c r="L347" s="2">
        <v>9.6470588235289991</v>
      </c>
      <c r="M347" s="2">
        <v>3.9215686274510002</v>
      </c>
      <c r="N347" s="2">
        <v>1.0980392156859999</v>
      </c>
      <c r="O347" s="2">
        <v>49.176470588234999</v>
      </c>
      <c r="P347" s="2">
        <v>36.156862745098003</v>
      </c>
      <c r="Q347" s="2">
        <v>14.666666666667</v>
      </c>
      <c r="R347" s="2">
        <v>50.823529411765001</v>
      </c>
      <c r="S347" s="2">
        <v>76.086274509803999</v>
      </c>
      <c r="T347" s="2">
        <v>75</v>
      </c>
      <c r="U347" s="65">
        <v>73</v>
      </c>
    </row>
    <row r="348" spans="3:21" x14ac:dyDescent="0.25">
      <c r="C348" s="121" t="s">
        <v>23</v>
      </c>
      <c r="D348" s="121" t="s">
        <v>24</v>
      </c>
      <c r="E348" s="18" t="s">
        <v>25</v>
      </c>
      <c r="F348" s="17"/>
      <c r="G348" s="19">
        <v>515</v>
      </c>
      <c r="H348" s="21">
        <v>515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515</v>
      </c>
      <c r="P348" s="3">
        <v>0</v>
      </c>
      <c r="Q348" s="3">
        <v>0</v>
      </c>
      <c r="R348" s="3">
        <v>0</v>
      </c>
      <c r="S348" s="85" t="s">
        <v>116</v>
      </c>
      <c r="T348" s="85" t="s">
        <v>116</v>
      </c>
      <c r="U348" s="72" t="s">
        <v>116</v>
      </c>
    </row>
    <row r="349" spans="3:21" x14ac:dyDescent="0.25">
      <c r="C349" s="125"/>
      <c r="D349" s="122"/>
      <c r="E349" s="9"/>
      <c r="F349" s="10"/>
      <c r="G349" s="8">
        <v>100</v>
      </c>
      <c r="H349" s="13">
        <v>100</v>
      </c>
      <c r="I349" s="16">
        <v>0</v>
      </c>
      <c r="J349" s="16">
        <v>0</v>
      </c>
      <c r="K349" s="16">
        <v>0</v>
      </c>
      <c r="L349" s="16">
        <v>0</v>
      </c>
      <c r="M349" s="16">
        <v>0</v>
      </c>
      <c r="N349" s="16">
        <v>0</v>
      </c>
      <c r="O349" s="2">
        <v>100</v>
      </c>
      <c r="P349" s="16">
        <v>0</v>
      </c>
      <c r="Q349" s="16">
        <v>0</v>
      </c>
      <c r="R349" s="16">
        <v>0</v>
      </c>
      <c r="S349" s="2">
        <v>67.079611650485006</v>
      </c>
      <c r="T349" s="2">
        <v>67</v>
      </c>
      <c r="U349" s="65">
        <v>66</v>
      </c>
    </row>
    <row r="350" spans="3:21" x14ac:dyDescent="0.25">
      <c r="C350" s="125"/>
      <c r="D350" s="122"/>
      <c r="E350" s="4" t="s">
        <v>26</v>
      </c>
      <c r="F350" s="5"/>
      <c r="G350" s="6">
        <v>718</v>
      </c>
      <c r="H350" s="7">
        <v>0</v>
      </c>
      <c r="I350" s="1">
        <v>718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718</v>
      </c>
      <c r="P350" s="1">
        <v>0</v>
      </c>
      <c r="Q350" s="1">
        <v>0</v>
      </c>
      <c r="R350" s="1">
        <v>0</v>
      </c>
      <c r="S350" s="42" t="s">
        <v>116</v>
      </c>
      <c r="T350" s="42" t="s">
        <v>116</v>
      </c>
      <c r="U350" s="33" t="s">
        <v>116</v>
      </c>
    </row>
    <row r="351" spans="3:21" x14ac:dyDescent="0.25">
      <c r="C351" s="125"/>
      <c r="D351" s="122"/>
      <c r="E351" s="9"/>
      <c r="F351" s="10"/>
      <c r="G351" s="8">
        <v>100</v>
      </c>
      <c r="H351" s="36">
        <v>0</v>
      </c>
      <c r="I351" s="2">
        <v>100</v>
      </c>
      <c r="J351" s="16">
        <v>0</v>
      </c>
      <c r="K351" s="16">
        <v>0</v>
      </c>
      <c r="L351" s="16">
        <v>0</v>
      </c>
      <c r="M351" s="16">
        <v>0</v>
      </c>
      <c r="N351" s="16">
        <v>0</v>
      </c>
      <c r="O351" s="2">
        <v>100</v>
      </c>
      <c r="P351" s="16">
        <v>0</v>
      </c>
      <c r="Q351" s="16">
        <v>0</v>
      </c>
      <c r="R351" s="16">
        <v>0</v>
      </c>
      <c r="S351" s="2">
        <v>72.146239554318001</v>
      </c>
      <c r="T351" s="2">
        <v>72</v>
      </c>
      <c r="U351" s="65">
        <v>73</v>
      </c>
    </row>
    <row r="352" spans="3:21" x14ac:dyDescent="0.25">
      <c r="C352" s="125"/>
      <c r="D352" s="122"/>
      <c r="E352" s="4" t="s">
        <v>27</v>
      </c>
      <c r="F352" s="5"/>
      <c r="G352" s="6">
        <v>492</v>
      </c>
      <c r="H352" s="7">
        <v>0</v>
      </c>
      <c r="I352" s="1">
        <v>0</v>
      </c>
      <c r="J352" s="1">
        <v>492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492</v>
      </c>
      <c r="Q352" s="1">
        <v>0</v>
      </c>
      <c r="R352" s="1">
        <v>492</v>
      </c>
      <c r="S352" s="42" t="s">
        <v>116</v>
      </c>
      <c r="T352" s="42" t="s">
        <v>116</v>
      </c>
      <c r="U352" s="33" t="s">
        <v>116</v>
      </c>
    </row>
    <row r="353" spans="3:21" x14ac:dyDescent="0.25">
      <c r="C353" s="125"/>
      <c r="D353" s="122"/>
      <c r="E353" s="9"/>
      <c r="F353" s="10"/>
      <c r="G353" s="8">
        <v>100</v>
      </c>
      <c r="H353" s="36">
        <v>0</v>
      </c>
      <c r="I353" s="16">
        <v>0</v>
      </c>
      <c r="J353" s="2">
        <v>100</v>
      </c>
      <c r="K353" s="16">
        <v>0</v>
      </c>
      <c r="L353" s="16">
        <v>0</v>
      </c>
      <c r="M353" s="16">
        <v>0</v>
      </c>
      <c r="N353" s="16">
        <v>0</v>
      </c>
      <c r="O353" s="16">
        <v>0</v>
      </c>
      <c r="P353" s="2">
        <v>100</v>
      </c>
      <c r="Q353" s="16">
        <v>0</v>
      </c>
      <c r="R353" s="2">
        <v>100</v>
      </c>
      <c r="S353" s="2">
        <v>76.861788617886006</v>
      </c>
      <c r="T353" s="2">
        <v>77</v>
      </c>
      <c r="U353" s="65">
        <v>75</v>
      </c>
    </row>
    <row r="354" spans="3:21" x14ac:dyDescent="0.25">
      <c r="C354" s="125"/>
      <c r="D354" s="122"/>
      <c r="E354" s="4" t="s">
        <v>28</v>
      </c>
      <c r="F354" s="5"/>
      <c r="G354" s="6">
        <v>390</v>
      </c>
      <c r="H354" s="7">
        <v>0</v>
      </c>
      <c r="I354" s="1">
        <v>0</v>
      </c>
      <c r="J354" s="1">
        <v>0</v>
      </c>
      <c r="K354" s="1">
        <v>390</v>
      </c>
      <c r="L354" s="1">
        <v>0</v>
      </c>
      <c r="M354" s="1">
        <v>0</v>
      </c>
      <c r="N354" s="1">
        <v>0</v>
      </c>
      <c r="O354" s="1">
        <v>0</v>
      </c>
      <c r="P354" s="1">
        <v>390</v>
      </c>
      <c r="Q354" s="1">
        <v>0</v>
      </c>
      <c r="R354" s="1">
        <v>390</v>
      </c>
      <c r="S354" s="42" t="s">
        <v>116</v>
      </c>
      <c r="T354" s="42" t="s">
        <v>116</v>
      </c>
      <c r="U354" s="33" t="s">
        <v>116</v>
      </c>
    </row>
    <row r="355" spans="3:21" x14ac:dyDescent="0.25">
      <c r="C355" s="125"/>
      <c r="D355" s="122"/>
      <c r="E355" s="9"/>
      <c r="F355" s="10"/>
      <c r="G355" s="8">
        <v>100</v>
      </c>
      <c r="H355" s="36">
        <v>0</v>
      </c>
      <c r="I355" s="16">
        <v>0</v>
      </c>
      <c r="J355" s="16">
        <v>0</v>
      </c>
      <c r="K355" s="2">
        <v>100</v>
      </c>
      <c r="L355" s="16">
        <v>0</v>
      </c>
      <c r="M355" s="16">
        <v>0</v>
      </c>
      <c r="N355" s="16">
        <v>0</v>
      </c>
      <c r="O355" s="16">
        <v>0</v>
      </c>
      <c r="P355" s="2">
        <v>100</v>
      </c>
      <c r="Q355" s="16">
        <v>0</v>
      </c>
      <c r="R355" s="2">
        <v>100</v>
      </c>
      <c r="S355" s="2">
        <v>81.746153846154002</v>
      </c>
      <c r="T355" s="2">
        <v>82</v>
      </c>
      <c r="U355" s="65">
        <v>81</v>
      </c>
    </row>
    <row r="356" spans="3:21" x14ac:dyDescent="0.25">
      <c r="C356" s="125"/>
      <c r="D356" s="122"/>
      <c r="E356" s="4" t="s">
        <v>29</v>
      </c>
      <c r="F356" s="5"/>
      <c r="G356" s="6">
        <v>206</v>
      </c>
      <c r="H356" s="7">
        <v>0</v>
      </c>
      <c r="I356" s="1">
        <v>0</v>
      </c>
      <c r="J356" s="1">
        <v>0</v>
      </c>
      <c r="K356" s="1">
        <v>0</v>
      </c>
      <c r="L356" s="1">
        <v>206</v>
      </c>
      <c r="M356" s="1">
        <v>0</v>
      </c>
      <c r="N356" s="1">
        <v>0</v>
      </c>
      <c r="O356" s="1">
        <v>0</v>
      </c>
      <c r="P356" s="1">
        <v>0</v>
      </c>
      <c r="Q356" s="1">
        <v>206</v>
      </c>
      <c r="R356" s="1">
        <v>206</v>
      </c>
      <c r="S356" s="42" t="s">
        <v>116</v>
      </c>
      <c r="T356" s="42" t="s">
        <v>116</v>
      </c>
      <c r="U356" s="33" t="s">
        <v>116</v>
      </c>
    </row>
    <row r="357" spans="3:21" x14ac:dyDescent="0.25">
      <c r="C357" s="125"/>
      <c r="D357" s="122"/>
      <c r="E357" s="9"/>
      <c r="F357" s="10"/>
      <c r="G357" s="8">
        <v>100</v>
      </c>
      <c r="H357" s="36">
        <v>0</v>
      </c>
      <c r="I357" s="16">
        <v>0</v>
      </c>
      <c r="J357" s="16">
        <v>0</v>
      </c>
      <c r="K357" s="16">
        <v>0</v>
      </c>
      <c r="L357" s="2">
        <v>100</v>
      </c>
      <c r="M357" s="16">
        <v>0</v>
      </c>
      <c r="N357" s="16">
        <v>0</v>
      </c>
      <c r="O357" s="16">
        <v>0</v>
      </c>
      <c r="P357" s="16">
        <v>0</v>
      </c>
      <c r="Q357" s="2">
        <v>100</v>
      </c>
      <c r="R357" s="2">
        <v>100</v>
      </c>
      <c r="S357" s="2">
        <v>86.723300970874007</v>
      </c>
      <c r="T357" s="2">
        <v>87</v>
      </c>
      <c r="U357" s="65">
        <v>85</v>
      </c>
    </row>
    <row r="358" spans="3:21" x14ac:dyDescent="0.25">
      <c r="C358" s="125"/>
      <c r="D358" s="122"/>
      <c r="E358" s="4" t="s">
        <v>30</v>
      </c>
      <c r="F358" s="5"/>
      <c r="G358" s="6">
        <v>76</v>
      </c>
      <c r="H358" s="7">
        <v>0</v>
      </c>
      <c r="I358" s="1">
        <v>0</v>
      </c>
      <c r="J358" s="1">
        <v>0</v>
      </c>
      <c r="K358" s="1">
        <v>0</v>
      </c>
      <c r="L358" s="1">
        <v>0</v>
      </c>
      <c r="M358" s="1">
        <v>76</v>
      </c>
      <c r="N358" s="1">
        <v>0</v>
      </c>
      <c r="O358" s="1">
        <v>0</v>
      </c>
      <c r="P358" s="1">
        <v>0</v>
      </c>
      <c r="Q358" s="1">
        <v>76</v>
      </c>
      <c r="R358" s="1">
        <v>76</v>
      </c>
      <c r="S358" s="42" t="s">
        <v>116</v>
      </c>
      <c r="T358" s="42" t="s">
        <v>116</v>
      </c>
      <c r="U358" s="33" t="s">
        <v>116</v>
      </c>
    </row>
    <row r="359" spans="3:21" x14ac:dyDescent="0.25">
      <c r="C359" s="125"/>
      <c r="D359" s="122"/>
      <c r="E359" s="9"/>
      <c r="F359" s="10"/>
      <c r="G359" s="8">
        <v>100</v>
      </c>
      <c r="H359" s="36">
        <v>0</v>
      </c>
      <c r="I359" s="16">
        <v>0</v>
      </c>
      <c r="J359" s="16">
        <v>0</v>
      </c>
      <c r="K359" s="16">
        <v>0</v>
      </c>
      <c r="L359" s="16">
        <v>0</v>
      </c>
      <c r="M359" s="2">
        <v>100</v>
      </c>
      <c r="N359" s="16">
        <v>0</v>
      </c>
      <c r="O359" s="16">
        <v>0</v>
      </c>
      <c r="P359" s="16">
        <v>0</v>
      </c>
      <c r="Q359" s="2">
        <v>100</v>
      </c>
      <c r="R359" s="2">
        <v>100</v>
      </c>
      <c r="S359" s="2">
        <v>91.407894736841996</v>
      </c>
      <c r="T359" s="2">
        <v>91</v>
      </c>
      <c r="U359" s="65">
        <v>90</v>
      </c>
    </row>
    <row r="360" spans="3:21" x14ac:dyDescent="0.25">
      <c r="C360" s="125"/>
      <c r="D360" s="122"/>
      <c r="E360" s="4" t="s">
        <v>31</v>
      </c>
      <c r="F360" s="5"/>
      <c r="G360" s="6">
        <v>17</v>
      </c>
      <c r="H360" s="7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17</v>
      </c>
      <c r="O360" s="1">
        <v>0</v>
      </c>
      <c r="P360" s="1">
        <v>0</v>
      </c>
      <c r="Q360" s="1">
        <v>17</v>
      </c>
      <c r="R360" s="1">
        <v>17</v>
      </c>
      <c r="S360" s="42" t="s">
        <v>116</v>
      </c>
      <c r="T360" s="42" t="s">
        <v>116</v>
      </c>
      <c r="U360" s="33" t="s">
        <v>116</v>
      </c>
    </row>
    <row r="361" spans="3:21" x14ac:dyDescent="0.25">
      <c r="C361" s="125"/>
      <c r="D361" s="122"/>
      <c r="E361" s="9"/>
      <c r="F361" s="10"/>
      <c r="G361" s="8">
        <v>100</v>
      </c>
      <c r="H361" s="36">
        <v>0</v>
      </c>
      <c r="I361" s="16">
        <v>0</v>
      </c>
      <c r="J361" s="16">
        <v>0</v>
      </c>
      <c r="K361" s="16">
        <v>0</v>
      </c>
      <c r="L361" s="16">
        <v>0</v>
      </c>
      <c r="M361" s="16">
        <v>0</v>
      </c>
      <c r="N361" s="2">
        <v>100</v>
      </c>
      <c r="O361" s="16">
        <v>0</v>
      </c>
      <c r="P361" s="16">
        <v>0</v>
      </c>
      <c r="Q361" s="2">
        <v>100</v>
      </c>
      <c r="R361" s="2">
        <v>100</v>
      </c>
      <c r="S361" s="2">
        <v>98.176470588235006</v>
      </c>
      <c r="T361" s="2">
        <v>97</v>
      </c>
      <c r="U361" s="88" t="s">
        <v>117</v>
      </c>
    </row>
    <row r="362" spans="3:21" x14ac:dyDescent="0.25">
      <c r="C362" s="125"/>
      <c r="D362" s="122"/>
      <c r="E362" s="4" t="s">
        <v>32</v>
      </c>
      <c r="F362" s="5"/>
      <c r="G362" s="6">
        <v>1233</v>
      </c>
      <c r="H362" s="7">
        <v>515</v>
      </c>
      <c r="I362" s="1">
        <v>718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1233</v>
      </c>
      <c r="P362" s="1">
        <v>0</v>
      </c>
      <c r="Q362" s="1">
        <v>0</v>
      </c>
      <c r="R362" s="1">
        <v>0</v>
      </c>
      <c r="S362" s="42" t="s">
        <v>116</v>
      </c>
      <c r="T362" s="42" t="s">
        <v>116</v>
      </c>
      <c r="U362" s="33" t="s">
        <v>116</v>
      </c>
    </row>
    <row r="363" spans="3:21" x14ac:dyDescent="0.25">
      <c r="C363" s="125"/>
      <c r="D363" s="122"/>
      <c r="E363" s="9"/>
      <c r="F363" s="10"/>
      <c r="G363" s="8">
        <v>100</v>
      </c>
      <c r="H363" s="13">
        <v>41.76804541768</v>
      </c>
      <c r="I363" s="2">
        <v>58.23195458232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2">
        <v>100</v>
      </c>
      <c r="P363" s="16">
        <v>0</v>
      </c>
      <c r="Q363" s="16">
        <v>0</v>
      </c>
      <c r="R363" s="16">
        <v>0</v>
      </c>
      <c r="S363" s="2">
        <v>70.030008110300002</v>
      </c>
      <c r="T363" s="2">
        <v>70</v>
      </c>
      <c r="U363" s="65">
        <v>73</v>
      </c>
    </row>
    <row r="364" spans="3:21" x14ac:dyDescent="0.25">
      <c r="C364" s="125"/>
      <c r="D364" s="122"/>
      <c r="E364" s="4" t="s">
        <v>33</v>
      </c>
      <c r="F364" s="5"/>
      <c r="G364" s="6">
        <v>882</v>
      </c>
      <c r="H364" s="7">
        <v>0</v>
      </c>
      <c r="I364" s="1">
        <v>0</v>
      </c>
      <c r="J364" s="1">
        <v>492</v>
      </c>
      <c r="K364" s="1">
        <v>390</v>
      </c>
      <c r="L364" s="1">
        <v>0</v>
      </c>
      <c r="M364" s="1">
        <v>0</v>
      </c>
      <c r="N364" s="1">
        <v>0</v>
      </c>
      <c r="O364" s="1">
        <v>0</v>
      </c>
      <c r="P364" s="1">
        <v>882</v>
      </c>
      <c r="Q364" s="1">
        <v>0</v>
      </c>
      <c r="R364" s="1">
        <v>882</v>
      </c>
      <c r="S364" s="42" t="s">
        <v>116</v>
      </c>
      <c r="T364" s="42" t="s">
        <v>116</v>
      </c>
      <c r="U364" s="33" t="s">
        <v>116</v>
      </c>
    </row>
    <row r="365" spans="3:21" x14ac:dyDescent="0.25">
      <c r="C365" s="125"/>
      <c r="D365" s="122"/>
      <c r="E365" s="9"/>
      <c r="F365" s="10"/>
      <c r="G365" s="8">
        <v>100</v>
      </c>
      <c r="H365" s="36">
        <v>0</v>
      </c>
      <c r="I365" s="16">
        <v>0</v>
      </c>
      <c r="J365" s="2">
        <v>55.782312925169997</v>
      </c>
      <c r="K365" s="2">
        <v>44.217687074830003</v>
      </c>
      <c r="L365" s="16">
        <v>0</v>
      </c>
      <c r="M365" s="16">
        <v>0</v>
      </c>
      <c r="N365" s="16">
        <v>0</v>
      </c>
      <c r="O365" s="16">
        <v>0</v>
      </c>
      <c r="P365" s="2">
        <v>100</v>
      </c>
      <c r="Q365" s="16">
        <v>0</v>
      </c>
      <c r="R365" s="2">
        <v>100</v>
      </c>
      <c r="S365" s="2">
        <v>79.021541950113004</v>
      </c>
      <c r="T365" s="2">
        <v>79</v>
      </c>
      <c r="U365" s="65">
        <v>75</v>
      </c>
    </row>
    <row r="366" spans="3:21" x14ac:dyDescent="0.25">
      <c r="C366" s="125"/>
      <c r="D366" s="122"/>
      <c r="E366" s="4" t="s">
        <v>34</v>
      </c>
      <c r="F366" s="5"/>
      <c r="G366" s="6">
        <v>299</v>
      </c>
      <c r="H366" s="7">
        <v>0</v>
      </c>
      <c r="I366" s="1">
        <v>0</v>
      </c>
      <c r="J366" s="1">
        <v>0</v>
      </c>
      <c r="K366" s="1">
        <v>0</v>
      </c>
      <c r="L366" s="1">
        <v>206</v>
      </c>
      <c r="M366" s="1">
        <v>76</v>
      </c>
      <c r="N366" s="1">
        <v>17</v>
      </c>
      <c r="O366" s="1">
        <v>0</v>
      </c>
      <c r="P366" s="1">
        <v>0</v>
      </c>
      <c r="Q366" s="1">
        <v>299</v>
      </c>
      <c r="R366" s="1">
        <v>299</v>
      </c>
      <c r="S366" s="42" t="s">
        <v>116</v>
      </c>
      <c r="T366" s="42" t="s">
        <v>116</v>
      </c>
      <c r="U366" s="33" t="s">
        <v>116</v>
      </c>
    </row>
    <row r="367" spans="3:21" x14ac:dyDescent="0.25">
      <c r="C367" s="125"/>
      <c r="D367" s="122"/>
      <c r="E367" s="9"/>
      <c r="F367" s="10"/>
      <c r="G367" s="8">
        <v>100</v>
      </c>
      <c r="H367" s="36">
        <v>0</v>
      </c>
      <c r="I367" s="16">
        <v>0</v>
      </c>
      <c r="J367" s="16">
        <v>0</v>
      </c>
      <c r="K367" s="16">
        <v>0</v>
      </c>
      <c r="L367" s="2">
        <v>68.896321070233995</v>
      </c>
      <c r="M367" s="2">
        <v>25.418060200669</v>
      </c>
      <c r="N367" s="2">
        <v>5.6856187290970004</v>
      </c>
      <c r="O367" s="16">
        <v>0</v>
      </c>
      <c r="P367" s="16">
        <v>0</v>
      </c>
      <c r="Q367" s="2">
        <v>100</v>
      </c>
      <c r="R367" s="2">
        <v>100</v>
      </c>
      <c r="S367" s="2">
        <v>88.565217391304003</v>
      </c>
      <c r="T367" s="2">
        <v>88</v>
      </c>
      <c r="U367" s="65">
        <v>85</v>
      </c>
    </row>
    <row r="368" spans="3:21" x14ac:dyDescent="0.25">
      <c r="C368" s="125"/>
      <c r="D368" s="122"/>
      <c r="E368" s="4" t="s">
        <v>35</v>
      </c>
      <c r="F368" s="5"/>
      <c r="G368" s="6">
        <v>1181</v>
      </c>
      <c r="H368" s="7">
        <v>0</v>
      </c>
      <c r="I368" s="1">
        <v>0</v>
      </c>
      <c r="J368" s="1">
        <v>492</v>
      </c>
      <c r="K368" s="1">
        <v>390</v>
      </c>
      <c r="L368" s="1">
        <v>206</v>
      </c>
      <c r="M368" s="1">
        <v>76</v>
      </c>
      <c r="N368" s="1">
        <v>17</v>
      </c>
      <c r="O368" s="1">
        <v>0</v>
      </c>
      <c r="P368" s="1">
        <v>882</v>
      </c>
      <c r="Q368" s="1">
        <v>299</v>
      </c>
      <c r="R368" s="1">
        <v>1181</v>
      </c>
      <c r="S368" s="42" t="s">
        <v>116</v>
      </c>
      <c r="T368" s="42" t="s">
        <v>116</v>
      </c>
      <c r="U368" s="33" t="s">
        <v>116</v>
      </c>
    </row>
    <row r="369" spans="3:21" x14ac:dyDescent="0.25">
      <c r="C369" s="125"/>
      <c r="D369" s="122"/>
      <c r="E369" s="9"/>
      <c r="F369" s="10"/>
      <c r="G369" s="8">
        <v>100</v>
      </c>
      <c r="H369" s="36">
        <v>0</v>
      </c>
      <c r="I369" s="16">
        <v>0</v>
      </c>
      <c r="J369" s="2">
        <v>41.659610499576999</v>
      </c>
      <c r="K369" s="2">
        <v>33.022861981372003</v>
      </c>
      <c r="L369" s="2">
        <v>17.442845046571001</v>
      </c>
      <c r="M369" s="2">
        <v>6.4352243861130001</v>
      </c>
      <c r="N369" s="2">
        <v>1.4394580863669999</v>
      </c>
      <c r="O369" s="16">
        <v>0</v>
      </c>
      <c r="P369" s="2">
        <v>74.682472480947993</v>
      </c>
      <c r="Q369" s="2">
        <v>25.317527519052</v>
      </c>
      <c r="R369" s="2">
        <v>100</v>
      </c>
      <c r="S369" s="2">
        <v>81.437764606266001</v>
      </c>
      <c r="T369" s="2">
        <v>81</v>
      </c>
      <c r="U369" s="65">
        <v>75</v>
      </c>
    </row>
    <row r="370" spans="3:21" x14ac:dyDescent="0.25">
      <c r="C370" s="125"/>
      <c r="D370" s="121" t="s">
        <v>21</v>
      </c>
      <c r="E370" s="18" t="s">
        <v>25</v>
      </c>
      <c r="F370" s="17"/>
      <c r="G370" s="19">
        <v>268</v>
      </c>
      <c r="H370" s="21">
        <v>268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268</v>
      </c>
      <c r="P370" s="3">
        <v>0</v>
      </c>
      <c r="Q370" s="3">
        <v>0</v>
      </c>
      <c r="R370" s="3">
        <v>0</v>
      </c>
      <c r="S370" s="85" t="s">
        <v>116</v>
      </c>
      <c r="T370" s="85" t="s">
        <v>116</v>
      </c>
      <c r="U370" s="72" t="s">
        <v>116</v>
      </c>
    </row>
    <row r="371" spans="3:21" x14ac:dyDescent="0.25">
      <c r="C371" s="125"/>
      <c r="D371" s="122"/>
      <c r="E371" s="9"/>
      <c r="F371" s="10"/>
      <c r="G371" s="8">
        <v>100</v>
      </c>
      <c r="H371" s="13">
        <v>100</v>
      </c>
      <c r="I371" s="16">
        <v>0</v>
      </c>
      <c r="J371" s="16">
        <v>0</v>
      </c>
      <c r="K371" s="16">
        <v>0</v>
      </c>
      <c r="L371" s="16">
        <v>0</v>
      </c>
      <c r="M371" s="16">
        <v>0</v>
      </c>
      <c r="N371" s="16">
        <v>0</v>
      </c>
      <c r="O371" s="2">
        <v>100</v>
      </c>
      <c r="P371" s="16">
        <v>0</v>
      </c>
      <c r="Q371" s="16">
        <v>0</v>
      </c>
      <c r="R371" s="16">
        <v>0</v>
      </c>
      <c r="S371" s="2">
        <v>67.141791044775999</v>
      </c>
      <c r="T371" s="2">
        <v>67</v>
      </c>
      <c r="U371" s="65">
        <v>67</v>
      </c>
    </row>
    <row r="372" spans="3:21" x14ac:dyDescent="0.25">
      <c r="C372" s="125"/>
      <c r="D372" s="122"/>
      <c r="E372" s="4" t="s">
        <v>26</v>
      </c>
      <c r="F372" s="5"/>
      <c r="G372" s="6">
        <v>338</v>
      </c>
      <c r="H372" s="7">
        <v>0</v>
      </c>
      <c r="I372" s="1">
        <v>338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338</v>
      </c>
      <c r="P372" s="1">
        <v>0</v>
      </c>
      <c r="Q372" s="1">
        <v>0</v>
      </c>
      <c r="R372" s="1">
        <v>0</v>
      </c>
      <c r="S372" s="42" t="s">
        <v>116</v>
      </c>
      <c r="T372" s="42" t="s">
        <v>116</v>
      </c>
      <c r="U372" s="33" t="s">
        <v>116</v>
      </c>
    </row>
    <row r="373" spans="3:21" x14ac:dyDescent="0.25">
      <c r="C373" s="125"/>
      <c r="D373" s="122"/>
      <c r="E373" s="9"/>
      <c r="F373" s="10"/>
      <c r="G373" s="8">
        <v>100</v>
      </c>
      <c r="H373" s="36">
        <v>0</v>
      </c>
      <c r="I373" s="2">
        <v>100</v>
      </c>
      <c r="J373" s="16">
        <v>0</v>
      </c>
      <c r="K373" s="16">
        <v>0</v>
      </c>
      <c r="L373" s="16">
        <v>0</v>
      </c>
      <c r="M373" s="16">
        <v>0</v>
      </c>
      <c r="N373" s="16">
        <v>0</v>
      </c>
      <c r="O373" s="2">
        <v>100</v>
      </c>
      <c r="P373" s="16">
        <v>0</v>
      </c>
      <c r="Q373" s="16">
        <v>0</v>
      </c>
      <c r="R373" s="16">
        <v>0</v>
      </c>
      <c r="S373" s="2">
        <v>72.272189349111997</v>
      </c>
      <c r="T373" s="2">
        <v>72</v>
      </c>
      <c r="U373" s="65">
        <v>74</v>
      </c>
    </row>
    <row r="374" spans="3:21" x14ac:dyDescent="0.25">
      <c r="C374" s="125"/>
      <c r="D374" s="122"/>
      <c r="E374" s="4" t="s">
        <v>27</v>
      </c>
      <c r="F374" s="5"/>
      <c r="G374" s="6">
        <v>241</v>
      </c>
      <c r="H374" s="7">
        <v>0</v>
      </c>
      <c r="I374" s="1">
        <v>0</v>
      </c>
      <c r="J374" s="1">
        <v>241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241</v>
      </c>
      <c r="Q374" s="1">
        <v>0</v>
      </c>
      <c r="R374" s="1">
        <v>241</v>
      </c>
      <c r="S374" s="42" t="s">
        <v>116</v>
      </c>
      <c r="T374" s="42" t="s">
        <v>116</v>
      </c>
      <c r="U374" s="33" t="s">
        <v>116</v>
      </c>
    </row>
    <row r="375" spans="3:21" x14ac:dyDescent="0.25">
      <c r="C375" s="125"/>
      <c r="D375" s="122"/>
      <c r="E375" s="9"/>
      <c r="F375" s="10"/>
      <c r="G375" s="8">
        <v>100</v>
      </c>
      <c r="H375" s="36">
        <v>0</v>
      </c>
      <c r="I375" s="16">
        <v>0</v>
      </c>
      <c r="J375" s="2">
        <v>100</v>
      </c>
      <c r="K375" s="16">
        <v>0</v>
      </c>
      <c r="L375" s="16">
        <v>0</v>
      </c>
      <c r="M375" s="16">
        <v>0</v>
      </c>
      <c r="N375" s="16">
        <v>0</v>
      </c>
      <c r="O375" s="16">
        <v>0</v>
      </c>
      <c r="P375" s="2">
        <v>100</v>
      </c>
      <c r="Q375" s="16">
        <v>0</v>
      </c>
      <c r="R375" s="2">
        <v>100</v>
      </c>
      <c r="S375" s="2">
        <v>76.821576763484998</v>
      </c>
      <c r="T375" s="2">
        <v>77</v>
      </c>
      <c r="U375" s="65">
        <v>75</v>
      </c>
    </row>
    <row r="376" spans="3:21" x14ac:dyDescent="0.25">
      <c r="C376" s="125"/>
      <c r="D376" s="122"/>
      <c r="E376" s="4" t="s">
        <v>28</v>
      </c>
      <c r="F376" s="5"/>
      <c r="G376" s="6">
        <v>180</v>
      </c>
      <c r="H376" s="7">
        <v>0</v>
      </c>
      <c r="I376" s="1">
        <v>0</v>
      </c>
      <c r="J376" s="1">
        <v>0</v>
      </c>
      <c r="K376" s="1">
        <v>180</v>
      </c>
      <c r="L376" s="1">
        <v>0</v>
      </c>
      <c r="M376" s="1">
        <v>0</v>
      </c>
      <c r="N376" s="1">
        <v>0</v>
      </c>
      <c r="O376" s="1">
        <v>0</v>
      </c>
      <c r="P376" s="1">
        <v>180</v>
      </c>
      <c r="Q376" s="1">
        <v>0</v>
      </c>
      <c r="R376" s="1">
        <v>180</v>
      </c>
      <c r="S376" s="42" t="s">
        <v>116</v>
      </c>
      <c r="T376" s="42" t="s">
        <v>116</v>
      </c>
      <c r="U376" s="33" t="s">
        <v>116</v>
      </c>
    </row>
    <row r="377" spans="3:21" x14ac:dyDescent="0.25">
      <c r="C377" s="125"/>
      <c r="D377" s="122"/>
      <c r="E377" s="9"/>
      <c r="F377" s="10"/>
      <c r="G377" s="8">
        <v>100</v>
      </c>
      <c r="H377" s="36">
        <v>0</v>
      </c>
      <c r="I377" s="16">
        <v>0</v>
      </c>
      <c r="J377" s="16">
        <v>0</v>
      </c>
      <c r="K377" s="2">
        <v>100</v>
      </c>
      <c r="L377" s="16">
        <v>0</v>
      </c>
      <c r="M377" s="16">
        <v>0</v>
      </c>
      <c r="N377" s="16">
        <v>0</v>
      </c>
      <c r="O377" s="16">
        <v>0</v>
      </c>
      <c r="P377" s="2">
        <v>100</v>
      </c>
      <c r="Q377" s="16">
        <v>0</v>
      </c>
      <c r="R377" s="2">
        <v>100</v>
      </c>
      <c r="S377" s="2">
        <v>81.783333333333005</v>
      </c>
      <c r="T377" s="2">
        <v>82</v>
      </c>
      <c r="U377" s="65">
        <v>81</v>
      </c>
    </row>
    <row r="378" spans="3:21" x14ac:dyDescent="0.25">
      <c r="C378" s="125"/>
      <c r="D378" s="122"/>
      <c r="E378" s="4" t="s">
        <v>29</v>
      </c>
      <c r="F378" s="5"/>
      <c r="G378" s="6">
        <v>83</v>
      </c>
      <c r="H378" s="7">
        <v>0</v>
      </c>
      <c r="I378" s="1">
        <v>0</v>
      </c>
      <c r="J378" s="1">
        <v>0</v>
      </c>
      <c r="K378" s="1">
        <v>0</v>
      </c>
      <c r="L378" s="1">
        <v>83</v>
      </c>
      <c r="M378" s="1">
        <v>0</v>
      </c>
      <c r="N378" s="1">
        <v>0</v>
      </c>
      <c r="O378" s="1">
        <v>0</v>
      </c>
      <c r="P378" s="1">
        <v>0</v>
      </c>
      <c r="Q378" s="1">
        <v>83</v>
      </c>
      <c r="R378" s="1">
        <v>83</v>
      </c>
      <c r="S378" s="42" t="s">
        <v>116</v>
      </c>
      <c r="T378" s="42" t="s">
        <v>116</v>
      </c>
      <c r="U378" s="33" t="s">
        <v>116</v>
      </c>
    </row>
    <row r="379" spans="3:21" x14ac:dyDescent="0.25">
      <c r="C379" s="125"/>
      <c r="D379" s="122"/>
      <c r="E379" s="9"/>
      <c r="F379" s="10"/>
      <c r="G379" s="8">
        <v>100</v>
      </c>
      <c r="H379" s="36">
        <v>0</v>
      </c>
      <c r="I379" s="16">
        <v>0</v>
      </c>
      <c r="J379" s="16">
        <v>0</v>
      </c>
      <c r="K379" s="16">
        <v>0</v>
      </c>
      <c r="L379" s="2">
        <v>100</v>
      </c>
      <c r="M379" s="16">
        <v>0</v>
      </c>
      <c r="N379" s="16">
        <v>0</v>
      </c>
      <c r="O379" s="16">
        <v>0</v>
      </c>
      <c r="P379" s="16">
        <v>0</v>
      </c>
      <c r="Q379" s="2">
        <v>100</v>
      </c>
      <c r="R379" s="2">
        <v>100</v>
      </c>
      <c r="S379" s="2">
        <v>86.578313253011999</v>
      </c>
      <c r="T379" s="2">
        <v>86</v>
      </c>
      <c r="U379" s="65">
        <v>85</v>
      </c>
    </row>
    <row r="380" spans="3:21" x14ac:dyDescent="0.25">
      <c r="C380" s="125"/>
      <c r="D380" s="122"/>
      <c r="E380" s="4" t="s">
        <v>30</v>
      </c>
      <c r="F380" s="5"/>
      <c r="G380" s="6">
        <v>26</v>
      </c>
      <c r="H380" s="7">
        <v>0</v>
      </c>
      <c r="I380" s="1">
        <v>0</v>
      </c>
      <c r="J380" s="1">
        <v>0</v>
      </c>
      <c r="K380" s="1">
        <v>0</v>
      </c>
      <c r="L380" s="1">
        <v>0</v>
      </c>
      <c r="M380" s="1">
        <v>26</v>
      </c>
      <c r="N380" s="1">
        <v>0</v>
      </c>
      <c r="O380" s="1">
        <v>0</v>
      </c>
      <c r="P380" s="1">
        <v>0</v>
      </c>
      <c r="Q380" s="1">
        <v>26</v>
      </c>
      <c r="R380" s="1">
        <v>26</v>
      </c>
      <c r="S380" s="42" t="s">
        <v>116</v>
      </c>
      <c r="T380" s="42" t="s">
        <v>116</v>
      </c>
      <c r="U380" s="33" t="s">
        <v>116</v>
      </c>
    </row>
    <row r="381" spans="3:21" x14ac:dyDescent="0.25">
      <c r="C381" s="125"/>
      <c r="D381" s="122"/>
      <c r="E381" s="9"/>
      <c r="F381" s="10"/>
      <c r="G381" s="8">
        <v>100</v>
      </c>
      <c r="H381" s="36">
        <v>0</v>
      </c>
      <c r="I381" s="16">
        <v>0</v>
      </c>
      <c r="J381" s="16">
        <v>0</v>
      </c>
      <c r="K381" s="16">
        <v>0</v>
      </c>
      <c r="L381" s="16">
        <v>0</v>
      </c>
      <c r="M381" s="2">
        <v>100</v>
      </c>
      <c r="N381" s="16">
        <v>0</v>
      </c>
      <c r="O381" s="16">
        <v>0</v>
      </c>
      <c r="P381" s="16">
        <v>0</v>
      </c>
      <c r="Q381" s="2">
        <v>100</v>
      </c>
      <c r="R381" s="2">
        <v>100</v>
      </c>
      <c r="S381" s="2">
        <v>91.615384615384997</v>
      </c>
      <c r="T381" s="2">
        <v>92</v>
      </c>
      <c r="U381" s="65">
        <v>92</v>
      </c>
    </row>
    <row r="382" spans="3:21" x14ac:dyDescent="0.25">
      <c r="C382" s="125"/>
      <c r="D382" s="122"/>
      <c r="E382" s="4" t="s">
        <v>31</v>
      </c>
      <c r="F382" s="5"/>
      <c r="G382" s="6">
        <v>3</v>
      </c>
      <c r="H382" s="7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3</v>
      </c>
      <c r="O382" s="1">
        <v>0</v>
      </c>
      <c r="P382" s="1">
        <v>0</v>
      </c>
      <c r="Q382" s="1">
        <v>3</v>
      </c>
      <c r="R382" s="1">
        <v>3</v>
      </c>
      <c r="S382" s="42" t="s">
        <v>116</v>
      </c>
      <c r="T382" s="42" t="s">
        <v>116</v>
      </c>
      <c r="U382" s="33" t="s">
        <v>116</v>
      </c>
    </row>
    <row r="383" spans="3:21" x14ac:dyDescent="0.25">
      <c r="C383" s="125"/>
      <c r="D383" s="122"/>
      <c r="E383" s="9"/>
      <c r="F383" s="10"/>
      <c r="G383" s="8">
        <v>100</v>
      </c>
      <c r="H383" s="36">
        <v>0</v>
      </c>
      <c r="I383" s="16">
        <v>0</v>
      </c>
      <c r="J383" s="16">
        <v>0</v>
      </c>
      <c r="K383" s="16">
        <v>0</v>
      </c>
      <c r="L383" s="16">
        <v>0</v>
      </c>
      <c r="M383" s="16">
        <v>0</v>
      </c>
      <c r="N383" s="2">
        <v>100</v>
      </c>
      <c r="O383" s="16">
        <v>0</v>
      </c>
      <c r="P383" s="16">
        <v>0</v>
      </c>
      <c r="Q383" s="2">
        <v>100</v>
      </c>
      <c r="R383" s="2">
        <v>100</v>
      </c>
      <c r="S383" s="2">
        <v>96.666666666666998</v>
      </c>
      <c r="T383" s="2">
        <v>97</v>
      </c>
      <c r="U383" s="65">
        <v>97</v>
      </c>
    </row>
    <row r="384" spans="3:21" x14ac:dyDescent="0.25">
      <c r="C384" s="125"/>
      <c r="D384" s="122"/>
      <c r="E384" s="4" t="s">
        <v>32</v>
      </c>
      <c r="F384" s="5"/>
      <c r="G384" s="6">
        <v>606</v>
      </c>
      <c r="H384" s="7">
        <v>268</v>
      </c>
      <c r="I384" s="1">
        <v>338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606</v>
      </c>
      <c r="P384" s="1">
        <v>0</v>
      </c>
      <c r="Q384" s="1">
        <v>0</v>
      </c>
      <c r="R384" s="1">
        <v>0</v>
      </c>
      <c r="S384" s="42" t="s">
        <v>116</v>
      </c>
      <c r="T384" s="42" t="s">
        <v>116</v>
      </c>
      <c r="U384" s="33" t="s">
        <v>116</v>
      </c>
    </row>
    <row r="385" spans="3:21" x14ac:dyDescent="0.25">
      <c r="C385" s="125"/>
      <c r="D385" s="122"/>
      <c r="E385" s="9"/>
      <c r="F385" s="10"/>
      <c r="G385" s="8">
        <v>100</v>
      </c>
      <c r="H385" s="13">
        <v>44.224422442243998</v>
      </c>
      <c r="I385" s="2">
        <v>55.775577557756002</v>
      </c>
      <c r="J385" s="16">
        <v>0</v>
      </c>
      <c r="K385" s="16">
        <v>0</v>
      </c>
      <c r="L385" s="16">
        <v>0</v>
      </c>
      <c r="M385" s="16">
        <v>0</v>
      </c>
      <c r="N385" s="16">
        <v>0</v>
      </c>
      <c r="O385" s="2">
        <v>100</v>
      </c>
      <c r="P385" s="16">
        <v>0</v>
      </c>
      <c r="Q385" s="16">
        <v>0</v>
      </c>
      <c r="R385" s="16">
        <v>0</v>
      </c>
      <c r="S385" s="2">
        <v>70.003300330032999</v>
      </c>
      <c r="T385" s="2">
        <v>70</v>
      </c>
      <c r="U385" s="65">
        <v>74</v>
      </c>
    </row>
    <row r="386" spans="3:21" x14ac:dyDescent="0.25">
      <c r="C386" s="125"/>
      <c r="D386" s="122"/>
      <c r="E386" s="4" t="s">
        <v>33</v>
      </c>
      <c r="F386" s="5"/>
      <c r="G386" s="6">
        <v>421</v>
      </c>
      <c r="H386" s="7">
        <v>0</v>
      </c>
      <c r="I386" s="1">
        <v>0</v>
      </c>
      <c r="J386" s="1">
        <v>241</v>
      </c>
      <c r="K386" s="1">
        <v>180</v>
      </c>
      <c r="L386" s="1">
        <v>0</v>
      </c>
      <c r="M386" s="1">
        <v>0</v>
      </c>
      <c r="N386" s="1">
        <v>0</v>
      </c>
      <c r="O386" s="1">
        <v>0</v>
      </c>
      <c r="P386" s="1">
        <v>421</v>
      </c>
      <c r="Q386" s="1">
        <v>0</v>
      </c>
      <c r="R386" s="1">
        <v>421</v>
      </c>
      <c r="S386" s="42" t="s">
        <v>116</v>
      </c>
      <c r="T386" s="42" t="s">
        <v>116</v>
      </c>
      <c r="U386" s="33" t="s">
        <v>116</v>
      </c>
    </row>
    <row r="387" spans="3:21" x14ac:dyDescent="0.25">
      <c r="C387" s="125"/>
      <c r="D387" s="122"/>
      <c r="E387" s="9"/>
      <c r="F387" s="10"/>
      <c r="G387" s="8">
        <v>100</v>
      </c>
      <c r="H387" s="36">
        <v>0</v>
      </c>
      <c r="I387" s="16">
        <v>0</v>
      </c>
      <c r="J387" s="2">
        <v>57.244655581948003</v>
      </c>
      <c r="K387" s="2">
        <v>42.755344418051997</v>
      </c>
      <c r="L387" s="16">
        <v>0</v>
      </c>
      <c r="M387" s="16">
        <v>0</v>
      </c>
      <c r="N387" s="16">
        <v>0</v>
      </c>
      <c r="O387" s="16">
        <v>0</v>
      </c>
      <c r="P387" s="2">
        <v>100</v>
      </c>
      <c r="Q387" s="16">
        <v>0</v>
      </c>
      <c r="R387" s="2">
        <v>100</v>
      </c>
      <c r="S387" s="2">
        <v>78.942992874108995</v>
      </c>
      <c r="T387" s="2">
        <v>79</v>
      </c>
      <c r="U387" s="65">
        <v>75</v>
      </c>
    </row>
    <row r="388" spans="3:21" x14ac:dyDescent="0.25">
      <c r="C388" s="125"/>
      <c r="D388" s="122"/>
      <c r="E388" s="4" t="s">
        <v>34</v>
      </c>
      <c r="F388" s="5"/>
      <c r="G388" s="6">
        <v>112</v>
      </c>
      <c r="H388" s="7">
        <v>0</v>
      </c>
      <c r="I388" s="1">
        <v>0</v>
      </c>
      <c r="J388" s="1">
        <v>0</v>
      </c>
      <c r="K388" s="1">
        <v>0</v>
      </c>
      <c r="L388" s="1">
        <v>83</v>
      </c>
      <c r="M388" s="1">
        <v>26</v>
      </c>
      <c r="N388" s="1">
        <v>3</v>
      </c>
      <c r="O388" s="1">
        <v>0</v>
      </c>
      <c r="P388" s="1">
        <v>0</v>
      </c>
      <c r="Q388" s="1">
        <v>112</v>
      </c>
      <c r="R388" s="1">
        <v>112</v>
      </c>
      <c r="S388" s="42" t="s">
        <v>116</v>
      </c>
      <c r="T388" s="42" t="s">
        <v>116</v>
      </c>
      <c r="U388" s="33" t="s">
        <v>116</v>
      </c>
    </row>
    <row r="389" spans="3:21" x14ac:dyDescent="0.25">
      <c r="C389" s="125"/>
      <c r="D389" s="122"/>
      <c r="E389" s="9"/>
      <c r="F389" s="10"/>
      <c r="G389" s="8">
        <v>100</v>
      </c>
      <c r="H389" s="36">
        <v>0</v>
      </c>
      <c r="I389" s="16">
        <v>0</v>
      </c>
      <c r="J389" s="16">
        <v>0</v>
      </c>
      <c r="K389" s="16">
        <v>0</v>
      </c>
      <c r="L389" s="2">
        <v>74.107142857143003</v>
      </c>
      <c r="M389" s="2">
        <v>23.214285714286</v>
      </c>
      <c r="N389" s="2">
        <v>2.6785714285709998</v>
      </c>
      <c r="O389" s="16">
        <v>0</v>
      </c>
      <c r="P389" s="16">
        <v>0</v>
      </c>
      <c r="Q389" s="2">
        <v>100</v>
      </c>
      <c r="R389" s="2">
        <v>100</v>
      </c>
      <c r="S389" s="2">
        <v>88.017857142856997</v>
      </c>
      <c r="T389" s="2">
        <v>87</v>
      </c>
      <c r="U389" s="65">
        <v>85</v>
      </c>
    </row>
    <row r="390" spans="3:21" x14ac:dyDescent="0.25">
      <c r="C390" s="125"/>
      <c r="D390" s="122"/>
      <c r="E390" s="4" t="s">
        <v>35</v>
      </c>
      <c r="F390" s="5"/>
      <c r="G390" s="6">
        <v>533</v>
      </c>
      <c r="H390" s="7">
        <v>0</v>
      </c>
      <c r="I390" s="1">
        <v>0</v>
      </c>
      <c r="J390" s="1">
        <v>241</v>
      </c>
      <c r="K390" s="1">
        <v>180</v>
      </c>
      <c r="L390" s="1">
        <v>83</v>
      </c>
      <c r="M390" s="1">
        <v>26</v>
      </c>
      <c r="N390" s="1">
        <v>3</v>
      </c>
      <c r="O390" s="1">
        <v>0</v>
      </c>
      <c r="P390" s="1">
        <v>421</v>
      </c>
      <c r="Q390" s="1">
        <v>112</v>
      </c>
      <c r="R390" s="1">
        <v>533</v>
      </c>
      <c r="S390" s="42" t="s">
        <v>116</v>
      </c>
      <c r="T390" s="42" t="s">
        <v>116</v>
      </c>
      <c r="U390" s="33" t="s">
        <v>116</v>
      </c>
    </row>
    <row r="391" spans="3:21" x14ac:dyDescent="0.25">
      <c r="C391" s="125"/>
      <c r="D391" s="122"/>
      <c r="E391" s="9"/>
      <c r="F391" s="10"/>
      <c r="G391" s="8">
        <v>100</v>
      </c>
      <c r="H391" s="36">
        <v>0</v>
      </c>
      <c r="I391" s="16">
        <v>0</v>
      </c>
      <c r="J391" s="2">
        <v>45.215759849906</v>
      </c>
      <c r="K391" s="2">
        <v>33.771106941839001</v>
      </c>
      <c r="L391" s="2">
        <v>15.572232645403</v>
      </c>
      <c r="M391" s="2">
        <v>4.8780487804880002</v>
      </c>
      <c r="N391" s="2">
        <v>0.56285178236400002</v>
      </c>
      <c r="O391" s="16">
        <v>0</v>
      </c>
      <c r="P391" s="2">
        <v>78.986866791745001</v>
      </c>
      <c r="Q391" s="2">
        <v>21.013133208254999</v>
      </c>
      <c r="R391" s="2">
        <v>100</v>
      </c>
      <c r="S391" s="2">
        <v>80.849906191369996</v>
      </c>
      <c r="T391" s="2">
        <v>80</v>
      </c>
      <c r="U391" s="65">
        <v>75</v>
      </c>
    </row>
    <row r="392" spans="3:21" x14ac:dyDescent="0.25">
      <c r="C392" s="125"/>
      <c r="D392" s="121" t="s">
        <v>22</v>
      </c>
      <c r="E392" s="18" t="s">
        <v>25</v>
      </c>
      <c r="F392" s="17"/>
      <c r="G392" s="19">
        <v>247</v>
      </c>
      <c r="H392" s="21">
        <v>247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247</v>
      </c>
      <c r="P392" s="3">
        <v>0</v>
      </c>
      <c r="Q392" s="3">
        <v>0</v>
      </c>
      <c r="R392" s="3">
        <v>0</v>
      </c>
      <c r="S392" s="85" t="s">
        <v>116</v>
      </c>
      <c r="T392" s="85" t="s">
        <v>116</v>
      </c>
      <c r="U392" s="72" t="s">
        <v>116</v>
      </c>
    </row>
    <row r="393" spans="3:21" x14ac:dyDescent="0.25">
      <c r="C393" s="125"/>
      <c r="D393" s="122"/>
      <c r="E393" s="9"/>
      <c r="F393" s="10"/>
      <c r="G393" s="8">
        <v>100</v>
      </c>
      <c r="H393" s="13">
        <v>100</v>
      </c>
      <c r="I393" s="16">
        <v>0</v>
      </c>
      <c r="J393" s="16">
        <v>0</v>
      </c>
      <c r="K393" s="16">
        <v>0</v>
      </c>
      <c r="L393" s="16">
        <v>0</v>
      </c>
      <c r="M393" s="16">
        <v>0</v>
      </c>
      <c r="N393" s="16">
        <v>0</v>
      </c>
      <c r="O393" s="2">
        <v>100</v>
      </c>
      <c r="P393" s="16">
        <v>0</v>
      </c>
      <c r="Q393" s="16">
        <v>0</v>
      </c>
      <c r="R393" s="16">
        <v>0</v>
      </c>
      <c r="S393" s="2">
        <v>67.012145748988004</v>
      </c>
      <c r="T393" s="2">
        <v>67</v>
      </c>
      <c r="U393" s="65">
        <v>66</v>
      </c>
    </row>
    <row r="394" spans="3:21" x14ac:dyDescent="0.25">
      <c r="C394" s="125"/>
      <c r="D394" s="122"/>
      <c r="E394" s="4" t="s">
        <v>26</v>
      </c>
      <c r="F394" s="5"/>
      <c r="G394" s="6">
        <v>380</v>
      </c>
      <c r="H394" s="7">
        <v>0</v>
      </c>
      <c r="I394" s="1">
        <v>380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380</v>
      </c>
      <c r="P394" s="1">
        <v>0</v>
      </c>
      <c r="Q394" s="1">
        <v>0</v>
      </c>
      <c r="R394" s="1">
        <v>0</v>
      </c>
      <c r="S394" s="42" t="s">
        <v>116</v>
      </c>
      <c r="T394" s="42" t="s">
        <v>116</v>
      </c>
      <c r="U394" s="33" t="s">
        <v>116</v>
      </c>
    </row>
    <row r="395" spans="3:21" x14ac:dyDescent="0.25">
      <c r="C395" s="125"/>
      <c r="D395" s="122"/>
      <c r="E395" s="9"/>
      <c r="F395" s="10"/>
      <c r="G395" s="8">
        <v>100</v>
      </c>
      <c r="H395" s="36">
        <v>0</v>
      </c>
      <c r="I395" s="2">
        <v>100</v>
      </c>
      <c r="J395" s="16">
        <v>0</v>
      </c>
      <c r="K395" s="16">
        <v>0</v>
      </c>
      <c r="L395" s="16">
        <v>0</v>
      </c>
      <c r="M395" s="16">
        <v>0</v>
      </c>
      <c r="N395" s="16">
        <v>0</v>
      </c>
      <c r="O395" s="2">
        <v>100</v>
      </c>
      <c r="P395" s="16">
        <v>0</v>
      </c>
      <c r="Q395" s="16">
        <v>0</v>
      </c>
      <c r="R395" s="16">
        <v>0</v>
      </c>
      <c r="S395" s="2">
        <v>72.034210526316002</v>
      </c>
      <c r="T395" s="2">
        <v>72</v>
      </c>
      <c r="U395" s="65">
        <v>73</v>
      </c>
    </row>
    <row r="396" spans="3:21" x14ac:dyDescent="0.25">
      <c r="C396" s="125"/>
      <c r="D396" s="122"/>
      <c r="E396" s="4" t="s">
        <v>27</v>
      </c>
      <c r="F396" s="5"/>
      <c r="G396" s="6">
        <v>251</v>
      </c>
      <c r="H396" s="7">
        <v>0</v>
      </c>
      <c r="I396" s="1">
        <v>0</v>
      </c>
      <c r="J396" s="1">
        <v>251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251</v>
      </c>
      <c r="Q396" s="1">
        <v>0</v>
      </c>
      <c r="R396" s="1">
        <v>251</v>
      </c>
      <c r="S396" s="42" t="s">
        <v>116</v>
      </c>
      <c r="T396" s="42" t="s">
        <v>116</v>
      </c>
      <c r="U396" s="33" t="s">
        <v>116</v>
      </c>
    </row>
    <row r="397" spans="3:21" x14ac:dyDescent="0.25">
      <c r="C397" s="125"/>
      <c r="D397" s="122"/>
      <c r="E397" s="9"/>
      <c r="F397" s="10"/>
      <c r="G397" s="8">
        <v>100</v>
      </c>
      <c r="H397" s="36">
        <v>0</v>
      </c>
      <c r="I397" s="16">
        <v>0</v>
      </c>
      <c r="J397" s="2">
        <v>100</v>
      </c>
      <c r="K397" s="16">
        <v>0</v>
      </c>
      <c r="L397" s="16">
        <v>0</v>
      </c>
      <c r="M397" s="16">
        <v>0</v>
      </c>
      <c r="N397" s="16">
        <v>0</v>
      </c>
      <c r="O397" s="16">
        <v>0</v>
      </c>
      <c r="P397" s="2">
        <v>100</v>
      </c>
      <c r="Q397" s="16">
        <v>0</v>
      </c>
      <c r="R397" s="2">
        <v>100</v>
      </c>
      <c r="S397" s="2">
        <v>76.900398406375004</v>
      </c>
      <c r="T397" s="2">
        <v>77</v>
      </c>
      <c r="U397" s="65">
        <v>75</v>
      </c>
    </row>
    <row r="398" spans="3:21" x14ac:dyDescent="0.25">
      <c r="C398" s="125"/>
      <c r="D398" s="122"/>
      <c r="E398" s="4" t="s">
        <v>28</v>
      </c>
      <c r="F398" s="5"/>
      <c r="G398" s="6">
        <v>210</v>
      </c>
      <c r="H398" s="7">
        <v>0</v>
      </c>
      <c r="I398" s="1">
        <v>0</v>
      </c>
      <c r="J398" s="1">
        <v>0</v>
      </c>
      <c r="K398" s="1">
        <v>210</v>
      </c>
      <c r="L398" s="1">
        <v>0</v>
      </c>
      <c r="M398" s="1">
        <v>0</v>
      </c>
      <c r="N398" s="1">
        <v>0</v>
      </c>
      <c r="O398" s="1">
        <v>0</v>
      </c>
      <c r="P398" s="1">
        <v>210</v>
      </c>
      <c r="Q398" s="1">
        <v>0</v>
      </c>
      <c r="R398" s="1">
        <v>210</v>
      </c>
      <c r="S398" s="42" t="s">
        <v>116</v>
      </c>
      <c r="T398" s="42" t="s">
        <v>116</v>
      </c>
      <c r="U398" s="33" t="s">
        <v>116</v>
      </c>
    </row>
    <row r="399" spans="3:21" x14ac:dyDescent="0.25">
      <c r="C399" s="125"/>
      <c r="D399" s="122"/>
      <c r="E399" s="9"/>
      <c r="F399" s="10"/>
      <c r="G399" s="8">
        <v>100</v>
      </c>
      <c r="H399" s="36">
        <v>0</v>
      </c>
      <c r="I399" s="16">
        <v>0</v>
      </c>
      <c r="J399" s="16">
        <v>0</v>
      </c>
      <c r="K399" s="2">
        <v>100</v>
      </c>
      <c r="L399" s="16">
        <v>0</v>
      </c>
      <c r="M399" s="16">
        <v>0</v>
      </c>
      <c r="N399" s="16">
        <v>0</v>
      </c>
      <c r="O399" s="16">
        <v>0</v>
      </c>
      <c r="P399" s="2">
        <v>100</v>
      </c>
      <c r="Q399" s="16">
        <v>0</v>
      </c>
      <c r="R399" s="2">
        <v>100</v>
      </c>
      <c r="S399" s="2">
        <v>81.714285714286007</v>
      </c>
      <c r="T399" s="2">
        <v>82</v>
      </c>
      <c r="U399" s="88" t="s">
        <v>118</v>
      </c>
    </row>
    <row r="400" spans="3:21" x14ac:dyDescent="0.25">
      <c r="C400" s="125"/>
      <c r="D400" s="122"/>
      <c r="E400" s="4" t="s">
        <v>29</v>
      </c>
      <c r="F400" s="5"/>
      <c r="G400" s="6">
        <v>123</v>
      </c>
      <c r="H400" s="7">
        <v>0</v>
      </c>
      <c r="I400" s="1">
        <v>0</v>
      </c>
      <c r="J400" s="1">
        <v>0</v>
      </c>
      <c r="K400" s="1">
        <v>0</v>
      </c>
      <c r="L400" s="1">
        <v>123</v>
      </c>
      <c r="M400" s="1">
        <v>0</v>
      </c>
      <c r="N400" s="1">
        <v>0</v>
      </c>
      <c r="O400" s="1">
        <v>0</v>
      </c>
      <c r="P400" s="1">
        <v>0</v>
      </c>
      <c r="Q400" s="1">
        <v>123</v>
      </c>
      <c r="R400" s="1">
        <v>123</v>
      </c>
      <c r="S400" s="42" t="s">
        <v>116</v>
      </c>
      <c r="T400" s="42" t="s">
        <v>116</v>
      </c>
      <c r="U400" s="33" t="s">
        <v>116</v>
      </c>
    </row>
    <row r="401" spans="3:21" x14ac:dyDescent="0.25">
      <c r="C401" s="125"/>
      <c r="D401" s="122"/>
      <c r="E401" s="9"/>
      <c r="F401" s="10"/>
      <c r="G401" s="8">
        <v>100</v>
      </c>
      <c r="H401" s="36">
        <v>0</v>
      </c>
      <c r="I401" s="16">
        <v>0</v>
      </c>
      <c r="J401" s="16">
        <v>0</v>
      </c>
      <c r="K401" s="16">
        <v>0</v>
      </c>
      <c r="L401" s="2">
        <v>100</v>
      </c>
      <c r="M401" s="16">
        <v>0</v>
      </c>
      <c r="N401" s="16">
        <v>0</v>
      </c>
      <c r="O401" s="16">
        <v>0</v>
      </c>
      <c r="P401" s="16">
        <v>0</v>
      </c>
      <c r="Q401" s="2">
        <v>100</v>
      </c>
      <c r="R401" s="2">
        <v>100</v>
      </c>
      <c r="S401" s="2">
        <v>86.821138211382006</v>
      </c>
      <c r="T401" s="2">
        <v>87</v>
      </c>
      <c r="U401" s="65">
        <v>87</v>
      </c>
    </row>
    <row r="402" spans="3:21" x14ac:dyDescent="0.25">
      <c r="C402" s="125"/>
      <c r="D402" s="122"/>
      <c r="E402" s="4" t="s">
        <v>30</v>
      </c>
      <c r="F402" s="5"/>
      <c r="G402" s="6">
        <v>50</v>
      </c>
      <c r="H402" s="7">
        <v>0</v>
      </c>
      <c r="I402" s="1">
        <v>0</v>
      </c>
      <c r="J402" s="1">
        <v>0</v>
      </c>
      <c r="K402" s="1">
        <v>0</v>
      </c>
      <c r="L402" s="1">
        <v>0</v>
      </c>
      <c r="M402" s="1">
        <v>50</v>
      </c>
      <c r="N402" s="1">
        <v>0</v>
      </c>
      <c r="O402" s="1">
        <v>0</v>
      </c>
      <c r="P402" s="1">
        <v>0</v>
      </c>
      <c r="Q402" s="1">
        <v>50</v>
      </c>
      <c r="R402" s="1">
        <v>50</v>
      </c>
      <c r="S402" s="42" t="s">
        <v>116</v>
      </c>
      <c r="T402" s="42" t="s">
        <v>116</v>
      </c>
      <c r="U402" s="33" t="s">
        <v>116</v>
      </c>
    </row>
    <row r="403" spans="3:21" x14ac:dyDescent="0.25">
      <c r="C403" s="125"/>
      <c r="D403" s="122"/>
      <c r="E403" s="9"/>
      <c r="F403" s="10"/>
      <c r="G403" s="8">
        <v>100</v>
      </c>
      <c r="H403" s="36">
        <v>0</v>
      </c>
      <c r="I403" s="16">
        <v>0</v>
      </c>
      <c r="J403" s="16">
        <v>0</v>
      </c>
      <c r="K403" s="16">
        <v>0</v>
      </c>
      <c r="L403" s="16">
        <v>0</v>
      </c>
      <c r="M403" s="2">
        <v>100</v>
      </c>
      <c r="N403" s="16">
        <v>0</v>
      </c>
      <c r="O403" s="16">
        <v>0</v>
      </c>
      <c r="P403" s="16">
        <v>0</v>
      </c>
      <c r="Q403" s="2">
        <v>100</v>
      </c>
      <c r="R403" s="2">
        <v>100</v>
      </c>
      <c r="S403" s="2">
        <v>91.3</v>
      </c>
      <c r="T403" s="2">
        <v>91</v>
      </c>
      <c r="U403" s="65">
        <v>90</v>
      </c>
    </row>
    <row r="404" spans="3:21" x14ac:dyDescent="0.25">
      <c r="C404" s="125"/>
      <c r="D404" s="122"/>
      <c r="E404" s="4" t="s">
        <v>31</v>
      </c>
      <c r="F404" s="5"/>
      <c r="G404" s="6">
        <v>14</v>
      </c>
      <c r="H404" s="7">
        <v>0</v>
      </c>
      <c r="I404" s="1">
        <v>0</v>
      </c>
      <c r="J404" s="1">
        <v>0</v>
      </c>
      <c r="K404" s="1">
        <v>0</v>
      </c>
      <c r="L404" s="1">
        <v>0</v>
      </c>
      <c r="M404" s="1">
        <v>0</v>
      </c>
      <c r="N404" s="1">
        <v>14</v>
      </c>
      <c r="O404" s="1">
        <v>0</v>
      </c>
      <c r="P404" s="1">
        <v>0</v>
      </c>
      <c r="Q404" s="1">
        <v>14</v>
      </c>
      <c r="R404" s="1">
        <v>14</v>
      </c>
      <c r="S404" s="42" t="s">
        <v>116</v>
      </c>
      <c r="T404" s="42" t="s">
        <v>116</v>
      </c>
      <c r="U404" s="33" t="s">
        <v>116</v>
      </c>
    </row>
    <row r="405" spans="3:21" x14ac:dyDescent="0.25">
      <c r="C405" s="125"/>
      <c r="D405" s="122"/>
      <c r="E405" s="9"/>
      <c r="F405" s="10"/>
      <c r="G405" s="8">
        <v>100</v>
      </c>
      <c r="H405" s="36">
        <v>0</v>
      </c>
      <c r="I405" s="16">
        <v>0</v>
      </c>
      <c r="J405" s="16">
        <v>0</v>
      </c>
      <c r="K405" s="16">
        <v>0</v>
      </c>
      <c r="L405" s="16">
        <v>0</v>
      </c>
      <c r="M405" s="16">
        <v>0</v>
      </c>
      <c r="N405" s="2">
        <v>100</v>
      </c>
      <c r="O405" s="16">
        <v>0</v>
      </c>
      <c r="P405" s="16">
        <v>0</v>
      </c>
      <c r="Q405" s="2">
        <v>100</v>
      </c>
      <c r="R405" s="2">
        <v>100</v>
      </c>
      <c r="S405" s="2">
        <v>98.5</v>
      </c>
      <c r="T405" s="2">
        <v>98</v>
      </c>
      <c r="U405" s="65">
        <v>96</v>
      </c>
    </row>
    <row r="406" spans="3:21" x14ac:dyDescent="0.25">
      <c r="C406" s="125"/>
      <c r="D406" s="122"/>
      <c r="E406" s="4" t="s">
        <v>32</v>
      </c>
      <c r="F406" s="5"/>
      <c r="G406" s="6">
        <v>627</v>
      </c>
      <c r="H406" s="7">
        <v>247</v>
      </c>
      <c r="I406" s="1">
        <v>380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627</v>
      </c>
      <c r="P406" s="1">
        <v>0</v>
      </c>
      <c r="Q406" s="1">
        <v>0</v>
      </c>
      <c r="R406" s="1">
        <v>0</v>
      </c>
      <c r="S406" s="42" t="s">
        <v>116</v>
      </c>
      <c r="T406" s="42" t="s">
        <v>116</v>
      </c>
      <c r="U406" s="33" t="s">
        <v>116</v>
      </c>
    </row>
    <row r="407" spans="3:21" x14ac:dyDescent="0.25">
      <c r="C407" s="125"/>
      <c r="D407" s="122"/>
      <c r="E407" s="9"/>
      <c r="F407" s="10"/>
      <c r="G407" s="8">
        <v>100</v>
      </c>
      <c r="H407" s="13">
        <v>39.393939393939</v>
      </c>
      <c r="I407" s="2">
        <v>60.606060606061</v>
      </c>
      <c r="J407" s="16">
        <v>0</v>
      </c>
      <c r="K407" s="16">
        <v>0</v>
      </c>
      <c r="L407" s="16">
        <v>0</v>
      </c>
      <c r="M407" s="16">
        <v>0</v>
      </c>
      <c r="N407" s="16">
        <v>0</v>
      </c>
      <c r="O407" s="2">
        <v>100</v>
      </c>
      <c r="P407" s="16">
        <v>0</v>
      </c>
      <c r="Q407" s="16">
        <v>0</v>
      </c>
      <c r="R407" s="16">
        <v>0</v>
      </c>
      <c r="S407" s="2">
        <v>70.055821371611003</v>
      </c>
      <c r="T407" s="2">
        <v>70</v>
      </c>
      <c r="U407" s="65">
        <v>73</v>
      </c>
    </row>
    <row r="408" spans="3:21" x14ac:dyDescent="0.25">
      <c r="C408" s="125"/>
      <c r="D408" s="122"/>
      <c r="E408" s="4" t="s">
        <v>33</v>
      </c>
      <c r="F408" s="5"/>
      <c r="G408" s="6">
        <v>461</v>
      </c>
      <c r="H408" s="7">
        <v>0</v>
      </c>
      <c r="I408" s="1">
        <v>0</v>
      </c>
      <c r="J408" s="1">
        <v>251</v>
      </c>
      <c r="K408" s="1">
        <v>210</v>
      </c>
      <c r="L408" s="1">
        <v>0</v>
      </c>
      <c r="M408" s="1">
        <v>0</v>
      </c>
      <c r="N408" s="1">
        <v>0</v>
      </c>
      <c r="O408" s="1">
        <v>0</v>
      </c>
      <c r="P408" s="1">
        <v>461</v>
      </c>
      <c r="Q408" s="1">
        <v>0</v>
      </c>
      <c r="R408" s="1">
        <v>461</v>
      </c>
      <c r="S408" s="42" t="s">
        <v>116</v>
      </c>
      <c r="T408" s="42" t="s">
        <v>116</v>
      </c>
      <c r="U408" s="33" t="s">
        <v>116</v>
      </c>
    </row>
    <row r="409" spans="3:21" x14ac:dyDescent="0.25">
      <c r="C409" s="125"/>
      <c r="D409" s="122"/>
      <c r="E409" s="9"/>
      <c r="F409" s="10"/>
      <c r="G409" s="8">
        <v>100</v>
      </c>
      <c r="H409" s="36">
        <v>0</v>
      </c>
      <c r="I409" s="16">
        <v>0</v>
      </c>
      <c r="J409" s="2">
        <v>54.446854663773998</v>
      </c>
      <c r="K409" s="2">
        <v>45.553145336226002</v>
      </c>
      <c r="L409" s="16">
        <v>0</v>
      </c>
      <c r="M409" s="16">
        <v>0</v>
      </c>
      <c r="N409" s="16">
        <v>0</v>
      </c>
      <c r="O409" s="16">
        <v>0</v>
      </c>
      <c r="P409" s="2">
        <v>100</v>
      </c>
      <c r="Q409" s="16">
        <v>0</v>
      </c>
      <c r="R409" s="2">
        <v>100</v>
      </c>
      <c r="S409" s="2">
        <v>79.093275488068997</v>
      </c>
      <c r="T409" s="2">
        <v>79</v>
      </c>
      <c r="U409" s="65">
        <v>75</v>
      </c>
    </row>
    <row r="410" spans="3:21" x14ac:dyDescent="0.25">
      <c r="C410" s="125"/>
      <c r="D410" s="122"/>
      <c r="E410" s="4" t="s">
        <v>34</v>
      </c>
      <c r="F410" s="5"/>
      <c r="G410" s="6">
        <v>187</v>
      </c>
      <c r="H410" s="7">
        <v>0</v>
      </c>
      <c r="I410" s="1">
        <v>0</v>
      </c>
      <c r="J410" s="1">
        <v>0</v>
      </c>
      <c r="K410" s="1">
        <v>0</v>
      </c>
      <c r="L410" s="1">
        <v>123</v>
      </c>
      <c r="M410" s="1">
        <v>50</v>
      </c>
      <c r="N410" s="1">
        <v>14</v>
      </c>
      <c r="O410" s="1">
        <v>0</v>
      </c>
      <c r="P410" s="1">
        <v>0</v>
      </c>
      <c r="Q410" s="1">
        <v>187</v>
      </c>
      <c r="R410" s="1">
        <v>187</v>
      </c>
      <c r="S410" s="42" t="s">
        <v>116</v>
      </c>
      <c r="T410" s="42" t="s">
        <v>116</v>
      </c>
      <c r="U410" s="33" t="s">
        <v>116</v>
      </c>
    </row>
    <row r="411" spans="3:21" x14ac:dyDescent="0.25">
      <c r="C411" s="125"/>
      <c r="D411" s="122"/>
      <c r="E411" s="9"/>
      <c r="F411" s="10"/>
      <c r="G411" s="8">
        <v>100</v>
      </c>
      <c r="H411" s="36">
        <v>0</v>
      </c>
      <c r="I411" s="16">
        <v>0</v>
      </c>
      <c r="J411" s="16">
        <v>0</v>
      </c>
      <c r="K411" s="16">
        <v>0</v>
      </c>
      <c r="L411" s="2">
        <v>65.775401069519006</v>
      </c>
      <c r="M411" s="2">
        <v>26.737967914439</v>
      </c>
      <c r="N411" s="2">
        <v>7.4866310160429999</v>
      </c>
      <c r="O411" s="16">
        <v>0</v>
      </c>
      <c r="P411" s="16">
        <v>0</v>
      </c>
      <c r="Q411" s="2">
        <v>100</v>
      </c>
      <c r="R411" s="2">
        <v>100</v>
      </c>
      <c r="S411" s="2">
        <v>88.893048128342002</v>
      </c>
      <c r="T411" s="2">
        <v>88</v>
      </c>
      <c r="U411" s="65">
        <v>87</v>
      </c>
    </row>
    <row r="412" spans="3:21" x14ac:dyDescent="0.25">
      <c r="C412" s="125"/>
      <c r="D412" s="122"/>
      <c r="E412" s="4" t="s">
        <v>35</v>
      </c>
      <c r="F412" s="5"/>
      <c r="G412" s="6">
        <v>648</v>
      </c>
      <c r="H412" s="7">
        <v>0</v>
      </c>
      <c r="I412" s="1">
        <v>0</v>
      </c>
      <c r="J412" s="1">
        <v>251</v>
      </c>
      <c r="K412" s="1">
        <v>210</v>
      </c>
      <c r="L412" s="1">
        <v>123</v>
      </c>
      <c r="M412" s="1">
        <v>50</v>
      </c>
      <c r="N412" s="1">
        <v>14</v>
      </c>
      <c r="O412" s="1">
        <v>0</v>
      </c>
      <c r="P412" s="1">
        <v>461</v>
      </c>
      <c r="Q412" s="1">
        <v>187</v>
      </c>
      <c r="R412" s="1">
        <v>648</v>
      </c>
      <c r="S412" s="42" t="s">
        <v>116</v>
      </c>
      <c r="T412" s="42" t="s">
        <v>116</v>
      </c>
      <c r="U412" s="33" t="s">
        <v>116</v>
      </c>
    </row>
    <row r="413" spans="3:21" x14ac:dyDescent="0.25">
      <c r="C413" s="125"/>
      <c r="D413" s="122"/>
      <c r="E413" s="9"/>
      <c r="F413" s="10"/>
      <c r="G413" s="8">
        <v>100</v>
      </c>
      <c r="H413" s="36">
        <v>0</v>
      </c>
      <c r="I413" s="16">
        <v>0</v>
      </c>
      <c r="J413" s="2">
        <v>38.734567901235003</v>
      </c>
      <c r="K413" s="2">
        <v>32.407407407407</v>
      </c>
      <c r="L413" s="2">
        <v>18.981481481481001</v>
      </c>
      <c r="M413" s="2">
        <v>7.7160493827160002</v>
      </c>
      <c r="N413" s="2">
        <v>2.1604938271599998</v>
      </c>
      <c r="O413" s="16">
        <v>0</v>
      </c>
      <c r="P413" s="2">
        <v>71.141975308642003</v>
      </c>
      <c r="Q413" s="2">
        <v>28.858024691358001</v>
      </c>
      <c r="R413" s="2">
        <v>100</v>
      </c>
      <c r="S413" s="2">
        <v>81.921296296296006</v>
      </c>
      <c r="T413" s="2">
        <v>81</v>
      </c>
      <c r="U413" s="65">
        <v>75</v>
      </c>
    </row>
    <row r="414" spans="3:21" x14ac:dyDescent="0.25">
      <c r="C414" s="121" t="s">
        <v>36</v>
      </c>
      <c r="D414" s="121" t="s">
        <v>24</v>
      </c>
      <c r="E414" s="18" t="s">
        <v>37</v>
      </c>
      <c r="F414" s="17"/>
      <c r="G414" s="19">
        <v>106</v>
      </c>
      <c r="H414" s="21">
        <v>33</v>
      </c>
      <c r="I414" s="3">
        <v>41</v>
      </c>
      <c r="J414" s="3">
        <v>16</v>
      </c>
      <c r="K414" s="3">
        <v>13</v>
      </c>
      <c r="L414" s="3">
        <v>1</v>
      </c>
      <c r="M414" s="3">
        <v>2</v>
      </c>
      <c r="N414" s="3">
        <v>0</v>
      </c>
      <c r="O414" s="3">
        <v>74</v>
      </c>
      <c r="P414" s="3">
        <v>29</v>
      </c>
      <c r="Q414" s="3">
        <v>3</v>
      </c>
      <c r="R414" s="3">
        <v>32</v>
      </c>
      <c r="S414" s="85" t="s">
        <v>116</v>
      </c>
      <c r="T414" s="85" t="s">
        <v>116</v>
      </c>
      <c r="U414" s="72" t="s">
        <v>116</v>
      </c>
    </row>
    <row r="415" spans="3:21" x14ac:dyDescent="0.25">
      <c r="C415" s="125"/>
      <c r="D415" s="122"/>
      <c r="E415" s="9"/>
      <c r="F415" s="10"/>
      <c r="G415" s="8">
        <v>100</v>
      </c>
      <c r="H415" s="13">
        <v>31.132075471697998</v>
      </c>
      <c r="I415" s="2">
        <v>38.679245283019</v>
      </c>
      <c r="J415" s="2">
        <v>15.094339622642</v>
      </c>
      <c r="K415" s="2">
        <v>12.264150943396</v>
      </c>
      <c r="L415" s="2">
        <v>0.94339622641499998</v>
      </c>
      <c r="M415" s="2">
        <v>1.88679245283</v>
      </c>
      <c r="N415" s="16">
        <v>0</v>
      </c>
      <c r="O415" s="2">
        <v>69.811320754717002</v>
      </c>
      <c r="P415" s="2">
        <v>27.358490566038</v>
      </c>
      <c r="Q415" s="2">
        <v>2.8301886792449999</v>
      </c>
      <c r="R415" s="2">
        <v>30.188679245283002</v>
      </c>
      <c r="S415" s="2">
        <v>72.896226415094006</v>
      </c>
      <c r="T415" s="2">
        <v>72</v>
      </c>
      <c r="U415" s="65">
        <v>67</v>
      </c>
    </row>
    <row r="416" spans="3:21" ht="25.2" x14ac:dyDescent="0.25">
      <c r="C416" s="125"/>
      <c r="D416" s="122"/>
      <c r="E416" s="4" t="s">
        <v>38</v>
      </c>
      <c r="F416" s="5"/>
      <c r="G416" s="6">
        <v>1653</v>
      </c>
      <c r="H416" s="7">
        <v>399</v>
      </c>
      <c r="I416" s="1">
        <v>538</v>
      </c>
      <c r="J416" s="1">
        <v>353</v>
      </c>
      <c r="K416" s="1">
        <v>244</v>
      </c>
      <c r="L416" s="1">
        <v>95</v>
      </c>
      <c r="M416" s="1">
        <v>21</v>
      </c>
      <c r="N416" s="1">
        <v>3</v>
      </c>
      <c r="O416" s="1">
        <v>937</v>
      </c>
      <c r="P416" s="1">
        <v>597</v>
      </c>
      <c r="Q416" s="1">
        <v>119</v>
      </c>
      <c r="R416" s="1">
        <v>716</v>
      </c>
      <c r="S416" s="42" t="s">
        <v>116</v>
      </c>
      <c r="T416" s="42" t="s">
        <v>116</v>
      </c>
      <c r="U416" s="33" t="s">
        <v>116</v>
      </c>
    </row>
    <row r="417" spans="3:21" x14ac:dyDescent="0.25">
      <c r="C417" s="125"/>
      <c r="D417" s="122"/>
      <c r="E417" s="9"/>
      <c r="F417" s="10"/>
      <c r="G417" s="8">
        <v>100</v>
      </c>
      <c r="H417" s="13">
        <v>24.137931034483</v>
      </c>
      <c r="I417" s="2">
        <v>32.546884452511001</v>
      </c>
      <c r="J417" s="2">
        <v>21.355111917725001</v>
      </c>
      <c r="K417" s="2">
        <v>14.761040532365</v>
      </c>
      <c r="L417" s="2">
        <v>5.7471264367819996</v>
      </c>
      <c r="M417" s="2">
        <v>1.2704174228680001</v>
      </c>
      <c r="N417" s="2">
        <v>0.18148820326699999</v>
      </c>
      <c r="O417" s="2">
        <v>56.684815486993003</v>
      </c>
      <c r="P417" s="2">
        <v>36.116152450091001</v>
      </c>
      <c r="Q417" s="2">
        <v>7.1990320629160003</v>
      </c>
      <c r="R417" s="2">
        <v>43.315184513006997</v>
      </c>
      <c r="S417" s="2">
        <v>74.437386569872999</v>
      </c>
      <c r="T417" s="2">
        <v>74</v>
      </c>
      <c r="U417" s="65">
        <v>74</v>
      </c>
    </row>
    <row r="418" spans="3:21" ht="25.2" x14ac:dyDescent="0.25">
      <c r="C418" s="125"/>
      <c r="D418" s="122"/>
      <c r="E418" s="4" t="s">
        <v>39</v>
      </c>
      <c r="F418" s="5"/>
      <c r="G418" s="6">
        <v>116</v>
      </c>
      <c r="H418" s="7">
        <v>32</v>
      </c>
      <c r="I418" s="1">
        <v>47</v>
      </c>
      <c r="J418" s="1">
        <v>20</v>
      </c>
      <c r="K418" s="1">
        <v>12</v>
      </c>
      <c r="L418" s="1">
        <v>4</v>
      </c>
      <c r="M418" s="1">
        <v>1</v>
      </c>
      <c r="N418" s="1">
        <v>0</v>
      </c>
      <c r="O418" s="1">
        <v>79</v>
      </c>
      <c r="P418" s="1">
        <v>32</v>
      </c>
      <c r="Q418" s="1">
        <v>5</v>
      </c>
      <c r="R418" s="1">
        <v>37</v>
      </c>
      <c r="S418" s="42" t="s">
        <v>116</v>
      </c>
      <c r="T418" s="42" t="s">
        <v>116</v>
      </c>
      <c r="U418" s="33" t="s">
        <v>116</v>
      </c>
    </row>
    <row r="419" spans="3:21" x14ac:dyDescent="0.25">
      <c r="C419" s="125"/>
      <c r="D419" s="122"/>
      <c r="E419" s="9"/>
      <c r="F419" s="10"/>
      <c r="G419" s="8">
        <v>100</v>
      </c>
      <c r="H419" s="13">
        <v>27.586206896552</v>
      </c>
      <c r="I419" s="2">
        <v>40.517241379310001</v>
      </c>
      <c r="J419" s="2">
        <v>17.241379310345</v>
      </c>
      <c r="K419" s="2">
        <v>10.344827586207</v>
      </c>
      <c r="L419" s="2">
        <v>3.4482758620689999</v>
      </c>
      <c r="M419" s="2">
        <v>0.86206896551699996</v>
      </c>
      <c r="N419" s="16">
        <v>0</v>
      </c>
      <c r="O419" s="2">
        <v>68.103448275861993</v>
      </c>
      <c r="P419" s="2">
        <v>27.586206896552</v>
      </c>
      <c r="Q419" s="2">
        <v>4.3103448275860003</v>
      </c>
      <c r="R419" s="2">
        <v>31.896551724138</v>
      </c>
      <c r="S419" s="2">
        <v>72.853448275861993</v>
      </c>
      <c r="T419" s="2">
        <v>72</v>
      </c>
      <c r="U419" s="65">
        <v>70</v>
      </c>
    </row>
    <row r="420" spans="3:21" ht="25.2" x14ac:dyDescent="0.25">
      <c r="C420" s="125"/>
      <c r="D420" s="122"/>
      <c r="E420" s="4" t="s">
        <v>40</v>
      </c>
      <c r="F420" s="5"/>
      <c r="G420" s="6">
        <v>513</v>
      </c>
      <c r="H420" s="7">
        <v>49</v>
      </c>
      <c r="I420" s="1">
        <v>88</v>
      </c>
      <c r="J420" s="1">
        <v>95</v>
      </c>
      <c r="K420" s="1">
        <v>111</v>
      </c>
      <c r="L420" s="1">
        <v>105</v>
      </c>
      <c r="M420" s="1">
        <v>51</v>
      </c>
      <c r="N420" s="1">
        <v>14</v>
      </c>
      <c r="O420" s="1">
        <v>137</v>
      </c>
      <c r="P420" s="1">
        <v>206</v>
      </c>
      <c r="Q420" s="1">
        <v>170</v>
      </c>
      <c r="R420" s="1">
        <v>376</v>
      </c>
      <c r="S420" s="42" t="s">
        <v>116</v>
      </c>
      <c r="T420" s="42" t="s">
        <v>116</v>
      </c>
      <c r="U420" s="33" t="s">
        <v>116</v>
      </c>
    </row>
    <row r="421" spans="3:21" x14ac:dyDescent="0.25">
      <c r="C421" s="125"/>
      <c r="D421" s="122"/>
      <c r="E421" s="9"/>
      <c r="F421" s="10"/>
      <c r="G421" s="8">
        <v>100</v>
      </c>
      <c r="H421" s="13">
        <v>9.5516569200780008</v>
      </c>
      <c r="I421" s="2">
        <v>17.153996101364999</v>
      </c>
      <c r="J421" s="2">
        <v>18.518518518518999</v>
      </c>
      <c r="K421" s="2">
        <v>21.637426900585002</v>
      </c>
      <c r="L421" s="2">
        <v>20.467836257310001</v>
      </c>
      <c r="M421" s="2">
        <v>9.9415204678359999</v>
      </c>
      <c r="N421" s="2">
        <v>2.729044834308</v>
      </c>
      <c r="O421" s="2">
        <v>26.705653021442</v>
      </c>
      <c r="P421" s="2">
        <v>40.155945419102999</v>
      </c>
      <c r="Q421" s="2">
        <v>33.138401559454003</v>
      </c>
      <c r="R421" s="2">
        <v>73.294346978557996</v>
      </c>
      <c r="S421" s="2">
        <v>80.450292397661002</v>
      </c>
      <c r="T421" s="2">
        <v>81</v>
      </c>
      <c r="U421" s="65">
        <v>88</v>
      </c>
    </row>
    <row r="422" spans="3:21" x14ac:dyDescent="0.25">
      <c r="C422" s="125"/>
      <c r="D422" s="122"/>
      <c r="E422" s="4" t="s">
        <v>18</v>
      </c>
      <c r="F422" s="5"/>
      <c r="G422" s="6">
        <v>26</v>
      </c>
      <c r="H422" s="7">
        <v>2</v>
      </c>
      <c r="I422" s="1">
        <v>4</v>
      </c>
      <c r="J422" s="1">
        <v>8</v>
      </c>
      <c r="K422" s="1">
        <v>10</v>
      </c>
      <c r="L422" s="1">
        <v>1</v>
      </c>
      <c r="M422" s="1">
        <v>1</v>
      </c>
      <c r="N422" s="1">
        <v>0</v>
      </c>
      <c r="O422" s="1">
        <v>6</v>
      </c>
      <c r="P422" s="1">
        <v>18</v>
      </c>
      <c r="Q422" s="1">
        <v>2</v>
      </c>
      <c r="R422" s="1">
        <v>20</v>
      </c>
      <c r="S422" s="42" t="s">
        <v>116</v>
      </c>
      <c r="T422" s="42" t="s">
        <v>116</v>
      </c>
      <c r="U422" s="33" t="s">
        <v>116</v>
      </c>
    </row>
    <row r="423" spans="3:21" x14ac:dyDescent="0.25">
      <c r="C423" s="125"/>
      <c r="D423" s="122"/>
      <c r="E423" s="9"/>
      <c r="F423" s="10"/>
      <c r="G423" s="8">
        <v>100</v>
      </c>
      <c r="H423" s="13">
        <v>7.6923076923079998</v>
      </c>
      <c r="I423" s="2">
        <v>15.384615384615</v>
      </c>
      <c r="J423" s="2">
        <v>30.769230769231001</v>
      </c>
      <c r="K423" s="2">
        <v>38.461538461537998</v>
      </c>
      <c r="L423" s="2">
        <v>3.8461538461539999</v>
      </c>
      <c r="M423" s="2">
        <v>3.8461538461539999</v>
      </c>
      <c r="N423" s="16">
        <v>0</v>
      </c>
      <c r="O423" s="2">
        <v>23.076923076922998</v>
      </c>
      <c r="P423" s="2">
        <v>69.230769230768999</v>
      </c>
      <c r="Q423" s="2">
        <v>7.6923076923079998</v>
      </c>
      <c r="R423" s="2">
        <v>76.923076923077005</v>
      </c>
      <c r="S423" s="2">
        <v>78.115384615384997</v>
      </c>
      <c r="T423" s="2">
        <v>78.5</v>
      </c>
      <c r="U423" s="65">
        <v>80</v>
      </c>
    </row>
    <row r="424" spans="3:21" x14ac:dyDescent="0.25">
      <c r="C424" s="125"/>
      <c r="D424" s="121" t="s">
        <v>21</v>
      </c>
      <c r="E424" s="18" t="s">
        <v>37</v>
      </c>
      <c r="F424" s="17"/>
      <c r="G424" s="19">
        <v>66</v>
      </c>
      <c r="H424" s="21">
        <v>26</v>
      </c>
      <c r="I424" s="3">
        <v>25</v>
      </c>
      <c r="J424" s="3">
        <v>7</v>
      </c>
      <c r="K424" s="3">
        <v>6</v>
      </c>
      <c r="L424" s="3">
        <v>1</v>
      </c>
      <c r="M424" s="3">
        <v>1</v>
      </c>
      <c r="N424" s="3">
        <v>0</v>
      </c>
      <c r="O424" s="3">
        <v>51</v>
      </c>
      <c r="P424" s="3">
        <v>13</v>
      </c>
      <c r="Q424" s="3">
        <v>2</v>
      </c>
      <c r="R424" s="3">
        <v>15</v>
      </c>
      <c r="S424" s="85" t="s">
        <v>116</v>
      </c>
      <c r="T424" s="85" t="s">
        <v>116</v>
      </c>
      <c r="U424" s="72" t="s">
        <v>116</v>
      </c>
    </row>
    <row r="425" spans="3:21" x14ac:dyDescent="0.25">
      <c r="C425" s="125"/>
      <c r="D425" s="122"/>
      <c r="E425" s="9"/>
      <c r="F425" s="10"/>
      <c r="G425" s="8">
        <v>100</v>
      </c>
      <c r="H425" s="13">
        <v>39.393939393939</v>
      </c>
      <c r="I425" s="2">
        <v>37.878787878788003</v>
      </c>
      <c r="J425" s="2">
        <v>10.606060606061</v>
      </c>
      <c r="K425" s="2">
        <v>9.0909090909089993</v>
      </c>
      <c r="L425" s="2">
        <v>1.5151515151520001</v>
      </c>
      <c r="M425" s="2">
        <v>1.5151515151520001</v>
      </c>
      <c r="N425" s="16">
        <v>0</v>
      </c>
      <c r="O425" s="2">
        <v>77.272727272726996</v>
      </c>
      <c r="P425" s="2">
        <v>19.696969696970001</v>
      </c>
      <c r="Q425" s="2">
        <v>3.0303030303030001</v>
      </c>
      <c r="R425" s="2">
        <v>22.727272727273</v>
      </c>
      <c r="S425" s="2">
        <v>72.090909090908994</v>
      </c>
      <c r="T425" s="2">
        <v>71</v>
      </c>
      <c r="U425" s="65">
        <v>67</v>
      </c>
    </row>
    <row r="426" spans="3:21" ht="25.2" x14ac:dyDescent="0.25">
      <c r="C426" s="125"/>
      <c r="D426" s="122"/>
      <c r="E426" s="4" t="s">
        <v>38</v>
      </c>
      <c r="F426" s="5"/>
      <c r="G426" s="6">
        <v>938</v>
      </c>
      <c r="H426" s="7">
        <v>218</v>
      </c>
      <c r="I426" s="1">
        <v>279</v>
      </c>
      <c r="J426" s="1">
        <v>207</v>
      </c>
      <c r="K426" s="1">
        <v>151</v>
      </c>
      <c r="L426" s="1">
        <v>64</v>
      </c>
      <c r="M426" s="1">
        <v>16</v>
      </c>
      <c r="N426" s="1">
        <v>3</v>
      </c>
      <c r="O426" s="1">
        <v>497</v>
      </c>
      <c r="P426" s="1">
        <v>358</v>
      </c>
      <c r="Q426" s="1">
        <v>83</v>
      </c>
      <c r="R426" s="1">
        <v>441</v>
      </c>
      <c r="S426" s="42" t="s">
        <v>116</v>
      </c>
      <c r="T426" s="42" t="s">
        <v>116</v>
      </c>
      <c r="U426" s="33" t="s">
        <v>116</v>
      </c>
    </row>
    <row r="427" spans="3:21" x14ac:dyDescent="0.25">
      <c r="C427" s="125"/>
      <c r="D427" s="122"/>
      <c r="E427" s="9"/>
      <c r="F427" s="10"/>
      <c r="G427" s="8">
        <v>100</v>
      </c>
      <c r="H427" s="13">
        <v>23.240938166311</v>
      </c>
      <c r="I427" s="2">
        <v>29.744136460554</v>
      </c>
      <c r="J427" s="2">
        <v>22.068230277186</v>
      </c>
      <c r="K427" s="2">
        <v>16.098081023454</v>
      </c>
      <c r="L427" s="2">
        <v>6.8230277185499997</v>
      </c>
      <c r="M427" s="2">
        <v>1.705756929638</v>
      </c>
      <c r="N427" s="2">
        <v>0.31982942430700001</v>
      </c>
      <c r="O427" s="2">
        <v>52.985074626866002</v>
      </c>
      <c r="P427" s="2">
        <v>38.166311300639997</v>
      </c>
      <c r="Q427" s="2">
        <v>8.8486140724949998</v>
      </c>
      <c r="R427" s="2">
        <v>47.014925373133998</v>
      </c>
      <c r="S427" s="2">
        <v>74.991471215352007</v>
      </c>
      <c r="T427" s="2">
        <v>74</v>
      </c>
      <c r="U427" s="65">
        <v>74</v>
      </c>
    </row>
    <row r="428" spans="3:21" ht="25.2" x14ac:dyDescent="0.25">
      <c r="C428" s="125"/>
      <c r="D428" s="122"/>
      <c r="E428" s="4" t="s">
        <v>39</v>
      </c>
      <c r="F428" s="5"/>
      <c r="G428" s="6">
        <v>43</v>
      </c>
      <c r="H428" s="7">
        <v>16</v>
      </c>
      <c r="I428" s="1">
        <v>15</v>
      </c>
      <c r="J428" s="1">
        <v>6</v>
      </c>
      <c r="K428" s="1">
        <v>5</v>
      </c>
      <c r="L428" s="1">
        <v>1</v>
      </c>
      <c r="M428" s="1">
        <v>0</v>
      </c>
      <c r="N428" s="1">
        <v>0</v>
      </c>
      <c r="O428" s="1">
        <v>31</v>
      </c>
      <c r="P428" s="1">
        <v>11</v>
      </c>
      <c r="Q428" s="1">
        <v>1</v>
      </c>
      <c r="R428" s="1">
        <v>12</v>
      </c>
      <c r="S428" s="42" t="s">
        <v>116</v>
      </c>
      <c r="T428" s="42" t="s">
        <v>116</v>
      </c>
      <c r="U428" s="33" t="s">
        <v>116</v>
      </c>
    </row>
    <row r="429" spans="3:21" x14ac:dyDescent="0.25">
      <c r="C429" s="125"/>
      <c r="D429" s="122"/>
      <c r="E429" s="9"/>
      <c r="F429" s="10"/>
      <c r="G429" s="8">
        <v>100</v>
      </c>
      <c r="H429" s="13">
        <v>37.209302325581</v>
      </c>
      <c r="I429" s="2">
        <v>34.883720930232997</v>
      </c>
      <c r="J429" s="2">
        <v>13.953488372093</v>
      </c>
      <c r="K429" s="2">
        <v>11.627906976744001</v>
      </c>
      <c r="L429" s="2">
        <v>2.3255813953489999</v>
      </c>
      <c r="M429" s="16">
        <v>0</v>
      </c>
      <c r="N429" s="16">
        <v>0</v>
      </c>
      <c r="O429" s="2">
        <v>72.093023255814003</v>
      </c>
      <c r="P429" s="2">
        <v>25.581395348836999</v>
      </c>
      <c r="Q429" s="2">
        <v>2.3255813953489999</v>
      </c>
      <c r="R429" s="2">
        <v>27.906976744186</v>
      </c>
      <c r="S429" s="2">
        <v>72.046511627906995</v>
      </c>
      <c r="T429" s="2">
        <v>71</v>
      </c>
      <c r="U429" s="88" t="s">
        <v>119</v>
      </c>
    </row>
    <row r="430" spans="3:21" ht="25.2" x14ac:dyDescent="0.25">
      <c r="C430" s="125"/>
      <c r="D430" s="122"/>
      <c r="E430" s="4" t="s">
        <v>40</v>
      </c>
      <c r="F430" s="5"/>
      <c r="G430" s="6">
        <v>77</v>
      </c>
      <c r="H430" s="7">
        <v>7</v>
      </c>
      <c r="I430" s="1">
        <v>15</v>
      </c>
      <c r="J430" s="1">
        <v>17</v>
      </c>
      <c r="K430" s="1">
        <v>14</v>
      </c>
      <c r="L430" s="1">
        <v>16</v>
      </c>
      <c r="M430" s="1">
        <v>8</v>
      </c>
      <c r="N430" s="1">
        <v>0</v>
      </c>
      <c r="O430" s="1">
        <v>22</v>
      </c>
      <c r="P430" s="1">
        <v>31</v>
      </c>
      <c r="Q430" s="1">
        <v>24</v>
      </c>
      <c r="R430" s="1">
        <v>55</v>
      </c>
      <c r="S430" s="42" t="s">
        <v>116</v>
      </c>
      <c r="T430" s="42" t="s">
        <v>116</v>
      </c>
      <c r="U430" s="33" t="s">
        <v>116</v>
      </c>
    </row>
    <row r="431" spans="3:21" x14ac:dyDescent="0.25">
      <c r="C431" s="125"/>
      <c r="D431" s="122"/>
      <c r="E431" s="9"/>
      <c r="F431" s="10"/>
      <c r="G431" s="8">
        <v>100</v>
      </c>
      <c r="H431" s="13">
        <v>9.0909090909089993</v>
      </c>
      <c r="I431" s="2">
        <v>19.480519480519</v>
      </c>
      <c r="J431" s="2">
        <v>22.077922077922</v>
      </c>
      <c r="K431" s="2">
        <v>18.181818181817999</v>
      </c>
      <c r="L431" s="2">
        <v>20.779220779220999</v>
      </c>
      <c r="M431" s="2">
        <v>10.38961038961</v>
      </c>
      <c r="N431" s="16">
        <v>0</v>
      </c>
      <c r="O431" s="2">
        <v>28.571428571428999</v>
      </c>
      <c r="P431" s="2">
        <v>40.259740259739999</v>
      </c>
      <c r="Q431" s="2">
        <v>31.168831168831002</v>
      </c>
      <c r="R431" s="2">
        <v>71.428571428571004</v>
      </c>
      <c r="S431" s="2">
        <v>79.831168831168995</v>
      </c>
      <c r="T431" s="2">
        <v>79</v>
      </c>
      <c r="U431" s="65">
        <v>84</v>
      </c>
    </row>
    <row r="432" spans="3:21" x14ac:dyDescent="0.25">
      <c r="C432" s="125"/>
      <c r="D432" s="122"/>
      <c r="E432" s="4" t="s">
        <v>18</v>
      </c>
      <c r="F432" s="5"/>
      <c r="G432" s="6">
        <v>15</v>
      </c>
      <c r="H432" s="7">
        <v>1</v>
      </c>
      <c r="I432" s="1">
        <v>4</v>
      </c>
      <c r="J432" s="1">
        <v>4</v>
      </c>
      <c r="K432" s="1">
        <v>4</v>
      </c>
      <c r="L432" s="1">
        <v>1</v>
      </c>
      <c r="M432" s="1">
        <v>1</v>
      </c>
      <c r="N432" s="1">
        <v>0</v>
      </c>
      <c r="O432" s="1">
        <v>5</v>
      </c>
      <c r="P432" s="1">
        <v>8</v>
      </c>
      <c r="Q432" s="1">
        <v>2</v>
      </c>
      <c r="R432" s="1">
        <v>10</v>
      </c>
      <c r="S432" s="42" t="s">
        <v>116</v>
      </c>
      <c r="T432" s="42" t="s">
        <v>116</v>
      </c>
      <c r="U432" s="33" t="s">
        <v>116</v>
      </c>
    </row>
    <row r="433" spans="3:21" x14ac:dyDescent="0.25">
      <c r="C433" s="125"/>
      <c r="D433" s="122"/>
      <c r="E433" s="9"/>
      <c r="F433" s="10"/>
      <c r="G433" s="8">
        <v>100</v>
      </c>
      <c r="H433" s="13">
        <v>6.666666666667</v>
      </c>
      <c r="I433" s="2">
        <v>26.666666666666998</v>
      </c>
      <c r="J433" s="2">
        <v>26.666666666666998</v>
      </c>
      <c r="K433" s="2">
        <v>26.666666666666998</v>
      </c>
      <c r="L433" s="2">
        <v>6.666666666667</v>
      </c>
      <c r="M433" s="2">
        <v>6.666666666667</v>
      </c>
      <c r="N433" s="16">
        <v>0</v>
      </c>
      <c r="O433" s="2">
        <v>33.333333333333002</v>
      </c>
      <c r="P433" s="2">
        <v>53.333333333333002</v>
      </c>
      <c r="Q433" s="2">
        <v>13.333333333333</v>
      </c>
      <c r="R433" s="2">
        <v>66.666666666666998</v>
      </c>
      <c r="S433" s="2">
        <v>78</v>
      </c>
      <c r="T433" s="2">
        <v>78</v>
      </c>
      <c r="U433" s="88" t="s">
        <v>120</v>
      </c>
    </row>
    <row r="434" spans="3:21" x14ac:dyDescent="0.25">
      <c r="C434" s="125"/>
      <c r="D434" s="121" t="s">
        <v>22</v>
      </c>
      <c r="E434" s="18" t="s">
        <v>37</v>
      </c>
      <c r="F434" s="17"/>
      <c r="G434" s="19">
        <v>40</v>
      </c>
      <c r="H434" s="21">
        <v>7</v>
      </c>
      <c r="I434" s="3">
        <v>16</v>
      </c>
      <c r="J434" s="3">
        <v>9</v>
      </c>
      <c r="K434" s="3">
        <v>7</v>
      </c>
      <c r="L434" s="3">
        <v>0</v>
      </c>
      <c r="M434" s="3">
        <v>1</v>
      </c>
      <c r="N434" s="3">
        <v>0</v>
      </c>
      <c r="O434" s="3">
        <v>23</v>
      </c>
      <c r="P434" s="3">
        <v>16</v>
      </c>
      <c r="Q434" s="3">
        <v>1</v>
      </c>
      <c r="R434" s="3">
        <v>17</v>
      </c>
      <c r="S434" s="85" t="s">
        <v>116</v>
      </c>
      <c r="T434" s="85" t="s">
        <v>116</v>
      </c>
      <c r="U434" s="72" t="s">
        <v>116</v>
      </c>
    </row>
    <row r="435" spans="3:21" x14ac:dyDescent="0.25">
      <c r="C435" s="125"/>
      <c r="D435" s="122"/>
      <c r="E435" s="9"/>
      <c r="F435" s="10"/>
      <c r="G435" s="8">
        <v>100</v>
      </c>
      <c r="H435" s="13">
        <v>17.5</v>
      </c>
      <c r="I435" s="2">
        <v>40</v>
      </c>
      <c r="J435" s="2">
        <v>22.5</v>
      </c>
      <c r="K435" s="2">
        <v>17.5</v>
      </c>
      <c r="L435" s="16">
        <v>0</v>
      </c>
      <c r="M435" s="2">
        <v>2.5</v>
      </c>
      <c r="N435" s="16">
        <v>0</v>
      </c>
      <c r="O435" s="2">
        <v>57.5</v>
      </c>
      <c r="P435" s="2">
        <v>40</v>
      </c>
      <c r="Q435" s="2">
        <v>2.5</v>
      </c>
      <c r="R435" s="2">
        <v>42.5</v>
      </c>
      <c r="S435" s="2">
        <v>74.224999999999994</v>
      </c>
      <c r="T435" s="2">
        <v>73</v>
      </c>
      <c r="U435" s="65">
        <v>70</v>
      </c>
    </row>
    <row r="436" spans="3:21" ht="25.2" x14ac:dyDescent="0.25">
      <c r="C436" s="125"/>
      <c r="D436" s="122"/>
      <c r="E436" s="4" t="s">
        <v>38</v>
      </c>
      <c r="F436" s="5"/>
      <c r="G436" s="6">
        <v>715</v>
      </c>
      <c r="H436" s="7">
        <v>181</v>
      </c>
      <c r="I436" s="1">
        <v>259</v>
      </c>
      <c r="J436" s="1">
        <v>146</v>
      </c>
      <c r="K436" s="1">
        <v>93</v>
      </c>
      <c r="L436" s="1">
        <v>31</v>
      </c>
      <c r="M436" s="1">
        <v>5</v>
      </c>
      <c r="N436" s="1">
        <v>0</v>
      </c>
      <c r="O436" s="1">
        <v>440</v>
      </c>
      <c r="P436" s="1">
        <v>239</v>
      </c>
      <c r="Q436" s="1">
        <v>36</v>
      </c>
      <c r="R436" s="1">
        <v>275</v>
      </c>
      <c r="S436" s="42" t="s">
        <v>116</v>
      </c>
      <c r="T436" s="42" t="s">
        <v>116</v>
      </c>
      <c r="U436" s="33" t="s">
        <v>116</v>
      </c>
    </row>
    <row r="437" spans="3:21" x14ac:dyDescent="0.25">
      <c r="C437" s="125"/>
      <c r="D437" s="122"/>
      <c r="E437" s="9"/>
      <c r="F437" s="10"/>
      <c r="G437" s="8">
        <v>100</v>
      </c>
      <c r="H437" s="13">
        <v>25.314685314685001</v>
      </c>
      <c r="I437" s="2">
        <v>36.223776223775999</v>
      </c>
      <c r="J437" s="2">
        <v>20.419580419580001</v>
      </c>
      <c r="K437" s="2">
        <v>13.006993006993</v>
      </c>
      <c r="L437" s="2">
        <v>4.3356643356640001</v>
      </c>
      <c r="M437" s="2">
        <v>0.69930069930100003</v>
      </c>
      <c r="N437" s="16">
        <v>0</v>
      </c>
      <c r="O437" s="2">
        <v>61.538461538462002</v>
      </c>
      <c r="P437" s="2">
        <v>33.426573426573</v>
      </c>
      <c r="Q437" s="2">
        <v>5.0349650349650004</v>
      </c>
      <c r="R437" s="2">
        <v>38.461538461537998</v>
      </c>
      <c r="S437" s="2">
        <v>73.710489510490007</v>
      </c>
      <c r="T437" s="2">
        <v>73</v>
      </c>
      <c r="U437" s="88" t="s">
        <v>121</v>
      </c>
    </row>
    <row r="438" spans="3:21" ht="25.2" x14ac:dyDescent="0.25">
      <c r="C438" s="125"/>
      <c r="D438" s="122"/>
      <c r="E438" s="4" t="s">
        <v>39</v>
      </c>
      <c r="F438" s="5"/>
      <c r="G438" s="6">
        <v>73</v>
      </c>
      <c r="H438" s="7">
        <v>16</v>
      </c>
      <c r="I438" s="1">
        <v>32</v>
      </c>
      <c r="J438" s="1">
        <v>14</v>
      </c>
      <c r="K438" s="1">
        <v>7</v>
      </c>
      <c r="L438" s="1">
        <v>3</v>
      </c>
      <c r="M438" s="1">
        <v>1</v>
      </c>
      <c r="N438" s="1">
        <v>0</v>
      </c>
      <c r="O438" s="1">
        <v>48</v>
      </c>
      <c r="P438" s="1">
        <v>21</v>
      </c>
      <c r="Q438" s="1">
        <v>4</v>
      </c>
      <c r="R438" s="1">
        <v>25</v>
      </c>
      <c r="S438" s="42" t="s">
        <v>116</v>
      </c>
      <c r="T438" s="42" t="s">
        <v>116</v>
      </c>
      <c r="U438" s="33" t="s">
        <v>116</v>
      </c>
    </row>
    <row r="439" spans="3:21" x14ac:dyDescent="0.25">
      <c r="C439" s="125"/>
      <c r="D439" s="122"/>
      <c r="E439" s="9"/>
      <c r="F439" s="10"/>
      <c r="G439" s="8">
        <v>100</v>
      </c>
      <c r="H439" s="13">
        <v>21.917808219177999</v>
      </c>
      <c r="I439" s="2">
        <v>43.835616438355999</v>
      </c>
      <c r="J439" s="2">
        <v>19.178082191781002</v>
      </c>
      <c r="K439" s="2">
        <v>9.5890410958899999</v>
      </c>
      <c r="L439" s="2">
        <v>4.1095890410960001</v>
      </c>
      <c r="M439" s="2">
        <v>1.369863013699</v>
      </c>
      <c r="N439" s="16">
        <v>0</v>
      </c>
      <c r="O439" s="2">
        <v>65.753424657533998</v>
      </c>
      <c r="P439" s="2">
        <v>28.767123287671001</v>
      </c>
      <c r="Q439" s="2">
        <v>5.4794520547949999</v>
      </c>
      <c r="R439" s="2">
        <v>34.246575342466002</v>
      </c>
      <c r="S439" s="2">
        <v>73.328767123288003</v>
      </c>
      <c r="T439" s="2">
        <v>72</v>
      </c>
      <c r="U439" s="65">
        <v>70</v>
      </c>
    </row>
    <row r="440" spans="3:21" ht="25.2" x14ac:dyDescent="0.25">
      <c r="C440" s="125"/>
      <c r="D440" s="122"/>
      <c r="E440" s="4" t="s">
        <v>40</v>
      </c>
      <c r="F440" s="5"/>
      <c r="G440" s="6">
        <v>436</v>
      </c>
      <c r="H440" s="7">
        <v>42</v>
      </c>
      <c r="I440" s="1">
        <v>73</v>
      </c>
      <c r="J440" s="1">
        <v>78</v>
      </c>
      <c r="K440" s="1">
        <v>97</v>
      </c>
      <c r="L440" s="1">
        <v>89</v>
      </c>
      <c r="M440" s="1">
        <v>43</v>
      </c>
      <c r="N440" s="1">
        <v>14</v>
      </c>
      <c r="O440" s="1">
        <v>115</v>
      </c>
      <c r="P440" s="1">
        <v>175</v>
      </c>
      <c r="Q440" s="1">
        <v>146</v>
      </c>
      <c r="R440" s="1">
        <v>321</v>
      </c>
      <c r="S440" s="42" t="s">
        <v>116</v>
      </c>
      <c r="T440" s="42" t="s">
        <v>116</v>
      </c>
      <c r="U440" s="33" t="s">
        <v>116</v>
      </c>
    </row>
    <row r="441" spans="3:21" x14ac:dyDescent="0.25">
      <c r="C441" s="125"/>
      <c r="D441" s="122"/>
      <c r="E441" s="9"/>
      <c r="F441" s="10"/>
      <c r="G441" s="8">
        <v>100</v>
      </c>
      <c r="H441" s="13">
        <v>9.6330275229360005</v>
      </c>
      <c r="I441" s="2">
        <v>16.743119266055</v>
      </c>
      <c r="J441" s="2">
        <v>17.889908256881</v>
      </c>
      <c r="K441" s="2">
        <v>22.247706422017998</v>
      </c>
      <c r="L441" s="2">
        <v>20.412844036696999</v>
      </c>
      <c r="M441" s="2">
        <v>9.8623853211009997</v>
      </c>
      <c r="N441" s="2">
        <v>3.2110091743120002</v>
      </c>
      <c r="O441" s="2">
        <v>26.376146788991001</v>
      </c>
      <c r="P441" s="2">
        <v>40.137614678898998</v>
      </c>
      <c r="Q441" s="2">
        <v>33.486238532110001</v>
      </c>
      <c r="R441" s="2">
        <v>73.623853211009006</v>
      </c>
      <c r="S441" s="2">
        <v>80.559633027523006</v>
      </c>
      <c r="T441" s="2">
        <v>81</v>
      </c>
      <c r="U441" s="65">
        <v>87</v>
      </c>
    </row>
    <row r="442" spans="3:21" x14ac:dyDescent="0.25">
      <c r="C442" s="125"/>
      <c r="D442" s="122"/>
      <c r="E442" s="4" t="s">
        <v>18</v>
      </c>
      <c r="F442" s="5"/>
      <c r="G442" s="6">
        <v>11</v>
      </c>
      <c r="H442" s="7">
        <v>1</v>
      </c>
      <c r="I442" s="1">
        <v>0</v>
      </c>
      <c r="J442" s="1">
        <v>4</v>
      </c>
      <c r="K442" s="1">
        <v>6</v>
      </c>
      <c r="L442" s="1">
        <v>0</v>
      </c>
      <c r="M442" s="1">
        <v>0</v>
      </c>
      <c r="N442" s="1">
        <v>0</v>
      </c>
      <c r="O442" s="1">
        <v>1</v>
      </c>
      <c r="P442" s="1">
        <v>10</v>
      </c>
      <c r="Q442" s="1">
        <v>0</v>
      </c>
      <c r="R442" s="1">
        <v>10</v>
      </c>
      <c r="S442" s="42" t="s">
        <v>116</v>
      </c>
      <c r="T442" s="42" t="s">
        <v>116</v>
      </c>
      <c r="U442" s="33" t="s">
        <v>116</v>
      </c>
    </row>
    <row r="443" spans="3:21" x14ac:dyDescent="0.25">
      <c r="C443" s="125"/>
      <c r="D443" s="122"/>
      <c r="E443" s="9"/>
      <c r="F443" s="10"/>
      <c r="G443" s="8">
        <v>100</v>
      </c>
      <c r="H443" s="13">
        <v>9.0909090909089993</v>
      </c>
      <c r="I443" s="16">
        <v>0</v>
      </c>
      <c r="J443" s="2">
        <v>36.363636363635997</v>
      </c>
      <c r="K443" s="2">
        <v>54.545454545455001</v>
      </c>
      <c r="L443" s="16">
        <v>0</v>
      </c>
      <c r="M443" s="16">
        <v>0</v>
      </c>
      <c r="N443" s="16">
        <v>0</v>
      </c>
      <c r="O443" s="2">
        <v>9.0909090909089993</v>
      </c>
      <c r="P443" s="2">
        <v>90.909090909091006</v>
      </c>
      <c r="Q443" s="16">
        <v>0</v>
      </c>
      <c r="R443" s="2">
        <v>90.909090909091006</v>
      </c>
      <c r="S443" s="2">
        <v>78.272727272726996</v>
      </c>
      <c r="T443" s="2">
        <v>80</v>
      </c>
      <c r="U443" s="88" t="s">
        <v>122</v>
      </c>
    </row>
    <row r="444" spans="3:21" ht="25.2" x14ac:dyDescent="0.25">
      <c r="C444" s="121" t="s">
        <v>41</v>
      </c>
      <c r="D444" s="119" t="s">
        <v>20</v>
      </c>
      <c r="E444" s="18" t="s">
        <v>42</v>
      </c>
      <c r="F444" s="17"/>
      <c r="G444" s="19">
        <v>385</v>
      </c>
      <c r="H444" s="21">
        <v>71</v>
      </c>
      <c r="I444" s="3">
        <v>98</v>
      </c>
      <c r="J444" s="3">
        <v>66</v>
      </c>
      <c r="K444" s="3">
        <v>82</v>
      </c>
      <c r="L444" s="3">
        <v>47</v>
      </c>
      <c r="M444" s="3">
        <v>19</v>
      </c>
      <c r="N444" s="3">
        <v>2</v>
      </c>
      <c r="O444" s="3">
        <v>169</v>
      </c>
      <c r="P444" s="3">
        <v>148</v>
      </c>
      <c r="Q444" s="3">
        <v>68</v>
      </c>
      <c r="R444" s="3">
        <v>216</v>
      </c>
      <c r="S444" s="85" t="s">
        <v>116</v>
      </c>
      <c r="T444" s="85" t="s">
        <v>116</v>
      </c>
      <c r="U444" s="72" t="s">
        <v>116</v>
      </c>
    </row>
    <row r="445" spans="3:21" x14ac:dyDescent="0.25">
      <c r="C445" s="125"/>
      <c r="D445" s="120"/>
      <c r="E445" s="9"/>
      <c r="F445" s="10"/>
      <c r="G445" s="8">
        <v>100</v>
      </c>
      <c r="H445" s="13">
        <v>18.441558441558001</v>
      </c>
      <c r="I445" s="2">
        <v>25.454545454544999</v>
      </c>
      <c r="J445" s="2">
        <v>17.142857142857</v>
      </c>
      <c r="K445" s="2">
        <v>21.298701298701001</v>
      </c>
      <c r="L445" s="2">
        <v>12.207792207792</v>
      </c>
      <c r="M445" s="2">
        <v>4.9350649350650002</v>
      </c>
      <c r="N445" s="2">
        <v>0.51948051948100005</v>
      </c>
      <c r="O445" s="2">
        <v>43.896103896104002</v>
      </c>
      <c r="P445" s="2">
        <v>38.441558441558001</v>
      </c>
      <c r="Q445" s="2">
        <v>17.662337662338</v>
      </c>
      <c r="R445" s="2">
        <v>56.103896103895998</v>
      </c>
      <c r="S445" s="2">
        <v>77</v>
      </c>
      <c r="T445" s="2">
        <v>77</v>
      </c>
      <c r="U445" s="65">
        <v>73</v>
      </c>
    </row>
    <row r="446" spans="3:21" ht="25.2" x14ac:dyDescent="0.25">
      <c r="C446" s="125"/>
      <c r="D446" s="120"/>
      <c r="E446" s="4" t="s">
        <v>43</v>
      </c>
      <c r="F446" s="5"/>
      <c r="G446" s="6">
        <v>1574</v>
      </c>
      <c r="H446" s="7">
        <v>384</v>
      </c>
      <c r="I446" s="1">
        <v>511</v>
      </c>
      <c r="J446" s="1">
        <v>343</v>
      </c>
      <c r="K446" s="1">
        <v>226</v>
      </c>
      <c r="L446" s="1">
        <v>88</v>
      </c>
      <c r="M446" s="1">
        <v>19</v>
      </c>
      <c r="N446" s="1">
        <v>3</v>
      </c>
      <c r="O446" s="1">
        <v>895</v>
      </c>
      <c r="P446" s="1">
        <v>569</v>
      </c>
      <c r="Q446" s="1">
        <v>110</v>
      </c>
      <c r="R446" s="1">
        <v>679</v>
      </c>
      <c r="S446" s="42" t="s">
        <v>116</v>
      </c>
      <c r="T446" s="42" t="s">
        <v>116</v>
      </c>
      <c r="U446" s="33" t="s">
        <v>116</v>
      </c>
    </row>
    <row r="447" spans="3:21" x14ac:dyDescent="0.25">
      <c r="C447" s="125"/>
      <c r="D447" s="120"/>
      <c r="E447" s="9"/>
      <c r="F447" s="10"/>
      <c r="G447" s="8">
        <v>100</v>
      </c>
      <c r="H447" s="13">
        <v>24.396442185514999</v>
      </c>
      <c r="I447" s="2">
        <v>32.465057179161001</v>
      </c>
      <c r="J447" s="2">
        <v>21.791613722998999</v>
      </c>
      <c r="K447" s="2">
        <v>14.358322744600001</v>
      </c>
      <c r="L447" s="2">
        <v>5.5908513341799999</v>
      </c>
      <c r="M447" s="2">
        <v>1.2071156289710001</v>
      </c>
      <c r="N447" s="2">
        <v>0.19059720457400001</v>
      </c>
      <c r="O447" s="2">
        <v>56.861499364676</v>
      </c>
      <c r="P447" s="2">
        <v>36.149936467598003</v>
      </c>
      <c r="Q447" s="2">
        <v>6.9885641677260004</v>
      </c>
      <c r="R447" s="2">
        <v>43.138500635324</v>
      </c>
      <c r="S447" s="2">
        <v>74.381194409149003</v>
      </c>
      <c r="T447" s="2">
        <v>74</v>
      </c>
      <c r="U447" s="65">
        <v>74</v>
      </c>
    </row>
    <row r="448" spans="3:21" ht="25.2" x14ac:dyDescent="0.25">
      <c r="C448" s="125"/>
      <c r="D448" s="120"/>
      <c r="E448" s="4" t="s">
        <v>44</v>
      </c>
      <c r="F448" s="5"/>
      <c r="G448" s="6">
        <v>89</v>
      </c>
      <c r="H448" s="7">
        <v>54</v>
      </c>
      <c r="I448" s="1">
        <v>26</v>
      </c>
      <c r="J448" s="1">
        <v>7</v>
      </c>
      <c r="K448" s="1">
        <v>2</v>
      </c>
      <c r="L448" s="1">
        <v>0</v>
      </c>
      <c r="M448" s="1">
        <v>0</v>
      </c>
      <c r="N448" s="1">
        <v>0</v>
      </c>
      <c r="O448" s="1">
        <v>80</v>
      </c>
      <c r="P448" s="1">
        <v>9</v>
      </c>
      <c r="Q448" s="1">
        <v>0</v>
      </c>
      <c r="R448" s="1">
        <v>9</v>
      </c>
      <c r="S448" s="42" t="s">
        <v>116</v>
      </c>
      <c r="T448" s="42" t="s">
        <v>116</v>
      </c>
      <c r="U448" s="33" t="s">
        <v>116</v>
      </c>
    </row>
    <row r="449" spans="3:21" x14ac:dyDescent="0.25">
      <c r="C449" s="125"/>
      <c r="D449" s="120"/>
      <c r="E449" s="9"/>
      <c r="F449" s="10"/>
      <c r="G449" s="8">
        <v>100</v>
      </c>
      <c r="H449" s="13">
        <v>60.674157303370997</v>
      </c>
      <c r="I449" s="2">
        <v>29.213483146066999</v>
      </c>
      <c r="J449" s="2">
        <v>7.8651685393259996</v>
      </c>
      <c r="K449" s="2">
        <v>2.2471910112360001</v>
      </c>
      <c r="L449" s="16">
        <v>0</v>
      </c>
      <c r="M449" s="16">
        <v>0</v>
      </c>
      <c r="N449" s="16">
        <v>0</v>
      </c>
      <c r="O449" s="2">
        <v>89.887640449437995</v>
      </c>
      <c r="P449" s="2">
        <v>10.112359550561999</v>
      </c>
      <c r="Q449" s="16">
        <v>0</v>
      </c>
      <c r="R449" s="2">
        <v>10.112359550561999</v>
      </c>
      <c r="S449" s="2">
        <v>69.348314606741994</v>
      </c>
      <c r="T449" s="2">
        <v>69</v>
      </c>
      <c r="U449" s="65">
        <v>66</v>
      </c>
    </row>
    <row r="450" spans="3:21" ht="25.2" x14ac:dyDescent="0.25">
      <c r="C450" s="125"/>
      <c r="D450" s="120"/>
      <c r="E450" s="4" t="s">
        <v>45</v>
      </c>
      <c r="F450" s="5"/>
      <c r="G450" s="6">
        <v>956</v>
      </c>
      <c r="H450" s="7">
        <v>184</v>
      </c>
      <c r="I450" s="1">
        <v>264</v>
      </c>
      <c r="J450" s="1">
        <v>197</v>
      </c>
      <c r="K450" s="1">
        <v>162</v>
      </c>
      <c r="L450" s="1">
        <v>98</v>
      </c>
      <c r="M450" s="1">
        <v>38</v>
      </c>
      <c r="N450" s="1">
        <v>13</v>
      </c>
      <c r="O450" s="1">
        <v>448</v>
      </c>
      <c r="P450" s="1">
        <v>359</v>
      </c>
      <c r="Q450" s="1">
        <v>149</v>
      </c>
      <c r="R450" s="1">
        <v>508</v>
      </c>
      <c r="S450" s="42" t="s">
        <v>116</v>
      </c>
      <c r="T450" s="42" t="s">
        <v>116</v>
      </c>
      <c r="U450" s="33" t="s">
        <v>116</v>
      </c>
    </row>
    <row r="451" spans="3:21" x14ac:dyDescent="0.25">
      <c r="C451" s="125"/>
      <c r="D451" s="120"/>
      <c r="E451" s="9"/>
      <c r="F451" s="10"/>
      <c r="G451" s="8">
        <v>100</v>
      </c>
      <c r="H451" s="13">
        <v>19.246861924686002</v>
      </c>
      <c r="I451" s="2">
        <v>27.615062761506</v>
      </c>
      <c r="J451" s="2">
        <v>20.606694560668998</v>
      </c>
      <c r="K451" s="2">
        <v>16.945606694561</v>
      </c>
      <c r="L451" s="2">
        <v>10.251046025105</v>
      </c>
      <c r="M451" s="2">
        <v>3.9748953974900001</v>
      </c>
      <c r="N451" s="2">
        <v>1.359832635983</v>
      </c>
      <c r="O451" s="2">
        <v>46.861924686191998</v>
      </c>
      <c r="P451" s="2">
        <v>37.552301255229999</v>
      </c>
      <c r="Q451" s="2">
        <v>15.585774058577</v>
      </c>
      <c r="R451" s="2">
        <v>53.138075313808002</v>
      </c>
      <c r="S451" s="2">
        <v>76.410041841004002</v>
      </c>
      <c r="T451" s="2">
        <v>75</v>
      </c>
      <c r="U451" s="65">
        <v>74</v>
      </c>
    </row>
    <row r="452" spans="3:21" ht="25.2" x14ac:dyDescent="0.25">
      <c r="C452" s="125"/>
      <c r="D452" s="120"/>
      <c r="E452" s="4" t="s">
        <v>46</v>
      </c>
      <c r="F452" s="5"/>
      <c r="G452" s="6">
        <v>85</v>
      </c>
      <c r="H452" s="7">
        <v>15</v>
      </c>
      <c r="I452" s="1">
        <v>26</v>
      </c>
      <c r="J452" s="1">
        <v>12</v>
      </c>
      <c r="K452" s="1">
        <v>13</v>
      </c>
      <c r="L452" s="1">
        <v>11</v>
      </c>
      <c r="M452" s="1">
        <v>8</v>
      </c>
      <c r="N452" s="1">
        <v>0</v>
      </c>
      <c r="O452" s="1">
        <v>41</v>
      </c>
      <c r="P452" s="1">
        <v>25</v>
      </c>
      <c r="Q452" s="1">
        <v>19</v>
      </c>
      <c r="R452" s="1">
        <v>44</v>
      </c>
      <c r="S452" s="42" t="s">
        <v>116</v>
      </c>
      <c r="T452" s="42" t="s">
        <v>116</v>
      </c>
      <c r="U452" s="33" t="s">
        <v>116</v>
      </c>
    </row>
    <row r="453" spans="3:21" x14ac:dyDescent="0.25">
      <c r="C453" s="125"/>
      <c r="D453" s="120"/>
      <c r="E453" s="9"/>
      <c r="F453" s="10"/>
      <c r="G453" s="8">
        <v>100</v>
      </c>
      <c r="H453" s="13">
        <v>17.647058823529001</v>
      </c>
      <c r="I453" s="2">
        <v>30.588235294118</v>
      </c>
      <c r="J453" s="2">
        <v>14.117647058824</v>
      </c>
      <c r="K453" s="2">
        <v>15.294117647059</v>
      </c>
      <c r="L453" s="2">
        <v>12.941176470587999</v>
      </c>
      <c r="M453" s="2">
        <v>9.4117647058819998</v>
      </c>
      <c r="N453" s="16">
        <v>0</v>
      </c>
      <c r="O453" s="2">
        <v>48.235294117647001</v>
      </c>
      <c r="P453" s="2">
        <v>29.411764705882</v>
      </c>
      <c r="Q453" s="2">
        <v>22.352941176470999</v>
      </c>
      <c r="R453" s="2">
        <v>51.764705882352999</v>
      </c>
      <c r="S453" s="2">
        <v>77.105882352940995</v>
      </c>
      <c r="T453" s="2">
        <v>75</v>
      </c>
      <c r="U453" s="65">
        <v>74</v>
      </c>
    </row>
    <row r="454" spans="3:21" x14ac:dyDescent="0.25">
      <c r="C454" s="125"/>
      <c r="D454" s="120"/>
      <c r="E454" s="4" t="s">
        <v>18</v>
      </c>
      <c r="F454" s="5"/>
      <c r="G454" s="6">
        <v>17</v>
      </c>
      <c r="H454" s="7">
        <v>3</v>
      </c>
      <c r="I454" s="1">
        <v>4</v>
      </c>
      <c r="J454" s="1">
        <v>5</v>
      </c>
      <c r="K454" s="1">
        <v>4</v>
      </c>
      <c r="L454" s="1">
        <v>1</v>
      </c>
      <c r="M454" s="1">
        <v>0</v>
      </c>
      <c r="N454" s="1">
        <v>0</v>
      </c>
      <c r="O454" s="1">
        <v>7</v>
      </c>
      <c r="P454" s="1">
        <v>9</v>
      </c>
      <c r="Q454" s="1">
        <v>1</v>
      </c>
      <c r="R454" s="1">
        <v>10</v>
      </c>
      <c r="S454" s="42" t="s">
        <v>116</v>
      </c>
      <c r="T454" s="42" t="s">
        <v>116</v>
      </c>
      <c r="U454" s="33" t="s">
        <v>116</v>
      </c>
    </row>
    <row r="455" spans="3:21" x14ac:dyDescent="0.25">
      <c r="C455" s="125"/>
      <c r="D455" s="120"/>
      <c r="E455" s="9"/>
      <c r="F455" s="10"/>
      <c r="G455" s="8">
        <v>100</v>
      </c>
      <c r="H455" s="13">
        <v>17.647058823529001</v>
      </c>
      <c r="I455" s="2">
        <v>23.529411764706001</v>
      </c>
      <c r="J455" s="2">
        <v>29.411764705882</v>
      </c>
      <c r="K455" s="2">
        <v>23.529411764706001</v>
      </c>
      <c r="L455" s="2">
        <v>5.8823529411760003</v>
      </c>
      <c r="M455" s="16">
        <v>0</v>
      </c>
      <c r="N455" s="16">
        <v>0</v>
      </c>
      <c r="O455" s="2">
        <v>41.176470588234999</v>
      </c>
      <c r="P455" s="2">
        <v>52.941176470587997</v>
      </c>
      <c r="Q455" s="2">
        <v>5.8823529411760003</v>
      </c>
      <c r="R455" s="2">
        <v>58.823529411765001</v>
      </c>
      <c r="S455" s="2">
        <v>75.764705882352999</v>
      </c>
      <c r="T455" s="2">
        <v>77</v>
      </c>
      <c r="U455" s="65">
        <v>80</v>
      </c>
    </row>
    <row r="456" spans="3:21" x14ac:dyDescent="0.25">
      <c r="C456" s="121" t="s">
        <v>47</v>
      </c>
      <c r="D456" s="119" t="s">
        <v>20</v>
      </c>
      <c r="E456" s="18" t="s">
        <v>48</v>
      </c>
      <c r="F456" s="17"/>
      <c r="G456" s="19">
        <v>385</v>
      </c>
      <c r="H456" s="21">
        <v>71</v>
      </c>
      <c r="I456" s="3">
        <v>98</v>
      </c>
      <c r="J456" s="3">
        <v>66</v>
      </c>
      <c r="K456" s="3">
        <v>82</v>
      </c>
      <c r="L456" s="3">
        <v>47</v>
      </c>
      <c r="M456" s="3">
        <v>19</v>
      </c>
      <c r="N456" s="3">
        <v>2</v>
      </c>
      <c r="O456" s="3">
        <v>169</v>
      </c>
      <c r="P456" s="3">
        <v>148</v>
      </c>
      <c r="Q456" s="3">
        <v>68</v>
      </c>
      <c r="R456" s="3">
        <v>216</v>
      </c>
      <c r="S456" s="85" t="s">
        <v>116</v>
      </c>
      <c r="T456" s="85" t="s">
        <v>116</v>
      </c>
      <c r="U456" s="72" t="s">
        <v>116</v>
      </c>
    </row>
    <row r="457" spans="3:21" x14ac:dyDescent="0.25">
      <c r="C457" s="125"/>
      <c r="D457" s="120"/>
      <c r="E457" s="9"/>
      <c r="F457" s="10"/>
      <c r="G457" s="8">
        <v>100</v>
      </c>
      <c r="H457" s="13">
        <v>18.441558441558001</v>
      </c>
      <c r="I457" s="2">
        <v>25.454545454544999</v>
      </c>
      <c r="J457" s="2">
        <v>17.142857142857</v>
      </c>
      <c r="K457" s="2">
        <v>21.298701298701001</v>
      </c>
      <c r="L457" s="2">
        <v>12.207792207792</v>
      </c>
      <c r="M457" s="2">
        <v>4.9350649350650002</v>
      </c>
      <c r="N457" s="2">
        <v>0.51948051948100005</v>
      </c>
      <c r="O457" s="2">
        <v>43.896103896104002</v>
      </c>
      <c r="P457" s="2">
        <v>38.441558441558001</v>
      </c>
      <c r="Q457" s="2">
        <v>17.662337662338</v>
      </c>
      <c r="R457" s="2">
        <v>56.103896103895998</v>
      </c>
      <c r="S457" s="2">
        <v>77</v>
      </c>
      <c r="T457" s="2">
        <v>77</v>
      </c>
      <c r="U457" s="65">
        <v>73</v>
      </c>
    </row>
    <row r="458" spans="3:21" x14ac:dyDescent="0.25">
      <c r="C458" s="125"/>
      <c r="D458" s="120"/>
      <c r="E458" s="4" t="s">
        <v>49</v>
      </c>
      <c r="F458" s="5"/>
      <c r="G458" s="6">
        <v>1156</v>
      </c>
      <c r="H458" s="7">
        <v>250</v>
      </c>
      <c r="I458" s="1">
        <v>369</v>
      </c>
      <c r="J458" s="1">
        <v>249</v>
      </c>
      <c r="K458" s="1">
        <v>169</v>
      </c>
      <c r="L458" s="1">
        <v>82</v>
      </c>
      <c r="M458" s="1">
        <v>32</v>
      </c>
      <c r="N458" s="1">
        <v>5</v>
      </c>
      <c r="O458" s="1">
        <v>619</v>
      </c>
      <c r="P458" s="1">
        <v>418</v>
      </c>
      <c r="Q458" s="1">
        <v>119</v>
      </c>
      <c r="R458" s="1">
        <v>537</v>
      </c>
      <c r="S458" s="42" t="s">
        <v>116</v>
      </c>
      <c r="T458" s="42" t="s">
        <v>116</v>
      </c>
      <c r="U458" s="33" t="s">
        <v>116</v>
      </c>
    </row>
    <row r="459" spans="3:21" x14ac:dyDescent="0.25">
      <c r="C459" s="125"/>
      <c r="D459" s="120"/>
      <c r="E459" s="9"/>
      <c r="F459" s="10"/>
      <c r="G459" s="8">
        <v>100</v>
      </c>
      <c r="H459" s="13">
        <v>21.626297577854999</v>
      </c>
      <c r="I459" s="2">
        <v>31.920415224913</v>
      </c>
      <c r="J459" s="2">
        <v>21.539792387542999</v>
      </c>
      <c r="K459" s="2">
        <v>14.61937716263</v>
      </c>
      <c r="L459" s="2">
        <v>7.0934256055359999</v>
      </c>
      <c r="M459" s="2">
        <v>2.7681660899649998</v>
      </c>
      <c r="N459" s="2">
        <v>0.43252595155700002</v>
      </c>
      <c r="O459" s="2">
        <v>53.546712802767999</v>
      </c>
      <c r="P459" s="2">
        <v>36.159169550172997</v>
      </c>
      <c r="Q459" s="2">
        <v>10.294117647059</v>
      </c>
      <c r="R459" s="2">
        <v>46.453287197232001</v>
      </c>
      <c r="S459" s="2">
        <v>75.121972318339004</v>
      </c>
      <c r="T459" s="2">
        <v>74</v>
      </c>
      <c r="U459" s="65">
        <v>74</v>
      </c>
    </row>
    <row r="460" spans="3:21" x14ac:dyDescent="0.25">
      <c r="C460" s="125"/>
      <c r="D460" s="120"/>
      <c r="E460" s="4" t="s">
        <v>50</v>
      </c>
      <c r="F460" s="5"/>
      <c r="G460" s="6">
        <v>466</v>
      </c>
      <c r="H460" s="7">
        <v>101</v>
      </c>
      <c r="I460" s="1">
        <v>144</v>
      </c>
      <c r="J460" s="1">
        <v>91</v>
      </c>
      <c r="K460" s="1">
        <v>70</v>
      </c>
      <c r="L460" s="1">
        <v>39</v>
      </c>
      <c r="M460" s="1">
        <v>13</v>
      </c>
      <c r="N460" s="1">
        <v>8</v>
      </c>
      <c r="O460" s="1">
        <v>245</v>
      </c>
      <c r="P460" s="1">
        <v>161</v>
      </c>
      <c r="Q460" s="1">
        <v>60</v>
      </c>
      <c r="R460" s="1">
        <v>221</v>
      </c>
      <c r="S460" s="42" t="s">
        <v>116</v>
      </c>
      <c r="T460" s="42" t="s">
        <v>116</v>
      </c>
      <c r="U460" s="33" t="s">
        <v>116</v>
      </c>
    </row>
    <row r="461" spans="3:21" x14ac:dyDescent="0.25">
      <c r="C461" s="125"/>
      <c r="D461" s="120"/>
      <c r="E461" s="9"/>
      <c r="F461" s="10"/>
      <c r="G461" s="8">
        <v>100</v>
      </c>
      <c r="H461" s="13">
        <v>21.673819742488998</v>
      </c>
      <c r="I461" s="2">
        <v>30.901287553648</v>
      </c>
      <c r="J461" s="2">
        <v>19.527896995708002</v>
      </c>
      <c r="K461" s="2">
        <v>15.021459227468</v>
      </c>
      <c r="L461" s="2">
        <v>8.3690987124460001</v>
      </c>
      <c r="M461" s="2">
        <v>2.7896995708149999</v>
      </c>
      <c r="N461" s="2">
        <v>1.716738197425</v>
      </c>
      <c r="O461" s="2">
        <v>52.575107296136999</v>
      </c>
      <c r="P461" s="2">
        <v>34.549356223175998</v>
      </c>
      <c r="Q461" s="2">
        <v>12.875536480687</v>
      </c>
      <c r="R461" s="2">
        <v>47.424892703863001</v>
      </c>
      <c r="S461" s="2">
        <v>75.564377682403006</v>
      </c>
      <c r="T461" s="2">
        <v>74</v>
      </c>
      <c r="U461" s="88" t="s">
        <v>123</v>
      </c>
    </row>
    <row r="462" spans="3:21" x14ac:dyDescent="0.25">
      <c r="C462" s="125"/>
      <c r="D462" s="120"/>
      <c r="E462" s="4" t="s">
        <v>51</v>
      </c>
      <c r="F462" s="5"/>
      <c r="G462" s="6">
        <v>191</v>
      </c>
      <c r="H462" s="7">
        <v>49</v>
      </c>
      <c r="I462" s="1">
        <v>50</v>
      </c>
      <c r="J462" s="1">
        <v>40</v>
      </c>
      <c r="K462" s="1">
        <v>29</v>
      </c>
      <c r="L462" s="1">
        <v>17</v>
      </c>
      <c r="M462" s="1">
        <v>4</v>
      </c>
      <c r="N462" s="1">
        <v>2</v>
      </c>
      <c r="O462" s="1">
        <v>99</v>
      </c>
      <c r="P462" s="1">
        <v>69</v>
      </c>
      <c r="Q462" s="1">
        <v>23</v>
      </c>
      <c r="R462" s="1">
        <v>92</v>
      </c>
      <c r="S462" s="42" t="s">
        <v>116</v>
      </c>
      <c r="T462" s="42" t="s">
        <v>116</v>
      </c>
      <c r="U462" s="33" t="s">
        <v>116</v>
      </c>
    </row>
    <row r="463" spans="3:21" x14ac:dyDescent="0.25">
      <c r="C463" s="125"/>
      <c r="D463" s="120"/>
      <c r="E463" s="9"/>
      <c r="F463" s="10"/>
      <c r="G463" s="8">
        <v>100</v>
      </c>
      <c r="H463" s="13">
        <v>25.654450261779999</v>
      </c>
      <c r="I463" s="2">
        <v>26.178010471204001</v>
      </c>
      <c r="J463" s="2">
        <v>20.942408376963002</v>
      </c>
      <c r="K463" s="2">
        <v>15.183246073297999</v>
      </c>
      <c r="L463" s="2">
        <v>8.9005235602090007</v>
      </c>
      <c r="M463" s="2">
        <v>2.0942408376959998</v>
      </c>
      <c r="N463" s="2">
        <v>1.0471204188479999</v>
      </c>
      <c r="O463" s="2">
        <v>51.832460732984003</v>
      </c>
      <c r="P463" s="2">
        <v>36.125654450261997</v>
      </c>
      <c r="Q463" s="2">
        <v>12.041884816753999</v>
      </c>
      <c r="R463" s="2">
        <v>48.167539267015997</v>
      </c>
      <c r="S463" s="2">
        <v>75.308900523559998</v>
      </c>
      <c r="T463" s="2">
        <v>74</v>
      </c>
      <c r="U463" s="65">
        <v>68</v>
      </c>
    </row>
    <row r="464" spans="3:21" x14ac:dyDescent="0.25">
      <c r="C464" s="125"/>
      <c r="D464" s="120"/>
      <c r="E464" s="4" t="s">
        <v>52</v>
      </c>
      <c r="F464" s="5"/>
      <c r="G464" s="6">
        <v>181</v>
      </c>
      <c r="H464" s="7">
        <v>41</v>
      </c>
      <c r="I464" s="1">
        <v>52</v>
      </c>
      <c r="J464" s="1">
        <v>36</v>
      </c>
      <c r="K464" s="1">
        <v>33</v>
      </c>
      <c r="L464" s="1">
        <v>13</v>
      </c>
      <c r="M464" s="1">
        <v>6</v>
      </c>
      <c r="N464" s="1">
        <v>0</v>
      </c>
      <c r="O464" s="1">
        <v>93</v>
      </c>
      <c r="P464" s="1">
        <v>69</v>
      </c>
      <c r="Q464" s="1">
        <v>19</v>
      </c>
      <c r="R464" s="1">
        <v>88</v>
      </c>
      <c r="S464" s="42" t="s">
        <v>116</v>
      </c>
      <c r="T464" s="42" t="s">
        <v>116</v>
      </c>
      <c r="U464" s="33" t="s">
        <v>116</v>
      </c>
    </row>
    <row r="465" spans="3:21" x14ac:dyDescent="0.25">
      <c r="C465" s="125"/>
      <c r="D465" s="120"/>
      <c r="E465" s="9"/>
      <c r="F465" s="10"/>
      <c r="G465" s="8">
        <v>100</v>
      </c>
      <c r="H465" s="13">
        <v>22.651933701657001</v>
      </c>
      <c r="I465" s="2">
        <v>28.729281767956</v>
      </c>
      <c r="J465" s="2">
        <v>19.889502762431</v>
      </c>
      <c r="K465" s="2">
        <v>18.232044198895</v>
      </c>
      <c r="L465" s="2">
        <v>7.1823204419889999</v>
      </c>
      <c r="M465" s="2">
        <v>3.3149171270719999</v>
      </c>
      <c r="N465" s="16">
        <v>0</v>
      </c>
      <c r="O465" s="2">
        <v>51.381215469612997</v>
      </c>
      <c r="P465" s="2">
        <v>38.121546961325997</v>
      </c>
      <c r="Q465" s="2">
        <v>10.497237569060999</v>
      </c>
      <c r="R465" s="2">
        <v>48.618784530387003</v>
      </c>
      <c r="S465" s="2">
        <v>75.475138121547005</v>
      </c>
      <c r="T465" s="2">
        <v>74</v>
      </c>
      <c r="U465" s="65">
        <v>66</v>
      </c>
    </row>
    <row r="466" spans="3:21" x14ac:dyDescent="0.25">
      <c r="C466" s="125"/>
      <c r="D466" s="120"/>
      <c r="E466" s="4" t="s">
        <v>18</v>
      </c>
      <c r="F466" s="5"/>
      <c r="G466" s="6">
        <v>35</v>
      </c>
      <c r="H466" s="7">
        <v>3</v>
      </c>
      <c r="I466" s="1">
        <v>5</v>
      </c>
      <c r="J466" s="1">
        <v>10</v>
      </c>
      <c r="K466" s="1">
        <v>7</v>
      </c>
      <c r="L466" s="1">
        <v>8</v>
      </c>
      <c r="M466" s="1">
        <v>2</v>
      </c>
      <c r="N466" s="1">
        <v>0</v>
      </c>
      <c r="O466" s="1">
        <v>8</v>
      </c>
      <c r="P466" s="1">
        <v>17</v>
      </c>
      <c r="Q466" s="1">
        <v>10</v>
      </c>
      <c r="R466" s="1">
        <v>27</v>
      </c>
      <c r="S466" s="42" t="s">
        <v>116</v>
      </c>
      <c r="T466" s="42" t="s">
        <v>116</v>
      </c>
      <c r="U466" s="33" t="s">
        <v>116</v>
      </c>
    </row>
    <row r="467" spans="3:21" x14ac:dyDescent="0.25">
      <c r="C467" s="125"/>
      <c r="D467" s="120"/>
      <c r="E467" s="9"/>
      <c r="F467" s="10"/>
      <c r="G467" s="8">
        <v>100</v>
      </c>
      <c r="H467" s="13">
        <v>8.5714285714289993</v>
      </c>
      <c r="I467" s="2">
        <v>14.285714285714</v>
      </c>
      <c r="J467" s="2">
        <v>28.571428571428999</v>
      </c>
      <c r="K467" s="2">
        <v>20</v>
      </c>
      <c r="L467" s="2">
        <v>22.857142857143</v>
      </c>
      <c r="M467" s="2">
        <v>5.7142857142860004</v>
      </c>
      <c r="N467" s="16">
        <v>0</v>
      </c>
      <c r="O467" s="2">
        <v>22.857142857143</v>
      </c>
      <c r="P467" s="2">
        <v>48.571428571429003</v>
      </c>
      <c r="Q467" s="2">
        <v>28.571428571428999</v>
      </c>
      <c r="R467" s="2">
        <v>77.142857142856997</v>
      </c>
      <c r="S467" s="2">
        <v>79.457142857142998</v>
      </c>
      <c r="T467" s="2">
        <v>79</v>
      </c>
      <c r="U467" s="65">
        <v>80</v>
      </c>
    </row>
    <row r="468" spans="3:21" x14ac:dyDescent="0.25">
      <c r="C468" s="121" t="s">
        <v>53</v>
      </c>
      <c r="D468" s="119" t="s">
        <v>20</v>
      </c>
      <c r="E468" s="18" t="s">
        <v>54</v>
      </c>
      <c r="F468" s="17"/>
      <c r="G468" s="19">
        <v>331</v>
      </c>
      <c r="H468" s="21">
        <v>43</v>
      </c>
      <c r="I468" s="3">
        <v>83</v>
      </c>
      <c r="J468" s="3">
        <v>73</v>
      </c>
      <c r="K468" s="3">
        <v>76</v>
      </c>
      <c r="L468" s="3">
        <v>40</v>
      </c>
      <c r="M468" s="3">
        <v>11</v>
      </c>
      <c r="N468" s="3">
        <v>5</v>
      </c>
      <c r="O468" s="3">
        <v>126</v>
      </c>
      <c r="P468" s="3">
        <v>149</v>
      </c>
      <c r="Q468" s="3">
        <v>56</v>
      </c>
      <c r="R468" s="3">
        <v>205</v>
      </c>
      <c r="S468" s="85" t="s">
        <v>116</v>
      </c>
      <c r="T468" s="85" t="s">
        <v>116</v>
      </c>
      <c r="U468" s="72" t="s">
        <v>116</v>
      </c>
    </row>
    <row r="469" spans="3:21" x14ac:dyDescent="0.25">
      <c r="C469" s="125"/>
      <c r="D469" s="120"/>
      <c r="E469" s="9"/>
      <c r="F469" s="10"/>
      <c r="G469" s="8">
        <v>100</v>
      </c>
      <c r="H469" s="13">
        <v>12.990936555891</v>
      </c>
      <c r="I469" s="2">
        <v>25.075528700905998</v>
      </c>
      <c r="J469" s="2">
        <v>22.054380664652999</v>
      </c>
      <c r="K469" s="2">
        <v>22.960725075529002</v>
      </c>
      <c r="L469" s="2">
        <v>12.084592145015</v>
      </c>
      <c r="M469" s="2">
        <v>3.3232628398789998</v>
      </c>
      <c r="N469" s="2">
        <v>1.510574018127</v>
      </c>
      <c r="O469" s="2">
        <v>38.066465256797997</v>
      </c>
      <c r="P469" s="2">
        <v>45.015105740180999</v>
      </c>
      <c r="Q469" s="2">
        <v>16.918429003021</v>
      </c>
      <c r="R469" s="2">
        <v>61.933534743202003</v>
      </c>
      <c r="S469" s="2">
        <v>77.691842900302007</v>
      </c>
      <c r="T469" s="2">
        <v>77</v>
      </c>
      <c r="U469" s="65">
        <v>74</v>
      </c>
    </row>
    <row r="470" spans="3:21" x14ac:dyDescent="0.25">
      <c r="C470" s="125"/>
      <c r="D470" s="120"/>
      <c r="E470" s="4" t="s">
        <v>55</v>
      </c>
      <c r="F470" s="5"/>
      <c r="G470" s="6">
        <v>1212</v>
      </c>
      <c r="H470" s="7">
        <v>259</v>
      </c>
      <c r="I470" s="1">
        <v>368</v>
      </c>
      <c r="J470" s="1">
        <v>246</v>
      </c>
      <c r="K470" s="1">
        <v>197</v>
      </c>
      <c r="L470" s="1">
        <v>101</v>
      </c>
      <c r="M470" s="1">
        <v>37</v>
      </c>
      <c r="N470" s="1">
        <v>4</v>
      </c>
      <c r="O470" s="1">
        <v>627</v>
      </c>
      <c r="P470" s="1">
        <v>443</v>
      </c>
      <c r="Q470" s="1">
        <v>142</v>
      </c>
      <c r="R470" s="1">
        <v>585</v>
      </c>
      <c r="S470" s="42" t="s">
        <v>116</v>
      </c>
      <c r="T470" s="42" t="s">
        <v>116</v>
      </c>
      <c r="U470" s="33" t="s">
        <v>116</v>
      </c>
    </row>
    <row r="471" spans="3:21" x14ac:dyDescent="0.25">
      <c r="C471" s="125"/>
      <c r="D471" s="120"/>
      <c r="E471" s="9"/>
      <c r="F471" s="10"/>
      <c r="G471" s="8">
        <v>100</v>
      </c>
      <c r="H471" s="13">
        <v>21.369636963695999</v>
      </c>
      <c r="I471" s="2">
        <v>30.36303630363</v>
      </c>
      <c r="J471" s="2">
        <v>20.297029702970001</v>
      </c>
      <c r="K471" s="2">
        <v>16.254125412541001</v>
      </c>
      <c r="L471" s="2">
        <v>8.333333333333</v>
      </c>
      <c r="M471" s="2">
        <v>3.0528052805280002</v>
      </c>
      <c r="N471" s="2">
        <v>0.33003300330000002</v>
      </c>
      <c r="O471" s="2">
        <v>51.732673267327002</v>
      </c>
      <c r="P471" s="2">
        <v>36.551155115512003</v>
      </c>
      <c r="Q471" s="2">
        <v>11.716171617162001</v>
      </c>
      <c r="R471" s="2">
        <v>48.267326732672998</v>
      </c>
      <c r="S471" s="2">
        <v>75.494224422442002</v>
      </c>
      <c r="T471" s="2">
        <v>74</v>
      </c>
      <c r="U471" s="65">
        <v>74</v>
      </c>
    </row>
    <row r="472" spans="3:21" ht="25.2" x14ac:dyDescent="0.25">
      <c r="C472" s="125"/>
      <c r="D472" s="120"/>
      <c r="E472" s="4" t="s">
        <v>56</v>
      </c>
      <c r="F472" s="5"/>
      <c r="G472" s="6">
        <v>615</v>
      </c>
      <c r="H472" s="7">
        <v>139</v>
      </c>
      <c r="I472" s="1">
        <v>180</v>
      </c>
      <c r="J472" s="1">
        <v>123</v>
      </c>
      <c r="K472" s="1">
        <v>82</v>
      </c>
      <c r="L472" s="1">
        <v>58</v>
      </c>
      <c r="M472" s="1">
        <v>25</v>
      </c>
      <c r="N472" s="1">
        <v>8</v>
      </c>
      <c r="O472" s="1">
        <v>319</v>
      </c>
      <c r="P472" s="1">
        <v>205</v>
      </c>
      <c r="Q472" s="1">
        <v>91</v>
      </c>
      <c r="R472" s="1">
        <v>296</v>
      </c>
      <c r="S472" s="42" t="s">
        <v>116</v>
      </c>
      <c r="T472" s="42" t="s">
        <v>116</v>
      </c>
      <c r="U472" s="33" t="s">
        <v>116</v>
      </c>
    </row>
    <row r="473" spans="3:21" x14ac:dyDescent="0.25">
      <c r="C473" s="125"/>
      <c r="D473" s="120"/>
      <c r="E473" s="9"/>
      <c r="F473" s="10"/>
      <c r="G473" s="8">
        <v>100</v>
      </c>
      <c r="H473" s="13">
        <v>22.601626016259999</v>
      </c>
      <c r="I473" s="2">
        <v>29.268292682927001</v>
      </c>
      <c r="J473" s="2">
        <v>20</v>
      </c>
      <c r="K473" s="2">
        <v>13.333333333333</v>
      </c>
      <c r="L473" s="2">
        <v>9.4308943089429995</v>
      </c>
      <c r="M473" s="2">
        <v>4.065040650407</v>
      </c>
      <c r="N473" s="2">
        <v>1.30081300813</v>
      </c>
      <c r="O473" s="2">
        <v>51.869918699186996</v>
      </c>
      <c r="P473" s="2">
        <v>33.333333333333002</v>
      </c>
      <c r="Q473" s="2">
        <v>14.79674796748</v>
      </c>
      <c r="R473" s="2">
        <v>48.130081300813004</v>
      </c>
      <c r="S473" s="2">
        <v>75.660162601625998</v>
      </c>
      <c r="T473" s="2">
        <v>74</v>
      </c>
      <c r="U473" s="65">
        <v>75</v>
      </c>
    </row>
    <row r="474" spans="3:21" x14ac:dyDescent="0.25">
      <c r="C474" s="125"/>
      <c r="D474" s="120"/>
      <c r="E474" s="4" t="s">
        <v>57</v>
      </c>
      <c r="F474" s="5"/>
      <c r="G474" s="6">
        <v>234</v>
      </c>
      <c r="H474" s="7">
        <v>70</v>
      </c>
      <c r="I474" s="1">
        <v>82</v>
      </c>
      <c r="J474" s="1">
        <v>44</v>
      </c>
      <c r="K474" s="1">
        <v>30</v>
      </c>
      <c r="L474" s="1">
        <v>5</v>
      </c>
      <c r="M474" s="1">
        <v>3</v>
      </c>
      <c r="N474" s="1">
        <v>0</v>
      </c>
      <c r="O474" s="1">
        <v>152</v>
      </c>
      <c r="P474" s="1">
        <v>74</v>
      </c>
      <c r="Q474" s="1">
        <v>8</v>
      </c>
      <c r="R474" s="1">
        <v>82</v>
      </c>
      <c r="S474" s="42" t="s">
        <v>116</v>
      </c>
      <c r="T474" s="42" t="s">
        <v>116</v>
      </c>
      <c r="U474" s="33" t="s">
        <v>116</v>
      </c>
    </row>
    <row r="475" spans="3:21" x14ac:dyDescent="0.25">
      <c r="C475" s="125"/>
      <c r="D475" s="120"/>
      <c r="E475" s="9"/>
      <c r="F475" s="10"/>
      <c r="G475" s="8">
        <v>100</v>
      </c>
      <c r="H475" s="13">
        <v>29.91452991453</v>
      </c>
      <c r="I475" s="2">
        <v>35.042735042735004</v>
      </c>
      <c r="J475" s="2">
        <v>18.803418803419</v>
      </c>
      <c r="K475" s="2">
        <v>12.820512820513001</v>
      </c>
      <c r="L475" s="2">
        <v>2.1367521367519999</v>
      </c>
      <c r="M475" s="2">
        <v>1.2820512820509999</v>
      </c>
      <c r="N475" s="16">
        <v>0</v>
      </c>
      <c r="O475" s="2">
        <v>64.957264957264996</v>
      </c>
      <c r="P475" s="2">
        <v>31.623931623931998</v>
      </c>
      <c r="Q475" s="2">
        <v>3.4188034188029999</v>
      </c>
      <c r="R475" s="2">
        <v>35.042735042735004</v>
      </c>
      <c r="S475" s="2">
        <v>73.106837606837999</v>
      </c>
      <c r="T475" s="2">
        <v>73</v>
      </c>
      <c r="U475" s="65">
        <v>73</v>
      </c>
    </row>
    <row r="476" spans="3:21" x14ac:dyDescent="0.25">
      <c r="C476" s="125"/>
      <c r="D476" s="120"/>
      <c r="E476" s="4" t="s">
        <v>18</v>
      </c>
      <c r="F476" s="5"/>
      <c r="G476" s="6">
        <v>22</v>
      </c>
      <c r="H476" s="7">
        <v>4</v>
      </c>
      <c r="I476" s="1">
        <v>5</v>
      </c>
      <c r="J476" s="1">
        <v>6</v>
      </c>
      <c r="K476" s="1">
        <v>5</v>
      </c>
      <c r="L476" s="1">
        <v>2</v>
      </c>
      <c r="M476" s="1">
        <v>0</v>
      </c>
      <c r="N476" s="1">
        <v>0</v>
      </c>
      <c r="O476" s="1">
        <v>9</v>
      </c>
      <c r="P476" s="1">
        <v>11</v>
      </c>
      <c r="Q476" s="1">
        <v>2</v>
      </c>
      <c r="R476" s="1">
        <v>13</v>
      </c>
      <c r="S476" s="42" t="s">
        <v>116</v>
      </c>
      <c r="T476" s="42" t="s">
        <v>116</v>
      </c>
      <c r="U476" s="33" t="s">
        <v>116</v>
      </c>
    </row>
    <row r="477" spans="3:21" x14ac:dyDescent="0.25">
      <c r="C477" s="125"/>
      <c r="D477" s="120"/>
      <c r="E477" s="9"/>
      <c r="F477" s="10"/>
      <c r="G477" s="8">
        <v>100</v>
      </c>
      <c r="H477" s="13">
        <v>18.181818181817999</v>
      </c>
      <c r="I477" s="2">
        <v>22.727272727273</v>
      </c>
      <c r="J477" s="2">
        <v>27.272727272727</v>
      </c>
      <c r="K477" s="2">
        <v>22.727272727273</v>
      </c>
      <c r="L477" s="2">
        <v>9.0909090909089993</v>
      </c>
      <c r="M477" s="16">
        <v>0</v>
      </c>
      <c r="N477" s="16">
        <v>0</v>
      </c>
      <c r="O477" s="2">
        <v>40.909090909090999</v>
      </c>
      <c r="P477" s="2">
        <v>50</v>
      </c>
      <c r="Q477" s="2">
        <v>9.0909090909089993</v>
      </c>
      <c r="R477" s="2">
        <v>59.090909090909001</v>
      </c>
      <c r="S477" s="2">
        <v>76</v>
      </c>
      <c r="T477" s="2">
        <v>75.5</v>
      </c>
      <c r="U477" s="65">
        <v>80</v>
      </c>
    </row>
    <row r="478" spans="3:21" x14ac:dyDescent="0.25">
      <c r="C478" s="121" t="s">
        <v>58</v>
      </c>
      <c r="D478" s="119" t="s">
        <v>20</v>
      </c>
      <c r="E478" s="18" t="s">
        <v>59</v>
      </c>
      <c r="F478" s="17"/>
      <c r="G478" s="19">
        <v>522</v>
      </c>
      <c r="H478" s="21">
        <v>32</v>
      </c>
      <c r="I478" s="3">
        <v>125</v>
      </c>
      <c r="J478" s="3">
        <v>112</v>
      </c>
      <c r="K478" s="3">
        <v>137</v>
      </c>
      <c r="L478" s="3">
        <v>79</v>
      </c>
      <c r="M478" s="3">
        <v>32</v>
      </c>
      <c r="N478" s="3">
        <v>5</v>
      </c>
      <c r="O478" s="3">
        <v>157</v>
      </c>
      <c r="P478" s="3">
        <v>249</v>
      </c>
      <c r="Q478" s="3">
        <v>116</v>
      </c>
      <c r="R478" s="3">
        <v>365</v>
      </c>
      <c r="S478" s="85" t="s">
        <v>116</v>
      </c>
      <c r="T478" s="85" t="s">
        <v>116</v>
      </c>
      <c r="U478" s="72" t="s">
        <v>116</v>
      </c>
    </row>
    <row r="479" spans="3:21" x14ac:dyDescent="0.25">
      <c r="C479" s="125"/>
      <c r="D479" s="120"/>
      <c r="E479" s="9"/>
      <c r="F479" s="10"/>
      <c r="G479" s="8">
        <v>100</v>
      </c>
      <c r="H479" s="13">
        <v>6.130268199234</v>
      </c>
      <c r="I479" s="2">
        <v>23.946360153257</v>
      </c>
      <c r="J479" s="2">
        <v>21.455938697318</v>
      </c>
      <c r="K479" s="2">
        <v>26.245210727968999</v>
      </c>
      <c r="L479" s="2">
        <v>15.134099616858</v>
      </c>
      <c r="M479" s="2">
        <v>6.130268199234</v>
      </c>
      <c r="N479" s="2">
        <v>0.95785440612999995</v>
      </c>
      <c r="O479" s="2">
        <v>30.076628352490001</v>
      </c>
      <c r="P479" s="2">
        <v>47.701149425286999</v>
      </c>
      <c r="Q479" s="2">
        <v>22.222222222222001</v>
      </c>
      <c r="R479" s="2">
        <v>69.923371647509995</v>
      </c>
      <c r="S479" s="2">
        <v>79.091954022989</v>
      </c>
      <c r="T479" s="2">
        <v>79</v>
      </c>
      <c r="U479" s="65">
        <v>73</v>
      </c>
    </row>
    <row r="480" spans="3:21" x14ac:dyDescent="0.25">
      <c r="C480" s="125"/>
      <c r="D480" s="120"/>
      <c r="E480" s="4" t="s">
        <v>60</v>
      </c>
      <c r="F480" s="5"/>
      <c r="G480" s="6">
        <v>1090</v>
      </c>
      <c r="H480" s="7">
        <v>233</v>
      </c>
      <c r="I480" s="1">
        <v>333</v>
      </c>
      <c r="J480" s="1">
        <v>232</v>
      </c>
      <c r="K480" s="1">
        <v>167</v>
      </c>
      <c r="L480" s="1">
        <v>92</v>
      </c>
      <c r="M480" s="1">
        <v>28</v>
      </c>
      <c r="N480" s="1">
        <v>5</v>
      </c>
      <c r="O480" s="1">
        <v>566</v>
      </c>
      <c r="P480" s="1">
        <v>399</v>
      </c>
      <c r="Q480" s="1">
        <v>125</v>
      </c>
      <c r="R480" s="1">
        <v>524</v>
      </c>
      <c r="S480" s="42" t="s">
        <v>116</v>
      </c>
      <c r="T480" s="42" t="s">
        <v>116</v>
      </c>
      <c r="U480" s="33" t="s">
        <v>116</v>
      </c>
    </row>
    <row r="481" spans="3:21" x14ac:dyDescent="0.25">
      <c r="C481" s="125"/>
      <c r="D481" s="120"/>
      <c r="E481" s="9"/>
      <c r="F481" s="10"/>
      <c r="G481" s="8">
        <v>100</v>
      </c>
      <c r="H481" s="13">
        <v>21.376146788991001</v>
      </c>
      <c r="I481" s="2">
        <v>30.550458715596001</v>
      </c>
      <c r="J481" s="2">
        <v>21.284403669724998</v>
      </c>
      <c r="K481" s="2">
        <v>15.321100917431</v>
      </c>
      <c r="L481" s="2">
        <v>8.4403669724769994</v>
      </c>
      <c r="M481" s="2">
        <v>2.5688073394500002</v>
      </c>
      <c r="N481" s="2">
        <v>0.45871559632999998</v>
      </c>
      <c r="O481" s="2">
        <v>51.926605504587002</v>
      </c>
      <c r="P481" s="2">
        <v>36.605504587155998</v>
      </c>
      <c r="Q481" s="2">
        <v>11.467889908257</v>
      </c>
      <c r="R481" s="2">
        <v>48.073394495412998</v>
      </c>
      <c r="S481" s="2">
        <v>75.454128440367001</v>
      </c>
      <c r="T481" s="2">
        <v>74</v>
      </c>
      <c r="U481" s="65">
        <v>74</v>
      </c>
    </row>
    <row r="482" spans="3:21" ht="25.2" x14ac:dyDescent="0.25">
      <c r="C482" s="125"/>
      <c r="D482" s="120"/>
      <c r="E482" s="4" t="s">
        <v>61</v>
      </c>
      <c r="F482" s="5"/>
      <c r="G482" s="6">
        <v>327</v>
      </c>
      <c r="H482" s="7">
        <v>98</v>
      </c>
      <c r="I482" s="1">
        <v>123</v>
      </c>
      <c r="J482" s="1">
        <v>54</v>
      </c>
      <c r="K482" s="1">
        <v>33</v>
      </c>
      <c r="L482" s="1">
        <v>13</v>
      </c>
      <c r="M482" s="1">
        <v>4</v>
      </c>
      <c r="N482" s="1">
        <v>2</v>
      </c>
      <c r="O482" s="1">
        <v>221</v>
      </c>
      <c r="P482" s="1">
        <v>87</v>
      </c>
      <c r="Q482" s="1">
        <v>19</v>
      </c>
      <c r="R482" s="1">
        <v>106</v>
      </c>
      <c r="S482" s="42" t="s">
        <v>116</v>
      </c>
      <c r="T482" s="42" t="s">
        <v>116</v>
      </c>
      <c r="U482" s="33" t="s">
        <v>116</v>
      </c>
    </row>
    <row r="483" spans="3:21" x14ac:dyDescent="0.25">
      <c r="C483" s="125"/>
      <c r="D483" s="120"/>
      <c r="E483" s="9"/>
      <c r="F483" s="10"/>
      <c r="G483" s="8">
        <v>100</v>
      </c>
      <c r="H483" s="13">
        <v>29.969418960245001</v>
      </c>
      <c r="I483" s="2">
        <v>37.614678899083003</v>
      </c>
      <c r="J483" s="2">
        <v>16.513761467889999</v>
      </c>
      <c r="K483" s="2">
        <v>10.091743119266001</v>
      </c>
      <c r="L483" s="2">
        <v>3.9755351681960001</v>
      </c>
      <c r="M483" s="2">
        <v>1.2232415902139999</v>
      </c>
      <c r="N483" s="2">
        <v>0.61162079510699996</v>
      </c>
      <c r="O483" s="2">
        <v>67.584097859327002</v>
      </c>
      <c r="P483" s="2">
        <v>26.605504587155998</v>
      </c>
      <c r="Q483" s="2">
        <v>5.8103975535170003</v>
      </c>
      <c r="R483" s="2">
        <v>32.415902140672998</v>
      </c>
      <c r="S483" s="2">
        <v>73.149847094801004</v>
      </c>
      <c r="T483" s="2">
        <v>72</v>
      </c>
      <c r="U483" s="65">
        <v>70</v>
      </c>
    </row>
    <row r="484" spans="3:21" x14ac:dyDescent="0.25">
      <c r="C484" s="125"/>
      <c r="D484" s="120"/>
      <c r="E484" s="4" t="s">
        <v>62</v>
      </c>
      <c r="F484" s="5"/>
      <c r="G484" s="6">
        <v>428</v>
      </c>
      <c r="H484" s="7">
        <v>146</v>
      </c>
      <c r="I484" s="1">
        <v>129</v>
      </c>
      <c r="J484" s="1">
        <v>84</v>
      </c>
      <c r="K484" s="1">
        <v>42</v>
      </c>
      <c r="L484" s="1">
        <v>18</v>
      </c>
      <c r="M484" s="1">
        <v>7</v>
      </c>
      <c r="N484" s="1">
        <v>2</v>
      </c>
      <c r="O484" s="1">
        <v>275</v>
      </c>
      <c r="P484" s="1">
        <v>126</v>
      </c>
      <c r="Q484" s="1">
        <v>27</v>
      </c>
      <c r="R484" s="1">
        <v>153</v>
      </c>
      <c r="S484" s="42" t="s">
        <v>116</v>
      </c>
      <c r="T484" s="42" t="s">
        <v>116</v>
      </c>
      <c r="U484" s="33" t="s">
        <v>116</v>
      </c>
    </row>
    <row r="485" spans="3:21" x14ac:dyDescent="0.25">
      <c r="C485" s="125"/>
      <c r="D485" s="120"/>
      <c r="E485" s="9"/>
      <c r="F485" s="10"/>
      <c r="G485" s="8">
        <v>100</v>
      </c>
      <c r="H485" s="13">
        <v>34.112149532709999</v>
      </c>
      <c r="I485" s="2">
        <v>30.140186915887998</v>
      </c>
      <c r="J485" s="2">
        <v>19.626168224299001</v>
      </c>
      <c r="K485" s="2">
        <v>9.8130841121499994</v>
      </c>
      <c r="L485" s="2">
        <v>4.2056074766359997</v>
      </c>
      <c r="M485" s="2">
        <v>1.6355140186920001</v>
      </c>
      <c r="N485" s="2">
        <v>0.46728971962600002</v>
      </c>
      <c r="O485" s="2">
        <v>64.252336448598001</v>
      </c>
      <c r="P485" s="2">
        <v>29.439252336449002</v>
      </c>
      <c r="Q485" s="2">
        <v>6.3084112149529998</v>
      </c>
      <c r="R485" s="2">
        <v>35.747663551401999</v>
      </c>
      <c r="S485" s="2">
        <v>73.200934579438993</v>
      </c>
      <c r="T485" s="2">
        <v>72</v>
      </c>
      <c r="U485" s="65">
        <v>66</v>
      </c>
    </row>
    <row r="486" spans="3:21" x14ac:dyDescent="0.25">
      <c r="C486" s="125"/>
      <c r="D486" s="120"/>
      <c r="E486" s="4" t="s">
        <v>63</v>
      </c>
      <c r="F486" s="5"/>
      <c r="G486" s="6">
        <v>25</v>
      </c>
      <c r="H486" s="7">
        <v>4</v>
      </c>
      <c r="I486" s="1">
        <v>4</v>
      </c>
      <c r="J486" s="1">
        <v>5</v>
      </c>
      <c r="K486" s="1">
        <v>4</v>
      </c>
      <c r="L486" s="1">
        <v>2</v>
      </c>
      <c r="M486" s="1">
        <v>3</v>
      </c>
      <c r="N486" s="1">
        <v>3</v>
      </c>
      <c r="O486" s="1">
        <v>8</v>
      </c>
      <c r="P486" s="1">
        <v>9</v>
      </c>
      <c r="Q486" s="1">
        <v>8</v>
      </c>
      <c r="R486" s="1">
        <v>17</v>
      </c>
      <c r="S486" s="42" t="s">
        <v>116</v>
      </c>
      <c r="T486" s="42" t="s">
        <v>116</v>
      </c>
      <c r="U486" s="33" t="s">
        <v>116</v>
      </c>
    </row>
    <row r="487" spans="3:21" x14ac:dyDescent="0.25">
      <c r="C487" s="125"/>
      <c r="D487" s="120"/>
      <c r="E487" s="9"/>
      <c r="F487" s="10"/>
      <c r="G487" s="8">
        <v>100</v>
      </c>
      <c r="H487" s="13">
        <v>16</v>
      </c>
      <c r="I487" s="2">
        <v>16</v>
      </c>
      <c r="J487" s="2">
        <v>20</v>
      </c>
      <c r="K487" s="2">
        <v>16</v>
      </c>
      <c r="L487" s="2">
        <v>8</v>
      </c>
      <c r="M487" s="2">
        <v>12</v>
      </c>
      <c r="N487" s="2">
        <v>12</v>
      </c>
      <c r="O487" s="2">
        <v>32</v>
      </c>
      <c r="P487" s="2">
        <v>36</v>
      </c>
      <c r="Q487" s="2">
        <v>32</v>
      </c>
      <c r="R487" s="2">
        <v>68</v>
      </c>
      <c r="S487" s="2">
        <v>80.56</v>
      </c>
      <c r="T487" s="2">
        <v>79</v>
      </c>
      <c r="U487" s="65">
        <v>76</v>
      </c>
    </row>
    <row r="488" spans="3:21" x14ac:dyDescent="0.25">
      <c r="C488" s="125"/>
      <c r="D488" s="120"/>
      <c r="E488" s="4" t="s">
        <v>18</v>
      </c>
      <c r="F488" s="5"/>
      <c r="G488" s="6">
        <v>22</v>
      </c>
      <c r="H488" s="7">
        <v>2</v>
      </c>
      <c r="I488" s="1">
        <v>4</v>
      </c>
      <c r="J488" s="1">
        <v>5</v>
      </c>
      <c r="K488" s="1">
        <v>7</v>
      </c>
      <c r="L488" s="1">
        <v>2</v>
      </c>
      <c r="M488" s="1">
        <v>2</v>
      </c>
      <c r="N488" s="1">
        <v>0</v>
      </c>
      <c r="O488" s="1">
        <v>6</v>
      </c>
      <c r="P488" s="1">
        <v>12</v>
      </c>
      <c r="Q488" s="1">
        <v>4</v>
      </c>
      <c r="R488" s="1">
        <v>16</v>
      </c>
      <c r="S488" s="42" t="s">
        <v>116</v>
      </c>
      <c r="T488" s="42" t="s">
        <v>116</v>
      </c>
      <c r="U488" s="33" t="s">
        <v>116</v>
      </c>
    </row>
    <row r="489" spans="3:21" x14ac:dyDescent="0.25">
      <c r="C489" s="125"/>
      <c r="D489" s="120"/>
      <c r="E489" s="9"/>
      <c r="F489" s="10"/>
      <c r="G489" s="8">
        <v>100</v>
      </c>
      <c r="H489" s="13">
        <v>9.0909090909089993</v>
      </c>
      <c r="I489" s="2">
        <v>18.181818181817999</v>
      </c>
      <c r="J489" s="2">
        <v>22.727272727273</v>
      </c>
      <c r="K489" s="2">
        <v>31.818181818182001</v>
      </c>
      <c r="L489" s="2">
        <v>9.0909090909089993</v>
      </c>
      <c r="M489" s="2">
        <v>9.0909090909089993</v>
      </c>
      <c r="N489" s="16">
        <v>0</v>
      </c>
      <c r="O489" s="2">
        <v>27.272727272727</v>
      </c>
      <c r="P489" s="2">
        <v>54.545454545455001</v>
      </c>
      <c r="Q489" s="2">
        <v>18.181818181817999</v>
      </c>
      <c r="R489" s="2">
        <v>72.727272727273004</v>
      </c>
      <c r="S489" s="2">
        <v>78.636363636363996</v>
      </c>
      <c r="T489" s="2">
        <v>79.5</v>
      </c>
      <c r="U489" s="65">
        <v>80</v>
      </c>
    </row>
    <row r="490" spans="3:21" ht="25.2" x14ac:dyDescent="0.25">
      <c r="C490" s="121" t="s">
        <v>64</v>
      </c>
      <c r="D490" s="119" t="s">
        <v>20</v>
      </c>
      <c r="E490" s="18" t="s">
        <v>65</v>
      </c>
      <c r="F490" s="17"/>
      <c r="G490" s="19">
        <v>36</v>
      </c>
      <c r="H490" s="21">
        <v>6</v>
      </c>
      <c r="I490" s="3">
        <v>7</v>
      </c>
      <c r="J490" s="3">
        <v>9</v>
      </c>
      <c r="K490" s="3">
        <v>7</v>
      </c>
      <c r="L490" s="3">
        <v>6</v>
      </c>
      <c r="M490" s="3">
        <v>1</v>
      </c>
      <c r="N490" s="3">
        <v>0</v>
      </c>
      <c r="O490" s="3">
        <v>13</v>
      </c>
      <c r="P490" s="3">
        <v>16</v>
      </c>
      <c r="Q490" s="3">
        <v>7</v>
      </c>
      <c r="R490" s="3">
        <v>23</v>
      </c>
      <c r="S490" s="85" t="s">
        <v>116</v>
      </c>
      <c r="T490" s="85" t="s">
        <v>116</v>
      </c>
      <c r="U490" s="72" t="s">
        <v>116</v>
      </c>
    </row>
    <row r="491" spans="3:21" x14ac:dyDescent="0.25">
      <c r="C491" s="125"/>
      <c r="D491" s="120"/>
      <c r="E491" s="9"/>
      <c r="F491" s="10"/>
      <c r="G491" s="8">
        <v>100</v>
      </c>
      <c r="H491" s="13">
        <v>16.666666666666998</v>
      </c>
      <c r="I491" s="2">
        <v>19.444444444443999</v>
      </c>
      <c r="J491" s="2">
        <v>25</v>
      </c>
      <c r="K491" s="2">
        <v>19.444444444443999</v>
      </c>
      <c r="L491" s="2">
        <v>16.666666666666998</v>
      </c>
      <c r="M491" s="2">
        <v>2.7777777777780002</v>
      </c>
      <c r="N491" s="16">
        <v>0</v>
      </c>
      <c r="O491" s="2">
        <v>36.111111111111001</v>
      </c>
      <c r="P491" s="2">
        <v>44.444444444444002</v>
      </c>
      <c r="Q491" s="2">
        <v>19.444444444443999</v>
      </c>
      <c r="R491" s="2">
        <v>63.888888888888999</v>
      </c>
      <c r="S491" s="2">
        <v>77.194444444444002</v>
      </c>
      <c r="T491" s="2">
        <v>77.5</v>
      </c>
      <c r="U491" s="88" t="s">
        <v>124</v>
      </c>
    </row>
    <row r="492" spans="3:21" ht="37.799999999999997" x14ac:dyDescent="0.25">
      <c r="C492" s="125"/>
      <c r="D492" s="120"/>
      <c r="E492" s="4" t="s">
        <v>66</v>
      </c>
      <c r="F492" s="5"/>
      <c r="G492" s="6">
        <v>177</v>
      </c>
      <c r="H492" s="7">
        <v>24</v>
      </c>
      <c r="I492" s="1">
        <v>58</v>
      </c>
      <c r="J492" s="1">
        <v>32</v>
      </c>
      <c r="K492" s="1">
        <v>38</v>
      </c>
      <c r="L492" s="1">
        <v>16</v>
      </c>
      <c r="M492" s="1">
        <v>8</v>
      </c>
      <c r="N492" s="1">
        <v>1</v>
      </c>
      <c r="O492" s="1">
        <v>82</v>
      </c>
      <c r="P492" s="1">
        <v>70</v>
      </c>
      <c r="Q492" s="1">
        <v>25</v>
      </c>
      <c r="R492" s="1">
        <v>95</v>
      </c>
      <c r="S492" s="42" t="s">
        <v>116</v>
      </c>
      <c r="T492" s="42" t="s">
        <v>116</v>
      </c>
      <c r="U492" s="33" t="s">
        <v>116</v>
      </c>
    </row>
    <row r="493" spans="3:21" x14ac:dyDescent="0.25">
      <c r="C493" s="125"/>
      <c r="D493" s="120"/>
      <c r="E493" s="9"/>
      <c r="F493" s="10"/>
      <c r="G493" s="8">
        <v>100</v>
      </c>
      <c r="H493" s="13">
        <v>13.559322033898001</v>
      </c>
      <c r="I493" s="2">
        <v>32.768361581920999</v>
      </c>
      <c r="J493" s="2">
        <v>18.079096045198</v>
      </c>
      <c r="K493" s="2">
        <v>21.468926553671999</v>
      </c>
      <c r="L493" s="2">
        <v>9.0395480225989999</v>
      </c>
      <c r="M493" s="2">
        <v>4.5197740112989999</v>
      </c>
      <c r="N493" s="2">
        <v>0.56497175141199996</v>
      </c>
      <c r="O493" s="2">
        <v>46.327683615818998</v>
      </c>
      <c r="P493" s="2">
        <v>39.548022598869998</v>
      </c>
      <c r="Q493" s="2">
        <v>14.124293785311</v>
      </c>
      <c r="R493" s="2">
        <v>53.672316384181002</v>
      </c>
      <c r="S493" s="2">
        <v>76.661016949152994</v>
      </c>
      <c r="T493" s="2">
        <v>75</v>
      </c>
      <c r="U493" s="65">
        <v>70</v>
      </c>
    </row>
    <row r="494" spans="3:21" ht="37.799999999999997" x14ac:dyDescent="0.25">
      <c r="C494" s="125"/>
      <c r="D494" s="120"/>
      <c r="E494" s="4" t="s">
        <v>67</v>
      </c>
      <c r="F494" s="5"/>
      <c r="G494" s="6">
        <v>231</v>
      </c>
      <c r="H494" s="7">
        <v>35</v>
      </c>
      <c r="I494" s="1">
        <v>59</v>
      </c>
      <c r="J494" s="1">
        <v>54</v>
      </c>
      <c r="K494" s="1">
        <v>45</v>
      </c>
      <c r="L494" s="1">
        <v>28</v>
      </c>
      <c r="M494" s="1">
        <v>8</v>
      </c>
      <c r="N494" s="1">
        <v>2</v>
      </c>
      <c r="O494" s="1">
        <v>94</v>
      </c>
      <c r="P494" s="1">
        <v>99</v>
      </c>
      <c r="Q494" s="1">
        <v>38</v>
      </c>
      <c r="R494" s="1">
        <v>137</v>
      </c>
      <c r="S494" s="42" t="s">
        <v>116</v>
      </c>
      <c r="T494" s="42" t="s">
        <v>116</v>
      </c>
      <c r="U494" s="33" t="s">
        <v>116</v>
      </c>
    </row>
    <row r="495" spans="3:21" x14ac:dyDescent="0.25">
      <c r="C495" s="125"/>
      <c r="D495" s="120"/>
      <c r="E495" s="9"/>
      <c r="F495" s="10"/>
      <c r="G495" s="8">
        <v>100</v>
      </c>
      <c r="H495" s="13">
        <v>15.151515151515</v>
      </c>
      <c r="I495" s="2">
        <v>25.541125541126</v>
      </c>
      <c r="J495" s="2">
        <v>23.376623376623002</v>
      </c>
      <c r="K495" s="2">
        <v>19.480519480519</v>
      </c>
      <c r="L495" s="2">
        <v>12.121212121212</v>
      </c>
      <c r="M495" s="2">
        <v>3.463203463203</v>
      </c>
      <c r="N495" s="2">
        <v>0.86580086580100002</v>
      </c>
      <c r="O495" s="2">
        <v>40.692640692641</v>
      </c>
      <c r="P495" s="2">
        <v>42.857142857143003</v>
      </c>
      <c r="Q495" s="2">
        <v>16.450216450216001</v>
      </c>
      <c r="R495" s="2">
        <v>59.307359307359</v>
      </c>
      <c r="S495" s="2">
        <v>77.181818181818002</v>
      </c>
      <c r="T495" s="2">
        <v>77</v>
      </c>
      <c r="U495" s="65">
        <v>74</v>
      </c>
    </row>
    <row r="496" spans="3:21" ht="37.799999999999997" x14ac:dyDescent="0.25">
      <c r="C496" s="125"/>
      <c r="D496" s="120"/>
      <c r="E496" s="4" t="s">
        <v>68</v>
      </c>
      <c r="F496" s="5"/>
      <c r="G496" s="6">
        <v>324</v>
      </c>
      <c r="H496" s="7">
        <v>56</v>
      </c>
      <c r="I496" s="1">
        <v>99</v>
      </c>
      <c r="J496" s="1">
        <v>68</v>
      </c>
      <c r="K496" s="1">
        <v>53</v>
      </c>
      <c r="L496" s="1">
        <v>38</v>
      </c>
      <c r="M496" s="1">
        <v>9</v>
      </c>
      <c r="N496" s="1">
        <v>1</v>
      </c>
      <c r="O496" s="1">
        <v>155</v>
      </c>
      <c r="P496" s="1">
        <v>121</v>
      </c>
      <c r="Q496" s="1">
        <v>48</v>
      </c>
      <c r="R496" s="1">
        <v>169</v>
      </c>
      <c r="S496" s="42" t="s">
        <v>116</v>
      </c>
      <c r="T496" s="42" t="s">
        <v>116</v>
      </c>
      <c r="U496" s="33" t="s">
        <v>116</v>
      </c>
    </row>
    <row r="497" spans="3:21" x14ac:dyDescent="0.25">
      <c r="C497" s="125"/>
      <c r="D497" s="120"/>
      <c r="E497" s="9"/>
      <c r="F497" s="10"/>
      <c r="G497" s="8">
        <v>100</v>
      </c>
      <c r="H497" s="13">
        <v>17.283950617283999</v>
      </c>
      <c r="I497" s="2">
        <v>30.555555555556001</v>
      </c>
      <c r="J497" s="2">
        <v>20.987654320988</v>
      </c>
      <c r="K497" s="2">
        <v>16.358024691358001</v>
      </c>
      <c r="L497" s="2">
        <v>11.728395061728</v>
      </c>
      <c r="M497" s="2">
        <v>2.7777777777780002</v>
      </c>
      <c r="N497" s="2">
        <v>0.30864197530900001</v>
      </c>
      <c r="O497" s="2">
        <v>47.839506172839997</v>
      </c>
      <c r="P497" s="2">
        <v>37.345679012345997</v>
      </c>
      <c r="Q497" s="2">
        <v>14.814814814815</v>
      </c>
      <c r="R497" s="2">
        <v>52.160493827160003</v>
      </c>
      <c r="S497" s="2">
        <v>76.117283950616994</v>
      </c>
      <c r="T497" s="2">
        <v>75</v>
      </c>
      <c r="U497" s="88" t="s">
        <v>125</v>
      </c>
    </row>
    <row r="498" spans="3:21" ht="37.799999999999997" x14ac:dyDescent="0.25">
      <c r="C498" s="125"/>
      <c r="D498" s="120"/>
      <c r="E498" s="4" t="s">
        <v>69</v>
      </c>
      <c r="F498" s="5"/>
      <c r="G498" s="6">
        <v>364</v>
      </c>
      <c r="H498" s="7">
        <v>69</v>
      </c>
      <c r="I498" s="1">
        <v>110</v>
      </c>
      <c r="J498" s="1">
        <v>86</v>
      </c>
      <c r="K498" s="1">
        <v>57</v>
      </c>
      <c r="L498" s="1">
        <v>29</v>
      </c>
      <c r="M498" s="1">
        <v>10</v>
      </c>
      <c r="N498" s="1">
        <v>3</v>
      </c>
      <c r="O498" s="1">
        <v>179</v>
      </c>
      <c r="P498" s="1">
        <v>143</v>
      </c>
      <c r="Q498" s="1">
        <v>42</v>
      </c>
      <c r="R498" s="1">
        <v>185</v>
      </c>
      <c r="S498" s="42" t="s">
        <v>116</v>
      </c>
      <c r="T498" s="42" t="s">
        <v>116</v>
      </c>
      <c r="U498" s="33" t="s">
        <v>116</v>
      </c>
    </row>
    <row r="499" spans="3:21" x14ac:dyDescent="0.25">
      <c r="C499" s="125"/>
      <c r="D499" s="120"/>
      <c r="E499" s="9"/>
      <c r="F499" s="10"/>
      <c r="G499" s="8">
        <v>100</v>
      </c>
      <c r="H499" s="13">
        <v>18.956043956043999</v>
      </c>
      <c r="I499" s="2">
        <v>30.219780219779999</v>
      </c>
      <c r="J499" s="2">
        <v>23.626373626374001</v>
      </c>
      <c r="K499" s="2">
        <v>15.659340659341</v>
      </c>
      <c r="L499" s="2">
        <v>7.967032967033</v>
      </c>
      <c r="M499" s="2">
        <v>2.7472527472529999</v>
      </c>
      <c r="N499" s="2">
        <v>0.82417582417599999</v>
      </c>
      <c r="O499" s="2">
        <v>49.175824175823998</v>
      </c>
      <c r="P499" s="2">
        <v>39.285714285714</v>
      </c>
      <c r="Q499" s="2">
        <v>11.538461538462</v>
      </c>
      <c r="R499" s="2">
        <v>50.824175824176002</v>
      </c>
      <c r="S499" s="2">
        <v>75.681318681318999</v>
      </c>
      <c r="T499" s="2">
        <v>75</v>
      </c>
      <c r="U499" s="65">
        <v>75</v>
      </c>
    </row>
    <row r="500" spans="3:21" ht="37.799999999999997" x14ac:dyDescent="0.25">
      <c r="C500" s="125"/>
      <c r="D500" s="120"/>
      <c r="E500" s="4" t="s">
        <v>70</v>
      </c>
      <c r="F500" s="5"/>
      <c r="G500" s="6">
        <v>292</v>
      </c>
      <c r="H500" s="7">
        <v>69</v>
      </c>
      <c r="I500" s="1">
        <v>91</v>
      </c>
      <c r="J500" s="1">
        <v>60</v>
      </c>
      <c r="K500" s="1">
        <v>37</v>
      </c>
      <c r="L500" s="1">
        <v>23</v>
      </c>
      <c r="M500" s="1">
        <v>8</v>
      </c>
      <c r="N500" s="1">
        <v>4</v>
      </c>
      <c r="O500" s="1">
        <v>160</v>
      </c>
      <c r="P500" s="1">
        <v>97</v>
      </c>
      <c r="Q500" s="1">
        <v>35</v>
      </c>
      <c r="R500" s="1">
        <v>132</v>
      </c>
      <c r="S500" s="42" t="s">
        <v>116</v>
      </c>
      <c r="T500" s="42" t="s">
        <v>116</v>
      </c>
      <c r="U500" s="33" t="s">
        <v>116</v>
      </c>
    </row>
    <row r="501" spans="3:21" x14ac:dyDescent="0.25">
      <c r="C501" s="125"/>
      <c r="D501" s="120"/>
      <c r="E501" s="9"/>
      <c r="F501" s="10"/>
      <c r="G501" s="8">
        <v>100</v>
      </c>
      <c r="H501" s="13">
        <v>23.630136986301</v>
      </c>
      <c r="I501" s="2">
        <v>31.164383561644001</v>
      </c>
      <c r="J501" s="2">
        <v>20.547945205478999</v>
      </c>
      <c r="K501" s="2">
        <v>12.671232876712001</v>
      </c>
      <c r="L501" s="2">
        <v>7.8767123287669998</v>
      </c>
      <c r="M501" s="2">
        <v>2.7397260273969999</v>
      </c>
      <c r="N501" s="2">
        <v>1.369863013699</v>
      </c>
      <c r="O501" s="2">
        <v>54.794520547944998</v>
      </c>
      <c r="P501" s="2">
        <v>33.219178082192002</v>
      </c>
      <c r="Q501" s="2">
        <v>11.986301369863</v>
      </c>
      <c r="R501" s="2">
        <v>45.205479452055002</v>
      </c>
      <c r="S501" s="2">
        <v>75.205479452055002</v>
      </c>
      <c r="T501" s="2">
        <v>74</v>
      </c>
      <c r="U501" s="65">
        <v>73</v>
      </c>
    </row>
    <row r="502" spans="3:21" ht="37.799999999999997" x14ac:dyDescent="0.25">
      <c r="C502" s="125"/>
      <c r="D502" s="120"/>
      <c r="E502" s="4" t="s">
        <v>71</v>
      </c>
      <c r="F502" s="5"/>
      <c r="G502" s="6">
        <v>316</v>
      </c>
      <c r="H502" s="7">
        <v>88</v>
      </c>
      <c r="I502" s="1">
        <v>90</v>
      </c>
      <c r="J502" s="1">
        <v>59</v>
      </c>
      <c r="K502" s="1">
        <v>45</v>
      </c>
      <c r="L502" s="1">
        <v>26</v>
      </c>
      <c r="M502" s="1">
        <v>6</v>
      </c>
      <c r="N502" s="1">
        <v>2</v>
      </c>
      <c r="O502" s="1">
        <v>178</v>
      </c>
      <c r="P502" s="1">
        <v>104</v>
      </c>
      <c r="Q502" s="1">
        <v>34</v>
      </c>
      <c r="R502" s="1">
        <v>138</v>
      </c>
      <c r="S502" s="42" t="s">
        <v>116</v>
      </c>
      <c r="T502" s="42" t="s">
        <v>116</v>
      </c>
      <c r="U502" s="33" t="s">
        <v>116</v>
      </c>
    </row>
    <row r="503" spans="3:21" x14ac:dyDescent="0.25">
      <c r="C503" s="125"/>
      <c r="D503" s="120"/>
      <c r="E503" s="9"/>
      <c r="F503" s="10"/>
      <c r="G503" s="8">
        <v>100</v>
      </c>
      <c r="H503" s="13">
        <v>27.848101265823001</v>
      </c>
      <c r="I503" s="2">
        <v>28.481012658228</v>
      </c>
      <c r="J503" s="2">
        <v>18.670886075948999</v>
      </c>
      <c r="K503" s="2">
        <v>14.240506329114</v>
      </c>
      <c r="L503" s="2">
        <v>8.2278481012659999</v>
      </c>
      <c r="M503" s="2">
        <v>1.8987341772149999</v>
      </c>
      <c r="N503" s="2">
        <v>0.63291139240500005</v>
      </c>
      <c r="O503" s="2">
        <v>56.329113924051001</v>
      </c>
      <c r="P503" s="2">
        <v>32.911392405062998</v>
      </c>
      <c r="Q503" s="2">
        <v>10.759493670886</v>
      </c>
      <c r="R503" s="2">
        <v>43.670886075948999</v>
      </c>
      <c r="S503" s="2">
        <v>74.715189873417998</v>
      </c>
      <c r="T503" s="2">
        <v>74</v>
      </c>
      <c r="U503" s="88" t="s">
        <v>126</v>
      </c>
    </row>
    <row r="504" spans="3:21" ht="37.799999999999997" x14ac:dyDescent="0.25">
      <c r="C504" s="125"/>
      <c r="D504" s="120"/>
      <c r="E504" s="4" t="s">
        <v>72</v>
      </c>
      <c r="F504" s="5"/>
      <c r="G504" s="6">
        <v>308</v>
      </c>
      <c r="H504" s="7">
        <v>89</v>
      </c>
      <c r="I504" s="1">
        <v>98</v>
      </c>
      <c r="J504" s="1">
        <v>59</v>
      </c>
      <c r="K504" s="1">
        <v>38</v>
      </c>
      <c r="L504" s="1">
        <v>12</v>
      </c>
      <c r="M504" s="1">
        <v>11</v>
      </c>
      <c r="N504" s="1">
        <v>1</v>
      </c>
      <c r="O504" s="1">
        <v>187</v>
      </c>
      <c r="P504" s="1">
        <v>97</v>
      </c>
      <c r="Q504" s="1">
        <v>24</v>
      </c>
      <c r="R504" s="1">
        <v>121</v>
      </c>
      <c r="S504" s="42" t="s">
        <v>116</v>
      </c>
      <c r="T504" s="42" t="s">
        <v>116</v>
      </c>
      <c r="U504" s="33" t="s">
        <v>116</v>
      </c>
    </row>
    <row r="505" spans="3:21" x14ac:dyDescent="0.25">
      <c r="C505" s="125"/>
      <c r="D505" s="120"/>
      <c r="E505" s="9"/>
      <c r="F505" s="10"/>
      <c r="G505" s="8">
        <v>100</v>
      </c>
      <c r="H505" s="13">
        <v>28.896103896104002</v>
      </c>
      <c r="I505" s="2">
        <v>31.818181818182001</v>
      </c>
      <c r="J505" s="2">
        <v>19.155844155844001</v>
      </c>
      <c r="K505" s="2">
        <v>12.337662337662</v>
      </c>
      <c r="L505" s="2">
        <v>3.896103896104</v>
      </c>
      <c r="M505" s="2">
        <v>3.5714285714290002</v>
      </c>
      <c r="N505" s="2">
        <v>0.32467532467499999</v>
      </c>
      <c r="O505" s="2">
        <v>60.714285714286</v>
      </c>
      <c r="P505" s="2">
        <v>31.493506493506001</v>
      </c>
      <c r="Q505" s="2">
        <v>7.792207792208</v>
      </c>
      <c r="R505" s="2">
        <v>39.285714285714</v>
      </c>
      <c r="S505" s="2">
        <v>74.12012987013</v>
      </c>
      <c r="T505" s="2">
        <v>73</v>
      </c>
      <c r="U505" s="65">
        <v>74</v>
      </c>
    </row>
    <row r="506" spans="3:21" ht="37.799999999999997" x14ac:dyDescent="0.25">
      <c r="C506" s="125"/>
      <c r="D506" s="120"/>
      <c r="E506" s="4" t="s">
        <v>73</v>
      </c>
      <c r="F506" s="5"/>
      <c r="G506" s="6">
        <v>114</v>
      </c>
      <c r="H506" s="7">
        <v>33</v>
      </c>
      <c r="I506" s="1">
        <v>44</v>
      </c>
      <c r="J506" s="1">
        <v>15</v>
      </c>
      <c r="K506" s="1">
        <v>10</v>
      </c>
      <c r="L506" s="1">
        <v>7</v>
      </c>
      <c r="M506" s="1">
        <v>4</v>
      </c>
      <c r="N506" s="1">
        <v>1</v>
      </c>
      <c r="O506" s="1">
        <v>77</v>
      </c>
      <c r="P506" s="1">
        <v>25</v>
      </c>
      <c r="Q506" s="1">
        <v>12</v>
      </c>
      <c r="R506" s="1">
        <v>37</v>
      </c>
      <c r="S506" s="42" t="s">
        <v>116</v>
      </c>
      <c r="T506" s="42" t="s">
        <v>116</v>
      </c>
      <c r="U506" s="33" t="s">
        <v>116</v>
      </c>
    </row>
    <row r="507" spans="3:21" x14ac:dyDescent="0.25">
      <c r="C507" s="125"/>
      <c r="D507" s="120"/>
      <c r="E507" s="9"/>
      <c r="F507" s="10"/>
      <c r="G507" s="8">
        <v>100</v>
      </c>
      <c r="H507" s="13">
        <v>28.947368421053</v>
      </c>
      <c r="I507" s="2">
        <v>38.596491228070001</v>
      </c>
      <c r="J507" s="2">
        <v>13.157894736842</v>
      </c>
      <c r="K507" s="2">
        <v>8.7719298245609991</v>
      </c>
      <c r="L507" s="2">
        <v>6.1403508771929998</v>
      </c>
      <c r="M507" s="2">
        <v>3.508771929825</v>
      </c>
      <c r="N507" s="2">
        <v>0.87719298245599997</v>
      </c>
      <c r="O507" s="2">
        <v>67.543859649122993</v>
      </c>
      <c r="P507" s="2">
        <v>21.929824561404001</v>
      </c>
      <c r="Q507" s="2">
        <v>10.526315789473999</v>
      </c>
      <c r="R507" s="2">
        <v>32.456140350877</v>
      </c>
      <c r="S507" s="2">
        <v>73.701754385965003</v>
      </c>
      <c r="T507" s="2">
        <v>72</v>
      </c>
      <c r="U507" s="65">
        <v>66</v>
      </c>
    </row>
    <row r="508" spans="3:21" ht="25.2" x14ac:dyDescent="0.25">
      <c r="C508" s="125"/>
      <c r="D508" s="120"/>
      <c r="E508" s="4" t="s">
        <v>74</v>
      </c>
      <c r="F508" s="5"/>
      <c r="G508" s="6">
        <v>96</v>
      </c>
      <c r="H508" s="7">
        <v>32</v>
      </c>
      <c r="I508" s="1">
        <v>25</v>
      </c>
      <c r="J508" s="1">
        <v>20</v>
      </c>
      <c r="K508" s="1">
        <v>11</v>
      </c>
      <c r="L508" s="1">
        <v>4</v>
      </c>
      <c r="M508" s="1">
        <v>4</v>
      </c>
      <c r="N508" s="1">
        <v>0</v>
      </c>
      <c r="O508" s="1">
        <v>57</v>
      </c>
      <c r="P508" s="1">
        <v>31</v>
      </c>
      <c r="Q508" s="1">
        <v>8</v>
      </c>
      <c r="R508" s="1">
        <v>39</v>
      </c>
      <c r="S508" s="42" t="s">
        <v>116</v>
      </c>
      <c r="T508" s="42" t="s">
        <v>116</v>
      </c>
      <c r="U508" s="33" t="s">
        <v>116</v>
      </c>
    </row>
    <row r="509" spans="3:21" x14ac:dyDescent="0.25">
      <c r="C509" s="125"/>
      <c r="D509" s="120"/>
      <c r="E509" s="9"/>
      <c r="F509" s="10"/>
      <c r="G509" s="8">
        <v>100</v>
      </c>
      <c r="H509" s="13">
        <v>33.333333333333002</v>
      </c>
      <c r="I509" s="2">
        <v>26.041666666666998</v>
      </c>
      <c r="J509" s="2">
        <v>20.833333333333002</v>
      </c>
      <c r="K509" s="2">
        <v>11.458333333333</v>
      </c>
      <c r="L509" s="2">
        <v>4.166666666667</v>
      </c>
      <c r="M509" s="2">
        <v>4.166666666667</v>
      </c>
      <c r="N509" s="16">
        <v>0</v>
      </c>
      <c r="O509" s="2">
        <v>59.375</v>
      </c>
      <c r="P509" s="2">
        <v>32.291666666666998</v>
      </c>
      <c r="Q509" s="2">
        <v>8.333333333333</v>
      </c>
      <c r="R509" s="2">
        <v>40.625</v>
      </c>
      <c r="S509" s="2">
        <v>73.989583333333002</v>
      </c>
      <c r="T509" s="2">
        <v>73</v>
      </c>
      <c r="U509" s="65">
        <v>65</v>
      </c>
    </row>
    <row r="510" spans="3:21" x14ac:dyDescent="0.25">
      <c r="C510" s="125"/>
      <c r="D510" s="120"/>
      <c r="E510" s="4" t="s">
        <v>75</v>
      </c>
      <c r="F510" s="5"/>
      <c r="G510" s="6">
        <v>29</v>
      </c>
      <c r="H510" s="7">
        <v>2</v>
      </c>
      <c r="I510" s="1">
        <v>8</v>
      </c>
      <c r="J510" s="1">
        <v>5</v>
      </c>
      <c r="K510" s="1">
        <v>8</v>
      </c>
      <c r="L510" s="1">
        <v>4</v>
      </c>
      <c r="M510" s="1">
        <v>1</v>
      </c>
      <c r="N510" s="1">
        <v>1</v>
      </c>
      <c r="O510" s="1">
        <v>10</v>
      </c>
      <c r="P510" s="1">
        <v>13</v>
      </c>
      <c r="Q510" s="1">
        <v>6</v>
      </c>
      <c r="R510" s="1">
        <v>19</v>
      </c>
      <c r="S510" s="42" t="s">
        <v>116</v>
      </c>
      <c r="T510" s="42" t="s">
        <v>116</v>
      </c>
      <c r="U510" s="33" t="s">
        <v>116</v>
      </c>
    </row>
    <row r="511" spans="3:21" x14ac:dyDescent="0.25">
      <c r="C511" s="125"/>
      <c r="D511" s="120"/>
      <c r="E511" s="9"/>
      <c r="F511" s="10"/>
      <c r="G511" s="8">
        <v>100</v>
      </c>
      <c r="H511" s="13">
        <v>6.8965517241379999</v>
      </c>
      <c r="I511" s="2">
        <v>27.586206896552</v>
      </c>
      <c r="J511" s="2">
        <v>17.241379310345</v>
      </c>
      <c r="K511" s="2">
        <v>27.586206896552</v>
      </c>
      <c r="L511" s="2">
        <v>13.793103448276</v>
      </c>
      <c r="M511" s="2">
        <v>3.4482758620689999</v>
      </c>
      <c r="N511" s="2">
        <v>3.4482758620689999</v>
      </c>
      <c r="O511" s="2">
        <v>34.482758620689999</v>
      </c>
      <c r="P511" s="2">
        <v>44.827586206897003</v>
      </c>
      <c r="Q511" s="2">
        <v>20.689655172414</v>
      </c>
      <c r="R511" s="2">
        <v>65.517241379309993</v>
      </c>
      <c r="S511" s="2">
        <v>78.551724137931004</v>
      </c>
      <c r="T511" s="2">
        <v>77</v>
      </c>
      <c r="U511" s="88" t="s">
        <v>127</v>
      </c>
    </row>
    <row r="512" spans="3:21" x14ac:dyDescent="0.25">
      <c r="C512" s="125"/>
      <c r="D512" s="120"/>
      <c r="E512" s="4" t="s">
        <v>18</v>
      </c>
      <c r="F512" s="5"/>
      <c r="G512" s="6">
        <v>127</v>
      </c>
      <c r="H512" s="7">
        <v>12</v>
      </c>
      <c r="I512" s="1">
        <v>29</v>
      </c>
      <c r="J512" s="1">
        <v>25</v>
      </c>
      <c r="K512" s="1">
        <v>41</v>
      </c>
      <c r="L512" s="1">
        <v>13</v>
      </c>
      <c r="M512" s="1">
        <v>6</v>
      </c>
      <c r="N512" s="1">
        <v>1</v>
      </c>
      <c r="O512" s="1">
        <v>41</v>
      </c>
      <c r="P512" s="1">
        <v>66</v>
      </c>
      <c r="Q512" s="1">
        <v>20</v>
      </c>
      <c r="R512" s="1">
        <v>86</v>
      </c>
      <c r="S512" s="42" t="s">
        <v>116</v>
      </c>
      <c r="T512" s="42" t="s">
        <v>116</v>
      </c>
      <c r="U512" s="33" t="s">
        <v>116</v>
      </c>
    </row>
    <row r="513" spans="3:21" x14ac:dyDescent="0.25">
      <c r="C513" s="125"/>
      <c r="D513" s="120"/>
      <c r="E513" s="9"/>
      <c r="F513" s="10"/>
      <c r="G513" s="8">
        <v>100</v>
      </c>
      <c r="H513" s="13">
        <v>9.4488188976380005</v>
      </c>
      <c r="I513" s="2">
        <v>22.834645669291</v>
      </c>
      <c r="J513" s="2">
        <v>19.685039370079</v>
      </c>
      <c r="K513" s="2">
        <v>32.283464566928998</v>
      </c>
      <c r="L513" s="2">
        <v>10.236220472441</v>
      </c>
      <c r="M513" s="2">
        <v>4.7244094488190003</v>
      </c>
      <c r="N513" s="2">
        <v>0.78740157480299999</v>
      </c>
      <c r="O513" s="2">
        <v>32.283464566928998</v>
      </c>
      <c r="P513" s="2">
        <v>51.968503937008002</v>
      </c>
      <c r="Q513" s="2">
        <v>15.748031496063</v>
      </c>
      <c r="R513" s="2">
        <v>67.716535433071002</v>
      </c>
      <c r="S513" s="2">
        <v>78.393700787401997</v>
      </c>
      <c r="T513" s="2">
        <v>79</v>
      </c>
      <c r="U513" s="88" t="s">
        <v>128</v>
      </c>
    </row>
    <row r="514" spans="3:21" x14ac:dyDescent="0.25">
      <c r="C514" s="121" t="s">
        <v>76</v>
      </c>
      <c r="D514" s="119" t="s">
        <v>20</v>
      </c>
      <c r="E514" s="18" t="s">
        <v>77</v>
      </c>
      <c r="F514" s="17"/>
      <c r="G514" s="19">
        <v>626</v>
      </c>
      <c r="H514" s="21">
        <v>130</v>
      </c>
      <c r="I514" s="3">
        <v>184</v>
      </c>
      <c r="J514" s="3">
        <v>137</v>
      </c>
      <c r="K514" s="3">
        <v>109</v>
      </c>
      <c r="L514" s="3">
        <v>47</v>
      </c>
      <c r="M514" s="3">
        <v>17</v>
      </c>
      <c r="N514" s="3">
        <v>2</v>
      </c>
      <c r="O514" s="3">
        <v>314</v>
      </c>
      <c r="P514" s="3">
        <v>246</v>
      </c>
      <c r="Q514" s="3">
        <v>66</v>
      </c>
      <c r="R514" s="3">
        <v>312</v>
      </c>
      <c r="S514" s="85" t="s">
        <v>116</v>
      </c>
      <c r="T514" s="85" t="s">
        <v>116</v>
      </c>
      <c r="U514" s="72" t="s">
        <v>116</v>
      </c>
    </row>
    <row r="515" spans="3:21" x14ac:dyDescent="0.25">
      <c r="C515" s="125"/>
      <c r="D515" s="120"/>
      <c r="E515" s="9"/>
      <c r="F515" s="10"/>
      <c r="G515" s="8">
        <v>100</v>
      </c>
      <c r="H515" s="13">
        <v>20.766773162939</v>
      </c>
      <c r="I515" s="2">
        <v>29.392971246005999</v>
      </c>
      <c r="J515" s="2">
        <v>21.884984025559</v>
      </c>
      <c r="K515" s="2">
        <v>17.412140575079999</v>
      </c>
      <c r="L515" s="2">
        <v>7.5079872204470002</v>
      </c>
      <c r="M515" s="2">
        <v>2.7156549520770001</v>
      </c>
      <c r="N515" s="2">
        <v>0.31948881789099998</v>
      </c>
      <c r="O515" s="2">
        <v>50.159744408945997</v>
      </c>
      <c r="P515" s="2">
        <v>39.297124600639002</v>
      </c>
      <c r="Q515" s="2">
        <v>10.543130990414999</v>
      </c>
      <c r="R515" s="2">
        <v>49.840255591054003</v>
      </c>
      <c r="S515" s="2">
        <v>75.495207667732004</v>
      </c>
      <c r="T515" s="2">
        <v>74</v>
      </c>
      <c r="U515" s="65">
        <v>73</v>
      </c>
    </row>
    <row r="516" spans="3:21" x14ac:dyDescent="0.25">
      <c r="C516" s="125"/>
      <c r="D516" s="120"/>
      <c r="E516" s="4" t="s">
        <v>78</v>
      </c>
      <c r="F516" s="5"/>
      <c r="G516" s="6">
        <v>975</v>
      </c>
      <c r="H516" s="7">
        <v>193</v>
      </c>
      <c r="I516" s="1">
        <v>295</v>
      </c>
      <c r="J516" s="1">
        <v>206</v>
      </c>
      <c r="K516" s="1">
        <v>155</v>
      </c>
      <c r="L516" s="1">
        <v>83</v>
      </c>
      <c r="M516" s="1">
        <v>35</v>
      </c>
      <c r="N516" s="1">
        <v>8</v>
      </c>
      <c r="O516" s="1">
        <v>488</v>
      </c>
      <c r="P516" s="1">
        <v>361</v>
      </c>
      <c r="Q516" s="1">
        <v>126</v>
      </c>
      <c r="R516" s="1">
        <v>487</v>
      </c>
      <c r="S516" s="42" t="s">
        <v>116</v>
      </c>
      <c r="T516" s="42" t="s">
        <v>116</v>
      </c>
      <c r="U516" s="33" t="s">
        <v>116</v>
      </c>
    </row>
    <row r="517" spans="3:21" x14ac:dyDescent="0.25">
      <c r="C517" s="125"/>
      <c r="D517" s="120"/>
      <c r="E517" s="9"/>
      <c r="F517" s="10"/>
      <c r="G517" s="8">
        <v>100</v>
      </c>
      <c r="H517" s="13">
        <v>19.794871794872002</v>
      </c>
      <c r="I517" s="2">
        <v>30.25641025641</v>
      </c>
      <c r="J517" s="2">
        <v>21.128205128205</v>
      </c>
      <c r="K517" s="2">
        <v>15.897435897436001</v>
      </c>
      <c r="L517" s="2">
        <v>8.5128205128209995</v>
      </c>
      <c r="M517" s="2">
        <v>3.5897435897440002</v>
      </c>
      <c r="N517" s="2">
        <v>0.82051282051300001</v>
      </c>
      <c r="O517" s="2">
        <v>50.051282051282001</v>
      </c>
      <c r="P517" s="2">
        <v>37.025641025641001</v>
      </c>
      <c r="Q517" s="2">
        <v>12.923076923077</v>
      </c>
      <c r="R517" s="2">
        <v>49.948717948717999</v>
      </c>
      <c r="S517" s="2">
        <v>75.857435897436005</v>
      </c>
      <c r="T517" s="2">
        <v>74</v>
      </c>
      <c r="U517" s="65">
        <v>74</v>
      </c>
    </row>
    <row r="518" spans="3:21" x14ac:dyDescent="0.25">
      <c r="C518" s="125"/>
      <c r="D518" s="120"/>
      <c r="E518" s="4" t="s">
        <v>79</v>
      </c>
      <c r="F518" s="5"/>
      <c r="G518" s="6">
        <v>589</v>
      </c>
      <c r="H518" s="7">
        <v>142</v>
      </c>
      <c r="I518" s="1">
        <v>170</v>
      </c>
      <c r="J518" s="1">
        <v>107</v>
      </c>
      <c r="K518" s="1">
        <v>87</v>
      </c>
      <c r="L518" s="1">
        <v>60</v>
      </c>
      <c r="M518" s="1">
        <v>17</v>
      </c>
      <c r="N518" s="1">
        <v>6</v>
      </c>
      <c r="O518" s="1">
        <v>312</v>
      </c>
      <c r="P518" s="1">
        <v>194</v>
      </c>
      <c r="Q518" s="1">
        <v>83</v>
      </c>
      <c r="R518" s="1">
        <v>277</v>
      </c>
      <c r="S518" s="42" t="s">
        <v>116</v>
      </c>
      <c r="T518" s="42" t="s">
        <v>116</v>
      </c>
      <c r="U518" s="33" t="s">
        <v>116</v>
      </c>
    </row>
    <row r="519" spans="3:21" x14ac:dyDescent="0.25">
      <c r="C519" s="125"/>
      <c r="D519" s="120"/>
      <c r="E519" s="9"/>
      <c r="F519" s="10"/>
      <c r="G519" s="8">
        <v>100</v>
      </c>
      <c r="H519" s="13">
        <v>24.108658743633001</v>
      </c>
      <c r="I519" s="2">
        <v>28.862478777589001</v>
      </c>
      <c r="J519" s="2">
        <v>18.166383701188</v>
      </c>
      <c r="K519" s="2">
        <v>14.770797962649</v>
      </c>
      <c r="L519" s="2">
        <v>10.18675721562</v>
      </c>
      <c r="M519" s="2">
        <v>2.8862478777590002</v>
      </c>
      <c r="N519" s="2">
        <v>1.0186757215619999</v>
      </c>
      <c r="O519" s="2">
        <v>52.971137521221998</v>
      </c>
      <c r="P519" s="2">
        <v>32.937181663837002</v>
      </c>
      <c r="Q519" s="2">
        <v>14.091680814941</v>
      </c>
      <c r="R519" s="2">
        <v>47.028862478778002</v>
      </c>
      <c r="S519" s="2">
        <v>75.421052631579002</v>
      </c>
      <c r="T519" s="2">
        <v>74</v>
      </c>
      <c r="U519" s="65">
        <v>73</v>
      </c>
    </row>
    <row r="520" spans="3:21" x14ac:dyDescent="0.25">
      <c r="C520" s="125"/>
      <c r="D520" s="120"/>
      <c r="E520" s="4" t="s">
        <v>80</v>
      </c>
      <c r="F520" s="5"/>
      <c r="G520" s="6">
        <v>224</v>
      </c>
      <c r="H520" s="7">
        <v>50</v>
      </c>
      <c r="I520" s="1">
        <v>69</v>
      </c>
      <c r="J520" s="1">
        <v>42</v>
      </c>
      <c r="K520" s="1">
        <v>39</v>
      </c>
      <c r="L520" s="1">
        <v>16</v>
      </c>
      <c r="M520" s="1">
        <v>7</v>
      </c>
      <c r="N520" s="1">
        <v>1</v>
      </c>
      <c r="O520" s="1">
        <v>119</v>
      </c>
      <c r="P520" s="1">
        <v>81</v>
      </c>
      <c r="Q520" s="1">
        <v>24</v>
      </c>
      <c r="R520" s="1">
        <v>105</v>
      </c>
      <c r="S520" s="42" t="s">
        <v>116</v>
      </c>
      <c r="T520" s="42" t="s">
        <v>116</v>
      </c>
      <c r="U520" s="33" t="s">
        <v>116</v>
      </c>
    </row>
    <row r="521" spans="3:21" x14ac:dyDescent="0.25">
      <c r="C521" s="125"/>
      <c r="D521" s="120"/>
      <c r="E521" s="9"/>
      <c r="F521" s="10"/>
      <c r="G521" s="8">
        <v>100</v>
      </c>
      <c r="H521" s="13">
        <v>22.321428571428999</v>
      </c>
      <c r="I521" s="2">
        <v>30.803571428571001</v>
      </c>
      <c r="J521" s="2">
        <v>18.75</v>
      </c>
      <c r="K521" s="2">
        <v>17.410714285714</v>
      </c>
      <c r="L521" s="2">
        <v>7.1428571428570002</v>
      </c>
      <c r="M521" s="2">
        <v>3.125</v>
      </c>
      <c r="N521" s="2">
        <v>0.446428571429</v>
      </c>
      <c r="O521" s="2">
        <v>53.125</v>
      </c>
      <c r="P521" s="2">
        <v>36.160714285714</v>
      </c>
      <c r="Q521" s="2">
        <v>10.714285714286</v>
      </c>
      <c r="R521" s="2">
        <v>46.875</v>
      </c>
      <c r="S521" s="2">
        <v>75.361607142856997</v>
      </c>
      <c r="T521" s="2">
        <v>74</v>
      </c>
      <c r="U521" s="65">
        <v>74</v>
      </c>
    </row>
    <row r="522" spans="3:21" x14ac:dyDescent="0.25">
      <c r="C522" s="121" t="s">
        <v>81</v>
      </c>
      <c r="D522" s="119" t="s">
        <v>20</v>
      </c>
      <c r="E522" s="18" t="s">
        <v>82</v>
      </c>
      <c r="F522" s="17"/>
      <c r="G522" s="19">
        <v>300</v>
      </c>
      <c r="H522" s="21">
        <v>76</v>
      </c>
      <c r="I522" s="3">
        <v>100</v>
      </c>
      <c r="J522" s="3">
        <v>43</v>
      </c>
      <c r="K522" s="3">
        <v>36</v>
      </c>
      <c r="L522" s="3">
        <v>30</v>
      </c>
      <c r="M522" s="3">
        <v>13</v>
      </c>
      <c r="N522" s="3">
        <v>2</v>
      </c>
      <c r="O522" s="3">
        <v>176</v>
      </c>
      <c r="P522" s="3">
        <v>79</v>
      </c>
      <c r="Q522" s="3">
        <v>45</v>
      </c>
      <c r="R522" s="3">
        <v>124</v>
      </c>
      <c r="S522" s="85" t="s">
        <v>116</v>
      </c>
      <c r="T522" s="85" t="s">
        <v>116</v>
      </c>
      <c r="U522" s="72" t="s">
        <v>116</v>
      </c>
    </row>
    <row r="523" spans="3:21" x14ac:dyDescent="0.25">
      <c r="C523" s="125"/>
      <c r="D523" s="120"/>
      <c r="E523" s="9"/>
      <c r="F523" s="10"/>
      <c r="G523" s="8">
        <v>100</v>
      </c>
      <c r="H523" s="13">
        <v>25.333333333333002</v>
      </c>
      <c r="I523" s="2">
        <v>33.333333333333002</v>
      </c>
      <c r="J523" s="2">
        <v>14.333333333333</v>
      </c>
      <c r="K523" s="2">
        <v>12</v>
      </c>
      <c r="L523" s="2">
        <v>10</v>
      </c>
      <c r="M523" s="2">
        <v>4.333333333333</v>
      </c>
      <c r="N523" s="2">
        <v>0.66666666666700003</v>
      </c>
      <c r="O523" s="2">
        <v>58.666666666666998</v>
      </c>
      <c r="P523" s="2">
        <v>26.333333333333002</v>
      </c>
      <c r="Q523" s="2">
        <v>15</v>
      </c>
      <c r="R523" s="2">
        <v>41.333333333333002</v>
      </c>
      <c r="S523" s="2">
        <v>75.099999999999994</v>
      </c>
      <c r="T523" s="2">
        <v>73</v>
      </c>
      <c r="U523" s="65">
        <v>73</v>
      </c>
    </row>
    <row r="524" spans="3:21" x14ac:dyDescent="0.25">
      <c r="C524" s="125"/>
      <c r="D524" s="120"/>
      <c r="E524" s="4" t="s">
        <v>83</v>
      </c>
      <c r="F524" s="5"/>
      <c r="G524" s="6">
        <v>722</v>
      </c>
      <c r="H524" s="7">
        <v>142</v>
      </c>
      <c r="I524" s="1">
        <v>210</v>
      </c>
      <c r="J524" s="1">
        <v>169</v>
      </c>
      <c r="K524" s="1">
        <v>122</v>
      </c>
      <c r="L524" s="1">
        <v>57</v>
      </c>
      <c r="M524" s="1">
        <v>16</v>
      </c>
      <c r="N524" s="1">
        <v>6</v>
      </c>
      <c r="O524" s="1">
        <v>352</v>
      </c>
      <c r="P524" s="1">
        <v>291</v>
      </c>
      <c r="Q524" s="1">
        <v>79</v>
      </c>
      <c r="R524" s="1">
        <v>370</v>
      </c>
      <c r="S524" s="42" t="s">
        <v>116</v>
      </c>
      <c r="T524" s="42" t="s">
        <v>116</v>
      </c>
      <c r="U524" s="33" t="s">
        <v>116</v>
      </c>
    </row>
    <row r="525" spans="3:21" x14ac:dyDescent="0.25">
      <c r="C525" s="125"/>
      <c r="D525" s="120"/>
      <c r="E525" s="9"/>
      <c r="F525" s="10"/>
      <c r="G525" s="8">
        <v>100</v>
      </c>
      <c r="H525" s="13">
        <v>19.667590027700999</v>
      </c>
      <c r="I525" s="2">
        <v>29.085872576177</v>
      </c>
      <c r="J525" s="2">
        <v>23.407202216066</v>
      </c>
      <c r="K525" s="2">
        <v>16.897506925207999</v>
      </c>
      <c r="L525" s="2">
        <v>7.8947368421049999</v>
      </c>
      <c r="M525" s="2">
        <v>2.2160664819939999</v>
      </c>
      <c r="N525" s="2">
        <v>0.83102493074799999</v>
      </c>
      <c r="O525" s="2">
        <v>48.753462603877999</v>
      </c>
      <c r="P525" s="2">
        <v>40.304709141274003</v>
      </c>
      <c r="Q525" s="2">
        <v>10.941828254848</v>
      </c>
      <c r="R525" s="2">
        <v>51.246537396122001</v>
      </c>
      <c r="S525" s="2">
        <v>75.667590027700996</v>
      </c>
      <c r="T525" s="2">
        <v>75</v>
      </c>
      <c r="U525" s="65">
        <v>73</v>
      </c>
    </row>
    <row r="526" spans="3:21" x14ac:dyDescent="0.25">
      <c r="C526" s="125"/>
      <c r="D526" s="120"/>
      <c r="E526" s="4" t="s">
        <v>84</v>
      </c>
      <c r="F526" s="5"/>
      <c r="G526" s="6">
        <v>483</v>
      </c>
      <c r="H526" s="7">
        <v>111</v>
      </c>
      <c r="I526" s="1">
        <v>144</v>
      </c>
      <c r="J526" s="1">
        <v>102</v>
      </c>
      <c r="K526" s="1">
        <v>70</v>
      </c>
      <c r="L526" s="1">
        <v>39</v>
      </c>
      <c r="M526" s="1">
        <v>15</v>
      </c>
      <c r="N526" s="1">
        <v>2</v>
      </c>
      <c r="O526" s="1">
        <v>255</v>
      </c>
      <c r="P526" s="1">
        <v>172</v>
      </c>
      <c r="Q526" s="1">
        <v>56</v>
      </c>
      <c r="R526" s="1">
        <v>228</v>
      </c>
      <c r="S526" s="42" t="s">
        <v>116</v>
      </c>
      <c r="T526" s="42" t="s">
        <v>116</v>
      </c>
      <c r="U526" s="33" t="s">
        <v>116</v>
      </c>
    </row>
    <row r="527" spans="3:21" x14ac:dyDescent="0.25">
      <c r="C527" s="125"/>
      <c r="D527" s="120"/>
      <c r="E527" s="9"/>
      <c r="F527" s="10"/>
      <c r="G527" s="8">
        <v>100</v>
      </c>
      <c r="H527" s="13">
        <v>22.981366459627001</v>
      </c>
      <c r="I527" s="2">
        <v>29.813664596273</v>
      </c>
      <c r="J527" s="2">
        <v>21.11801242236</v>
      </c>
      <c r="K527" s="2">
        <v>14.492753623187999</v>
      </c>
      <c r="L527" s="2">
        <v>8.074534161491</v>
      </c>
      <c r="M527" s="2">
        <v>3.1055900621119998</v>
      </c>
      <c r="N527" s="2">
        <v>0.41407867494799999</v>
      </c>
      <c r="O527" s="2">
        <v>52.795031055900999</v>
      </c>
      <c r="P527" s="2">
        <v>35.610766045548999</v>
      </c>
      <c r="Q527" s="2">
        <v>11.594202898551</v>
      </c>
      <c r="R527" s="2">
        <v>47.204968944099001</v>
      </c>
      <c r="S527" s="2">
        <v>75.265010351967007</v>
      </c>
      <c r="T527" s="2">
        <v>74</v>
      </c>
      <c r="U527" s="65">
        <v>74</v>
      </c>
    </row>
    <row r="528" spans="3:21" x14ac:dyDescent="0.25">
      <c r="C528" s="125"/>
      <c r="D528" s="120"/>
      <c r="E528" s="4" t="s">
        <v>85</v>
      </c>
      <c r="F528" s="5"/>
      <c r="G528" s="6">
        <v>395</v>
      </c>
      <c r="H528" s="7">
        <v>77</v>
      </c>
      <c r="I528" s="1">
        <v>120</v>
      </c>
      <c r="J528" s="1">
        <v>78</v>
      </c>
      <c r="K528" s="1">
        <v>69</v>
      </c>
      <c r="L528" s="1">
        <v>40</v>
      </c>
      <c r="M528" s="1">
        <v>11</v>
      </c>
      <c r="N528" s="1">
        <v>0</v>
      </c>
      <c r="O528" s="1">
        <v>197</v>
      </c>
      <c r="P528" s="1">
        <v>147</v>
      </c>
      <c r="Q528" s="1">
        <v>51</v>
      </c>
      <c r="R528" s="1">
        <v>198</v>
      </c>
      <c r="S528" s="42" t="s">
        <v>116</v>
      </c>
      <c r="T528" s="42" t="s">
        <v>116</v>
      </c>
      <c r="U528" s="33" t="s">
        <v>116</v>
      </c>
    </row>
    <row r="529" spans="3:21" x14ac:dyDescent="0.25">
      <c r="C529" s="125"/>
      <c r="D529" s="120"/>
      <c r="E529" s="9"/>
      <c r="F529" s="10"/>
      <c r="G529" s="8">
        <v>100</v>
      </c>
      <c r="H529" s="13">
        <v>19.493670886076</v>
      </c>
      <c r="I529" s="2">
        <v>30.379746835443001</v>
      </c>
      <c r="J529" s="2">
        <v>19.746835443038002</v>
      </c>
      <c r="K529" s="2">
        <v>17.46835443038</v>
      </c>
      <c r="L529" s="2">
        <v>10.126582278480999</v>
      </c>
      <c r="M529" s="2">
        <v>2.7848101265819998</v>
      </c>
      <c r="N529" s="16">
        <v>0</v>
      </c>
      <c r="O529" s="2">
        <v>49.873417721518997</v>
      </c>
      <c r="P529" s="2">
        <v>37.215189873417998</v>
      </c>
      <c r="Q529" s="2">
        <v>12.911392405062999</v>
      </c>
      <c r="R529" s="2">
        <v>50.126582278481003</v>
      </c>
      <c r="S529" s="2">
        <v>75.835443037974997</v>
      </c>
      <c r="T529" s="2">
        <v>75</v>
      </c>
      <c r="U529" s="65">
        <v>73</v>
      </c>
    </row>
    <row r="530" spans="3:21" x14ac:dyDescent="0.25">
      <c r="C530" s="125"/>
      <c r="D530" s="120"/>
      <c r="E530" s="4" t="s">
        <v>86</v>
      </c>
      <c r="F530" s="5"/>
      <c r="G530" s="6">
        <v>236</v>
      </c>
      <c r="H530" s="7">
        <v>46</v>
      </c>
      <c r="I530" s="1">
        <v>61</v>
      </c>
      <c r="J530" s="1">
        <v>44</v>
      </c>
      <c r="K530" s="1">
        <v>50</v>
      </c>
      <c r="L530" s="1">
        <v>21</v>
      </c>
      <c r="M530" s="1">
        <v>10</v>
      </c>
      <c r="N530" s="1">
        <v>4</v>
      </c>
      <c r="O530" s="1">
        <v>107</v>
      </c>
      <c r="P530" s="1">
        <v>94</v>
      </c>
      <c r="Q530" s="1">
        <v>35</v>
      </c>
      <c r="R530" s="1">
        <v>129</v>
      </c>
      <c r="S530" s="42" t="s">
        <v>116</v>
      </c>
      <c r="T530" s="42" t="s">
        <v>116</v>
      </c>
      <c r="U530" s="33" t="s">
        <v>116</v>
      </c>
    </row>
    <row r="531" spans="3:21" x14ac:dyDescent="0.25">
      <c r="C531" s="125"/>
      <c r="D531" s="120"/>
      <c r="E531" s="9"/>
      <c r="F531" s="10"/>
      <c r="G531" s="8">
        <v>100</v>
      </c>
      <c r="H531" s="13">
        <v>19.491525423729001</v>
      </c>
      <c r="I531" s="2">
        <v>25.847457627118999</v>
      </c>
      <c r="J531" s="2">
        <v>18.644067796609999</v>
      </c>
      <c r="K531" s="2">
        <v>21.186440677966001</v>
      </c>
      <c r="L531" s="2">
        <v>8.8983050847459992</v>
      </c>
      <c r="M531" s="2">
        <v>4.2372881355930003</v>
      </c>
      <c r="N531" s="2">
        <v>1.6949152542370001</v>
      </c>
      <c r="O531" s="2">
        <v>45.338983050846998</v>
      </c>
      <c r="P531" s="2">
        <v>39.830508474576</v>
      </c>
      <c r="Q531" s="2">
        <v>14.830508474576</v>
      </c>
      <c r="R531" s="2">
        <v>54.661016949153002</v>
      </c>
      <c r="S531" s="2">
        <v>76.639830508475001</v>
      </c>
      <c r="T531" s="2">
        <v>75</v>
      </c>
      <c r="U531" s="65">
        <v>75</v>
      </c>
    </row>
    <row r="532" spans="3:21" x14ac:dyDescent="0.25">
      <c r="C532" s="125"/>
      <c r="D532" s="120"/>
      <c r="E532" s="4" t="s">
        <v>87</v>
      </c>
      <c r="F532" s="5"/>
      <c r="G532" s="6">
        <v>278</v>
      </c>
      <c r="H532" s="7">
        <v>63</v>
      </c>
      <c r="I532" s="1">
        <v>83</v>
      </c>
      <c r="J532" s="1">
        <v>56</v>
      </c>
      <c r="K532" s="1">
        <v>43</v>
      </c>
      <c r="L532" s="1">
        <v>19</v>
      </c>
      <c r="M532" s="1">
        <v>11</v>
      </c>
      <c r="N532" s="1">
        <v>3</v>
      </c>
      <c r="O532" s="1">
        <v>146</v>
      </c>
      <c r="P532" s="1">
        <v>99</v>
      </c>
      <c r="Q532" s="1">
        <v>33</v>
      </c>
      <c r="R532" s="1">
        <v>132</v>
      </c>
      <c r="S532" s="42" t="s">
        <v>116</v>
      </c>
      <c r="T532" s="42" t="s">
        <v>116</v>
      </c>
      <c r="U532" s="33" t="s">
        <v>116</v>
      </c>
    </row>
    <row r="533" spans="3:21" x14ac:dyDescent="0.25">
      <c r="C533" s="125"/>
      <c r="D533" s="120"/>
      <c r="E533" s="9"/>
      <c r="F533" s="10"/>
      <c r="G533" s="8">
        <v>100</v>
      </c>
      <c r="H533" s="13">
        <v>22.661870503597001</v>
      </c>
      <c r="I533" s="2">
        <v>29.856115107914</v>
      </c>
      <c r="J533" s="2">
        <v>20.143884892086</v>
      </c>
      <c r="K533" s="2">
        <v>15.467625899281</v>
      </c>
      <c r="L533" s="2">
        <v>6.8345323741010002</v>
      </c>
      <c r="M533" s="2">
        <v>3.9568345323740002</v>
      </c>
      <c r="N533" s="2">
        <v>1.0791366906469999</v>
      </c>
      <c r="O533" s="2">
        <v>52.517985611511001</v>
      </c>
      <c r="P533" s="2">
        <v>35.611510791367003</v>
      </c>
      <c r="Q533" s="2">
        <v>11.870503597121999</v>
      </c>
      <c r="R533" s="2">
        <v>47.482014388488999</v>
      </c>
      <c r="S533" s="2">
        <v>75.424460431655007</v>
      </c>
      <c r="T533" s="2">
        <v>74</v>
      </c>
      <c r="U533" s="65">
        <v>70</v>
      </c>
    </row>
    <row r="534" spans="3:21" x14ac:dyDescent="0.25">
      <c r="C534" s="121" t="s">
        <v>88</v>
      </c>
      <c r="D534" s="119" t="s">
        <v>20</v>
      </c>
      <c r="E534" s="18" t="s">
        <v>89</v>
      </c>
      <c r="F534" s="17"/>
      <c r="G534" s="19">
        <v>110</v>
      </c>
      <c r="H534" s="21">
        <v>28</v>
      </c>
      <c r="I534" s="3">
        <v>40</v>
      </c>
      <c r="J534" s="3">
        <v>13</v>
      </c>
      <c r="K534" s="3">
        <v>12</v>
      </c>
      <c r="L534" s="3">
        <v>10</v>
      </c>
      <c r="M534" s="3">
        <v>5</v>
      </c>
      <c r="N534" s="3">
        <v>2</v>
      </c>
      <c r="O534" s="3">
        <v>68</v>
      </c>
      <c r="P534" s="3">
        <v>25</v>
      </c>
      <c r="Q534" s="3">
        <v>17</v>
      </c>
      <c r="R534" s="3">
        <v>42</v>
      </c>
      <c r="S534" s="85" t="s">
        <v>116</v>
      </c>
      <c r="T534" s="85" t="s">
        <v>116</v>
      </c>
      <c r="U534" s="72" t="s">
        <v>116</v>
      </c>
    </row>
    <row r="535" spans="3:21" x14ac:dyDescent="0.25">
      <c r="C535" s="122"/>
      <c r="D535" s="120"/>
      <c r="E535" s="9"/>
      <c r="F535" s="10"/>
      <c r="G535" s="8">
        <v>100</v>
      </c>
      <c r="H535" s="13">
        <v>25.454545454544999</v>
      </c>
      <c r="I535" s="2">
        <v>36.363636363635997</v>
      </c>
      <c r="J535" s="2">
        <v>11.818181818182</v>
      </c>
      <c r="K535" s="2">
        <v>10.909090909091001</v>
      </c>
      <c r="L535" s="2">
        <v>9.0909090909089993</v>
      </c>
      <c r="M535" s="2">
        <v>4.5454545454549997</v>
      </c>
      <c r="N535" s="2">
        <v>1.818181818182</v>
      </c>
      <c r="O535" s="2">
        <v>61.818181818181998</v>
      </c>
      <c r="P535" s="2">
        <v>22.727272727273</v>
      </c>
      <c r="Q535" s="2">
        <v>15.454545454545</v>
      </c>
      <c r="R535" s="2">
        <v>38.181818181818002</v>
      </c>
      <c r="S535" s="2">
        <v>74.972727272726999</v>
      </c>
      <c r="T535" s="2">
        <v>73</v>
      </c>
      <c r="U535" s="65">
        <v>70</v>
      </c>
    </row>
    <row r="536" spans="3:21" x14ac:dyDescent="0.25">
      <c r="C536" s="122"/>
      <c r="D536" s="120"/>
      <c r="E536" s="4" t="s">
        <v>90</v>
      </c>
      <c r="F536" s="5"/>
      <c r="G536" s="6">
        <v>190</v>
      </c>
      <c r="H536" s="7">
        <v>48</v>
      </c>
      <c r="I536" s="1">
        <v>60</v>
      </c>
      <c r="J536" s="1">
        <v>30</v>
      </c>
      <c r="K536" s="1">
        <v>24</v>
      </c>
      <c r="L536" s="1">
        <v>20</v>
      </c>
      <c r="M536" s="1">
        <v>8</v>
      </c>
      <c r="N536" s="1">
        <v>0</v>
      </c>
      <c r="O536" s="1">
        <v>108</v>
      </c>
      <c r="P536" s="1">
        <v>54</v>
      </c>
      <c r="Q536" s="1">
        <v>28</v>
      </c>
      <c r="R536" s="1">
        <v>82</v>
      </c>
      <c r="S536" s="42" t="s">
        <v>116</v>
      </c>
      <c r="T536" s="42" t="s">
        <v>116</v>
      </c>
      <c r="U536" s="33" t="s">
        <v>116</v>
      </c>
    </row>
    <row r="537" spans="3:21" x14ac:dyDescent="0.25">
      <c r="C537" s="122"/>
      <c r="D537" s="120"/>
      <c r="E537" s="9"/>
      <c r="F537" s="10"/>
      <c r="G537" s="8">
        <v>100</v>
      </c>
      <c r="H537" s="13">
        <v>25.263157894736999</v>
      </c>
      <c r="I537" s="2">
        <v>31.578947368421002</v>
      </c>
      <c r="J537" s="2">
        <v>15.789473684211</v>
      </c>
      <c r="K537" s="2">
        <v>12.631578947368</v>
      </c>
      <c r="L537" s="2">
        <v>10.526315789473999</v>
      </c>
      <c r="M537" s="2">
        <v>4.2105263157890001</v>
      </c>
      <c r="N537" s="16">
        <v>0</v>
      </c>
      <c r="O537" s="2">
        <v>56.842105263157997</v>
      </c>
      <c r="P537" s="2">
        <v>28.421052631578998</v>
      </c>
      <c r="Q537" s="2">
        <v>14.736842105262999</v>
      </c>
      <c r="R537" s="2">
        <v>43.157894736842003</v>
      </c>
      <c r="S537" s="2">
        <v>75.173684210526005</v>
      </c>
      <c r="T537" s="2">
        <v>73</v>
      </c>
      <c r="U537" s="65">
        <v>73</v>
      </c>
    </row>
    <row r="538" spans="3:21" x14ac:dyDescent="0.25">
      <c r="C538" s="122"/>
      <c r="D538" s="120"/>
      <c r="E538" s="4" t="s">
        <v>83</v>
      </c>
      <c r="F538" s="5"/>
      <c r="G538" s="6">
        <v>722</v>
      </c>
      <c r="H538" s="7">
        <v>142</v>
      </c>
      <c r="I538" s="1">
        <v>210</v>
      </c>
      <c r="J538" s="1">
        <v>169</v>
      </c>
      <c r="K538" s="1">
        <v>122</v>
      </c>
      <c r="L538" s="1">
        <v>57</v>
      </c>
      <c r="M538" s="1">
        <v>16</v>
      </c>
      <c r="N538" s="1">
        <v>6</v>
      </c>
      <c r="O538" s="1">
        <v>352</v>
      </c>
      <c r="P538" s="1">
        <v>291</v>
      </c>
      <c r="Q538" s="1">
        <v>79</v>
      </c>
      <c r="R538" s="1">
        <v>370</v>
      </c>
      <c r="S538" s="42" t="s">
        <v>116</v>
      </c>
      <c r="T538" s="42" t="s">
        <v>116</v>
      </c>
      <c r="U538" s="33" t="s">
        <v>116</v>
      </c>
    </row>
    <row r="539" spans="3:21" x14ac:dyDescent="0.25">
      <c r="C539" s="122"/>
      <c r="D539" s="120"/>
      <c r="E539" s="9"/>
      <c r="F539" s="10"/>
      <c r="G539" s="8">
        <v>100</v>
      </c>
      <c r="H539" s="13">
        <v>19.667590027700999</v>
      </c>
      <c r="I539" s="2">
        <v>29.085872576177</v>
      </c>
      <c r="J539" s="2">
        <v>23.407202216066</v>
      </c>
      <c r="K539" s="2">
        <v>16.897506925207999</v>
      </c>
      <c r="L539" s="2">
        <v>7.8947368421049999</v>
      </c>
      <c r="M539" s="2">
        <v>2.2160664819939999</v>
      </c>
      <c r="N539" s="2">
        <v>0.83102493074799999</v>
      </c>
      <c r="O539" s="2">
        <v>48.753462603877999</v>
      </c>
      <c r="P539" s="2">
        <v>40.304709141274003</v>
      </c>
      <c r="Q539" s="2">
        <v>10.941828254848</v>
      </c>
      <c r="R539" s="2">
        <v>51.246537396122001</v>
      </c>
      <c r="S539" s="2">
        <v>75.667590027700996</v>
      </c>
      <c r="T539" s="2">
        <v>75</v>
      </c>
      <c r="U539" s="65">
        <v>73</v>
      </c>
    </row>
    <row r="540" spans="3:21" x14ac:dyDescent="0.25">
      <c r="C540" s="122"/>
      <c r="D540" s="120"/>
      <c r="E540" s="4" t="s">
        <v>91</v>
      </c>
      <c r="F540" s="5"/>
      <c r="G540" s="6">
        <v>117</v>
      </c>
      <c r="H540" s="7">
        <v>34</v>
      </c>
      <c r="I540" s="1">
        <v>36</v>
      </c>
      <c r="J540" s="1">
        <v>25</v>
      </c>
      <c r="K540" s="1">
        <v>10</v>
      </c>
      <c r="L540" s="1">
        <v>9</v>
      </c>
      <c r="M540" s="1">
        <v>2</v>
      </c>
      <c r="N540" s="1">
        <v>1</v>
      </c>
      <c r="O540" s="1">
        <v>70</v>
      </c>
      <c r="P540" s="1">
        <v>35</v>
      </c>
      <c r="Q540" s="1">
        <v>12</v>
      </c>
      <c r="R540" s="1">
        <v>47</v>
      </c>
      <c r="S540" s="42" t="s">
        <v>116</v>
      </c>
      <c r="T540" s="42" t="s">
        <v>116</v>
      </c>
      <c r="U540" s="33" t="s">
        <v>116</v>
      </c>
    </row>
    <row r="541" spans="3:21" x14ac:dyDescent="0.25">
      <c r="C541" s="122"/>
      <c r="D541" s="120"/>
      <c r="E541" s="9"/>
      <c r="F541" s="10"/>
      <c r="G541" s="8">
        <v>100</v>
      </c>
      <c r="H541" s="13">
        <v>29.059829059828999</v>
      </c>
      <c r="I541" s="2">
        <v>30.769230769231001</v>
      </c>
      <c r="J541" s="2">
        <v>21.367521367521</v>
      </c>
      <c r="K541" s="2">
        <v>8.5470085470089998</v>
      </c>
      <c r="L541" s="2">
        <v>7.6923076923079998</v>
      </c>
      <c r="M541" s="2">
        <v>1.709401709402</v>
      </c>
      <c r="N541" s="2">
        <v>0.85470085470099999</v>
      </c>
      <c r="O541" s="2">
        <v>59.82905982906</v>
      </c>
      <c r="P541" s="2">
        <v>29.91452991453</v>
      </c>
      <c r="Q541" s="2">
        <v>10.25641025641</v>
      </c>
      <c r="R541" s="2">
        <v>40.17094017094</v>
      </c>
      <c r="S541" s="2">
        <v>74.042735042735004</v>
      </c>
      <c r="T541" s="2">
        <v>73</v>
      </c>
      <c r="U541" s="65">
        <v>66</v>
      </c>
    </row>
    <row r="542" spans="3:21" x14ac:dyDescent="0.25">
      <c r="C542" s="122"/>
      <c r="D542" s="120"/>
      <c r="E542" s="4" t="s">
        <v>92</v>
      </c>
      <c r="F542" s="5"/>
      <c r="G542" s="6">
        <v>123</v>
      </c>
      <c r="H542" s="7">
        <v>29</v>
      </c>
      <c r="I542" s="1">
        <v>31</v>
      </c>
      <c r="J542" s="1">
        <v>25</v>
      </c>
      <c r="K542" s="1">
        <v>20</v>
      </c>
      <c r="L542" s="1">
        <v>13</v>
      </c>
      <c r="M542" s="1">
        <v>4</v>
      </c>
      <c r="N542" s="1">
        <v>1</v>
      </c>
      <c r="O542" s="1">
        <v>60</v>
      </c>
      <c r="P542" s="1">
        <v>45</v>
      </c>
      <c r="Q542" s="1">
        <v>18</v>
      </c>
      <c r="R542" s="1">
        <v>63</v>
      </c>
      <c r="S542" s="42" t="s">
        <v>116</v>
      </c>
      <c r="T542" s="42" t="s">
        <v>116</v>
      </c>
      <c r="U542" s="33" t="s">
        <v>116</v>
      </c>
    </row>
    <row r="543" spans="3:21" x14ac:dyDescent="0.25">
      <c r="C543" s="122"/>
      <c r="D543" s="120"/>
      <c r="E543" s="9"/>
      <c r="F543" s="10"/>
      <c r="G543" s="8">
        <v>100</v>
      </c>
      <c r="H543" s="13">
        <v>23.577235772358001</v>
      </c>
      <c r="I543" s="2">
        <v>25.203252032519998</v>
      </c>
      <c r="J543" s="2">
        <v>20.325203252032999</v>
      </c>
      <c r="K543" s="2">
        <v>16.260162601626</v>
      </c>
      <c r="L543" s="2">
        <v>10.569105691057</v>
      </c>
      <c r="M543" s="2">
        <v>3.2520325203249998</v>
      </c>
      <c r="N543" s="2">
        <v>0.81300813008100004</v>
      </c>
      <c r="O543" s="2">
        <v>48.780487804878</v>
      </c>
      <c r="P543" s="2">
        <v>36.585365853658999</v>
      </c>
      <c r="Q543" s="2">
        <v>14.634146341463</v>
      </c>
      <c r="R543" s="2">
        <v>51.219512195122</v>
      </c>
      <c r="S543" s="2">
        <v>75.731707317073003</v>
      </c>
      <c r="T543" s="2">
        <v>75</v>
      </c>
      <c r="U543" s="88" t="s">
        <v>129</v>
      </c>
    </row>
    <row r="544" spans="3:21" x14ac:dyDescent="0.25">
      <c r="C544" s="122"/>
      <c r="D544" s="120"/>
      <c r="E544" s="4" t="s">
        <v>93</v>
      </c>
      <c r="F544" s="5"/>
      <c r="G544" s="6">
        <v>243</v>
      </c>
      <c r="H544" s="7">
        <v>48</v>
      </c>
      <c r="I544" s="1">
        <v>77</v>
      </c>
      <c r="J544" s="1">
        <v>52</v>
      </c>
      <c r="K544" s="1">
        <v>40</v>
      </c>
      <c r="L544" s="1">
        <v>17</v>
      </c>
      <c r="M544" s="1">
        <v>9</v>
      </c>
      <c r="N544" s="1">
        <v>0</v>
      </c>
      <c r="O544" s="1">
        <v>125</v>
      </c>
      <c r="P544" s="1">
        <v>92</v>
      </c>
      <c r="Q544" s="1">
        <v>26</v>
      </c>
      <c r="R544" s="1">
        <v>118</v>
      </c>
      <c r="S544" s="42" t="s">
        <v>116</v>
      </c>
      <c r="T544" s="42" t="s">
        <v>116</v>
      </c>
      <c r="U544" s="33" t="s">
        <v>116</v>
      </c>
    </row>
    <row r="545" spans="2:21" x14ac:dyDescent="0.25">
      <c r="C545" s="122"/>
      <c r="D545" s="120"/>
      <c r="E545" s="9"/>
      <c r="F545" s="10"/>
      <c r="G545" s="8">
        <v>100</v>
      </c>
      <c r="H545" s="13">
        <v>19.753086419753</v>
      </c>
      <c r="I545" s="2">
        <v>31.687242798353999</v>
      </c>
      <c r="J545" s="2">
        <v>21.399176954733001</v>
      </c>
      <c r="K545" s="2">
        <v>16.460905349794</v>
      </c>
      <c r="L545" s="2">
        <v>6.9958847736629997</v>
      </c>
      <c r="M545" s="2">
        <v>3.7037037037039999</v>
      </c>
      <c r="N545" s="16">
        <v>0</v>
      </c>
      <c r="O545" s="2">
        <v>51.440329218107003</v>
      </c>
      <c r="P545" s="2">
        <v>37.860082304526998</v>
      </c>
      <c r="Q545" s="2">
        <v>10.699588477365999</v>
      </c>
      <c r="R545" s="2">
        <v>48.559670781892997</v>
      </c>
      <c r="S545" s="2">
        <v>75.617283950616994</v>
      </c>
      <c r="T545" s="2">
        <v>74</v>
      </c>
      <c r="U545" s="65">
        <v>74</v>
      </c>
    </row>
    <row r="546" spans="2:21" x14ac:dyDescent="0.25">
      <c r="C546" s="122"/>
      <c r="D546" s="120"/>
      <c r="E546" s="4" t="s">
        <v>85</v>
      </c>
      <c r="F546" s="5"/>
      <c r="G546" s="6">
        <v>395</v>
      </c>
      <c r="H546" s="7">
        <v>77</v>
      </c>
      <c r="I546" s="1">
        <v>120</v>
      </c>
      <c r="J546" s="1">
        <v>78</v>
      </c>
      <c r="K546" s="1">
        <v>69</v>
      </c>
      <c r="L546" s="1">
        <v>40</v>
      </c>
      <c r="M546" s="1">
        <v>11</v>
      </c>
      <c r="N546" s="1">
        <v>0</v>
      </c>
      <c r="O546" s="1">
        <v>197</v>
      </c>
      <c r="P546" s="1">
        <v>147</v>
      </c>
      <c r="Q546" s="1">
        <v>51</v>
      </c>
      <c r="R546" s="1">
        <v>198</v>
      </c>
      <c r="S546" s="42" t="s">
        <v>116</v>
      </c>
      <c r="T546" s="42" t="s">
        <v>116</v>
      </c>
      <c r="U546" s="33" t="s">
        <v>116</v>
      </c>
    </row>
    <row r="547" spans="2:21" x14ac:dyDescent="0.25">
      <c r="C547" s="122"/>
      <c r="D547" s="120"/>
      <c r="E547" s="9"/>
      <c r="F547" s="10"/>
      <c r="G547" s="8">
        <v>100</v>
      </c>
      <c r="H547" s="13">
        <v>19.493670886076</v>
      </c>
      <c r="I547" s="2">
        <v>30.379746835443001</v>
      </c>
      <c r="J547" s="2">
        <v>19.746835443038002</v>
      </c>
      <c r="K547" s="2">
        <v>17.46835443038</v>
      </c>
      <c r="L547" s="2">
        <v>10.126582278480999</v>
      </c>
      <c r="M547" s="2">
        <v>2.7848101265819998</v>
      </c>
      <c r="N547" s="16">
        <v>0</v>
      </c>
      <c r="O547" s="2">
        <v>49.873417721518997</v>
      </c>
      <c r="P547" s="2">
        <v>37.215189873417998</v>
      </c>
      <c r="Q547" s="2">
        <v>12.911392405062999</v>
      </c>
      <c r="R547" s="2">
        <v>50.126582278481003</v>
      </c>
      <c r="S547" s="2">
        <v>75.835443037974997</v>
      </c>
      <c r="T547" s="2">
        <v>75</v>
      </c>
      <c r="U547" s="65">
        <v>73</v>
      </c>
    </row>
    <row r="548" spans="2:21" x14ac:dyDescent="0.25">
      <c r="C548" s="122"/>
      <c r="D548" s="120"/>
      <c r="E548" s="4" t="s">
        <v>94</v>
      </c>
      <c r="F548" s="5"/>
      <c r="G548" s="6">
        <v>168</v>
      </c>
      <c r="H548" s="7">
        <v>33</v>
      </c>
      <c r="I548" s="1">
        <v>38</v>
      </c>
      <c r="J548" s="1">
        <v>38</v>
      </c>
      <c r="K548" s="1">
        <v>35</v>
      </c>
      <c r="L548" s="1">
        <v>14</v>
      </c>
      <c r="M548" s="1">
        <v>7</v>
      </c>
      <c r="N548" s="1">
        <v>3</v>
      </c>
      <c r="O548" s="1">
        <v>71</v>
      </c>
      <c r="P548" s="1">
        <v>73</v>
      </c>
      <c r="Q548" s="1">
        <v>24</v>
      </c>
      <c r="R548" s="1">
        <v>97</v>
      </c>
      <c r="S548" s="42" t="s">
        <v>116</v>
      </c>
      <c r="T548" s="42" t="s">
        <v>116</v>
      </c>
      <c r="U548" s="33" t="s">
        <v>116</v>
      </c>
    </row>
    <row r="549" spans="2:21" x14ac:dyDescent="0.25">
      <c r="C549" s="122"/>
      <c r="D549" s="120"/>
      <c r="E549" s="9"/>
      <c r="F549" s="10"/>
      <c r="G549" s="8">
        <v>100</v>
      </c>
      <c r="H549" s="13">
        <v>19.642857142857</v>
      </c>
      <c r="I549" s="2">
        <v>22.619047619048001</v>
      </c>
      <c r="J549" s="2">
        <v>22.619047619048001</v>
      </c>
      <c r="K549" s="2">
        <v>20.833333333333002</v>
      </c>
      <c r="L549" s="2">
        <v>8.333333333333</v>
      </c>
      <c r="M549" s="2">
        <v>4.166666666667</v>
      </c>
      <c r="N549" s="2">
        <v>1.785714285714</v>
      </c>
      <c r="O549" s="2">
        <v>42.261904761905001</v>
      </c>
      <c r="P549" s="2">
        <v>43.452380952380999</v>
      </c>
      <c r="Q549" s="2">
        <v>14.285714285714</v>
      </c>
      <c r="R549" s="2">
        <v>57.738095238094999</v>
      </c>
      <c r="S549" s="2">
        <v>76.678571428571004</v>
      </c>
      <c r="T549" s="2">
        <v>75</v>
      </c>
      <c r="U549" s="65">
        <v>75</v>
      </c>
    </row>
    <row r="550" spans="2:21" x14ac:dyDescent="0.25">
      <c r="C550" s="122"/>
      <c r="D550" s="120"/>
      <c r="E550" s="4" t="s">
        <v>95</v>
      </c>
      <c r="F550" s="5"/>
      <c r="G550" s="6">
        <v>68</v>
      </c>
      <c r="H550" s="7">
        <v>13</v>
      </c>
      <c r="I550" s="1">
        <v>23</v>
      </c>
      <c r="J550" s="1">
        <v>6</v>
      </c>
      <c r="K550" s="1">
        <v>15</v>
      </c>
      <c r="L550" s="1">
        <v>7</v>
      </c>
      <c r="M550" s="1">
        <v>3</v>
      </c>
      <c r="N550" s="1">
        <v>1</v>
      </c>
      <c r="O550" s="1">
        <v>36</v>
      </c>
      <c r="P550" s="1">
        <v>21</v>
      </c>
      <c r="Q550" s="1">
        <v>11</v>
      </c>
      <c r="R550" s="1">
        <v>32</v>
      </c>
      <c r="S550" s="42" t="s">
        <v>116</v>
      </c>
      <c r="T550" s="42" t="s">
        <v>116</v>
      </c>
      <c r="U550" s="33" t="s">
        <v>116</v>
      </c>
    </row>
    <row r="551" spans="2:21" x14ac:dyDescent="0.25">
      <c r="C551" s="122"/>
      <c r="D551" s="120"/>
      <c r="E551" s="9"/>
      <c r="F551" s="10"/>
      <c r="G551" s="8">
        <v>100</v>
      </c>
      <c r="H551" s="13">
        <v>19.117647058824002</v>
      </c>
      <c r="I551" s="2">
        <v>33.823529411765001</v>
      </c>
      <c r="J551" s="2">
        <v>8.8235294117649996</v>
      </c>
      <c r="K551" s="2">
        <v>22.058823529411999</v>
      </c>
      <c r="L551" s="2">
        <v>10.294117647059</v>
      </c>
      <c r="M551" s="2">
        <v>4.4117647058819998</v>
      </c>
      <c r="N551" s="2">
        <v>1.4705882352940001</v>
      </c>
      <c r="O551" s="2">
        <v>52.941176470587997</v>
      </c>
      <c r="P551" s="2">
        <v>30.882352941175998</v>
      </c>
      <c r="Q551" s="2">
        <v>16.176470588234999</v>
      </c>
      <c r="R551" s="2">
        <v>47.058823529412003</v>
      </c>
      <c r="S551" s="2">
        <v>76.544117647058997</v>
      </c>
      <c r="T551" s="2">
        <v>74</v>
      </c>
      <c r="U551" s="65">
        <v>74</v>
      </c>
    </row>
    <row r="552" spans="2:21" x14ac:dyDescent="0.25">
      <c r="C552" s="122"/>
      <c r="D552" s="120"/>
      <c r="E552" s="4" t="s">
        <v>87</v>
      </c>
      <c r="F552" s="5"/>
      <c r="G552" s="6">
        <v>278</v>
      </c>
      <c r="H552" s="7">
        <v>63</v>
      </c>
      <c r="I552" s="1">
        <v>83</v>
      </c>
      <c r="J552" s="1">
        <v>56</v>
      </c>
      <c r="K552" s="1">
        <v>43</v>
      </c>
      <c r="L552" s="1">
        <v>19</v>
      </c>
      <c r="M552" s="1">
        <v>11</v>
      </c>
      <c r="N552" s="1">
        <v>3</v>
      </c>
      <c r="O552" s="1">
        <v>146</v>
      </c>
      <c r="P552" s="1">
        <v>99</v>
      </c>
      <c r="Q552" s="1">
        <v>33</v>
      </c>
      <c r="R552" s="1">
        <v>132</v>
      </c>
      <c r="S552" s="42" t="s">
        <v>116</v>
      </c>
      <c r="T552" s="42" t="s">
        <v>116</v>
      </c>
      <c r="U552" s="33" t="s">
        <v>116</v>
      </c>
    </row>
    <row r="553" spans="2:21" x14ac:dyDescent="0.25">
      <c r="C553" s="126"/>
      <c r="D553" s="123"/>
      <c r="E553" s="67"/>
      <c r="F553" s="58"/>
      <c r="G553" s="75">
        <v>100</v>
      </c>
      <c r="H553" s="83">
        <v>22.661870503597001</v>
      </c>
      <c r="I553" s="41">
        <v>29.856115107914</v>
      </c>
      <c r="J553" s="41">
        <v>20.143884892086</v>
      </c>
      <c r="K553" s="41">
        <v>15.467625899281</v>
      </c>
      <c r="L553" s="41">
        <v>6.8345323741010002</v>
      </c>
      <c r="M553" s="41">
        <v>3.9568345323740002</v>
      </c>
      <c r="N553" s="41">
        <v>1.0791366906469999</v>
      </c>
      <c r="O553" s="41">
        <v>52.517985611511001</v>
      </c>
      <c r="P553" s="41">
        <v>35.611510791367003</v>
      </c>
      <c r="Q553" s="41">
        <v>11.870503597121999</v>
      </c>
      <c r="R553" s="41">
        <v>47.482014388488999</v>
      </c>
      <c r="S553" s="41">
        <v>75.424460431655007</v>
      </c>
      <c r="T553" s="41">
        <v>74</v>
      </c>
      <c r="U553" s="108">
        <v>70</v>
      </c>
    </row>
    <row r="555" spans="2:21" x14ac:dyDescent="0.25">
      <c r="B555" s="48" t="str">
        <f xml:space="preserve"> HYPERLINK("#'目次'!B10", "[4]")</f>
        <v>[4]</v>
      </c>
      <c r="C555" s="35" t="s">
        <v>132</v>
      </c>
    </row>
    <row r="558" spans="2:21" x14ac:dyDescent="0.25">
      <c r="C558" s="35" t="s">
        <v>14</v>
      </c>
    </row>
    <row r="559" spans="2:21" ht="50.4" x14ac:dyDescent="0.25">
      <c r="C559" s="115"/>
      <c r="D559" s="116"/>
      <c r="E559" s="116"/>
      <c r="F559" s="116"/>
      <c r="G559" s="44" t="s">
        <v>15</v>
      </c>
      <c r="H559" s="43" t="s">
        <v>37</v>
      </c>
      <c r="I559" s="26" t="s">
        <v>38</v>
      </c>
      <c r="J559" s="26" t="s">
        <v>39</v>
      </c>
      <c r="K559" s="26" t="s">
        <v>40</v>
      </c>
      <c r="L559" s="49" t="s">
        <v>18</v>
      </c>
    </row>
    <row r="560" spans="2:21" x14ac:dyDescent="0.25">
      <c r="C560" s="117"/>
      <c r="D560" s="118"/>
      <c r="E560" s="118"/>
      <c r="F560" s="118"/>
      <c r="G560" s="46"/>
      <c r="H560" s="47"/>
      <c r="I560" s="27"/>
      <c r="J560" s="27"/>
      <c r="K560" s="27"/>
      <c r="L560" s="45"/>
    </row>
    <row r="561" spans="3:12" x14ac:dyDescent="0.25">
      <c r="C561" s="77"/>
      <c r="D561" s="17"/>
      <c r="E561" s="76" t="s">
        <v>15</v>
      </c>
      <c r="F561" s="73"/>
      <c r="G561" s="57">
        <v>2414</v>
      </c>
      <c r="H561" s="31">
        <v>106</v>
      </c>
      <c r="I561" s="31">
        <v>1653</v>
      </c>
      <c r="J561" s="31">
        <v>116</v>
      </c>
      <c r="K561" s="31">
        <v>513</v>
      </c>
      <c r="L561" s="68">
        <v>26</v>
      </c>
    </row>
    <row r="562" spans="3:12" x14ac:dyDescent="0.25">
      <c r="C562" s="67"/>
      <c r="D562" s="58"/>
      <c r="E562" s="58"/>
      <c r="F562" s="78"/>
      <c r="G562" s="8">
        <v>100</v>
      </c>
      <c r="H562" s="2">
        <v>4.391052195526</v>
      </c>
      <c r="I562" s="2">
        <v>68.475559237780004</v>
      </c>
      <c r="J562" s="2">
        <v>4.8053024026509998</v>
      </c>
      <c r="K562" s="2">
        <v>21.251035625518</v>
      </c>
      <c r="L562" s="14">
        <v>1.077050538525</v>
      </c>
    </row>
    <row r="563" spans="3:12" x14ac:dyDescent="0.25">
      <c r="C563" s="124" t="s">
        <v>19</v>
      </c>
      <c r="D563" s="119" t="s">
        <v>20</v>
      </c>
      <c r="E563" s="18" t="s">
        <v>21</v>
      </c>
      <c r="F563" s="17"/>
      <c r="G563" s="19">
        <v>1139</v>
      </c>
      <c r="H563" s="21">
        <v>66</v>
      </c>
      <c r="I563" s="3">
        <v>938</v>
      </c>
      <c r="J563" s="3">
        <v>43</v>
      </c>
      <c r="K563" s="3">
        <v>77</v>
      </c>
      <c r="L563" s="22">
        <v>15</v>
      </c>
    </row>
    <row r="564" spans="3:12" x14ac:dyDescent="0.25">
      <c r="C564" s="125"/>
      <c r="D564" s="120"/>
      <c r="E564" s="9"/>
      <c r="F564" s="10"/>
      <c r="G564" s="8">
        <v>100</v>
      </c>
      <c r="H564" s="13">
        <v>5.7945566286219998</v>
      </c>
      <c r="I564" s="2">
        <v>82.352941176471006</v>
      </c>
      <c r="J564" s="2">
        <v>3.7752414398599998</v>
      </c>
      <c r="K564" s="2">
        <v>6.7603160667250002</v>
      </c>
      <c r="L564" s="14">
        <v>1.316944688323</v>
      </c>
    </row>
    <row r="565" spans="3:12" x14ac:dyDescent="0.25">
      <c r="C565" s="125"/>
      <c r="D565" s="120"/>
      <c r="E565" s="4" t="s">
        <v>22</v>
      </c>
      <c r="F565" s="5"/>
      <c r="G565" s="6">
        <v>1275</v>
      </c>
      <c r="H565" s="7">
        <v>40</v>
      </c>
      <c r="I565" s="1">
        <v>715</v>
      </c>
      <c r="J565" s="1">
        <v>73</v>
      </c>
      <c r="K565" s="1">
        <v>436</v>
      </c>
      <c r="L565" s="11">
        <v>11</v>
      </c>
    </row>
    <row r="566" spans="3:12" x14ac:dyDescent="0.25">
      <c r="C566" s="125"/>
      <c r="D566" s="120"/>
      <c r="E566" s="9"/>
      <c r="F566" s="10"/>
      <c r="G566" s="8">
        <v>100</v>
      </c>
      <c r="H566" s="13">
        <v>3.1372549019610001</v>
      </c>
      <c r="I566" s="2">
        <v>56.078431372548998</v>
      </c>
      <c r="J566" s="2">
        <v>5.7254901960779998</v>
      </c>
      <c r="K566" s="2">
        <v>34.196078431373003</v>
      </c>
      <c r="L566" s="14">
        <v>0.86274509803900001</v>
      </c>
    </row>
    <row r="567" spans="3:12" x14ac:dyDescent="0.25">
      <c r="C567" s="121" t="s">
        <v>23</v>
      </c>
      <c r="D567" s="121" t="s">
        <v>24</v>
      </c>
      <c r="E567" s="18" t="s">
        <v>25</v>
      </c>
      <c r="F567" s="17"/>
      <c r="G567" s="19">
        <v>515</v>
      </c>
      <c r="H567" s="21">
        <v>33</v>
      </c>
      <c r="I567" s="3">
        <v>399</v>
      </c>
      <c r="J567" s="3">
        <v>32</v>
      </c>
      <c r="K567" s="3">
        <v>49</v>
      </c>
      <c r="L567" s="22">
        <v>2</v>
      </c>
    </row>
    <row r="568" spans="3:12" x14ac:dyDescent="0.25">
      <c r="C568" s="125"/>
      <c r="D568" s="122"/>
      <c r="E568" s="9"/>
      <c r="F568" s="10"/>
      <c r="G568" s="8">
        <v>100</v>
      </c>
      <c r="H568" s="13">
        <v>6.4077669902909999</v>
      </c>
      <c r="I568" s="2">
        <v>77.475728155339993</v>
      </c>
      <c r="J568" s="2">
        <v>6.21359223301</v>
      </c>
      <c r="K568" s="2">
        <v>9.5145631067960004</v>
      </c>
      <c r="L568" s="14">
        <v>0.38834951456299999</v>
      </c>
    </row>
    <row r="569" spans="3:12" x14ac:dyDescent="0.25">
      <c r="C569" s="125"/>
      <c r="D569" s="122"/>
      <c r="E569" s="4" t="s">
        <v>26</v>
      </c>
      <c r="F569" s="5"/>
      <c r="G569" s="6">
        <v>718</v>
      </c>
      <c r="H569" s="7">
        <v>41</v>
      </c>
      <c r="I569" s="1">
        <v>538</v>
      </c>
      <c r="J569" s="1">
        <v>47</v>
      </c>
      <c r="K569" s="1">
        <v>88</v>
      </c>
      <c r="L569" s="11">
        <v>4</v>
      </c>
    </row>
    <row r="570" spans="3:12" x14ac:dyDescent="0.25">
      <c r="C570" s="125"/>
      <c r="D570" s="122"/>
      <c r="E570" s="9"/>
      <c r="F570" s="10"/>
      <c r="G570" s="8">
        <v>100</v>
      </c>
      <c r="H570" s="13">
        <v>5.7103064066849996</v>
      </c>
      <c r="I570" s="2">
        <v>74.930362116992001</v>
      </c>
      <c r="J570" s="2">
        <v>6.545961002786</v>
      </c>
      <c r="K570" s="2">
        <v>12.256267409471</v>
      </c>
      <c r="L570" s="14">
        <v>0.55710306406700005</v>
      </c>
    </row>
    <row r="571" spans="3:12" x14ac:dyDescent="0.25">
      <c r="C571" s="125"/>
      <c r="D571" s="122"/>
      <c r="E571" s="4" t="s">
        <v>27</v>
      </c>
      <c r="F571" s="5"/>
      <c r="G571" s="6">
        <v>492</v>
      </c>
      <c r="H571" s="7">
        <v>16</v>
      </c>
      <c r="I571" s="1">
        <v>353</v>
      </c>
      <c r="J571" s="1">
        <v>20</v>
      </c>
      <c r="K571" s="1">
        <v>95</v>
      </c>
      <c r="L571" s="11">
        <v>8</v>
      </c>
    </row>
    <row r="572" spans="3:12" x14ac:dyDescent="0.25">
      <c r="C572" s="125"/>
      <c r="D572" s="122"/>
      <c r="E572" s="9"/>
      <c r="F572" s="10"/>
      <c r="G572" s="8">
        <v>100</v>
      </c>
      <c r="H572" s="13">
        <v>3.2520325203249998</v>
      </c>
      <c r="I572" s="2">
        <v>71.747967479674998</v>
      </c>
      <c r="J572" s="2">
        <v>4.065040650407</v>
      </c>
      <c r="K572" s="2">
        <v>19.308943089431001</v>
      </c>
      <c r="L572" s="14">
        <v>1.6260162601629999</v>
      </c>
    </row>
    <row r="573" spans="3:12" x14ac:dyDescent="0.25">
      <c r="C573" s="125"/>
      <c r="D573" s="122"/>
      <c r="E573" s="4" t="s">
        <v>28</v>
      </c>
      <c r="F573" s="5"/>
      <c r="G573" s="6">
        <v>390</v>
      </c>
      <c r="H573" s="7">
        <v>13</v>
      </c>
      <c r="I573" s="1">
        <v>244</v>
      </c>
      <c r="J573" s="1">
        <v>12</v>
      </c>
      <c r="K573" s="1">
        <v>111</v>
      </c>
      <c r="L573" s="11">
        <v>10</v>
      </c>
    </row>
    <row r="574" spans="3:12" x14ac:dyDescent="0.25">
      <c r="C574" s="125"/>
      <c r="D574" s="122"/>
      <c r="E574" s="9"/>
      <c r="F574" s="10"/>
      <c r="G574" s="8">
        <v>100</v>
      </c>
      <c r="H574" s="13">
        <v>3.333333333333</v>
      </c>
      <c r="I574" s="2">
        <v>62.564102564103003</v>
      </c>
      <c r="J574" s="2">
        <v>3.0769230769229998</v>
      </c>
      <c r="K574" s="2">
        <v>28.461538461538002</v>
      </c>
      <c r="L574" s="14">
        <v>2.564102564103</v>
      </c>
    </row>
    <row r="575" spans="3:12" x14ac:dyDescent="0.25">
      <c r="C575" s="125"/>
      <c r="D575" s="122"/>
      <c r="E575" s="4" t="s">
        <v>29</v>
      </c>
      <c r="F575" s="5"/>
      <c r="G575" s="6">
        <v>206</v>
      </c>
      <c r="H575" s="7">
        <v>1</v>
      </c>
      <c r="I575" s="1">
        <v>95</v>
      </c>
      <c r="J575" s="1">
        <v>4</v>
      </c>
      <c r="K575" s="1">
        <v>105</v>
      </c>
      <c r="L575" s="11">
        <v>1</v>
      </c>
    </row>
    <row r="576" spans="3:12" x14ac:dyDescent="0.25">
      <c r="C576" s="125"/>
      <c r="D576" s="122"/>
      <c r="E576" s="9"/>
      <c r="F576" s="10"/>
      <c r="G576" s="8">
        <v>100</v>
      </c>
      <c r="H576" s="13">
        <v>0.48543689320400002</v>
      </c>
      <c r="I576" s="2">
        <v>46.116504854368998</v>
      </c>
      <c r="J576" s="2">
        <v>1.9417475728160001</v>
      </c>
      <c r="K576" s="2">
        <v>50.970873786407999</v>
      </c>
      <c r="L576" s="14">
        <v>0.48543689320400002</v>
      </c>
    </row>
    <row r="577" spans="3:12" x14ac:dyDescent="0.25">
      <c r="C577" s="125"/>
      <c r="D577" s="122"/>
      <c r="E577" s="4" t="s">
        <v>30</v>
      </c>
      <c r="F577" s="5"/>
      <c r="G577" s="6">
        <v>76</v>
      </c>
      <c r="H577" s="7">
        <v>2</v>
      </c>
      <c r="I577" s="1">
        <v>21</v>
      </c>
      <c r="J577" s="1">
        <v>1</v>
      </c>
      <c r="K577" s="1">
        <v>51</v>
      </c>
      <c r="L577" s="11">
        <v>1</v>
      </c>
    </row>
    <row r="578" spans="3:12" x14ac:dyDescent="0.25">
      <c r="C578" s="125"/>
      <c r="D578" s="122"/>
      <c r="E578" s="9"/>
      <c r="F578" s="10"/>
      <c r="G578" s="8">
        <v>100</v>
      </c>
      <c r="H578" s="13">
        <v>2.6315789473679998</v>
      </c>
      <c r="I578" s="2">
        <v>27.631578947367998</v>
      </c>
      <c r="J578" s="2">
        <v>1.3157894736839999</v>
      </c>
      <c r="K578" s="2">
        <v>67.105263157894996</v>
      </c>
      <c r="L578" s="14">
        <v>1.3157894736839999</v>
      </c>
    </row>
    <row r="579" spans="3:12" x14ac:dyDescent="0.25">
      <c r="C579" s="125"/>
      <c r="D579" s="122"/>
      <c r="E579" s="4" t="s">
        <v>31</v>
      </c>
      <c r="F579" s="5"/>
      <c r="G579" s="6">
        <v>17</v>
      </c>
      <c r="H579" s="7">
        <v>0</v>
      </c>
      <c r="I579" s="1">
        <v>3</v>
      </c>
      <c r="J579" s="1">
        <v>0</v>
      </c>
      <c r="K579" s="1">
        <v>14</v>
      </c>
      <c r="L579" s="11">
        <v>0</v>
      </c>
    </row>
    <row r="580" spans="3:12" x14ac:dyDescent="0.25">
      <c r="C580" s="125"/>
      <c r="D580" s="122"/>
      <c r="E580" s="9"/>
      <c r="F580" s="10"/>
      <c r="G580" s="8">
        <v>100</v>
      </c>
      <c r="H580" s="36">
        <v>0</v>
      </c>
      <c r="I580" s="2">
        <v>17.647058823529001</v>
      </c>
      <c r="J580" s="16">
        <v>0</v>
      </c>
      <c r="K580" s="2">
        <v>82.352941176471006</v>
      </c>
      <c r="L580" s="32">
        <v>0</v>
      </c>
    </row>
    <row r="581" spans="3:12" x14ac:dyDescent="0.25">
      <c r="C581" s="125"/>
      <c r="D581" s="122"/>
      <c r="E581" s="4" t="s">
        <v>32</v>
      </c>
      <c r="F581" s="5"/>
      <c r="G581" s="6">
        <v>1233</v>
      </c>
      <c r="H581" s="7">
        <v>74</v>
      </c>
      <c r="I581" s="1">
        <v>937</v>
      </c>
      <c r="J581" s="1">
        <v>79</v>
      </c>
      <c r="K581" s="1">
        <v>137</v>
      </c>
      <c r="L581" s="11">
        <v>6</v>
      </c>
    </row>
    <row r="582" spans="3:12" x14ac:dyDescent="0.25">
      <c r="C582" s="125"/>
      <c r="D582" s="122"/>
      <c r="E582" s="9"/>
      <c r="F582" s="10"/>
      <c r="G582" s="8">
        <v>100</v>
      </c>
      <c r="H582" s="13">
        <v>6.0016220600160004</v>
      </c>
      <c r="I582" s="2">
        <v>75.993511759935004</v>
      </c>
      <c r="J582" s="2">
        <v>6.4071370640709997</v>
      </c>
      <c r="K582" s="2">
        <v>11.111111111111001</v>
      </c>
      <c r="L582" s="14">
        <v>0.48661800486599999</v>
      </c>
    </row>
    <row r="583" spans="3:12" x14ac:dyDescent="0.25">
      <c r="C583" s="125"/>
      <c r="D583" s="122"/>
      <c r="E583" s="4" t="s">
        <v>33</v>
      </c>
      <c r="F583" s="5"/>
      <c r="G583" s="6">
        <v>882</v>
      </c>
      <c r="H583" s="7">
        <v>29</v>
      </c>
      <c r="I583" s="1">
        <v>597</v>
      </c>
      <c r="J583" s="1">
        <v>32</v>
      </c>
      <c r="K583" s="1">
        <v>206</v>
      </c>
      <c r="L583" s="11">
        <v>18</v>
      </c>
    </row>
    <row r="584" spans="3:12" x14ac:dyDescent="0.25">
      <c r="C584" s="125"/>
      <c r="D584" s="122"/>
      <c r="E584" s="9"/>
      <c r="F584" s="10"/>
      <c r="G584" s="8">
        <v>100</v>
      </c>
      <c r="H584" s="13">
        <v>3.2879818594099999</v>
      </c>
      <c r="I584" s="2">
        <v>67.687074829932001</v>
      </c>
      <c r="J584" s="2">
        <v>3.6281179138319999</v>
      </c>
      <c r="K584" s="2">
        <v>23.356009070294999</v>
      </c>
      <c r="L584" s="14">
        <v>2.040816326531</v>
      </c>
    </row>
    <row r="585" spans="3:12" x14ac:dyDescent="0.25">
      <c r="C585" s="125"/>
      <c r="D585" s="122"/>
      <c r="E585" s="4" t="s">
        <v>34</v>
      </c>
      <c r="F585" s="5"/>
      <c r="G585" s="6">
        <v>299</v>
      </c>
      <c r="H585" s="7">
        <v>3</v>
      </c>
      <c r="I585" s="1">
        <v>119</v>
      </c>
      <c r="J585" s="1">
        <v>5</v>
      </c>
      <c r="K585" s="1">
        <v>170</v>
      </c>
      <c r="L585" s="11">
        <v>2</v>
      </c>
    </row>
    <row r="586" spans="3:12" x14ac:dyDescent="0.25">
      <c r="C586" s="125"/>
      <c r="D586" s="122"/>
      <c r="E586" s="9"/>
      <c r="F586" s="10"/>
      <c r="G586" s="8">
        <v>100</v>
      </c>
      <c r="H586" s="13">
        <v>1.0033444816049999</v>
      </c>
      <c r="I586" s="2">
        <v>39.799331103679002</v>
      </c>
      <c r="J586" s="2">
        <v>1.6722408026760001</v>
      </c>
      <c r="K586" s="2">
        <v>56.856187290969999</v>
      </c>
      <c r="L586" s="14">
        <v>0.66889632106999997</v>
      </c>
    </row>
    <row r="587" spans="3:12" x14ac:dyDescent="0.25">
      <c r="C587" s="125"/>
      <c r="D587" s="122"/>
      <c r="E587" s="4" t="s">
        <v>35</v>
      </c>
      <c r="F587" s="5"/>
      <c r="G587" s="6">
        <v>1181</v>
      </c>
      <c r="H587" s="7">
        <v>32</v>
      </c>
      <c r="I587" s="1">
        <v>716</v>
      </c>
      <c r="J587" s="1">
        <v>37</v>
      </c>
      <c r="K587" s="1">
        <v>376</v>
      </c>
      <c r="L587" s="11">
        <v>20</v>
      </c>
    </row>
    <row r="588" spans="3:12" x14ac:dyDescent="0.25">
      <c r="C588" s="125"/>
      <c r="D588" s="122"/>
      <c r="E588" s="9"/>
      <c r="F588" s="10"/>
      <c r="G588" s="8">
        <v>100</v>
      </c>
      <c r="H588" s="13">
        <v>2.709568162574</v>
      </c>
      <c r="I588" s="2">
        <v>60.626587637595001</v>
      </c>
      <c r="J588" s="2">
        <v>3.1329381879759999</v>
      </c>
      <c r="K588" s="2">
        <v>31.837425910246001</v>
      </c>
      <c r="L588" s="14">
        <v>1.693480101609</v>
      </c>
    </row>
    <row r="589" spans="3:12" x14ac:dyDescent="0.25">
      <c r="C589" s="125"/>
      <c r="D589" s="121" t="s">
        <v>21</v>
      </c>
      <c r="E589" s="18" t="s">
        <v>25</v>
      </c>
      <c r="F589" s="17"/>
      <c r="G589" s="19">
        <v>268</v>
      </c>
      <c r="H589" s="21">
        <v>26</v>
      </c>
      <c r="I589" s="3">
        <v>218</v>
      </c>
      <c r="J589" s="3">
        <v>16</v>
      </c>
      <c r="K589" s="3">
        <v>7</v>
      </c>
      <c r="L589" s="22">
        <v>1</v>
      </c>
    </row>
    <row r="590" spans="3:12" x14ac:dyDescent="0.25">
      <c r="C590" s="125"/>
      <c r="D590" s="122"/>
      <c r="E590" s="9"/>
      <c r="F590" s="10"/>
      <c r="G590" s="8">
        <v>100</v>
      </c>
      <c r="H590" s="13">
        <v>9.7014925373129994</v>
      </c>
      <c r="I590" s="2">
        <v>81.343283582089995</v>
      </c>
      <c r="J590" s="2">
        <v>5.9701492537309999</v>
      </c>
      <c r="K590" s="2">
        <v>2.6119402985070002</v>
      </c>
      <c r="L590" s="14">
        <v>0.37313432835799998</v>
      </c>
    </row>
    <row r="591" spans="3:12" x14ac:dyDescent="0.25">
      <c r="C591" s="125"/>
      <c r="D591" s="122"/>
      <c r="E591" s="4" t="s">
        <v>26</v>
      </c>
      <c r="F591" s="5"/>
      <c r="G591" s="6">
        <v>338</v>
      </c>
      <c r="H591" s="7">
        <v>25</v>
      </c>
      <c r="I591" s="1">
        <v>279</v>
      </c>
      <c r="J591" s="1">
        <v>15</v>
      </c>
      <c r="K591" s="1">
        <v>15</v>
      </c>
      <c r="L591" s="11">
        <v>4</v>
      </c>
    </row>
    <row r="592" spans="3:12" x14ac:dyDescent="0.25">
      <c r="C592" s="125"/>
      <c r="D592" s="122"/>
      <c r="E592" s="9"/>
      <c r="F592" s="10"/>
      <c r="G592" s="8">
        <v>100</v>
      </c>
      <c r="H592" s="13">
        <v>7.3964497041420003</v>
      </c>
      <c r="I592" s="2">
        <v>82.544378698225003</v>
      </c>
      <c r="J592" s="2">
        <v>4.4378698224850002</v>
      </c>
      <c r="K592" s="2">
        <v>4.4378698224850002</v>
      </c>
      <c r="L592" s="14">
        <v>1.1834319526629999</v>
      </c>
    </row>
    <row r="593" spans="3:12" x14ac:dyDescent="0.25">
      <c r="C593" s="125"/>
      <c r="D593" s="122"/>
      <c r="E593" s="4" t="s">
        <v>27</v>
      </c>
      <c r="F593" s="5"/>
      <c r="G593" s="6">
        <v>241</v>
      </c>
      <c r="H593" s="7">
        <v>7</v>
      </c>
      <c r="I593" s="1">
        <v>207</v>
      </c>
      <c r="J593" s="1">
        <v>6</v>
      </c>
      <c r="K593" s="1">
        <v>17</v>
      </c>
      <c r="L593" s="11">
        <v>4</v>
      </c>
    </row>
    <row r="594" spans="3:12" x14ac:dyDescent="0.25">
      <c r="C594" s="125"/>
      <c r="D594" s="122"/>
      <c r="E594" s="9"/>
      <c r="F594" s="10"/>
      <c r="G594" s="8">
        <v>100</v>
      </c>
      <c r="H594" s="13">
        <v>2.9045643153529999</v>
      </c>
      <c r="I594" s="2">
        <v>85.892116182573005</v>
      </c>
      <c r="J594" s="2">
        <v>2.4896265560169999</v>
      </c>
      <c r="K594" s="2">
        <v>7.0539419087140001</v>
      </c>
      <c r="L594" s="14">
        <v>1.6597510373440001</v>
      </c>
    </row>
    <row r="595" spans="3:12" x14ac:dyDescent="0.25">
      <c r="C595" s="125"/>
      <c r="D595" s="122"/>
      <c r="E595" s="4" t="s">
        <v>28</v>
      </c>
      <c r="F595" s="5"/>
      <c r="G595" s="6">
        <v>180</v>
      </c>
      <c r="H595" s="7">
        <v>6</v>
      </c>
      <c r="I595" s="1">
        <v>151</v>
      </c>
      <c r="J595" s="1">
        <v>5</v>
      </c>
      <c r="K595" s="1">
        <v>14</v>
      </c>
      <c r="L595" s="11">
        <v>4</v>
      </c>
    </row>
    <row r="596" spans="3:12" x14ac:dyDescent="0.25">
      <c r="C596" s="125"/>
      <c r="D596" s="122"/>
      <c r="E596" s="9"/>
      <c r="F596" s="10"/>
      <c r="G596" s="8">
        <v>100</v>
      </c>
      <c r="H596" s="13">
        <v>3.333333333333</v>
      </c>
      <c r="I596" s="2">
        <v>83.888888888888999</v>
      </c>
      <c r="J596" s="2">
        <v>2.7777777777780002</v>
      </c>
      <c r="K596" s="2">
        <v>7.7777777777779997</v>
      </c>
      <c r="L596" s="14">
        <v>2.2222222222219998</v>
      </c>
    </row>
    <row r="597" spans="3:12" x14ac:dyDescent="0.25">
      <c r="C597" s="125"/>
      <c r="D597" s="122"/>
      <c r="E597" s="4" t="s">
        <v>29</v>
      </c>
      <c r="F597" s="5"/>
      <c r="G597" s="6">
        <v>83</v>
      </c>
      <c r="H597" s="7">
        <v>1</v>
      </c>
      <c r="I597" s="1">
        <v>64</v>
      </c>
      <c r="J597" s="1">
        <v>1</v>
      </c>
      <c r="K597" s="1">
        <v>16</v>
      </c>
      <c r="L597" s="11">
        <v>1</v>
      </c>
    </row>
    <row r="598" spans="3:12" x14ac:dyDescent="0.25">
      <c r="C598" s="125"/>
      <c r="D598" s="122"/>
      <c r="E598" s="9"/>
      <c r="F598" s="10"/>
      <c r="G598" s="8">
        <v>100</v>
      </c>
      <c r="H598" s="13">
        <v>1.204819277108</v>
      </c>
      <c r="I598" s="2">
        <v>77.108433734939993</v>
      </c>
      <c r="J598" s="2">
        <v>1.204819277108</v>
      </c>
      <c r="K598" s="2">
        <v>19.277108433734998</v>
      </c>
      <c r="L598" s="14">
        <v>1.204819277108</v>
      </c>
    </row>
    <row r="599" spans="3:12" x14ac:dyDescent="0.25">
      <c r="C599" s="125"/>
      <c r="D599" s="122"/>
      <c r="E599" s="4" t="s">
        <v>30</v>
      </c>
      <c r="F599" s="5"/>
      <c r="G599" s="6">
        <v>26</v>
      </c>
      <c r="H599" s="7">
        <v>1</v>
      </c>
      <c r="I599" s="1">
        <v>16</v>
      </c>
      <c r="J599" s="1">
        <v>0</v>
      </c>
      <c r="K599" s="1">
        <v>8</v>
      </c>
      <c r="L599" s="11">
        <v>1</v>
      </c>
    </row>
    <row r="600" spans="3:12" x14ac:dyDescent="0.25">
      <c r="C600" s="125"/>
      <c r="D600" s="122"/>
      <c r="E600" s="9"/>
      <c r="F600" s="10"/>
      <c r="G600" s="8">
        <v>100</v>
      </c>
      <c r="H600" s="13">
        <v>3.8461538461539999</v>
      </c>
      <c r="I600" s="2">
        <v>61.538461538462002</v>
      </c>
      <c r="J600" s="16">
        <v>0</v>
      </c>
      <c r="K600" s="2">
        <v>30.769230769231001</v>
      </c>
      <c r="L600" s="14">
        <v>3.8461538461539999</v>
      </c>
    </row>
    <row r="601" spans="3:12" x14ac:dyDescent="0.25">
      <c r="C601" s="125"/>
      <c r="D601" s="122"/>
      <c r="E601" s="4" t="s">
        <v>31</v>
      </c>
      <c r="F601" s="5"/>
      <c r="G601" s="6">
        <v>3</v>
      </c>
      <c r="H601" s="7">
        <v>0</v>
      </c>
      <c r="I601" s="1">
        <v>3</v>
      </c>
      <c r="J601" s="1">
        <v>0</v>
      </c>
      <c r="K601" s="1">
        <v>0</v>
      </c>
      <c r="L601" s="11">
        <v>0</v>
      </c>
    </row>
    <row r="602" spans="3:12" x14ac:dyDescent="0.25">
      <c r="C602" s="125"/>
      <c r="D602" s="122"/>
      <c r="E602" s="9"/>
      <c r="F602" s="10"/>
      <c r="G602" s="8">
        <v>100</v>
      </c>
      <c r="H602" s="36">
        <v>0</v>
      </c>
      <c r="I602" s="2">
        <v>100</v>
      </c>
      <c r="J602" s="16">
        <v>0</v>
      </c>
      <c r="K602" s="16">
        <v>0</v>
      </c>
      <c r="L602" s="32">
        <v>0</v>
      </c>
    </row>
    <row r="603" spans="3:12" x14ac:dyDescent="0.25">
      <c r="C603" s="125"/>
      <c r="D603" s="122"/>
      <c r="E603" s="4" t="s">
        <v>32</v>
      </c>
      <c r="F603" s="5"/>
      <c r="G603" s="6">
        <v>606</v>
      </c>
      <c r="H603" s="7">
        <v>51</v>
      </c>
      <c r="I603" s="1">
        <v>497</v>
      </c>
      <c r="J603" s="1">
        <v>31</v>
      </c>
      <c r="K603" s="1">
        <v>22</v>
      </c>
      <c r="L603" s="11">
        <v>5</v>
      </c>
    </row>
    <row r="604" spans="3:12" x14ac:dyDescent="0.25">
      <c r="C604" s="125"/>
      <c r="D604" s="122"/>
      <c r="E604" s="9"/>
      <c r="F604" s="10"/>
      <c r="G604" s="8">
        <v>100</v>
      </c>
      <c r="H604" s="13">
        <v>8.4158415841580005</v>
      </c>
      <c r="I604" s="2">
        <v>82.013201320131998</v>
      </c>
      <c r="J604" s="2">
        <v>5.1155115511549996</v>
      </c>
      <c r="K604" s="2">
        <v>3.6303630363039998</v>
      </c>
      <c r="L604" s="14">
        <v>0.82508250825100005</v>
      </c>
    </row>
    <row r="605" spans="3:12" x14ac:dyDescent="0.25">
      <c r="C605" s="125"/>
      <c r="D605" s="122"/>
      <c r="E605" s="4" t="s">
        <v>33</v>
      </c>
      <c r="F605" s="5"/>
      <c r="G605" s="6">
        <v>421</v>
      </c>
      <c r="H605" s="7">
        <v>13</v>
      </c>
      <c r="I605" s="1">
        <v>358</v>
      </c>
      <c r="J605" s="1">
        <v>11</v>
      </c>
      <c r="K605" s="1">
        <v>31</v>
      </c>
      <c r="L605" s="11">
        <v>8</v>
      </c>
    </row>
    <row r="606" spans="3:12" x14ac:dyDescent="0.25">
      <c r="C606" s="125"/>
      <c r="D606" s="122"/>
      <c r="E606" s="9"/>
      <c r="F606" s="10"/>
      <c r="G606" s="8">
        <v>100</v>
      </c>
      <c r="H606" s="13">
        <v>3.0878859857480001</v>
      </c>
      <c r="I606" s="2">
        <v>85.035629453682006</v>
      </c>
      <c r="J606" s="2">
        <v>2.6128266033249998</v>
      </c>
      <c r="K606" s="2">
        <v>7.3634204275529997</v>
      </c>
      <c r="L606" s="14">
        <v>1.9002375296909999</v>
      </c>
    </row>
    <row r="607" spans="3:12" x14ac:dyDescent="0.25">
      <c r="C607" s="125"/>
      <c r="D607" s="122"/>
      <c r="E607" s="4" t="s">
        <v>34</v>
      </c>
      <c r="F607" s="5"/>
      <c r="G607" s="6">
        <v>112</v>
      </c>
      <c r="H607" s="7">
        <v>2</v>
      </c>
      <c r="I607" s="1">
        <v>83</v>
      </c>
      <c r="J607" s="1">
        <v>1</v>
      </c>
      <c r="K607" s="1">
        <v>24</v>
      </c>
      <c r="L607" s="11">
        <v>2</v>
      </c>
    </row>
    <row r="608" spans="3:12" x14ac:dyDescent="0.25">
      <c r="C608" s="125"/>
      <c r="D608" s="122"/>
      <c r="E608" s="9"/>
      <c r="F608" s="10"/>
      <c r="G608" s="8">
        <v>100</v>
      </c>
      <c r="H608" s="13">
        <v>1.785714285714</v>
      </c>
      <c r="I608" s="2">
        <v>74.107142857143003</v>
      </c>
      <c r="J608" s="2">
        <v>0.89285714285700002</v>
      </c>
      <c r="K608" s="2">
        <v>21.428571428571001</v>
      </c>
      <c r="L608" s="14">
        <v>1.785714285714</v>
      </c>
    </row>
    <row r="609" spans="3:12" x14ac:dyDescent="0.25">
      <c r="C609" s="125"/>
      <c r="D609" s="122"/>
      <c r="E609" s="4" t="s">
        <v>35</v>
      </c>
      <c r="F609" s="5"/>
      <c r="G609" s="6">
        <v>533</v>
      </c>
      <c r="H609" s="7">
        <v>15</v>
      </c>
      <c r="I609" s="1">
        <v>441</v>
      </c>
      <c r="J609" s="1">
        <v>12</v>
      </c>
      <c r="K609" s="1">
        <v>55</v>
      </c>
      <c r="L609" s="11">
        <v>10</v>
      </c>
    </row>
    <row r="610" spans="3:12" x14ac:dyDescent="0.25">
      <c r="C610" s="125"/>
      <c r="D610" s="122"/>
      <c r="E610" s="9"/>
      <c r="F610" s="10"/>
      <c r="G610" s="8">
        <v>100</v>
      </c>
      <c r="H610" s="13">
        <v>2.8142589118200001</v>
      </c>
      <c r="I610" s="2">
        <v>82.739212007505003</v>
      </c>
      <c r="J610" s="2">
        <v>2.2514071294560001</v>
      </c>
      <c r="K610" s="2">
        <v>10.31894934334</v>
      </c>
      <c r="L610" s="14">
        <v>1.8761726078800001</v>
      </c>
    </row>
    <row r="611" spans="3:12" x14ac:dyDescent="0.25">
      <c r="C611" s="125"/>
      <c r="D611" s="121" t="s">
        <v>22</v>
      </c>
      <c r="E611" s="18" t="s">
        <v>25</v>
      </c>
      <c r="F611" s="17"/>
      <c r="G611" s="19">
        <v>247</v>
      </c>
      <c r="H611" s="21">
        <v>7</v>
      </c>
      <c r="I611" s="3">
        <v>181</v>
      </c>
      <c r="J611" s="3">
        <v>16</v>
      </c>
      <c r="K611" s="3">
        <v>42</v>
      </c>
      <c r="L611" s="22">
        <v>1</v>
      </c>
    </row>
    <row r="612" spans="3:12" x14ac:dyDescent="0.25">
      <c r="C612" s="125"/>
      <c r="D612" s="122"/>
      <c r="E612" s="9"/>
      <c r="F612" s="10"/>
      <c r="G612" s="8">
        <v>100</v>
      </c>
      <c r="H612" s="13">
        <v>2.834008097166</v>
      </c>
      <c r="I612" s="2">
        <v>73.279352226721002</v>
      </c>
      <c r="J612" s="2">
        <v>6.4777327935219997</v>
      </c>
      <c r="K612" s="2">
        <v>17.004048582995999</v>
      </c>
      <c r="L612" s="14">
        <v>0.40485829959500003</v>
      </c>
    </row>
    <row r="613" spans="3:12" x14ac:dyDescent="0.25">
      <c r="C613" s="125"/>
      <c r="D613" s="122"/>
      <c r="E613" s="4" t="s">
        <v>26</v>
      </c>
      <c r="F613" s="5"/>
      <c r="G613" s="6">
        <v>380</v>
      </c>
      <c r="H613" s="7">
        <v>16</v>
      </c>
      <c r="I613" s="1">
        <v>259</v>
      </c>
      <c r="J613" s="1">
        <v>32</v>
      </c>
      <c r="K613" s="1">
        <v>73</v>
      </c>
      <c r="L613" s="11">
        <v>0</v>
      </c>
    </row>
    <row r="614" spans="3:12" x14ac:dyDescent="0.25">
      <c r="C614" s="125"/>
      <c r="D614" s="122"/>
      <c r="E614" s="9"/>
      <c r="F614" s="10"/>
      <c r="G614" s="8">
        <v>100</v>
      </c>
      <c r="H614" s="13">
        <v>4.2105263157890001</v>
      </c>
      <c r="I614" s="2">
        <v>68.157894736841996</v>
      </c>
      <c r="J614" s="2">
        <v>8.4210526315790002</v>
      </c>
      <c r="K614" s="2">
        <v>19.210526315789</v>
      </c>
      <c r="L614" s="32">
        <v>0</v>
      </c>
    </row>
    <row r="615" spans="3:12" x14ac:dyDescent="0.25">
      <c r="C615" s="125"/>
      <c r="D615" s="122"/>
      <c r="E615" s="4" t="s">
        <v>27</v>
      </c>
      <c r="F615" s="5"/>
      <c r="G615" s="6">
        <v>251</v>
      </c>
      <c r="H615" s="7">
        <v>9</v>
      </c>
      <c r="I615" s="1">
        <v>146</v>
      </c>
      <c r="J615" s="1">
        <v>14</v>
      </c>
      <c r="K615" s="1">
        <v>78</v>
      </c>
      <c r="L615" s="11">
        <v>4</v>
      </c>
    </row>
    <row r="616" spans="3:12" x14ac:dyDescent="0.25">
      <c r="C616" s="125"/>
      <c r="D616" s="122"/>
      <c r="E616" s="9"/>
      <c r="F616" s="10"/>
      <c r="G616" s="8">
        <v>100</v>
      </c>
      <c r="H616" s="13">
        <v>3.5856573705180002</v>
      </c>
      <c r="I616" s="2">
        <v>58.167330677290998</v>
      </c>
      <c r="J616" s="2">
        <v>5.5776892430279998</v>
      </c>
      <c r="K616" s="2">
        <v>31.075697211154999</v>
      </c>
      <c r="L616" s="14">
        <v>1.593625498008</v>
      </c>
    </row>
    <row r="617" spans="3:12" x14ac:dyDescent="0.25">
      <c r="C617" s="125"/>
      <c r="D617" s="122"/>
      <c r="E617" s="4" t="s">
        <v>28</v>
      </c>
      <c r="F617" s="5"/>
      <c r="G617" s="6">
        <v>210</v>
      </c>
      <c r="H617" s="7">
        <v>7</v>
      </c>
      <c r="I617" s="1">
        <v>93</v>
      </c>
      <c r="J617" s="1">
        <v>7</v>
      </c>
      <c r="K617" s="1">
        <v>97</v>
      </c>
      <c r="L617" s="11">
        <v>6</v>
      </c>
    </row>
    <row r="618" spans="3:12" x14ac:dyDescent="0.25">
      <c r="C618" s="125"/>
      <c r="D618" s="122"/>
      <c r="E618" s="9"/>
      <c r="F618" s="10"/>
      <c r="G618" s="8">
        <v>100</v>
      </c>
      <c r="H618" s="13">
        <v>3.333333333333</v>
      </c>
      <c r="I618" s="2">
        <v>44.285714285714</v>
      </c>
      <c r="J618" s="2">
        <v>3.333333333333</v>
      </c>
      <c r="K618" s="2">
        <v>46.190476190475998</v>
      </c>
      <c r="L618" s="14">
        <v>2.8571428571430002</v>
      </c>
    </row>
    <row r="619" spans="3:12" x14ac:dyDescent="0.25">
      <c r="C619" s="125"/>
      <c r="D619" s="122"/>
      <c r="E619" s="4" t="s">
        <v>29</v>
      </c>
      <c r="F619" s="5"/>
      <c r="G619" s="6">
        <v>123</v>
      </c>
      <c r="H619" s="7">
        <v>0</v>
      </c>
      <c r="I619" s="1">
        <v>31</v>
      </c>
      <c r="J619" s="1">
        <v>3</v>
      </c>
      <c r="K619" s="1">
        <v>89</v>
      </c>
      <c r="L619" s="11">
        <v>0</v>
      </c>
    </row>
    <row r="620" spans="3:12" x14ac:dyDescent="0.25">
      <c r="C620" s="125"/>
      <c r="D620" s="122"/>
      <c r="E620" s="9"/>
      <c r="F620" s="10"/>
      <c r="G620" s="8">
        <v>100</v>
      </c>
      <c r="H620" s="36">
        <v>0</v>
      </c>
      <c r="I620" s="2">
        <v>25.203252032519998</v>
      </c>
      <c r="J620" s="2">
        <v>2.4390243902440001</v>
      </c>
      <c r="K620" s="2">
        <v>72.357723577236001</v>
      </c>
      <c r="L620" s="32">
        <v>0</v>
      </c>
    </row>
    <row r="621" spans="3:12" x14ac:dyDescent="0.25">
      <c r="C621" s="125"/>
      <c r="D621" s="122"/>
      <c r="E621" s="4" t="s">
        <v>30</v>
      </c>
      <c r="F621" s="5"/>
      <c r="G621" s="6">
        <v>50</v>
      </c>
      <c r="H621" s="7">
        <v>1</v>
      </c>
      <c r="I621" s="1">
        <v>5</v>
      </c>
      <c r="J621" s="1">
        <v>1</v>
      </c>
      <c r="K621" s="1">
        <v>43</v>
      </c>
      <c r="L621" s="11">
        <v>0</v>
      </c>
    </row>
    <row r="622" spans="3:12" x14ac:dyDescent="0.25">
      <c r="C622" s="125"/>
      <c r="D622" s="122"/>
      <c r="E622" s="9"/>
      <c r="F622" s="10"/>
      <c r="G622" s="8">
        <v>100</v>
      </c>
      <c r="H622" s="13">
        <v>2</v>
      </c>
      <c r="I622" s="2">
        <v>10</v>
      </c>
      <c r="J622" s="2">
        <v>2</v>
      </c>
      <c r="K622" s="2">
        <v>86</v>
      </c>
      <c r="L622" s="32">
        <v>0</v>
      </c>
    </row>
    <row r="623" spans="3:12" x14ac:dyDescent="0.25">
      <c r="C623" s="125"/>
      <c r="D623" s="122"/>
      <c r="E623" s="4" t="s">
        <v>31</v>
      </c>
      <c r="F623" s="5"/>
      <c r="G623" s="6">
        <v>14</v>
      </c>
      <c r="H623" s="7">
        <v>0</v>
      </c>
      <c r="I623" s="1">
        <v>0</v>
      </c>
      <c r="J623" s="1">
        <v>0</v>
      </c>
      <c r="K623" s="1">
        <v>14</v>
      </c>
      <c r="L623" s="11">
        <v>0</v>
      </c>
    </row>
    <row r="624" spans="3:12" x14ac:dyDescent="0.25">
      <c r="C624" s="125"/>
      <c r="D624" s="122"/>
      <c r="E624" s="9"/>
      <c r="F624" s="10"/>
      <c r="G624" s="8">
        <v>100</v>
      </c>
      <c r="H624" s="36">
        <v>0</v>
      </c>
      <c r="I624" s="16">
        <v>0</v>
      </c>
      <c r="J624" s="16">
        <v>0</v>
      </c>
      <c r="K624" s="2">
        <v>100</v>
      </c>
      <c r="L624" s="32">
        <v>0</v>
      </c>
    </row>
    <row r="625" spans="3:12" x14ac:dyDescent="0.25">
      <c r="C625" s="125"/>
      <c r="D625" s="122"/>
      <c r="E625" s="4" t="s">
        <v>32</v>
      </c>
      <c r="F625" s="5"/>
      <c r="G625" s="6">
        <v>627</v>
      </c>
      <c r="H625" s="7">
        <v>23</v>
      </c>
      <c r="I625" s="1">
        <v>440</v>
      </c>
      <c r="J625" s="1">
        <v>48</v>
      </c>
      <c r="K625" s="1">
        <v>115</v>
      </c>
      <c r="L625" s="11">
        <v>1</v>
      </c>
    </row>
    <row r="626" spans="3:12" x14ac:dyDescent="0.25">
      <c r="C626" s="125"/>
      <c r="D626" s="122"/>
      <c r="E626" s="9"/>
      <c r="F626" s="10"/>
      <c r="G626" s="8">
        <v>100</v>
      </c>
      <c r="H626" s="13">
        <v>3.668261562998</v>
      </c>
      <c r="I626" s="2">
        <v>70.175438596491006</v>
      </c>
      <c r="J626" s="2">
        <v>7.6555023923440002</v>
      </c>
      <c r="K626" s="2">
        <v>18.341307814992</v>
      </c>
      <c r="L626" s="14">
        <v>0.159489633174</v>
      </c>
    </row>
    <row r="627" spans="3:12" x14ac:dyDescent="0.25">
      <c r="C627" s="125"/>
      <c r="D627" s="122"/>
      <c r="E627" s="4" t="s">
        <v>33</v>
      </c>
      <c r="F627" s="5"/>
      <c r="G627" s="6">
        <v>461</v>
      </c>
      <c r="H627" s="7">
        <v>16</v>
      </c>
      <c r="I627" s="1">
        <v>239</v>
      </c>
      <c r="J627" s="1">
        <v>21</v>
      </c>
      <c r="K627" s="1">
        <v>175</v>
      </c>
      <c r="L627" s="11">
        <v>10</v>
      </c>
    </row>
    <row r="628" spans="3:12" x14ac:dyDescent="0.25">
      <c r="C628" s="125"/>
      <c r="D628" s="122"/>
      <c r="E628" s="9"/>
      <c r="F628" s="10"/>
      <c r="G628" s="8">
        <v>100</v>
      </c>
      <c r="H628" s="13">
        <v>3.4707158351410001</v>
      </c>
      <c r="I628" s="2">
        <v>51.843817787418999</v>
      </c>
      <c r="J628" s="2">
        <v>4.5553145336230001</v>
      </c>
      <c r="K628" s="2">
        <v>37.960954446854998</v>
      </c>
      <c r="L628" s="14">
        <v>2.1691973969629998</v>
      </c>
    </row>
    <row r="629" spans="3:12" x14ac:dyDescent="0.25">
      <c r="C629" s="125"/>
      <c r="D629" s="122"/>
      <c r="E629" s="4" t="s">
        <v>34</v>
      </c>
      <c r="F629" s="5"/>
      <c r="G629" s="6">
        <v>187</v>
      </c>
      <c r="H629" s="7">
        <v>1</v>
      </c>
      <c r="I629" s="1">
        <v>36</v>
      </c>
      <c r="J629" s="1">
        <v>4</v>
      </c>
      <c r="K629" s="1">
        <v>146</v>
      </c>
      <c r="L629" s="11">
        <v>0</v>
      </c>
    </row>
    <row r="630" spans="3:12" x14ac:dyDescent="0.25">
      <c r="C630" s="125"/>
      <c r="D630" s="122"/>
      <c r="E630" s="9"/>
      <c r="F630" s="10"/>
      <c r="G630" s="8">
        <v>100</v>
      </c>
      <c r="H630" s="13">
        <v>0.53475935828900001</v>
      </c>
      <c r="I630" s="2">
        <v>19.251336898396001</v>
      </c>
      <c r="J630" s="2">
        <v>2.1390374331549999</v>
      </c>
      <c r="K630" s="2">
        <v>78.074866310160004</v>
      </c>
      <c r="L630" s="32">
        <v>0</v>
      </c>
    </row>
    <row r="631" spans="3:12" x14ac:dyDescent="0.25">
      <c r="C631" s="125"/>
      <c r="D631" s="122"/>
      <c r="E631" s="4" t="s">
        <v>35</v>
      </c>
      <c r="F631" s="5"/>
      <c r="G631" s="6">
        <v>648</v>
      </c>
      <c r="H631" s="7">
        <v>17</v>
      </c>
      <c r="I631" s="1">
        <v>275</v>
      </c>
      <c r="J631" s="1">
        <v>25</v>
      </c>
      <c r="K631" s="1">
        <v>321</v>
      </c>
      <c r="L631" s="11">
        <v>10</v>
      </c>
    </row>
    <row r="632" spans="3:12" x14ac:dyDescent="0.25">
      <c r="C632" s="125"/>
      <c r="D632" s="122"/>
      <c r="E632" s="9"/>
      <c r="F632" s="10"/>
      <c r="G632" s="8">
        <v>100</v>
      </c>
      <c r="H632" s="13">
        <v>2.6234567901229999</v>
      </c>
      <c r="I632" s="2">
        <v>42.438271604938002</v>
      </c>
      <c r="J632" s="2">
        <v>3.8580246913580001</v>
      </c>
      <c r="K632" s="2">
        <v>49.537037037037003</v>
      </c>
      <c r="L632" s="14">
        <v>1.543209876543</v>
      </c>
    </row>
    <row r="633" spans="3:12" x14ac:dyDescent="0.25">
      <c r="C633" s="121" t="s">
        <v>36</v>
      </c>
      <c r="D633" s="121" t="s">
        <v>24</v>
      </c>
      <c r="E633" s="18" t="s">
        <v>37</v>
      </c>
      <c r="F633" s="17"/>
      <c r="G633" s="19">
        <v>106</v>
      </c>
      <c r="H633" s="21">
        <v>106</v>
      </c>
      <c r="I633" s="3">
        <v>0</v>
      </c>
      <c r="J633" s="3">
        <v>0</v>
      </c>
      <c r="K633" s="3">
        <v>0</v>
      </c>
      <c r="L633" s="22">
        <v>0</v>
      </c>
    </row>
    <row r="634" spans="3:12" x14ac:dyDescent="0.25">
      <c r="C634" s="125"/>
      <c r="D634" s="122"/>
      <c r="E634" s="9"/>
      <c r="F634" s="10"/>
      <c r="G634" s="8">
        <v>100</v>
      </c>
      <c r="H634" s="13">
        <v>100</v>
      </c>
      <c r="I634" s="16">
        <v>0</v>
      </c>
      <c r="J634" s="16">
        <v>0</v>
      </c>
      <c r="K634" s="16">
        <v>0</v>
      </c>
      <c r="L634" s="32">
        <v>0</v>
      </c>
    </row>
    <row r="635" spans="3:12" ht="25.2" x14ac:dyDescent="0.25">
      <c r="C635" s="125"/>
      <c r="D635" s="122"/>
      <c r="E635" s="4" t="s">
        <v>38</v>
      </c>
      <c r="F635" s="5"/>
      <c r="G635" s="6">
        <v>1653</v>
      </c>
      <c r="H635" s="7">
        <v>0</v>
      </c>
      <c r="I635" s="1">
        <v>1653</v>
      </c>
      <c r="J635" s="1">
        <v>0</v>
      </c>
      <c r="K635" s="1">
        <v>0</v>
      </c>
      <c r="L635" s="11">
        <v>0</v>
      </c>
    </row>
    <row r="636" spans="3:12" x14ac:dyDescent="0.25">
      <c r="C636" s="125"/>
      <c r="D636" s="122"/>
      <c r="E636" s="9"/>
      <c r="F636" s="10"/>
      <c r="G636" s="8">
        <v>100</v>
      </c>
      <c r="H636" s="36">
        <v>0</v>
      </c>
      <c r="I636" s="2">
        <v>100</v>
      </c>
      <c r="J636" s="16">
        <v>0</v>
      </c>
      <c r="K636" s="16">
        <v>0</v>
      </c>
      <c r="L636" s="32">
        <v>0</v>
      </c>
    </row>
    <row r="637" spans="3:12" ht="25.2" x14ac:dyDescent="0.25">
      <c r="C637" s="125"/>
      <c r="D637" s="122"/>
      <c r="E637" s="4" t="s">
        <v>39</v>
      </c>
      <c r="F637" s="5"/>
      <c r="G637" s="6">
        <v>116</v>
      </c>
      <c r="H637" s="7">
        <v>0</v>
      </c>
      <c r="I637" s="1">
        <v>0</v>
      </c>
      <c r="J637" s="1">
        <v>116</v>
      </c>
      <c r="K637" s="1">
        <v>0</v>
      </c>
      <c r="L637" s="11">
        <v>0</v>
      </c>
    </row>
    <row r="638" spans="3:12" x14ac:dyDescent="0.25">
      <c r="C638" s="125"/>
      <c r="D638" s="122"/>
      <c r="E638" s="9"/>
      <c r="F638" s="10"/>
      <c r="G638" s="8">
        <v>100</v>
      </c>
      <c r="H638" s="36">
        <v>0</v>
      </c>
      <c r="I638" s="16">
        <v>0</v>
      </c>
      <c r="J638" s="2">
        <v>100</v>
      </c>
      <c r="K638" s="16">
        <v>0</v>
      </c>
      <c r="L638" s="32">
        <v>0</v>
      </c>
    </row>
    <row r="639" spans="3:12" ht="25.2" x14ac:dyDescent="0.25">
      <c r="C639" s="125"/>
      <c r="D639" s="122"/>
      <c r="E639" s="4" t="s">
        <v>40</v>
      </c>
      <c r="F639" s="5"/>
      <c r="G639" s="6">
        <v>513</v>
      </c>
      <c r="H639" s="7">
        <v>0</v>
      </c>
      <c r="I639" s="1">
        <v>0</v>
      </c>
      <c r="J639" s="1">
        <v>0</v>
      </c>
      <c r="K639" s="1">
        <v>513</v>
      </c>
      <c r="L639" s="11">
        <v>0</v>
      </c>
    </row>
    <row r="640" spans="3:12" x14ac:dyDescent="0.25">
      <c r="C640" s="125"/>
      <c r="D640" s="122"/>
      <c r="E640" s="9"/>
      <c r="F640" s="10"/>
      <c r="G640" s="8">
        <v>100</v>
      </c>
      <c r="H640" s="36">
        <v>0</v>
      </c>
      <c r="I640" s="16">
        <v>0</v>
      </c>
      <c r="J640" s="16">
        <v>0</v>
      </c>
      <c r="K640" s="2">
        <v>100</v>
      </c>
      <c r="L640" s="32">
        <v>0</v>
      </c>
    </row>
    <row r="641" spans="3:12" x14ac:dyDescent="0.25">
      <c r="C641" s="125"/>
      <c r="D641" s="122"/>
      <c r="E641" s="4" t="s">
        <v>18</v>
      </c>
      <c r="F641" s="5"/>
      <c r="G641" s="6">
        <v>26</v>
      </c>
      <c r="H641" s="7">
        <v>0</v>
      </c>
      <c r="I641" s="1">
        <v>0</v>
      </c>
      <c r="J641" s="1">
        <v>0</v>
      </c>
      <c r="K641" s="1">
        <v>0</v>
      </c>
      <c r="L641" s="11">
        <v>26</v>
      </c>
    </row>
    <row r="642" spans="3:12" x14ac:dyDescent="0.25">
      <c r="C642" s="125"/>
      <c r="D642" s="122"/>
      <c r="E642" s="9"/>
      <c r="F642" s="10"/>
      <c r="G642" s="8">
        <v>100</v>
      </c>
      <c r="H642" s="36">
        <v>0</v>
      </c>
      <c r="I642" s="16">
        <v>0</v>
      </c>
      <c r="J642" s="16">
        <v>0</v>
      </c>
      <c r="K642" s="16">
        <v>0</v>
      </c>
      <c r="L642" s="14">
        <v>100</v>
      </c>
    </row>
    <row r="643" spans="3:12" x14ac:dyDescent="0.25">
      <c r="C643" s="125"/>
      <c r="D643" s="121" t="s">
        <v>21</v>
      </c>
      <c r="E643" s="18" t="s">
        <v>37</v>
      </c>
      <c r="F643" s="17"/>
      <c r="G643" s="19">
        <v>66</v>
      </c>
      <c r="H643" s="21">
        <v>66</v>
      </c>
      <c r="I643" s="3">
        <v>0</v>
      </c>
      <c r="J643" s="3">
        <v>0</v>
      </c>
      <c r="K643" s="3">
        <v>0</v>
      </c>
      <c r="L643" s="22">
        <v>0</v>
      </c>
    </row>
    <row r="644" spans="3:12" x14ac:dyDescent="0.25">
      <c r="C644" s="125"/>
      <c r="D644" s="122"/>
      <c r="E644" s="9"/>
      <c r="F644" s="10"/>
      <c r="G644" s="8">
        <v>100</v>
      </c>
      <c r="H644" s="13">
        <v>100</v>
      </c>
      <c r="I644" s="16">
        <v>0</v>
      </c>
      <c r="J644" s="16">
        <v>0</v>
      </c>
      <c r="K644" s="16">
        <v>0</v>
      </c>
      <c r="L644" s="32">
        <v>0</v>
      </c>
    </row>
    <row r="645" spans="3:12" ht="25.2" x14ac:dyDescent="0.25">
      <c r="C645" s="125"/>
      <c r="D645" s="122"/>
      <c r="E645" s="4" t="s">
        <v>38</v>
      </c>
      <c r="F645" s="5"/>
      <c r="G645" s="6">
        <v>938</v>
      </c>
      <c r="H645" s="7">
        <v>0</v>
      </c>
      <c r="I645" s="1">
        <v>938</v>
      </c>
      <c r="J645" s="1">
        <v>0</v>
      </c>
      <c r="K645" s="1">
        <v>0</v>
      </c>
      <c r="L645" s="11">
        <v>0</v>
      </c>
    </row>
    <row r="646" spans="3:12" x14ac:dyDescent="0.25">
      <c r="C646" s="125"/>
      <c r="D646" s="122"/>
      <c r="E646" s="9"/>
      <c r="F646" s="10"/>
      <c r="G646" s="8">
        <v>100</v>
      </c>
      <c r="H646" s="36">
        <v>0</v>
      </c>
      <c r="I646" s="2">
        <v>100</v>
      </c>
      <c r="J646" s="16">
        <v>0</v>
      </c>
      <c r="K646" s="16">
        <v>0</v>
      </c>
      <c r="L646" s="32">
        <v>0</v>
      </c>
    </row>
    <row r="647" spans="3:12" ht="25.2" x14ac:dyDescent="0.25">
      <c r="C647" s="125"/>
      <c r="D647" s="122"/>
      <c r="E647" s="4" t="s">
        <v>39</v>
      </c>
      <c r="F647" s="5"/>
      <c r="G647" s="6">
        <v>43</v>
      </c>
      <c r="H647" s="7">
        <v>0</v>
      </c>
      <c r="I647" s="1">
        <v>0</v>
      </c>
      <c r="J647" s="1">
        <v>43</v>
      </c>
      <c r="K647" s="1">
        <v>0</v>
      </c>
      <c r="L647" s="11">
        <v>0</v>
      </c>
    </row>
    <row r="648" spans="3:12" x14ac:dyDescent="0.25">
      <c r="C648" s="125"/>
      <c r="D648" s="122"/>
      <c r="E648" s="9"/>
      <c r="F648" s="10"/>
      <c r="G648" s="8">
        <v>100</v>
      </c>
      <c r="H648" s="36">
        <v>0</v>
      </c>
      <c r="I648" s="16">
        <v>0</v>
      </c>
      <c r="J648" s="2">
        <v>100</v>
      </c>
      <c r="K648" s="16">
        <v>0</v>
      </c>
      <c r="L648" s="32">
        <v>0</v>
      </c>
    </row>
    <row r="649" spans="3:12" ht="25.2" x14ac:dyDescent="0.25">
      <c r="C649" s="125"/>
      <c r="D649" s="122"/>
      <c r="E649" s="4" t="s">
        <v>40</v>
      </c>
      <c r="F649" s="5"/>
      <c r="G649" s="6">
        <v>77</v>
      </c>
      <c r="H649" s="7">
        <v>0</v>
      </c>
      <c r="I649" s="1">
        <v>0</v>
      </c>
      <c r="J649" s="1">
        <v>0</v>
      </c>
      <c r="K649" s="1">
        <v>77</v>
      </c>
      <c r="L649" s="11">
        <v>0</v>
      </c>
    </row>
    <row r="650" spans="3:12" x14ac:dyDescent="0.25">
      <c r="C650" s="125"/>
      <c r="D650" s="122"/>
      <c r="E650" s="9"/>
      <c r="F650" s="10"/>
      <c r="G650" s="8">
        <v>100</v>
      </c>
      <c r="H650" s="36">
        <v>0</v>
      </c>
      <c r="I650" s="16">
        <v>0</v>
      </c>
      <c r="J650" s="16">
        <v>0</v>
      </c>
      <c r="K650" s="2">
        <v>100</v>
      </c>
      <c r="L650" s="32">
        <v>0</v>
      </c>
    </row>
    <row r="651" spans="3:12" x14ac:dyDescent="0.25">
      <c r="C651" s="125"/>
      <c r="D651" s="122"/>
      <c r="E651" s="4" t="s">
        <v>18</v>
      </c>
      <c r="F651" s="5"/>
      <c r="G651" s="6">
        <v>15</v>
      </c>
      <c r="H651" s="7">
        <v>0</v>
      </c>
      <c r="I651" s="1">
        <v>0</v>
      </c>
      <c r="J651" s="1">
        <v>0</v>
      </c>
      <c r="K651" s="1">
        <v>0</v>
      </c>
      <c r="L651" s="11">
        <v>15</v>
      </c>
    </row>
    <row r="652" spans="3:12" x14ac:dyDescent="0.25">
      <c r="C652" s="125"/>
      <c r="D652" s="122"/>
      <c r="E652" s="9"/>
      <c r="F652" s="10"/>
      <c r="G652" s="8">
        <v>100</v>
      </c>
      <c r="H652" s="36">
        <v>0</v>
      </c>
      <c r="I652" s="16">
        <v>0</v>
      </c>
      <c r="J652" s="16">
        <v>0</v>
      </c>
      <c r="K652" s="16">
        <v>0</v>
      </c>
      <c r="L652" s="14">
        <v>100</v>
      </c>
    </row>
    <row r="653" spans="3:12" x14ac:dyDescent="0.25">
      <c r="C653" s="125"/>
      <c r="D653" s="121" t="s">
        <v>22</v>
      </c>
      <c r="E653" s="18" t="s">
        <v>37</v>
      </c>
      <c r="F653" s="17"/>
      <c r="G653" s="19">
        <v>40</v>
      </c>
      <c r="H653" s="21">
        <v>40</v>
      </c>
      <c r="I653" s="3">
        <v>0</v>
      </c>
      <c r="J653" s="3">
        <v>0</v>
      </c>
      <c r="K653" s="3">
        <v>0</v>
      </c>
      <c r="L653" s="22">
        <v>0</v>
      </c>
    </row>
    <row r="654" spans="3:12" x14ac:dyDescent="0.25">
      <c r="C654" s="125"/>
      <c r="D654" s="122"/>
      <c r="E654" s="9"/>
      <c r="F654" s="10"/>
      <c r="G654" s="8">
        <v>100</v>
      </c>
      <c r="H654" s="13">
        <v>100</v>
      </c>
      <c r="I654" s="16">
        <v>0</v>
      </c>
      <c r="J654" s="16">
        <v>0</v>
      </c>
      <c r="K654" s="16">
        <v>0</v>
      </c>
      <c r="L654" s="32">
        <v>0</v>
      </c>
    </row>
    <row r="655" spans="3:12" ht="25.2" x14ac:dyDescent="0.25">
      <c r="C655" s="125"/>
      <c r="D655" s="122"/>
      <c r="E655" s="4" t="s">
        <v>38</v>
      </c>
      <c r="F655" s="5"/>
      <c r="G655" s="6">
        <v>715</v>
      </c>
      <c r="H655" s="7">
        <v>0</v>
      </c>
      <c r="I655" s="1">
        <v>715</v>
      </c>
      <c r="J655" s="1">
        <v>0</v>
      </c>
      <c r="K655" s="1">
        <v>0</v>
      </c>
      <c r="L655" s="11">
        <v>0</v>
      </c>
    </row>
    <row r="656" spans="3:12" x14ac:dyDescent="0.25">
      <c r="C656" s="125"/>
      <c r="D656" s="122"/>
      <c r="E656" s="9"/>
      <c r="F656" s="10"/>
      <c r="G656" s="8">
        <v>100</v>
      </c>
      <c r="H656" s="36">
        <v>0</v>
      </c>
      <c r="I656" s="2">
        <v>100</v>
      </c>
      <c r="J656" s="16">
        <v>0</v>
      </c>
      <c r="K656" s="16">
        <v>0</v>
      </c>
      <c r="L656" s="32">
        <v>0</v>
      </c>
    </row>
    <row r="657" spans="3:12" ht="25.2" x14ac:dyDescent="0.25">
      <c r="C657" s="125"/>
      <c r="D657" s="122"/>
      <c r="E657" s="4" t="s">
        <v>39</v>
      </c>
      <c r="F657" s="5"/>
      <c r="G657" s="6">
        <v>73</v>
      </c>
      <c r="H657" s="7">
        <v>0</v>
      </c>
      <c r="I657" s="1">
        <v>0</v>
      </c>
      <c r="J657" s="1">
        <v>73</v>
      </c>
      <c r="K657" s="1">
        <v>0</v>
      </c>
      <c r="L657" s="11">
        <v>0</v>
      </c>
    </row>
    <row r="658" spans="3:12" x14ac:dyDescent="0.25">
      <c r="C658" s="125"/>
      <c r="D658" s="122"/>
      <c r="E658" s="9"/>
      <c r="F658" s="10"/>
      <c r="G658" s="8">
        <v>100</v>
      </c>
      <c r="H658" s="36">
        <v>0</v>
      </c>
      <c r="I658" s="16">
        <v>0</v>
      </c>
      <c r="J658" s="2">
        <v>100</v>
      </c>
      <c r="K658" s="16">
        <v>0</v>
      </c>
      <c r="L658" s="32">
        <v>0</v>
      </c>
    </row>
    <row r="659" spans="3:12" ht="25.2" x14ac:dyDescent="0.25">
      <c r="C659" s="125"/>
      <c r="D659" s="122"/>
      <c r="E659" s="4" t="s">
        <v>40</v>
      </c>
      <c r="F659" s="5"/>
      <c r="G659" s="6">
        <v>436</v>
      </c>
      <c r="H659" s="7">
        <v>0</v>
      </c>
      <c r="I659" s="1">
        <v>0</v>
      </c>
      <c r="J659" s="1">
        <v>0</v>
      </c>
      <c r="K659" s="1">
        <v>436</v>
      </c>
      <c r="L659" s="11">
        <v>0</v>
      </c>
    </row>
    <row r="660" spans="3:12" x14ac:dyDescent="0.25">
      <c r="C660" s="125"/>
      <c r="D660" s="122"/>
      <c r="E660" s="9"/>
      <c r="F660" s="10"/>
      <c r="G660" s="8">
        <v>100</v>
      </c>
      <c r="H660" s="36">
        <v>0</v>
      </c>
      <c r="I660" s="16">
        <v>0</v>
      </c>
      <c r="J660" s="16">
        <v>0</v>
      </c>
      <c r="K660" s="2">
        <v>100</v>
      </c>
      <c r="L660" s="32">
        <v>0</v>
      </c>
    </row>
    <row r="661" spans="3:12" x14ac:dyDescent="0.25">
      <c r="C661" s="125"/>
      <c r="D661" s="122"/>
      <c r="E661" s="4" t="s">
        <v>18</v>
      </c>
      <c r="F661" s="5"/>
      <c r="G661" s="6">
        <v>11</v>
      </c>
      <c r="H661" s="7">
        <v>0</v>
      </c>
      <c r="I661" s="1">
        <v>0</v>
      </c>
      <c r="J661" s="1">
        <v>0</v>
      </c>
      <c r="K661" s="1">
        <v>0</v>
      </c>
      <c r="L661" s="11">
        <v>11</v>
      </c>
    </row>
    <row r="662" spans="3:12" x14ac:dyDescent="0.25">
      <c r="C662" s="125"/>
      <c r="D662" s="122"/>
      <c r="E662" s="9"/>
      <c r="F662" s="10"/>
      <c r="G662" s="8">
        <v>100</v>
      </c>
      <c r="H662" s="36">
        <v>0</v>
      </c>
      <c r="I662" s="16">
        <v>0</v>
      </c>
      <c r="J662" s="16">
        <v>0</v>
      </c>
      <c r="K662" s="16">
        <v>0</v>
      </c>
      <c r="L662" s="14">
        <v>100</v>
      </c>
    </row>
    <row r="663" spans="3:12" ht="25.2" x14ac:dyDescent="0.25">
      <c r="C663" s="121" t="s">
        <v>41</v>
      </c>
      <c r="D663" s="119" t="s">
        <v>20</v>
      </c>
      <c r="E663" s="18" t="s">
        <v>42</v>
      </c>
      <c r="F663" s="17"/>
      <c r="G663" s="19">
        <v>385</v>
      </c>
      <c r="H663" s="21">
        <v>73</v>
      </c>
      <c r="I663" s="3">
        <v>20</v>
      </c>
      <c r="J663" s="3">
        <v>68</v>
      </c>
      <c r="K663" s="3">
        <v>218</v>
      </c>
      <c r="L663" s="22">
        <v>6</v>
      </c>
    </row>
    <row r="664" spans="3:12" x14ac:dyDescent="0.25">
      <c r="C664" s="125"/>
      <c r="D664" s="120"/>
      <c r="E664" s="9"/>
      <c r="F664" s="10"/>
      <c r="G664" s="8">
        <v>100</v>
      </c>
      <c r="H664" s="13">
        <v>18.961038961039002</v>
      </c>
      <c r="I664" s="2">
        <v>5.1948051948050002</v>
      </c>
      <c r="J664" s="2">
        <v>17.662337662338</v>
      </c>
      <c r="K664" s="2">
        <v>56.623376623376998</v>
      </c>
      <c r="L664" s="14">
        <v>1.5584415584419999</v>
      </c>
    </row>
    <row r="665" spans="3:12" ht="25.2" x14ac:dyDescent="0.25">
      <c r="C665" s="125"/>
      <c r="D665" s="120"/>
      <c r="E665" s="4" t="s">
        <v>43</v>
      </c>
      <c r="F665" s="5"/>
      <c r="G665" s="6">
        <v>1574</v>
      </c>
      <c r="H665" s="7">
        <v>0</v>
      </c>
      <c r="I665" s="1">
        <v>1568</v>
      </c>
      <c r="J665" s="1">
        <v>0</v>
      </c>
      <c r="K665" s="1">
        <v>0</v>
      </c>
      <c r="L665" s="11">
        <v>6</v>
      </c>
    </row>
    <row r="666" spans="3:12" x14ac:dyDescent="0.25">
      <c r="C666" s="125"/>
      <c r="D666" s="120"/>
      <c r="E666" s="9"/>
      <c r="F666" s="10"/>
      <c r="G666" s="8">
        <v>100</v>
      </c>
      <c r="H666" s="36">
        <v>0</v>
      </c>
      <c r="I666" s="2">
        <v>99.618805590850997</v>
      </c>
      <c r="J666" s="16">
        <v>0</v>
      </c>
      <c r="K666" s="16">
        <v>0</v>
      </c>
      <c r="L666" s="14">
        <v>0.38119440914899999</v>
      </c>
    </row>
    <row r="667" spans="3:12" ht="25.2" x14ac:dyDescent="0.25">
      <c r="C667" s="125"/>
      <c r="D667" s="120"/>
      <c r="E667" s="4" t="s">
        <v>44</v>
      </c>
      <c r="F667" s="5"/>
      <c r="G667" s="6">
        <v>89</v>
      </c>
      <c r="H667" s="7">
        <v>10</v>
      </c>
      <c r="I667" s="1">
        <v>65</v>
      </c>
      <c r="J667" s="1">
        <v>7</v>
      </c>
      <c r="K667" s="1">
        <v>7</v>
      </c>
      <c r="L667" s="11">
        <v>0</v>
      </c>
    </row>
    <row r="668" spans="3:12" x14ac:dyDescent="0.25">
      <c r="C668" s="125"/>
      <c r="D668" s="120"/>
      <c r="E668" s="9"/>
      <c r="F668" s="10"/>
      <c r="G668" s="8">
        <v>100</v>
      </c>
      <c r="H668" s="13">
        <v>11.23595505618</v>
      </c>
      <c r="I668" s="2">
        <v>73.033707865169006</v>
      </c>
      <c r="J668" s="2">
        <v>7.8651685393259996</v>
      </c>
      <c r="K668" s="2">
        <v>7.8651685393259996</v>
      </c>
      <c r="L668" s="32">
        <v>0</v>
      </c>
    </row>
    <row r="669" spans="3:12" ht="25.2" x14ac:dyDescent="0.25">
      <c r="C669" s="125"/>
      <c r="D669" s="120"/>
      <c r="E669" s="4" t="s">
        <v>45</v>
      </c>
      <c r="F669" s="5"/>
      <c r="G669" s="6">
        <v>956</v>
      </c>
      <c r="H669" s="7">
        <v>3</v>
      </c>
      <c r="I669" s="1">
        <v>638</v>
      </c>
      <c r="J669" s="1">
        <v>38</v>
      </c>
      <c r="K669" s="1">
        <v>273</v>
      </c>
      <c r="L669" s="11">
        <v>4</v>
      </c>
    </row>
    <row r="670" spans="3:12" x14ac:dyDescent="0.25">
      <c r="C670" s="125"/>
      <c r="D670" s="120"/>
      <c r="E670" s="9"/>
      <c r="F670" s="10"/>
      <c r="G670" s="8">
        <v>100</v>
      </c>
      <c r="H670" s="13">
        <v>0.31380753138099998</v>
      </c>
      <c r="I670" s="2">
        <v>66.736401673640003</v>
      </c>
      <c r="J670" s="2">
        <v>3.9748953974900001</v>
      </c>
      <c r="K670" s="2">
        <v>28.556485355648999</v>
      </c>
      <c r="L670" s="14">
        <v>0.418410041841</v>
      </c>
    </row>
    <row r="671" spans="3:12" ht="25.2" x14ac:dyDescent="0.25">
      <c r="C671" s="125"/>
      <c r="D671" s="120"/>
      <c r="E671" s="4" t="s">
        <v>46</v>
      </c>
      <c r="F671" s="5"/>
      <c r="G671" s="6">
        <v>85</v>
      </c>
      <c r="H671" s="7">
        <v>19</v>
      </c>
      <c r="I671" s="1">
        <v>32</v>
      </c>
      <c r="J671" s="1">
        <v>7</v>
      </c>
      <c r="K671" s="1">
        <v>27</v>
      </c>
      <c r="L671" s="11">
        <v>0</v>
      </c>
    </row>
    <row r="672" spans="3:12" x14ac:dyDescent="0.25">
      <c r="C672" s="125"/>
      <c r="D672" s="120"/>
      <c r="E672" s="9"/>
      <c r="F672" s="10"/>
      <c r="G672" s="8">
        <v>100</v>
      </c>
      <c r="H672" s="13">
        <v>22.352941176470999</v>
      </c>
      <c r="I672" s="2">
        <v>37.647058823529001</v>
      </c>
      <c r="J672" s="2">
        <v>8.2352941176469994</v>
      </c>
      <c r="K672" s="2">
        <v>31.764705882352999</v>
      </c>
      <c r="L672" s="32">
        <v>0</v>
      </c>
    </row>
    <row r="673" spans="3:12" x14ac:dyDescent="0.25">
      <c r="C673" s="125"/>
      <c r="D673" s="120"/>
      <c r="E673" s="4" t="s">
        <v>18</v>
      </c>
      <c r="F673" s="5"/>
      <c r="G673" s="6">
        <v>17</v>
      </c>
      <c r="H673" s="7">
        <v>1</v>
      </c>
      <c r="I673" s="1">
        <v>1</v>
      </c>
      <c r="J673" s="1">
        <v>0</v>
      </c>
      <c r="K673" s="1">
        <v>2</v>
      </c>
      <c r="L673" s="11">
        <v>13</v>
      </c>
    </row>
    <row r="674" spans="3:12" x14ac:dyDescent="0.25">
      <c r="C674" s="125"/>
      <c r="D674" s="120"/>
      <c r="E674" s="9"/>
      <c r="F674" s="10"/>
      <c r="G674" s="8">
        <v>100</v>
      </c>
      <c r="H674" s="13">
        <v>5.8823529411760003</v>
      </c>
      <c r="I674" s="2">
        <v>5.8823529411760003</v>
      </c>
      <c r="J674" s="16">
        <v>0</v>
      </c>
      <c r="K674" s="2">
        <v>11.764705882353001</v>
      </c>
      <c r="L674" s="14">
        <v>76.470588235294002</v>
      </c>
    </row>
    <row r="675" spans="3:12" x14ac:dyDescent="0.25">
      <c r="C675" s="121" t="s">
        <v>47</v>
      </c>
      <c r="D675" s="119" t="s">
        <v>20</v>
      </c>
      <c r="E675" s="18" t="s">
        <v>48</v>
      </c>
      <c r="F675" s="17"/>
      <c r="G675" s="19">
        <v>385</v>
      </c>
      <c r="H675" s="21">
        <v>73</v>
      </c>
      <c r="I675" s="3">
        <v>20</v>
      </c>
      <c r="J675" s="3">
        <v>68</v>
      </c>
      <c r="K675" s="3">
        <v>218</v>
      </c>
      <c r="L675" s="22">
        <v>6</v>
      </c>
    </row>
    <row r="676" spans="3:12" x14ac:dyDescent="0.25">
      <c r="C676" s="125"/>
      <c r="D676" s="120"/>
      <c r="E676" s="9"/>
      <c r="F676" s="10"/>
      <c r="G676" s="8">
        <v>100</v>
      </c>
      <c r="H676" s="13">
        <v>18.961038961039002</v>
      </c>
      <c r="I676" s="2">
        <v>5.1948051948050002</v>
      </c>
      <c r="J676" s="2">
        <v>17.662337662338</v>
      </c>
      <c r="K676" s="2">
        <v>56.623376623376998</v>
      </c>
      <c r="L676" s="14">
        <v>1.5584415584419999</v>
      </c>
    </row>
    <row r="677" spans="3:12" x14ac:dyDescent="0.25">
      <c r="C677" s="125"/>
      <c r="D677" s="120"/>
      <c r="E677" s="4" t="s">
        <v>49</v>
      </c>
      <c r="F677" s="5"/>
      <c r="G677" s="6">
        <v>1156</v>
      </c>
      <c r="H677" s="7">
        <v>20</v>
      </c>
      <c r="I677" s="1">
        <v>966</v>
      </c>
      <c r="J677" s="1">
        <v>29</v>
      </c>
      <c r="K677" s="1">
        <v>138</v>
      </c>
      <c r="L677" s="11">
        <v>3</v>
      </c>
    </row>
    <row r="678" spans="3:12" x14ac:dyDescent="0.25">
      <c r="C678" s="125"/>
      <c r="D678" s="120"/>
      <c r="E678" s="9"/>
      <c r="F678" s="10"/>
      <c r="G678" s="8">
        <v>100</v>
      </c>
      <c r="H678" s="13">
        <v>1.7301038062280001</v>
      </c>
      <c r="I678" s="2">
        <v>83.56401384083</v>
      </c>
      <c r="J678" s="2">
        <v>2.5086505190309998</v>
      </c>
      <c r="K678" s="2">
        <v>11.937716262976</v>
      </c>
      <c r="L678" s="14">
        <v>0.25951557093400002</v>
      </c>
    </row>
    <row r="679" spans="3:12" x14ac:dyDescent="0.25">
      <c r="C679" s="125"/>
      <c r="D679" s="120"/>
      <c r="E679" s="4" t="s">
        <v>50</v>
      </c>
      <c r="F679" s="5"/>
      <c r="G679" s="6">
        <v>466</v>
      </c>
      <c r="H679" s="7">
        <v>10</v>
      </c>
      <c r="I679" s="1">
        <v>379</v>
      </c>
      <c r="J679" s="1">
        <v>10</v>
      </c>
      <c r="K679" s="1">
        <v>65</v>
      </c>
      <c r="L679" s="11">
        <v>2</v>
      </c>
    </row>
    <row r="680" spans="3:12" x14ac:dyDescent="0.25">
      <c r="C680" s="125"/>
      <c r="D680" s="120"/>
      <c r="E680" s="9"/>
      <c r="F680" s="10"/>
      <c r="G680" s="8">
        <v>100</v>
      </c>
      <c r="H680" s="13">
        <v>2.1459227467809998</v>
      </c>
      <c r="I680" s="2">
        <v>81.330472103003999</v>
      </c>
      <c r="J680" s="2">
        <v>2.1459227467809998</v>
      </c>
      <c r="K680" s="2">
        <v>13.948497854077001</v>
      </c>
      <c r="L680" s="14">
        <v>0.42918454935599998</v>
      </c>
    </row>
    <row r="681" spans="3:12" x14ac:dyDescent="0.25">
      <c r="C681" s="125"/>
      <c r="D681" s="120"/>
      <c r="E681" s="4" t="s">
        <v>51</v>
      </c>
      <c r="F681" s="5"/>
      <c r="G681" s="6">
        <v>191</v>
      </c>
      <c r="H681" s="7">
        <v>2</v>
      </c>
      <c r="I681" s="1">
        <v>154</v>
      </c>
      <c r="J681" s="1">
        <v>5</v>
      </c>
      <c r="K681" s="1">
        <v>29</v>
      </c>
      <c r="L681" s="11">
        <v>1</v>
      </c>
    </row>
    <row r="682" spans="3:12" x14ac:dyDescent="0.25">
      <c r="C682" s="125"/>
      <c r="D682" s="120"/>
      <c r="E682" s="9"/>
      <c r="F682" s="10"/>
      <c r="G682" s="8">
        <v>100</v>
      </c>
      <c r="H682" s="13">
        <v>1.0471204188479999</v>
      </c>
      <c r="I682" s="2">
        <v>80.628272251308999</v>
      </c>
      <c r="J682" s="2">
        <v>2.6178010471199999</v>
      </c>
      <c r="K682" s="2">
        <v>15.183246073297999</v>
      </c>
      <c r="L682" s="14">
        <v>0.52356020942399994</v>
      </c>
    </row>
    <row r="683" spans="3:12" x14ac:dyDescent="0.25">
      <c r="C683" s="125"/>
      <c r="D683" s="120"/>
      <c r="E683" s="4" t="s">
        <v>52</v>
      </c>
      <c r="F683" s="5"/>
      <c r="G683" s="6">
        <v>181</v>
      </c>
      <c r="H683" s="7">
        <v>0</v>
      </c>
      <c r="I683" s="1">
        <v>126</v>
      </c>
      <c r="J683" s="1">
        <v>3</v>
      </c>
      <c r="K683" s="1">
        <v>51</v>
      </c>
      <c r="L683" s="11">
        <v>1</v>
      </c>
    </row>
    <row r="684" spans="3:12" x14ac:dyDescent="0.25">
      <c r="C684" s="125"/>
      <c r="D684" s="120"/>
      <c r="E684" s="9"/>
      <c r="F684" s="10"/>
      <c r="G684" s="8">
        <v>100</v>
      </c>
      <c r="H684" s="36">
        <v>0</v>
      </c>
      <c r="I684" s="2">
        <v>69.613259668507993</v>
      </c>
      <c r="J684" s="2">
        <v>1.657458563536</v>
      </c>
      <c r="K684" s="2">
        <v>28.176795580109999</v>
      </c>
      <c r="L684" s="14">
        <v>0.55248618784500003</v>
      </c>
    </row>
    <row r="685" spans="3:12" x14ac:dyDescent="0.25">
      <c r="C685" s="125"/>
      <c r="D685" s="120"/>
      <c r="E685" s="4" t="s">
        <v>18</v>
      </c>
      <c r="F685" s="5"/>
      <c r="G685" s="6">
        <v>35</v>
      </c>
      <c r="H685" s="7">
        <v>1</v>
      </c>
      <c r="I685" s="1">
        <v>8</v>
      </c>
      <c r="J685" s="1">
        <v>1</v>
      </c>
      <c r="K685" s="1">
        <v>12</v>
      </c>
      <c r="L685" s="11">
        <v>13</v>
      </c>
    </row>
    <row r="686" spans="3:12" x14ac:dyDescent="0.25">
      <c r="C686" s="125"/>
      <c r="D686" s="120"/>
      <c r="E686" s="9"/>
      <c r="F686" s="10"/>
      <c r="G686" s="8">
        <v>100</v>
      </c>
      <c r="H686" s="13">
        <v>2.8571428571430002</v>
      </c>
      <c r="I686" s="2">
        <v>22.857142857143</v>
      </c>
      <c r="J686" s="2">
        <v>2.8571428571430002</v>
      </c>
      <c r="K686" s="2">
        <v>34.285714285714</v>
      </c>
      <c r="L686" s="14">
        <v>37.142857142856997</v>
      </c>
    </row>
    <row r="687" spans="3:12" x14ac:dyDescent="0.25">
      <c r="C687" s="121" t="s">
        <v>53</v>
      </c>
      <c r="D687" s="119" t="s">
        <v>20</v>
      </c>
      <c r="E687" s="18" t="s">
        <v>54</v>
      </c>
      <c r="F687" s="17"/>
      <c r="G687" s="19">
        <v>331</v>
      </c>
      <c r="H687" s="21">
        <v>2</v>
      </c>
      <c r="I687" s="3">
        <v>215</v>
      </c>
      <c r="J687" s="3">
        <v>11</v>
      </c>
      <c r="K687" s="3">
        <v>101</v>
      </c>
      <c r="L687" s="22">
        <v>2</v>
      </c>
    </row>
    <row r="688" spans="3:12" x14ac:dyDescent="0.25">
      <c r="C688" s="125"/>
      <c r="D688" s="120"/>
      <c r="E688" s="9"/>
      <c r="F688" s="10"/>
      <c r="G688" s="8">
        <v>100</v>
      </c>
      <c r="H688" s="13">
        <v>0.60422960725099994</v>
      </c>
      <c r="I688" s="2">
        <v>64.954682779455993</v>
      </c>
      <c r="J688" s="2">
        <v>3.3232628398789998</v>
      </c>
      <c r="K688" s="2">
        <v>30.513595166163</v>
      </c>
      <c r="L688" s="14">
        <v>0.60422960725099994</v>
      </c>
    </row>
    <row r="689" spans="3:12" x14ac:dyDescent="0.25">
      <c r="C689" s="125"/>
      <c r="D689" s="120"/>
      <c r="E689" s="4" t="s">
        <v>55</v>
      </c>
      <c r="F689" s="5"/>
      <c r="G689" s="6">
        <v>1212</v>
      </c>
      <c r="H689" s="7">
        <v>3</v>
      </c>
      <c r="I689" s="1">
        <v>929</v>
      </c>
      <c r="J689" s="1">
        <v>62</v>
      </c>
      <c r="K689" s="1">
        <v>209</v>
      </c>
      <c r="L689" s="11">
        <v>9</v>
      </c>
    </row>
    <row r="690" spans="3:12" x14ac:dyDescent="0.25">
      <c r="C690" s="125"/>
      <c r="D690" s="120"/>
      <c r="E690" s="9"/>
      <c r="F690" s="10"/>
      <c r="G690" s="8">
        <v>100</v>
      </c>
      <c r="H690" s="13">
        <v>0.247524752475</v>
      </c>
      <c r="I690" s="2">
        <v>76.650165016502001</v>
      </c>
      <c r="J690" s="2">
        <v>5.1155115511549996</v>
      </c>
      <c r="K690" s="2">
        <v>17.244224422441999</v>
      </c>
      <c r="L690" s="14">
        <v>0.74257425742600003</v>
      </c>
    </row>
    <row r="691" spans="3:12" ht="25.2" x14ac:dyDescent="0.25">
      <c r="C691" s="125"/>
      <c r="D691" s="120"/>
      <c r="E691" s="4" t="s">
        <v>56</v>
      </c>
      <c r="F691" s="5"/>
      <c r="G691" s="6">
        <v>615</v>
      </c>
      <c r="H691" s="7">
        <v>1</v>
      </c>
      <c r="I691" s="1">
        <v>417</v>
      </c>
      <c r="J691" s="1">
        <v>27</v>
      </c>
      <c r="K691" s="1">
        <v>168</v>
      </c>
      <c r="L691" s="11">
        <v>2</v>
      </c>
    </row>
    <row r="692" spans="3:12" x14ac:dyDescent="0.25">
      <c r="C692" s="125"/>
      <c r="D692" s="120"/>
      <c r="E692" s="9"/>
      <c r="F692" s="10"/>
      <c r="G692" s="8">
        <v>100</v>
      </c>
      <c r="H692" s="13">
        <v>0.16260162601600001</v>
      </c>
      <c r="I692" s="2">
        <v>67.804878048779997</v>
      </c>
      <c r="J692" s="2">
        <v>4.3902439024389999</v>
      </c>
      <c r="K692" s="2">
        <v>27.317073170732002</v>
      </c>
      <c r="L692" s="14">
        <v>0.32520325203299999</v>
      </c>
    </row>
    <row r="693" spans="3:12" x14ac:dyDescent="0.25">
      <c r="C693" s="125"/>
      <c r="D693" s="120"/>
      <c r="E693" s="4" t="s">
        <v>57</v>
      </c>
      <c r="F693" s="5"/>
      <c r="G693" s="6">
        <v>234</v>
      </c>
      <c r="H693" s="7">
        <v>97</v>
      </c>
      <c r="I693" s="1">
        <v>87</v>
      </c>
      <c r="J693" s="1">
        <v>16</v>
      </c>
      <c r="K693" s="1">
        <v>33</v>
      </c>
      <c r="L693" s="11">
        <v>1</v>
      </c>
    </row>
    <row r="694" spans="3:12" x14ac:dyDescent="0.25">
      <c r="C694" s="125"/>
      <c r="D694" s="120"/>
      <c r="E694" s="9"/>
      <c r="F694" s="10"/>
      <c r="G694" s="8">
        <v>100</v>
      </c>
      <c r="H694" s="13">
        <v>41.452991452991</v>
      </c>
      <c r="I694" s="2">
        <v>37.179487179486998</v>
      </c>
      <c r="J694" s="2">
        <v>6.8376068376069998</v>
      </c>
      <c r="K694" s="2">
        <v>14.102564102563999</v>
      </c>
      <c r="L694" s="14">
        <v>0.42735042735000001</v>
      </c>
    </row>
    <row r="695" spans="3:12" x14ac:dyDescent="0.25">
      <c r="C695" s="125"/>
      <c r="D695" s="120"/>
      <c r="E695" s="4" t="s">
        <v>18</v>
      </c>
      <c r="F695" s="5"/>
      <c r="G695" s="6">
        <v>22</v>
      </c>
      <c r="H695" s="7">
        <v>3</v>
      </c>
      <c r="I695" s="1">
        <v>5</v>
      </c>
      <c r="J695" s="1">
        <v>0</v>
      </c>
      <c r="K695" s="1">
        <v>2</v>
      </c>
      <c r="L695" s="11">
        <v>12</v>
      </c>
    </row>
    <row r="696" spans="3:12" x14ac:dyDescent="0.25">
      <c r="C696" s="125"/>
      <c r="D696" s="120"/>
      <c r="E696" s="9"/>
      <c r="F696" s="10"/>
      <c r="G696" s="8">
        <v>100</v>
      </c>
      <c r="H696" s="13">
        <v>13.636363636364001</v>
      </c>
      <c r="I696" s="2">
        <v>22.727272727273</v>
      </c>
      <c r="J696" s="16">
        <v>0</v>
      </c>
      <c r="K696" s="2">
        <v>9.0909090909089993</v>
      </c>
      <c r="L696" s="14">
        <v>54.545454545455001</v>
      </c>
    </row>
    <row r="697" spans="3:12" x14ac:dyDescent="0.25">
      <c r="C697" s="121" t="s">
        <v>58</v>
      </c>
      <c r="D697" s="119" t="s">
        <v>20</v>
      </c>
      <c r="E697" s="18" t="s">
        <v>59</v>
      </c>
      <c r="F697" s="17"/>
      <c r="G697" s="19">
        <v>522</v>
      </c>
      <c r="H697" s="21">
        <v>28</v>
      </c>
      <c r="I697" s="3">
        <v>310</v>
      </c>
      <c r="J697" s="3">
        <v>27</v>
      </c>
      <c r="K697" s="3">
        <v>152</v>
      </c>
      <c r="L697" s="22">
        <v>5</v>
      </c>
    </row>
    <row r="698" spans="3:12" x14ac:dyDescent="0.25">
      <c r="C698" s="125"/>
      <c r="D698" s="120"/>
      <c r="E698" s="9"/>
      <c r="F698" s="10"/>
      <c r="G698" s="8">
        <v>100</v>
      </c>
      <c r="H698" s="13">
        <v>5.3639846743300001</v>
      </c>
      <c r="I698" s="2">
        <v>59.386973180077</v>
      </c>
      <c r="J698" s="2">
        <v>5.1724137931029999</v>
      </c>
      <c r="K698" s="2">
        <v>29.118773946360001</v>
      </c>
      <c r="L698" s="14">
        <v>0.95785440612999995</v>
      </c>
    </row>
    <row r="699" spans="3:12" x14ac:dyDescent="0.25">
      <c r="C699" s="125"/>
      <c r="D699" s="120"/>
      <c r="E699" s="4" t="s">
        <v>60</v>
      </c>
      <c r="F699" s="5"/>
      <c r="G699" s="6">
        <v>1090</v>
      </c>
      <c r="H699" s="7">
        <v>40</v>
      </c>
      <c r="I699" s="1">
        <v>743</v>
      </c>
      <c r="J699" s="1">
        <v>52</v>
      </c>
      <c r="K699" s="1">
        <v>247</v>
      </c>
      <c r="L699" s="11">
        <v>8</v>
      </c>
    </row>
    <row r="700" spans="3:12" x14ac:dyDescent="0.25">
      <c r="C700" s="125"/>
      <c r="D700" s="120"/>
      <c r="E700" s="9"/>
      <c r="F700" s="10"/>
      <c r="G700" s="8">
        <v>100</v>
      </c>
      <c r="H700" s="13">
        <v>3.669724770642</v>
      </c>
      <c r="I700" s="2">
        <v>68.165137614678997</v>
      </c>
      <c r="J700" s="2">
        <v>4.7706422018349999</v>
      </c>
      <c r="K700" s="2">
        <v>22.660550458715999</v>
      </c>
      <c r="L700" s="14">
        <v>0.73394495412799998</v>
      </c>
    </row>
    <row r="701" spans="3:12" ht="25.2" x14ac:dyDescent="0.25">
      <c r="C701" s="125"/>
      <c r="D701" s="120"/>
      <c r="E701" s="4" t="s">
        <v>61</v>
      </c>
      <c r="F701" s="5"/>
      <c r="G701" s="6">
        <v>327</v>
      </c>
      <c r="H701" s="7">
        <v>17</v>
      </c>
      <c r="I701" s="1">
        <v>226</v>
      </c>
      <c r="J701" s="1">
        <v>20</v>
      </c>
      <c r="K701" s="1">
        <v>64</v>
      </c>
      <c r="L701" s="11">
        <v>0</v>
      </c>
    </row>
    <row r="702" spans="3:12" x14ac:dyDescent="0.25">
      <c r="C702" s="125"/>
      <c r="D702" s="120"/>
      <c r="E702" s="9"/>
      <c r="F702" s="10"/>
      <c r="G702" s="8">
        <v>100</v>
      </c>
      <c r="H702" s="13">
        <v>5.1987767584100002</v>
      </c>
      <c r="I702" s="2">
        <v>69.113149847095002</v>
      </c>
      <c r="J702" s="2">
        <v>6.1162079510699998</v>
      </c>
      <c r="K702" s="2">
        <v>19.571865443425001</v>
      </c>
      <c r="L702" s="32">
        <v>0</v>
      </c>
    </row>
    <row r="703" spans="3:12" x14ac:dyDescent="0.25">
      <c r="C703" s="125"/>
      <c r="D703" s="120"/>
      <c r="E703" s="4" t="s">
        <v>62</v>
      </c>
      <c r="F703" s="5"/>
      <c r="G703" s="6">
        <v>428</v>
      </c>
      <c r="H703" s="7">
        <v>20</v>
      </c>
      <c r="I703" s="1">
        <v>357</v>
      </c>
      <c r="J703" s="1">
        <v>17</v>
      </c>
      <c r="K703" s="1">
        <v>34</v>
      </c>
      <c r="L703" s="11">
        <v>0</v>
      </c>
    </row>
    <row r="704" spans="3:12" x14ac:dyDescent="0.25">
      <c r="C704" s="125"/>
      <c r="D704" s="120"/>
      <c r="E704" s="9"/>
      <c r="F704" s="10"/>
      <c r="G704" s="8">
        <v>100</v>
      </c>
      <c r="H704" s="13">
        <v>4.6728971962620003</v>
      </c>
      <c r="I704" s="2">
        <v>83.411214953270999</v>
      </c>
      <c r="J704" s="2">
        <v>3.9719626168220001</v>
      </c>
      <c r="K704" s="2">
        <v>7.9439252336450004</v>
      </c>
      <c r="L704" s="32">
        <v>0</v>
      </c>
    </row>
    <row r="705" spans="3:12" x14ac:dyDescent="0.25">
      <c r="C705" s="125"/>
      <c r="D705" s="120"/>
      <c r="E705" s="4" t="s">
        <v>63</v>
      </c>
      <c r="F705" s="5"/>
      <c r="G705" s="6">
        <v>25</v>
      </c>
      <c r="H705" s="7">
        <v>1</v>
      </c>
      <c r="I705" s="1">
        <v>11</v>
      </c>
      <c r="J705" s="1">
        <v>0</v>
      </c>
      <c r="K705" s="1">
        <v>13</v>
      </c>
      <c r="L705" s="11">
        <v>0</v>
      </c>
    </row>
    <row r="706" spans="3:12" x14ac:dyDescent="0.25">
      <c r="C706" s="125"/>
      <c r="D706" s="120"/>
      <c r="E706" s="9"/>
      <c r="F706" s="10"/>
      <c r="G706" s="8">
        <v>100</v>
      </c>
      <c r="H706" s="13">
        <v>4</v>
      </c>
      <c r="I706" s="2">
        <v>44</v>
      </c>
      <c r="J706" s="16">
        <v>0</v>
      </c>
      <c r="K706" s="2">
        <v>52</v>
      </c>
      <c r="L706" s="32">
        <v>0</v>
      </c>
    </row>
    <row r="707" spans="3:12" x14ac:dyDescent="0.25">
      <c r="C707" s="125"/>
      <c r="D707" s="120"/>
      <c r="E707" s="4" t="s">
        <v>18</v>
      </c>
      <c r="F707" s="5"/>
      <c r="G707" s="6">
        <v>22</v>
      </c>
      <c r="H707" s="7">
        <v>0</v>
      </c>
      <c r="I707" s="1">
        <v>6</v>
      </c>
      <c r="J707" s="1">
        <v>0</v>
      </c>
      <c r="K707" s="1">
        <v>3</v>
      </c>
      <c r="L707" s="11">
        <v>13</v>
      </c>
    </row>
    <row r="708" spans="3:12" x14ac:dyDescent="0.25">
      <c r="C708" s="125"/>
      <c r="D708" s="120"/>
      <c r="E708" s="9"/>
      <c r="F708" s="10"/>
      <c r="G708" s="8">
        <v>100</v>
      </c>
      <c r="H708" s="36">
        <v>0</v>
      </c>
      <c r="I708" s="2">
        <v>27.272727272727</v>
      </c>
      <c r="J708" s="16">
        <v>0</v>
      </c>
      <c r="K708" s="2">
        <v>13.636363636364001</v>
      </c>
      <c r="L708" s="14">
        <v>59.090909090909001</v>
      </c>
    </row>
    <row r="709" spans="3:12" ht="25.2" x14ac:dyDescent="0.25">
      <c r="C709" s="121" t="s">
        <v>64</v>
      </c>
      <c r="D709" s="119" t="s">
        <v>20</v>
      </c>
      <c r="E709" s="18" t="s">
        <v>65</v>
      </c>
      <c r="F709" s="17"/>
      <c r="G709" s="19">
        <v>36</v>
      </c>
      <c r="H709" s="21">
        <v>3</v>
      </c>
      <c r="I709" s="3">
        <v>16</v>
      </c>
      <c r="J709" s="3">
        <v>3</v>
      </c>
      <c r="K709" s="3">
        <v>13</v>
      </c>
      <c r="L709" s="22">
        <v>1</v>
      </c>
    </row>
    <row r="710" spans="3:12" x14ac:dyDescent="0.25">
      <c r="C710" s="125"/>
      <c r="D710" s="120"/>
      <c r="E710" s="9"/>
      <c r="F710" s="10"/>
      <c r="G710" s="8">
        <v>100</v>
      </c>
      <c r="H710" s="13">
        <v>8.333333333333</v>
      </c>
      <c r="I710" s="2">
        <v>44.444444444444002</v>
      </c>
      <c r="J710" s="2">
        <v>8.333333333333</v>
      </c>
      <c r="K710" s="2">
        <v>36.111111111111001</v>
      </c>
      <c r="L710" s="14">
        <v>2.7777777777780002</v>
      </c>
    </row>
    <row r="711" spans="3:12" ht="37.799999999999997" x14ac:dyDescent="0.25">
      <c r="C711" s="125"/>
      <c r="D711" s="120"/>
      <c r="E711" s="4" t="s">
        <v>66</v>
      </c>
      <c r="F711" s="5"/>
      <c r="G711" s="6">
        <v>177</v>
      </c>
      <c r="H711" s="7">
        <v>23</v>
      </c>
      <c r="I711" s="1">
        <v>77</v>
      </c>
      <c r="J711" s="1">
        <v>23</v>
      </c>
      <c r="K711" s="1">
        <v>49</v>
      </c>
      <c r="L711" s="11">
        <v>5</v>
      </c>
    </row>
    <row r="712" spans="3:12" x14ac:dyDescent="0.25">
      <c r="C712" s="125"/>
      <c r="D712" s="120"/>
      <c r="E712" s="9"/>
      <c r="F712" s="10"/>
      <c r="G712" s="8">
        <v>100</v>
      </c>
      <c r="H712" s="13">
        <v>12.994350282486</v>
      </c>
      <c r="I712" s="2">
        <v>43.502824858757002</v>
      </c>
      <c r="J712" s="2">
        <v>12.994350282486</v>
      </c>
      <c r="K712" s="2">
        <v>27.683615819208999</v>
      </c>
      <c r="L712" s="14">
        <v>2.8248587570620001</v>
      </c>
    </row>
    <row r="713" spans="3:12" ht="37.799999999999997" x14ac:dyDescent="0.25">
      <c r="C713" s="125"/>
      <c r="D713" s="120"/>
      <c r="E713" s="4" t="s">
        <v>67</v>
      </c>
      <c r="F713" s="5"/>
      <c r="G713" s="6">
        <v>231</v>
      </c>
      <c r="H713" s="7">
        <v>19</v>
      </c>
      <c r="I713" s="1">
        <v>110</v>
      </c>
      <c r="J713" s="1">
        <v>14</v>
      </c>
      <c r="K713" s="1">
        <v>88</v>
      </c>
      <c r="L713" s="11">
        <v>0</v>
      </c>
    </row>
    <row r="714" spans="3:12" x14ac:dyDescent="0.25">
      <c r="C714" s="125"/>
      <c r="D714" s="120"/>
      <c r="E714" s="9"/>
      <c r="F714" s="10"/>
      <c r="G714" s="8">
        <v>100</v>
      </c>
      <c r="H714" s="13">
        <v>8.2251082251080003</v>
      </c>
      <c r="I714" s="2">
        <v>47.619047619047997</v>
      </c>
      <c r="J714" s="2">
        <v>6.0606060606060002</v>
      </c>
      <c r="K714" s="2">
        <v>38.095238095238003</v>
      </c>
      <c r="L714" s="32">
        <v>0</v>
      </c>
    </row>
    <row r="715" spans="3:12" ht="37.799999999999997" x14ac:dyDescent="0.25">
      <c r="C715" s="125"/>
      <c r="D715" s="120"/>
      <c r="E715" s="4" t="s">
        <v>68</v>
      </c>
      <c r="F715" s="5"/>
      <c r="G715" s="6">
        <v>324</v>
      </c>
      <c r="H715" s="7">
        <v>15</v>
      </c>
      <c r="I715" s="1">
        <v>205</v>
      </c>
      <c r="J715" s="1">
        <v>16</v>
      </c>
      <c r="K715" s="1">
        <v>87</v>
      </c>
      <c r="L715" s="11">
        <v>1</v>
      </c>
    </row>
    <row r="716" spans="3:12" x14ac:dyDescent="0.25">
      <c r="C716" s="125"/>
      <c r="D716" s="120"/>
      <c r="E716" s="9"/>
      <c r="F716" s="10"/>
      <c r="G716" s="8">
        <v>100</v>
      </c>
      <c r="H716" s="13">
        <v>4.6296296296300001</v>
      </c>
      <c r="I716" s="2">
        <v>63.271604938271999</v>
      </c>
      <c r="J716" s="2">
        <v>4.9382716049380004</v>
      </c>
      <c r="K716" s="2">
        <v>26.851851851852</v>
      </c>
      <c r="L716" s="14">
        <v>0.30864197530900001</v>
      </c>
    </row>
    <row r="717" spans="3:12" ht="37.799999999999997" x14ac:dyDescent="0.25">
      <c r="C717" s="125"/>
      <c r="D717" s="120"/>
      <c r="E717" s="4" t="s">
        <v>69</v>
      </c>
      <c r="F717" s="5"/>
      <c r="G717" s="6">
        <v>364</v>
      </c>
      <c r="H717" s="7">
        <v>16</v>
      </c>
      <c r="I717" s="1">
        <v>274</v>
      </c>
      <c r="J717" s="1">
        <v>14</v>
      </c>
      <c r="K717" s="1">
        <v>58</v>
      </c>
      <c r="L717" s="11">
        <v>2</v>
      </c>
    </row>
    <row r="718" spans="3:12" x14ac:dyDescent="0.25">
      <c r="C718" s="125"/>
      <c r="D718" s="120"/>
      <c r="E718" s="9"/>
      <c r="F718" s="10"/>
      <c r="G718" s="8">
        <v>100</v>
      </c>
      <c r="H718" s="13">
        <v>4.3956043956039998</v>
      </c>
      <c r="I718" s="2">
        <v>75.274725274725</v>
      </c>
      <c r="J718" s="2">
        <v>3.8461538461539999</v>
      </c>
      <c r="K718" s="2">
        <v>15.934065934066</v>
      </c>
      <c r="L718" s="14">
        <v>0.54945054945100003</v>
      </c>
    </row>
    <row r="719" spans="3:12" ht="37.799999999999997" x14ac:dyDescent="0.25">
      <c r="C719" s="125"/>
      <c r="D719" s="120"/>
      <c r="E719" s="4" t="s">
        <v>70</v>
      </c>
      <c r="F719" s="5"/>
      <c r="G719" s="6">
        <v>292</v>
      </c>
      <c r="H719" s="7">
        <v>7</v>
      </c>
      <c r="I719" s="1">
        <v>249</v>
      </c>
      <c r="J719" s="1">
        <v>3</v>
      </c>
      <c r="K719" s="1">
        <v>32</v>
      </c>
      <c r="L719" s="11">
        <v>1</v>
      </c>
    </row>
    <row r="720" spans="3:12" x14ac:dyDescent="0.25">
      <c r="C720" s="125"/>
      <c r="D720" s="120"/>
      <c r="E720" s="9"/>
      <c r="F720" s="10"/>
      <c r="G720" s="8">
        <v>100</v>
      </c>
      <c r="H720" s="13">
        <v>2.397260273973</v>
      </c>
      <c r="I720" s="2">
        <v>85.273972602740002</v>
      </c>
      <c r="J720" s="2">
        <v>1.027397260274</v>
      </c>
      <c r="K720" s="2">
        <v>10.958904109589</v>
      </c>
      <c r="L720" s="14">
        <v>0.34246575342500002</v>
      </c>
    </row>
    <row r="721" spans="3:12" ht="37.799999999999997" x14ac:dyDescent="0.25">
      <c r="C721" s="125"/>
      <c r="D721" s="120"/>
      <c r="E721" s="4" t="s">
        <v>71</v>
      </c>
      <c r="F721" s="5"/>
      <c r="G721" s="6">
        <v>316</v>
      </c>
      <c r="H721" s="7">
        <v>3</v>
      </c>
      <c r="I721" s="1">
        <v>265</v>
      </c>
      <c r="J721" s="1">
        <v>9</v>
      </c>
      <c r="K721" s="1">
        <v>39</v>
      </c>
      <c r="L721" s="11">
        <v>0</v>
      </c>
    </row>
    <row r="722" spans="3:12" x14ac:dyDescent="0.25">
      <c r="C722" s="125"/>
      <c r="D722" s="120"/>
      <c r="E722" s="9"/>
      <c r="F722" s="10"/>
      <c r="G722" s="8">
        <v>100</v>
      </c>
      <c r="H722" s="13">
        <v>0.94936708860800001</v>
      </c>
      <c r="I722" s="2">
        <v>83.860759493670997</v>
      </c>
      <c r="J722" s="2">
        <v>2.8481012658229998</v>
      </c>
      <c r="K722" s="2">
        <v>12.341772151899001</v>
      </c>
      <c r="L722" s="32">
        <v>0</v>
      </c>
    </row>
    <row r="723" spans="3:12" ht="37.799999999999997" x14ac:dyDescent="0.25">
      <c r="C723" s="125"/>
      <c r="D723" s="120"/>
      <c r="E723" s="4" t="s">
        <v>72</v>
      </c>
      <c r="F723" s="5"/>
      <c r="G723" s="6">
        <v>308</v>
      </c>
      <c r="H723" s="7">
        <v>2</v>
      </c>
      <c r="I723" s="1">
        <v>248</v>
      </c>
      <c r="J723" s="1">
        <v>14</v>
      </c>
      <c r="K723" s="1">
        <v>43</v>
      </c>
      <c r="L723" s="11">
        <v>1</v>
      </c>
    </row>
    <row r="724" spans="3:12" x14ac:dyDescent="0.25">
      <c r="C724" s="125"/>
      <c r="D724" s="120"/>
      <c r="E724" s="9"/>
      <c r="F724" s="10"/>
      <c r="G724" s="8">
        <v>100</v>
      </c>
      <c r="H724" s="13">
        <v>0.64935064935099995</v>
      </c>
      <c r="I724" s="2">
        <v>80.519480519480993</v>
      </c>
      <c r="J724" s="2">
        <v>4.5454545454549997</v>
      </c>
      <c r="K724" s="2">
        <v>13.961038961039</v>
      </c>
      <c r="L724" s="14">
        <v>0.32467532467499999</v>
      </c>
    </row>
    <row r="725" spans="3:12" ht="37.799999999999997" x14ac:dyDescent="0.25">
      <c r="C725" s="125"/>
      <c r="D725" s="120"/>
      <c r="E725" s="4" t="s">
        <v>73</v>
      </c>
      <c r="F725" s="5"/>
      <c r="G725" s="6">
        <v>114</v>
      </c>
      <c r="H725" s="7">
        <v>2</v>
      </c>
      <c r="I725" s="1">
        <v>88</v>
      </c>
      <c r="J725" s="1">
        <v>2</v>
      </c>
      <c r="K725" s="1">
        <v>22</v>
      </c>
      <c r="L725" s="11">
        <v>0</v>
      </c>
    </row>
    <row r="726" spans="3:12" x14ac:dyDescent="0.25">
      <c r="C726" s="125"/>
      <c r="D726" s="120"/>
      <c r="E726" s="9"/>
      <c r="F726" s="10"/>
      <c r="G726" s="8">
        <v>100</v>
      </c>
      <c r="H726" s="13">
        <v>1.7543859649119999</v>
      </c>
      <c r="I726" s="2">
        <v>77.192982456140001</v>
      </c>
      <c r="J726" s="2">
        <v>1.7543859649119999</v>
      </c>
      <c r="K726" s="2">
        <v>19.298245614035</v>
      </c>
      <c r="L726" s="32">
        <v>0</v>
      </c>
    </row>
    <row r="727" spans="3:12" ht="25.2" x14ac:dyDescent="0.25">
      <c r="C727" s="125"/>
      <c r="D727" s="120"/>
      <c r="E727" s="4" t="s">
        <v>74</v>
      </c>
      <c r="F727" s="5"/>
      <c r="G727" s="6">
        <v>96</v>
      </c>
      <c r="H727" s="7">
        <v>3</v>
      </c>
      <c r="I727" s="1">
        <v>71</v>
      </c>
      <c r="J727" s="1">
        <v>2</v>
      </c>
      <c r="K727" s="1">
        <v>20</v>
      </c>
      <c r="L727" s="11">
        <v>0</v>
      </c>
    </row>
    <row r="728" spans="3:12" x14ac:dyDescent="0.25">
      <c r="C728" s="125"/>
      <c r="D728" s="120"/>
      <c r="E728" s="9"/>
      <c r="F728" s="10"/>
      <c r="G728" s="8">
        <v>100</v>
      </c>
      <c r="H728" s="13">
        <v>3.125</v>
      </c>
      <c r="I728" s="2">
        <v>73.958333333333002</v>
      </c>
      <c r="J728" s="2">
        <v>2.083333333333</v>
      </c>
      <c r="K728" s="2">
        <v>20.833333333333002</v>
      </c>
      <c r="L728" s="32">
        <v>0</v>
      </c>
    </row>
    <row r="729" spans="3:12" x14ac:dyDescent="0.25">
      <c r="C729" s="125"/>
      <c r="D729" s="120"/>
      <c r="E729" s="4" t="s">
        <v>75</v>
      </c>
      <c r="F729" s="5"/>
      <c r="G729" s="6">
        <v>29</v>
      </c>
      <c r="H729" s="7">
        <v>6</v>
      </c>
      <c r="I729" s="1">
        <v>7</v>
      </c>
      <c r="J729" s="1">
        <v>5</v>
      </c>
      <c r="K729" s="1">
        <v>11</v>
      </c>
      <c r="L729" s="11">
        <v>0</v>
      </c>
    </row>
    <row r="730" spans="3:12" x14ac:dyDescent="0.25">
      <c r="C730" s="125"/>
      <c r="D730" s="120"/>
      <c r="E730" s="9"/>
      <c r="F730" s="10"/>
      <c r="G730" s="8">
        <v>100</v>
      </c>
      <c r="H730" s="13">
        <v>20.689655172414</v>
      </c>
      <c r="I730" s="2">
        <v>24.137931034483</v>
      </c>
      <c r="J730" s="2">
        <v>17.241379310345</v>
      </c>
      <c r="K730" s="2">
        <v>37.931034482759003</v>
      </c>
      <c r="L730" s="32">
        <v>0</v>
      </c>
    </row>
    <row r="731" spans="3:12" x14ac:dyDescent="0.25">
      <c r="C731" s="125"/>
      <c r="D731" s="120"/>
      <c r="E731" s="4" t="s">
        <v>18</v>
      </c>
      <c r="F731" s="5"/>
      <c r="G731" s="6">
        <v>127</v>
      </c>
      <c r="H731" s="7">
        <v>7</v>
      </c>
      <c r="I731" s="1">
        <v>43</v>
      </c>
      <c r="J731" s="1">
        <v>11</v>
      </c>
      <c r="K731" s="1">
        <v>51</v>
      </c>
      <c r="L731" s="11">
        <v>15</v>
      </c>
    </row>
    <row r="732" spans="3:12" x14ac:dyDescent="0.25">
      <c r="C732" s="125"/>
      <c r="D732" s="120"/>
      <c r="E732" s="9"/>
      <c r="F732" s="10"/>
      <c r="G732" s="8">
        <v>100</v>
      </c>
      <c r="H732" s="13">
        <v>5.5118110236220001</v>
      </c>
      <c r="I732" s="2">
        <v>33.858267716535003</v>
      </c>
      <c r="J732" s="2">
        <v>8.6614173228349998</v>
      </c>
      <c r="K732" s="2">
        <v>40.157480314960999</v>
      </c>
      <c r="L732" s="14">
        <v>11.811023622046999</v>
      </c>
    </row>
    <row r="733" spans="3:12" x14ac:dyDescent="0.25">
      <c r="C733" s="121" t="s">
        <v>76</v>
      </c>
      <c r="D733" s="119" t="s">
        <v>20</v>
      </c>
      <c r="E733" s="18" t="s">
        <v>77</v>
      </c>
      <c r="F733" s="17"/>
      <c r="G733" s="19">
        <v>626</v>
      </c>
      <c r="H733" s="21">
        <v>38</v>
      </c>
      <c r="I733" s="3">
        <v>413</v>
      </c>
      <c r="J733" s="3">
        <v>47</v>
      </c>
      <c r="K733" s="3">
        <v>120</v>
      </c>
      <c r="L733" s="22">
        <v>8</v>
      </c>
    </row>
    <row r="734" spans="3:12" x14ac:dyDescent="0.25">
      <c r="C734" s="125"/>
      <c r="D734" s="120"/>
      <c r="E734" s="9"/>
      <c r="F734" s="10"/>
      <c r="G734" s="8">
        <v>100</v>
      </c>
      <c r="H734" s="13">
        <v>6.0702875399360003</v>
      </c>
      <c r="I734" s="2">
        <v>65.974440894569</v>
      </c>
      <c r="J734" s="2">
        <v>7.5079872204470002</v>
      </c>
      <c r="K734" s="2">
        <v>19.169329073482</v>
      </c>
      <c r="L734" s="14">
        <v>1.277955271565</v>
      </c>
    </row>
    <row r="735" spans="3:12" x14ac:dyDescent="0.25">
      <c r="C735" s="125"/>
      <c r="D735" s="120"/>
      <c r="E735" s="4" t="s">
        <v>78</v>
      </c>
      <c r="F735" s="5"/>
      <c r="G735" s="6">
        <v>975</v>
      </c>
      <c r="H735" s="7">
        <v>48</v>
      </c>
      <c r="I735" s="1">
        <v>641</v>
      </c>
      <c r="J735" s="1">
        <v>37</v>
      </c>
      <c r="K735" s="1">
        <v>242</v>
      </c>
      <c r="L735" s="11">
        <v>7</v>
      </c>
    </row>
    <row r="736" spans="3:12" x14ac:dyDescent="0.25">
      <c r="C736" s="125"/>
      <c r="D736" s="120"/>
      <c r="E736" s="9"/>
      <c r="F736" s="10"/>
      <c r="G736" s="8">
        <v>100</v>
      </c>
      <c r="H736" s="13">
        <v>4.9230769230769997</v>
      </c>
      <c r="I736" s="2">
        <v>65.743589743589993</v>
      </c>
      <c r="J736" s="2">
        <v>3.7948717948719999</v>
      </c>
      <c r="K736" s="2">
        <v>24.820512820512999</v>
      </c>
      <c r="L736" s="14">
        <v>0.71794871794899995</v>
      </c>
    </row>
    <row r="737" spans="3:12" x14ac:dyDescent="0.25">
      <c r="C737" s="125"/>
      <c r="D737" s="120"/>
      <c r="E737" s="4" t="s">
        <v>79</v>
      </c>
      <c r="F737" s="5"/>
      <c r="G737" s="6">
        <v>589</v>
      </c>
      <c r="H737" s="7">
        <v>12</v>
      </c>
      <c r="I737" s="1">
        <v>441</v>
      </c>
      <c r="J737" s="1">
        <v>23</v>
      </c>
      <c r="K737" s="1">
        <v>105</v>
      </c>
      <c r="L737" s="11">
        <v>8</v>
      </c>
    </row>
    <row r="738" spans="3:12" x14ac:dyDescent="0.25">
      <c r="C738" s="125"/>
      <c r="D738" s="120"/>
      <c r="E738" s="9"/>
      <c r="F738" s="10"/>
      <c r="G738" s="8">
        <v>100</v>
      </c>
      <c r="H738" s="13">
        <v>2.0373514431239999</v>
      </c>
      <c r="I738" s="2">
        <v>74.872665534804995</v>
      </c>
      <c r="J738" s="2">
        <v>3.9049235993210001</v>
      </c>
      <c r="K738" s="2">
        <v>17.826825127334001</v>
      </c>
      <c r="L738" s="14">
        <v>1.358234295416</v>
      </c>
    </row>
    <row r="739" spans="3:12" x14ac:dyDescent="0.25">
      <c r="C739" s="125"/>
      <c r="D739" s="120"/>
      <c r="E739" s="4" t="s">
        <v>80</v>
      </c>
      <c r="F739" s="5"/>
      <c r="G739" s="6">
        <v>224</v>
      </c>
      <c r="H739" s="7">
        <v>8</v>
      </c>
      <c r="I739" s="1">
        <v>158</v>
      </c>
      <c r="J739" s="1">
        <v>9</v>
      </c>
      <c r="K739" s="1">
        <v>46</v>
      </c>
      <c r="L739" s="11">
        <v>3</v>
      </c>
    </row>
    <row r="740" spans="3:12" x14ac:dyDescent="0.25">
      <c r="C740" s="125"/>
      <c r="D740" s="120"/>
      <c r="E740" s="9"/>
      <c r="F740" s="10"/>
      <c r="G740" s="8">
        <v>100</v>
      </c>
      <c r="H740" s="13">
        <v>3.5714285714290002</v>
      </c>
      <c r="I740" s="2">
        <v>70.535714285713993</v>
      </c>
      <c r="J740" s="2">
        <v>4.0178571428570002</v>
      </c>
      <c r="K740" s="2">
        <v>20.535714285714</v>
      </c>
      <c r="L740" s="14">
        <v>1.339285714286</v>
      </c>
    </row>
    <row r="741" spans="3:12" x14ac:dyDescent="0.25">
      <c r="C741" s="121" t="s">
        <v>81</v>
      </c>
      <c r="D741" s="119" t="s">
        <v>20</v>
      </c>
      <c r="E741" s="18" t="s">
        <v>82</v>
      </c>
      <c r="F741" s="17"/>
      <c r="G741" s="19">
        <v>300</v>
      </c>
      <c r="H741" s="21">
        <v>14</v>
      </c>
      <c r="I741" s="3">
        <v>191</v>
      </c>
      <c r="J741" s="3">
        <v>20</v>
      </c>
      <c r="K741" s="3">
        <v>71</v>
      </c>
      <c r="L741" s="22">
        <v>4</v>
      </c>
    </row>
    <row r="742" spans="3:12" x14ac:dyDescent="0.25">
      <c r="C742" s="125"/>
      <c r="D742" s="120"/>
      <c r="E742" s="9"/>
      <c r="F742" s="10"/>
      <c r="G742" s="8">
        <v>100</v>
      </c>
      <c r="H742" s="13">
        <v>4.666666666667</v>
      </c>
      <c r="I742" s="2">
        <v>63.666666666666998</v>
      </c>
      <c r="J742" s="2">
        <v>6.666666666667</v>
      </c>
      <c r="K742" s="2">
        <v>23.666666666666998</v>
      </c>
      <c r="L742" s="14">
        <v>1.333333333333</v>
      </c>
    </row>
    <row r="743" spans="3:12" x14ac:dyDescent="0.25">
      <c r="C743" s="125"/>
      <c r="D743" s="120"/>
      <c r="E743" s="4" t="s">
        <v>83</v>
      </c>
      <c r="F743" s="5"/>
      <c r="G743" s="6">
        <v>722</v>
      </c>
      <c r="H743" s="7">
        <v>31</v>
      </c>
      <c r="I743" s="1">
        <v>494</v>
      </c>
      <c r="J743" s="1">
        <v>44</v>
      </c>
      <c r="K743" s="1">
        <v>145</v>
      </c>
      <c r="L743" s="11">
        <v>8</v>
      </c>
    </row>
    <row r="744" spans="3:12" x14ac:dyDescent="0.25">
      <c r="C744" s="125"/>
      <c r="D744" s="120"/>
      <c r="E744" s="9"/>
      <c r="F744" s="10"/>
      <c r="G744" s="8">
        <v>100</v>
      </c>
      <c r="H744" s="13">
        <v>4.2936288088639998</v>
      </c>
      <c r="I744" s="2">
        <v>68.421052631579002</v>
      </c>
      <c r="J744" s="2">
        <v>6.0941828254850003</v>
      </c>
      <c r="K744" s="2">
        <v>20.083102493075</v>
      </c>
      <c r="L744" s="14">
        <v>1.108033240997</v>
      </c>
    </row>
    <row r="745" spans="3:12" x14ac:dyDescent="0.25">
      <c r="C745" s="125"/>
      <c r="D745" s="120"/>
      <c r="E745" s="4" t="s">
        <v>84</v>
      </c>
      <c r="F745" s="5"/>
      <c r="G745" s="6">
        <v>483</v>
      </c>
      <c r="H745" s="7">
        <v>17</v>
      </c>
      <c r="I745" s="1">
        <v>352</v>
      </c>
      <c r="J745" s="1">
        <v>10</v>
      </c>
      <c r="K745" s="1">
        <v>101</v>
      </c>
      <c r="L745" s="11">
        <v>3</v>
      </c>
    </row>
    <row r="746" spans="3:12" x14ac:dyDescent="0.25">
      <c r="C746" s="125"/>
      <c r="D746" s="120"/>
      <c r="E746" s="9"/>
      <c r="F746" s="10"/>
      <c r="G746" s="8">
        <v>100</v>
      </c>
      <c r="H746" s="13">
        <v>3.5196687370599999</v>
      </c>
      <c r="I746" s="2">
        <v>72.877846790890004</v>
      </c>
      <c r="J746" s="2">
        <v>2.0703933747410002</v>
      </c>
      <c r="K746" s="2">
        <v>20.910973084885999</v>
      </c>
      <c r="L746" s="14">
        <v>0.62111801242200004</v>
      </c>
    </row>
    <row r="747" spans="3:12" x14ac:dyDescent="0.25">
      <c r="C747" s="125"/>
      <c r="D747" s="120"/>
      <c r="E747" s="4" t="s">
        <v>85</v>
      </c>
      <c r="F747" s="5"/>
      <c r="G747" s="6">
        <v>395</v>
      </c>
      <c r="H747" s="7">
        <v>24</v>
      </c>
      <c r="I747" s="1">
        <v>269</v>
      </c>
      <c r="J747" s="1">
        <v>20</v>
      </c>
      <c r="K747" s="1">
        <v>80</v>
      </c>
      <c r="L747" s="11">
        <v>2</v>
      </c>
    </row>
    <row r="748" spans="3:12" x14ac:dyDescent="0.25">
      <c r="C748" s="125"/>
      <c r="D748" s="120"/>
      <c r="E748" s="9"/>
      <c r="F748" s="10"/>
      <c r="G748" s="8">
        <v>100</v>
      </c>
      <c r="H748" s="13">
        <v>6.0759493670889997</v>
      </c>
      <c r="I748" s="2">
        <v>68.101265822784995</v>
      </c>
      <c r="J748" s="2">
        <v>5.0632911392409996</v>
      </c>
      <c r="K748" s="2">
        <v>20.253164556961998</v>
      </c>
      <c r="L748" s="14">
        <v>0.50632911392400004</v>
      </c>
    </row>
    <row r="749" spans="3:12" x14ac:dyDescent="0.25">
      <c r="C749" s="125"/>
      <c r="D749" s="120"/>
      <c r="E749" s="4" t="s">
        <v>86</v>
      </c>
      <c r="F749" s="5"/>
      <c r="G749" s="6">
        <v>236</v>
      </c>
      <c r="H749" s="7">
        <v>8</v>
      </c>
      <c r="I749" s="1">
        <v>159</v>
      </c>
      <c r="J749" s="1">
        <v>11</v>
      </c>
      <c r="K749" s="1">
        <v>55</v>
      </c>
      <c r="L749" s="11">
        <v>3</v>
      </c>
    </row>
    <row r="750" spans="3:12" x14ac:dyDescent="0.25">
      <c r="C750" s="125"/>
      <c r="D750" s="120"/>
      <c r="E750" s="9"/>
      <c r="F750" s="10"/>
      <c r="G750" s="8">
        <v>100</v>
      </c>
      <c r="H750" s="13">
        <v>3.3898305084749998</v>
      </c>
      <c r="I750" s="2">
        <v>67.372881355931995</v>
      </c>
      <c r="J750" s="2">
        <v>4.6610169491529998</v>
      </c>
      <c r="K750" s="2">
        <v>23.305084745763001</v>
      </c>
      <c r="L750" s="14">
        <v>1.271186440678</v>
      </c>
    </row>
    <row r="751" spans="3:12" x14ac:dyDescent="0.25">
      <c r="C751" s="125"/>
      <c r="D751" s="120"/>
      <c r="E751" s="4" t="s">
        <v>87</v>
      </c>
      <c r="F751" s="5"/>
      <c r="G751" s="6">
        <v>278</v>
      </c>
      <c r="H751" s="7">
        <v>12</v>
      </c>
      <c r="I751" s="1">
        <v>188</v>
      </c>
      <c r="J751" s="1">
        <v>11</v>
      </c>
      <c r="K751" s="1">
        <v>61</v>
      </c>
      <c r="L751" s="11">
        <v>6</v>
      </c>
    </row>
    <row r="752" spans="3:12" x14ac:dyDescent="0.25">
      <c r="C752" s="125"/>
      <c r="D752" s="120"/>
      <c r="E752" s="9"/>
      <c r="F752" s="10"/>
      <c r="G752" s="8">
        <v>100</v>
      </c>
      <c r="H752" s="13">
        <v>4.3165467625899998</v>
      </c>
      <c r="I752" s="2">
        <v>67.625899280575993</v>
      </c>
      <c r="J752" s="2">
        <v>3.9568345323740002</v>
      </c>
      <c r="K752" s="2">
        <v>21.942446043164999</v>
      </c>
      <c r="L752" s="14">
        <v>2.1582733812949999</v>
      </c>
    </row>
    <row r="753" spans="3:12" x14ac:dyDescent="0.25">
      <c r="C753" s="121" t="s">
        <v>88</v>
      </c>
      <c r="D753" s="119" t="s">
        <v>20</v>
      </c>
      <c r="E753" s="18" t="s">
        <v>89</v>
      </c>
      <c r="F753" s="17"/>
      <c r="G753" s="19">
        <v>110</v>
      </c>
      <c r="H753" s="21">
        <v>3</v>
      </c>
      <c r="I753" s="3">
        <v>73</v>
      </c>
      <c r="J753" s="3">
        <v>10</v>
      </c>
      <c r="K753" s="3">
        <v>24</v>
      </c>
      <c r="L753" s="22">
        <v>0</v>
      </c>
    </row>
    <row r="754" spans="3:12" x14ac:dyDescent="0.25">
      <c r="C754" s="122"/>
      <c r="D754" s="120"/>
      <c r="E754" s="9"/>
      <c r="F754" s="10"/>
      <c r="G754" s="8">
        <v>100</v>
      </c>
      <c r="H754" s="13">
        <v>2.7272727272730002</v>
      </c>
      <c r="I754" s="2">
        <v>66.363636363636004</v>
      </c>
      <c r="J754" s="2">
        <v>9.0909090909089993</v>
      </c>
      <c r="K754" s="2">
        <v>21.818181818182001</v>
      </c>
      <c r="L754" s="32">
        <v>0</v>
      </c>
    </row>
    <row r="755" spans="3:12" x14ac:dyDescent="0.25">
      <c r="C755" s="122"/>
      <c r="D755" s="120"/>
      <c r="E755" s="4" t="s">
        <v>90</v>
      </c>
      <c r="F755" s="5"/>
      <c r="G755" s="6">
        <v>190</v>
      </c>
      <c r="H755" s="7">
        <v>11</v>
      </c>
      <c r="I755" s="1">
        <v>118</v>
      </c>
      <c r="J755" s="1">
        <v>10</v>
      </c>
      <c r="K755" s="1">
        <v>47</v>
      </c>
      <c r="L755" s="11">
        <v>4</v>
      </c>
    </row>
    <row r="756" spans="3:12" x14ac:dyDescent="0.25">
      <c r="C756" s="122"/>
      <c r="D756" s="120"/>
      <c r="E756" s="9"/>
      <c r="F756" s="10"/>
      <c r="G756" s="8">
        <v>100</v>
      </c>
      <c r="H756" s="13">
        <v>5.7894736842109999</v>
      </c>
      <c r="I756" s="2">
        <v>62.105263157895003</v>
      </c>
      <c r="J756" s="2">
        <v>5.2631578947369997</v>
      </c>
      <c r="K756" s="2">
        <v>24.736842105263001</v>
      </c>
      <c r="L756" s="14">
        <v>2.1052631578950001</v>
      </c>
    </row>
    <row r="757" spans="3:12" x14ac:dyDescent="0.25">
      <c r="C757" s="122"/>
      <c r="D757" s="120"/>
      <c r="E757" s="4" t="s">
        <v>83</v>
      </c>
      <c r="F757" s="5"/>
      <c r="G757" s="6">
        <v>722</v>
      </c>
      <c r="H757" s="7">
        <v>31</v>
      </c>
      <c r="I757" s="1">
        <v>494</v>
      </c>
      <c r="J757" s="1">
        <v>44</v>
      </c>
      <c r="K757" s="1">
        <v>145</v>
      </c>
      <c r="L757" s="11">
        <v>8</v>
      </c>
    </row>
    <row r="758" spans="3:12" x14ac:dyDescent="0.25">
      <c r="C758" s="122"/>
      <c r="D758" s="120"/>
      <c r="E758" s="9"/>
      <c r="F758" s="10"/>
      <c r="G758" s="8">
        <v>100</v>
      </c>
      <c r="H758" s="13">
        <v>4.2936288088639998</v>
      </c>
      <c r="I758" s="2">
        <v>68.421052631579002</v>
      </c>
      <c r="J758" s="2">
        <v>6.0941828254850003</v>
      </c>
      <c r="K758" s="2">
        <v>20.083102493075</v>
      </c>
      <c r="L758" s="14">
        <v>1.108033240997</v>
      </c>
    </row>
    <row r="759" spans="3:12" x14ac:dyDescent="0.25">
      <c r="C759" s="122"/>
      <c r="D759" s="120"/>
      <c r="E759" s="4" t="s">
        <v>91</v>
      </c>
      <c r="F759" s="5"/>
      <c r="G759" s="6">
        <v>117</v>
      </c>
      <c r="H759" s="7">
        <v>5</v>
      </c>
      <c r="I759" s="1">
        <v>94</v>
      </c>
      <c r="J759" s="1">
        <v>1</v>
      </c>
      <c r="K759" s="1">
        <v>16</v>
      </c>
      <c r="L759" s="11">
        <v>1</v>
      </c>
    </row>
    <row r="760" spans="3:12" x14ac:dyDescent="0.25">
      <c r="C760" s="122"/>
      <c r="D760" s="120"/>
      <c r="E760" s="9"/>
      <c r="F760" s="10"/>
      <c r="G760" s="8">
        <v>100</v>
      </c>
      <c r="H760" s="13">
        <v>4.2735042735039999</v>
      </c>
      <c r="I760" s="2">
        <v>80.34188034188</v>
      </c>
      <c r="J760" s="2">
        <v>0.85470085470099999</v>
      </c>
      <c r="K760" s="2">
        <v>13.675213675214</v>
      </c>
      <c r="L760" s="14">
        <v>0.85470085470099999</v>
      </c>
    </row>
    <row r="761" spans="3:12" x14ac:dyDescent="0.25">
      <c r="C761" s="122"/>
      <c r="D761" s="120"/>
      <c r="E761" s="4" t="s">
        <v>92</v>
      </c>
      <c r="F761" s="5"/>
      <c r="G761" s="6">
        <v>123</v>
      </c>
      <c r="H761" s="7">
        <v>3</v>
      </c>
      <c r="I761" s="1">
        <v>89</v>
      </c>
      <c r="J761" s="1">
        <v>3</v>
      </c>
      <c r="K761" s="1">
        <v>28</v>
      </c>
      <c r="L761" s="11">
        <v>0</v>
      </c>
    </row>
    <row r="762" spans="3:12" x14ac:dyDescent="0.25">
      <c r="C762" s="122"/>
      <c r="D762" s="120"/>
      <c r="E762" s="9"/>
      <c r="F762" s="10"/>
      <c r="G762" s="8">
        <v>100</v>
      </c>
      <c r="H762" s="13">
        <v>2.4390243902440001</v>
      </c>
      <c r="I762" s="2">
        <v>72.357723577236001</v>
      </c>
      <c r="J762" s="2">
        <v>2.4390243902440001</v>
      </c>
      <c r="K762" s="2">
        <v>22.764227642276001</v>
      </c>
      <c r="L762" s="32">
        <v>0</v>
      </c>
    </row>
    <row r="763" spans="3:12" x14ac:dyDescent="0.25">
      <c r="C763" s="122"/>
      <c r="D763" s="120"/>
      <c r="E763" s="4" t="s">
        <v>93</v>
      </c>
      <c r="F763" s="5"/>
      <c r="G763" s="6">
        <v>243</v>
      </c>
      <c r="H763" s="7">
        <v>9</v>
      </c>
      <c r="I763" s="1">
        <v>169</v>
      </c>
      <c r="J763" s="1">
        <v>6</v>
      </c>
      <c r="K763" s="1">
        <v>57</v>
      </c>
      <c r="L763" s="11">
        <v>2</v>
      </c>
    </row>
    <row r="764" spans="3:12" x14ac:dyDescent="0.25">
      <c r="C764" s="122"/>
      <c r="D764" s="120"/>
      <c r="E764" s="9"/>
      <c r="F764" s="10"/>
      <c r="G764" s="8">
        <v>100</v>
      </c>
      <c r="H764" s="13">
        <v>3.7037037037039999</v>
      </c>
      <c r="I764" s="2">
        <v>69.547325102881004</v>
      </c>
      <c r="J764" s="2">
        <v>2.4691358024690002</v>
      </c>
      <c r="K764" s="2">
        <v>23.456790123457001</v>
      </c>
      <c r="L764" s="14">
        <v>0.82304526748999995</v>
      </c>
    </row>
    <row r="765" spans="3:12" x14ac:dyDescent="0.25">
      <c r="C765" s="122"/>
      <c r="D765" s="120"/>
      <c r="E765" s="4" t="s">
        <v>85</v>
      </c>
      <c r="F765" s="5"/>
      <c r="G765" s="6">
        <v>395</v>
      </c>
      <c r="H765" s="7">
        <v>24</v>
      </c>
      <c r="I765" s="1">
        <v>269</v>
      </c>
      <c r="J765" s="1">
        <v>20</v>
      </c>
      <c r="K765" s="1">
        <v>80</v>
      </c>
      <c r="L765" s="11">
        <v>2</v>
      </c>
    </row>
    <row r="766" spans="3:12" x14ac:dyDescent="0.25">
      <c r="C766" s="122"/>
      <c r="D766" s="120"/>
      <c r="E766" s="9"/>
      <c r="F766" s="10"/>
      <c r="G766" s="8">
        <v>100</v>
      </c>
      <c r="H766" s="13">
        <v>6.0759493670889997</v>
      </c>
      <c r="I766" s="2">
        <v>68.101265822784995</v>
      </c>
      <c r="J766" s="2">
        <v>5.0632911392409996</v>
      </c>
      <c r="K766" s="2">
        <v>20.253164556961998</v>
      </c>
      <c r="L766" s="14">
        <v>0.50632911392400004</v>
      </c>
    </row>
    <row r="767" spans="3:12" x14ac:dyDescent="0.25">
      <c r="C767" s="122"/>
      <c r="D767" s="120"/>
      <c r="E767" s="4" t="s">
        <v>94</v>
      </c>
      <c r="F767" s="5"/>
      <c r="G767" s="6">
        <v>168</v>
      </c>
      <c r="H767" s="7">
        <v>7</v>
      </c>
      <c r="I767" s="1">
        <v>113</v>
      </c>
      <c r="J767" s="1">
        <v>7</v>
      </c>
      <c r="K767" s="1">
        <v>40</v>
      </c>
      <c r="L767" s="11">
        <v>1</v>
      </c>
    </row>
    <row r="768" spans="3:12" x14ac:dyDescent="0.25">
      <c r="C768" s="122"/>
      <c r="D768" s="120"/>
      <c r="E768" s="9"/>
      <c r="F768" s="10"/>
      <c r="G768" s="8">
        <v>100</v>
      </c>
      <c r="H768" s="13">
        <v>4.166666666667</v>
      </c>
      <c r="I768" s="2">
        <v>67.261904761905001</v>
      </c>
      <c r="J768" s="2">
        <v>4.166666666667</v>
      </c>
      <c r="K768" s="2">
        <v>23.809523809523998</v>
      </c>
      <c r="L768" s="14">
        <v>0.59523809523799998</v>
      </c>
    </row>
    <row r="769" spans="2:13" x14ac:dyDescent="0.25">
      <c r="C769" s="122"/>
      <c r="D769" s="120"/>
      <c r="E769" s="4" t="s">
        <v>95</v>
      </c>
      <c r="F769" s="5"/>
      <c r="G769" s="6">
        <v>68</v>
      </c>
      <c r="H769" s="7">
        <v>1</v>
      </c>
      <c r="I769" s="1">
        <v>46</v>
      </c>
      <c r="J769" s="1">
        <v>4</v>
      </c>
      <c r="K769" s="1">
        <v>15</v>
      </c>
      <c r="L769" s="11">
        <v>2</v>
      </c>
    </row>
    <row r="770" spans="2:13" x14ac:dyDescent="0.25">
      <c r="C770" s="122"/>
      <c r="D770" s="120"/>
      <c r="E770" s="9"/>
      <c r="F770" s="10"/>
      <c r="G770" s="8">
        <v>100</v>
      </c>
      <c r="H770" s="13">
        <v>1.4705882352940001</v>
      </c>
      <c r="I770" s="2">
        <v>67.647058823528994</v>
      </c>
      <c r="J770" s="2">
        <v>5.8823529411760003</v>
      </c>
      <c r="K770" s="2">
        <v>22.058823529411999</v>
      </c>
      <c r="L770" s="14">
        <v>2.9411764705880001</v>
      </c>
    </row>
    <row r="771" spans="2:13" x14ac:dyDescent="0.25">
      <c r="C771" s="122"/>
      <c r="D771" s="120"/>
      <c r="E771" s="4" t="s">
        <v>87</v>
      </c>
      <c r="F771" s="5"/>
      <c r="G771" s="6">
        <v>278</v>
      </c>
      <c r="H771" s="7">
        <v>12</v>
      </c>
      <c r="I771" s="1">
        <v>188</v>
      </c>
      <c r="J771" s="1">
        <v>11</v>
      </c>
      <c r="K771" s="1">
        <v>61</v>
      </c>
      <c r="L771" s="11">
        <v>6</v>
      </c>
    </row>
    <row r="772" spans="2:13" x14ac:dyDescent="0.25">
      <c r="C772" s="126"/>
      <c r="D772" s="123"/>
      <c r="E772" s="67"/>
      <c r="F772" s="58"/>
      <c r="G772" s="75">
        <v>100</v>
      </c>
      <c r="H772" s="83">
        <v>4.3165467625899998</v>
      </c>
      <c r="I772" s="41">
        <v>67.625899280575993</v>
      </c>
      <c r="J772" s="41">
        <v>3.9568345323740002</v>
      </c>
      <c r="K772" s="41">
        <v>21.942446043164999</v>
      </c>
      <c r="L772" s="84">
        <v>2.1582733812949999</v>
      </c>
    </row>
    <row r="774" spans="2:13" x14ac:dyDescent="0.25">
      <c r="B774" s="48" t="str">
        <f xml:space="preserve"> HYPERLINK("#'目次'!B11", "[5]")</f>
        <v>[5]</v>
      </c>
      <c r="C774" s="35" t="s">
        <v>135</v>
      </c>
    </row>
    <row r="777" spans="2:13" x14ac:dyDescent="0.25">
      <c r="C777" s="35" t="s">
        <v>14</v>
      </c>
    </row>
    <row r="778" spans="2:13" ht="50.4" x14ac:dyDescent="0.25">
      <c r="C778" s="115"/>
      <c r="D778" s="116"/>
      <c r="E778" s="116"/>
      <c r="F778" s="116"/>
      <c r="G778" s="44" t="s">
        <v>15</v>
      </c>
      <c r="H778" s="43" t="s">
        <v>42</v>
      </c>
      <c r="I778" s="26" t="s">
        <v>43</v>
      </c>
      <c r="J778" s="26" t="s">
        <v>44</v>
      </c>
      <c r="K778" s="26" t="s">
        <v>45</v>
      </c>
      <c r="L778" s="26" t="s">
        <v>46</v>
      </c>
      <c r="M778" s="49" t="s">
        <v>18</v>
      </c>
    </row>
    <row r="779" spans="2:13" x14ac:dyDescent="0.25">
      <c r="C779" s="117"/>
      <c r="D779" s="118"/>
      <c r="E779" s="118"/>
      <c r="F779" s="118"/>
      <c r="G779" s="46"/>
      <c r="H779" s="47"/>
      <c r="I779" s="27"/>
      <c r="J779" s="27"/>
      <c r="K779" s="27"/>
      <c r="L779" s="27"/>
      <c r="M779" s="45"/>
    </row>
    <row r="780" spans="2:13" x14ac:dyDescent="0.25">
      <c r="C780" s="77"/>
      <c r="D780" s="17"/>
      <c r="E780" s="76" t="s">
        <v>15</v>
      </c>
      <c r="F780" s="73"/>
      <c r="G780" s="57">
        <v>2414</v>
      </c>
      <c r="H780" s="31">
        <v>385</v>
      </c>
      <c r="I780" s="31">
        <v>1574</v>
      </c>
      <c r="J780" s="31">
        <v>89</v>
      </c>
      <c r="K780" s="31">
        <v>956</v>
      </c>
      <c r="L780" s="31">
        <v>85</v>
      </c>
      <c r="M780" s="68">
        <v>17</v>
      </c>
    </row>
    <row r="781" spans="2:13" x14ac:dyDescent="0.25">
      <c r="C781" s="67"/>
      <c r="D781" s="58"/>
      <c r="E781" s="58"/>
      <c r="F781" s="78"/>
      <c r="G781" s="8">
        <v>100</v>
      </c>
      <c r="H781" s="2">
        <v>15.948632974316</v>
      </c>
      <c r="I781" s="2">
        <v>65.202982601491001</v>
      </c>
      <c r="J781" s="2">
        <v>3.6868268434129998</v>
      </c>
      <c r="K781" s="2">
        <v>39.60231980116</v>
      </c>
      <c r="L781" s="2">
        <v>3.5211267605629999</v>
      </c>
      <c r="M781" s="14">
        <v>0.70422535211299997</v>
      </c>
    </row>
    <row r="782" spans="2:13" x14ac:dyDescent="0.25">
      <c r="C782" s="124" t="s">
        <v>19</v>
      </c>
      <c r="D782" s="119" t="s">
        <v>20</v>
      </c>
      <c r="E782" s="18" t="s">
        <v>21</v>
      </c>
      <c r="F782" s="17"/>
      <c r="G782" s="19">
        <v>1139</v>
      </c>
      <c r="H782" s="21">
        <v>134</v>
      </c>
      <c r="I782" s="3">
        <v>893</v>
      </c>
      <c r="J782" s="3">
        <v>50</v>
      </c>
      <c r="K782" s="3">
        <v>404</v>
      </c>
      <c r="L782" s="3">
        <v>33</v>
      </c>
      <c r="M782" s="22">
        <v>11</v>
      </c>
    </row>
    <row r="783" spans="2:13" x14ac:dyDescent="0.25">
      <c r="C783" s="125"/>
      <c r="D783" s="120"/>
      <c r="E783" s="9"/>
      <c r="F783" s="10"/>
      <c r="G783" s="8">
        <v>100</v>
      </c>
      <c r="H783" s="13">
        <v>11.764705882353001</v>
      </c>
      <c r="I783" s="2">
        <v>78.402107111500996</v>
      </c>
      <c r="J783" s="2">
        <v>4.3898156277440004</v>
      </c>
      <c r="K783" s="2">
        <v>35.469710272169003</v>
      </c>
      <c r="L783" s="2">
        <v>2.8972783143109999</v>
      </c>
      <c r="M783" s="14">
        <v>0.965759438104</v>
      </c>
    </row>
    <row r="784" spans="2:13" x14ac:dyDescent="0.25">
      <c r="C784" s="125"/>
      <c r="D784" s="120"/>
      <c r="E784" s="4" t="s">
        <v>22</v>
      </c>
      <c r="F784" s="5"/>
      <c r="G784" s="6">
        <v>1275</v>
      </c>
      <c r="H784" s="7">
        <v>251</v>
      </c>
      <c r="I784" s="1">
        <v>681</v>
      </c>
      <c r="J784" s="1">
        <v>39</v>
      </c>
      <c r="K784" s="1">
        <v>552</v>
      </c>
      <c r="L784" s="1">
        <v>52</v>
      </c>
      <c r="M784" s="11">
        <v>6</v>
      </c>
    </row>
    <row r="785" spans="3:13" x14ac:dyDescent="0.25">
      <c r="C785" s="125"/>
      <c r="D785" s="120"/>
      <c r="E785" s="9"/>
      <c r="F785" s="10"/>
      <c r="G785" s="8">
        <v>100</v>
      </c>
      <c r="H785" s="13">
        <v>19.686274509804001</v>
      </c>
      <c r="I785" s="2">
        <v>53.411764705882</v>
      </c>
      <c r="J785" s="2">
        <v>3.0588235294119999</v>
      </c>
      <c r="K785" s="2">
        <v>43.294117647058997</v>
      </c>
      <c r="L785" s="2">
        <v>4.0784313725489998</v>
      </c>
      <c r="M785" s="14">
        <v>0.47058823529400001</v>
      </c>
    </row>
    <row r="786" spans="3:13" x14ac:dyDescent="0.25">
      <c r="C786" s="121" t="s">
        <v>23</v>
      </c>
      <c r="D786" s="121" t="s">
        <v>24</v>
      </c>
      <c r="E786" s="18" t="s">
        <v>25</v>
      </c>
      <c r="F786" s="17"/>
      <c r="G786" s="19">
        <v>515</v>
      </c>
      <c r="H786" s="21">
        <v>71</v>
      </c>
      <c r="I786" s="3">
        <v>384</v>
      </c>
      <c r="J786" s="3">
        <v>54</v>
      </c>
      <c r="K786" s="3">
        <v>184</v>
      </c>
      <c r="L786" s="3">
        <v>15</v>
      </c>
      <c r="M786" s="22">
        <v>3</v>
      </c>
    </row>
    <row r="787" spans="3:13" x14ac:dyDescent="0.25">
      <c r="C787" s="125"/>
      <c r="D787" s="122"/>
      <c r="E787" s="9"/>
      <c r="F787" s="10"/>
      <c r="G787" s="8">
        <v>100</v>
      </c>
      <c r="H787" s="13">
        <v>13.786407766989999</v>
      </c>
      <c r="I787" s="2">
        <v>74.563106796116998</v>
      </c>
      <c r="J787" s="2">
        <v>10.485436893204</v>
      </c>
      <c r="K787" s="2">
        <v>35.728155339806001</v>
      </c>
      <c r="L787" s="2">
        <v>2.9126213592229999</v>
      </c>
      <c r="M787" s="14">
        <v>0.582524271845</v>
      </c>
    </row>
    <row r="788" spans="3:13" x14ac:dyDescent="0.25">
      <c r="C788" s="125"/>
      <c r="D788" s="122"/>
      <c r="E788" s="4" t="s">
        <v>26</v>
      </c>
      <c r="F788" s="5"/>
      <c r="G788" s="6">
        <v>718</v>
      </c>
      <c r="H788" s="7">
        <v>98</v>
      </c>
      <c r="I788" s="1">
        <v>511</v>
      </c>
      <c r="J788" s="1">
        <v>26</v>
      </c>
      <c r="K788" s="1">
        <v>264</v>
      </c>
      <c r="L788" s="1">
        <v>26</v>
      </c>
      <c r="M788" s="11">
        <v>4</v>
      </c>
    </row>
    <row r="789" spans="3:13" x14ac:dyDescent="0.25">
      <c r="C789" s="125"/>
      <c r="D789" s="122"/>
      <c r="E789" s="9"/>
      <c r="F789" s="10"/>
      <c r="G789" s="8">
        <v>100</v>
      </c>
      <c r="H789" s="13">
        <v>13.649025069638</v>
      </c>
      <c r="I789" s="2">
        <v>71.169916434539999</v>
      </c>
      <c r="J789" s="2">
        <v>3.621169916435</v>
      </c>
      <c r="K789" s="2">
        <v>36.768802228412</v>
      </c>
      <c r="L789" s="2">
        <v>3.621169916435</v>
      </c>
      <c r="M789" s="14">
        <v>0.55710306406700005</v>
      </c>
    </row>
    <row r="790" spans="3:13" x14ac:dyDescent="0.25">
      <c r="C790" s="125"/>
      <c r="D790" s="122"/>
      <c r="E790" s="4" t="s">
        <v>27</v>
      </c>
      <c r="F790" s="5"/>
      <c r="G790" s="6">
        <v>492</v>
      </c>
      <c r="H790" s="7">
        <v>66</v>
      </c>
      <c r="I790" s="1">
        <v>343</v>
      </c>
      <c r="J790" s="1">
        <v>7</v>
      </c>
      <c r="K790" s="1">
        <v>197</v>
      </c>
      <c r="L790" s="1">
        <v>12</v>
      </c>
      <c r="M790" s="11">
        <v>5</v>
      </c>
    </row>
    <row r="791" spans="3:13" x14ac:dyDescent="0.25">
      <c r="C791" s="125"/>
      <c r="D791" s="122"/>
      <c r="E791" s="9"/>
      <c r="F791" s="10"/>
      <c r="G791" s="8">
        <v>100</v>
      </c>
      <c r="H791" s="13">
        <v>13.414634146340999</v>
      </c>
      <c r="I791" s="2">
        <v>69.715447154472002</v>
      </c>
      <c r="J791" s="2">
        <v>1.4227642276420001</v>
      </c>
      <c r="K791" s="2">
        <v>40.040650406504</v>
      </c>
      <c r="L791" s="2">
        <v>2.4390243902440001</v>
      </c>
      <c r="M791" s="14">
        <v>1.016260162602</v>
      </c>
    </row>
    <row r="792" spans="3:13" x14ac:dyDescent="0.25">
      <c r="C792" s="125"/>
      <c r="D792" s="122"/>
      <c r="E792" s="4" t="s">
        <v>28</v>
      </c>
      <c r="F792" s="5"/>
      <c r="G792" s="6">
        <v>390</v>
      </c>
      <c r="H792" s="7">
        <v>82</v>
      </c>
      <c r="I792" s="1">
        <v>226</v>
      </c>
      <c r="J792" s="1">
        <v>2</v>
      </c>
      <c r="K792" s="1">
        <v>162</v>
      </c>
      <c r="L792" s="1">
        <v>13</v>
      </c>
      <c r="M792" s="11">
        <v>4</v>
      </c>
    </row>
    <row r="793" spans="3:13" x14ac:dyDescent="0.25">
      <c r="C793" s="125"/>
      <c r="D793" s="122"/>
      <c r="E793" s="9"/>
      <c r="F793" s="10"/>
      <c r="G793" s="8">
        <v>100</v>
      </c>
      <c r="H793" s="13">
        <v>21.025641025641001</v>
      </c>
      <c r="I793" s="2">
        <v>57.948717948717999</v>
      </c>
      <c r="J793" s="2">
        <v>0.51282051282100005</v>
      </c>
      <c r="K793" s="2">
        <v>41.538461538462002</v>
      </c>
      <c r="L793" s="2">
        <v>3.333333333333</v>
      </c>
      <c r="M793" s="14">
        <v>1.025641025641</v>
      </c>
    </row>
    <row r="794" spans="3:13" x14ac:dyDescent="0.25">
      <c r="C794" s="125"/>
      <c r="D794" s="122"/>
      <c r="E794" s="4" t="s">
        <v>29</v>
      </c>
      <c r="F794" s="5"/>
      <c r="G794" s="6">
        <v>206</v>
      </c>
      <c r="H794" s="7">
        <v>47</v>
      </c>
      <c r="I794" s="1">
        <v>88</v>
      </c>
      <c r="J794" s="1">
        <v>0</v>
      </c>
      <c r="K794" s="1">
        <v>98</v>
      </c>
      <c r="L794" s="1">
        <v>11</v>
      </c>
      <c r="M794" s="11">
        <v>1</v>
      </c>
    </row>
    <row r="795" spans="3:13" x14ac:dyDescent="0.25">
      <c r="C795" s="125"/>
      <c r="D795" s="122"/>
      <c r="E795" s="9"/>
      <c r="F795" s="10"/>
      <c r="G795" s="8">
        <v>100</v>
      </c>
      <c r="H795" s="13">
        <v>22.815533980583002</v>
      </c>
      <c r="I795" s="2">
        <v>42.718446601941999</v>
      </c>
      <c r="J795" s="16">
        <v>0</v>
      </c>
      <c r="K795" s="2">
        <v>47.572815533981</v>
      </c>
      <c r="L795" s="2">
        <v>5.3398058252430003</v>
      </c>
      <c r="M795" s="14">
        <v>0.48543689320400002</v>
      </c>
    </row>
    <row r="796" spans="3:13" x14ac:dyDescent="0.25">
      <c r="C796" s="125"/>
      <c r="D796" s="122"/>
      <c r="E796" s="4" t="s">
        <v>30</v>
      </c>
      <c r="F796" s="5"/>
      <c r="G796" s="6">
        <v>76</v>
      </c>
      <c r="H796" s="7">
        <v>19</v>
      </c>
      <c r="I796" s="1">
        <v>19</v>
      </c>
      <c r="J796" s="1">
        <v>0</v>
      </c>
      <c r="K796" s="1">
        <v>38</v>
      </c>
      <c r="L796" s="1">
        <v>8</v>
      </c>
      <c r="M796" s="11">
        <v>0</v>
      </c>
    </row>
    <row r="797" spans="3:13" x14ac:dyDescent="0.25">
      <c r="C797" s="125"/>
      <c r="D797" s="122"/>
      <c r="E797" s="9"/>
      <c r="F797" s="10"/>
      <c r="G797" s="8">
        <v>100</v>
      </c>
      <c r="H797" s="13">
        <v>25</v>
      </c>
      <c r="I797" s="2">
        <v>25</v>
      </c>
      <c r="J797" s="16">
        <v>0</v>
      </c>
      <c r="K797" s="2">
        <v>50</v>
      </c>
      <c r="L797" s="2">
        <v>10.526315789473999</v>
      </c>
      <c r="M797" s="32">
        <v>0</v>
      </c>
    </row>
    <row r="798" spans="3:13" x14ac:dyDescent="0.25">
      <c r="C798" s="125"/>
      <c r="D798" s="122"/>
      <c r="E798" s="4" t="s">
        <v>31</v>
      </c>
      <c r="F798" s="5"/>
      <c r="G798" s="6">
        <v>17</v>
      </c>
      <c r="H798" s="7">
        <v>2</v>
      </c>
      <c r="I798" s="1">
        <v>3</v>
      </c>
      <c r="J798" s="1">
        <v>0</v>
      </c>
      <c r="K798" s="1">
        <v>13</v>
      </c>
      <c r="L798" s="1">
        <v>0</v>
      </c>
      <c r="M798" s="11">
        <v>0</v>
      </c>
    </row>
    <row r="799" spans="3:13" x14ac:dyDescent="0.25">
      <c r="C799" s="125"/>
      <c r="D799" s="122"/>
      <c r="E799" s="9"/>
      <c r="F799" s="10"/>
      <c r="G799" s="8">
        <v>100</v>
      </c>
      <c r="H799" s="13">
        <v>11.764705882353001</v>
      </c>
      <c r="I799" s="2">
        <v>17.647058823529001</v>
      </c>
      <c r="J799" s="16">
        <v>0</v>
      </c>
      <c r="K799" s="2">
        <v>76.470588235294002</v>
      </c>
      <c r="L799" s="16">
        <v>0</v>
      </c>
      <c r="M799" s="32">
        <v>0</v>
      </c>
    </row>
    <row r="800" spans="3:13" x14ac:dyDescent="0.25">
      <c r="C800" s="125"/>
      <c r="D800" s="122"/>
      <c r="E800" s="4" t="s">
        <v>32</v>
      </c>
      <c r="F800" s="5"/>
      <c r="G800" s="6">
        <v>1233</v>
      </c>
      <c r="H800" s="7">
        <v>169</v>
      </c>
      <c r="I800" s="1">
        <v>895</v>
      </c>
      <c r="J800" s="1">
        <v>80</v>
      </c>
      <c r="K800" s="1">
        <v>448</v>
      </c>
      <c r="L800" s="1">
        <v>41</v>
      </c>
      <c r="M800" s="11">
        <v>7</v>
      </c>
    </row>
    <row r="801" spans="3:13" x14ac:dyDescent="0.25">
      <c r="C801" s="125"/>
      <c r="D801" s="122"/>
      <c r="E801" s="9"/>
      <c r="F801" s="10"/>
      <c r="G801" s="8">
        <v>100</v>
      </c>
      <c r="H801" s="13">
        <v>13.706407137064</v>
      </c>
      <c r="I801" s="2">
        <v>72.587185725872004</v>
      </c>
      <c r="J801" s="2">
        <v>6.4882400648819996</v>
      </c>
      <c r="K801" s="2">
        <v>36.334144363340997</v>
      </c>
      <c r="L801" s="2">
        <v>3.3252230332520001</v>
      </c>
      <c r="M801" s="14">
        <v>0.56772100567700001</v>
      </c>
    </row>
    <row r="802" spans="3:13" x14ac:dyDescent="0.25">
      <c r="C802" s="125"/>
      <c r="D802" s="122"/>
      <c r="E802" s="4" t="s">
        <v>33</v>
      </c>
      <c r="F802" s="5"/>
      <c r="G802" s="6">
        <v>882</v>
      </c>
      <c r="H802" s="7">
        <v>148</v>
      </c>
      <c r="I802" s="1">
        <v>569</v>
      </c>
      <c r="J802" s="1">
        <v>9</v>
      </c>
      <c r="K802" s="1">
        <v>359</v>
      </c>
      <c r="L802" s="1">
        <v>25</v>
      </c>
      <c r="M802" s="11">
        <v>9</v>
      </c>
    </row>
    <row r="803" spans="3:13" x14ac:dyDescent="0.25">
      <c r="C803" s="125"/>
      <c r="D803" s="122"/>
      <c r="E803" s="9"/>
      <c r="F803" s="10"/>
      <c r="G803" s="8">
        <v>100</v>
      </c>
      <c r="H803" s="13">
        <v>16.780045351474001</v>
      </c>
      <c r="I803" s="2">
        <v>64.512471655328994</v>
      </c>
      <c r="J803" s="2">
        <v>1.0204081632649999</v>
      </c>
      <c r="K803" s="2">
        <v>40.702947845804999</v>
      </c>
      <c r="L803" s="2">
        <v>2.8344671201809999</v>
      </c>
      <c r="M803" s="14">
        <v>1.0204081632649999</v>
      </c>
    </row>
    <row r="804" spans="3:13" x14ac:dyDescent="0.25">
      <c r="C804" s="125"/>
      <c r="D804" s="122"/>
      <c r="E804" s="4" t="s">
        <v>34</v>
      </c>
      <c r="F804" s="5"/>
      <c r="G804" s="6">
        <v>299</v>
      </c>
      <c r="H804" s="7">
        <v>68</v>
      </c>
      <c r="I804" s="1">
        <v>110</v>
      </c>
      <c r="J804" s="1">
        <v>0</v>
      </c>
      <c r="K804" s="1">
        <v>149</v>
      </c>
      <c r="L804" s="1">
        <v>19</v>
      </c>
      <c r="M804" s="11">
        <v>1</v>
      </c>
    </row>
    <row r="805" spans="3:13" x14ac:dyDescent="0.25">
      <c r="C805" s="125"/>
      <c r="D805" s="122"/>
      <c r="E805" s="9"/>
      <c r="F805" s="10"/>
      <c r="G805" s="8">
        <v>100</v>
      </c>
      <c r="H805" s="13">
        <v>22.742474916388002</v>
      </c>
      <c r="I805" s="2">
        <v>36.789297658862999</v>
      </c>
      <c r="J805" s="16">
        <v>0</v>
      </c>
      <c r="K805" s="2">
        <v>49.832775919732001</v>
      </c>
      <c r="L805" s="2">
        <v>6.3545150501669996</v>
      </c>
      <c r="M805" s="14">
        <v>0.33444816053499998</v>
      </c>
    </row>
    <row r="806" spans="3:13" x14ac:dyDescent="0.25">
      <c r="C806" s="125"/>
      <c r="D806" s="122"/>
      <c r="E806" s="4" t="s">
        <v>35</v>
      </c>
      <c r="F806" s="5"/>
      <c r="G806" s="6">
        <v>1181</v>
      </c>
      <c r="H806" s="7">
        <v>216</v>
      </c>
      <c r="I806" s="1">
        <v>679</v>
      </c>
      <c r="J806" s="1">
        <v>9</v>
      </c>
      <c r="K806" s="1">
        <v>508</v>
      </c>
      <c r="L806" s="1">
        <v>44</v>
      </c>
      <c r="M806" s="11">
        <v>10</v>
      </c>
    </row>
    <row r="807" spans="3:13" x14ac:dyDescent="0.25">
      <c r="C807" s="125"/>
      <c r="D807" s="122"/>
      <c r="E807" s="9"/>
      <c r="F807" s="10"/>
      <c r="G807" s="8">
        <v>100</v>
      </c>
      <c r="H807" s="13">
        <v>18.289585097374999</v>
      </c>
      <c r="I807" s="2">
        <v>57.493649449618999</v>
      </c>
      <c r="J807" s="2">
        <v>0.76206604572400005</v>
      </c>
      <c r="K807" s="2">
        <v>43.014394580864</v>
      </c>
      <c r="L807" s="2">
        <v>3.7256562235390001</v>
      </c>
      <c r="M807" s="14">
        <v>0.84674005080400006</v>
      </c>
    </row>
    <row r="808" spans="3:13" x14ac:dyDescent="0.25">
      <c r="C808" s="125"/>
      <c r="D808" s="121" t="s">
        <v>21</v>
      </c>
      <c r="E808" s="18" t="s">
        <v>25</v>
      </c>
      <c r="F808" s="17"/>
      <c r="G808" s="19">
        <v>268</v>
      </c>
      <c r="H808" s="21">
        <v>36</v>
      </c>
      <c r="I808" s="3">
        <v>206</v>
      </c>
      <c r="J808" s="3">
        <v>32</v>
      </c>
      <c r="K808" s="3">
        <v>89</v>
      </c>
      <c r="L808" s="3">
        <v>8</v>
      </c>
      <c r="M808" s="22">
        <v>2</v>
      </c>
    </row>
    <row r="809" spans="3:13" x14ac:dyDescent="0.25">
      <c r="C809" s="125"/>
      <c r="D809" s="122"/>
      <c r="E809" s="9"/>
      <c r="F809" s="10"/>
      <c r="G809" s="8">
        <v>100</v>
      </c>
      <c r="H809" s="13">
        <v>13.432835820896001</v>
      </c>
      <c r="I809" s="2">
        <v>76.865671641790996</v>
      </c>
      <c r="J809" s="2">
        <v>11.940298507463</v>
      </c>
      <c r="K809" s="2">
        <v>33.208955223880999</v>
      </c>
      <c r="L809" s="2">
        <v>2.985074626866</v>
      </c>
      <c r="M809" s="14">
        <v>0.74626865671599996</v>
      </c>
    </row>
    <row r="810" spans="3:13" x14ac:dyDescent="0.25">
      <c r="C810" s="125"/>
      <c r="D810" s="122"/>
      <c r="E810" s="4" t="s">
        <v>26</v>
      </c>
      <c r="F810" s="5"/>
      <c r="G810" s="6">
        <v>338</v>
      </c>
      <c r="H810" s="7">
        <v>38</v>
      </c>
      <c r="I810" s="1">
        <v>262</v>
      </c>
      <c r="J810" s="1">
        <v>14</v>
      </c>
      <c r="K810" s="1">
        <v>117</v>
      </c>
      <c r="L810" s="1">
        <v>12</v>
      </c>
      <c r="M810" s="11">
        <v>4</v>
      </c>
    </row>
    <row r="811" spans="3:13" x14ac:dyDescent="0.25">
      <c r="C811" s="125"/>
      <c r="D811" s="122"/>
      <c r="E811" s="9"/>
      <c r="F811" s="10"/>
      <c r="G811" s="8">
        <v>100</v>
      </c>
      <c r="H811" s="13">
        <v>11.242603550296</v>
      </c>
      <c r="I811" s="2">
        <v>77.514792899407993</v>
      </c>
      <c r="J811" s="2">
        <v>4.1420118343199999</v>
      </c>
      <c r="K811" s="2">
        <v>34.615384615384997</v>
      </c>
      <c r="L811" s="2">
        <v>3.550295857988</v>
      </c>
      <c r="M811" s="14">
        <v>1.1834319526629999</v>
      </c>
    </row>
    <row r="812" spans="3:13" x14ac:dyDescent="0.25">
      <c r="C812" s="125"/>
      <c r="D812" s="122"/>
      <c r="E812" s="4" t="s">
        <v>27</v>
      </c>
      <c r="F812" s="5"/>
      <c r="G812" s="6">
        <v>241</v>
      </c>
      <c r="H812" s="7">
        <v>21</v>
      </c>
      <c r="I812" s="1">
        <v>202</v>
      </c>
      <c r="J812" s="1">
        <v>3</v>
      </c>
      <c r="K812" s="1">
        <v>89</v>
      </c>
      <c r="L812" s="1">
        <v>4</v>
      </c>
      <c r="M812" s="11">
        <v>3</v>
      </c>
    </row>
    <row r="813" spans="3:13" x14ac:dyDescent="0.25">
      <c r="C813" s="125"/>
      <c r="D813" s="122"/>
      <c r="E813" s="9"/>
      <c r="F813" s="10"/>
      <c r="G813" s="8">
        <v>100</v>
      </c>
      <c r="H813" s="13">
        <v>8.7136929460579999</v>
      </c>
      <c r="I813" s="2">
        <v>83.817427385892003</v>
      </c>
      <c r="J813" s="2">
        <v>1.2448132780079999</v>
      </c>
      <c r="K813" s="2">
        <v>36.929460580913002</v>
      </c>
      <c r="L813" s="2">
        <v>1.6597510373440001</v>
      </c>
      <c r="M813" s="14">
        <v>1.2448132780079999</v>
      </c>
    </row>
    <row r="814" spans="3:13" x14ac:dyDescent="0.25">
      <c r="C814" s="125"/>
      <c r="D814" s="122"/>
      <c r="E814" s="4" t="s">
        <v>28</v>
      </c>
      <c r="F814" s="5"/>
      <c r="G814" s="6">
        <v>180</v>
      </c>
      <c r="H814" s="7">
        <v>23</v>
      </c>
      <c r="I814" s="1">
        <v>143</v>
      </c>
      <c r="J814" s="1">
        <v>1</v>
      </c>
      <c r="K814" s="1">
        <v>67</v>
      </c>
      <c r="L814" s="1">
        <v>7</v>
      </c>
      <c r="M814" s="11">
        <v>2</v>
      </c>
    </row>
    <row r="815" spans="3:13" x14ac:dyDescent="0.25">
      <c r="C815" s="125"/>
      <c r="D815" s="122"/>
      <c r="E815" s="9"/>
      <c r="F815" s="10"/>
      <c r="G815" s="8">
        <v>100</v>
      </c>
      <c r="H815" s="13">
        <v>12.777777777778001</v>
      </c>
      <c r="I815" s="2">
        <v>79.444444444444002</v>
      </c>
      <c r="J815" s="2">
        <v>0.555555555556</v>
      </c>
      <c r="K815" s="2">
        <v>37.222222222222001</v>
      </c>
      <c r="L815" s="2">
        <v>3.8888888888889999</v>
      </c>
      <c r="M815" s="14">
        <v>1.1111111111109999</v>
      </c>
    </row>
    <row r="816" spans="3:13" x14ac:dyDescent="0.25">
      <c r="C816" s="125"/>
      <c r="D816" s="122"/>
      <c r="E816" s="4" t="s">
        <v>29</v>
      </c>
      <c r="F816" s="5"/>
      <c r="G816" s="6">
        <v>83</v>
      </c>
      <c r="H816" s="7">
        <v>10</v>
      </c>
      <c r="I816" s="1">
        <v>63</v>
      </c>
      <c r="J816" s="1">
        <v>0</v>
      </c>
      <c r="K816" s="1">
        <v>32</v>
      </c>
      <c r="L816" s="1">
        <v>1</v>
      </c>
      <c r="M816" s="11">
        <v>0</v>
      </c>
    </row>
    <row r="817" spans="3:13" x14ac:dyDescent="0.25">
      <c r="C817" s="125"/>
      <c r="D817" s="122"/>
      <c r="E817" s="9"/>
      <c r="F817" s="10"/>
      <c r="G817" s="8">
        <v>100</v>
      </c>
      <c r="H817" s="13">
        <v>12.048192771084</v>
      </c>
      <c r="I817" s="2">
        <v>75.903614457830997</v>
      </c>
      <c r="J817" s="16">
        <v>0</v>
      </c>
      <c r="K817" s="2">
        <v>38.554216867469997</v>
      </c>
      <c r="L817" s="2">
        <v>1.204819277108</v>
      </c>
      <c r="M817" s="32">
        <v>0</v>
      </c>
    </row>
    <row r="818" spans="3:13" x14ac:dyDescent="0.25">
      <c r="C818" s="125"/>
      <c r="D818" s="122"/>
      <c r="E818" s="4" t="s">
        <v>30</v>
      </c>
      <c r="F818" s="5"/>
      <c r="G818" s="6">
        <v>26</v>
      </c>
      <c r="H818" s="7">
        <v>6</v>
      </c>
      <c r="I818" s="1">
        <v>14</v>
      </c>
      <c r="J818" s="1">
        <v>0</v>
      </c>
      <c r="K818" s="1">
        <v>9</v>
      </c>
      <c r="L818" s="1">
        <v>1</v>
      </c>
      <c r="M818" s="11">
        <v>0</v>
      </c>
    </row>
    <row r="819" spans="3:13" x14ac:dyDescent="0.25">
      <c r="C819" s="125"/>
      <c r="D819" s="122"/>
      <c r="E819" s="9"/>
      <c r="F819" s="10"/>
      <c r="G819" s="8">
        <v>100</v>
      </c>
      <c r="H819" s="13">
        <v>23.076923076922998</v>
      </c>
      <c r="I819" s="2">
        <v>53.846153846154003</v>
      </c>
      <c r="J819" s="16">
        <v>0</v>
      </c>
      <c r="K819" s="2">
        <v>34.615384615384997</v>
      </c>
      <c r="L819" s="2">
        <v>3.8461538461539999</v>
      </c>
      <c r="M819" s="32">
        <v>0</v>
      </c>
    </row>
    <row r="820" spans="3:13" x14ac:dyDescent="0.25">
      <c r="C820" s="125"/>
      <c r="D820" s="122"/>
      <c r="E820" s="4" t="s">
        <v>31</v>
      </c>
      <c r="F820" s="5"/>
      <c r="G820" s="6">
        <v>3</v>
      </c>
      <c r="H820" s="7">
        <v>0</v>
      </c>
      <c r="I820" s="1">
        <v>3</v>
      </c>
      <c r="J820" s="1">
        <v>0</v>
      </c>
      <c r="K820" s="1">
        <v>1</v>
      </c>
      <c r="L820" s="1">
        <v>0</v>
      </c>
      <c r="M820" s="11">
        <v>0</v>
      </c>
    </row>
    <row r="821" spans="3:13" x14ac:dyDescent="0.25">
      <c r="C821" s="125"/>
      <c r="D821" s="122"/>
      <c r="E821" s="9"/>
      <c r="F821" s="10"/>
      <c r="G821" s="8">
        <v>100</v>
      </c>
      <c r="H821" s="36">
        <v>0</v>
      </c>
      <c r="I821" s="2">
        <v>100</v>
      </c>
      <c r="J821" s="16">
        <v>0</v>
      </c>
      <c r="K821" s="2">
        <v>33.333333333333002</v>
      </c>
      <c r="L821" s="16">
        <v>0</v>
      </c>
      <c r="M821" s="32">
        <v>0</v>
      </c>
    </row>
    <row r="822" spans="3:13" x14ac:dyDescent="0.25">
      <c r="C822" s="125"/>
      <c r="D822" s="122"/>
      <c r="E822" s="4" t="s">
        <v>32</v>
      </c>
      <c r="F822" s="5"/>
      <c r="G822" s="6">
        <v>606</v>
      </c>
      <c r="H822" s="7">
        <v>74</v>
      </c>
      <c r="I822" s="1">
        <v>468</v>
      </c>
      <c r="J822" s="1">
        <v>46</v>
      </c>
      <c r="K822" s="1">
        <v>206</v>
      </c>
      <c r="L822" s="1">
        <v>20</v>
      </c>
      <c r="M822" s="11">
        <v>6</v>
      </c>
    </row>
    <row r="823" spans="3:13" x14ac:dyDescent="0.25">
      <c r="C823" s="125"/>
      <c r="D823" s="122"/>
      <c r="E823" s="9"/>
      <c r="F823" s="10"/>
      <c r="G823" s="8">
        <v>100</v>
      </c>
      <c r="H823" s="13">
        <v>12.211221122112001</v>
      </c>
      <c r="I823" s="2">
        <v>77.227722772277005</v>
      </c>
      <c r="J823" s="2">
        <v>7.5907590759080001</v>
      </c>
      <c r="K823" s="2">
        <v>33.993399339934001</v>
      </c>
      <c r="L823" s="2">
        <v>3.3003300330030001</v>
      </c>
      <c r="M823" s="14">
        <v>0.99009900990099997</v>
      </c>
    </row>
    <row r="824" spans="3:13" x14ac:dyDescent="0.25">
      <c r="C824" s="125"/>
      <c r="D824" s="122"/>
      <c r="E824" s="4" t="s">
        <v>33</v>
      </c>
      <c r="F824" s="5"/>
      <c r="G824" s="6">
        <v>421</v>
      </c>
      <c r="H824" s="7">
        <v>44</v>
      </c>
      <c r="I824" s="1">
        <v>345</v>
      </c>
      <c r="J824" s="1">
        <v>4</v>
      </c>
      <c r="K824" s="1">
        <v>156</v>
      </c>
      <c r="L824" s="1">
        <v>11</v>
      </c>
      <c r="M824" s="11">
        <v>5</v>
      </c>
    </row>
    <row r="825" spans="3:13" x14ac:dyDescent="0.25">
      <c r="C825" s="125"/>
      <c r="D825" s="122"/>
      <c r="E825" s="9"/>
      <c r="F825" s="10"/>
      <c r="G825" s="8">
        <v>100</v>
      </c>
      <c r="H825" s="13">
        <v>10.451306413301999</v>
      </c>
      <c r="I825" s="2">
        <v>81.947743467932995</v>
      </c>
      <c r="J825" s="2">
        <v>0.950118764846</v>
      </c>
      <c r="K825" s="2">
        <v>37.054631828978998</v>
      </c>
      <c r="L825" s="2">
        <v>2.6128266033249998</v>
      </c>
      <c r="M825" s="14">
        <v>1.187648456057</v>
      </c>
    </row>
    <row r="826" spans="3:13" x14ac:dyDescent="0.25">
      <c r="C826" s="125"/>
      <c r="D826" s="122"/>
      <c r="E826" s="4" t="s">
        <v>34</v>
      </c>
      <c r="F826" s="5"/>
      <c r="G826" s="6">
        <v>112</v>
      </c>
      <c r="H826" s="7">
        <v>16</v>
      </c>
      <c r="I826" s="1">
        <v>80</v>
      </c>
      <c r="J826" s="1">
        <v>0</v>
      </c>
      <c r="K826" s="1">
        <v>42</v>
      </c>
      <c r="L826" s="1">
        <v>2</v>
      </c>
      <c r="M826" s="11">
        <v>0</v>
      </c>
    </row>
    <row r="827" spans="3:13" x14ac:dyDescent="0.25">
      <c r="C827" s="125"/>
      <c r="D827" s="122"/>
      <c r="E827" s="9"/>
      <c r="F827" s="10"/>
      <c r="G827" s="8">
        <v>100</v>
      </c>
      <c r="H827" s="13">
        <v>14.285714285714</v>
      </c>
      <c r="I827" s="2">
        <v>71.428571428571004</v>
      </c>
      <c r="J827" s="16">
        <v>0</v>
      </c>
      <c r="K827" s="2">
        <v>37.5</v>
      </c>
      <c r="L827" s="2">
        <v>1.785714285714</v>
      </c>
      <c r="M827" s="32">
        <v>0</v>
      </c>
    </row>
    <row r="828" spans="3:13" x14ac:dyDescent="0.25">
      <c r="C828" s="125"/>
      <c r="D828" s="122"/>
      <c r="E828" s="4" t="s">
        <v>35</v>
      </c>
      <c r="F828" s="5"/>
      <c r="G828" s="6">
        <v>533</v>
      </c>
      <c r="H828" s="7">
        <v>60</v>
      </c>
      <c r="I828" s="1">
        <v>425</v>
      </c>
      <c r="J828" s="1">
        <v>4</v>
      </c>
      <c r="K828" s="1">
        <v>198</v>
      </c>
      <c r="L828" s="1">
        <v>13</v>
      </c>
      <c r="M828" s="11">
        <v>5</v>
      </c>
    </row>
    <row r="829" spans="3:13" x14ac:dyDescent="0.25">
      <c r="C829" s="125"/>
      <c r="D829" s="122"/>
      <c r="E829" s="9"/>
      <c r="F829" s="10"/>
      <c r="G829" s="8">
        <v>100</v>
      </c>
      <c r="H829" s="13">
        <v>11.25703564728</v>
      </c>
      <c r="I829" s="2">
        <v>79.737335834896996</v>
      </c>
      <c r="J829" s="2">
        <v>0.75046904315200003</v>
      </c>
      <c r="K829" s="2">
        <v>37.148217636022999</v>
      </c>
      <c r="L829" s="2">
        <v>2.4390243902440001</v>
      </c>
      <c r="M829" s="14">
        <v>0.93808630394000003</v>
      </c>
    </row>
    <row r="830" spans="3:13" x14ac:dyDescent="0.25">
      <c r="C830" s="125"/>
      <c r="D830" s="121" t="s">
        <v>22</v>
      </c>
      <c r="E830" s="18" t="s">
        <v>25</v>
      </c>
      <c r="F830" s="17"/>
      <c r="G830" s="19">
        <v>247</v>
      </c>
      <c r="H830" s="21">
        <v>35</v>
      </c>
      <c r="I830" s="3">
        <v>178</v>
      </c>
      <c r="J830" s="3">
        <v>22</v>
      </c>
      <c r="K830" s="3">
        <v>95</v>
      </c>
      <c r="L830" s="3">
        <v>7</v>
      </c>
      <c r="M830" s="22">
        <v>1</v>
      </c>
    </row>
    <row r="831" spans="3:13" x14ac:dyDescent="0.25">
      <c r="C831" s="125"/>
      <c r="D831" s="122"/>
      <c r="E831" s="9"/>
      <c r="F831" s="10"/>
      <c r="G831" s="8">
        <v>100</v>
      </c>
      <c r="H831" s="13">
        <v>14.17004048583</v>
      </c>
      <c r="I831" s="2">
        <v>72.064777327935005</v>
      </c>
      <c r="J831" s="2">
        <v>8.9068825910929998</v>
      </c>
      <c r="K831" s="2">
        <v>38.461538461537998</v>
      </c>
      <c r="L831" s="2">
        <v>2.834008097166</v>
      </c>
      <c r="M831" s="14">
        <v>0.40485829959500003</v>
      </c>
    </row>
    <row r="832" spans="3:13" x14ac:dyDescent="0.25">
      <c r="C832" s="125"/>
      <c r="D832" s="122"/>
      <c r="E832" s="4" t="s">
        <v>26</v>
      </c>
      <c r="F832" s="5"/>
      <c r="G832" s="6">
        <v>380</v>
      </c>
      <c r="H832" s="7">
        <v>60</v>
      </c>
      <c r="I832" s="1">
        <v>249</v>
      </c>
      <c r="J832" s="1">
        <v>12</v>
      </c>
      <c r="K832" s="1">
        <v>147</v>
      </c>
      <c r="L832" s="1">
        <v>14</v>
      </c>
      <c r="M832" s="11">
        <v>0</v>
      </c>
    </row>
    <row r="833" spans="3:13" x14ac:dyDescent="0.25">
      <c r="C833" s="125"/>
      <c r="D833" s="122"/>
      <c r="E833" s="9"/>
      <c r="F833" s="10"/>
      <c r="G833" s="8">
        <v>100</v>
      </c>
      <c r="H833" s="13">
        <v>15.789473684211</v>
      </c>
      <c r="I833" s="2">
        <v>65.526315789473998</v>
      </c>
      <c r="J833" s="2">
        <v>3.1578947368420001</v>
      </c>
      <c r="K833" s="2">
        <v>38.684210526316001</v>
      </c>
      <c r="L833" s="2">
        <v>3.6842105263159999</v>
      </c>
      <c r="M833" s="32">
        <v>0</v>
      </c>
    </row>
    <row r="834" spans="3:13" x14ac:dyDescent="0.25">
      <c r="C834" s="125"/>
      <c r="D834" s="122"/>
      <c r="E834" s="4" t="s">
        <v>27</v>
      </c>
      <c r="F834" s="5"/>
      <c r="G834" s="6">
        <v>251</v>
      </c>
      <c r="H834" s="7">
        <v>45</v>
      </c>
      <c r="I834" s="1">
        <v>141</v>
      </c>
      <c r="J834" s="1">
        <v>4</v>
      </c>
      <c r="K834" s="1">
        <v>108</v>
      </c>
      <c r="L834" s="1">
        <v>8</v>
      </c>
      <c r="M834" s="11">
        <v>2</v>
      </c>
    </row>
    <row r="835" spans="3:13" x14ac:dyDescent="0.25">
      <c r="C835" s="125"/>
      <c r="D835" s="122"/>
      <c r="E835" s="9"/>
      <c r="F835" s="10"/>
      <c r="G835" s="8">
        <v>100</v>
      </c>
      <c r="H835" s="13">
        <v>17.928286852589999</v>
      </c>
      <c r="I835" s="2">
        <v>56.175298804781001</v>
      </c>
      <c r="J835" s="2">
        <v>1.593625498008</v>
      </c>
      <c r="K835" s="2">
        <v>43.027888446215002</v>
      </c>
      <c r="L835" s="2">
        <v>3.187250996016</v>
      </c>
      <c r="M835" s="14">
        <v>0.79681274900400001</v>
      </c>
    </row>
    <row r="836" spans="3:13" x14ac:dyDescent="0.25">
      <c r="C836" s="125"/>
      <c r="D836" s="122"/>
      <c r="E836" s="4" t="s">
        <v>28</v>
      </c>
      <c r="F836" s="5"/>
      <c r="G836" s="6">
        <v>210</v>
      </c>
      <c r="H836" s="7">
        <v>59</v>
      </c>
      <c r="I836" s="1">
        <v>83</v>
      </c>
      <c r="J836" s="1">
        <v>1</v>
      </c>
      <c r="K836" s="1">
        <v>95</v>
      </c>
      <c r="L836" s="1">
        <v>6</v>
      </c>
      <c r="M836" s="11">
        <v>2</v>
      </c>
    </row>
    <row r="837" spans="3:13" x14ac:dyDescent="0.25">
      <c r="C837" s="125"/>
      <c r="D837" s="122"/>
      <c r="E837" s="9"/>
      <c r="F837" s="10"/>
      <c r="G837" s="8">
        <v>100</v>
      </c>
      <c r="H837" s="13">
        <v>28.095238095237999</v>
      </c>
      <c r="I837" s="2">
        <v>39.523809523810002</v>
      </c>
      <c r="J837" s="2">
        <v>0.47619047618999999</v>
      </c>
      <c r="K837" s="2">
        <v>45.238095238094999</v>
      </c>
      <c r="L837" s="2">
        <v>2.8571428571430002</v>
      </c>
      <c r="M837" s="14">
        <v>0.95238095238099996</v>
      </c>
    </row>
    <row r="838" spans="3:13" x14ac:dyDescent="0.25">
      <c r="C838" s="125"/>
      <c r="D838" s="122"/>
      <c r="E838" s="4" t="s">
        <v>29</v>
      </c>
      <c r="F838" s="5"/>
      <c r="G838" s="6">
        <v>123</v>
      </c>
      <c r="H838" s="7">
        <v>37</v>
      </c>
      <c r="I838" s="1">
        <v>25</v>
      </c>
      <c r="J838" s="1">
        <v>0</v>
      </c>
      <c r="K838" s="1">
        <v>66</v>
      </c>
      <c r="L838" s="1">
        <v>10</v>
      </c>
      <c r="M838" s="11">
        <v>1</v>
      </c>
    </row>
    <row r="839" spans="3:13" x14ac:dyDescent="0.25">
      <c r="C839" s="125"/>
      <c r="D839" s="122"/>
      <c r="E839" s="9"/>
      <c r="F839" s="10"/>
      <c r="G839" s="8">
        <v>100</v>
      </c>
      <c r="H839" s="13">
        <v>30.081300813007999</v>
      </c>
      <c r="I839" s="2">
        <v>20.325203252032999</v>
      </c>
      <c r="J839" s="16">
        <v>0</v>
      </c>
      <c r="K839" s="2">
        <v>53.658536585366001</v>
      </c>
      <c r="L839" s="2">
        <v>8.130081300813</v>
      </c>
      <c r="M839" s="14">
        <v>0.81300813008100004</v>
      </c>
    </row>
    <row r="840" spans="3:13" x14ac:dyDescent="0.25">
      <c r="C840" s="125"/>
      <c r="D840" s="122"/>
      <c r="E840" s="4" t="s">
        <v>30</v>
      </c>
      <c r="F840" s="5"/>
      <c r="G840" s="6">
        <v>50</v>
      </c>
      <c r="H840" s="7">
        <v>13</v>
      </c>
      <c r="I840" s="1">
        <v>5</v>
      </c>
      <c r="J840" s="1">
        <v>0</v>
      </c>
      <c r="K840" s="1">
        <v>29</v>
      </c>
      <c r="L840" s="1">
        <v>7</v>
      </c>
      <c r="M840" s="11">
        <v>0</v>
      </c>
    </row>
    <row r="841" spans="3:13" x14ac:dyDescent="0.25">
      <c r="C841" s="125"/>
      <c r="D841" s="122"/>
      <c r="E841" s="9"/>
      <c r="F841" s="10"/>
      <c r="G841" s="8">
        <v>100</v>
      </c>
      <c r="H841" s="13">
        <v>26</v>
      </c>
      <c r="I841" s="2">
        <v>10</v>
      </c>
      <c r="J841" s="16">
        <v>0</v>
      </c>
      <c r="K841" s="2">
        <v>58</v>
      </c>
      <c r="L841" s="2">
        <v>14</v>
      </c>
      <c r="M841" s="32">
        <v>0</v>
      </c>
    </row>
    <row r="842" spans="3:13" x14ac:dyDescent="0.25">
      <c r="C842" s="125"/>
      <c r="D842" s="122"/>
      <c r="E842" s="4" t="s">
        <v>31</v>
      </c>
      <c r="F842" s="5"/>
      <c r="G842" s="6">
        <v>14</v>
      </c>
      <c r="H842" s="7">
        <v>2</v>
      </c>
      <c r="I842" s="1">
        <v>0</v>
      </c>
      <c r="J842" s="1">
        <v>0</v>
      </c>
      <c r="K842" s="1">
        <v>12</v>
      </c>
      <c r="L842" s="1">
        <v>0</v>
      </c>
      <c r="M842" s="11">
        <v>0</v>
      </c>
    </row>
    <row r="843" spans="3:13" x14ac:dyDescent="0.25">
      <c r="C843" s="125"/>
      <c r="D843" s="122"/>
      <c r="E843" s="9"/>
      <c r="F843" s="10"/>
      <c r="G843" s="8">
        <v>100</v>
      </c>
      <c r="H843" s="13">
        <v>14.285714285714</v>
      </c>
      <c r="I843" s="16">
        <v>0</v>
      </c>
      <c r="J843" s="16">
        <v>0</v>
      </c>
      <c r="K843" s="2">
        <v>85.714285714286007</v>
      </c>
      <c r="L843" s="16">
        <v>0</v>
      </c>
      <c r="M843" s="32">
        <v>0</v>
      </c>
    </row>
    <row r="844" spans="3:13" x14ac:dyDescent="0.25">
      <c r="C844" s="125"/>
      <c r="D844" s="122"/>
      <c r="E844" s="4" t="s">
        <v>32</v>
      </c>
      <c r="F844" s="5"/>
      <c r="G844" s="6">
        <v>627</v>
      </c>
      <c r="H844" s="7">
        <v>95</v>
      </c>
      <c r="I844" s="1">
        <v>427</v>
      </c>
      <c r="J844" s="1">
        <v>34</v>
      </c>
      <c r="K844" s="1">
        <v>242</v>
      </c>
      <c r="L844" s="1">
        <v>21</v>
      </c>
      <c r="M844" s="11">
        <v>1</v>
      </c>
    </row>
    <row r="845" spans="3:13" x14ac:dyDescent="0.25">
      <c r="C845" s="125"/>
      <c r="D845" s="122"/>
      <c r="E845" s="9"/>
      <c r="F845" s="10"/>
      <c r="G845" s="8">
        <v>100</v>
      </c>
      <c r="H845" s="13">
        <v>15.151515151515</v>
      </c>
      <c r="I845" s="2">
        <v>68.102073365231007</v>
      </c>
      <c r="J845" s="2">
        <v>5.4226475279109998</v>
      </c>
      <c r="K845" s="2">
        <v>38.596491228070001</v>
      </c>
      <c r="L845" s="2">
        <v>3.3492822966509999</v>
      </c>
      <c r="M845" s="14">
        <v>0.159489633174</v>
      </c>
    </row>
    <row r="846" spans="3:13" x14ac:dyDescent="0.25">
      <c r="C846" s="125"/>
      <c r="D846" s="122"/>
      <c r="E846" s="4" t="s">
        <v>33</v>
      </c>
      <c r="F846" s="5"/>
      <c r="G846" s="6">
        <v>461</v>
      </c>
      <c r="H846" s="7">
        <v>104</v>
      </c>
      <c r="I846" s="1">
        <v>224</v>
      </c>
      <c r="J846" s="1">
        <v>5</v>
      </c>
      <c r="K846" s="1">
        <v>203</v>
      </c>
      <c r="L846" s="1">
        <v>14</v>
      </c>
      <c r="M846" s="11">
        <v>4</v>
      </c>
    </row>
    <row r="847" spans="3:13" x14ac:dyDescent="0.25">
      <c r="C847" s="125"/>
      <c r="D847" s="122"/>
      <c r="E847" s="9"/>
      <c r="F847" s="10"/>
      <c r="G847" s="8">
        <v>100</v>
      </c>
      <c r="H847" s="13">
        <v>22.559652928416</v>
      </c>
      <c r="I847" s="2">
        <v>48.590021691974002</v>
      </c>
      <c r="J847" s="2">
        <v>1.084598698482</v>
      </c>
      <c r="K847" s="2">
        <v>44.034707158350997</v>
      </c>
      <c r="L847" s="2">
        <v>3.0368763557479999</v>
      </c>
      <c r="M847" s="14">
        <v>0.86767895878500001</v>
      </c>
    </row>
    <row r="848" spans="3:13" x14ac:dyDescent="0.25">
      <c r="C848" s="125"/>
      <c r="D848" s="122"/>
      <c r="E848" s="4" t="s">
        <v>34</v>
      </c>
      <c r="F848" s="5"/>
      <c r="G848" s="6">
        <v>187</v>
      </c>
      <c r="H848" s="7">
        <v>52</v>
      </c>
      <c r="I848" s="1">
        <v>30</v>
      </c>
      <c r="J848" s="1">
        <v>0</v>
      </c>
      <c r="K848" s="1">
        <v>107</v>
      </c>
      <c r="L848" s="1">
        <v>17</v>
      </c>
      <c r="M848" s="11">
        <v>1</v>
      </c>
    </row>
    <row r="849" spans="3:13" x14ac:dyDescent="0.25">
      <c r="C849" s="125"/>
      <c r="D849" s="122"/>
      <c r="E849" s="9"/>
      <c r="F849" s="10"/>
      <c r="G849" s="8">
        <v>100</v>
      </c>
      <c r="H849" s="13">
        <v>27.807486631016001</v>
      </c>
      <c r="I849" s="2">
        <v>16.042780748662999</v>
      </c>
      <c r="J849" s="16">
        <v>0</v>
      </c>
      <c r="K849" s="2">
        <v>57.219251336897997</v>
      </c>
      <c r="L849" s="2">
        <v>9.0909090909089993</v>
      </c>
      <c r="M849" s="14">
        <v>0.53475935828900001</v>
      </c>
    </row>
    <row r="850" spans="3:13" x14ac:dyDescent="0.25">
      <c r="C850" s="125"/>
      <c r="D850" s="122"/>
      <c r="E850" s="4" t="s">
        <v>35</v>
      </c>
      <c r="F850" s="5"/>
      <c r="G850" s="6">
        <v>648</v>
      </c>
      <c r="H850" s="7">
        <v>156</v>
      </c>
      <c r="I850" s="1">
        <v>254</v>
      </c>
      <c r="J850" s="1">
        <v>5</v>
      </c>
      <c r="K850" s="1">
        <v>310</v>
      </c>
      <c r="L850" s="1">
        <v>31</v>
      </c>
      <c r="M850" s="11">
        <v>5</v>
      </c>
    </row>
    <row r="851" spans="3:13" x14ac:dyDescent="0.25">
      <c r="C851" s="125"/>
      <c r="D851" s="122"/>
      <c r="E851" s="9"/>
      <c r="F851" s="10"/>
      <c r="G851" s="8">
        <v>100</v>
      </c>
      <c r="H851" s="13">
        <v>24.074074074074002</v>
      </c>
      <c r="I851" s="2">
        <v>39.197530864198001</v>
      </c>
      <c r="J851" s="2">
        <v>0.77160493827200005</v>
      </c>
      <c r="K851" s="2">
        <v>47.839506172839997</v>
      </c>
      <c r="L851" s="2">
        <v>4.7839506172839998</v>
      </c>
      <c r="M851" s="14">
        <v>0.77160493827200005</v>
      </c>
    </row>
    <row r="852" spans="3:13" x14ac:dyDescent="0.25">
      <c r="C852" s="121" t="s">
        <v>36</v>
      </c>
      <c r="D852" s="121" t="s">
        <v>24</v>
      </c>
      <c r="E852" s="18" t="s">
        <v>37</v>
      </c>
      <c r="F852" s="17"/>
      <c r="G852" s="19">
        <v>106</v>
      </c>
      <c r="H852" s="21">
        <v>73</v>
      </c>
      <c r="I852" s="3">
        <v>0</v>
      </c>
      <c r="J852" s="3">
        <v>10</v>
      </c>
      <c r="K852" s="3">
        <v>3</v>
      </c>
      <c r="L852" s="3">
        <v>19</v>
      </c>
      <c r="M852" s="22">
        <v>1</v>
      </c>
    </row>
    <row r="853" spans="3:13" x14ac:dyDescent="0.25">
      <c r="C853" s="125"/>
      <c r="D853" s="122"/>
      <c r="E853" s="9"/>
      <c r="F853" s="10"/>
      <c r="G853" s="8">
        <v>100</v>
      </c>
      <c r="H853" s="13">
        <v>68.867924528301998</v>
      </c>
      <c r="I853" s="16">
        <v>0</v>
      </c>
      <c r="J853" s="2">
        <v>9.4339622641510008</v>
      </c>
      <c r="K853" s="2">
        <v>2.8301886792449999</v>
      </c>
      <c r="L853" s="2">
        <v>17.924528301887001</v>
      </c>
      <c r="M853" s="14">
        <v>0.94339622641499998</v>
      </c>
    </row>
    <row r="854" spans="3:13" ht="25.2" x14ac:dyDescent="0.25">
      <c r="C854" s="125"/>
      <c r="D854" s="122"/>
      <c r="E854" s="4" t="s">
        <v>38</v>
      </c>
      <c r="F854" s="5"/>
      <c r="G854" s="6">
        <v>1653</v>
      </c>
      <c r="H854" s="7">
        <v>20</v>
      </c>
      <c r="I854" s="1">
        <v>1568</v>
      </c>
      <c r="J854" s="1">
        <v>65</v>
      </c>
      <c r="K854" s="1">
        <v>638</v>
      </c>
      <c r="L854" s="1">
        <v>32</v>
      </c>
      <c r="M854" s="11">
        <v>1</v>
      </c>
    </row>
    <row r="855" spans="3:13" x14ac:dyDescent="0.25">
      <c r="C855" s="125"/>
      <c r="D855" s="122"/>
      <c r="E855" s="9"/>
      <c r="F855" s="10"/>
      <c r="G855" s="8">
        <v>100</v>
      </c>
      <c r="H855" s="13">
        <v>1.2099213551120001</v>
      </c>
      <c r="I855" s="2">
        <v>94.857834240773997</v>
      </c>
      <c r="J855" s="2">
        <v>3.9322444041139999</v>
      </c>
      <c r="K855" s="2">
        <v>38.596491228070001</v>
      </c>
      <c r="L855" s="2">
        <v>1.9358741681789999</v>
      </c>
      <c r="M855" s="14">
        <v>6.0496067755999999E-2</v>
      </c>
    </row>
    <row r="856" spans="3:13" ht="25.2" x14ac:dyDescent="0.25">
      <c r="C856" s="125"/>
      <c r="D856" s="122"/>
      <c r="E856" s="4" t="s">
        <v>39</v>
      </c>
      <c r="F856" s="5"/>
      <c r="G856" s="6">
        <v>116</v>
      </c>
      <c r="H856" s="7">
        <v>68</v>
      </c>
      <c r="I856" s="1">
        <v>0</v>
      </c>
      <c r="J856" s="1">
        <v>7</v>
      </c>
      <c r="K856" s="1">
        <v>38</v>
      </c>
      <c r="L856" s="1">
        <v>7</v>
      </c>
      <c r="M856" s="11">
        <v>0</v>
      </c>
    </row>
    <row r="857" spans="3:13" x14ac:dyDescent="0.25">
      <c r="C857" s="125"/>
      <c r="D857" s="122"/>
      <c r="E857" s="9"/>
      <c r="F857" s="10"/>
      <c r="G857" s="8">
        <v>100</v>
      </c>
      <c r="H857" s="13">
        <v>58.620689655172001</v>
      </c>
      <c r="I857" s="16">
        <v>0</v>
      </c>
      <c r="J857" s="2">
        <v>6.0344827586210004</v>
      </c>
      <c r="K857" s="2">
        <v>32.758620689654997</v>
      </c>
      <c r="L857" s="2">
        <v>6.0344827586210004</v>
      </c>
      <c r="M857" s="32">
        <v>0</v>
      </c>
    </row>
    <row r="858" spans="3:13" ht="25.2" x14ac:dyDescent="0.25">
      <c r="C858" s="125"/>
      <c r="D858" s="122"/>
      <c r="E858" s="4" t="s">
        <v>40</v>
      </c>
      <c r="F858" s="5"/>
      <c r="G858" s="6">
        <v>513</v>
      </c>
      <c r="H858" s="7">
        <v>218</v>
      </c>
      <c r="I858" s="1">
        <v>0</v>
      </c>
      <c r="J858" s="1">
        <v>7</v>
      </c>
      <c r="K858" s="1">
        <v>273</v>
      </c>
      <c r="L858" s="1">
        <v>27</v>
      </c>
      <c r="M858" s="11">
        <v>2</v>
      </c>
    </row>
    <row r="859" spans="3:13" x14ac:dyDescent="0.25">
      <c r="C859" s="125"/>
      <c r="D859" s="122"/>
      <c r="E859" s="9"/>
      <c r="F859" s="10"/>
      <c r="G859" s="8">
        <v>100</v>
      </c>
      <c r="H859" s="13">
        <v>42.495126705653</v>
      </c>
      <c r="I859" s="16">
        <v>0</v>
      </c>
      <c r="J859" s="2">
        <v>1.364522417154</v>
      </c>
      <c r="K859" s="2">
        <v>53.216374269006003</v>
      </c>
      <c r="L859" s="2">
        <v>5.2631578947369997</v>
      </c>
      <c r="M859" s="14">
        <v>0.38986354775799997</v>
      </c>
    </row>
    <row r="860" spans="3:13" x14ac:dyDescent="0.25">
      <c r="C860" s="125"/>
      <c r="D860" s="122"/>
      <c r="E860" s="4" t="s">
        <v>18</v>
      </c>
      <c r="F860" s="5"/>
      <c r="G860" s="6">
        <v>26</v>
      </c>
      <c r="H860" s="7">
        <v>6</v>
      </c>
      <c r="I860" s="1">
        <v>6</v>
      </c>
      <c r="J860" s="1">
        <v>0</v>
      </c>
      <c r="K860" s="1">
        <v>4</v>
      </c>
      <c r="L860" s="1">
        <v>0</v>
      </c>
      <c r="M860" s="11">
        <v>13</v>
      </c>
    </row>
    <row r="861" spans="3:13" x14ac:dyDescent="0.25">
      <c r="C861" s="125"/>
      <c r="D861" s="122"/>
      <c r="E861" s="9"/>
      <c r="F861" s="10"/>
      <c r="G861" s="8">
        <v>100</v>
      </c>
      <c r="H861" s="13">
        <v>23.076923076922998</v>
      </c>
      <c r="I861" s="2">
        <v>23.076923076922998</v>
      </c>
      <c r="J861" s="16">
        <v>0</v>
      </c>
      <c r="K861" s="2">
        <v>15.384615384615</v>
      </c>
      <c r="L861" s="16">
        <v>0</v>
      </c>
      <c r="M861" s="14">
        <v>50</v>
      </c>
    </row>
    <row r="862" spans="3:13" x14ac:dyDescent="0.25">
      <c r="C862" s="125"/>
      <c r="D862" s="121" t="s">
        <v>21</v>
      </c>
      <c r="E862" s="18" t="s">
        <v>37</v>
      </c>
      <c r="F862" s="17"/>
      <c r="G862" s="19">
        <v>66</v>
      </c>
      <c r="H862" s="21">
        <v>46</v>
      </c>
      <c r="I862" s="3">
        <v>0</v>
      </c>
      <c r="J862" s="3">
        <v>5</v>
      </c>
      <c r="K862" s="3">
        <v>1</v>
      </c>
      <c r="L862" s="3">
        <v>13</v>
      </c>
      <c r="M862" s="22">
        <v>1</v>
      </c>
    </row>
    <row r="863" spans="3:13" x14ac:dyDescent="0.25">
      <c r="C863" s="125"/>
      <c r="D863" s="122"/>
      <c r="E863" s="9"/>
      <c r="F863" s="10"/>
      <c r="G863" s="8">
        <v>100</v>
      </c>
      <c r="H863" s="13">
        <v>69.696969696970001</v>
      </c>
      <c r="I863" s="16">
        <v>0</v>
      </c>
      <c r="J863" s="2">
        <v>7.5757575757579998</v>
      </c>
      <c r="K863" s="2">
        <v>1.5151515151520001</v>
      </c>
      <c r="L863" s="2">
        <v>19.696969696970001</v>
      </c>
      <c r="M863" s="14">
        <v>1.5151515151520001</v>
      </c>
    </row>
    <row r="864" spans="3:13" ht="25.2" x14ac:dyDescent="0.25">
      <c r="C864" s="125"/>
      <c r="D864" s="122"/>
      <c r="E864" s="4" t="s">
        <v>38</v>
      </c>
      <c r="F864" s="5"/>
      <c r="G864" s="6">
        <v>938</v>
      </c>
      <c r="H864" s="7">
        <v>14</v>
      </c>
      <c r="I864" s="1">
        <v>889</v>
      </c>
      <c r="J864" s="1">
        <v>38</v>
      </c>
      <c r="K864" s="1">
        <v>359</v>
      </c>
      <c r="L864" s="1">
        <v>17</v>
      </c>
      <c r="M864" s="11">
        <v>1</v>
      </c>
    </row>
    <row r="865" spans="3:13" x14ac:dyDescent="0.25">
      <c r="C865" s="125"/>
      <c r="D865" s="122"/>
      <c r="E865" s="9"/>
      <c r="F865" s="10"/>
      <c r="G865" s="8">
        <v>100</v>
      </c>
      <c r="H865" s="13">
        <v>1.492537313433</v>
      </c>
      <c r="I865" s="2">
        <v>94.776119402985003</v>
      </c>
      <c r="J865" s="2">
        <v>4.0511727078890001</v>
      </c>
      <c r="K865" s="2">
        <v>38.272921108741997</v>
      </c>
      <c r="L865" s="2">
        <v>1.8123667377399999</v>
      </c>
      <c r="M865" s="14">
        <v>0.10660980810200001</v>
      </c>
    </row>
    <row r="866" spans="3:13" ht="25.2" x14ac:dyDescent="0.25">
      <c r="C866" s="125"/>
      <c r="D866" s="122"/>
      <c r="E866" s="4" t="s">
        <v>39</v>
      </c>
      <c r="F866" s="5"/>
      <c r="G866" s="6">
        <v>43</v>
      </c>
      <c r="H866" s="7">
        <v>31</v>
      </c>
      <c r="I866" s="1">
        <v>0</v>
      </c>
      <c r="J866" s="1">
        <v>5</v>
      </c>
      <c r="K866" s="1">
        <v>7</v>
      </c>
      <c r="L866" s="1">
        <v>1</v>
      </c>
      <c r="M866" s="11">
        <v>0</v>
      </c>
    </row>
    <row r="867" spans="3:13" x14ac:dyDescent="0.25">
      <c r="C867" s="125"/>
      <c r="D867" s="122"/>
      <c r="E867" s="9"/>
      <c r="F867" s="10"/>
      <c r="G867" s="8">
        <v>100</v>
      </c>
      <c r="H867" s="13">
        <v>72.093023255814003</v>
      </c>
      <c r="I867" s="16">
        <v>0</v>
      </c>
      <c r="J867" s="2">
        <v>11.627906976744001</v>
      </c>
      <c r="K867" s="2">
        <v>16.279069767442</v>
      </c>
      <c r="L867" s="2">
        <v>2.3255813953489999</v>
      </c>
      <c r="M867" s="32">
        <v>0</v>
      </c>
    </row>
    <row r="868" spans="3:13" ht="25.2" x14ac:dyDescent="0.25">
      <c r="C868" s="125"/>
      <c r="D868" s="122"/>
      <c r="E868" s="4" t="s">
        <v>40</v>
      </c>
      <c r="F868" s="5"/>
      <c r="G868" s="6">
        <v>77</v>
      </c>
      <c r="H868" s="7">
        <v>41</v>
      </c>
      <c r="I868" s="1">
        <v>0</v>
      </c>
      <c r="J868" s="1">
        <v>2</v>
      </c>
      <c r="K868" s="1">
        <v>34</v>
      </c>
      <c r="L868" s="1">
        <v>2</v>
      </c>
      <c r="M868" s="11">
        <v>1</v>
      </c>
    </row>
    <row r="869" spans="3:13" x14ac:dyDescent="0.25">
      <c r="C869" s="125"/>
      <c r="D869" s="122"/>
      <c r="E869" s="9"/>
      <c r="F869" s="10"/>
      <c r="G869" s="8">
        <v>100</v>
      </c>
      <c r="H869" s="13">
        <v>53.246753246753002</v>
      </c>
      <c r="I869" s="16">
        <v>0</v>
      </c>
      <c r="J869" s="2">
        <v>2.5974025974030002</v>
      </c>
      <c r="K869" s="2">
        <v>44.155844155844001</v>
      </c>
      <c r="L869" s="2">
        <v>2.5974025974030002</v>
      </c>
      <c r="M869" s="14">
        <v>1.298701298701</v>
      </c>
    </row>
    <row r="870" spans="3:13" x14ac:dyDescent="0.25">
      <c r="C870" s="125"/>
      <c r="D870" s="122"/>
      <c r="E870" s="4" t="s">
        <v>18</v>
      </c>
      <c r="F870" s="5"/>
      <c r="G870" s="6">
        <v>15</v>
      </c>
      <c r="H870" s="7">
        <v>2</v>
      </c>
      <c r="I870" s="1">
        <v>4</v>
      </c>
      <c r="J870" s="1">
        <v>0</v>
      </c>
      <c r="K870" s="1">
        <v>3</v>
      </c>
      <c r="L870" s="1">
        <v>0</v>
      </c>
      <c r="M870" s="11">
        <v>8</v>
      </c>
    </row>
    <row r="871" spans="3:13" x14ac:dyDescent="0.25">
      <c r="C871" s="125"/>
      <c r="D871" s="122"/>
      <c r="E871" s="9"/>
      <c r="F871" s="10"/>
      <c r="G871" s="8">
        <v>100</v>
      </c>
      <c r="H871" s="13">
        <v>13.333333333333</v>
      </c>
      <c r="I871" s="2">
        <v>26.666666666666998</v>
      </c>
      <c r="J871" s="16">
        <v>0</v>
      </c>
      <c r="K871" s="2">
        <v>20</v>
      </c>
      <c r="L871" s="16">
        <v>0</v>
      </c>
      <c r="M871" s="14">
        <v>53.333333333333002</v>
      </c>
    </row>
    <row r="872" spans="3:13" x14ac:dyDescent="0.25">
      <c r="C872" s="125"/>
      <c r="D872" s="121" t="s">
        <v>22</v>
      </c>
      <c r="E872" s="18" t="s">
        <v>37</v>
      </c>
      <c r="F872" s="17"/>
      <c r="G872" s="19">
        <v>40</v>
      </c>
      <c r="H872" s="21">
        <v>27</v>
      </c>
      <c r="I872" s="3">
        <v>0</v>
      </c>
      <c r="J872" s="3">
        <v>5</v>
      </c>
      <c r="K872" s="3">
        <v>2</v>
      </c>
      <c r="L872" s="3">
        <v>6</v>
      </c>
      <c r="M872" s="22">
        <v>0</v>
      </c>
    </row>
    <row r="873" spans="3:13" x14ac:dyDescent="0.25">
      <c r="C873" s="125"/>
      <c r="D873" s="122"/>
      <c r="E873" s="9"/>
      <c r="F873" s="10"/>
      <c r="G873" s="8">
        <v>100</v>
      </c>
      <c r="H873" s="13">
        <v>67.5</v>
      </c>
      <c r="I873" s="16">
        <v>0</v>
      </c>
      <c r="J873" s="2">
        <v>12.5</v>
      </c>
      <c r="K873" s="2">
        <v>5</v>
      </c>
      <c r="L873" s="2">
        <v>15</v>
      </c>
      <c r="M873" s="32">
        <v>0</v>
      </c>
    </row>
    <row r="874" spans="3:13" ht="25.2" x14ac:dyDescent="0.25">
      <c r="C874" s="125"/>
      <c r="D874" s="122"/>
      <c r="E874" s="4" t="s">
        <v>38</v>
      </c>
      <c r="F874" s="5"/>
      <c r="G874" s="6">
        <v>715</v>
      </c>
      <c r="H874" s="7">
        <v>6</v>
      </c>
      <c r="I874" s="1">
        <v>679</v>
      </c>
      <c r="J874" s="1">
        <v>27</v>
      </c>
      <c r="K874" s="1">
        <v>279</v>
      </c>
      <c r="L874" s="1">
        <v>15</v>
      </c>
      <c r="M874" s="11">
        <v>0</v>
      </c>
    </row>
    <row r="875" spans="3:13" x14ac:dyDescent="0.25">
      <c r="C875" s="125"/>
      <c r="D875" s="122"/>
      <c r="E875" s="9"/>
      <c r="F875" s="10"/>
      <c r="G875" s="8">
        <v>100</v>
      </c>
      <c r="H875" s="13">
        <v>0.83916083916100004</v>
      </c>
      <c r="I875" s="2">
        <v>94.965034965035002</v>
      </c>
      <c r="J875" s="2">
        <v>3.7762237762240001</v>
      </c>
      <c r="K875" s="2">
        <v>39.020979020978999</v>
      </c>
      <c r="L875" s="2">
        <v>2.0979020979020002</v>
      </c>
      <c r="M875" s="32">
        <v>0</v>
      </c>
    </row>
    <row r="876" spans="3:13" ht="25.2" x14ac:dyDescent="0.25">
      <c r="C876" s="125"/>
      <c r="D876" s="122"/>
      <c r="E876" s="4" t="s">
        <v>39</v>
      </c>
      <c r="F876" s="5"/>
      <c r="G876" s="6">
        <v>73</v>
      </c>
      <c r="H876" s="7">
        <v>37</v>
      </c>
      <c r="I876" s="1">
        <v>0</v>
      </c>
      <c r="J876" s="1">
        <v>2</v>
      </c>
      <c r="K876" s="1">
        <v>31</v>
      </c>
      <c r="L876" s="1">
        <v>6</v>
      </c>
      <c r="M876" s="11">
        <v>0</v>
      </c>
    </row>
    <row r="877" spans="3:13" x14ac:dyDescent="0.25">
      <c r="C877" s="125"/>
      <c r="D877" s="122"/>
      <c r="E877" s="9"/>
      <c r="F877" s="10"/>
      <c r="G877" s="8">
        <v>100</v>
      </c>
      <c r="H877" s="13">
        <v>50.684931506848997</v>
      </c>
      <c r="I877" s="16">
        <v>0</v>
      </c>
      <c r="J877" s="2">
        <v>2.7397260273969999</v>
      </c>
      <c r="K877" s="2">
        <v>42.465753424657997</v>
      </c>
      <c r="L877" s="2">
        <v>8.2191780821920002</v>
      </c>
      <c r="M877" s="32">
        <v>0</v>
      </c>
    </row>
    <row r="878" spans="3:13" ht="25.2" x14ac:dyDescent="0.25">
      <c r="C878" s="125"/>
      <c r="D878" s="122"/>
      <c r="E878" s="4" t="s">
        <v>40</v>
      </c>
      <c r="F878" s="5"/>
      <c r="G878" s="6">
        <v>436</v>
      </c>
      <c r="H878" s="7">
        <v>177</v>
      </c>
      <c r="I878" s="1">
        <v>0</v>
      </c>
      <c r="J878" s="1">
        <v>5</v>
      </c>
      <c r="K878" s="1">
        <v>239</v>
      </c>
      <c r="L878" s="1">
        <v>25</v>
      </c>
      <c r="M878" s="11">
        <v>1</v>
      </c>
    </row>
    <row r="879" spans="3:13" x14ac:dyDescent="0.25">
      <c r="C879" s="125"/>
      <c r="D879" s="122"/>
      <c r="E879" s="9"/>
      <c r="F879" s="10"/>
      <c r="G879" s="8">
        <v>100</v>
      </c>
      <c r="H879" s="13">
        <v>40.596330275229001</v>
      </c>
      <c r="I879" s="16">
        <v>0</v>
      </c>
      <c r="J879" s="2">
        <v>1.1467889908260001</v>
      </c>
      <c r="K879" s="2">
        <v>54.816513761468002</v>
      </c>
      <c r="L879" s="2">
        <v>5.7339449541279999</v>
      </c>
      <c r="M879" s="14">
        <v>0.22935779816499999</v>
      </c>
    </row>
    <row r="880" spans="3:13" x14ac:dyDescent="0.25">
      <c r="C880" s="125"/>
      <c r="D880" s="122"/>
      <c r="E880" s="4" t="s">
        <v>18</v>
      </c>
      <c r="F880" s="5"/>
      <c r="G880" s="6">
        <v>11</v>
      </c>
      <c r="H880" s="7">
        <v>4</v>
      </c>
      <c r="I880" s="1">
        <v>2</v>
      </c>
      <c r="J880" s="1">
        <v>0</v>
      </c>
      <c r="K880" s="1">
        <v>1</v>
      </c>
      <c r="L880" s="1">
        <v>0</v>
      </c>
      <c r="M880" s="11">
        <v>5</v>
      </c>
    </row>
    <row r="881" spans="3:13" x14ac:dyDescent="0.25">
      <c r="C881" s="125"/>
      <c r="D881" s="122"/>
      <c r="E881" s="9"/>
      <c r="F881" s="10"/>
      <c r="G881" s="8">
        <v>100</v>
      </c>
      <c r="H881" s="13">
        <v>36.363636363635997</v>
      </c>
      <c r="I881" s="2">
        <v>18.181818181817999</v>
      </c>
      <c r="J881" s="16">
        <v>0</v>
      </c>
      <c r="K881" s="2">
        <v>9.0909090909089993</v>
      </c>
      <c r="L881" s="16">
        <v>0</v>
      </c>
      <c r="M881" s="14">
        <v>45.454545454544999</v>
      </c>
    </row>
    <row r="882" spans="3:13" ht="25.2" x14ac:dyDescent="0.25">
      <c r="C882" s="121" t="s">
        <v>41</v>
      </c>
      <c r="D882" s="119" t="s">
        <v>20</v>
      </c>
      <c r="E882" s="18" t="s">
        <v>42</v>
      </c>
      <c r="F882" s="17"/>
      <c r="G882" s="19">
        <v>385</v>
      </c>
      <c r="H882" s="21">
        <v>385</v>
      </c>
      <c r="I882" s="3">
        <v>0</v>
      </c>
      <c r="J882" s="3">
        <v>0</v>
      </c>
      <c r="K882" s="3">
        <v>0</v>
      </c>
      <c r="L882" s="3">
        <v>0</v>
      </c>
      <c r="M882" s="22">
        <v>0</v>
      </c>
    </row>
    <row r="883" spans="3:13" x14ac:dyDescent="0.25">
      <c r="C883" s="125"/>
      <c r="D883" s="120"/>
      <c r="E883" s="9"/>
      <c r="F883" s="10"/>
      <c r="G883" s="8">
        <v>100</v>
      </c>
      <c r="H883" s="13">
        <v>100</v>
      </c>
      <c r="I883" s="16">
        <v>0</v>
      </c>
      <c r="J883" s="16">
        <v>0</v>
      </c>
      <c r="K883" s="16">
        <v>0</v>
      </c>
      <c r="L883" s="16">
        <v>0</v>
      </c>
      <c r="M883" s="32">
        <v>0</v>
      </c>
    </row>
    <row r="884" spans="3:13" ht="25.2" x14ac:dyDescent="0.25">
      <c r="C884" s="125"/>
      <c r="D884" s="120"/>
      <c r="E884" s="4" t="s">
        <v>43</v>
      </c>
      <c r="F884" s="5"/>
      <c r="G884" s="6">
        <v>1574</v>
      </c>
      <c r="H884" s="7">
        <v>0</v>
      </c>
      <c r="I884" s="1">
        <v>1574</v>
      </c>
      <c r="J884" s="1">
        <v>54</v>
      </c>
      <c r="K884" s="1">
        <v>592</v>
      </c>
      <c r="L884" s="1">
        <v>25</v>
      </c>
      <c r="M884" s="11">
        <v>0</v>
      </c>
    </row>
    <row r="885" spans="3:13" x14ac:dyDescent="0.25">
      <c r="C885" s="125"/>
      <c r="D885" s="120"/>
      <c r="E885" s="9"/>
      <c r="F885" s="10"/>
      <c r="G885" s="8">
        <v>100</v>
      </c>
      <c r="H885" s="36">
        <v>0</v>
      </c>
      <c r="I885" s="2">
        <v>100</v>
      </c>
      <c r="J885" s="2">
        <v>3.4307496823379999</v>
      </c>
      <c r="K885" s="2">
        <v>37.611181702667999</v>
      </c>
      <c r="L885" s="2">
        <v>1.5883100381190001</v>
      </c>
      <c r="M885" s="32">
        <v>0</v>
      </c>
    </row>
    <row r="886" spans="3:13" ht="25.2" x14ac:dyDescent="0.25">
      <c r="C886" s="125"/>
      <c r="D886" s="120"/>
      <c r="E886" s="4" t="s">
        <v>44</v>
      </c>
      <c r="F886" s="5"/>
      <c r="G886" s="6">
        <v>89</v>
      </c>
      <c r="H886" s="7">
        <v>0</v>
      </c>
      <c r="I886" s="1">
        <v>54</v>
      </c>
      <c r="J886" s="1">
        <v>89</v>
      </c>
      <c r="K886" s="1">
        <v>37</v>
      </c>
      <c r="L886" s="1">
        <v>2</v>
      </c>
      <c r="M886" s="11">
        <v>0</v>
      </c>
    </row>
    <row r="887" spans="3:13" x14ac:dyDescent="0.25">
      <c r="C887" s="125"/>
      <c r="D887" s="120"/>
      <c r="E887" s="9"/>
      <c r="F887" s="10"/>
      <c r="G887" s="8">
        <v>100</v>
      </c>
      <c r="H887" s="36">
        <v>0</v>
      </c>
      <c r="I887" s="2">
        <v>60.674157303370997</v>
      </c>
      <c r="J887" s="2">
        <v>100</v>
      </c>
      <c r="K887" s="2">
        <v>41.573033707865001</v>
      </c>
      <c r="L887" s="2">
        <v>2.2471910112360001</v>
      </c>
      <c r="M887" s="32">
        <v>0</v>
      </c>
    </row>
    <row r="888" spans="3:13" ht="25.2" x14ac:dyDescent="0.25">
      <c r="C888" s="125"/>
      <c r="D888" s="120"/>
      <c r="E888" s="4" t="s">
        <v>45</v>
      </c>
      <c r="F888" s="5"/>
      <c r="G888" s="6">
        <v>956</v>
      </c>
      <c r="H888" s="7">
        <v>0</v>
      </c>
      <c r="I888" s="1">
        <v>592</v>
      </c>
      <c r="J888" s="1">
        <v>37</v>
      </c>
      <c r="K888" s="1">
        <v>956</v>
      </c>
      <c r="L888" s="1">
        <v>38</v>
      </c>
      <c r="M888" s="11">
        <v>0</v>
      </c>
    </row>
    <row r="889" spans="3:13" x14ac:dyDescent="0.25">
      <c r="C889" s="125"/>
      <c r="D889" s="120"/>
      <c r="E889" s="9"/>
      <c r="F889" s="10"/>
      <c r="G889" s="8">
        <v>100</v>
      </c>
      <c r="H889" s="36">
        <v>0</v>
      </c>
      <c r="I889" s="2">
        <v>61.924686192468997</v>
      </c>
      <c r="J889" s="2">
        <v>3.8702928870290001</v>
      </c>
      <c r="K889" s="2">
        <v>100</v>
      </c>
      <c r="L889" s="2">
        <v>3.9748953974900001</v>
      </c>
      <c r="M889" s="32">
        <v>0</v>
      </c>
    </row>
    <row r="890" spans="3:13" ht="25.2" x14ac:dyDescent="0.25">
      <c r="C890" s="125"/>
      <c r="D890" s="120"/>
      <c r="E890" s="4" t="s">
        <v>46</v>
      </c>
      <c r="F890" s="5"/>
      <c r="G890" s="6">
        <v>85</v>
      </c>
      <c r="H890" s="7">
        <v>0</v>
      </c>
      <c r="I890" s="1">
        <v>25</v>
      </c>
      <c r="J890" s="1">
        <v>2</v>
      </c>
      <c r="K890" s="1">
        <v>38</v>
      </c>
      <c r="L890" s="1">
        <v>85</v>
      </c>
      <c r="M890" s="11">
        <v>0</v>
      </c>
    </row>
    <row r="891" spans="3:13" x14ac:dyDescent="0.25">
      <c r="C891" s="125"/>
      <c r="D891" s="120"/>
      <c r="E891" s="9"/>
      <c r="F891" s="10"/>
      <c r="G891" s="8">
        <v>100</v>
      </c>
      <c r="H891" s="36">
        <v>0</v>
      </c>
      <c r="I891" s="2">
        <v>29.411764705882</v>
      </c>
      <c r="J891" s="2">
        <v>2.352941176471</v>
      </c>
      <c r="K891" s="2">
        <v>44.705882352941003</v>
      </c>
      <c r="L891" s="2">
        <v>100</v>
      </c>
      <c r="M891" s="32">
        <v>0</v>
      </c>
    </row>
    <row r="892" spans="3:13" x14ac:dyDescent="0.25">
      <c r="C892" s="125"/>
      <c r="D892" s="120"/>
      <c r="E892" s="4" t="s">
        <v>18</v>
      </c>
      <c r="F892" s="5"/>
      <c r="G892" s="6">
        <v>17</v>
      </c>
      <c r="H892" s="7">
        <v>0</v>
      </c>
      <c r="I892" s="1">
        <v>0</v>
      </c>
      <c r="J892" s="1">
        <v>0</v>
      </c>
      <c r="K892" s="1">
        <v>0</v>
      </c>
      <c r="L892" s="1">
        <v>0</v>
      </c>
      <c r="M892" s="11">
        <v>17</v>
      </c>
    </row>
    <row r="893" spans="3:13" x14ac:dyDescent="0.25">
      <c r="C893" s="125"/>
      <c r="D893" s="120"/>
      <c r="E893" s="9"/>
      <c r="F893" s="10"/>
      <c r="G893" s="8">
        <v>100</v>
      </c>
      <c r="H893" s="36">
        <v>0</v>
      </c>
      <c r="I893" s="16">
        <v>0</v>
      </c>
      <c r="J893" s="16">
        <v>0</v>
      </c>
      <c r="K893" s="16">
        <v>0</v>
      </c>
      <c r="L893" s="16">
        <v>0</v>
      </c>
      <c r="M893" s="14">
        <v>100</v>
      </c>
    </row>
    <row r="894" spans="3:13" x14ac:dyDescent="0.25">
      <c r="C894" s="121" t="s">
        <v>47</v>
      </c>
      <c r="D894" s="119" t="s">
        <v>20</v>
      </c>
      <c r="E894" s="18" t="s">
        <v>48</v>
      </c>
      <c r="F894" s="17"/>
      <c r="G894" s="19">
        <v>385</v>
      </c>
      <c r="H894" s="21">
        <v>385</v>
      </c>
      <c r="I894" s="3">
        <v>0</v>
      </c>
      <c r="J894" s="3">
        <v>0</v>
      </c>
      <c r="K894" s="3">
        <v>0</v>
      </c>
      <c r="L894" s="3">
        <v>0</v>
      </c>
      <c r="M894" s="22">
        <v>0</v>
      </c>
    </row>
    <row r="895" spans="3:13" x14ac:dyDescent="0.25">
      <c r="C895" s="125"/>
      <c r="D895" s="120"/>
      <c r="E895" s="9"/>
      <c r="F895" s="10"/>
      <c r="G895" s="8">
        <v>100</v>
      </c>
      <c r="H895" s="13">
        <v>100</v>
      </c>
      <c r="I895" s="16">
        <v>0</v>
      </c>
      <c r="J895" s="16">
        <v>0</v>
      </c>
      <c r="K895" s="16">
        <v>0</v>
      </c>
      <c r="L895" s="16">
        <v>0</v>
      </c>
      <c r="M895" s="32">
        <v>0</v>
      </c>
    </row>
    <row r="896" spans="3:13" x14ac:dyDescent="0.25">
      <c r="C896" s="125"/>
      <c r="D896" s="120"/>
      <c r="E896" s="4" t="s">
        <v>49</v>
      </c>
      <c r="F896" s="5"/>
      <c r="G896" s="6">
        <v>1156</v>
      </c>
      <c r="H896" s="7">
        <v>0</v>
      </c>
      <c r="I896" s="1">
        <v>957</v>
      </c>
      <c r="J896" s="1">
        <v>22</v>
      </c>
      <c r="K896" s="1">
        <v>147</v>
      </c>
      <c r="L896" s="1">
        <v>28</v>
      </c>
      <c r="M896" s="11">
        <v>2</v>
      </c>
    </row>
    <row r="897" spans="3:13" x14ac:dyDescent="0.25">
      <c r="C897" s="125"/>
      <c r="D897" s="120"/>
      <c r="E897" s="9"/>
      <c r="F897" s="10"/>
      <c r="G897" s="8">
        <v>100</v>
      </c>
      <c r="H897" s="36">
        <v>0</v>
      </c>
      <c r="I897" s="2">
        <v>82.785467128028003</v>
      </c>
      <c r="J897" s="2">
        <v>1.903114186851</v>
      </c>
      <c r="K897" s="2">
        <v>12.716262975778999</v>
      </c>
      <c r="L897" s="2">
        <v>2.4221453287200001</v>
      </c>
      <c r="M897" s="14">
        <v>0.173010380623</v>
      </c>
    </row>
    <row r="898" spans="3:13" x14ac:dyDescent="0.25">
      <c r="C898" s="125"/>
      <c r="D898" s="120"/>
      <c r="E898" s="4" t="s">
        <v>50</v>
      </c>
      <c r="F898" s="5"/>
      <c r="G898" s="6">
        <v>466</v>
      </c>
      <c r="H898" s="7">
        <v>0</v>
      </c>
      <c r="I898" s="1">
        <v>362</v>
      </c>
      <c r="J898" s="1">
        <v>31</v>
      </c>
      <c r="K898" s="1">
        <v>428</v>
      </c>
      <c r="L898" s="1">
        <v>12</v>
      </c>
      <c r="M898" s="11">
        <v>1</v>
      </c>
    </row>
    <row r="899" spans="3:13" x14ac:dyDescent="0.25">
      <c r="C899" s="125"/>
      <c r="D899" s="120"/>
      <c r="E899" s="9"/>
      <c r="F899" s="10"/>
      <c r="G899" s="8">
        <v>100</v>
      </c>
      <c r="H899" s="36">
        <v>0</v>
      </c>
      <c r="I899" s="2">
        <v>77.682403433475997</v>
      </c>
      <c r="J899" s="2">
        <v>6.6523605150209999</v>
      </c>
      <c r="K899" s="2">
        <v>91.845493562231994</v>
      </c>
      <c r="L899" s="2">
        <v>2.5751072961369998</v>
      </c>
      <c r="M899" s="14">
        <v>0.21459227467799999</v>
      </c>
    </row>
    <row r="900" spans="3:13" x14ac:dyDescent="0.25">
      <c r="C900" s="125"/>
      <c r="D900" s="120"/>
      <c r="E900" s="4" t="s">
        <v>51</v>
      </c>
      <c r="F900" s="5"/>
      <c r="G900" s="6">
        <v>191</v>
      </c>
      <c r="H900" s="7">
        <v>0</v>
      </c>
      <c r="I900" s="1">
        <v>141</v>
      </c>
      <c r="J900" s="1">
        <v>23</v>
      </c>
      <c r="K900" s="1">
        <v>186</v>
      </c>
      <c r="L900" s="1">
        <v>18</v>
      </c>
      <c r="M900" s="11">
        <v>0</v>
      </c>
    </row>
    <row r="901" spans="3:13" x14ac:dyDescent="0.25">
      <c r="C901" s="125"/>
      <c r="D901" s="120"/>
      <c r="E901" s="9"/>
      <c r="F901" s="10"/>
      <c r="G901" s="8">
        <v>100</v>
      </c>
      <c r="H901" s="36">
        <v>0</v>
      </c>
      <c r="I901" s="2">
        <v>73.821989528795996</v>
      </c>
      <c r="J901" s="2">
        <v>12.041884816753999</v>
      </c>
      <c r="K901" s="2">
        <v>97.382198952880003</v>
      </c>
      <c r="L901" s="2">
        <v>9.4240837696340005</v>
      </c>
      <c r="M901" s="32">
        <v>0</v>
      </c>
    </row>
    <row r="902" spans="3:13" x14ac:dyDescent="0.25">
      <c r="C902" s="125"/>
      <c r="D902" s="120"/>
      <c r="E902" s="4" t="s">
        <v>52</v>
      </c>
      <c r="F902" s="5"/>
      <c r="G902" s="6">
        <v>181</v>
      </c>
      <c r="H902" s="7">
        <v>0</v>
      </c>
      <c r="I902" s="1">
        <v>109</v>
      </c>
      <c r="J902" s="1">
        <v>13</v>
      </c>
      <c r="K902" s="1">
        <v>179</v>
      </c>
      <c r="L902" s="1">
        <v>21</v>
      </c>
      <c r="M902" s="11">
        <v>0</v>
      </c>
    </row>
    <row r="903" spans="3:13" x14ac:dyDescent="0.25">
      <c r="C903" s="125"/>
      <c r="D903" s="120"/>
      <c r="E903" s="9"/>
      <c r="F903" s="10"/>
      <c r="G903" s="8">
        <v>100</v>
      </c>
      <c r="H903" s="36">
        <v>0</v>
      </c>
      <c r="I903" s="2">
        <v>60.220994475137999</v>
      </c>
      <c r="J903" s="2">
        <v>7.1823204419889999</v>
      </c>
      <c r="K903" s="2">
        <v>98.895027624308995</v>
      </c>
      <c r="L903" s="2">
        <v>11.602209944750999</v>
      </c>
      <c r="M903" s="32">
        <v>0</v>
      </c>
    </row>
    <row r="904" spans="3:13" x14ac:dyDescent="0.25">
      <c r="C904" s="125"/>
      <c r="D904" s="120"/>
      <c r="E904" s="4" t="s">
        <v>18</v>
      </c>
      <c r="F904" s="5"/>
      <c r="G904" s="6">
        <v>35</v>
      </c>
      <c r="H904" s="7">
        <v>0</v>
      </c>
      <c r="I904" s="1">
        <v>5</v>
      </c>
      <c r="J904" s="1">
        <v>0</v>
      </c>
      <c r="K904" s="1">
        <v>16</v>
      </c>
      <c r="L904" s="1">
        <v>6</v>
      </c>
      <c r="M904" s="11">
        <v>14</v>
      </c>
    </row>
    <row r="905" spans="3:13" x14ac:dyDescent="0.25">
      <c r="C905" s="125"/>
      <c r="D905" s="120"/>
      <c r="E905" s="9"/>
      <c r="F905" s="10"/>
      <c r="G905" s="8">
        <v>100</v>
      </c>
      <c r="H905" s="36">
        <v>0</v>
      </c>
      <c r="I905" s="2">
        <v>14.285714285714</v>
      </c>
      <c r="J905" s="16">
        <v>0</v>
      </c>
      <c r="K905" s="2">
        <v>45.714285714286</v>
      </c>
      <c r="L905" s="2">
        <v>17.142857142857</v>
      </c>
      <c r="M905" s="14">
        <v>40</v>
      </c>
    </row>
    <row r="906" spans="3:13" x14ac:dyDescent="0.25">
      <c r="C906" s="121" t="s">
        <v>53</v>
      </c>
      <c r="D906" s="119" t="s">
        <v>20</v>
      </c>
      <c r="E906" s="18" t="s">
        <v>54</v>
      </c>
      <c r="F906" s="17"/>
      <c r="G906" s="19">
        <v>331</v>
      </c>
      <c r="H906" s="21">
        <v>0</v>
      </c>
      <c r="I906" s="3">
        <v>196</v>
      </c>
      <c r="J906" s="3">
        <v>8</v>
      </c>
      <c r="K906" s="3">
        <v>331</v>
      </c>
      <c r="L906" s="3">
        <v>5</v>
      </c>
      <c r="M906" s="22">
        <v>0</v>
      </c>
    </row>
    <row r="907" spans="3:13" x14ac:dyDescent="0.25">
      <c r="C907" s="125"/>
      <c r="D907" s="120"/>
      <c r="E907" s="9"/>
      <c r="F907" s="10"/>
      <c r="G907" s="8">
        <v>100</v>
      </c>
      <c r="H907" s="36">
        <v>0</v>
      </c>
      <c r="I907" s="2">
        <v>59.214501510574003</v>
      </c>
      <c r="J907" s="2">
        <v>2.4169184290030001</v>
      </c>
      <c r="K907" s="2">
        <v>100</v>
      </c>
      <c r="L907" s="2">
        <v>1.510574018127</v>
      </c>
      <c r="M907" s="32">
        <v>0</v>
      </c>
    </row>
    <row r="908" spans="3:13" x14ac:dyDescent="0.25">
      <c r="C908" s="125"/>
      <c r="D908" s="120"/>
      <c r="E908" s="4" t="s">
        <v>55</v>
      </c>
      <c r="F908" s="5"/>
      <c r="G908" s="6">
        <v>1212</v>
      </c>
      <c r="H908" s="7">
        <v>269</v>
      </c>
      <c r="I908" s="1">
        <v>898</v>
      </c>
      <c r="J908" s="1">
        <v>40</v>
      </c>
      <c r="K908" s="1">
        <v>9</v>
      </c>
      <c r="L908" s="1">
        <v>24</v>
      </c>
      <c r="M908" s="11">
        <v>2</v>
      </c>
    </row>
    <row r="909" spans="3:13" x14ac:dyDescent="0.25">
      <c r="C909" s="125"/>
      <c r="D909" s="120"/>
      <c r="E909" s="9"/>
      <c r="F909" s="10"/>
      <c r="G909" s="8">
        <v>100</v>
      </c>
      <c r="H909" s="13">
        <v>22.194719471947</v>
      </c>
      <c r="I909" s="2">
        <v>74.092409240923999</v>
      </c>
      <c r="J909" s="2">
        <v>3.3003300330030001</v>
      </c>
      <c r="K909" s="2">
        <v>0.74257425742600003</v>
      </c>
      <c r="L909" s="2">
        <v>1.9801980198019999</v>
      </c>
      <c r="M909" s="14">
        <v>0.16501650165000001</v>
      </c>
    </row>
    <row r="910" spans="3:13" ht="25.2" x14ac:dyDescent="0.25">
      <c r="C910" s="125"/>
      <c r="D910" s="120"/>
      <c r="E910" s="4" t="s">
        <v>56</v>
      </c>
      <c r="F910" s="5"/>
      <c r="G910" s="6">
        <v>615</v>
      </c>
      <c r="H910" s="7">
        <v>0</v>
      </c>
      <c r="I910" s="1">
        <v>391</v>
      </c>
      <c r="J910" s="1">
        <v>29</v>
      </c>
      <c r="K910" s="1">
        <v>615</v>
      </c>
      <c r="L910" s="1">
        <v>32</v>
      </c>
      <c r="M910" s="11">
        <v>0</v>
      </c>
    </row>
    <row r="911" spans="3:13" x14ac:dyDescent="0.25">
      <c r="C911" s="125"/>
      <c r="D911" s="120"/>
      <c r="E911" s="9"/>
      <c r="F911" s="10"/>
      <c r="G911" s="8">
        <v>100</v>
      </c>
      <c r="H911" s="36">
        <v>0</v>
      </c>
      <c r="I911" s="2">
        <v>63.577235772358001</v>
      </c>
      <c r="J911" s="2">
        <v>4.7154471544719998</v>
      </c>
      <c r="K911" s="2">
        <v>100</v>
      </c>
      <c r="L911" s="2">
        <v>5.20325203252</v>
      </c>
      <c r="M911" s="32">
        <v>0</v>
      </c>
    </row>
    <row r="912" spans="3:13" x14ac:dyDescent="0.25">
      <c r="C912" s="125"/>
      <c r="D912" s="120"/>
      <c r="E912" s="4" t="s">
        <v>57</v>
      </c>
      <c r="F912" s="5"/>
      <c r="G912" s="6">
        <v>234</v>
      </c>
      <c r="H912" s="7">
        <v>111</v>
      </c>
      <c r="I912" s="1">
        <v>85</v>
      </c>
      <c r="J912" s="1">
        <v>12</v>
      </c>
      <c r="K912" s="1">
        <v>0</v>
      </c>
      <c r="L912" s="1">
        <v>24</v>
      </c>
      <c r="M912" s="11">
        <v>2</v>
      </c>
    </row>
    <row r="913" spans="3:13" x14ac:dyDescent="0.25">
      <c r="C913" s="125"/>
      <c r="D913" s="120"/>
      <c r="E913" s="9"/>
      <c r="F913" s="10"/>
      <c r="G913" s="8">
        <v>100</v>
      </c>
      <c r="H913" s="13">
        <v>47.435897435896997</v>
      </c>
      <c r="I913" s="2">
        <v>36.324786324785997</v>
      </c>
      <c r="J913" s="2">
        <v>5.1282051282049999</v>
      </c>
      <c r="K913" s="16">
        <v>0</v>
      </c>
      <c r="L913" s="2">
        <v>10.25641025641</v>
      </c>
      <c r="M913" s="14">
        <v>0.85470085470099999</v>
      </c>
    </row>
    <row r="914" spans="3:13" x14ac:dyDescent="0.25">
      <c r="C914" s="125"/>
      <c r="D914" s="120"/>
      <c r="E914" s="4" t="s">
        <v>18</v>
      </c>
      <c r="F914" s="5"/>
      <c r="G914" s="6">
        <v>22</v>
      </c>
      <c r="H914" s="7">
        <v>5</v>
      </c>
      <c r="I914" s="1">
        <v>4</v>
      </c>
      <c r="J914" s="1">
        <v>0</v>
      </c>
      <c r="K914" s="1">
        <v>1</v>
      </c>
      <c r="L914" s="1">
        <v>0</v>
      </c>
      <c r="M914" s="11">
        <v>13</v>
      </c>
    </row>
    <row r="915" spans="3:13" x14ac:dyDescent="0.25">
      <c r="C915" s="125"/>
      <c r="D915" s="120"/>
      <c r="E915" s="9"/>
      <c r="F915" s="10"/>
      <c r="G915" s="8">
        <v>100</v>
      </c>
      <c r="H915" s="13">
        <v>22.727272727273</v>
      </c>
      <c r="I915" s="2">
        <v>18.181818181817999</v>
      </c>
      <c r="J915" s="16">
        <v>0</v>
      </c>
      <c r="K915" s="2">
        <v>4.5454545454549997</v>
      </c>
      <c r="L915" s="16">
        <v>0</v>
      </c>
      <c r="M915" s="14">
        <v>59.090909090909001</v>
      </c>
    </row>
    <row r="916" spans="3:13" x14ac:dyDescent="0.25">
      <c r="C916" s="121" t="s">
        <v>58</v>
      </c>
      <c r="D916" s="119" t="s">
        <v>20</v>
      </c>
      <c r="E916" s="18" t="s">
        <v>59</v>
      </c>
      <c r="F916" s="17"/>
      <c r="G916" s="19">
        <v>522</v>
      </c>
      <c r="H916" s="21">
        <v>93</v>
      </c>
      <c r="I916" s="3">
        <v>288</v>
      </c>
      <c r="J916" s="3">
        <v>8</v>
      </c>
      <c r="K916" s="3">
        <v>245</v>
      </c>
      <c r="L916" s="3">
        <v>20</v>
      </c>
      <c r="M916" s="22">
        <v>1</v>
      </c>
    </row>
    <row r="917" spans="3:13" x14ac:dyDescent="0.25">
      <c r="C917" s="125"/>
      <c r="D917" s="120"/>
      <c r="E917" s="9"/>
      <c r="F917" s="10"/>
      <c r="G917" s="8">
        <v>100</v>
      </c>
      <c r="H917" s="13">
        <v>17.816091954023001</v>
      </c>
      <c r="I917" s="2">
        <v>55.172413793102997</v>
      </c>
      <c r="J917" s="2">
        <v>1.532567049808</v>
      </c>
      <c r="K917" s="2">
        <v>46.934865900383002</v>
      </c>
      <c r="L917" s="2">
        <v>3.8314176245209999</v>
      </c>
      <c r="M917" s="14">
        <v>0.19157088122599999</v>
      </c>
    </row>
    <row r="918" spans="3:13" x14ac:dyDescent="0.25">
      <c r="C918" s="125"/>
      <c r="D918" s="120"/>
      <c r="E918" s="4" t="s">
        <v>60</v>
      </c>
      <c r="F918" s="5"/>
      <c r="G918" s="6">
        <v>1090</v>
      </c>
      <c r="H918" s="7">
        <v>181</v>
      </c>
      <c r="I918" s="1">
        <v>712</v>
      </c>
      <c r="J918" s="1">
        <v>40</v>
      </c>
      <c r="K918" s="1">
        <v>441</v>
      </c>
      <c r="L918" s="1">
        <v>45</v>
      </c>
      <c r="M918" s="11">
        <v>3</v>
      </c>
    </row>
    <row r="919" spans="3:13" x14ac:dyDescent="0.25">
      <c r="C919" s="125"/>
      <c r="D919" s="120"/>
      <c r="E919" s="9"/>
      <c r="F919" s="10"/>
      <c r="G919" s="8">
        <v>100</v>
      </c>
      <c r="H919" s="13">
        <v>16.605504587155998</v>
      </c>
      <c r="I919" s="2">
        <v>65.321100917430996</v>
      </c>
      <c r="J919" s="2">
        <v>3.669724770642</v>
      </c>
      <c r="K919" s="2">
        <v>40.458715596330002</v>
      </c>
      <c r="L919" s="2">
        <v>4.1284403669719998</v>
      </c>
      <c r="M919" s="14">
        <v>0.27522935779800001</v>
      </c>
    </row>
    <row r="920" spans="3:13" ht="25.2" x14ac:dyDescent="0.25">
      <c r="C920" s="125"/>
      <c r="D920" s="120"/>
      <c r="E920" s="4" t="s">
        <v>61</v>
      </c>
      <c r="F920" s="5"/>
      <c r="G920" s="6">
        <v>327</v>
      </c>
      <c r="H920" s="7">
        <v>51</v>
      </c>
      <c r="I920" s="1">
        <v>216</v>
      </c>
      <c r="J920" s="1">
        <v>17</v>
      </c>
      <c r="K920" s="1">
        <v>125</v>
      </c>
      <c r="L920" s="1">
        <v>13</v>
      </c>
      <c r="M920" s="11">
        <v>0</v>
      </c>
    </row>
    <row r="921" spans="3:13" x14ac:dyDescent="0.25">
      <c r="C921" s="125"/>
      <c r="D921" s="120"/>
      <c r="E921" s="9"/>
      <c r="F921" s="10"/>
      <c r="G921" s="8">
        <v>100</v>
      </c>
      <c r="H921" s="13">
        <v>15.596330275229001</v>
      </c>
      <c r="I921" s="2">
        <v>66.055045871559997</v>
      </c>
      <c r="J921" s="2">
        <v>5.1987767584100002</v>
      </c>
      <c r="K921" s="2">
        <v>38.226299694189997</v>
      </c>
      <c r="L921" s="2">
        <v>3.9755351681960001</v>
      </c>
      <c r="M921" s="32">
        <v>0</v>
      </c>
    </row>
    <row r="922" spans="3:13" x14ac:dyDescent="0.25">
      <c r="C922" s="125"/>
      <c r="D922" s="120"/>
      <c r="E922" s="4" t="s">
        <v>62</v>
      </c>
      <c r="F922" s="5"/>
      <c r="G922" s="6">
        <v>428</v>
      </c>
      <c r="H922" s="7">
        <v>53</v>
      </c>
      <c r="I922" s="1">
        <v>345</v>
      </c>
      <c r="J922" s="1">
        <v>24</v>
      </c>
      <c r="K922" s="1">
        <v>123</v>
      </c>
      <c r="L922" s="1">
        <v>7</v>
      </c>
      <c r="M922" s="11">
        <v>1</v>
      </c>
    </row>
    <row r="923" spans="3:13" x14ac:dyDescent="0.25">
      <c r="C923" s="125"/>
      <c r="D923" s="120"/>
      <c r="E923" s="9"/>
      <c r="F923" s="10"/>
      <c r="G923" s="8">
        <v>100</v>
      </c>
      <c r="H923" s="13">
        <v>12.383177570093</v>
      </c>
      <c r="I923" s="2">
        <v>80.607476635514004</v>
      </c>
      <c r="J923" s="2">
        <v>5.6074766355139998</v>
      </c>
      <c r="K923" s="2">
        <v>28.738317757009</v>
      </c>
      <c r="L923" s="2">
        <v>1.6355140186920001</v>
      </c>
      <c r="M923" s="14">
        <v>0.23364485981300001</v>
      </c>
    </row>
    <row r="924" spans="3:13" x14ac:dyDescent="0.25">
      <c r="C924" s="125"/>
      <c r="D924" s="120"/>
      <c r="E924" s="4" t="s">
        <v>63</v>
      </c>
      <c r="F924" s="5"/>
      <c r="G924" s="6">
        <v>25</v>
      </c>
      <c r="H924" s="7">
        <v>5</v>
      </c>
      <c r="I924" s="1">
        <v>8</v>
      </c>
      <c r="J924" s="1">
        <v>0</v>
      </c>
      <c r="K924" s="1">
        <v>16</v>
      </c>
      <c r="L924" s="1">
        <v>0</v>
      </c>
      <c r="M924" s="11">
        <v>0</v>
      </c>
    </row>
    <row r="925" spans="3:13" x14ac:dyDescent="0.25">
      <c r="C925" s="125"/>
      <c r="D925" s="120"/>
      <c r="E925" s="9"/>
      <c r="F925" s="10"/>
      <c r="G925" s="8">
        <v>100</v>
      </c>
      <c r="H925" s="13">
        <v>20</v>
      </c>
      <c r="I925" s="2">
        <v>32</v>
      </c>
      <c r="J925" s="16">
        <v>0</v>
      </c>
      <c r="K925" s="2">
        <v>64</v>
      </c>
      <c r="L925" s="16">
        <v>0</v>
      </c>
      <c r="M925" s="32">
        <v>0</v>
      </c>
    </row>
    <row r="926" spans="3:13" x14ac:dyDescent="0.25">
      <c r="C926" s="125"/>
      <c r="D926" s="120"/>
      <c r="E926" s="4" t="s">
        <v>18</v>
      </c>
      <c r="F926" s="5"/>
      <c r="G926" s="6">
        <v>22</v>
      </c>
      <c r="H926" s="7">
        <v>2</v>
      </c>
      <c r="I926" s="1">
        <v>5</v>
      </c>
      <c r="J926" s="1">
        <v>0</v>
      </c>
      <c r="K926" s="1">
        <v>6</v>
      </c>
      <c r="L926" s="1">
        <v>0</v>
      </c>
      <c r="M926" s="11">
        <v>12</v>
      </c>
    </row>
    <row r="927" spans="3:13" x14ac:dyDescent="0.25">
      <c r="C927" s="125"/>
      <c r="D927" s="120"/>
      <c r="E927" s="9"/>
      <c r="F927" s="10"/>
      <c r="G927" s="8">
        <v>100</v>
      </c>
      <c r="H927" s="13">
        <v>9.0909090909089993</v>
      </c>
      <c r="I927" s="2">
        <v>22.727272727273</v>
      </c>
      <c r="J927" s="16">
        <v>0</v>
      </c>
      <c r="K927" s="2">
        <v>27.272727272727</v>
      </c>
      <c r="L927" s="16">
        <v>0</v>
      </c>
      <c r="M927" s="14">
        <v>54.545454545455001</v>
      </c>
    </row>
    <row r="928" spans="3:13" ht="25.2" x14ac:dyDescent="0.25">
      <c r="C928" s="121" t="s">
        <v>64</v>
      </c>
      <c r="D928" s="119" t="s">
        <v>20</v>
      </c>
      <c r="E928" s="18" t="s">
        <v>65</v>
      </c>
      <c r="F928" s="17"/>
      <c r="G928" s="19">
        <v>36</v>
      </c>
      <c r="H928" s="21">
        <v>16</v>
      </c>
      <c r="I928" s="3">
        <v>14</v>
      </c>
      <c r="J928" s="3">
        <v>1</v>
      </c>
      <c r="K928" s="3">
        <v>10</v>
      </c>
      <c r="L928" s="3">
        <v>0</v>
      </c>
      <c r="M928" s="22">
        <v>0</v>
      </c>
    </row>
    <row r="929" spans="3:13" x14ac:dyDescent="0.25">
      <c r="C929" s="125"/>
      <c r="D929" s="120"/>
      <c r="E929" s="9"/>
      <c r="F929" s="10"/>
      <c r="G929" s="8">
        <v>100</v>
      </c>
      <c r="H929" s="13">
        <v>44.444444444444002</v>
      </c>
      <c r="I929" s="2">
        <v>38.888888888888999</v>
      </c>
      <c r="J929" s="2">
        <v>2.7777777777780002</v>
      </c>
      <c r="K929" s="2">
        <v>27.777777777777999</v>
      </c>
      <c r="L929" s="16">
        <v>0</v>
      </c>
      <c r="M929" s="32">
        <v>0</v>
      </c>
    </row>
    <row r="930" spans="3:13" ht="37.799999999999997" x14ac:dyDescent="0.25">
      <c r="C930" s="125"/>
      <c r="D930" s="120"/>
      <c r="E930" s="4" t="s">
        <v>66</v>
      </c>
      <c r="F930" s="5"/>
      <c r="G930" s="6">
        <v>177</v>
      </c>
      <c r="H930" s="7">
        <v>68</v>
      </c>
      <c r="I930" s="1">
        <v>73</v>
      </c>
      <c r="J930" s="1">
        <v>4</v>
      </c>
      <c r="K930" s="1">
        <v>41</v>
      </c>
      <c r="L930" s="1">
        <v>10</v>
      </c>
      <c r="M930" s="11">
        <v>0</v>
      </c>
    </row>
    <row r="931" spans="3:13" x14ac:dyDescent="0.25">
      <c r="C931" s="125"/>
      <c r="D931" s="120"/>
      <c r="E931" s="9"/>
      <c r="F931" s="10"/>
      <c r="G931" s="8">
        <v>100</v>
      </c>
      <c r="H931" s="13">
        <v>38.418079096044998</v>
      </c>
      <c r="I931" s="2">
        <v>41.242937853107001</v>
      </c>
      <c r="J931" s="2">
        <v>2.25988700565</v>
      </c>
      <c r="K931" s="2">
        <v>23.16384180791</v>
      </c>
      <c r="L931" s="2">
        <v>5.6497175141240001</v>
      </c>
      <c r="M931" s="32">
        <v>0</v>
      </c>
    </row>
    <row r="932" spans="3:13" ht="37.799999999999997" x14ac:dyDescent="0.25">
      <c r="C932" s="125"/>
      <c r="D932" s="120"/>
      <c r="E932" s="4" t="s">
        <v>67</v>
      </c>
      <c r="F932" s="5"/>
      <c r="G932" s="6">
        <v>231</v>
      </c>
      <c r="H932" s="7">
        <v>80</v>
      </c>
      <c r="I932" s="1">
        <v>106</v>
      </c>
      <c r="J932" s="1">
        <v>2</v>
      </c>
      <c r="K932" s="1">
        <v>69</v>
      </c>
      <c r="L932" s="1">
        <v>5</v>
      </c>
      <c r="M932" s="11">
        <v>0</v>
      </c>
    </row>
    <row r="933" spans="3:13" x14ac:dyDescent="0.25">
      <c r="C933" s="125"/>
      <c r="D933" s="120"/>
      <c r="E933" s="9"/>
      <c r="F933" s="10"/>
      <c r="G933" s="8">
        <v>100</v>
      </c>
      <c r="H933" s="13">
        <v>34.632034632035001</v>
      </c>
      <c r="I933" s="2">
        <v>45.887445887445999</v>
      </c>
      <c r="J933" s="2">
        <v>0.86580086580100002</v>
      </c>
      <c r="K933" s="2">
        <v>29.87012987013</v>
      </c>
      <c r="L933" s="2">
        <v>2.1645021645020002</v>
      </c>
      <c r="M933" s="32">
        <v>0</v>
      </c>
    </row>
    <row r="934" spans="3:13" ht="37.799999999999997" x14ac:dyDescent="0.25">
      <c r="C934" s="125"/>
      <c r="D934" s="120"/>
      <c r="E934" s="4" t="s">
        <v>68</v>
      </c>
      <c r="F934" s="5"/>
      <c r="G934" s="6">
        <v>324</v>
      </c>
      <c r="H934" s="7">
        <v>70</v>
      </c>
      <c r="I934" s="1">
        <v>195</v>
      </c>
      <c r="J934" s="1">
        <v>10</v>
      </c>
      <c r="K934" s="1">
        <v>111</v>
      </c>
      <c r="L934" s="1">
        <v>9</v>
      </c>
      <c r="M934" s="11">
        <v>2</v>
      </c>
    </row>
    <row r="935" spans="3:13" x14ac:dyDescent="0.25">
      <c r="C935" s="125"/>
      <c r="D935" s="120"/>
      <c r="E935" s="9"/>
      <c r="F935" s="10"/>
      <c r="G935" s="8">
        <v>100</v>
      </c>
      <c r="H935" s="13">
        <v>21.604938271605</v>
      </c>
      <c r="I935" s="2">
        <v>60.185185185184999</v>
      </c>
      <c r="J935" s="2">
        <v>3.086419753086</v>
      </c>
      <c r="K935" s="2">
        <v>34.259259259258997</v>
      </c>
      <c r="L935" s="2">
        <v>2.7777777777780002</v>
      </c>
      <c r="M935" s="14">
        <v>0.61728395061700003</v>
      </c>
    </row>
    <row r="936" spans="3:13" ht="37.799999999999997" x14ac:dyDescent="0.25">
      <c r="C936" s="125"/>
      <c r="D936" s="120"/>
      <c r="E936" s="4" t="s">
        <v>69</v>
      </c>
      <c r="F936" s="5"/>
      <c r="G936" s="6">
        <v>364</v>
      </c>
      <c r="H936" s="7">
        <v>44</v>
      </c>
      <c r="I936" s="1">
        <v>263</v>
      </c>
      <c r="J936" s="1">
        <v>5</v>
      </c>
      <c r="K936" s="1">
        <v>115</v>
      </c>
      <c r="L936" s="1">
        <v>11</v>
      </c>
      <c r="M936" s="11">
        <v>0</v>
      </c>
    </row>
    <row r="937" spans="3:13" x14ac:dyDescent="0.25">
      <c r="C937" s="125"/>
      <c r="D937" s="120"/>
      <c r="E937" s="9"/>
      <c r="F937" s="10"/>
      <c r="G937" s="8">
        <v>100</v>
      </c>
      <c r="H937" s="13">
        <v>12.087912087912001</v>
      </c>
      <c r="I937" s="2">
        <v>72.252747252747</v>
      </c>
      <c r="J937" s="2">
        <v>1.3736263736259999</v>
      </c>
      <c r="K937" s="2">
        <v>31.593406593407</v>
      </c>
      <c r="L937" s="2">
        <v>3.0219780219780001</v>
      </c>
      <c r="M937" s="32">
        <v>0</v>
      </c>
    </row>
    <row r="938" spans="3:13" ht="37.799999999999997" x14ac:dyDescent="0.25">
      <c r="C938" s="125"/>
      <c r="D938" s="120"/>
      <c r="E938" s="4" t="s">
        <v>70</v>
      </c>
      <c r="F938" s="5"/>
      <c r="G938" s="6">
        <v>292</v>
      </c>
      <c r="H938" s="7">
        <v>13</v>
      </c>
      <c r="I938" s="1">
        <v>240</v>
      </c>
      <c r="J938" s="1">
        <v>14</v>
      </c>
      <c r="K938" s="1">
        <v>86</v>
      </c>
      <c r="L938" s="1">
        <v>6</v>
      </c>
      <c r="M938" s="11">
        <v>1</v>
      </c>
    </row>
    <row r="939" spans="3:13" x14ac:dyDescent="0.25">
      <c r="C939" s="125"/>
      <c r="D939" s="120"/>
      <c r="E939" s="9"/>
      <c r="F939" s="10"/>
      <c r="G939" s="8">
        <v>100</v>
      </c>
      <c r="H939" s="13">
        <v>4.4520547945209996</v>
      </c>
      <c r="I939" s="2">
        <v>82.191780821918002</v>
      </c>
      <c r="J939" s="2">
        <v>4.7945205479449999</v>
      </c>
      <c r="K939" s="2">
        <v>29.452054794521001</v>
      </c>
      <c r="L939" s="2">
        <v>2.054794520548</v>
      </c>
      <c r="M939" s="14">
        <v>0.34246575342500002</v>
      </c>
    </row>
    <row r="940" spans="3:13" ht="37.799999999999997" x14ac:dyDescent="0.25">
      <c r="C940" s="125"/>
      <c r="D940" s="120"/>
      <c r="E940" s="4" t="s">
        <v>71</v>
      </c>
      <c r="F940" s="5"/>
      <c r="G940" s="6">
        <v>316</v>
      </c>
      <c r="H940" s="7">
        <v>12</v>
      </c>
      <c r="I940" s="1">
        <v>256</v>
      </c>
      <c r="J940" s="1">
        <v>14</v>
      </c>
      <c r="K940" s="1">
        <v>142</v>
      </c>
      <c r="L940" s="1">
        <v>5</v>
      </c>
      <c r="M940" s="11">
        <v>0</v>
      </c>
    </row>
    <row r="941" spans="3:13" x14ac:dyDescent="0.25">
      <c r="C941" s="125"/>
      <c r="D941" s="120"/>
      <c r="E941" s="9"/>
      <c r="F941" s="10"/>
      <c r="G941" s="8">
        <v>100</v>
      </c>
      <c r="H941" s="13">
        <v>3.7974683544299999</v>
      </c>
      <c r="I941" s="2">
        <v>81.012658227847993</v>
      </c>
      <c r="J941" s="2">
        <v>4.4303797468350004</v>
      </c>
      <c r="K941" s="2">
        <v>44.936708860758998</v>
      </c>
      <c r="L941" s="2">
        <v>1.5822784810129999</v>
      </c>
      <c r="M941" s="32">
        <v>0</v>
      </c>
    </row>
    <row r="942" spans="3:13" ht="37.799999999999997" x14ac:dyDescent="0.25">
      <c r="C942" s="125"/>
      <c r="D942" s="120"/>
      <c r="E942" s="4" t="s">
        <v>72</v>
      </c>
      <c r="F942" s="5"/>
      <c r="G942" s="6">
        <v>308</v>
      </c>
      <c r="H942" s="7">
        <v>6</v>
      </c>
      <c r="I942" s="1">
        <v>238</v>
      </c>
      <c r="J942" s="1">
        <v>18</v>
      </c>
      <c r="K942" s="1">
        <v>185</v>
      </c>
      <c r="L942" s="1">
        <v>14</v>
      </c>
      <c r="M942" s="11">
        <v>1</v>
      </c>
    </row>
    <row r="943" spans="3:13" x14ac:dyDescent="0.25">
      <c r="C943" s="125"/>
      <c r="D943" s="120"/>
      <c r="E943" s="9"/>
      <c r="F943" s="10"/>
      <c r="G943" s="8">
        <v>100</v>
      </c>
      <c r="H943" s="13">
        <v>1.948051948052</v>
      </c>
      <c r="I943" s="2">
        <v>77.272727272726996</v>
      </c>
      <c r="J943" s="2">
        <v>5.844155844156</v>
      </c>
      <c r="K943" s="2">
        <v>60.064935064935</v>
      </c>
      <c r="L943" s="2">
        <v>4.5454545454549997</v>
      </c>
      <c r="M943" s="14">
        <v>0.32467532467499999</v>
      </c>
    </row>
    <row r="944" spans="3:13" ht="37.799999999999997" x14ac:dyDescent="0.25">
      <c r="C944" s="125"/>
      <c r="D944" s="120"/>
      <c r="E944" s="4" t="s">
        <v>73</v>
      </c>
      <c r="F944" s="5"/>
      <c r="G944" s="6">
        <v>114</v>
      </c>
      <c r="H944" s="7">
        <v>3</v>
      </c>
      <c r="I944" s="1">
        <v>78</v>
      </c>
      <c r="J944" s="1">
        <v>12</v>
      </c>
      <c r="K944" s="1">
        <v>90</v>
      </c>
      <c r="L944" s="1">
        <v>10</v>
      </c>
      <c r="M944" s="11">
        <v>0</v>
      </c>
    </row>
    <row r="945" spans="3:13" x14ac:dyDescent="0.25">
      <c r="C945" s="125"/>
      <c r="D945" s="120"/>
      <c r="E945" s="9"/>
      <c r="F945" s="10"/>
      <c r="G945" s="8">
        <v>100</v>
      </c>
      <c r="H945" s="13">
        <v>2.6315789473679998</v>
      </c>
      <c r="I945" s="2">
        <v>68.421052631579002</v>
      </c>
      <c r="J945" s="2">
        <v>10.526315789473999</v>
      </c>
      <c r="K945" s="2">
        <v>78.947368421053</v>
      </c>
      <c r="L945" s="2">
        <v>8.7719298245609991</v>
      </c>
      <c r="M945" s="32">
        <v>0</v>
      </c>
    </row>
    <row r="946" spans="3:13" ht="25.2" x14ac:dyDescent="0.25">
      <c r="C946" s="125"/>
      <c r="D946" s="120"/>
      <c r="E946" s="4" t="s">
        <v>74</v>
      </c>
      <c r="F946" s="5"/>
      <c r="G946" s="6">
        <v>96</v>
      </c>
      <c r="H946" s="7">
        <v>6</v>
      </c>
      <c r="I946" s="1">
        <v>67</v>
      </c>
      <c r="J946" s="1">
        <v>5</v>
      </c>
      <c r="K946" s="1">
        <v>60</v>
      </c>
      <c r="L946" s="1">
        <v>8</v>
      </c>
      <c r="M946" s="11">
        <v>0</v>
      </c>
    </row>
    <row r="947" spans="3:13" x14ac:dyDescent="0.25">
      <c r="C947" s="125"/>
      <c r="D947" s="120"/>
      <c r="E947" s="9"/>
      <c r="F947" s="10"/>
      <c r="G947" s="8">
        <v>100</v>
      </c>
      <c r="H947" s="13">
        <v>6.25</v>
      </c>
      <c r="I947" s="2">
        <v>69.791666666666998</v>
      </c>
      <c r="J947" s="2">
        <v>5.208333333333</v>
      </c>
      <c r="K947" s="2">
        <v>62.5</v>
      </c>
      <c r="L947" s="2">
        <v>8.333333333333</v>
      </c>
      <c r="M947" s="32">
        <v>0</v>
      </c>
    </row>
    <row r="948" spans="3:13" x14ac:dyDescent="0.25">
      <c r="C948" s="125"/>
      <c r="D948" s="120"/>
      <c r="E948" s="4" t="s">
        <v>75</v>
      </c>
      <c r="F948" s="5"/>
      <c r="G948" s="6">
        <v>29</v>
      </c>
      <c r="H948" s="7">
        <v>18</v>
      </c>
      <c r="I948" s="1">
        <v>6</v>
      </c>
      <c r="J948" s="1">
        <v>1</v>
      </c>
      <c r="K948" s="1">
        <v>3</v>
      </c>
      <c r="L948" s="1">
        <v>1</v>
      </c>
      <c r="M948" s="11">
        <v>0</v>
      </c>
    </row>
    <row r="949" spans="3:13" x14ac:dyDescent="0.25">
      <c r="C949" s="125"/>
      <c r="D949" s="120"/>
      <c r="E949" s="9"/>
      <c r="F949" s="10"/>
      <c r="G949" s="8">
        <v>100</v>
      </c>
      <c r="H949" s="13">
        <v>62.068965517240997</v>
      </c>
      <c r="I949" s="2">
        <v>20.689655172414</v>
      </c>
      <c r="J949" s="2">
        <v>3.4482758620689999</v>
      </c>
      <c r="K949" s="2">
        <v>10.344827586207</v>
      </c>
      <c r="L949" s="2">
        <v>3.4482758620689999</v>
      </c>
      <c r="M949" s="32">
        <v>0</v>
      </c>
    </row>
    <row r="950" spans="3:13" x14ac:dyDescent="0.25">
      <c r="C950" s="125"/>
      <c r="D950" s="120"/>
      <c r="E950" s="4" t="s">
        <v>18</v>
      </c>
      <c r="F950" s="5"/>
      <c r="G950" s="6">
        <v>127</v>
      </c>
      <c r="H950" s="7">
        <v>49</v>
      </c>
      <c r="I950" s="1">
        <v>38</v>
      </c>
      <c r="J950" s="1">
        <v>3</v>
      </c>
      <c r="K950" s="1">
        <v>44</v>
      </c>
      <c r="L950" s="1">
        <v>6</v>
      </c>
      <c r="M950" s="11">
        <v>13</v>
      </c>
    </row>
    <row r="951" spans="3:13" x14ac:dyDescent="0.25">
      <c r="C951" s="125"/>
      <c r="D951" s="120"/>
      <c r="E951" s="9"/>
      <c r="F951" s="10"/>
      <c r="G951" s="8">
        <v>100</v>
      </c>
      <c r="H951" s="13">
        <v>38.582677165353999</v>
      </c>
      <c r="I951" s="2">
        <v>29.921259842520001</v>
      </c>
      <c r="J951" s="2">
        <v>2.3622047244090001</v>
      </c>
      <c r="K951" s="2">
        <v>34.645669291338997</v>
      </c>
      <c r="L951" s="2">
        <v>4.7244094488190003</v>
      </c>
      <c r="M951" s="14">
        <v>10.236220472441</v>
      </c>
    </row>
    <row r="952" spans="3:13" x14ac:dyDescent="0.25">
      <c r="C952" s="121" t="s">
        <v>76</v>
      </c>
      <c r="D952" s="119" t="s">
        <v>20</v>
      </c>
      <c r="E952" s="18" t="s">
        <v>77</v>
      </c>
      <c r="F952" s="17"/>
      <c r="G952" s="19">
        <v>626</v>
      </c>
      <c r="H952" s="21">
        <v>129</v>
      </c>
      <c r="I952" s="3">
        <v>395</v>
      </c>
      <c r="J952" s="3">
        <v>14</v>
      </c>
      <c r="K952" s="3">
        <v>205</v>
      </c>
      <c r="L952" s="3">
        <v>25</v>
      </c>
      <c r="M952" s="22">
        <v>9</v>
      </c>
    </row>
    <row r="953" spans="3:13" x14ac:dyDescent="0.25">
      <c r="C953" s="125"/>
      <c r="D953" s="120"/>
      <c r="E953" s="9"/>
      <c r="F953" s="10"/>
      <c r="G953" s="8">
        <v>100</v>
      </c>
      <c r="H953" s="13">
        <v>20.607028753994001</v>
      </c>
      <c r="I953" s="2">
        <v>63.099041533546</v>
      </c>
      <c r="J953" s="2">
        <v>2.23642172524</v>
      </c>
      <c r="K953" s="2">
        <v>32.747603833866002</v>
      </c>
      <c r="L953" s="2">
        <v>3.9936102236419999</v>
      </c>
      <c r="M953" s="14">
        <v>1.4376996805110001</v>
      </c>
    </row>
    <row r="954" spans="3:13" x14ac:dyDescent="0.25">
      <c r="C954" s="125"/>
      <c r="D954" s="120"/>
      <c r="E954" s="4" t="s">
        <v>78</v>
      </c>
      <c r="F954" s="5"/>
      <c r="G954" s="6">
        <v>975</v>
      </c>
      <c r="H954" s="7">
        <v>168</v>
      </c>
      <c r="I954" s="1">
        <v>612</v>
      </c>
      <c r="J954" s="1">
        <v>33</v>
      </c>
      <c r="K954" s="1">
        <v>381</v>
      </c>
      <c r="L954" s="1">
        <v>36</v>
      </c>
      <c r="M954" s="11">
        <v>6</v>
      </c>
    </row>
    <row r="955" spans="3:13" x14ac:dyDescent="0.25">
      <c r="C955" s="125"/>
      <c r="D955" s="120"/>
      <c r="E955" s="9"/>
      <c r="F955" s="10"/>
      <c r="G955" s="8">
        <v>100</v>
      </c>
      <c r="H955" s="13">
        <v>17.230769230768999</v>
      </c>
      <c r="I955" s="2">
        <v>62.769230769231001</v>
      </c>
      <c r="J955" s="2">
        <v>3.384615384615</v>
      </c>
      <c r="K955" s="2">
        <v>39.076923076923002</v>
      </c>
      <c r="L955" s="2">
        <v>3.6923076923079998</v>
      </c>
      <c r="M955" s="14">
        <v>0.615384615385</v>
      </c>
    </row>
    <row r="956" spans="3:13" x14ac:dyDescent="0.25">
      <c r="C956" s="125"/>
      <c r="D956" s="120"/>
      <c r="E956" s="4" t="s">
        <v>79</v>
      </c>
      <c r="F956" s="5"/>
      <c r="G956" s="6">
        <v>589</v>
      </c>
      <c r="H956" s="7">
        <v>60</v>
      </c>
      <c r="I956" s="1">
        <v>421</v>
      </c>
      <c r="J956" s="1">
        <v>32</v>
      </c>
      <c r="K956" s="1">
        <v>269</v>
      </c>
      <c r="L956" s="1">
        <v>15</v>
      </c>
      <c r="M956" s="11">
        <v>1</v>
      </c>
    </row>
    <row r="957" spans="3:13" x14ac:dyDescent="0.25">
      <c r="C957" s="125"/>
      <c r="D957" s="120"/>
      <c r="E957" s="9"/>
      <c r="F957" s="10"/>
      <c r="G957" s="8">
        <v>100</v>
      </c>
      <c r="H957" s="13">
        <v>10.18675721562</v>
      </c>
      <c r="I957" s="2">
        <v>71.477079796265002</v>
      </c>
      <c r="J957" s="2">
        <v>5.4329371816640002</v>
      </c>
      <c r="K957" s="2">
        <v>45.670628183361998</v>
      </c>
      <c r="L957" s="2">
        <v>2.546689303905</v>
      </c>
      <c r="M957" s="14">
        <v>0.16977928692700001</v>
      </c>
    </row>
    <row r="958" spans="3:13" x14ac:dyDescent="0.25">
      <c r="C958" s="125"/>
      <c r="D958" s="120"/>
      <c r="E958" s="4" t="s">
        <v>80</v>
      </c>
      <c r="F958" s="5"/>
      <c r="G958" s="6">
        <v>224</v>
      </c>
      <c r="H958" s="7">
        <v>28</v>
      </c>
      <c r="I958" s="1">
        <v>146</v>
      </c>
      <c r="J958" s="1">
        <v>10</v>
      </c>
      <c r="K958" s="1">
        <v>101</v>
      </c>
      <c r="L958" s="1">
        <v>9</v>
      </c>
      <c r="M958" s="11">
        <v>1</v>
      </c>
    </row>
    <row r="959" spans="3:13" x14ac:dyDescent="0.25">
      <c r="C959" s="125"/>
      <c r="D959" s="120"/>
      <c r="E959" s="9"/>
      <c r="F959" s="10"/>
      <c r="G959" s="8">
        <v>100</v>
      </c>
      <c r="H959" s="13">
        <v>12.5</v>
      </c>
      <c r="I959" s="2">
        <v>65.178571428571004</v>
      </c>
      <c r="J959" s="2">
        <v>4.4642857142860004</v>
      </c>
      <c r="K959" s="2">
        <v>45.089285714286</v>
      </c>
      <c r="L959" s="2">
        <v>4.0178571428570002</v>
      </c>
      <c r="M959" s="14">
        <v>0.446428571429</v>
      </c>
    </row>
    <row r="960" spans="3:13" x14ac:dyDescent="0.25">
      <c r="C960" s="121" t="s">
        <v>81</v>
      </c>
      <c r="D960" s="119" t="s">
        <v>20</v>
      </c>
      <c r="E960" s="18" t="s">
        <v>82</v>
      </c>
      <c r="F960" s="17"/>
      <c r="G960" s="19">
        <v>300</v>
      </c>
      <c r="H960" s="21">
        <v>55</v>
      </c>
      <c r="I960" s="3">
        <v>181</v>
      </c>
      <c r="J960" s="3">
        <v>14</v>
      </c>
      <c r="K960" s="3">
        <v>127</v>
      </c>
      <c r="L960" s="3">
        <v>11</v>
      </c>
      <c r="M960" s="22">
        <v>2</v>
      </c>
    </row>
    <row r="961" spans="3:13" x14ac:dyDescent="0.25">
      <c r="C961" s="125"/>
      <c r="D961" s="120"/>
      <c r="E961" s="9"/>
      <c r="F961" s="10"/>
      <c r="G961" s="8">
        <v>100</v>
      </c>
      <c r="H961" s="13">
        <v>18.333333333333002</v>
      </c>
      <c r="I961" s="2">
        <v>60.333333333333002</v>
      </c>
      <c r="J961" s="2">
        <v>4.666666666667</v>
      </c>
      <c r="K961" s="2">
        <v>42.333333333333002</v>
      </c>
      <c r="L961" s="2">
        <v>3.666666666667</v>
      </c>
      <c r="M961" s="14">
        <v>0.66666666666700003</v>
      </c>
    </row>
    <row r="962" spans="3:13" x14ac:dyDescent="0.25">
      <c r="C962" s="125"/>
      <c r="D962" s="120"/>
      <c r="E962" s="4" t="s">
        <v>83</v>
      </c>
      <c r="F962" s="5"/>
      <c r="G962" s="6">
        <v>722</v>
      </c>
      <c r="H962" s="7">
        <v>119</v>
      </c>
      <c r="I962" s="1">
        <v>464</v>
      </c>
      <c r="J962" s="1">
        <v>21</v>
      </c>
      <c r="K962" s="1">
        <v>275</v>
      </c>
      <c r="L962" s="1">
        <v>27</v>
      </c>
      <c r="M962" s="11">
        <v>10</v>
      </c>
    </row>
    <row r="963" spans="3:13" x14ac:dyDescent="0.25">
      <c r="C963" s="125"/>
      <c r="D963" s="120"/>
      <c r="E963" s="9"/>
      <c r="F963" s="10"/>
      <c r="G963" s="8">
        <v>100</v>
      </c>
      <c r="H963" s="13">
        <v>16.481994459833999</v>
      </c>
      <c r="I963" s="2">
        <v>64.265927977838999</v>
      </c>
      <c r="J963" s="2">
        <v>2.9085872576180001</v>
      </c>
      <c r="K963" s="2">
        <v>38.088642659279998</v>
      </c>
      <c r="L963" s="2">
        <v>3.7396121883659998</v>
      </c>
      <c r="M963" s="14">
        <v>1.385041551247</v>
      </c>
    </row>
    <row r="964" spans="3:13" x14ac:dyDescent="0.25">
      <c r="C964" s="125"/>
      <c r="D964" s="120"/>
      <c r="E964" s="4" t="s">
        <v>84</v>
      </c>
      <c r="F964" s="5"/>
      <c r="G964" s="6">
        <v>483</v>
      </c>
      <c r="H964" s="7">
        <v>57</v>
      </c>
      <c r="I964" s="1">
        <v>334</v>
      </c>
      <c r="J964" s="1">
        <v>30</v>
      </c>
      <c r="K964" s="1">
        <v>231</v>
      </c>
      <c r="L964" s="1">
        <v>18</v>
      </c>
      <c r="M964" s="11">
        <v>2</v>
      </c>
    </row>
    <row r="965" spans="3:13" x14ac:dyDescent="0.25">
      <c r="C965" s="125"/>
      <c r="D965" s="120"/>
      <c r="E965" s="9"/>
      <c r="F965" s="10"/>
      <c r="G965" s="8">
        <v>100</v>
      </c>
      <c r="H965" s="13">
        <v>11.801242236025001</v>
      </c>
      <c r="I965" s="2">
        <v>69.151138716356002</v>
      </c>
      <c r="J965" s="2">
        <v>6.2111801242239997</v>
      </c>
      <c r="K965" s="2">
        <v>47.826086956521998</v>
      </c>
      <c r="L965" s="2">
        <v>3.7267080745340002</v>
      </c>
      <c r="M965" s="14">
        <v>0.41407867494799999</v>
      </c>
    </row>
    <row r="966" spans="3:13" x14ac:dyDescent="0.25">
      <c r="C966" s="125"/>
      <c r="D966" s="120"/>
      <c r="E966" s="4" t="s">
        <v>85</v>
      </c>
      <c r="F966" s="5"/>
      <c r="G966" s="6">
        <v>395</v>
      </c>
      <c r="H966" s="7">
        <v>72</v>
      </c>
      <c r="I966" s="1">
        <v>257</v>
      </c>
      <c r="J966" s="1">
        <v>10</v>
      </c>
      <c r="K966" s="1">
        <v>139</v>
      </c>
      <c r="L966" s="1">
        <v>8</v>
      </c>
      <c r="M966" s="11">
        <v>0</v>
      </c>
    </row>
    <row r="967" spans="3:13" x14ac:dyDescent="0.25">
      <c r="C967" s="125"/>
      <c r="D967" s="120"/>
      <c r="E967" s="9"/>
      <c r="F967" s="10"/>
      <c r="G967" s="8">
        <v>100</v>
      </c>
      <c r="H967" s="13">
        <v>18.227848101266002</v>
      </c>
      <c r="I967" s="2">
        <v>65.063291139241002</v>
      </c>
      <c r="J967" s="2">
        <v>2.5316455696200002</v>
      </c>
      <c r="K967" s="2">
        <v>35.189873417721998</v>
      </c>
      <c r="L967" s="2">
        <v>2.0253164556960002</v>
      </c>
      <c r="M967" s="32">
        <v>0</v>
      </c>
    </row>
    <row r="968" spans="3:13" x14ac:dyDescent="0.25">
      <c r="C968" s="125"/>
      <c r="D968" s="120"/>
      <c r="E968" s="4" t="s">
        <v>86</v>
      </c>
      <c r="F968" s="5"/>
      <c r="G968" s="6">
        <v>236</v>
      </c>
      <c r="H968" s="7">
        <v>34</v>
      </c>
      <c r="I968" s="1">
        <v>151</v>
      </c>
      <c r="J968" s="1">
        <v>6</v>
      </c>
      <c r="K968" s="1">
        <v>95</v>
      </c>
      <c r="L968" s="1">
        <v>9</v>
      </c>
      <c r="M968" s="11">
        <v>1</v>
      </c>
    </row>
    <row r="969" spans="3:13" x14ac:dyDescent="0.25">
      <c r="C969" s="125"/>
      <c r="D969" s="120"/>
      <c r="E969" s="9"/>
      <c r="F969" s="10"/>
      <c r="G969" s="8">
        <v>100</v>
      </c>
      <c r="H969" s="13">
        <v>14.406779661017</v>
      </c>
      <c r="I969" s="2">
        <v>63.983050847458003</v>
      </c>
      <c r="J969" s="2">
        <v>2.542372881356</v>
      </c>
      <c r="K969" s="2">
        <v>40.254237288135997</v>
      </c>
      <c r="L969" s="2">
        <v>3.8135593220340001</v>
      </c>
      <c r="M969" s="14">
        <v>0.42372881355899999</v>
      </c>
    </row>
    <row r="970" spans="3:13" x14ac:dyDescent="0.25">
      <c r="C970" s="125"/>
      <c r="D970" s="120"/>
      <c r="E970" s="4" t="s">
        <v>87</v>
      </c>
      <c r="F970" s="5"/>
      <c r="G970" s="6">
        <v>278</v>
      </c>
      <c r="H970" s="7">
        <v>48</v>
      </c>
      <c r="I970" s="1">
        <v>187</v>
      </c>
      <c r="J970" s="1">
        <v>8</v>
      </c>
      <c r="K970" s="1">
        <v>89</v>
      </c>
      <c r="L970" s="1">
        <v>12</v>
      </c>
      <c r="M970" s="11">
        <v>2</v>
      </c>
    </row>
    <row r="971" spans="3:13" x14ac:dyDescent="0.25">
      <c r="C971" s="125"/>
      <c r="D971" s="120"/>
      <c r="E971" s="9"/>
      <c r="F971" s="10"/>
      <c r="G971" s="8">
        <v>100</v>
      </c>
      <c r="H971" s="13">
        <v>17.266187050359999</v>
      </c>
      <c r="I971" s="2">
        <v>67.266187050360003</v>
      </c>
      <c r="J971" s="2">
        <v>2.877697841727</v>
      </c>
      <c r="K971" s="2">
        <v>32.014388489208997</v>
      </c>
      <c r="L971" s="2">
        <v>4.3165467625899998</v>
      </c>
      <c r="M971" s="14">
        <v>0.71942446043200003</v>
      </c>
    </row>
    <row r="972" spans="3:13" x14ac:dyDescent="0.25">
      <c r="C972" s="121" t="s">
        <v>88</v>
      </c>
      <c r="D972" s="119" t="s">
        <v>20</v>
      </c>
      <c r="E972" s="18" t="s">
        <v>89</v>
      </c>
      <c r="F972" s="17"/>
      <c r="G972" s="19">
        <v>110</v>
      </c>
      <c r="H972" s="21">
        <v>20</v>
      </c>
      <c r="I972" s="3">
        <v>69</v>
      </c>
      <c r="J972" s="3">
        <v>3</v>
      </c>
      <c r="K972" s="3">
        <v>44</v>
      </c>
      <c r="L972" s="3">
        <v>0</v>
      </c>
      <c r="M972" s="22">
        <v>1</v>
      </c>
    </row>
    <row r="973" spans="3:13" x14ac:dyDescent="0.25">
      <c r="C973" s="122"/>
      <c r="D973" s="120"/>
      <c r="E973" s="9"/>
      <c r="F973" s="10"/>
      <c r="G973" s="8">
        <v>100</v>
      </c>
      <c r="H973" s="13">
        <v>18.181818181817999</v>
      </c>
      <c r="I973" s="2">
        <v>62.727272727272997</v>
      </c>
      <c r="J973" s="2">
        <v>2.7272727272730002</v>
      </c>
      <c r="K973" s="2">
        <v>40</v>
      </c>
      <c r="L973" s="16">
        <v>0</v>
      </c>
      <c r="M973" s="14">
        <v>0.90909090909099999</v>
      </c>
    </row>
    <row r="974" spans="3:13" x14ac:dyDescent="0.25">
      <c r="C974" s="122"/>
      <c r="D974" s="120"/>
      <c r="E974" s="4" t="s">
        <v>90</v>
      </c>
      <c r="F974" s="5"/>
      <c r="G974" s="6">
        <v>190</v>
      </c>
      <c r="H974" s="7">
        <v>35</v>
      </c>
      <c r="I974" s="1">
        <v>112</v>
      </c>
      <c r="J974" s="1">
        <v>11</v>
      </c>
      <c r="K974" s="1">
        <v>83</v>
      </c>
      <c r="L974" s="1">
        <v>11</v>
      </c>
      <c r="M974" s="11">
        <v>1</v>
      </c>
    </row>
    <row r="975" spans="3:13" x14ac:dyDescent="0.25">
      <c r="C975" s="122"/>
      <c r="D975" s="120"/>
      <c r="E975" s="9"/>
      <c r="F975" s="10"/>
      <c r="G975" s="8">
        <v>100</v>
      </c>
      <c r="H975" s="13">
        <v>18.421052631578998</v>
      </c>
      <c r="I975" s="2">
        <v>58.947368421053</v>
      </c>
      <c r="J975" s="2">
        <v>5.7894736842109999</v>
      </c>
      <c r="K975" s="2">
        <v>43.684210526316001</v>
      </c>
      <c r="L975" s="2">
        <v>5.7894736842109999</v>
      </c>
      <c r="M975" s="14">
        <v>0.52631578947400004</v>
      </c>
    </row>
    <row r="976" spans="3:13" x14ac:dyDescent="0.25">
      <c r="C976" s="122"/>
      <c r="D976" s="120"/>
      <c r="E976" s="4" t="s">
        <v>83</v>
      </c>
      <c r="F976" s="5"/>
      <c r="G976" s="6">
        <v>722</v>
      </c>
      <c r="H976" s="7">
        <v>119</v>
      </c>
      <c r="I976" s="1">
        <v>464</v>
      </c>
      <c r="J976" s="1">
        <v>21</v>
      </c>
      <c r="K976" s="1">
        <v>275</v>
      </c>
      <c r="L976" s="1">
        <v>27</v>
      </c>
      <c r="M976" s="11">
        <v>10</v>
      </c>
    </row>
    <row r="977" spans="3:13" x14ac:dyDescent="0.25">
      <c r="C977" s="122"/>
      <c r="D977" s="120"/>
      <c r="E977" s="9"/>
      <c r="F977" s="10"/>
      <c r="G977" s="8">
        <v>100</v>
      </c>
      <c r="H977" s="13">
        <v>16.481994459833999</v>
      </c>
      <c r="I977" s="2">
        <v>64.265927977838999</v>
      </c>
      <c r="J977" s="2">
        <v>2.9085872576180001</v>
      </c>
      <c r="K977" s="2">
        <v>38.088642659279998</v>
      </c>
      <c r="L977" s="2">
        <v>3.7396121883659998</v>
      </c>
      <c r="M977" s="14">
        <v>1.385041551247</v>
      </c>
    </row>
    <row r="978" spans="3:13" x14ac:dyDescent="0.25">
      <c r="C978" s="122"/>
      <c r="D978" s="120"/>
      <c r="E978" s="4" t="s">
        <v>91</v>
      </c>
      <c r="F978" s="5"/>
      <c r="G978" s="6">
        <v>117</v>
      </c>
      <c r="H978" s="7">
        <v>12</v>
      </c>
      <c r="I978" s="1">
        <v>89</v>
      </c>
      <c r="J978" s="1">
        <v>10</v>
      </c>
      <c r="K978" s="1">
        <v>54</v>
      </c>
      <c r="L978" s="1">
        <v>4</v>
      </c>
      <c r="M978" s="11">
        <v>0</v>
      </c>
    </row>
    <row r="979" spans="3:13" x14ac:dyDescent="0.25">
      <c r="C979" s="122"/>
      <c r="D979" s="120"/>
      <c r="E979" s="9"/>
      <c r="F979" s="10"/>
      <c r="G979" s="8">
        <v>100</v>
      </c>
      <c r="H979" s="13">
        <v>10.25641025641</v>
      </c>
      <c r="I979" s="2">
        <v>76.068376068375997</v>
      </c>
      <c r="J979" s="2">
        <v>8.5470085470089998</v>
      </c>
      <c r="K979" s="2">
        <v>46.153846153845997</v>
      </c>
      <c r="L979" s="2">
        <v>3.4188034188029999</v>
      </c>
      <c r="M979" s="32">
        <v>0</v>
      </c>
    </row>
    <row r="980" spans="3:13" x14ac:dyDescent="0.25">
      <c r="C980" s="122"/>
      <c r="D980" s="120"/>
      <c r="E980" s="4" t="s">
        <v>92</v>
      </c>
      <c r="F980" s="5"/>
      <c r="G980" s="6">
        <v>123</v>
      </c>
      <c r="H980" s="7">
        <v>14</v>
      </c>
      <c r="I980" s="1">
        <v>84</v>
      </c>
      <c r="J980" s="1">
        <v>9</v>
      </c>
      <c r="K980" s="1">
        <v>66</v>
      </c>
      <c r="L980" s="1">
        <v>3</v>
      </c>
      <c r="M980" s="11">
        <v>0</v>
      </c>
    </row>
    <row r="981" spans="3:13" x14ac:dyDescent="0.25">
      <c r="C981" s="122"/>
      <c r="D981" s="120"/>
      <c r="E981" s="9"/>
      <c r="F981" s="10"/>
      <c r="G981" s="8">
        <v>100</v>
      </c>
      <c r="H981" s="13">
        <v>11.382113821138001</v>
      </c>
      <c r="I981" s="2">
        <v>68.292682926829002</v>
      </c>
      <c r="J981" s="2">
        <v>7.3170731707319998</v>
      </c>
      <c r="K981" s="2">
        <v>53.658536585366001</v>
      </c>
      <c r="L981" s="2">
        <v>2.4390243902440001</v>
      </c>
      <c r="M981" s="32">
        <v>0</v>
      </c>
    </row>
    <row r="982" spans="3:13" x14ac:dyDescent="0.25">
      <c r="C982" s="122"/>
      <c r="D982" s="120"/>
      <c r="E982" s="4" t="s">
        <v>93</v>
      </c>
      <c r="F982" s="5"/>
      <c r="G982" s="6">
        <v>243</v>
      </c>
      <c r="H982" s="7">
        <v>31</v>
      </c>
      <c r="I982" s="1">
        <v>161</v>
      </c>
      <c r="J982" s="1">
        <v>11</v>
      </c>
      <c r="K982" s="1">
        <v>111</v>
      </c>
      <c r="L982" s="1">
        <v>11</v>
      </c>
      <c r="M982" s="11">
        <v>2</v>
      </c>
    </row>
    <row r="983" spans="3:13" x14ac:dyDescent="0.25">
      <c r="C983" s="122"/>
      <c r="D983" s="120"/>
      <c r="E983" s="9"/>
      <c r="F983" s="10"/>
      <c r="G983" s="8">
        <v>100</v>
      </c>
      <c r="H983" s="13">
        <v>12.757201646091</v>
      </c>
      <c r="I983" s="2">
        <v>66.255144032922004</v>
      </c>
      <c r="J983" s="2">
        <v>4.5267489711930002</v>
      </c>
      <c r="K983" s="2">
        <v>45.679012345678998</v>
      </c>
      <c r="L983" s="2">
        <v>4.5267489711930002</v>
      </c>
      <c r="M983" s="14">
        <v>0.82304526748999995</v>
      </c>
    </row>
    <row r="984" spans="3:13" x14ac:dyDescent="0.25">
      <c r="C984" s="122"/>
      <c r="D984" s="120"/>
      <c r="E984" s="4" t="s">
        <v>85</v>
      </c>
      <c r="F984" s="5"/>
      <c r="G984" s="6">
        <v>395</v>
      </c>
      <c r="H984" s="7">
        <v>72</v>
      </c>
      <c r="I984" s="1">
        <v>257</v>
      </c>
      <c r="J984" s="1">
        <v>10</v>
      </c>
      <c r="K984" s="1">
        <v>139</v>
      </c>
      <c r="L984" s="1">
        <v>8</v>
      </c>
      <c r="M984" s="11">
        <v>0</v>
      </c>
    </row>
    <row r="985" spans="3:13" x14ac:dyDescent="0.25">
      <c r="C985" s="122"/>
      <c r="D985" s="120"/>
      <c r="E985" s="9"/>
      <c r="F985" s="10"/>
      <c r="G985" s="8">
        <v>100</v>
      </c>
      <c r="H985" s="13">
        <v>18.227848101266002</v>
      </c>
      <c r="I985" s="2">
        <v>65.063291139241002</v>
      </c>
      <c r="J985" s="2">
        <v>2.5316455696200002</v>
      </c>
      <c r="K985" s="2">
        <v>35.189873417721998</v>
      </c>
      <c r="L985" s="2">
        <v>2.0253164556960002</v>
      </c>
      <c r="M985" s="32">
        <v>0</v>
      </c>
    </row>
    <row r="986" spans="3:13" x14ac:dyDescent="0.25">
      <c r="C986" s="122"/>
      <c r="D986" s="120"/>
      <c r="E986" s="4" t="s">
        <v>94</v>
      </c>
      <c r="F986" s="5"/>
      <c r="G986" s="6">
        <v>168</v>
      </c>
      <c r="H986" s="7">
        <v>26</v>
      </c>
      <c r="I986" s="1">
        <v>106</v>
      </c>
      <c r="J986" s="1">
        <v>4</v>
      </c>
      <c r="K986" s="1">
        <v>64</v>
      </c>
      <c r="L986" s="1">
        <v>6</v>
      </c>
      <c r="M986" s="11">
        <v>0</v>
      </c>
    </row>
    <row r="987" spans="3:13" x14ac:dyDescent="0.25">
      <c r="C987" s="122"/>
      <c r="D987" s="120"/>
      <c r="E987" s="9"/>
      <c r="F987" s="10"/>
      <c r="G987" s="8">
        <v>100</v>
      </c>
      <c r="H987" s="13">
        <v>15.47619047619</v>
      </c>
      <c r="I987" s="2">
        <v>63.095238095238003</v>
      </c>
      <c r="J987" s="2">
        <v>2.3809523809519999</v>
      </c>
      <c r="K987" s="2">
        <v>38.095238095238003</v>
      </c>
      <c r="L987" s="2">
        <v>3.5714285714290002</v>
      </c>
      <c r="M987" s="32">
        <v>0</v>
      </c>
    </row>
    <row r="988" spans="3:13" x14ac:dyDescent="0.25">
      <c r="C988" s="122"/>
      <c r="D988" s="120"/>
      <c r="E988" s="4" t="s">
        <v>95</v>
      </c>
      <c r="F988" s="5"/>
      <c r="G988" s="6">
        <v>68</v>
      </c>
      <c r="H988" s="7">
        <v>8</v>
      </c>
      <c r="I988" s="1">
        <v>45</v>
      </c>
      <c r="J988" s="1">
        <v>2</v>
      </c>
      <c r="K988" s="1">
        <v>31</v>
      </c>
      <c r="L988" s="1">
        <v>3</v>
      </c>
      <c r="M988" s="11">
        <v>1</v>
      </c>
    </row>
    <row r="989" spans="3:13" x14ac:dyDescent="0.25">
      <c r="C989" s="122"/>
      <c r="D989" s="120"/>
      <c r="E989" s="9"/>
      <c r="F989" s="10"/>
      <c r="G989" s="8">
        <v>100</v>
      </c>
      <c r="H989" s="13">
        <v>11.764705882353001</v>
      </c>
      <c r="I989" s="2">
        <v>66.176470588235006</v>
      </c>
      <c r="J989" s="2">
        <v>2.9411764705880001</v>
      </c>
      <c r="K989" s="2">
        <v>45.588235294118</v>
      </c>
      <c r="L989" s="2">
        <v>4.4117647058819998</v>
      </c>
      <c r="M989" s="14">
        <v>1.4705882352940001</v>
      </c>
    </row>
    <row r="990" spans="3:13" x14ac:dyDescent="0.25">
      <c r="C990" s="122"/>
      <c r="D990" s="120"/>
      <c r="E990" s="4" t="s">
        <v>87</v>
      </c>
      <c r="F990" s="5"/>
      <c r="G990" s="6">
        <v>278</v>
      </c>
      <c r="H990" s="7">
        <v>48</v>
      </c>
      <c r="I990" s="1">
        <v>187</v>
      </c>
      <c r="J990" s="1">
        <v>8</v>
      </c>
      <c r="K990" s="1">
        <v>89</v>
      </c>
      <c r="L990" s="1">
        <v>12</v>
      </c>
      <c r="M990" s="11">
        <v>2</v>
      </c>
    </row>
    <row r="991" spans="3:13" x14ac:dyDescent="0.25">
      <c r="C991" s="126"/>
      <c r="D991" s="123"/>
      <c r="E991" s="67"/>
      <c r="F991" s="58"/>
      <c r="G991" s="75">
        <v>100</v>
      </c>
      <c r="H991" s="83">
        <v>17.266187050359999</v>
      </c>
      <c r="I991" s="41">
        <v>67.266187050360003</v>
      </c>
      <c r="J991" s="41">
        <v>2.877697841727</v>
      </c>
      <c r="K991" s="41">
        <v>32.014388489208997</v>
      </c>
      <c r="L991" s="41">
        <v>4.3165467625899998</v>
      </c>
      <c r="M991" s="84">
        <v>0.71942446043200003</v>
      </c>
    </row>
    <row r="993" spans="2:15" x14ac:dyDescent="0.25">
      <c r="B993" s="48" t="str">
        <f xml:space="preserve"> HYPERLINK("#'目次'!B12", "[6]")</f>
        <v>[6]</v>
      </c>
      <c r="C993" s="35" t="s">
        <v>138</v>
      </c>
    </row>
    <row r="996" spans="2:15" x14ac:dyDescent="0.25">
      <c r="C996" s="35" t="s">
        <v>14</v>
      </c>
    </row>
    <row r="997" spans="2:15" x14ac:dyDescent="0.25">
      <c r="C997" s="115"/>
      <c r="D997" s="116"/>
      <c r="E997" s="116"/>
      <c r="F997" s="116"/>
      <c r="G997" s="44" t="s">
        <v>15</v>
      </c>
      <c r="H997" s="43" t="s">
        <v>103</v>
      </c>
      <c r="I997" s="26" t="s">
        <v>104</v>
      </c>
      <c r="J997" s="26" t="s">
        <v>105</v>
      </c>
      <c r="K997" s="26" t="s">
        <v>106</v>
      </c>
      <c r="L997" s="26" t="s">
        <v>107</v>
      </c>
      <c r="M997" s="26" t="s">
        <v>108</v>
      </c>
      <c r="N997" s="26" t="s">
        <v>109</v>
      </c>
      <c r="O997" s="49" t="s">
        <v>110</v>
      </c>
    </row>
    <row r="998" spans="2:15" x14ac:dyDescent="0.25">
      <c r="C998" s="117"/>
      <c r="D998" s="118"/>
      <c r="E998" s="118"/>
      <c r="F998" s="118"/>
      <c r="G998" s="46"/>
      <c r="H998" s="47"/>
      <c r="I998" s="27"/>
      <c r="J998" s="27"/>
      <c r="K998" s="27"/>
      <c r="L998" s="27"/>
      <c r="M998" s="27"/>
      <c r="N998" s="27"/>
      <c r="O998" s="45"/>
    </row>
    <row r="999" spans="2:15" x14ac:dyDescent="0.25">
      <c r="C999" s="61"/>
      <c r="D999" s="62"/>
      <c r="E999" s="60" t="s">
        <v>15</v>
      </c>
      <c r="F999" s="63"/>
      <c r="G999" s="93">
        <v>2414</v>
      </c>
      <c r="H999" s="95">
        <v>2379</v>
      </c>
      <c r="I999" s="71">
        <v>5914</v>
      </c>
      <c r="J999" s="71">
        <v>2.4900000000000002</v>
      </c>
      <c r="K999" s="71">
        <v>1</v>
      </c>
      <c r="L999" s="71">
        <v>9</v>
      </c>
      <c r="M999" s="71">
        <v>2</v>
      </c>
      <c r="N999" s="71">
        <v>1.27</v>
      </c>
      <c r="O999" s="97">
        <v>1.62</v>
      </c>
    </row>
    <row r="1000" spans="2:15" x14ac:dyDescent="0.25">
      <c r="C1000" s="124" t="s">
        <v>19</v>
      </c>
      <c r="D1000" s="119" t="s">
        <v>20</v>
      </c>
      <c r="E1000" s="18" t="s">
        <v>21</v>
      </c>
      <c r="F1000" s="17"/>
      <c r="G1000" s="52">
        <v>1139</v>
      </c>
      <c r="H1000" s="51">
        <v>1127</v>
      </c>
      <c r="I1000" s="24">
        <v>2846</v>
      </c>
      <c r="J1000" s="24">
        <v>2.5299999999999998</v>
      </c>
      <c r="K1000" s="24">
        <v>1</v>
      </c>
      <c r="L1000" s="24">
        <v>9</v>
      </c>
      <c r="M1000" s="24">
        <v>2</v>
      </c>
      <c r="N1000" s="24">
        <v>1.21</v>
      </c>
      <c r="O1000" s="54">
        <v>1.48</v>
      </c>
    </row>
    <row r="1001" spans="2:15" x14ac:dyDescent="0.25">
      <c r="C1001" s="125"/>
      <c r="D1001" s="120"/>
      <c r="E1001" s="4" t="s">
        <v>22</v>
      </c>
      <c r="F1001" s="5"/>
      <c r="G1001" s="55">
        <v>1275</v>
      </c>
      <c r="H1001" s="56">
        <v>1252</v>
      </c>
      <c r="I1001" s="25">
        <v>3068</v>
      </c>
      <c r="J1001" s="25">
        <v>2.4500000000000002</v>
      </c>
      <c r="K1001" s="25">
        <v>1</v>
      </c>
      <c r="L1001" s="25">
        <v>8</v>
      </c>
      <c r="M1001" s="25">
        <v>2</v>
      </c>
      <c r="N1001" s="25">
        <v>1.32</v>
      </c>
      <c r="O1001" s="53">
        <v>1.75</v>
      </c>
    </row>
    <row r="1002" spans="2:15" x14ac:dyDescent="0.25">
      <c r="C1002" s="121" t="s">
        <v>23</v>
      </c>
      <c r="D1002" s="121" t="s">
        <v>24</v>
      </c>
      <c r="E1002" s="18" t="s">
        <v>25</v>
      </c>
      <c r="F1002" s="17"/>
      <c r="G1002" s="52">
        <v>515</v>
      </c>
      <c r="H1002" s="51">
        <v>512</v>
      </c>
      <c r="I1002" s="24">
        <v>1314</v>
      </c>
      <c r="J1002" s="24">
        <v>2.57</v>
      </c>
      <c r="K1002" s="24">
        <v>1</v>
      </c>
      <c r="L1002" s="24">
        <v>8</v>
      </c>
      <c r="M1002" s="24">
        <v>2</v>
      </c>
      <c r="N1002" s="24">
        <v>1.31</v>
      </c>
      <c r="O1002" s="54">
        <v>1.71</v>
      </c>
    </row>
    <row r="1003" spans="2:15" x14ac:dyDescent="0.25">
      <c r="C1003" s="125"/>
      <c r="D1003" s="122"/>
      <c r="E1003" s="4" t="s">
        <v>26</v>
      </c>
      <c r="F1003" s="5"/>
      <c r="G1003" s="55">
        <v>718</v>
      </c>
      <c r="H1003" s="56">
        <v>713</v>
      </c>
      <c r="I1003" s="25">
        <v>1777</v>
      </c>
      <c r="J1003" s="25">
        <v>2.4900000000000002</v>
      </c>
      <c r="K1003" s="25">
        <v>1</v>
      </c>
      <c r="L1003" s="25">
        <v>9</v>
      </c>
      <c r="M1003" s="25">
        <v>2</v>
      </c>
      <c r="N1003" s="25">
        <v>1.25</v>
      </c>
      <c r="O1003" s="53">
        <v>1.57</v>
      </c>
    </row>
    <row r="1004" spans="2:15" x14ac:dyDescent="0.25">
      <c r="C1004" s="125"/>
      <c r="D1004" s="122"/>
      <c r="E1004" s="4" t="s">
        <v>27</v>
      </c>
      <c r="F1004" s="5"/>
      <c r="G1004" s="55">
        <v>492</v>
      </c>
      <c r="H1004" s="56">
        <v>482</v>
      </c>
      <c r="I1004" s="25">
        <v>1197</v>
      </c>
      <c r="J1004" s="25">
        <v>2.48</v>
      </c>
      <c r="K1004" s="25">
        <v>1</v>
      </c>
      <c r="L1004" s="25">
        <v>7</v>
      </c>
      <c r="M1004" s="25">
        <v>2</v>
      </c>
      <c r="N1004" s="25">
        <v>1.18</v>
      </c>
      <c r="O1004" s="53">
        <v>1.4</v>
      </c>
    </row>
    <row r="1005" spans="2:15" x14ac:dyDescent="0.25">
      <c r="C1005" s="125"/>
      <c r="D1005" s="122"/>
      <c r="E1005" s="4" t="s">
        <v>28</v>
      </c>
      <c r="F1005" s="5"/>
      <c r="G1005" s="55">
        <v>390</v>
      </c>
      <c r="H1005" s="56">
        <v>383</v>
      </c>
      <c r="I1005" s="25">
        <v>933</v>
      </c>
      <c r="J1005" s="25">
        <v>2.44</v>
      </c>
      <c r="K1005" s="25">
        <v>1</v>
      </c>
      <c r="L1005" s="25">
        <v>8</v>
      </c>
      <c r="M1005" s="25">
        <v>2</v>
      </c>
      <c r="N1005" s="25">
        <v>1.31</v>
      </c>
      <c r="O1005" s="53">
        <v>1.72</v>
      </c>
    </row>
    <row r="1006" spans="2:15" x14ac:dyDescent="0.25">
      <c r="C1006" s="125"/>
      <c r="D1006" s="122"/>
      <c r="E1006" s="4" t="s">
        <v>29</v>
      </c>
      <c r="F1006" s="5"/>
      <c r="G1006" s="55">
        <v>206</v>
      </c>
      <c r="H1006" s="56">
        <v>198</v>
      </c>
      <c r="I1006" s="25">
        <v>477</v>
      </c>
      <c r="J1006" s="25">
        <v>2.41</v>
      </c>
      <c r="K1006" s="25">
        <v>1</v>
      </c>
      <c r="L1006" s="25">
        <v>8</v>
      </c>
      <c r="M1006" s="25">
        <v>2</v>
      </c>
      <c r="N1006" s="25">
        <v>1.38</v>
      </c>
      <c r="O1006" s="53">
        <v>1.9</v>
      </c>
    </row>
    <row r="1007" spans="2:15" x14ac:dyDescent="0.25">
      <c r="C1007" s="125"/>
      <c r="D1007" s="122"/>
      <c r="E1007" s="4" t="s">
        <v>30</v>
      </c>
      <c r="F1007" s="5"/>
      <c r="G1007" s="55">
        <v>76</v>
      </c>
      <c r="H1007" s="56">
        <v>74</v>
      </c>
      <c r="I1007" s="25">
        <v>172</v>
      </c>
      <c r="J1007" s="25">
        <v>2.3199999999999998</v>
      </c>
      <c r="K1007" s="25">
        <v>1</v>
      </c>
      <c r="L1007" s="25">
        <v>8</v>
      </c>
      <c r="M1007" s="25">
        <v>2</v>
      </c>
      <c r="N1007" s="25">
        <v>1.32</v>
      </c>
      <c r="O1007" s="53">
        <v>1.73</v>
      </c>
    </row>
    <row r="1008" spans="2:15" x14ac:dyDescent="0.25">
      <c r="C1008" s="125"/>
      <c r="D1008" s="122"/>
      <c r="E1008" s="4" t="s">
        <v>31</v>
      </c>
      <c r="F1008" s="5"/>
      <c r="G1008" s="55">
        <v>17</v>
      </c>
      <c r="H1008" s="56">
        <v>17</v>
      </c>
      <c r="I1008" s="25">
        <v>44</v>
      </c>
      <c r="J1008" s="25">
        <v>2.59</v>
      </c>
      <c r="K1008" s="25">
        <v>1</v>
      </c>
      <c r="L1008" s="25">
        <v>4</v>
      </c>
      <c r="M1008" s="25">
        <v>3</v>
      </c>
      <c r="N1008" s="25">
        <v>0.84</v>
      </c>
      <c r="O1008" s="53">
        <v>0.71</v>
      </c>
    </row>
    <row r="1009" spans="3:15" x14ac:dyDescent="0.25">
      <c r="C1009" s="125"/>
      <c r="D1009" s="122"/>
      <c r="E1009" s="4" t="s">
        <v>32</v>
      </c>
      <c r="F1009" s="5"/>
      <c r="G1009" s="55">
        <v>1233</v>
      </c>
      <c r="H1009" s="56">
        <v>1225</v>
      </c>
      <c r="I1009" s="25">
        <v>3091</v>
      </c>
      <c r="J1009" s="25">
        <v>2.52</v>
      </c>
      <c r="K1009" s="25">
        <v>1</v>
      </c>
      <c r="L1009" s="25">
        <v>9</v>
      </c>
      <c r="M1009" s="25">
        <v>2</v>
      </c>
      <c r="N1009" s="25">
        <v>1.28</v>
      </c>
      <c r="O1009" s="53">
        <v>1.63</v>
      </c>
    </row>
    <row r="1010" spans="3:15" x14ac:dyDescent="0.25">
      <c r="C1010" s="125"/>
      <c r="D1010" s="122"/>
      <c r="E1010" s="4" t="s">
        <v>33</v>
      </c>
      <c r="F1010" s="5"/>
      <c r="G1010" s="55">
        <v>882</v>
      </c>
      <c r="H1010" s="56">
        <v>865</v>
      </c>
      <c r="I1010" s="25">
        <v>2130</v>
      </c>
      <c r="J1010" s="25">
        <v>2.46</v>
      </c>
      <c r="K1010" s="25">
        <v>1</v>
      </c>
      <c r="L1010" s="25">
        <v>8</v>
      </c>
      <c r="M1010" s="25">
        <v>2</v>
      </c>
      <c r="N1010" s="25">
        <v>1.24</v>
      </c>
      <c r="O1010" s="53">
        <v>1.55</v>
      </c>
    </row>
    <row r="1011" spans="3:15" x14ac:dyDescent="0.25">
      <c r="C1011" s="125"/>
      <c r="D1011" s="122"/>
      <c r="E1011" s="4" t="s">
        <v>34</v>
      </c>
      <c r="F1011" s="5"/>
      <c r="G1011" s="55">
        <v>299</v>
      </c>
      <c r="H1011" s="56">
        <v>289</v>
      </c>
      <c r="I1011" s="25">
        <v>693</v>
      </c>
      <c r="J1011" s="25">
        <v>2.4</v>
      </c>
      <c r="K1011" s="25">
        <v>1</v>
      </c>
      <c r="L1011" s="25">
        <v>8</v>
      </c>
      <c r="M1011" s="25">
        <v>2</v>
      </c>
      <c r="N1011" s="25">
        <v>1.34</v>
      </c>
      <c r="O1011" s="53">
        <v>1.79</v>
      </c>
    </row>
    <row r="1012" spans="3:15" x14ac:dyDescent="0.25">
      <c r="C1012" s="125"/>
      <c r="D1012" s="122"/>
      <c r="E1012" s="4" t="s">
        <v>35</v>
      </c>
      <c r="F1012" s="5"/>
      <c r="G1012" s="55">
        <v>1181</v>
      </c>
      <c r="H1012" s="56">
        <v>1154</v>
      </c>
      <c r="I1012" s="25">
        <v>2823</v>
      </c>
      <c r="J1012" s="25">
        <v>2.4500000000000002</v>
      </c>
      <c r="K1012" s="25">
        <v>1</v>
      </c>
      <c r="L1012" s="25">
        <v>8</v>
      </c>
      <c r="M1012" s="25">
        <v>2</v>
      </c>
      <c r="N1012" s="25">
        <v>1.27</v>
      </c>
      <c r="O1012" s="53">
        <v>1.61</v>
      </c>
    </row>
    <row r="1013" spans="3:15" x14ac:dyDescent="0.25">
      <c r="C1013" s="125"/>
      <c r="D1013" s="121" t="s">
        <v>21</v>
      </c>
      <c r="E1013" s="18" t="s">
        <v>25</v>
      </c>
      <c r="F1013" s="17"/>
      <c r="G1013" s="52">
        <v>268</v>
      </c>
      <c r="H1013" s="51">
        <v>267</v>
      </c>
      <c r="I1013" s="24">
        <v>679</v>
      </c>
      <c r="J1013" s="24">
        <v>2.54</v>
      </c>
      <c r="K1013" s="24">
        <v>1</v>
      </c>
      <c r="L1013" s="24">
        <v>8</v>
      </c>
      <c r="M1013" s="24">
        <v>2</v>
      </c>
      <c r="N1013" s="24">
        <v>1.24</v>
      </c>
      <c r="O1013" s="54">
        <v>1.54</v>
      </c>
    </row>
    <row r="1014" spans="3:15" x14ac:dyDescent="0.25">
      <c r="C1014" s="125"/>
      <c r="D1014" s="122"/>
      <c r="E1014" s="4" t="s">
        <v>26</v>
      </c>
      <c r="F1014" s="5"/>
      <c r="G1014" s="55">
        <v>338</v>
      </c>
      <c r="H1014" s="56">
        <v>333</v>
      </c>
      <c r="I1014" s="25">
        <v>835</v>
      </c>
      <c r="J1014" s="25">
        <v>2.5099999999999998</v>
      </c>
      <c r="K1014" s="25">
        <v>1</v>
      </c>
      <c r="L1014" s="25">
        <v>9</v>
      </c>
      <c r="M1014" s="25">
        <v>2</v>
      </c>
      <c r="N1014" s="25">
        <v>1.21</v>
      </c>
      <c r="O1014" s="53">
        <v>1.46</v>
      </c>
    </row>
    <row r="1015" spans="3:15" x14ac:dyDescent="0.25">
      <c r="C1015" s="125"/>
      <c r="D1015" s="122"/>
      <c r="E1015" s="4" t="s">
        <v>27</v>
      </c>
      <c r="F1015" s="5"/>
      <c r="G1015" s="55">
        <v>241</v>
      </c>
      <c r="H1015" s="56">
        <v>237</v>
      </c>
      <c r="I1015" s="25">
        <v>599</v>
      </c>
      <c r="J1015" s="25">
        <v>2.5299999999999998</v>
      </c>
      <c r="K1015" s="25">
        <v>1</v>
      </c>
      <c r="L1015" s="25">
        <v>7</v>
      </c>
      <c r="M1015" s="25">
        <v>2</v>
      </c>
      <c r="N1015" s="25">
        <v>1.0900000000000001</v>
      </c>
      <c r="O1015" s="53">
        <v>1.19</v>
      </c>
    </row>
    <row r="1016" spans="3:15" x14ac:dyDescent="0.25">
      <c r="C1016" s="125"/>
      <c r="D1016" s="122"/>
      <c r="E1016" s="4" t="s">
        <v>28</v>
      </c>
      <c r="F1016" s="5"/>
      <c r="G1016" s="55">
        <v>180</v>
      </c>
      <c r="H1016" s="56">
        <v>178</v>
      </c>
      <c r="I1016" s="25">
        <v>459</v>
      </c>
      <c r="J1016" s="25">
        <v>2.58</v>
      </c>
      <c r="K1016" s="25">
        <v>1</v>
      </c>
      <c r="L1016" s="25">
        <v>8</v>
      </c>
      <c r="M1016" s="25">
        <v>2</v>
      </c>
      <c r="N1016" s="25">
        <v>1.33</v>
      </c>
      <c r="O1016" s="53">
        <v>1.76</v>
      </c>
    </row>
    <row r="1017" spans="3:15" x14ac:dyDescent="0.25">
      <c r="C1017" s="125"/>
      <c r="D1017" s="122"/>
      <c r="E1017" s="4" t="s">
        <v>29</v>
      </c>
      <c r="F1017" s="5"/>
      <c r="G1017" s="55">
        <v>83</v>
      </c>
      <c r="H1017" s="56">
        <v>83</v>
      </c>
      <c r="I1017" s="25">
        <v>211</v>
      </c>
      <c r="J1017" s="25">
        <v>2.54</v>
      </c>
      <c r="K1017" s="25">
        <v>1</v>
      </c>
      <c r="L1017" s="25">
        <v>8</v>
      </c>
      <c r="M1017" s="25">
        <v>2</v>
      </c>
      <c r="N1017" s="25">
        <v>1.31</v>
      </c>
      <c r="O1017" s="53">
        <v>1.72</v>
      </c>
    </row>
    <row r="1018" spans="3:15" x14ac:dyDescent="0.25">
      <c r="C1018" s="125"/>
      <c r="D1018" s="122"/>
      <c r="E1018" s="4" t="s">
        <v>30</v>
      </c>
      <c r="F1018" s="5"/>
      <c r="G1018" s="55">
        <v>26</v>
      </c>
      <c r="H1018" s="56">
        <v>26</v>
      </c>
      <c r="I1018" s="25">
        <v>56</v>
      </c>
      <c r="J1018" s="25">
        <v>2.15</v>
      </c>
      <c r="K1018" s="25">
        <v>1</v>
      </c>
      <c r="L1018" s="25">
        <v>5</v>
      </c>
      <c r="M1018" s="25">
        <v>2</v>
      </c>
      <c r="N1018" s="25">
        <v>0.95</v>
      </c>
      <c r="O1018" s="53">
        <v>0.9</v>
      </c>
    </row>
    <row r="1019" spans="3:15" x14ac:dyDescent="0.25">
      <c r="C1019" s="125"/>
      <c r="D1019" s="122"/>
      <c r="E1019" s="4" t="s">
        <v>31</v>
      </c>
      <c r="F1019" s="5"/>
      <c r="G1019" s="55">
        <v>3</v>
      </c>
      <c r="H1019" s="56">
        <v>3</v>
      </c>
      <c r="I1019" s="25">
        <v>7</v>
      </c>
      <c r="J1019" s="25">
        <v>2.33</v>
      </c>
      <c r="K1019" s="25">
        <v>2</v>
      </c>
      <c r="L1019" s="25">
        <v>3</v>
      </c>
      <c r="M1019" s="25">
        <v>2</v>
      </c>
      <c r="N1019" s="25">
        <v>0.47</v>
      </c>
      <c r="O1019" s="53">
        <v>0.22</v>
      </c>
    </row>
    <row r="1020" spans="3:15" x14ac:dyDescent="0.25">
      <c r="C1020" s="125"/>
      <c r="D1020" s="122"/>
      <c r="E1020" s="4" t="s">
        <v>32</v>
      </c>
      <c r="F1020" s="5"/>
      <c r="G1020" s="55">
        <v>606</v>
      </c>
      <c r="H1020" s="56">
        <v>600</v>
      </c>
      <c r="I1020" s="25">
        <v>1514</v>
      </c>
      <c r="J1020" s="25">
        <v>2.52</v>
      </c>
      <c r="K1020" s="25">
        <v>1</v>
      </c>
      <c r="L1020" s="25">
        <v>9</v>
      </c>
      <c r="M1020" s="25">
        <v>2</v>
      </c>
      <c r="N1020" s="25">
        <v>1.22</v>
      </c>
      <c r="O1020" s="53">
        <v>1.5</v>
      </c>
    </row>
    <row r="1021" spans="3:15" x14ac:dyDescent="0.25">
      <c r="C1021" s="125"/>
      <c r="D1021" s="122"/>
      <c r="E1021" s="4" t="s">
        <v>33</v>
      </c>
      <c r="F1021" s="5"/>
      <c r="G1021" s="55">
        <v>421</v>
      </c>
      <c r="H1021" s="56">
        <v>415</v>
      </c>
      <c r="I1021" s="25">
        <v>1058</v>
      </c>
      <c r="J1021" s="25">
        <v>2.5499999999999998</v>
      </c>
      <c r="K1021" s="25">
        <v>1</v>
      </c>
      <c r="L1021" s="25">
        <v>8</v>
      </c>
      <c r="M1021" s="25">
        <v>2</v>
      </c>
      <c r="N1021" s="25">
        <v>1.2</v>
      </c>
      <c r="O1021" s="53">
        <v>1.43</v>
      </c>
    </row>
    <row r="1022" spans="3:15" x14ac:dyDescent="0.25">
      <c r="C1022" s="125"/>
      <c r="D1022" s="122"/>
      <c r="E1022" s="4" t="s">
        <v>34</v>
      </c>
      <c r="F1022" s="5"/>
      <c r="G1022" s="55">
        <v>112</v>
      </c>
      <c r="H1022" s="56">
        <v>112</v>
      </c>
      <c r="I1022" s="25">
        <v>274</v>
      </c>
      <c r="J1022" s="25">
        <v>2.4500000000000002</v>
      </c>
      <c r="K1022" s="25">
        <v>1</v>
      </c>
      <c r="L1022" s="25">
        <v>8</v>
      </c>
      <c r="M1022" s="25">
        <v>2</v>
      </c>
      <c r="N1022" s="25">
        <v>1.23</v>
      </c>
      <c r="O1022" s="53">
        <v>1.51</v>
      </c>
    </row>
    <row r="1023" spans="3:15" x14ac:dyDescent="0.25">
      <c r="C1023" s="125"/>
      <c r="D1023" s="122"/>
      <c r="E1023" s="4" t="s">
        <v>35</v>
      </c>
      <c r="F1023" s="5"/>
      <c r="G1023" s="55">
        <v>533</v>
      </c>
      <c r="H1023" s="56">
        <v>527</v>
      </c>
      <c r="I1023" s="25">
        <v>1332</v>
      </c>
      <c r="J1023" s="25">
        <v>2.5299999999999998</v>
      </c>
      <c r="K1023" s="25">
        <v>1</v>
      </c>
      <c r="L1023" s="25">
        <v>8</v>
      </c>
      <c r="M1023" s="25">
        <v>2</v>
      </c>
      <c r="N1023" s="25">
        <v>1.21</v>
      </c>
      <c r="O1023" s="53">
        <v>1.45</v>
      </c>
    </row>
    <row r="1024" spans="3:15" x14ac:dyDescent="0.25">
      <c r="C1024" s="125"/>
      <c r="D1024" s="121" t="s">
        <v>22</v>
      </c>
      <c r="E1024" s="18" t="s">
        <v>25</v>
      </c>
      <c r="F1024" s="17"/>
      <c r="G1024" s="52">
        <v>247</v>
      </c>
      <c r="H1024" s="51">
        <v>245</v>
      </c>
      <c r="I1024" s="24">
        <v>635</v>
      </c>
      <c r="J1024" s="24">
        <v>2.59</v>
      </c>
      <c r="K1024" s="24">
        <v>1</v>
      </c>
      <c r="L1024" s="24">
        <v>8</v>
      </c>
      <c r="M1024" s="24">
        <v>2</v>
      </c>
      <c r="N1024" s="24">
        <v>1.38</v>
      </c>
      <c r="O1024" s="54">
        <v>1.91</v>
      </c>
    </row>
    <row r="1025" spans="3:15" x14ac:dyDescent="0.25">
      <c r="C1025" s="125"/>
      <c r="D1025" s="122"/>
      <c r="E1025" s="4" t="s">
        <v>26</v>
      </c>
      <c r="F1025" s="5"/>
      <c r="G1025" s="55">
        <v>380</v>
      </c>
      <c r="H1025" s="56">
        <v>380</v>
      </c>
      <c r="I1025" s="25">
        <v>942</v>
      </c>
      <c r="J1025" s="25">
        <v>2.48</v>
      </c>
      <c r="K1025" s="25">
        <v>1</v>
      </c>
      <c r="L1025" s="25">
        <v>8</v>
      </c>
      <c r="M1025" s="25">
        <v>2</v>
      </c>
      <c r="N1025" s="25">
        <v>1.29</v>
      </c>
      <c r="O1025" s="53">
        <v>1.67</v>
      </c>
    </row>
    <row r="1026" spans="3:15" x14ac:dyDescent="0.25">
      <c r="C1026" s="125"/>
      <c r="D1026" s="122"/>
      <c r="E1026" s="4" t="s">
        <v>27</v>
      </c>
      <c r="F1026" s="5"/>
      <c r="G1026" s="55">
        <v>251</v>
      </c>
      <c r="H1026" s="56">
        <v>245</v>
      </c>
      <c r="I1026" s="25">
        <v>598</v>
      </c>
      <c r="J1026" s="25">
        <v>2.44</v>
      </c>
      <c r="K1026" s="25">
        <v>1</v>
      </c>
      <c r="L1026" s="25">
        <v>7</v>
      </c>
      <c r="M1026" s="25">
        <v>2</v>
      </c>
      <c r="N1026" s="25">
        <v>1.27</v>
      </c>
      <c r="O1026" s="53">
        <v>1.61</v>
      </c>
    </row>
    <row r="1027" spans="3:15" x14ac:dyDescent="0.25">
      <c r="C1027" s="125"/>
      <c r="D1027" s="122"/>
      <c r="E1027" s="4" t="s">
        <v>28</v>
      </c>
      <c r="F1027" s="5"/>
      <c r="G1027" s="55">
        <v>210</v>
      </c>
      <c r="H1027" s="56">
        <v>205</v>
      </c>
      <c r="I1027" s="25">
        <v>474</v>
      </c>
      <c r="J1027" s="25">
        <v>2.31</v>
      </c>
      <c r="K1027" s="25">
        <v>1</v>
      </c>
      <c r="L1027" s="25">
        <v>7</v>
      </c>
      <c r="M1027" s="25">
        <v>2</v>
      </c>
      <c r="N1027" s="25">
        <v>1.29</v>
      </c>
      <c r="O1027" s="53">
        <v>1.66</v>
      </c>
    </row>
    <row r="1028" spans="3:15" x14ac:dyDescent="0.25">
      <c r="C1028" s="125"/>
      <c r="D1028" s="122"/>
      <c r="E1028" s="4" t="s">
        <v>29</v>
      </c>
      <c r="F1028" s="5"/>
      <c r="G1028" s="55">
        <v>123</v>
      </c>
      <c r="H1028" s="56">
        <v>115</v>
      </c>
      <c r="I1028" s="25">
        <v>266</v>
      </c>
      <c r="J1028" s="25">
        <v>2.31</v>
      </c>
      <c r="K1028" s="25">
        <v>1</v>
      </c>
      <c r="L1028" s="25">
        <v>8</v>
      </c>
      <c r="M1028" s="25">
        <v>2</v>
      </c>
      <c r="N1028" s="25">
        <v>1.42</v>
      </c>
      <c r="O1028" s="53">
        <v>2.0099999999999998</v>
      </c>
    </row>
    <row r="1029" spans="3:15" x14ac:dyDescent="0.25">
      <c r="C1029" s="125"/>
      <c r="D1029" s="122"/>
      <c r="E1029" s="4" t="s">
        <v>30</v>
      </c>
      <c r="F1029" s="5"/>
      <c r="G1029" s="55">
        <v>50</v>
      </c>
      <c r="H1029" s="56">
        <v>48</v>
      </c>
      <c r="I1029" s="25">
        <v>116</v>
      </c>
      <c r="J1029" s="25">
        <v>2.42</v>
      </c>
      <c r="K1029" s="25">
        <v>1</v>
      </c>
      <c r="L1029" s="25">
        <v>8</v>
      </c>
      <c r="M1029" s="25">
        <v>2</v>
      </c>
      <c r="N1029" s="25">
        <v>1.47</v>
      </c>
      <c r="O1029" s="53">
        <v>2.16</v>
      </c>
    </row>
    <row r="1030" spans="3:15" x14ac:dyDescent="0.25">
      <c r="C1030" s="125"/>
      <c r="D1030" s="122"/>
      <c r="E1030" s="4" t="s">
        <v>31</v>
      </c>
      <c r="F1030" s="5"/>
      <c r="G1030" s="55">
        <v>14</v>
      </c>
      <c r="H1030" s="56">
        <v>14</v>
      </c>
      <c r="I1030" s="25">
        <v>37</v>
      </c>
      <c r="J1030" s="25">
        <v>2.64</v>
      </c>
      <c r="K1030" s="25">
        <v>1</v>
      </c>
      <c r="L1030" s="25">
        <v>4</v>
      </c>
      <c r="M1030" s="25">
        <v>3</v>
      </c>
      <c r="N1030" s="25">
        <v>0.89</v>
      </c>
      <c r="O1030" s="53">
        <v>0.8</v>
      </c>
    </row>
    <row r="1031" spans="3:15" x14ac:dyDescent="0.25">
      <c r="C1031" s="125"/>
      <c r="D1031" s="122"/>
      <c r="E1031" s="4" t="s">
        <v>32</v>
      </c>
      <c r="F1031" s="5"/>
      <c r="G1031" s="55">
        <v>627</v>
      </c>
      <c r="H1031" s="56">
        <v>625</v>
      </c>
      <c r="I1031" s="25">
        <v>1577</v>
      </c>
      <c r="J1031" s="25">
        <v>2.52</v>
      </c>
      <c r="K1031" s="25">
        <v>1</v>
      </c>
      <c r="L1031" s="25">
        <v>8</v>
      </c>
      <c r="M1031" s="25">
        <v>2</v>
      </c>
      <c r="N1031" s="25">
        <v>1.33</v>
      </c>
      <c r="O1031" s="53">
        <v>1.76</v>
      </c>
    </row>
    <row r="1032" spans="3:15" x14ac:dyDescent="0.25">
      <c r="C1032" s="125"/>
      <c r="D1032" s="122"/>
      <c r="E1032" s="4" t="s">
        <v>33</v>
      </c>
      <c r="F1032" s="5"/>
      <c r="G1032" s="55">
        <v>461</v>
      </c>
      <c r="H1032" s="56">
        <v>450</v>
      </c>
      <c r="I1032" s="25">
        <v>1072</v>
      </c>
      <c r="J1032" s="25">
        <v>2.38</v>
      </c>
      <c r="K1032" s="25">
        <v>1</v>
      </c>
      <c r="L1032" s="25">
        <v>7</v>
      </c>
      <c r="M1032" s="25">
        <v>2</v>
      </c>
      <c r="N1032" s="25">
        <v>1.28</v>
      </c>
      <c r="O1032" s="53">
        <v>1.64</v>
      </c>
    </row>
    <row r="1033" spans="3:15" x14ac:dyDescent="0.25">
      <c r="C1033" s="125"/>
      <c r="D1033" s="122"/>
      <c r="E1033" s="4" t="s">
        <v>34</v>
      </c>
      <c r="F1033" s="5"/>
      <c r="G1033" s="55">
        <v>187</v>
      </c>
      <c r="H1033" s="56">
        <v>177</v>
      </c>
      <c r="I1033" s="25">
        <v>419</v>
      </c>
      <c r="J1033" s="25">
        <v>2.37</v>
      </c>
      <c r="K1033" s="25">
        <v>1</v>
      </c>
      <c r="L1033" s="25">
        <v>8</v>
      </c>
      <c r="M1033" s="25">
        <v>2</v>
      </c>
      <c r="N1033" s="25">
        <v>1.4</v>
      </c>
      <c r="O1033" s="53">
        <v>1.96</v>
      </c>
    </row>
    <row r="1034" spans="3:15" x14ac:dyDescent="0.25">
      <c r="C1034" s="125"/>
      <c r="D1034" s="122"/>
      <c r="E1034" s="4" t="s">
        <v>35</v>
      </c>
      <c r="F1034" s="5"/>
      <c r="G1034" s="55">
        <v>648</v>
      </c>
      <c r="H1034" s="56">
        <v>627</v>
      </c>
      <c r="I1034" s="25">
        <v>1491</v>
      </c>
      <c r="J1034" s="25">
        <v>2.38</v>
      </c>
      <c r="K1034" s="25">
        <v>1</v>
      </c>
      <c r="L1034" s="25">
        <v>8</v>
      </c>
      <c r="M1034" s="25">
        <v>2</v>
      </c>
      <c r="N1034" s="25">
        <v>1.31</v>
      </c>
      <c r="O1034" s="53">
        <v>1.73</v>
      </c>
    </row>
    <row r="1035" spans="3:15" x14ac:dyDescent="0.25">
      <c r="C1035" s="121" t="s">
        <v>36</v>
      </c>
      <c r="D1035" s="121" t="s">
        <v>24</v>
      </c>
      <c r="E1035" s="18" t="s">
        <v>37</v>
      </c>
      <c r="F1035" s="17"/>
      <c r="G1035" s="52">
        <v>106</v>
      </c>
      <c r="H1035" s="51">
        <v>105</v>
      </c>
      <c r="I1035" s="24">
        <v>151</v>
      </c>
      <c r="J1035" s="24">
        <v>1.44</v>
      </c>
      <c r="K1035" s="24">
        <v>1</v>
      </c>
      <c r="L1035" s="24">
        <v>4</v>
      </c>
      <c r="M1035" s="24">
        <v>1</v>
      </c>
      <c r="N1035" s="24">
        <v>0.74</v>
      </c>
      <c r="O1035" s="54">
        <v>0.55000000000000004</v>
      </c>
    </row>
    <row r="1036" spans="3:15" ht="25.2" x14ac:dyDescent="0.25">
      <c r="C1036" s="125"/>
      <c r="D1036" s="122"/>
      <c r="E1036" s="4" t="s">
        <v>38</v>
      </c>
      <c r="F1036" s="5"/>
      <c r="G1036" s="55">
        <v>1653</v>
      </c>
      <c r="H1036" s="56">
        <v>1645</v>
      </c>
      <c r="I1036" s="25">
        <v>4443</v>
      </c>
      <c r="J1036" s="25">
        <v>2.7</v>
      </c>
      <c r="K1036" s="25">
        <v>1</v>
      </c>
      <c r="L1036" s="25">
        <v>9</v>
      </c>
      <c r="M1036" s="25">
        <v>2</v>
      </c>
      <c r="N1036" s="25">
        <v>1.1499999999999999</v>
      </c>
      <c r="O1036" s="53">
        <v>1.32</v>
      </c>
    </row>
    <row r="1037" spans="3:15" ht="25.2" x14ac:dyDescent="0.25">
      <c r="C1037" s="125"/>
      <c r="D1037" s="122"/>
      <c r="E1037" s="4" t="s">
        <v>39</v>
      </c>
      <c r="F1037" s="5"/>
      <c r="G1037" s="55">
        <v>116</v>
      </c>
      <c r="H1037" s="56">
        <v>115</v>
      </c>
      <c r="I1037" s="25">
        <v>192</v>
      </c>
      <c r="J1037" s="25">
        <v>1.67</v>
      </c>
      <c r="K1037" s="25">
        <v>1</v>
      </c>
      <c r="L1037" s="25">
        <v>6</v>
      </c>
      <c r="M1037" s="25">
        <v>1</v>
      </c>
      <c r="N1037" s="25">
        <v>1.02</v>
      </c>
      <c r="O1037" s="53">
        <v>1.04</v>
      </c>
    </row>
    <row r="1038" spans="3:15" ht="25.2" x14ac:dyDescent="0.25">
      <c r="C1038" s="125"/>
      <c r="D1038" s="122"/>
      <c r="E1038" s="4" t="s">
        <v>40</v>
      </c>
      <c r="F1038" s="5"/>
      <c r="G1038" s="55">
        <v>513</v>
      </c>
      <c r="H1038" s="56">
        <v>501</v>
      </c>
      <c r="I1038" s="25">
        <v>1098</v>
      </c>
      <c r="J1038" s="25">
        <v>2.19</v>
      </c>
      <c r="K1038" s="25">
        <v>1</v>
      </c>
      <c r="L1038" s="25">
        <v>8</v>
      </c>
      <c r="M1038" s="25">
        <v>2</v>
      </c>
      <c r="N1038" s="25">
        <v>1.51</v>
      </c>
      <c r="O1038" s="53">
        <v>2.29</v>
      </c>
    </row>
    <row r="1039" spans="3:15" x14ac:dyDescent="0.25">
      <c r="C1039" s="125"/>
      <c r="D1039" s="122"/>
      <c r="E1039" s="4" t="s">
        <v>18</v>
      </c>
      <c r="F1039" s="5"/>
      <c r="G1039" s="55">
        <v>26</v>
      </c>
      <c r="H1039" s="56">
        <v>13</v>
      </c>
      <c r="I1039" s="25">
        <v>30</v>
      </c>
      <c r="J1039" s="25">
        <v>2.31</v>
      </c>
      <c r="K1039" s="25">
        <v>1</v>
      </c>
      <c r="L1039" s="25">
        <v>8</v>
      </c>
      <c r="M1039" s="25">
        <v>2</v>
      </c>
      <c r="N1039" s="25">
        <v>1.9</v>
      </c>
      <c r="O1039" s="53">
        <v>3.6</v>
      </c>
    </row>
    <row r="1040" spans="3:15" x14ac:dyDescent="0.25">
      <c r="C1040" s="125"/>
      <c r="D1040" s="121" t="s">
        <v>21</v>
      </c>
      <c r="E1040" s="18" t="s">
        <v>37</v>
      </c>
      <c r="F1040" s="17"/>
      <c r="G1040" s="52">
        <v>66</v>
      </c>
      <c r="H1040" s="51">
        <v>66</v>
      </c>
      <c r="I1040" s="24">
        <v>92</v>
      </c>
      <c r="J1040" s="24">
        <v>1.39</v>
      </c>
      <c r="K1040" s="24">
        <v>1</v>
      </c>
      <c r="L1040" s="24">
        <v>4</v>
      </c>
      <c r="M1040" s="24">
        <v>1</v>
      </c>
      <c r="N1040" s="24">
        <v>0.67</v>
      </c>
      <c r="O1040" s="54">
        <v>0.45</v>
      </c>
    </row>
    <row r="1041" spans="3:15" ht="25.2" x14ac:dyDescent="0.25">
      <c r="C1041" s="125"/>
      <c r="D1041" s="122"/>
      <c r="E1041" s="4" t="s">
        <v>38</v>
      </c>
      <c r="F1041" s="5"/>
      <c r="G1041" s="55">
        <v>938</v>
      </c>
      <c r="H1041" s="56">
        <v>935</v>
      </c>
      <c r="I1041" s="25">
        <v>2512</v>
      </c>
      <c r="J1041" s="25">
        <v>2.69</v>
      </c>
      <c r="K1041" s="25">
        <v>1</v>
      </c>
      <c r="L1041" s="25">
        <v>9</v>
      </c>
      <c r="M1041" s="25">
        <v>2</v>
      </c>
      <c r="N1041" s="25">
        <v>1.1299999999999999</v>
      </c>
      <c r="O1041" s="53">
        <v>1.29</v>
      </c>
    </row>
    <row r="1042" spans="3:15" ht="25.2" x14ac:dyDescent="0.25">
      <c r="C1042" s="125"/>
      <c r="D1042" s="122"/>
      <c r="E1042" s="4" t="s">
        <v>39</v>
      </c>
      <c r="F1042" s="5"/>
      <c r="G1042" s="55">
        <v>43</v>
      </c>
      <c r="H1042" s="56">
        <v>42</v>
      </c>
      <c r="I1042" s="25">
        <v>61</v>
      </c>
      <c r="J1042" s="25">
        <v>1.45</v>
      </c>
      <c r="K1042" s="25">
        <v>1</v>
      </c>
      <c r="L1042" s="25">
        <v>6</v>
      </c>
      <c r="M1042" s="25">
        <v>1</v>
      </c>
      <c r="N1042" s="25">
        <v>1.03</v>
      </c>
      <c r="O1042" s="53">
        <v>1.06</v>
      </c>
    </row>
    <row r="1043" spans="3:15" ht="25.2" x14ac:dyDescent="0.25">
      <c r="C1043" s="125"/>
      <c r="D1043" s="122"/>
      <c r="E1043" s="4" t="s">
        <v>40</v>
      </c>
      <c r="F1043" s="5"/>
      <c r="G1043" s="55">
        <v>77</v>
      </c>
      <c r="H1043" s="56">
        <v>77</v>
      </c>
      <c r="I1043" s="25">
        <v>160</v>
      </c>
      <c r="J1043" s="25">
        <v>2.08</v>
      </c>
      <c r="K1043" s="25">
        <v>1</v>
      </c>
      <c r="L1043" s="25">
        <v>7</v>
      </c>
      <c r="M1043" s="25">
        <v>1</v>
      </c>
      <c r="N1043" s="25">
        <v>1.51</v>
      </c>
      <c r="O1043" s="53">
        <v>2.2799999999999998</v>
      </c>
    </row>
    <row r="1044" spans="3:15" x14ac:dyDescent="0.25">
      <c r="C1044" s="125"/>
      <c r="D1044" s="122"/>
      <c r="E1044" s="4" t="s">
        <v>18</v>
      </c>
      <c r="F1044" s="5"/>
      <c r="G1044" s="55">
        <v>15</v>
      </c>
      <c r="H1044" s="56">
        <v>7</v>
      </c>
      <c r="I1044" s="25">
        <v>21</v>
      </c>
      <c r="J1044" s="25">
        <v>3</v>
      </c>
      <c r="K1044" s="25">
        <v>1</v>
      </c>
      <c r="L1044" s="25">
        <v>8</v>
      </c>
      <c r="M1044" s="25">
        <v>2</v>
      </c>
      <c r="N1044" s="25">
        <v>2.27</v>
      </c>
      <c r="O1044" s="53">
        <v>5.14</v>
      </c>
    </row>
    <row r="1045" spans="3:15" x14ac:dyDescent="0.25">
      <c r="C1045" s="125"/>
      <c r="D1045" s="121" t="s">
        <v>22</v>
      </c>
      <c r="E1045" s="18" t="s">
        <v>37</v>
      </c>
      <c r="F1045" s="17"/>
      <c r="G1045" s="52">
        <v>40</v>
      </c>
      <c r="H1045" s="51">
        <v>39</v>
      </c>
      <c r="I1045" s="24">
        <v>59</v>
      </c>
      <c r="J1045" s="24">
        <v>1.51</v>
      </c>
      <c r="K1045" s="24">
        <v>1</v>
      </c>
      <c r="L1045" s="24">
        <v>4</v>
      </c>
      <c r="M1045" s="24">
        <v>1</v>
      </c>
      <c r="N1045" s="24">
        <v>0.84</v>
      </c>
      <c r="O1045" s="54">
        <v>0.71</v>
      </c>
    </row>
    <row r="1046" spans="3:15" ht="25.2" x14ac:dyDescent="0.25">
      <c r="C1046" s="125"/>
      <c r="D1046" s="122"/>
      <c r="E1046" s="4" t="s">
        <v>38</v>
      </c>
      <c r="F1046" s="5"/>
      <c r="G1046" s="55">
        <v>715</v>
      </c>
      <c r="H1046" s="56">
        <v>710</v>
      </c>
      <c r="I1046" s="25">
        <v>1931</v>
      </c>
      <c r="J1046" s="25">
        <v>2.72</v>
      </c>
      <c r="K1046" s="25">
        <v>1</v>
      </c>
      <c r="L1046" s="25">
        <v>8</v>
      </c>
      <c r="M1046" s="25">
        <v>2</v>
      </c>
      <c r="N1046" s="25">
        <v>1.17</v>
      </c>
      <c r="O1046" s="53">
        <v>1.37</v>
      </c>
    </row>
    <row r="1047" spans="3:15" ht="25.2" x14ac:dyDescent="0.25">
      <c r="C1047" s="125"/>
      <c r="D1047" s="122"/>
      <c r="E1047" s="4" t="s">
        <v>39</v>
      </c>
      <c r="F1047" s="5"/>
      <c r="G1047" s="55">
        <v>73</v>
      </c>
      <c r="H1047" s="56">
        <v>73</v>
      </c>
      <c r="I1047" s="25">
        <v>131</v>
      </c>
      <c r="J1047" s="25">
        <v>1.79</v>
      </c>
      <c r="K1047" s="25">
        <v>1</v>
      </c>
      <c r="L1047" s="25">
        <v>5</v>
      </c>
      <c r="M1047" s="25">
        <v>1</v>
      </c>
      <c r="N1047" s="25">
        <v>0.99</v>
      </c>
      <c r="O1047" s="53">
        <v>0.99</v>
      </c>
    </row>
    <row r="1048" spans="3:15" ht="25.2" x14ac:dyDescent="0.25">
      <c r="C1048" s="125"/>
      <c r="D1048" s="122"/>
      <c r="E1048" s="4" t="s">
        <v>40</v>
      </c>
      <c r="F1048" s="5"/>
      <c r="G1048" s="55">
        <v>436</v>
      </c>
      <c r="H1048" s="56">
        <v>424</v>
      </c>
      <c r="I1048" s="25">
        <v>938</v>
      </c>
      <c r="J1048" s="25">
        <v>2.21</v>
      </c>
      <c r="K1048" s="25">
        <v>1</v>
      </c>
      <c r="L1048" s="25">
        <v>8</v>
      </c>
      <c r="M1048" s="25">
        <v>2</v>
      </c>
      <c r="N1048" s="25">
        <v>1.51</v>
      </c>
      <c r="O1048" s="53">
        <v>2.29</v>
      </c>
    </row>
    <row r="1049" spans="3:15" x14ac:dyDescent="0.25">
      <c r="C1049" s="125"/>
      <c r="D1049" s="122"/>
      <c r="E1049" s="4" t="s">
        <v>18</v>
      </c>
      <c r="F1049" s="5"/>
      <c r="G1049" s="55">
        <v>11</v>
      </c>
      <c r="H1049" s="56">
        <v>6</v>
      </c>
      <c r="I1049" s="25">
        <v>9</v>
      </c>
      <c r="J1049" s="25">
        <v>1.5</v>
      </c>
      <c r="K1049" s="25">
        <v>1</v>
      </c>
      <c r="L1049" s="25">
        <v>3</v>
      </c>
      <c r="M1049" s="25">
        <v>1</v>
      </c>
      <c r="N1049" s="25">
        <v>0.76</v>
      </c>
      <c r="O1049" s="53">
        <v>0.57999999999999996</v>
      </c>
    </row>
    <row r="1050" spans="3:15" ht="25.2" x14ac:dyDescent="0.25">
      <c r="C1050" s="121" t="s">
        <v>41</v>
      </c>
      <c r="D1050" s="119" t="s">
        <v>20</v>
      </c>
      <c r="E1050" s="18" t="s">
        <v>42</v>
      </c>
      <c r="F1050" s="17"/>
      <c r="G1050" s="52">
        <v>385</v>
      </c>
      <c r="H1050" s="51">
        <v>385</v>
      </c>
      <c r="I1050" s="24">
        <v>385</v>
      </c>
      <c r="J1050" s="24">
        <v>1</v>
      </c>
      <c r="K1050" s="24">
        <v>1</v>
      </c>
      <c r="L1050" s="24">
        <v>1</v>
      </c>
      <c r="M1050" s="24">
        <v>1</v>
      </c>
      <c r="N1050" s="24">
        <v>0</v>
      </c>
      <c r="O1050" s="54">
        <v>0</v>
      </c>
    </row>
    <row r="1051" spans="3:15" ht="25.2" x14ac:dyDescent="0.25">
      <c r="C1051" s="125"/>
      <c r="D1051" s="120"/>
      <c r="E1051" s="4" t="s">
        <v>43</v>
      </c>
      <c r="F1051" s="5"/>
      <c r="G1051" s="55">
        <v>1574</v>
      </c>
      <c r="H1051" s="56">
        <v>1569</v>
      </c>
      <c r="I1051" s="25">
        <v>4205</v>
      </c>
      <c r="J1051" s="25">
        <v>2.68</v>
      </c>
      <c r="K1051" s="25">
        <v>2</v>
      </c>
      <c r="L1051" s="25">
        <v>9</v>
      </c>
      <c r="M1051" s="25">
        <v>2</v>
      </c>
      <c r="N1051" s="25">
        <v>1.1100000000000001</v>
      </c>
      <c r="O1051" s="53">
        <v>1.23</v>
      </c>
    </row>
    <row r="1052" spans="3:15" ht="25.2" x14ac:dyDescent="0.25">
      <c r="C1052" s="125"/>
      <c r="D1052" s="120"/>
      <c r="E1052" s="4" t="s">
        <v>44</v>
      </c>
      <c r="F1052" s="5"/>
      <c r="G1052" s="55">
        <v>89</v>
      </c>
      <c r="H1052" s="56">
        <v>89</v>
      </c>
      <c r="I1052" s="25">
        <v>306</v>
      </c>
      <c r="J1052" s="25">
        <v>3.44</v>
      </c>
      <c r="K1052" s="25">
        <v>2</v>
      </c>
      <c r="L1052" s="25">
        <v>7</v>
      </c>
      <c r="M1052" s="25">
        <v>3</v>
      </c>
      <c r="N1052" s="25">
        <v>1.3</v>
      </c>
      <c r="O1052" s="53">
        <v>1.68</v>
      </c>
    </row>
    <row r="1053" spans="3:15" ht="25.2" x14ac:dyDescent="0.25">
      <c r="C1053" s="125"/>
      <c r="D1053" s="120"/>
      <c r="E1053" s="4" t="s">
        <v>45</v>
      </c>
      <c r="F1053" s="5"/>
      <c r="G1053" s="55">
        <v>956</v>
      </c>
      <c r="H1053" s="56">
        <v>940</v>
      </c>
      <c r="I1053" s="25">
        <v>3366</v>
      </c>
      <c r="J1053" s="25">
        <v>3.58</v>
      </c>
      <c r="K1053" s="25">
        <v>2</v>
      </c>
      <c r="L1053" s="25">
        <v>9</v>
      </c>
      <c r="M1053" s="25">
        <v>3</v>
      </c>
      <c r="N1053" s="25">
        <v>1.31</v>
      </c>
      <c r="O1053" s="53">
        <v>1.71</v>
      </c>
    </row>
    <row r="1054" spans="3:15" ht="25.2" x14ac:dyDescent="0.25">
      <c r="C1054" s="125"/>
      <c r="D1054" s="120"/>
      <c r="E1054" s="4" t="s">
        <v>46</v>
      </c>
      <c r="F1054" s="5"/>
      <c r="G1054" s="55">
        <v>85</v>
      </c>
      <c r="H1054" s="56">
        <v>79</v>
      </c>
      <c r="I1054" s="25">
        <v>290</v>
      </c>
      <c r="J1054" s="25">
        <v>3.67</v>
      </c>
      <c r="K1054" s="25">
        <v>2</v>
      </c>
      <c r="L1054" s="25">
        <v>9</v>
      </c>
      <c r="M1054" s="25">
        <v>3</v>
      </c>
      <c r="N1054" s="25">
        <v>1.69</v>
      </c>
      <c r="O1054" s="53">
        <v>2.85</v>
      </c>
    </row>
    <row r="1055" spans="3:15" x14ac:dyDescent="0.25">
      <c r="C1055" s="125"/>
      <c r="D1055" s="120"/>
      <c r="E1055" s="4" t="s">
        <v>18</v>
      </c>
      <c r="F1055" s="5"/>
      <c r="G1055" s="55">
        <v>17</v>
      </c>
      <c r="H1055" s="56">
        <v>3</v>
      </c>
      <c r="I1055" s="25">
        <v>7</v>
      </c>
      <c r="J1055" s="25">
        <v>2.33</v>
      </c>
      <c r="K1055" s="25">
        <v>2</v>
      </c>
      <c r="L1055" s="25">
        <v>3</v>
      </c>
      <c r="M1055" s="25">
        <v>2</v>
      </c>
      <c r="N1055" s="25">
        <v>0.47</v>
      </c>
      <c r="O1055" s="53">
        <v>0.22</v>
      </c>
    </row>
    <row r="1056" spans="3:15" x14ac:dyDescent="0.25">
      <c r="C1056" s="121" t="s">
        <v>47</v>
      </c>
      <c r="D1056" s="119" t="s">
        <v>20</v>
      </c>
      <c r="E1056" s="18" t="s">
        <v>48</v>
      </c>
      <c r="F1056" s="17"/>
      <c r="G1056" s="52">
        <v>385</v>
      </c>
      <c r="H1056" s="51">
        <v>385</v>
      </c>
      <c r="I1056" s="24">
        <v>385</v>
      </c>
      <c r="J1056" s="24">
        <v>1</v>
      </c>
      <c r="K1056" s="24">
        <v>1</v>
      </c>
      <c r="L1056" s="24">
        <v>1</v>
      </c>
      <c r="M1056" s="24">
        <v>1</v>
      </c>
      <c r="N1056" s="24">
        <v>0</v>
      </c>
      <c r="O1056" s="54">
        <v>0</v>
      </c>
    </row>
    <row r="1057" spans="3:15" x14ac:dyDescent="0.25">
      <c r="C1057" s="125"/>
      <c r="D1057" s="120"/>
      <c r="E1057" s="4" t="s">
        <v>49</v>
      </c>
      <c r="F1057" s="5"/>
      <c r="G1057" s="55">
        <v>1156</v>
      </c>
      <c r="H1057" s="56">
        <v>1156</v>
      </c>
      <c r="I1057" s="25">
        <v>2312</v>
      </c>
      <c r="J1057" s="25">
        <v>2</v>
      </c>
      <c r="K1057" s="25">
        <v>2</v>
      </c>
      <c r="L1057" s="25">
        <v>2</v>
      </c>
      <c r="M1057" s="25">
        <v>2</v>
      </c>
      <c r="N1057" s="25">
        <v>0</v>
      </c>
      <c r="O1057" s="53">
        <v>0</v>
      </c>
    </row>
    <row r="1058" spans="3:15" x14ac:dyDescent="0.25">
      <c r="C1058" s="125"/>
      <c r="D1058" s="120"/>
      <c r="E1058" s="4" t="s">
        <v>50</v>
      </c>
      <c r="F1058" s="5"/>
      <c r="G1058" s="55">
        <v>466</v>
      </c>
      <c r="H1058" s="56">
        <v>466</v>
      </c>
      <c r="I1058" s="25">
        <v>1398</v>
      </c>
      <c r="J1058" s="25">
        <v>3</v>
      </c>
      <c r="K1058" s="25">
        <v>3</v>
      </c>
      <c r="L1058" s="25">
        <v>3</v>
      </c>
      <c r="M1058" s="25">
        <v>3</v>
      </c>
      <c r="N1058" s="25">
        <v>0</v>
      </c>
      <c r="O1058" s="53">
        <v>0</v>
      </c>
    </row>
    <row r="1059" spans="3:15" x14ac:dyDescent="0.25">
      <c r="C1059" s="125"/>
      <c r="D1059" s="120"/>
      <c r="E1059" s="4" t="s">
        <v>51</v>
      </c>
      <c r="F1059" s="5"/>
      <c r="G1059" s="55">
        <v>191</v>
      </c>
      <c r="H1059" s="56">
        <v>191</v>
      </c>
      <c r="I1059" s="25">
        <v>764</v>
      </c>
      <c r="J1059" s="25">
        <v>4</v>
      </c>
      <c r="K1059" s="25">
        <v>4</v>
      </c>
      <c r="L1059" s="25">
        <v>4</v>
      </c>
      <c r="M1059" s="25">
        <v>4</v>
      </c>
      <c r="N1059" s="25">
        <v>0</v>
      </c>
      <c r="O1059" s="53">
        <v>0</v>
      </c>
    </row>
    <row r="1060" spans="3:15" x14ac:dyDescent="0.25">
      <c r="C1060" s="125"/>
      <c r="D1060" s="120"/>
      <c r="E1060" s="4" t="s">
        <v>52</v>
      </c>
      <c r="F1060" s="5"/>
      <c r="G1060" s="55">
        <v>181</v>
      </c>
      <c r="H1060" s="56">
        <v>181</v>
      </c>
      <c r="I1060" s="25">
        <v>1055</v>
      </c>
      <c r="J1060" s="25">
        <v>5.83</v>
      </c>
      <c r="K1060" s="25">
        <v>5</v>
      </c>
      <c r="L1060" s="25">
        <v>9</v>
      </c>
      <c r="M1060" s="25">
        <v>6</v>
      </c>
      <c r="N1060" s="25">
        <v>0.92</v>
      </c>
      <c r="O1060" s="53">
        <v>0.84</v>
      </c>
    </row>
    <row r="1061" spans="3:15" x14ac:dyDescent="0.25">
      <c r="C1061" s="125"/>
      <c r="D1061" s="120"/>
      <c r="E1061" s="4" t="s">
        <v>18</v>
      </c>
      <c r="F1061" s="5"/>
      <c r="G1061" s="55">
        <v>35</v>
      </c>
      <c r="H1061" s="56">
        <v>0</v>
      </c>
      <c r="I1061" s="25">
        <v>0</v>
      </c>
      <c r="J1061" s="25">
        <v>0</v>
      </c>
      <c r="K1061" s="25">
        <v>0</v>
      </c>
      <c r="L1061" s="25">
        <v>0</v>
      </c>
      <c r="M1061" s="25">
        <v>0</v>
      </c>
      <c r="N1061" s="25">
        <v>0</v>
      </c>
      <c r="O1061" s="53">
        <v>0</v>
      </c>
    </row>
    <row r="1062" spans="3:15" x14ac:dyDescent="0.25">
      <c r="C1062" s="121" t="s">
        <v>53</v>
      </c>
      <c r="D1062" s="119" t="s">
        <v>20</v>
      </c>
      <c r="E1062" s="18" t="s">
        <v>54</v>
      </c>
      <c r="F1062" s="17"/>
      <c r="G1062" s="52">
        <v>331</v>
      </c>
      <c r="H1062" s="51">
        <v>327</v>
      </c>
      <c r="I1062" s="24">
        <v>1173</v>
      </c>
      <c r="J1062" s="24">
        <v>3.59</v>
      </c>
      <c r="K1062" s="24">
        <v>2</v>
      </c>
      <c r="L1062" s="24">
        <v>9</v>
      </c>
      <c r="M1062" s="24">
        <v>3</v>
      </c>
      <c r="N1062" s="24">
        <v>1.31</v>
      </c>
      <c r="O1062" s="54">
        <v>1.7</v>
      </c>
    </row>
    <row r="1063" spans="3:15" x14ac:dyDescent="0.25">
      <c r="C1063" s="125"/>
      <c r="D1063" s="120"/>
      <c r="E1063" s="4" t="s">
        <v>55</v>
      </c>
      <c r="F1063" s="5"/>
      <c r="G1063" s="55">
        <v>1212</v>
      </c>
      <c r="H1063" s="56">
        <v>1207</v>
      </c>
      <c r="I1063" s="25">
        <v>2193</v>
      </c>
      <c r="J1063" s="25">
        <v>1.82</v>
      </c>
      <c r="K1063" s="25">
        <v>1</v>
      </c>
      <c r="L1063" s="25">
        <v>6</v>
      </c>
      <c r="M1063" s="25">
        <v>2</v>
      </c>
      <c r="N1063" s="25">
        <v>0.5</v>
      </c>
      <c r="O1063" s="53">
        <v>0.25</v>
      </c>
    </row>
    <row r="1064" spans="3:15" ht="25.2" x14ac:dyDescent="0.25">
      <c r="C1064" s="125"/>
      <c r="D1064" s="120"/>
      <c r="E1064" s="4" t="s">
        <v>56</v>
      </c>
      <c r="F1064" s="5"/>
      <c r="G1064" s="55">
        <v>615</v>
      </c>
      <c r="H1064" s="56">
        <v>603</v>
      </c>
      <c r="I1064" s="25">
        <v>2163</v>
      </c>
      <c r="J1064" s="25">
        <v>3.59</v>
      </c>
      <c r="K1064" s="25">
        <v>2</v>
      </c>
      <c r="L1064" s="25">
        <v>8</v>
      </c>
      <c r="M1064" s="25">
        <v>3</v>
      </c>
      <c r="N1064" s="25">
        <v>1.31</v>
      </c>
      <c r="O1064" s="53">
        <v>1.72</v>
      </c>
    </row>
    <row r="1065" spans="3:15" x14ac:dyDescent="0.25">
      <c r="C1065" s="125"/>
      <c r="D1065" s="120"/>
      <c r="E1065" s="4" t="s">
        <v>57</v>
      </c>
      <c r="F1065" s="5"/>
      <c r="G1065" s="55">
        <v>234</v>
      </c>
      <c r="H1065" s="56">
        <v>233</v>
      </c>
      <c r="I1065" s="25">
        <v>371</v>
      </c>
      <c r="J1065" s="25">
        <v>1.59</v>
      </c>
      <c r="K1065" s="25">
        <v>1</v>
      </c>
      <c r="L1065" s="25">
        <v>5</v>
      </c>
      <c r="M1065" s="25">
        <v>2</v>
      </c>
      <c r="N1065" s="25">
        <v>0.65</v>
      </c>
      <c r="O1065" s="53">
        <v>0.42</v>
      </c>
    </row>
    <row r="1066" spans="3:15" x14ac:dyDescent="0.25">
      <c r="C1066" s="125"/>
      <c r="D1066" s="120"/>
      <c r="E1066" s="4" t="s">
        <v>18</v>
      </c>
      <c r="F1066" s="5"/>
      <c r="G1066" s="55">
        <v>22</v>
      </c>
      <c r="H1066" s="56">
        <v>9</v>
      </c>
      <c r="I1066" s="25">
        <v>14</v>
      </c>
      <c r="J1066" s="25">
        <v>1.56</v>
      </c>
      <c r="K1066" s="25">
        <v>1</v>
      </c>
      <c r="L1066" s="25">
        <v>3</v>
      </c>
      <c r="M1066" s="25">
        <v>1</v>
      </c>
      <c r="N1066" s="25">
        <v>0.68</v>
      </c>
      <c r="O1066" s="53">
        <v>0.47</v>
      </c>
    </row>
    <row r="1067" spans="3:15" x14ac:dyDescent="0.25">
      <c r="C1067" s="121" t="s">
        <v>58</v>
      </c>
      <c r="D1067" s="119" t="s">
        <v>20</v>
      </c>
      <c r="E1067" s="18" t="s">
        <v>59</v>
      </c>
      <c r="F1067" s="17"/>
      <c r="G1067" s="52">
        <v>522</v>
      </c>
      <c r="H1067" s="51">
        <v>515</v>
      </c>
      <c r="I1067" s="24">
        <v>1308</v>
      </c>
      <c r="J1067" s="24">
        <v>2.54</v>
      </c>
      <c r="K1067" s="24">
        <v>1</v>
      </c>
      <c r="L1067" s="24">
        <v>8</v>
      </c>
      <c r="M1067" s="24">
        <v>2</v>
      </c>
      <c r="N1067" s="24">
        <v>1.3</v>
      </c>
      <c r="O1067" s="54">
        <v>1.7</v>
      </c>
    </row>
    <row r="1068" spans="3:15" x14ac:dyDescent="0.25">
      <c r="C1068" s="125"/>
      <c r="D1068" s="120"/>
      <c r="E1068" s="4" t="s">
        <v>60</v>
      </c>
      <c r="F1068" s="5"/>
      <c r="G1068" s="55">
        <v>1090</v>
      </c>
      <c r="H1068" s="56">
        <v>1077</v>
      </c>
      <c r="I1068" s="25">
        <v>2720</v>
      </c>
      <c r="J1068" s="25">
        <v>2.5299999999999998</v>
      </c>
      <c r="K1068" s="25">
        <v>1</v>
      </c>
      <c r="L1068" s="25">
        <v>9</v>
      </c>
      <c r="M1068" s="25">
        <v>2</v>
      </c>
      <c r="N1068" s="25">
        <v>1.35</v>
      </c>
      <c r="O1068" s="53">
        <v>1.83</v>
      </c>
    </row>
    <row r="1069" spans="3:15" ht="25.2" x14ac:dyDescent="0.25">
      <c r="C1069" s="125"/>
      <c r="D1069" s="120"/>
      <c r="E1069" s="4" t="s">
        <v>61</v>
      </c>
      <c r="F1069" s="5"/>
      <c r="G1069" s="55">
        <v>327</v>
      </c>
      <c r="H1069" s="56">
        <v>326</v>
      </c>
      <c r="I1069" s="25">
        <v>801</v>
      </c>
      <c r="J1069" s="25">
        <v>2.46</v>
      </c>
      <c r="K1069" s="25">
        <v>1</v>
      </c>
      <c r="L1069" s="25">
        <v>7</v>
      </c>
      <c r="M1069" s="25">
        <v>2</v>
      </c>
      <c r="N1069" s="25">
        <v>1.23</v>
      </c>
      <c r="O1069" s="53">
        <v>1.51</v>
      </c>
    </row>
    <row r="1070" spans="3:15" x14ac:dyDescent="0.25">
      <c r="C1070" s="125"/>
      <c r="D1070" s="120"/>
      <c r="E1070" s="4" t="s">
        <v>62</v>
      </c>
      <c r="F1070" s="5"/>
      <c r="G1070" s="55">
        <v>428</v>
      </c>
      <c r="H1070" s="56">
        <v>427</v>
      </c>
      <c r="I1070" s="25">
        <v>995</v>
      </c>
      <c r="J1070" s="25">
        <v>2.33</v>
      </c>
      <c r="K1070" s="25">
        <v>1</v>
      </c>
      <c r="L1070" s="25">
        <v>8</v>
      </c>
      <c r="M1070" s="25">
        <v>2</v>
      </c>
      <c r="N1070" s="25">
        <v>1.01</v>
      </c>
      <c r="O1070" s="53">
        <v>1.02</v>
      </c>
    </row>
    <row r="1071" spans="3:15" x14ac:dyDescent="0.25">
      <c r="C1071" s="125"/>
      <c r="D1071" s="120"/>
      <c r="E1071" s="4" t="s">
        <v>63</v>
      </c>
      <c r="F1071" s="5"/>
      <c r="G1071" s="55">
        <v>25</v>
      </c>
      <c r="H1071" s="56">
        <v>25</v>
      </c>
      <c r="I1071" s="25">
        <v>65</v>
      </c>
      <c r="J1071" s="25">
        <v>2.6</v>
      </c>
      <c r="K1071" s="25">
        <v>1</v>
      </c>
      <c r="L1071" s="25">
        <v>5</v>
      </c>
      <c r="M1071" s="25">
        <v>2</v>
      </c>
      <c r="N1071" s="25">
        <v>1.2</v>
      </c>
      <c r="O1071" s="53">
        <v>1.44</v>
      </c>
    </row>
    <row r="1072" spans="3:15" x14ac:dyDescent="0.25">
      <c r="C1072" s="125"/>
      <c r="D1072" s="120"/>
      <c r="E1072" s="4" t="s">
        <v>18</v>
      </c>
      <c r="F1072" s="5"/>
      <c r="G1072" s="55">
        <v>22</v>
      </c>
      <c r="H1072" s="56">
        <v>9</v>
      </c>
      <c r="I1072" s="25">
        <v>25</v>
      </c>
      <c r="J1072" s="25">
        <v>2.78</v>
      </c>
      <c r="K1072" s="25">
        <v>1</v>
      </c>
      <c r="L1072" s="25">
        <v>7</v>
      </c>
      <c r="M1072" s="25">
        <v>2</v>
      </c>
      <c r="N1072" s="25">
        <v>1.75</v>
      </c>
      <c r="O1072" s="53">
        <v>3.06</v>
      </c>
    </row>
    <row r="1073" spans="3:15" ht="25.2" x14ac:dyDescent="0.25">
      <c r="C1073" s="121" t="s">
        <v>64</v>
      </c>
      <c r="D1073" s="119" t="s">
        <v>20</v>
      </c>
      <c r="E1073" s="18" t="s">
        <v>65</v>
      </c>
      <c r="F1073" s="17"/>
      <c r="G1073" s="52">
        <v>36</v>
      </c>
      <c r="H1073" s="51">
        <v>34</v>
      </c>
      <c r="I1073" s="24">
        <v>69</v>
      </c>
      <c r="J1073" s="24">
        <v>2.0299999999999998</v>
      </c>
      <c r="K1073" s="24">
        <v>1</v>
      </c>
      <c r="L1073" s="24">
        <v>8</v>
      </c>
      <c r="M1073" s="24">
        <v>2</v>
      </c>
      <c r="N1073" s="24">
        <v>1.48</v>
      </c>
      <c r="O1073" s="54">
        <v>2.21</v>
      </c>
    </row>
    <row r="1074" spans="3:15" ht="37.799999999999997" x14ac:dyDescent="0.25">
      <c r="C1074" s="125"/>
      <c r="D1074" s="120"/>
      <c r="E1074" s="4" t="s">
        <v>66</v>
      </c>
      <c r="F1074" s="5"/>
      <c r="G1074" s="55">
        <v>177</v>
      </c>
      <c r="H1074" s="56">
        <v>172</v>
      </c>
      <c r="I1074" s="25">
        <v>320</v>
      </c>
      <c r="J1074" s="25">
        <v>1.86</v>
      </c>
      <c r="K1074" s="25">
        <v>1</v>
      </c>
      <c r="L1074" s="25">
        <v>7</v>
      </c>
      <c r="M1074" s="25">
        <v>2</v>
      </c>
      <c r="N1074" s="25">
        <v>0.97</v>
      </c>
      <c r="O1074" s="53">
        <v>0.95</v>
      </c>
    </row>
    <row r="1075" spans="3:15" ht="37.799999999999997" x14ac:dyDescent="0.25">
      <c r="C1075" s="125"/>
      <c r="D1075" s="120"/>
      <c r="E1075" s="4" t="s">
        <v>67</v>
      </c>
      <c r="F1075" s="5"/>
      <c r="G1075" s="55">
        <v>231</v>
      </c>
      <c r="H1075" s="56">
        <v>230</v>
      </c>
      <c r="I1075" s="25">
        <v>460</v>
      </c>
      <c r="J1075" s="25">
        <v>2</v>
      </c>
      <c r="K1075" s="25">
        <v>1</v>
      </c>
      <c r="L1075" s="25">
        <v>8</v>
      </c>
      <c r="M1075" s="25">
        <v>2</v>
      </c>
      <c r="N1075" s="25">
        <v>1.08</v>
      </c>
      <c r="O1075" s="53">
        <v>1.17</v>
      </c>
    </row>
    <row r="1076" spans="3:15" ht="37.799999999999997" x14ac:dyDescent="0.25">
      <c r="C1076" s="125"/>
      <c r="D1076" s="120"/>
      <c r="E1076" s="4" t="s">
        <v>68</v>
      </c>
      <c r="F1076" s="5"/>
      <c r="G1076" s="55">
        <v>324</v>
      </c>
      <c r="H1076" s="56">
        <v>321</v>
      </c>
      <c r="I1076" s="25">
        <v>712</v>
      </c>
      <c r="J1076" s="25">
        <v>2.2200000000000002</v>
      </c>
      <c r="K1076" s="25">
        <v>1</v>
      </c>
      <c r="L1076" s="25">
        <v>8</v>
      </c>
      <c r="M1076" s="25">
        <v>2</v>
      </c>
      <c r="N1076" s="25">
        <v>1.1200000000000001</v>
      </c>
      <c r="O1076" s="53">
        <v>1.26</v>
      </c>
    </row>
    <row r="1077" spans="3:15" ht="37.799999999999997" x14ac:dyDescent="0.25">
      <c r="C1077" s="125"/>
      <c r="D1077" s="120"/>
      <c r="E1077" s="4" t="s">
        <v>69</v>
      </c>
      <c r="F1077" s="5"/>
      <c r="G1077" s="55">
        <v>364</v>
      </c>
      <c r="H1077" s="56">
        <v>363</v>
      </c>
      <c r="I1077" s="25">
        <v>819</v>
      </c>
      <c r="J1077" s="25">
        <v>2.2599999999999998</v>
      </c>
      <c r="K1077" s="25">
        <v>1</v>
      </c>
      <c r="L1077" s="25">
        <v>7</v>
      </c>
      <c r="M1077" s="25">
        <v>2</v>
      </c>
      <c r="N1077" s="25">
        <v>0.89</v>
      </c>
      <c r="O1077" s="53">
        <v>0.79</v>
      </c>
    </row>
    <row r="1078" spans="3:15" ht="37.799999999999997" x14ac:dyDescent="0.25">
      <c r="C1078" s="125"/>
      <c r="D1078" s="120"/>
      <c r="E1078" s="4" t="s">
        <v>70</v>
      </c>
      <c r="F1078" s="5"/>
      <c r="G1078" s="55">
        <v>292</v>
      </c>
      <c r="H1078" s="56">
        <v>290</v>
      </c>
      <c r="I1078" s="25">
        <v>703</v>
      </c>
      <c r="J1078" s="25">
        <v>2.42</v>
      </c>
      <c r="K1078" s="25">
        <v>1</v>
      </c>
      <c r="L1078" s="25">
        <v>8</v>
      </c>
      <c r="M1078" s="25">
        <v>2</v>
      </c>
      <c r="N1078" s="25">
        <v>1</v>
      </c>
      <c r="O1078" s="53">
        <v>1</v>
      </c>
    </row>
    <row r="1079" spans="3:15" ht="37.799999999999997" x14ac:dyDescent="0.25">
      <c r="C1079" s="125"/>
      <c r="D1079" s="120"/>
      <c r="E1079" s="4" t="s">
        <v>71</v>
      </c>
      <c r="F1079" s="5"/>
      <c r="G1079" s="55">
        <v>316</v>
      </c>
      <c r="H1079" s="56">
        <v>315</v>
      </c>
      <c r="I1079" s="25">
        <v>821</v>
      </c>
      <c r="J1079" s="25">
        <v>2.61</v>
      </c>
      <c r="K1079" s="25">
        <v>1</v>
      </c>
      <c r="L1079" s="25">
        <v>7</v>
      </c>
      <c r="M1079" s="25">
        <v>2</v>
      </c>
      <c r="N1079" s="25">
        <v>1.04</v>
      </c>
      <c r="O1079" s="53">
        <v>1.08</v>
      </c>
    </row>
    <row r="1080" spans="3:15" ht="37.799999999999997" x14ac:dyDescent="0.25">
      <c r="C1080" s="125"/>
      <c r="D1080" s="120"/>
      <c r="E1080" s="4" t="s">
        <v>72</v>
      </c>
      <c r="F1080" s="5"/>
      <c r="G1080" s="55">
        <v>308</v>
      </c>
      <c r="H1080" s="56">
        <v>307</v>
      </c>
      <c r="I1080" s="25">
        <v>956</v>
      </c>
      <c r="J1080" s="25">
        <v>3.11</v>
      </c>
      <c r="K1080" s="25">
        <v>1</v>
      </c>
      <c r="L1080" s="25">
        <v>9</v>
      </c>
      <c r="M1080" s="25">
        <v>3</v>
      </c>
      <c r="N1080" s="25">
        <v>1.37</v>
      </c>
      <c r="O1080" s="53">
        <v>1.87</v>
      </c>
    </row>
    <row r="1081" spans="3:15" ht="37.799999999999997" x14ac:dyDescent="0.25">
      <c r="C1081" s="125"/>
      <c r="D1081" s="120"/>
      <c r="E1081" s="4" t="s">
        <v>73</v>
      </c>
      <c r="F1081" s="5"/>
      <c r="G1081" s="55">
        <v>114</v>
      </c>
      <c r="H1081" s="56">
        <v>114</v>
      </c>
      <c r="I1081" s="25">
        <v>422</v>
      </c>
      <c r="J1081" s="25">
        <v>3.7</v>
      </c>
      <c r="K1081" s="25">
        <v>1</v>
      </c>
      <c r="L1081" s="25">
        <v>7</v>
      </c>
      <c r="M1081" s="25">
        <v>3</v>
      </c>
      <c r="N1081" s="25">
        <v>1.43</v>
      </c>
      <c r="O1081" s="53">
        <v>2.0499999999999998</v>
      </c>
    </row>
    <row r="1082" spans="3:15" ht="25.2" x14ac:dyDescent="0.25">
      <c r="C1082" s="125"/>
      <c r="D1082" s="120"/>
      <c r="E1082" s="4" t="s">
        <v>74</v>
      </c>
      <c r="F1082" s="5"/>
      <c r="G1082" s="55">
        <v>96</v>
      </c>
      <c r="H1082" s="56">
        <v>96</v>
      </c>
      <c r="I1082" s="25">
        <v>330</v>
      </c>
      <c r="J1082" s="25">
        <v>3.44</v>
      </c>
      <c r="K1082" s="25">
        <v>1</v>
      </c>
      <c r="L1082" s="25">
        <v>8</v>
      </c>
      <c r="M1082" s="25">
        <v>3</v>
      </c>
      <c r="N1082" s="25">
        <v>1.72</v>
      </c>
      <c r="O1082" s="53">
        <v>2.98</v>
      </c>
    </row>
    <row r="1083" spans="3:15" x14ac:dyDescent="0.25">
      <c r="C1083" s="125"/>
      <c r="D1083" s="120"/>
      <c r="E1083" s="4" t="s">
        <v>75</v>
      </c>
      <c r="F1083" s="5"/>
      <c r="G1083" s="55">
        <v>29</v>
      </c>
      <c r="H1083" s="56">
        <v>28</v>
      </c>
      <c r="I1083" s="25">
        <v>38</v>
      </c>
      <c r="J1083" s="25">
        <v>1.36</v>
      </c>
      <c r="K1083" s="25">
        <v>1</v>
      </c>
      <c r="L1083" s="25">
        <v>2</v>
      </c>
      <c r="M1083" s="25">
        <v>1</v>
      </c>
      <c r="N1083" s="25">
        <v>0.48</v>
      </c>
      <c r="O1083" s="53">
        <v>0.23</v>
      </c>
    </row>
    <row r="1084" spans="3:15" x14ac:dyDescent="0.25">
      <c r="C1084" s="125"/>
      <c r="D1084" s="120"/>
      <c r="E1084" s="4" t="s">
        <v>18</v>
      </c>
      <c r="F1084" s="5"/>
      <c r="G1084" s="55">
        <v>127</v>
      </c>
      <c r="H1084" s="56">
        <v>109</v>
      </c>
      <c r="I1084" s="25">
        <v>264</v>
      </c>
      <c r="J1084" s="25">
        <v>2.42</v>
      </c>
      <c r="K1084" s="25">
        <v>1</v>
      </c>
      <c r="L1084" s="25">
        <v>7</v>
      </c>
      <c r="M1084" s="25">
        <v>2</v>
      </c>
      <c r="N1084" s="25">
        <v>1.76</v>
      </c>
      <c r="O1084" s="53">
        <v>3.11</v>
      </c>
    </row>
    <row r="1085" spans="3:15" x14ac:dyDescent="0.25">
      <c r="C1085" s="121" t="s">
        <v>76</v>
      </c>
      <c r="D1085" s="119" t="s">
        <v>20</v>
      </c>
      <c r="E1085" s="18" t="s">
        <v>77</v>
      </c>
      <c r="F1085" s="17"/>
      <c r="G1085" s="52">
        <v>626</v>
      </c>
      <c r="H1085" s="51">
        <v>614</v>
      </c>
      <c r="I1085" s="24">
        <v>1393</v>
      </c>
      <c r="J1085" s="24">
        <v>2.27</v>
      </c>
      <c r="K1085" s="24">
        <v>1</v>
      </c>
      <c r="L1085" s="24">
        <v>8</v>
      </c>
      <c r="M1085" s="24">
        <v>2</v>
      </c>
      <c r="N1085" s="24">
        <v>1.1000000000000001</v>
      </c>
      <c r="O1085" s="54">
        <v>1.21</v>
      </c>
    </row>
    <row r="1086" spans="3:15" x14ac:dyDescent="0.25">
      <c r="C1086" s="125"/>
      <c r="D1086" s="120"/>
      <c r="E1086" s="4" t="s">
        <v>78</v>
      </c>
      <c r="F1086" s="5"/>
      <c r="G1086" s="55">
        <v>975</v>
      </c>
      <c r="H1086" s="56">
        <v>962</v>
      </c>
      <c r="I1086" s="25">
        <v>2335</v>
      </c>
      <c r="J1086" s="25">
        <v>2.4300000000000002</v>
      </c>
      <c r="K1086" s="25">
        <v>1</v>
      </c>
      <c r="L1086" s="25">
        <v>8</v>
      </c>
      <c r="M1086" s="25">
        <v>2</v>
      </c>
      <c r="N1086" s="25">
        <v>1.23</v>
      </c>
      <c r="O1086" s="53">
        <v>1.52</v>
      </c>
    </row>
    <row r="1087" spans="3:15" x14ac:dyDescent="0.25">
      <c r="C1087" s="125"/>
      <c r="D1087" s="120"/>
      <c r="E1087" s="4" t="s">
        <v>79</v>
      </c>
      <c r="F1087" s="5"/>
      <c r="G1087" s="55">
        <v>589</v>
      </c>
      <c r="H1087" s="56">
        <v>584</v>
      </c>
      <c r="I1087" s="25">
        <v>1595</v>
      </c>
      <c r="J1087" s="25">
        <v>2.73</v>
      </c>
      <c r="K1087" s="25">
        <v>1</v>
      </c>
      <c r="L1087" s="25">
        <v>9</v>
      </c>
      <c r="M1087" s="25">
        <v>2</v>
      </c>
      <c r="N1087" s="25">
        <v>1.41</v>
      </c>
      <c r="O1087" s="53">
        <v>2</v>
      </c>
    </row>
    <row r="1088" spans="3:15" x14ac:dyDescent="0.25">
      <c r="C1088" s="125"/>
      <c r="D1088" s="120"/>
      <c r="E1088" s="4" t="s">
        <v>80</v>
      </c>
      <c r="F1088" s="5"/>
      <c r="G1088" s="55">
        <v>224</v>
      </c>
      <c r="H1088" s="56">
        <v>219</v>
      </c>
      <c r="I1088" s="25">
        <v>591</v>
      </c>
      <c r="J1088" s="25">
        <v>2.7</v>
      </c>
      <c r="K1088" s="25">
        <v>1</v>
      </c>
      <c r="L1088" s="25">
        <v>7</v>
      </c>
      <c r="M1088" s="25">
        <v>2</v>
      </c>
      <c r="N1088" s="25">
        <v>1.37</v>
      </c>
      <c r="O1088" s="53">
        <v>1.86</v>
      </c>
    </row>
    <row r="1089" spans="3:15" x14ac:dyDescent="0.25">
      <c r="C1089" s="121" t="s">
        <v>81</v>
      </c>
      <c r="D1089" s="119" t="s">
        <v>20</v>
      </c>
      <c r="E1089" s="18" t="s">
        <v>82</v>
      </c>
      <c r="F1089" s="17"/>
      <c r="G1089" s="52">
        <v>300</v>
      </c>
      <c r="H1089" s="51">
        <v>295</v>
      </c>
      <c r="I1089" s="24">
        <v>765</v>
      </c>
      <c r="J1089" s="24">
        <v>2.59</v>
      </c>
      <c r="K1089" s="24">
        <v>1</v>
      </c>
      <c r="L1089" s="24">
        <v>9</v>
      </c>
      <c r="M1089" s="24">
        <v>2</v>
      </c>
      <c r="N1089" s="24">
        <v>1.43</v>
      </c>
      <c r="O1089" s="54">
        <v>2.0499999999999998</v>
      </c>
    </row>
    <row r="1090" spans="3:15" x14ac:dyDescent="0.25">
      <c r="C1090" s="125"/>
      <c r="D1090" s="120"/>
      <c r="E1090" s="4" t="s">
        <v>83</v>
      </c>
      <c r="F1090" s="5"/>
      <c r="G1090" s="55">
        <v>722</v>
      </c>
      <c r="H1090" s="56">
        <v>708</v>
      </c>
      <c r="I1090" s="25">
        <v>1725</v>
      </c>
      <c r="J1090" s="25">
        <v>2.44</v>
      </c>
      <c r="K1090" s="25">
        <v>1</v>
      </c>
      <c r="L1090" s="25">
        <v>8</v>
      </c>
      <c r="M1090" s="25">
        <v>2</v>
      </c>
      <c r="N1090" s="25">
        <v>1.22</v>
      </c>
      <c r="O1090" s="53">
        <v>1.49</v>
      </c>
    </row>
    <row r="1091" spans="3:15" x14ac:dyDescent="0.25">
      <c r="C1091" s="125"/>
      <c r="D1091" s="120"/>
      <c r="E1091" s="4" t="s">
        <v>84</v>
      </c>
      <c r="F1091" s="5"/>
      <c r="G1091" s="55">
        <v>483</v>
      </c>
      <c r="H1091" s="56">
        <v>479</v>
      </c>
      <c r="I1091" s="25">
        <v>1318</v>
      </c>
      <c r="J1091" s="25">
        <v>2.75</v>
      </c>
      <c r="K1091" s="25">
        <v>1</v>
      </c>
      <c r="L1091" s="25">
        <v>8</v>
      </c>
      <c r="M1091" s="25">
        <v>2</v>
      </c>
      <c r="N1091" s="25">
        <v>1.39</v>
      </c>
      <c r="O1091" s="53">
        <v>1.94</v>
      </c>
    </row>
    <row r="1092" spans="3:15" x14ac:dyDescent="0.25">
      <c r="C1092" s="125"/>
      <c r="D1092" s="120"/>
      <c r="E1092" s="4" t="s">
        <v>85</v>
      </c>
      <c r="F1092" s="5"/>
      <c r="G1092" s="55">
        <v>395</v>
      </c>
      <c r="H1092" s="56">
        <v>392</v>
      </c>
      <c r="I1092" s="25">
        <v>916</v>
      </c>
      <c r="J1092" s="25">
        <v>2.34</v>
      </c>
      <c r="K1092" s="25">
        <v>1</v>
      </c>
      <c r="L1092" s="25">
        <v>8</v>
      </c>
      <c r="M1092" s="25">
        <v>2</v>
      </c>
      <c r="N1092" s="25">
        <v>1.22</v>
      </c>
      <c r="O1092" s="53">
        <v>1.49</v>
      </c>
    </row>
    <row r="1093" spans="3:15" x14ac:dyDescent="0.25">
      <c r="C1093" s="125"/>
      <c r="D1093" s="120"/>
      <c r="E1093" s="4" t="s">
        <v>86</v>
      </c>
      <c r="F1093" s="5"/>
      <c r="G1093" s="55">
        <v>236</v>
      </c>
      <c r="H1093" s="56">
        <v>231</v>
      </c>
      <c r="I1093" s="25">
        <v>560</v>
      </c>
      <c r="J1093" s="25">
        <v>2.42</v>
      </c>
      <c r="K1093" s="25">
        <v>1</v>
      </c>
      <c r="L1093" s="25">
        <v>8</v>
      </c>
      <c r="M1093" s="25">
        <v>2</v>
      </c>
      <c r="N1093" s="25">
        <v>1.19</v>
      </c>
      <c r="O1093" s="53">
        <v>1.41</v>
      </c>
    </row>
    <row r="1094" spans="3:15" x14ac:dyDescent="0.25">
      <c r="C1094" s="125"/>
      <c r="D1094" s="120"/>
      <c r="E1094" s="4" t="s">
        <v>87</v>
      </c>
      <c r="F1094" s="5"/>
      <c r="G1094" s="55">
        <v>278</v>
      </c>
      <c r="H1094" s="56">
        <v>274</v>
      </c>
      <c r="I1094" s="25">
        <v>630</v>
      </c>
      <c r="J1094" s="25">
        <v>2.2999999999999998</v>
      </c>
      <c r="K1094" s="25">
        <v>1</v>
      </c>
      <c r="L1094" s="25">
        <v>7</v>
      </c>
      <c r="M1094" s="25">
        <v>2</v>
      </c>
      <c r="N1094" s="25">
        <v>1.05</v>
      </c>
      <c r="O1094" s="53">
        <v>1.1000000000000001</v>
      </c>
    </row>
    <row r="1095" spans="3:15" x14ac:dyDescent="0.25">
      <c r="C1095" s="121" t="s">
        <v>88</v>
      </c>
      <c r="D1095" s="119" t="s">
        <v>20</v>
      </c>
      <c r="E1095" s="18" t="s">
        <v>89</v>
      </c>
      <c r="F1095" s="17"/>
      <c r="G1095" s="52">
        <v>110</v>
      </c>
      <c r="H1095" s="51">
        <v>108</v>
      </c>
      <c r="I1095" s="24">
        <v>248</v>
      </c>
      <c r="J1095" s="24">
        <v>2.2999999999999998</v>
      </c>
      <c r="K1095" s="24">
        <v>1</v>
      </c>
      <c r="L1095" s="24">
        <v>6</v>
      </c>
      <c r="M1095" s="24">
        <v>2</v>
      </c>
      <c r="N1095" s="24">
        <v>1.02</v>
      </c>
      <c r="O1095" s="54">
        <v>1.04</v>
      </c>
    </row>
    <row r="1096" spans="3:15" x14ac:dyDescent="0.25">
      <c r="C1096" s="122"/>
      <c r="D1096" s="120"/>
      <c r="E1096" s="4" t="s">
        <v>90</v>
      </c>
      <c r="F1096" s="5"/>
      <c r="G1096" s="55">
        <v>190</v>
      </c>
      <c r="H1096" s="56">
        <v>187</v>
      </c>
      <c r="I1096" s="25">
        <v>517</v>
      </c>
      <c r="J1096" s="25">
        <v>2.76</v>
      </c>
      <c r="K1096" s="25">
        <v>1</v>
      </c>
      <c r="L1096" s="25">
        <v>9</v>
      </c>
      <c r="M1096" s="25">
        <v>2</v>
      </c>
      <c r="N1096" s="25">
        <v>1.6</v>
      </c>
      <c r="O1096" s="53">
        <v>2.5499999999999998</v>
      </c>
    </row>
    <row r="1097" spans="3:15" x14ac:dyDescent="0.25">
      <c r="C1097" s="122"/>
      <c r="D1097" s="120"/>
      <c r="E1097" s="4" t="s">
        <v>83</v>
      </c>
      <c r="F1097" s="5"/>
      <c r="G1097" s="55">
        <v>722</v>
      </c>
      <c r="H1097" s="56">
        <v>708</v>
      </c>
      <c r="I1097" s="25">
        <v>1725</v>
      </c>
      <c r="J1097" s="25">
        <v>2.44</v>
      </c>
      <c r="K1097" s="25">
        <v>1</v>
      </c>
      <c r="L1097" s="25">
        <v>8</v>
      </c>
      <c r="M1097" s="25">
        <v>2</v>
      </c>
      <c r="N1097" s="25">
        <v>1.22</v>
      </c>
      <c r="O1097" s="53">
        <v>1.49</v>
      </c>
    </row>
    <row r="1098" spans="3:15" x14ac:dyDescent="0.25">
      <c r="C1098" s="122"/>
      <c r="D1098" s="120"/>
      <c r="E1098" s="4" t="s">
        <v>91</v>
      </c>
      <c r="F1098" s="5"/>
      <c r="G1098" s="55">
        <v>117</v>
      </c>
      <c r="H1098" s="56">
        <v>117</v>
      </c>
      <c r="I1098" s="25">
        <v>325</v>
      </c>
      <c r="J1098" s="25">
        <v>2.78</v>
      </c>
      <c r="K1098" s="25">
        <v>1</v>
      </c>
      <c r="L1098" s="25">
        <v>8</v>
      </c>
      <c r="M1098" s="25">
        <v>2</v>
      </c>
      <c r="N1098" s="25">
        <v>1.38</v>
      </c>
      <c r="O1098" s="53">
        <v>1.9</v>
      </c>
    </row>
    <row r="1099" spans="3:15" x14ac:dyDescent="0.25">
      <c r="C1099" s="122"/>
      <c r="D1099" s="120"/>
      <c r="E1099" s="4" t="s">
        <v>92</v>
      </c>
      <c r="F1099" s="5"/>
      <c r="G1099" s="55">
        <v>123</v>
      </c>
      <c r="H1099" s="56">
        <v>122</v>
      </c>
      <c r="I1099" s="25">
        <v>326</v>
      </c>
      <c r="J1099" s="25">
        <v>2.67</v>
      </c>
      <c r="K1099" s="25">
        <v>1</v>
      </c>
      <c r="L1099" s="25">
        <v>7</v>
      </c>
      <c r="M1099" s="25">
        <v>2</v>
      </c>
      <c r="N1099" s="25">
        <v>1.17</v>
      </c>
      <c r="O1099" s="53">
        <v>1.37</v>
      </c>
    </row>
    <row r="1100" spans="3:15" x14ac:dyDescent="0.25">
      <c r="C1100" s="122"/>
      <c r="D1100" s="120"/>
      <c r="E1100" s="4" t="s">
        <v>93</v>
      </c>
      <c r="F1100" s="5"/>
      <c r="G1100" s="55">
        <v>243</v>
      </c>
      <c r="H1100" s="56">
        <v>240</v>
      </c>
      <c r="I1100" s="25">
        <v>667</v>
      </c>
      <c r="J1100" s="25">
        <v>2.78</v>
      </c>
      <c r="K1100" s="25">
        <v>1</v>
      </c>
      <c r="L1100" s="25">
        <v>8</v>
      </c>
      <c r="M1100" s="25">
        <v>2</v>
      </c>
      <c r="N1100" s="25">
        <v>1.5</v>
      </c>
      <c r="O1100" s="53">
        <v>2.25</v>
      </c>
    </row>
    <row r="1101" spans="3:15" x14ac:dyDescent="0.25">
      <c r="C1101" s="122"/>
      <c r="D1101" s="120"/>
      <c r="E1101" s="4" t="s">
        <v>85</v>
      </c>
      <c r="F1101" s="5"/>
      <c r="G1101" s="55">
        <v>395</v>
      </c>
      <c r="H1101" s="56">
        <v>392</v>
      </c>
      <c r="I1101" s="25">
        <v>916</v>
      </c>
      <c r="J1101" s="25">
        <v>2.34</v>
      </c>
      <c r="K1101" s="25">
        <v>1</v>
      </c>
      <c r="L1101" s="25">
        <v>8</v>
      </c>
      <c r="M1101" s="25">
        <v>2</v>
      </c>
      <c r="N1101" s="25">
        <v>1.22</v>
      </c>
      <c r="O1101" s="53">
        <v>1.49</v>
      </c>
    </row>
    <row r="1102" spans="3:15" x14ac:dyDescent="0.25">
      <c r="C1102" s="122"/>
      <c r="D1102" s="120"/>
      <c r="E1102" s="4" t="s">
        <v>94</v>
      </c>
      <c r="F1102" s="5"/>
      <c r="G1102" s="55">
        <v>168</v>
      </c>
      <c r="H1102" s="56">
        <v>165</v>
      </c>
      <c r="I1102" s="25">
        <v>393</v>
      </c>
      <c r="J1102" s="25">
        <v>2.38</v>
      </c>
      <c r="K1102" s="25">
        <v>1</v>
      </c>
      <c r="L1102" s="25">
        <v>8</v>
      </c>
      <c r="M1102" s="25">
        <v>2</v>
      </c>
      <c r="N1102" s="25">
        <v>1.19</v>
      </c>
      <c r="O1102" s="53">
        <v>1.42</v>
      </c>
    </row>
    <row r="1103" spans="3:15" x14ac:dyDescent="0.25">
      <c r="C1103" s="122"/>
      <c r="D1103" s="120"/>
      <c r="E1103" s="4" t="s">
        <v>95</v>
      </c>
      <c r="F1103" s="5"/>
      <c r="G1103" s="55">
        <v>68</v>
      </c>
      <c r="H1103" s="56">
        <v>66</v>
      </c>
      <c r="I1103" s="25">
        <v>167</v>
      </c>
      <c r="J1103" s="25">
        <v>2.5299999999999998</v>
      </c>
      <c r="K1103" s="25">
        <v>1</v>
      </c>
      <c r="L1103" s="25">
        <v>7</v>
      </c>
      <c r="M1103" s="25">
        <v>2</v>
      </c>
      <c r="N1103" s="25">
        <v>1.17</v>
      </c>
      <c r="O1103" s="53">
        <v>1.37</v>
      </c>
    </row>
    <row r="1104" spans="3:15" x14ac:dyDescent="0.25">
      <c r="C1104" s="126"/>
      <c r="D1104" s="123"/>
      <c r="E1104" s="64" t="s">
        <v>87</v>
      </c>
      <c r="F1104" s="59"/>
      <c r="G1104" s="96">
        <v>278</v>
      </c>
      <c r="H1104" s="94">
        <v>274</v>
      </c>
      <c r="I1104" s="70">
        <v>630</v>
      </c>
      <c r="J1104" s="70">
        <v>2.2999999999999998</v>
      </c>
      <c r="K1104" s="70">
        <v>1</v>
      </c>
      <c r="L1104" s="70">
        <v>7</v>
      </c>
      <c r="M1104" s="70">
        <v>2</v>
      </c>
      <c r="N1104" s="70">
        <v>1.05</v>
      </c>
      <c r="O1104" s="92">
        <v>1.1000000000000001</v>
      </c>
    </row>
    <row r="1106" spans="2:15" x14ac:dyDescent="0.25">
      <c r="B1106" s="48" t="str">
        <f xml:space="preserve"> HYPERLINK("#'目次'!B13", "[7]")</f>
        <v>[7]</v>
      </c>
      <c r="C1106" s="35" t="s">
        <v>141</v>
      </c>
    </row>
    <row r="1109" spans="2:15" x14ac:dyDescent="0.25">
      <c r="C1109" s="35" t="s">
        <v>14</v>
      </c>
    </row>
    <row r="1110" spans="2:15" ht="25.2" x14ac:dyDescent="0.25">
      <c r="C1110" s="115"/>
      <c r="D1110" s="116"/>
      <c r="E1110" s="116"/>
      <c r="F1110" s="116"/>
      <c r="G1110" s="44" t="s">
        <v>15</v>
      </c>
      <c r="H1110" s="43" t="s">
        <v>142</v>
      </c>
      <c r="I1110" s="26" t="s">
        <v>49</v>
      </c>
      <c r="J1110" s="26" t="s">
        <v>50</v>
      </c>
      <c r="K1110" s="26" t="s">
        <v>51</v>
      </c>
      <c r="L1110" s="26" t="s">
        <v>143</v>
      </c>
      <c r="M1110" s="26" t="s">
        <v>144</v>
      </c>
      <c r="N1110" s="26" t="s">
        <v>18</v>
      </c>
      <c r="O1110" s="49" t="s">
        <v>145</v>
      </c>
    </row>
    <row r="1111" spans="2:15" x14ac:dyDescent="0.25">
      <c r="C1111" s="117"/>
      <c r="D1111" s="118"/>
      <c r="E1111" s="118"/>
      <c r="F1111" s="118"/>
      <c r="G1111" s="46"/>
      <c r="H1111" s="47"/>
      <c r="I1111" s="27"/>
      <c r="J1111" s="27"/>
      <c r="K1111" s="27"/>
      <c r="L1111" s="27"/>
      <c r="M1111" s="27"/>
      <c r="N1111" s="27"/>
      <c r="O1111" s="45"/>
    </row>
    <row r="1112" spans="2:15" x14ac:dyDescent="0.25">
      <c r="C1112" s="77"/>
      <c r="D1112" s="17"/>
      <c r="E1112" s="76" t="s">
        <v>15</v>
      </c>
      <c r="F1112" s="73"/>
      <c r="G1112" s="57">
        <v>2414</v>
      </c>
      <c r="H1112" s="31">
        <v>385</v>
      </c>
      <c r="I1112" s="31">
        <v>1156</v>
      </c>
      <c r="J1112" s="31">
        <v>466</v>
      </c>
      <c r="K1112" s="31">
        <v>191</v>
      </c>
      <c r="L1112" s="31">
        <v>81</v>
      </c>
      <c r="M1112" s="31">
        <v>100</v>
      </c>
      <c r="N1112" s="31">
        <v>35</v>
      </c>
      <c r="O1112" s="101" t="s">
        <v>116</v>
      </c>
    </row>
    <row r="1113" spans="2:15" x14ac:dyDescent="0.25">
      <c r="C1113" s="67"/>
      <c r="D1113" s="58"/>
      <c r="E1113" s="58"/>
      <c r="F1113" s="78"/>
      <c r="G1113" s="8">
        <v>100</v>
      </c>
      <c r="H1113" s="2">
        <v>15.948632974316</v>
      </c>
      <c r="I1113" s="2">
        <v>47.887323943661997</v>
      </c>
      <c r="J1113" s="2">
        <v>19.304059652029999</v>
      </c>
      <c r="K1113" s="2">
        <v>7.9121789560889999</v>
      </c>
      <c r="L1113" s="2">
        <v>3.355426677713</v>
      </c>
      <c r="M1113" s="2">
        <v>4.1425020712510001</v>
      </c>
      <c r="N1113" s="2">
        <v>1.4498757249380001</v>
      </c>
      <c r="O1113" s="14">
        <v>2.4859184531320002</v>
      </c>
    </row>
    <row r="1114" spans="2:15" x14ac:dyDescent="0.25">
      <c r="C1114" s="124" t="s">
        <v>19</v>
      </c>
      <c r="D1114" s="119" t="s">
        <v>20</v>
      </c>
      <c r="E1114" s="18" t="s">
        <v>21</v>
      </c>
      <c r="F1114" s="17"/>
      <c r="G1114" s="19">
        <v>1139</v>
      </c>
      <c r="H1114" s="21">
        <v>134</v>
      </c>
      <c r="I1114" s="3">
        <v>590</v>
      </c>
      <c r="J1114" s="3">
        <v>222</v>
      </c>
      <c r="K1114" s="3">
        <v>102</v>
      </c>
      <c r="L1114" s="3">
        <v>38</v>
      </c>
      <c r="M1114" s="3">
        <v>41</v>
      </c>
      <c r="N1114" s="3">
        <v>12</v>
      </c>
      <c r="O1114" s="72" t="s">
        <v>116</v>
      </c>
    </row>
    <row r="1115" spans="2:15" x14ac:dyDescent="0.25">
      <c r="C1115" s="125"/>
      <c r="D1115" s="120"/>
      <c r="E1115" s="9"/>
      <c r="F1115" s="10"/>
      <c r="G1115" s="8">
        <v>100</v>
      </c>
      <c r="H1115" s="13">
        <v>11.764705882353001</v>
      </c>
      <c r="I1115" s="2">
        <v>51.799824407374999</v>
      </c>
      <c r="J1115" s="2">
        <v>19.490781387182</v>
      </c>
      <c r="K1115" s="2">
        <v>8.9552238805969999</v>
      </c>
      <c r="L1115" s="2">
        <v>3.3362598770849998</v>
      </c>
      <c r="M1115" s="2">
        <v>3.5996488147500001</v>
      </c>
      <c r="N1115" s="2">
        <v>1.053555750658</v>
      </c>
      <c r="O1115" s="14">
        <v>2.5252883762199998</v>
      </c>
    </row>
    <row r="1116" spans="2:15" x14ac:dyDescent="0.25">
      <c r="C1116" s="125"/>
      <c r="D1116" s="120"/>
      <c r="E1116" s="4" t="s">
        <v>22</v>
      </c>
      <c r="F1116" s="5"/>
      <c r="G1116" s="6">
        <v>1275</v>
      </c>
      <c r="H1116" s="7">
        <v>251</v>
      </c>
      <c r="I1116" s="1">
        <v>566</v>
      </c>
      <c r="J1116" s="1">
        <v>244</v>
      </c>
      <c r="K1116" s="1">
        <v>89</v>
      </c>
      <c r="L1116" s="1">
        <v>43</v>
      </c>
      <c r="M1116" s="1">
        <v>59</v>
      </c>
      <c r="N1116" s="1">
        <v>23</v>
      </c>
      <c r="O1116" s="33" t="s">
        <v>116</v>
      </c>
    </row>
    <row r="1117" spans="2:15" x14ac:dyDescent="0.25">
      <c r="C1117" s="125"/>
      <c r="D1117" s="120"/>
      <c r="E1117" s="9"/>
      <c r="F1117" s="10"/>
      <c r="G1117" s="8">
        <v>100</v>
      </c>
      <c r="H1117" s="13">
        <v>19.686274509804001</v>
      </c>
      <c r="I1117" s="2">
        <v>44.392156862744997</v>
      </c>
      <c r="J1117" s="2">
        <v>19.137254901961001</v>
      </c>
      <c r="K1117" s="2">
        <v>6.9803921568630001</v>
      </c>
      <c r="L1117" s="2">
        <v>3.3725490196079999</v>
      </c>
      <c r="M1117" s="2">
        <v>4.6274509803920001</v>
      </c>
      <c r="N1117" s="2">
        <v>1.803921568627</v>
      </c>
      <c r="O1117" s="14">
        <v>2.450479233227</v>
      </c>
    </row>
    <row r="1118" spans="2:15" x14ac:dyDescent="0.25">
      <c r="C1118" s="121" t="s">
        <v>23</v>
      </c>
      <c r="D1118" s="121" t="s">
        <v>24</v>
      </c>
      <c r="E1118" s="18" t="s">
        <v>25</v>
      </c>
      <c r="F1118" s="17"/>
      <c r="G1118" s="19">
        <v>515</v>
      </c>
      <c r="H1118" s="21">
        <v>71</v>
      </c>
      <c r="I1118" s="3">
        <v>250</v>
      </c>
      <c r="J1118" s="3">
        <v>101</v>
      </c>
      <c r="K1118" s="3">
        <v>49</v>
      </c>
      <c r="L1118" s="3">
        <v>15</v>
      </c>
      <c r="M1118" s="3">
        <v>26</v>
      </c>
      <c r="N1118" s="3">
        <v>3</v>
      </c>
      <c r="O1118" s="72" t="s">
        <v>116</v>
      </c>
    </row>
    <row r="1119" spans="2:15" x14ac:dyDescent="0.25">
      <c r="C1119" s="125"/>
      <c r="D1119" s="122"/>
      <c r="E1119" s="9"/>
      <c r="F1119" s="10"/>
      <c r="G1119" s="8">
        <v>100</v>
      </c>
      <c r="H1119" s="13">
        <v>13.786407766989999</v>
      </c>
      <c r="I1119" s="2">
        <v>48.543689320387998</v>
      </c>
      <c r="J1119" s="2">
        <v>19.611650485437</v>
      </c>
      <c r="K1119" s="2">
        <v>9.5145631067960004</v>
      </c>
      <c r="L1119" s="2">
        <v>2.9126213592229999</v>
      </c>
      <c r="M1119" s="2">
        <v>5.0485436893199997</v>
      </c>
      <c r="N1119" s="2">
        <v>0.582524271845</v>
      </c>
      <c r="O1119" s="14">
        <v>2.56640625</v>
      </c>
    </row>
    <row r="1120" spans="2:15" x14ac:dyDescent="0.25">
      <c r="C1120" s="125"/>
      <c r="D1120" s="122"/>
      <c r="E1120" s="4" t="s">
        <v>26</v>
      </c>
      <c r="F1120" s="5"/>
      <c r="G1120" s="6">
        <v>718</v>
      </c>
      <c r="H1120" s="7">
        <v>98</v>
      </c>
      <c r="I1120" s="1">
        <v>369</v>
      </c>
      <c r="J1120" s="1">
        <v>144</v>
      </c>
      <c r="K1120" s="1">
        <v>50</v>
      </c>
      <c r="L1120" s="1">
        <v>19</v>
      </c>
      <c r="M1120" s="1">
        <v>33</v>
      </c>
      <c r="N1120" s="1">
        <v>5</v>
      </c>
      <c r="O1120" s="33" t="s">
        <v>116</v>
      </c>
    </row>
    <row r="1121" spans="3:15" x14ac:dyDescent="0.25">
      <c r="C1121" s="125"/>
      <c r="D1121" s="122"/>
      <c r="E1121" s="9"/>
      <c r="F1121" s="10"/>
      <c r="G1121" s="8">
        <v>100</v>
      </c>
      <c r="H1121" s="13">
        <v>13.649025069638</v>
      </c>
      <c r="I1121" s="2">
        <v>51.392757660167</v>
      </c>
      <c r="J1121" s="2">
        <v>20.055710306407001</v>
      </c>
      <c r="K1121" s="2">
        <v>6.9637883008359998</v>
      </c>
      <c r="L1121" s="2">
        <v>2.646239554318</v>
      </c>
      <c r="M1121" s="2">
        <v>4.596100278552</v>
      </c>
      <c r="N1121" s="2">
        <v>0.69637883008400003</v>
      </c>
      <c r="O1121" s="14">
        <v>2.4922861150069999</v>
      </c>
    </row>
    <row r="1122" spans="3:15" x14ac:dyDescent="0.25">
      <c r="C1122" s="125"/>
      <c r="D1122" s="122"/>
      <c r="E1122" s="4" t="s">
        <v>27</v>
      </c>
      <c r="F1122" s="5"/>
      <c r="G1122" s="6">
        <v>492</v>
      </c>
      <c r="H1122" s="7">
        <v>66</v>
      </c>
      <c r="I1122" s="1">
        <v>249</v>
      </c>
      <c r="J1122" s="1">
        <v>91</v>
      </c>
      <c r="K1122" s="1">
        <v>40</v>
      </c>
      <c r="L1122" s="1">
        <v>20</v>
      </c>
      <c r="M1122" s="1">
        <v>16</v>
      </c>
      <c r="N1122" s="1">
        <v>10</v>
      </c>
      <c r="O1122" s="33" t="s">
        <v>116</v>
      </c>
    </row>
    <row r="1123" spans="3:15" x14ac:dyDescent="0.25">
      <c r="C1123" s="125"/>
      <c r="D1123" s="122"/>
      <c r="E1123" s="9"/>
      <c r="F1123" s="10"/>
      <c r="G1123" s="8">
        <v>100</v>
      </c>
      <c r="H1123" s="13">
        <v>13.414634146340999</v>
      </c>
      <c r="I1123" s="2">
        <v>50.609756097560997</v>
      </c>
      <c r="J1123" s="2">
        <v>18.495934959349999</v>
      </c>
      <c r="K1123" s="2">
        <v>8.130081300813</v>
      </c>
      <c r="L1123" s="2">
        <v>4.065040650407</v>
      </c>
      <c r="M1123" s="2">
        <v>3.2520325203249998</v>
      </c>
      <c r="N1123" s="2">
        <v>2.032520325203</v>
      </c>
      <c r="O1123" s="14">
        <v>2.4834024896270002</v>
      </c>
    </row>
    <row r="1124" spans="3:15" x14ac:dyDescent="0.25">
      <c r="C1124" s="125"/>
      <c r="D1124" s="122"/>
      <c r="E1124" s="4" t="s">
        <v>28</v>
      </c>
      <c r="F1124" s="5"/>
      <c r="G1124" s="6">
        <v>390</v>
      </c>
      <c r="H1124" s="7">
        <v>82</v>
      </c>
      <c r="I1124" s="1">
        <v>169</v>
      </c>
      <c r="J1124" s="1">
        <v>70</v>
      </c>
      <c r="K1124" s="1">
        <v>29</v>
      </c>
      <c r="L1124" s="1">
        <v>17</v>
      </c>
      <c r="M1124" s="1">
        <v>16</v>
      </c>
      <c r="N1124" s="1">
        <v>7</v>
      </c>
      <c r="O1124" s="33" t="s">
        <v>116</v>
      </c>
    </row>
    <row r="1125" spans="3:15" x14ac:dyDescent="0.25">
      <c r="C1125" s="125"/>
      <c r="D1125" s="122"/>
      <c r="E1125" s="9"/>
      <c r="F1125" s="10"/>
      <c r="G1125" s="8">
        <v>100</v>
      </c>
      <c r="H1125" s="13">
        <v>21.025641025641001</v>
      </c>
      <c r="I1125" s="2">
        <v>43.333333333333002</v>
      </c>
      <c r="J1125" s="2">
        <v>17.948717948717999</v>
      </c>
      <c r="K1125" s="2">
        <v>7.435897435897</v>
      </c>
      <c r="L1125" s="2">
        <v>4.3589743589739998</v>
      </c>
      <c r="M1125" s="2">
        <v>4.1025641025640001</v>
      </c>
      <c r="N1125" s="2">
        <v>1.7948717948720001</v>
      </c>
      <c r="O1125" s="14">
        <v>2.436031331593</v>
      </c>
    </row>
    <row r="1126" spans="3:15" x14ac:dyDescent="0.25">
      <c r="C1126" s="125"/>
      <c r="D1126" s="122"/>
      <c r="E1126" s="4" t="s">
        <v>29</v>
      </c>
      <c r="F1126" s="5"/>
      <c r="G1126" s="6">
        <v>206</v>
      </c>
      <c r="H1126" s="7">
        <v>47</v>
      </c>
      <c r="I1126" s="1">
        <v>82</v>
      </c>
      <c r="J1126" s="1">
        <v>39</v>
      </c>
      <c r="K1126" s="1">
        <v>17</v>
      </c>
      <c r="L1126" s="1">
        <v>6</v>
      </c>
      <c r="M1126" s="1">
        <v>7</v>
      </c>
      <c r="N1126" s="1">
        <v>8</v>
      </c>
      <c r="O1126" s="33" t="s">
        <v>116</v>
      </c>
    </row>
    <row r="1127" spans="3:15" x14ac:dyDescent="0.25">
      <c r="C1127" s="125"/>
      <c r="D1127" s="122"/>
      <c r="E1127" s="9"/>
      <c r="F1127" s="10"/>
      <c r="G1127" s="8">
        <v>100</v>
      </c>
      <c r="H1127" s="13">
        <v>22.815533980583002</v>
      </c>
      <c r="I1127" s="2">
        <v>39.805825242718001</v>
      </c>
      <c r="J1127" s="2">
        <v>18.932038834951001</v>
      </c>
      <c r="K1127" s="2">
        <v>8.2524271844660007</v>
      </c>
      <c r="L1127" s="2">
        <v>2.9126213592229999</v>
      </c>
      <c r="M1127" s="2">
        <v>3.398058252427</v>
      </c>
      <c r="N1127" s="2">
        <v>3.8834951456310001</v>
      </c>
      <c r="O1127" s="14">
        <v>2.4090909090910002</v>
      </c>
    </row>
    <row r="1128" spans="3:15" x14ac:dyDescent="0.25">
      <c r="C1128" s="125"/>
      <c r="D1128" s="122"/>
      <c r="E1128" s="4" t="s">
        <v>30</v>
      </c>
      <c r="F1128" s="5"/>
      <c r="G1128" s="6">
        <v>76</v>
      </c>
      <c r="H1128" s="7">
        <v>19</v>
      </c>
      <c r="I1128" s="1">
        <v>32</v>
      </c>
      <c r="J1128" s="1">
        <v>13</v>
      </c>
      <c r="K1128" s="1">
        <v>4</v>
      </c>
      <c r="L1128" s="1">
        <v>4</v>
      </c>
      <c r="M1128" s="1">
        <v>2</v>
      </c>
      <c r="N1128" s="1">
        <v>2</v>
      </c>
      <c r="O1128" s="33" t="s">
        <v>116</v>
      </c>
    </row>
    <row r="1129" spans="3:15" x14ac:dyDescent="0.25">
      <c r="C1129" s="125"/>
      <c r="D1129" s="122"/>
      <c r="E1129" s="9"/>
      <c r="F1129" s="10"/>
      <c r="G1129" s="8">
        <v>100</v>
      </c>
      <c r="H1129" s="13">
        <v>25</v>
      </c>
      <c r="I1129" s="2">
        <v>42.105263157895003</v>
      </c>
      <c r="J1129" s="2">
        <v>17.105263157894999</v>
      </c>
      <c r="K1129" s="2">
        <v>5.2631578947369997</v>
      </c>
      <c r="L1129" s="2">
        <v>5.2631578947369997</v>
      </c>
      <c r="M1129" s="2">
        <v>2.6315789473679998</v>
      </c>
      <c r="N1129" s="2">
        <v>2.6315789473679998</v>
      </c>
      <c r="O1129" s="14">
        <v>2.3243243243239999</v>
      </c>
    </row>
    <row r="1130" spans="3:15" x14ac:dyDescent="0.25">
      <c r="C1130" s="125"/>
      <c r="D1130" s="122"/>
      <c r="E1130" s="4" t="s">
        <v>31</v>
      </c>
      <c r="F1130" s="5"/>
      <c r="G1130" s="6">
        <v>17</v>
      </c>
      <c r="H1130" s="7">
        <v>2</v>
      </c>
      <c r="I1130" s="1">
        <v>5</v>
      </c>
      <c r="J1130" s="1">
        <v>8</v>
      </c>
      <c r="K1130" s="1">
        <v>2</v>
      </c>
      <c r="L1130" s="1">
        <v>0</v>
      </c>
      <c r="M1130" s="1">
        <v>0</v>
      </c>
      <c r="N1130" s="1">
        <v>0</v>
      </c>
      <c r="O1130" s="33" t="s">
        <v>116</v>
      </c>
    </row>
    <row r="1131" spans="3:15" x14ac:dyDescent="0.25">
      <c r="C1131" s="125"/>
      <c r="D1131" s="122"/>
      <c r="E1131" s="9"/>
      <c r="F1131" s="10"/>
      <c r="G1131" s="8">
        <v>100</v>
      </c>
      <c r="H1131" s="13">
        <v>11.764705882353001</v>
      </c>
      <c r="I1131" s="2">
        <v>29.411764705882</v>
      </c>
      <c r="J1131" s="2">
        <v>47.058823529412003</v>
      </c>
      <c r="K1131" s="2">
        <v>11.764705882353001</v>
      </c>
      <c r="L1131" s="16">
        <v>0</v>
      </c>
      <c r="M1131" s="16">
        <v>0</v>
      </c>
      <c r="N1131" s="16">
        <v>0</v>
      </c>
      <c r="O1131" s="14">
        <v>2.5882352941179998</v>
      </c>
    </row>
    <row r="1132" spans="3:15" x14ac:dyDescent="0.25">
      <c r="C1132" s="125"/>
      <c r="D1132" s="122"/>
      <c r="E1132" s="4" t="s">
        <v>32</v>
      </c>
      <c r="F1132" s="5"/>
      <c r="G1132" s="6">
        <v>1233</v>
      </c>
      <c r="H1132" s="7">
        <v>169</v>
      </c>
      <c r="I1132" s="1">
        <v>619</v>
      </c>
      <c r="J1132" s="1">
        <v>245</v>
      </c>
      <c r="K1132" s="1">
        <v>99</v>
      </c>
      <c r="L1132" s="1">
        <v>34</v>
      </c>
      <c r="M1132" s="1">
        <v>59</v>
      </c>
      <c r="N1132" s="1">
        <v>8</v>
      </c>
      <c r="O1132" s="33" t="s">
        <v>116</v>
      </c>
    </row>
    <row r="1133" spans="3:15" x14ac:dyDescent="0.25">
      <c r="C1133" s="125"/>
      <c r="D1133" s="122"/>
      <c r="E1133" s="9"/>
      <c r="F1133" s="10"/>
      <c r="G1133" s="8">
        <v>100</v>
      </c>
      <c r="H1133" s="13">
        <v>13.706407137064</v>
      </c>
      <c r="I1133" s="2">
        <v>50.202757502028</v>
      </c>
      <c r="J1133" s="2">
        <v>19.870235198702002</v>
      </c>
      <c r="K1133" s="2">
        <v>8.0291970802920005</v>
      </c>
      <c r="L1133" s="2">
        <v>2.7575020275750002</v>
      </c>
      <c r="M1133" s="2">
        <v>4.7850770478509999</v>
      </c>
      <c r="N1133" s="2">
        <v>0.64882400648799998</v>
      </c>
      <c r="O1133" s="14">
        <v>2.5232653061220001</v>
      </c>
    </row>
    <row r="1134" spans="3:15" x14ac:dyDescent="0.25">
      <c r="C1134" s="125"/>
      <c r="D1134" s="122"/>
      <c r="E1134" s="4" t="s">
        <v>33</v>
      </c>
      <c r="F1134" s="5"/>
      <c r="G1134" s="6">
        <v>882</v>
      </c>
      <c r="H1134" s="7">
        <v>148</v>
      </c>
      <c r="I1134" s="1">
        <v>418</v>
      </c>
      <c r="J1134" s="1">
        <v>161</v>
      </c>
      <c r="K1134" s="1">
        <v>69</v>
      </c>
      <c r="L1134" s="1">
        <v>37</v>
      </c>
      <c r="M1134" s="1">
        <v>32</v>
      </c>
      <c r="N1134" s="1">
        <v>17</v>
      </c>
      <c r="O1134" s="33" t="s">
        <v>116</v>
      </c>
    </row>
    <row r="1135" spans="3:15" x14ac:dyDescent="0.25">
      <c r="C1135" s="125"/>
      <c r="D1135" s="122"/>
      <c r="E1135" s="9"/>
      <c r="F1135" s="10"/>
      <c r="G1135" s="8">
        <v>100</v>
      </c>
      <c r="H1135" s="13">
        <v>16.780045351474001</v>
      </c>
      <c r="I1135" s="2">
        <v>47.392290249433003</v>
      </c>
      <c r="J1135" s="2">
        <v>18.253968253968001</v>
      </c>
      <c r="K1135" s="2">
        <v>7.8231292517010003</v>
      </c>
      <c r="L1135" s="2">
        <v>4.1950113378680003</v>
      </c>
      <c r="M1135" s="2">
        <v>3.6281179138319999</v>
      </c>
      <c r="N1135" s="2">
        <v>1.9274376417229999</v>
      </c>
      <c r="O1135" s="14">
        <v>2.4624277456649999</v>
      </c>
    </row>
    <row r="1136" spans="3:15" x14ac:dyDescent="0.25">
      <c r="C1136" s="125"/>
      <c r="D1136" s="122"/>
      <c r="E1136" s="4" t="s">
        <v>34</v>
      </c>
      <c r="F1136" s="5"/>
      <c r="G1136" s="6">
        <v>299</v>
      </c>
      <c r="H1136" s="7">
        <v>68</v>
      </c>
      <c r="I1136" s="1">
        <v>119</v>
      </c>
      <c r="J1136" s="1">
        <v>60</v>
      </c>
      <c r="K1136" s="1">
        <v>23</v>
      </c>
      <c r="L1136" s="1">
        <v>10</v>
      </c>
      <c r="M1136" s="1">
        <v>9</v>
      </c>
      <c r="N1136" s="1">
        <v>10</v>
      </c>
      <c r="O1136" s="33" t="s">
        <v>116</v>
      </c>
    </row>
    <row r="1137" spans="3:15" x14ac:dyDescent="0.25">
      <c r="C1137" s="125"/>
      <c r="D1137" s="122"/>
      <c r="E1137" s="9"/>
      <c r="F1137" s="10"/>
      <c r="G1137" s="8">
        <v>100</v>
      </c>
      <c r="H1137" s="13">
        <v>22.742474916388002</v>
      </c>
      <c r="I1137" s="2">
        <v>39.799331103679002</v>
      </c>
      <c r="J1137" s="2">
        <v>20.066889632106999</v>
      </c>
      <c r="K1137" s="2">
        <v>7.6923076923079998</v>
      </c>
      <c r="L1137" s="2">
        <v>3.344481605351</v>
      </c>
      <c r="M1137" s="2">
        <v>3.010033444816</v>
      </c>
      <c r="N1137" s="2">
        <v>3.344481605351</v>
      </c>
      <c r="O1137" s="14">
        <v>2.3979238754329999</v>
      </c>
    </row>
    <row r="1138" spans="3:15" x14ac:dyDescent="0.25">
      <c r="C1138" s="125"/>
      <c r="D1138" s="122"/>
      <c r="E1138" s="4" t="s">
        <v>35</v>
      </c>
      <c r="F1138" s="5"/>
      <c r="G1138" s="6">
        <v>1181</v>
      </c>
      <c r="H1138" s="7">
        <v>216</v>
      </c>
      <c r="I1138" s="1">
        <v>537</v>
      </c>
      <c r="J1138" s="1">
        <v>221</v>
      </c>
      <c r="K1138" s="1">
        <v>92</v>
      </c>
      <c r="L1138" s="1">
        <v>47</v>
      </c>
      <c r="M1138" s="1">
        <v>41</v>
      </c>
      <c r="N1138" s="1">
        <v>27</v>
      </c>
      <c r="O1138" s="33" t="s">
        <v>116</v>
      </c>
    </row>
    <row r="1139" spans="3:15" x14ac:dyDescent="0.25">
      <c r="C1139" s="125"/>
      <c r="D1139" s="122"/>
      <c r="E1139" s="9"/>
      <c r="F1139" s="10"/>
      <c r="G1139" s="8">
        <v>100</v>
      </c>
      <c r="H1139" s="13">
        <v>18.289585097374999</v>
      </c>
      <c r="I1139" s="2">
        <v>45.469940728196001</v>
      </c>
      <c r="J1139" s="2">
        <v>18.712955122777</v>
      </c>
      <c r="K1139" s="2">
        <v>7.7900084674009999</v>
      </c>
      <c r="L1139" s="2">
        <v>3.9796782387810001</v>
      </c>
      <c r="M1139" s="2">
        <v>3.4716342082980001</v>
      </c>
      <c r="N1139" s="2">
        <v>2.2861981371720002</v>
      </c>
      <c r="O1139" s="14">
        <v>2.4462738301560001</v>
      </c>
    </row>
    <row r="1140" spans="3:15" x14ac:dyDescent="0.25">
      <c r="C1140" s="125"/>
      <c r="D1140" s="121" t="s">
        <v>21</v>
      </c>
      <c r="E1140" s="18" t="s">
        <v>25</v>
      </c>
      <c r="F1140" s="17"/>
      <c r="G1140" s="19">
        <v>268</v>
      </c>
      <c r="H1140" s="21">
        <v>36</v>
      </c>
      <c r="I1140" s="3">
        <v>133</v>
      </c>
      <c r="J1140" s="3">
        <v>48</v>
      </c>
      <c r="K1140" s="3">
        <v>31</v>
      </c>
      <c r="L1140" s="3">
        <v>10</v>
      </c>
      <c r="M1140" s="3">
        <v>9</v>
      </c>
      <c r="N1140" s="3">
        <v>1</v>
      </c>
      <c r="O1140" s="72" t="s">
        <v>116</v>
      </c>
    </row>
    <row r="1141" spans="3:15" x14ac:dyDescent="0.25">
      <c r="C1141" s="125"/>
      <c r="D1141" s="122"/>
      <c r="E1141" s="9"/>
      <c r="F1141" s="10"/>
      <c r="G1141" s="8">
        <v>100</v>
      </c>
      <c r="H1141" s="13">
        <v>13.432835820896001</v>
      </c>
      <c r="I1141" s="2">
        <v>49.626865671642001</v>
      </c>
      <c r="J1141" s="2">
        <v>17.910447761194</v>
      </c>
      <c r="K1141" s="2">
        <v>11.567164179103999</v>
      </c>
      <c r="L1141" s="2">
        <v>3.731343283582</v>
      </c>
      <c r="M1141" s="2">
        <v>3.3582089552240002</v>
      </c>
      <c r="N1141" s="2">
        <v>0.37313432835799998</v>
      </c>
      <c r="O1141" s="14">
        <v>2.5430711610490002</v>
      </c>
    </row>
    <row r="1142" spans="3:15" x14ac:dyDescent="0.25">
      <c r="C1142" s="125"/>
      <c r="D1142" s="122"/>
      <c r="E1142" s="4" t="s">
        <v>26</v>
      </c>
      <c r="F1142" s="5"/>
      <c r="G1142" s="6">
        <v>338</v>
      </c>
      <c r="H1142" s="7">
        <v>38</v>
      </c>
      <c r="I1142" s="1">
        <v>177</v>
      </c>
      <c r="J1142" s="1">
        <v>72</v>
      </c>
      <c r="K1142" s="1">
        <v>24</v>
      </c>
      <c r="L1142" s="1">
        <v>9</v>
      </c>
      <c r="M1142" s="1">
        <v>13</v>
      </c>
      <c r="N1142" s="1">
        <v>5</v>
      </c>
      <c r="O1142" s="33" t="s">
        <v>116</v>
      </c>
    </row>
    <row r="1143" spans="3:15" x14ac:dyDescent="0.25">
      <c r="C1143" s="125"/>
      <c r="D1143" s="122"/>
      <c r="E1143" s="9"/>
      <c r="F1143" s="10"/>
      <c r="G1143" s="8">
        <v>100</v>
      </c>
      <c r="H1143" s="13">
        <v>11.242603550296</v>
      </c>
      <c r="I1143" s="2">
        <v>52.366863905324998</v>
      </c>
      <c r="J1143" s="2">
        <v>21.301775147929</v>
      </c>
      <c r="K1143" s="2">
        <v>7.1005917159759999</v>
      </c>
      <c r="L1143" s="2">
        <v>2.6627218934910002</v>
      </c>
      <c r="M1143" s="2">
        <v>3.8461538461539999</v>
      </c>
      <c r="N1143" s="2">
        <v>1.479289940828</v>
      </c>
      <c r="O1143" s="14">
        <v>2.507507507508</v>
      </c>
    </row>
    <row r="1144" spans="3:15" x14ac:dyDescent="0.25">
      <c r="C1144" s="125"/>
      <c r="D1144" s="122"/>
      <c r="E1144" s="4" t="s">
        <v>27</v>
      </c>
      <c r="F1144" s="5"/>
      <c r="G1144" s="6">
        <v>241</v>
      </c>
      <c r="H1144" s="7">
        <v>21</v>
      </c>
      <c r="I1144" s="1">
        <v>131</v>
      </c>
      <c r="J1144" s="1">
        <v>45</v>
      </c>
      <c r="K1144" s="1">
        <v>26</v>
      </c>
      <c r="L1144" s="1">
        <v>8</v>
      </c>
      <c r="M1144" s="1">
        <v>6</v>
      </c>
      <c r="N1144" s="1">
        <v>4</v>
      </c>
      <c r="O1144" s="33" t="s">
        <v>116</v>
      </c>
    </row>
    <row r="1145" spans="3:15" x14ac:dyDescent="0.25">
      <c r="C1145" s="125"/>
      <c r="D1145" s="122"/>
      <c r="E1145" s="9"/>
      <c r="F1145" s="10"/>
      <c r="G1145" s="8">
        <v>100</v>
      </c>
      <c r="H1145" s="13">
        <v>8.7136929460579999</v>
      </c>
      <c r="I1145" s="2">
        <v>54.356846473029002</v>
      </c>
      <c r="J1145" s="2">
        <v>18.672199170123999</v>
      </c>
      <c r="K1145" s="2">
        <v>10.788381742739</v>
      </c>
      <c r="L1145" s="2">
        <v>3.3195020746889998</v>
      </c>
      <c r="M1145" s="2">
        <v>2.4896265560169999</v>
      </c>
      <c r="N1145" s="2">
        <v>1.6597510373440001</v>
      </c>
      <c r="O1145" s="14">
        <v>2.5274261603379999</v>
      </c>
    </row>
    <row r="1146" spans="3:15" x14ac:dyDescent="0.25">
      <c r="C1146" s="125"/>
      <c r="D1146" s="122"/>
      <c r="E1146" s="4" t="s">
        <v>28</v>
      </c>
      <c r="F1146" s="5"/>
      <c r="G1146" s="6">
        <v>180</v>
      </c>
      <c r="H1146" s="7">
        <v>23</v>
      </c>
      <c r="I1146" s="1">
        <v>90</v>
      </c>
      <c r="J1146" s="1">
        <v>36</v>
      </c>
      <c r="K1146" s="1">
        <v>11</v>
      </c>
      <c r="L1146" s="1">
        <v>8</v>
      </c>
      <c r="M1146" s="1">
        <v>10</v>
      </c>
      <c r="N1146" s="1">
        <v>2</v>
      </c>
      <c r="O1146" s="33" t="s">
        <v>116</v>
      </c>
    </row>
    <row r="1147" spans="3:15" x14ac:dyDescent="0.25">
      <c r="C1147" s="125"/>
      <c r="D1147" s="122"/>
      <c r="E1147" s="9"/>
      <c r="F1147" s="10"/>
      <c r="G1147" s="8">
        <v>100</v>
      </c>
      <c r="H1147" s="13">
        <v>12.777777777778001</v>
      </c>
      <c r="I1147" s="2">
        <v>50</v>
      </c>
      <c r="J1147" s="2">
        <v>20</v>
      </c>
      <c r="K1147" s="2">
        <v>6.1111111111109997</v>
      </c>
      <c r="L1147" s="2">
        <v>4.4444444444439997</v>
      </c>
      <c r="M1147" s="2">
        <v>5.5555555555560003</v>
      </c>
      <c r="N1147" s="2">
        <v>1.1111111111109999</v>
      </c>
      <c r="O1147" s="14">
        <v>2.5786516853929999</v>
      </c>
    </row>
    <row r="1148" spans="3:15" x14ac:dyDescent="0.25">
      <c r="C1148" s="125"/>
      <c r="D1148" s="122"/>
      <c r="E1148" s="4" t="s">
        <v>29</v>
      </c>
      <c r="F1148" s="5"/>
      <c r="G1148" s="6">
        <v>83</v>
      </c>
      <c r="H1148" s="7">
        <v>10</v>
      </c>
      <c r="I1148" s="1">
        <v>44</v>
      </c>
      <c r="J1148" s="1">
        <v>15</v>
      </c>
      <c r="K1148" s="1">
        <v>9</v>
      </c>
      <c r="L1148" s="1">
        <v>2</v>
      </c>
      <c r="M1148" s="1">
        <v>3</v>
      </c>
      <c r="N1148" s="1">
        <v>0</v>
      </c>
      <c r="O1148" s="33" t="s">
        <v>116</v>
      </c>
    </row>
    <row r="1149" spans="3:15" x14ac:dyDescent="0.25">
      <c r="C1149" s="125"/>
      <c r="D1149" s="122"/>
      <c r="E1149" s="9"/>
      <c r="F1149" s="10"/>
      <c r="G1149" s="8">
        <v>100</v>
      </c>
      <c r="H1149" s="13">
        <v>12.048192771084</v>
      </c>
      <c r="I1149" s="2">
        <v>53.012048192770997</v>
      </c>
      <c r="J1149" s="2">
        <v>18.072289156627001</v>
      </c>
      <c r="K1149" s="2">
        <v>10.843373493975999</v>
      </c>
      <c r="L1149" s="2">
        <v>2.409638554217</v>
      </c>
      <c r="M1149" s="2">
        <v>3.6144578313250002</v>
      </c>
      <c r="N1149" s="16">
        <v>0</v>
      </c>
      <c r="O1149" s="14">
        <v>2.542168674699</v>
      </c>
    </row>
    <row r="1150" spans="3:15" x14ac:dyDescent="0.25">
      <c r="C1150" s="125"/>
      <c r="D1150" s="122"/>
      <c r="E1150" s="4" t="s">
        <v>30</v>
      </c>
      <c r="F1150" s="5"/>
      <c r="G1150" s="6">
        <v>26</v>
      </c>
      <c r="H1150" s="7">
        <v>6</v>
      </c>
      <c r="I1150" s="1">
        <v>13</v>
      </c>
      <c r="J1150" s="1">
        <v>5</v>
      </c>
      <c r="K1150" s="1">
        <v>1</v>
      </c>
      <c r="L1150" s="1">
        <v>1</v>
      </c>
      <c r="M1150" s="1">
        <v>0</v>
      </c>
      <c r="N1150" s="1">
        <v>0</v>
      </c>
      <c r="O1150" s="33" t="s">
        <v>116</v>
      </c>
    </row>
    <row r="1151" spans="3:15" x14ac:dyDescent="0.25">
      <c r="C1151" s="125"/>
      <c r="D1151" s="122"/>
      <c r="E1151" s="9"/>
      <c r="F1151" s="10"/>
      <c r="G1151" s="8">
        <v>100</v>
      </c>
      <c r="H1151" s="13">
        <v>23.076923076922998</v>
      </c>
      <c r="I1151" s="2">
        <v>50</v>
      </c>
      <c r="J1151" s="2">
        <v>19.230769230768999</v>
      </c>
      <c r="K1151" s="2">
        <v>3.8461538461539999</v>
      </c>
      <c r="L1151" s="2">
        <v>3.8461538461539999</v>
      </c>
      <c r="M1151" s="16">
        <v>0</v>
      </c>
      <c r="N1151" s="16">
        <v>0</v>
      </c>
      <c r="O1151" s="14">
        <v>2.1538461538460001</v>
      </c>
    </row>
    <row r="1152" spans="3:15" x14ac:dyDescent="0.25">
      <c r="C1152" s="125"/>
      <c r="D1152" s="122"/>
      <c r="E1152" s="4" t="s">
        <v>31</v>
      </c>
      <c r="F1152" s="5"/>
      <c r="G1152" s="6">
        <v>3</v>
      </c>
      <c r="H1152" s="7">
        <v>0</v>
      </c>
      <c r="I1152" s="1">
        <v>2</v>
      </c>
      <c r="J1152" s="1">
        <v>1</v>
      </c>
      <c r="K1152" s="1">
        <v>0</v>
      </c>
      <c r="L1152" s="1">
        <v>0</v>
      </c>
      <c r="M1152" s="1">
        <v>0</v>
      </c>
      <c r="N1152" s="1">
        <v>0</v>
      </c>
      <c r="O1152" s="33" t="s">
        <v>116</v>
      </c>
    </row>
    <row r="1153" spans="3:15" x14ac:dyDescent="0.25">
      <c r="C1153" s="125"/>
      <c r="D1153" s="122"/>
      <c r="E1153" s="9"/>
      <c r="F1153" s="10"/>
      <c r="G1153" s="8">
        <v>100</v>
      </c>
      <c r="H1153" s="36">
        <v>0</v>
      </c>
      <c r="I1153" s="2">
        <v>66.666666666666998</v>
      </c>
      <c r="J1153" s="2">
        <v>33.333333333333002</v>
      </c>
      <c r="K1153" s="16">
        <v>0</v>
      </c>
      <c r="L1153" s="16">
        <v>0</v>
      </c>
      <c r="M1153" s="16">
        <v>0</v>
      </c>
      <c r="N1153" s="16">
        <v>0</v>
      </c>
      <c r="O1153" s="14">
        <v>2.333333333333</v>
      </c>
    </row>
    <row r="1154" spans="3:15" x14ac:dyDescent="0.25">
      <c r="C1154" s="125"/>
      <c r="D1154" s="122"/>
      <c r="E1154" s="4" t="s">
        <v>32</v>
      </c>
      <c r="F1154" s="5"/>
      <c r="G1154" s="6">
        <v>606</v>
      </c>
      <c r="H1154" s="7">
        <v>74</v>
      </c>
      <c r="I1154" s="1">
        <v>310</v>
      </c>
      <c r="J1154" s="1">
        <v>120</v>
      </c>
      <c r="K1154" s="1">
        <v>55</v>
      </c>
      <c r="L1154" s="1">
        <v>19</v>
      </c>
      <c r="M1154" s="1">
        <v>22</v>
      </c>
      <c r="N1154" s="1">
        <v>6</v>
      </c>
      <c r="O1154" s="33" t="s">
        <v>116</v>
      </c>
    </row>
    <row r="1155" spans="3:15" x14ac:dyDescent="0.25">
      <c r="C1155" s="125"/>
      <c r="D1155" s="122"/>
      <c r="E1155" s="9"/>
      <c r="F1155" s="10"/>
      <c r="G1155" s="8">
        <v>100</v>
      </c>
      <c r="H1155" s="13">
        <v>12.211221122112001</v>
      </c>
      <c r="I1155" s="2">
        <v>51.155115511551003</v>
      </c>
      <c r="J1155" s="2">
        <v>19.801980198020001</v>
      </c>
      <c r="K1155" s="2">
        <v>9.0759075907589999</v>
      </c>
      <c r="L1155" s="2">
        <v>3.1353135313529998</v>
      </c>
      <c r="M1155" s="2">
        <v>3.6303630363039998</v>
      </c>
      <c r="N1155" s="2">
        <v>0.99009900990099997</v>
      </c>
      <c r="O1155" s="14">
        <v>2.5233333333329999</v>
      </c>
    </row>
    <row r="1156" spans="3:15" x14ac:dyDescent="0.25">
      <c r="C1156" s="125"/>
      <c r="D1156" s="122"/>
      <c r="E1156" s="4" t="s">
        <v>33</v>
      </c>
      <c r="F1156" s="5"/>
      <c r="G1156" s="6">
        <v>421</v>
      </c>
      <c r="H1156" s="7">
        <v>44</v>
      </c>
      <c r="I1156" s="1">
        <v>221</v>
      </c>
      <c r="J1156" s="1">
        <v>81</v>
      </c>
      <c r="K1156" s="1">
        <v>37</v>
      </c>
      <c r="L1156" s="1">
        <v>16</v>
      </c>
      <c r="M1156" s="1">
        <v>16</v>
      </c>
      <c r="N1156" s="1">
        <v>6</v>
      </c>
      <c r="O1156" s="33" t="s">
        <v>116</v>
      </c>
    </row>
    <row r="1157" spans="3:15" x14ac:dyDescent="0.25">
      <c r="C1157" s="125"/>
      <c r="D1157" s="122"/>
      <c r="E1157" s="9"/>
      <c r="F1157" s="10"/>
      <c r="G1157" s="8">
        <v>100</v>
      </c>
      <c r="H1157" s="13">
        <v>10.451306413301999</v>
      </c>
      <c r="I1157" s="2">
        <v>52.494061757719997</v>
      </c>
      <c r="J1157" s="2">
        <v>19.239904988124</v>
      </c>
      <c r="K1157" s="2">
        <v>8.7885985748220001</v>
      </c>
      <c r="L1157" s="2">
        <v>3.8004750593819998</v>
      </c>
      <c r="M1157" s="2">
        <v>3.8004750593819998</v>
      </c>
      <c r="N1157" s="2">
        <v>1.4251781472680001</v>
      </c>
      <c r="O1157" s="14">
        <v>2.549397590361</v>
      </c>
    </row>
    <row r="1158" spans="3:15" x14ac:dyDescent="0.25">
      <c r="C1158" s="125"/>
      <c r="D1158" s="122"/>
      <c r="E1158" s="4" t="s">
        <v>34</v>
      </c>
      <c r="F1158" s="5"/>
      <c r="G1158" s="6">
        <v>112</v>
      </c>
      <c r="H1158" s="7">
        <v>16</v>
      </c>
      <c r="I1158" s="1">
        <v>59</v>
      </c>
      <c r="J1158" s="1">
        <v>21</v>
      </c>
      <c r="K1158" s="1">
        <v>10</v>
      </c>
      <c r="L1158" s="1">
        <v>3</v>
      </c>
      <c r="M1158" s="1">
        <v>3</v>
      </c>
      <c r="N1158" s="1">
        <v>0</v>
      </c>
      <c r="O1158" s="33" t="s">
        <v>116</v>
      </c>
    </row>
    <row r="1159" spans="3:15" x14ac:dyDescent="0.25">
      <c r="C1159" s="125"/>
      <c r="D1159" s="122"/>
      <c r="E1159" s="9"/>
      <c r="F1159" s="10"/>
      <c r="G1159" s="8">
        <v>100</v>
      </c>
      <c r="H1159" s="13">
        <v>14.285714285714</v>
      </c>
      <c r="I1159" s="2">
        <v>52.678571428570997</v>
      </c>
      <c r="J1159" s="2">
        <v>18.75</v>
      </c>
      <c r="K1159" s="2">
        <v>8.9285714285710007</v>
      </c>
      <c r="L1159" s="2">
        <v>2.6785714285709998</v>
      </c>
      <c r="M1159" s="2">
        <v>2.6785714285709998</v>
      </c>
      <c r="N1159" s="16">
        <v>0</v>
      </c>
      <c r="O1159" s="14">
        <v>2.4464285714290002</v>
      </c>
    </row>
    <row r="1160" spans="3:15" x14ac:dyDescent="0.25">
      <c r="C1160" s="125"/>
      <c r="D1160" s="122"/>
      <c r="E1160" s="4" t="s">
        <v>35</v>
      </c>
      <c r="F1160" s="5"/>
      <c r="G1160" s="6">
        <v>533</v>
      </c>
      <c r="H1160" s="7">
        <v>60</v>
      </c>
      <c r="I1160" s="1">
        <v>280</v>
      </c>
      <c r="J1160" s="1">
        <v>102</v>
      </c>
      <c r="K1160" s="1">
        <v>47</v>
      </c>
      <c r="L1160" s="1">
        <v>19</v>
      </c>
      <c r="M1160" s="1">
        <v>19</v>
      </c>
      <c r="N1160" s="1">
        <v>6</v>
      </c>
      <c r="O1160" s="33" t="s">
        <v>116</v>
      </c>
    </row>
    <row r="1161" spans="3:15" x14ac:dyDescent="0.25">
      <c r="C1161" s="125"/>
      <c r="D1161" s="122"/>
      <c r="E1161" s="9"/>
      <c r="F1161" s="10"/>
      <c r="G1161" s="8">
        <v>100</v>
      </c>
      <c r="H1161" s="13">
        <v>11.25703564728</v>
      </c>
      <c r="I1161" s="2">
        <v>52.532833020638002</v>
      </c>
      <c r="J1161" s="2">
        <v>19.136960600375001</v>
      </c>
      <c r="K1161" s="2">
        <v>8.8180112570359999</v>
      </c>
      <c r="L1161" s="2">
        <v>3.5647279549720001</v>
      </c>
      <c r="M1161" s="2">
        <v>3.5647279549720001</v>
      </c>
      <c r="N1161" s="2">
        <v>1.125703564728</v>
      </c>
      <c r="O1161" s="14">
        <v>2.527514231499</v>
      </c>
    </row>
    <row r="1162" spans="3:15" x14ac:dyDescent="0.25">
      <c r="C1162" s="125"/>
      <c r="D1162" s="121" t="s">
        <v>22</v>
      </c>
      <c r="E1162" s="18" t="s">
        <v>25</v>
      </c>
      <c r="F1162" s="17"/>
      <c r="G1162" s="19">
        <v>247</v>
      </c>
      <c r="H1162" s="21">
        <v>35</v>
      </c>
      <c r="I1162" s="3">
        <v>117</v>
      </c>
      <c r="J1162" s="3">
        <v>53</v>
      </c>
      <c r="K1162" s="3">
        <v>18</v>
      </c>
      <c r="L1162" s="3">
        <v>5</v>
      </c>
      <c r="M1162" s="3">
        <v>17</v>
      </c>
      <c r="N1162" s="3">
        <v>2</v>
      </c>
      <c r="O1162" s="72" t="s">
        <v>116</v>
      </c>
    </row>
    <row r="1163" spans="3:15" x14ac:dyDescent="0.25">
      <c r="C1163" s="125"/>
      <c r="D1163" s="122"/>
      <c r="E1163" s="9"/>
      <c r="F1163" s="10"/>
      <c r="G1163" s="8">
        <v>100</v>
      </c>
      <c r="H1163" s="13">
        <v>14.17004048583</v>
      </c>
      <c r="I1163" s="2">
        <v>47.368421052632002</v>
      </c>
      <c r="J1163" s="2">
        <v>21.457489878543001</v>
      </c>
      <c r="K1163" s="2">
        <v>7.2874493927130004</v>
      </c>
      <c r="L1163" s="2">
        <v>2.0242914979759998</v>
      </c>
      <c r="M1163" s="2">
        <v>6.882591093117</v>
      </c>
      <c r="N1163" s="2">
        <v>0.80971659919000005</v>
      </c>
      <c r="O1163" s="14">
        <v>2.5918367346940001</v>
      </c>
    </row>
    <row r="1164" spans="3:15" x14ac:dyDescent="0.25">
      <c r="C1164" s="125"/>
      <c r="D1164" s="122"/>
      <c r="E1164" s="4" t="s">
        <v>26</v>
      </c>
      <c r="F1164" s="5"/>
      <c r="G1164" s="6">
        <v>380</v>
      </c>
      <c r="H1164" s="7">
        <v>60</v>
      </c>
      <c r="I1164" s="1">
        <v>192</v>
      </c>
      <c r="J1164" s="1">
        <v>72</v>
      </c>
      <c r="K1164" s="1">
        <v>26</v>
      </c>
      <c r="L1164" s="1">
        <v>10</v>
      </c>
      <c r="M1164" s="1">
        <v>20</v>
      </c>
      <c r="N1164" s="1">
        <v>0</v>
      </c>
      <c r="O1164" s="33" t="s">
        <v>116</v>
      </c>
    </row>
    <row r="1165" spans="3:15" x14ac:dyDescent="0.25">
      <c r="C1165" s="125"/>
      <c r="D1165" s="122"/>
      <c r="E1165" s="9"/>
      <c r="F1165" s="10"/>
      <c r="G1165" s="8">
        <v>100</v>
      </c>
      <c r="H1165" s="13">
        <v>15.789473684211</v>
      </c>
      <c r="I1165" s="2">
        <v>50.526315789473998</v>
      </c>
      <c r="J1165" s="2">
        <v>18.947368421053</v>
      </c>
      <c r="K1165" s="2">
        <v>6.8421052631580004</v>
      </c>
      <c r="L1165" s="2">
        <v>2.6315789473679998</v>
      </c>
      <c r="M1165" s="2">
        <v>5.2631578947369997</v>
      </c>
      <c r="N1165" s="16">
        <v>0</v>
      </c>
      <c r="O1165" s="14">
        <v>2.4789473684210002</v>
      </c>
    </row>
    <row r="1166" spans="3:15" x14ac:dyDescent="0.25">
      <c r="C1166" s="125"/>
      <c r="D1166" s="122"/>
      <c r="E1166" s="4" t="s">
        <v>27</v>
      </c>
      <c r="F1166" s="5"/>
      <c r="G1166" s="6">
        <v>251</v>
      </c>
      <c r="H1166" s="7">
        <v>45</v>
      </c>
      <c r="I1166" s="1">
        <v>118</v>
      </c>
      <c r="J1166" s="1">
        <v>46</v>
      </c>
      <c r="K1166" s="1">
        <v>14</v>
      </c>
      <c r="L1166" s="1">
        <v>12</v>
      </c>
      <c r="M1166" s="1">
        <v>10</v>
      </c>
      <c r="N1166" s="1">
        <v>6</v>
      </c>
      <c r="O1166" s="33" t="s">
        <v>116</v>
      </c>
    </row>
    <row r="1167" spans="3:15" x14ac:dyDescent="0.25">
      <c r="C1167" s="125"/>
      <c r="D1167" s="122"/>
      <c r="E1167" s="9"/>
      <c r="F1167" s="10"/>
      <c r="G1167" s="8">
        <v>100</v>
      </c>
      <c r="H1167" s="13">
        <v>17.928286852589999</v>
      </c>
      <c r="I1167" s="2">
        <v>47.011952191234997</v>
      </c>
      <c r="J1167" s="2">
        <v>18.326693227092001</v>
      </c>
      <c r="K1167" s="2">
        <v>5.5776892430279998</v>
      </c>
      <c r="L1167" s="2">
        <v>4.7808764940239996</v>
      </c>
      <c r="M1167" s="2">
        <v>3.9840637450199998</v>
      </c>
      <c r="N1167" s="2">
        <v>2.3904382470119998</v>
      </c>
      <c r="O1167" s="14">
        <v>2.4408163265309999</v>
      </c>
    </row>
    <row r="1168" spans="3:15" x14ac:dyDescent="0.25">
      <c r="C1168" s="125"/>
      <c r="D1168" s="122"/>
      <c r="E1168" s="4" t="s">
        <v>28</v>
      </c>
      <c r="F1168" s="5"/>
      <c r="G1168" s="6">
        <v>210</v>
      </c>
      <c r="H1168" s="7">
        <v>59</v>
      </c>
      <c r="I1168" s="1">
        <v>79</v>
      </c>
      <c r="J1168" s="1">
        <v>34</v>
      </c>
      <c r="K1168" s="1">
        <v>18</v>
      </c>
      <c r="L1168" s="1">
        <v>9</v>
      </c>
      <c r="M1168" s="1">
        <v>6</v>
      </c>
      <c r="N1168" s="1">
        <v>5</v>
      </c>
      <c r="O1168" s="33" t="s">
        <v>116</v>
      </c>
    </row>
    <row r="1169" spans="3:15" x14ac:dyDescent="0.25">
      <c r="C1169" s="125"/>
      <c r="D1169" s="122"/>
      <c r="E1169" s="9"/>
      <c r="F1169" s="10"/>
      <c r="G1169" s="8">
        <v>100</v>
      </c>
      <c r="H1169" s="13">
        <v>28.095238095237999</v>
      </c>
      <c r="I1169" s="2">
        <v>37.619047619047997</v>
      </c>
      <c r="J1169" s="2">
        <v>16.190476190476002</v>
      </c>
      <c r="K1169" s="2">
        <v>8.5714285714289993</v>
      </c>
      <c r="L1169" s="2">
        <v>4.2857142857139996</v>
      </c>
      <c r="M1169" s="2">
        <v>2.8571428571430002</v>
      </c>
      <c r="N1169" s="2">
        <v>2.3809523809519999</v>
      </c>
      <c r="O1169" s="14">
        <v>2.312195121951</v>
      </c>
    </row>
    <row r="1170" spans="3:15" x14ac:dyDescent="0.25">
      <c r="C1170" s="125"/>
      <c r="D1170" s="122"/>
      <c r="E1170" s="4" t="s">
        <v>29</v>
      </c>
      <c r="F1170" s="5"/>
      <c r="G1170" s="6">
        <v>123</v>
      </c>
      <c r="H1170" s="7">
        <v>37</v>
      </c>
      <c r="I1170" s="1">
        <v>38</v>
      </c>
      <c r="J1170" s="1">
        <v>24</v>
      </c>
      <c r="K1170" s="1">
        <v>8</v>
      </c>
      <c r="L1170" s="1">
        <v>4</v>
      </c>
      <c r="M1170" s="1">
        <v>4</v>
      </c>
      <c r="N1170" s="1">
        <v>8</v>
      </c>
      <c r="O1170" s="33" t="s">
        <v>116</v>
      </c>
    </row>
    <row r="1171" spans="3:15" x14ac:dyDescent="0.25">
      <c r="C1171" s="125"/>
      <c r="D1171" s="122"/>
      <c r="E1171" s="9"/>
      <c r="F1171" s="10"/>
      <c r="G1171" s="8">
        <v>100</v>
      </c>
      <c r="H1171" s="13">
        <v>30.081300813007999</v>
      </c>
      <c r="I1171" s="2">
        <v>30.894308943089001</v>
      </c>
      <c r="J1171" s="2">
        <v>19.512195121950999</v>
      </c>
      <c r="K1171" s="2">
        <v>6.5040650406499996</v>
      </c>
      <c r="L1171" s="2">
        <v>3.2520325203249998</v>
      </c>
      <c r="M1171" s="2">
        <v>3.2520325203249998</v>
      </c>
      <c r="N1171" s="2">
        <v>6.5040650406499996</v>
      </c>
      <c r="O1171" s="14">
        <v>2.3130434782610001</v>
      </c>
    </row>
    <row r="1172" spans="3:15" x14ac:dyDescent="0.25">
      <c r="C1172" s="125"/>
      <c r="D1172" s="122"/>
      <c r="E1172" s="4" t="s">
        <v>30</v>
      </c>
      <c r="F1172" s="5"/>
      <c r="G1172" s="6">
        <v>50</v>
      </c>
      <c r="H1172" s="7">
        <v>13</v>
      </c>
      <c r="I1172" s="1">
        <v>19</v>
      </c>
      <c r="J1172" s="1">
        <v>8</v>
      </c>
      <c r="K1172" s="1">
        <v>3</v>
      </c>
      <c r="L1172" s="1">
        <v>3</v>
      </c>
      <c r="M1172" s="1">
        <v>2</v>
      </c>
      <c r="N1172" s="1">
        <v>2</v>
      </c>
      <c r="O1172" s="33" t="s">
        <v>116</v>
      </c>
    </row>
    <row r="1173" spans="3:15" x14ac:dyDescent="0.25">
      <c r="C1173" s="125"/>
      <c r="D1173" s="122"/>
      <c r="E1173" s="9"/>
      <c r="F1173" s="10"/>
      <c r="G1173" s="8">
        <v>100</v>
      </c>
      <c r="H1173" s="13">
        <v>26</v>
      </c>
      <c r="I1173" s="2">
        <v>38</v>
      </c>
      <c r="J1173" s="2">
        <v>16</v>
      </c>
      <c r="K1173" s="2">
        <v>6</v>
      </c>
      <c r="L1173" s="2">
        <v>6</v>
      </c>
      <c r="M1173" s="2">
        <v>4</v>
      </c>
      <c r="N1173" s="2">
        <v>4</v>
      </c>
      <c r="O1173" s="14">
        <v>2.416666666667</v>
      </c>
    </row>
    <row r="1174" spans="3:15" x14ac:dyDescent="0.25">
      <c r="C1174" s="125"/>
      <c r="D1174" s="122"/>
      <c r="E1174" s="4" t="s">
        <v>31</v>
      </c>
      <c r="F1174" s="5"/>
      <c r="G1174" s="6">
        <v>14</v>
      </c>
      <c r="H1174" s="7">
        <v>2</v>
      </c>
      <c r="I1174" s="1">
        <v>3</v>
      </c>
      <c r="J1174" s="1">
        <v>7</v>
      </c>
      <c r="K1174" s="1">
        <v>2</v>
      </c>
      <c r="L1174" s="1">
        <v>0</v>
      </c>
      <c r="M1174" s="1">
        <v>0</v>
      </c>
      <c r="N1174" s="1">
        <v>0</v>
      </c>
      <c r="O1174" s="33" t="s">
        <v>116</v>
      </c>
    </row>
    <row r="1175" spans="3:15" x14ac:dyDescent="0.25">
      <c r="C1175" s="125"/>
      <c r="D1175" s="122"/>
      <c r="E1175" s="9"/>
      <c r="F1175" s="10"/>
      <c r="G1175" s="8">
        <v>100</v>
      </c>
      <c r="H1175" s="13">
        <v>14.285714285714</v>
      </c>
      <c r="I1175" s="2">
        <v>21.428571428571001</v>
      </c>
      <c r="J1175" s="2">
        <v>50</v>
      </c>
      <c r="K1175" s="2">
        <v>14.285714285714</v>
      </c>
      <c r="L1175" s="16">
        <v>0</v>
      </c>
      <c r="M1175" s="16">
        <v>0</v>
      </c>
      <c r="N1175" s="16">
        <v>0</v>
      </c>
      <c r="O1175" s="14">
        <v>2.6428571428569998</v>
      </c>
    </row>
    <row r="1176" spans="3:15" x14ac:dyDescent="0.25">
      <c r="C1176" s="125"/>
      <c r="D1176" s="122"/>
      <c r="E1176" s="4" t="s">
        <v>32</v>
      </c>
      <c r="F1176" s="5"/>
      <c r="G1176" s="6">
        <v>627</v>
      </c>
      <c r="H1176" s="7">
        <v>95</v>
      </c>
      <c r="I1176" s="1">
        <v>309</v>
      </c>
      <c r="J1176" s="1">
        <v>125</v>
      </c>
      <c r="K1176" s="1">
        <v>44</v>
      </c>
      <c r="L1176" s="1">
        <v>15</v>
      </c>
      <c r="M1176" s="1">
        <v>37</v>
      </c>
      <c r="N1176" s="1">
        <v>2</v>
      </c>
      <c r="O1176" s="33" t="s">
        <v>116</v>
      </c>
    </row>
    <row r="1177" spans="3:15" x14ac:dyDescent="0.25">
      <c r="C1177" s="125"/>
      <c r="D1177" s="122"/>
      <c r="E1177" s="9"/>
      <c r="F1177" s="10"/>
      <c r="G1177" s="8">
        <v>100</v>
      </c>
      <c r="H1177" s="13">
        <v>15.151515151515</v>
      </c>
      <c r="I1177" s="2">
        <v>49.282296650718003</v>
      </c>
      <c r="J1177" s="2">
        <v>19.936204146729999</v>
      </c>
      <c r="K1177" s="2">
        <v>7.0175438596489998</v>
      </c>
      <c r="L1177" s="2">
        <v>2.3923444976080002</v>
      </c>
      <c r="M1177" s="2">
        <v>5.901116427432</v>
      </c>
      <c r="N1177" s="2">
        <v>0.318979266348</v>
      </c>
      <c r="O1177" s="14">
        <v>2.5232000000000001</v>
      </c>
    </row>
    <row r="1178" spans="3:15" x14ac:dyDescent="0.25">
      <c r="C1178" s="125"/>
      <c r="D1178" s="122"/>
      <c r="E1178" s="4" t="s">
        <v>33</v>
      </c>
      <c r="F1178" s="5"/>
      <c r="G1178" s="6">
        <v>461</v>
      </c>
      <c r="H1178" s="7">
        <v>104</v>
      </c>
      <c r="I1178" s="1">
        <v>197</v>
      </c>
      <c r="J1178" s="1">
        <v>80</v>
      </c>
      <c r="K1178" s="1">
        <v>32</v>
      </c>
      <c r="L1178" s="1">
        <v>21</v>
      </c>
      <c r="M1178" s="1">
        <v>16</v>
      </c>
      <c r="N1178" s="1">
        <v>11</v>
      </c>
      <c r="O1178" s="33" t="s">
        <v>116</v>
      </c>
    </row>
    <row r="1179" spans="3:15" x14ac:dyDescent="0.25">
      <c r="C1179" s="125"/>
      <c r="D1179" s="122"/>
      <c r="E1179" s="9"/>
      <c r="F1179" s="10"/>
      <c r="G1179" s="8">
        <v>100</v>
      </c>
      <c r="H1179" s="13">
        <v>22.559652928416</v>
      </c>
      <c r="I1179" s="2">
        <v>42.733188720173999</v>
      </c>
      <c r="J1179" s="2">
        <v>17.353579175705001</v>
      </c>
      <c r="K1179" s="2">
        <v>6.9414316702820003</v>
      </c>
      <c r="L1179" s="2">
        <v>4.5553145336230001</v>
      </c>
      <c r="M1179" s="2">
        <v>3.4707158351410001</v>
      </c>
      <c r="N1179" s="2">
        <v>2.3861171366590002</v>
      </c>
      <c r="O1179" s="14">
        <v>2.382222222222</v>
      </c>
    </row>
    <row r="1180" spans="3:15" x14ac:dyDescent="0.25">
      <c r="C1180" s="125"/>
      <c r="D1180" s="122"/>
      <c r="E1180" s="4" t="s">
        <v>34</v>
      </c>
      <c r="F1180" s="5"/>
      <c r="G1180" s="6">
        <v>187</v>
      </c>
      <c r="H1180" s="7">
        <v>52</v>
      </c>
      <c r="I1180" s="1">
        <v>60</v>
      </c>
      <c r="J1180" s="1">
        <v>39</v>
      </c>
      <c r="K1180" s="1">
        <v>13</v>
      </c>
      <c r="L1180" s="1">
        <v>7</v>
      </c>
      <c r="M1180" s="1">
        <v>6</v>
      </c>
      <c r="N1180" s="1">
        <v>10</v>
      </c>
      <c r="O1180" s="33" t="s">
        <v>116</v>
      </c>
    </row>
    <row r="1181" spans="3:15" x14ac:dyDescent="0.25">
      <c r="C1181" s="125"/>
      <c r="D1181" s="122"/>
      <c r="E1181" s="9"/>
      <c r="F1181" s="10"/>
      <c r="G1181" s="8">
        <v>100</v>
      </c>
      <c r="H1181" s="13">
        <v>27.807486631016001</v>
      </c>
      <c r="I1181" s="2">
        <v>32.085561497325997</v>
      </c>
      <c r="J1181" s="2">
        <v>20.855614973262</v>
      </c>
      <c r="K1181" s="2">
        <v>6.9518716577540003</v>
      </c>
      <c r="L1181" s="2">
        <v>3.7433155080209999</v>
      </c>
      <c r="M1181" s="2">
        <v>3.208556149733</v>
      </c>
      <c r="N1181" s="2">
        <v>5.3475935828879999</v>
      </c>
      <c r="O1181" s="14">
        <v>2.3672316384180001</v>
      </c>
    </row>
    <row r="1182" spans="3:15" x14ac:dyDescent="0.25">
      <c r="C1182" s="125"/>
      <c r="D1182" s="122"/>
      <c r="E1182" s="4" t="s">
        <v>35</v>
      </c>
      <c r="F1182" s="5"/>
      <c r="G1182" s="6">
        <v>648</v>
      </c>
      <c r="H1182" s="7">
        <v>156</v>
      </c>
      <c r="I1182" s="1">
        <v>257</v>
      </c>
      <c r="J1182" s="1">
        <v>119</v>
      </c>
      <c r="K1182" s="1">
        <v>45</v>
      </c>
      <c r="L1182" s="1">
        <v>28</v>
      </c>
      <c r="M1182" s="1">
        <v>22</v>
      </c>
      <c r="N1182" s="1">
        <v>21</v>
      </c>
      <c r="O1182" s="33" t="s">
        <v>116</v>
      </c>
    </row>
    <row r="1183" spans="3:15" x14ac:dyDescent="0.25">
      <c r="C1183" s="125"/>
      <c r="D1183" s="122"/>
      <c r="E1183" s="9"/>
      <c r="F1183" s="10"/>
      <c r="G1183" s="8">
        <v>100</v>
      </c>
      <c r="H1183" s="13">
        <v>24.074074074074002</v>
      </c>
      <c r="I1183" s="2">
        <v>39.660493827160003</v>
      </c>
      <c r="J1183" s="2">
        <v>18.364197530864001</v>
      </c>
      <c r="K1183" s="2">
        <v>6.9444444444439997</v>
      </c>
      <c r="L1183" s="2">
        <v>4.3209876543209997</v>
      </c>
      <c r="M1183" s="2">
        <v>3.395061728395</v>
      </c>
      <c r="N1183" s="2">
        <v>3.2407407407409998</v>
      </c>
      <c r="O1183" s="14">
        <v>2.3779904306219999</v>
      </c>
    </row>
    <row r="1184" spans="3:15" x14ac:dyDescent="0.25">
      <c r="C1184" s="121" t="s">
        <v>36</v>
      </c>
      <c r="D1184" s="121" t="s">
        <v>24</v>
      </c>
      <c r="E1184" s="18" t="s">
        <v>37</v>
      </c>
      <c r="F1184" s="17"/>
      <c r="G1184" s="19">
        <v>106</v>
      </c>
      <c r="H1184" s="21">
        <v>73</v>
      </c>
      <c r="I1184" s="3">
        <v>20</v>
      </c>
      <c r="J1184" s="3">
        <v>10</v>
      </c>
      <c r="K1184" s="3">
        <v>2</v>
      </c>
      <c r="L1184" s="3">
        <v>0</v>
      </c>
      <c r="M1184" s="3">
        <v>0</v>
      </c>
      <c r="N1184" s="3">
        <v>1</v>
      </c>
      <c r="O1184" s="72" t="s">
        <v>116</v>
      </c>
    </row>
    <row r="1185" spans="3:15" x14ac:dyDescent="0.25">
      <c r="C1185" s="125"/>
      <c r="D1185" s="122"/>
      <c r="E1185" s="9"/>
      <c r="F1185" s="10"/>
      <c r="G1185" s="8">
        <v>100</v>
      </c>
      <c r="H1185" s="13">
        <v>68.867924528301998</v>
      </c>
      <c r="I1185" s="2">
        <v>18.867924528302002</v>
      </c>
      <c r="J1185" s="2">
        <v>9.4339622641510008</v>
      </c>
      <c r="K1185" s="2">
        <v>1.88679245283</v>
      </c>
      <c r="L1185" s="16">
        <v>0</v>
      </c>
      <c r="M1185" s="16">
        <v>0</v>
      </c>
      <c r="N1185" s="2">
        <v>0.94339622641499998</v>
      </c>
      <c r="O1185" s="14">
        <v>1.4380952380950001</v>
      </c>
    </row>
    <row r="1186" spans="3:15" ht="25.2" x14ac:dyDescent="0.25">
      <c r="C1186" s="125"/>
      <c r="D1186" s="122"/>
      <c r="E1186" s="4" t="s">
        <v>38</v>
      </c>
      <c r="F1186" s="5"/>
      <c r="G1186" s="6">
        <v>1653</v>
      </c>
      <c r="H1186" s="7">
        <v>20</v>
      </c>
      <c r="I1186" s="1">
        <v>966</v>
      </c>
      <c r="J1186" s="1">
        <v>379</v>
      </c>
      <c r="K1186" s="1">
        <v>154</v>
      </c>
      <c r="L1186" s="1">
        <v>51</v>
      </c>
      <c r="M1186" s="1">
        <v>75</v>
      </c>
      <c r="N1186" s="1">
        <v>8</v>
      </c>
      <c r="O1186" s="33" t="s">
        <v>116</v>
      </c>
    </row>
    <row r="1187" spans="3:15" x14ac:dyDescent="0.25">
      <c r="C1187" s="125"/>
      <c r="D1187" s="122"/>
      <c r="E1187" s="9"/>
      <c r="F1187" s="10"/>
      <c r="G1187" s="8">
        <v>100</v>
      </c>
      <c r="H1187" s="13">
        <v>1.2099213551120001</v>
      </c>
      <c r="I1187" s="2">
        <v>58.439201451906001</v>
      </c>
      <c r="J1187" s="2">
        <v>22.928009679371002</v>
      </c>
      <c r="K1187" s="2">
        <v>9.3163944343619995</v>
      </c>
      <c r="L1187" s="2">
        <v>3.085299455535</v>
      </c>
      <c r="M1187" s="2">
        <v>4.5372050816699998</v>
      </c>
      <c r="N1187" s="2">
        <v>0.48396854204500001</v>
      </c>
      <c r="O1187" s="14">
        <v>2.7009118541029999</v>
      </c>
    </row>
    <row r="1188" spans="3:15" ht="25.2" x14ac:dyDescent="0.25">
      <c r="C1188" s="125"/>
      <c r="D1188" s="122"/>
      <c r="E1188" s="4" t="s">
        <v>39</v>
      </c>
      <c r="F1188" s="5"/>
      <c r="G1188" s="6">
        <v>116</v>
      </c>
      <c r="H1188" s="7">
        <v>68</v>
      </c>
      <c r="I1188" s="1">
        <v>29</v>
      </c>
      <c r="J1188" s="1">
        <v>10</v>
      </c>
      <c r="K1188" s="1">
        <v>5</v>
      </c>
      <c r="L1188" s="1">
        <v>2</v>
      </c>
      <c r="M1188" s="1">
        <v>1</v>
      </c>
      <c r="N1188" s="1">
        <v>1</v>
      </c>
      <c r="O1188" s="33" t="s">
        <v>116</v>
      </c>
    </row>
    <row r="1189" spans="3:15" x14ac:dyDescent="0.25">
      <c r="C1189" s="125"/>
      <c r="D1189" s="122"/>
      <c r="E1189" s="9"/>
      <c r="F1189" s="10"/>
      <c r="G1189" s="8">
        <v>100</v>
      </c>
      <c r="H1189" s="13">
        <v>58.620689655172001</v>
      </c>
      <c r="I1189" s="2">
        <v>25</v>
      </c>
      <c r="J1189" s="2">
        <v>8.6206896551720007</v>
      </c>
      <c r="K1189" s="2">
        <v>4.3103448275860003</v>
      </c>
      <c r="L1189" s="2">
        <v>1.7241379310339999</v>
      </c>
      <c r="M1189" s="2">
        <v>0.86206896551699996</v>
      </c>
      <c r="N1189" s="2">
        <v>0.86206896551699996</v>
      </c>
      <c r="O1189" s="14">
        <v>1.6695652173910001</v>
      </c>
    </row>
    <row r="1190" spans="3:15" ht="25.2" x14ac:dyDescent="0.25">
      <c r="C1190" s="125"/>
      <c r="D1190" s="122"/>
      <c r="E1190" s="4" t="s">
        <v>40</v>
      </c>
      <c r="F1190" s="5"/>
      <c r="G1190" s="6">
        <v>513</v>
      </c>
      <c r="H1190" s="7">
        <v>218</v>
      </c>
      <c r="I1190" s="1">
        <v>138</v>
      </c>
      <c r="J1190" s="1">
        <v>65</v>
      </c>
      <c r="K1190" s="1">
        <v>29</v>
      </c>
      <c r="L1190" s="1">
        <v>28</v>
      </c>
      <c r="M1190" s="1">
        <v>23</v>
      </c>
      <c r="N1190" s="1">
        <v>12</v>
      </c>
      <c r="O1190" s="33" t="s">
        <v>116</v>
      </c>
    </row>
    <row r="1191" spans="3:15" x14ac:dyDescent="0.25">
      <c r="C1191" s="125"/>
      <c r="D1191" s="122"/>
      <c r="E1191" s="9"/>
      <c r="F1191" s="10"/>
      <c r="G1191" s="8">
        <v>100</v>
      </c>
      <c r="H1191" s="13">
        <v>42.495126705653</v>
      </c>
      <c r="I1191" s="2">
        <v>26.900584795322001</v>
      </c>
      <c r="J1191" s="2">
        <v>12.670565302144</v>
      </c>
      <c r="K1191" s="2">
        <v>5.6530214424949996</v>
      </c>
      <c r="L1191" s="2">
        <v>5.4580896686160001</v>
      </c>
      <c r="M1191" s="2">
        <v>4.4834307992199998</v>
      </c>
      <c r="N1191" s="2">
        <v>2.3391812865500001</v>
      </c>
      <c r="O1191" s="14">
        <v>2.1916167664669999</v>
      </c>
    </row>
    <row r="1192" spans="3:15" x14ac:dyDescent="0.25">
      <c r="C1192" s="125"/>
      <c r="D1192" s="122"/>
      <c r="E1192" s="4" t="s">
        <v>18</v>
      </c>
      <c r="F1192" s="5"/>
      <c r="G1192" s="6">
        <v>26</v>
      </c>
      <c r="H1192" s="7">
        <v>6</v>
      </c>
      <c r="I1192" s="1">
        <v>3</v>
      </c>
      <c r="J1192" s="1">
        <v>2</v>
      </c>
      <c r="K1192" s="1">
        <v>1</v>
      </c>
      <c r="L1192" s="1">
        <v>0</v>
      </c>
      <c r="M1192" s="1">
        <v>1</v>
      </c>
      <c r="N1192" s="1">
        <v>13</v>
      </c>
      <c r="O1192" s="33" t="s">
        <v>116</v>
      </c>
    </row>
    <row r="1193" spans="3:15" x14ac:dyDescent="0.25">
      <c r="C1193" s="125"/>
      <c r="D1193" s="122"/>
      <c r="E1193" s="9"/>
      <c r="F1193" s="10"/>
      <c r="G1193" s="8">
        <v>100</v>
      </c>
      <c r="H1193" s="13">
        <v>23.076923076922998</v>
      </c>
      <c r="I1193" s="2">
        <v>11.538461538462</v>
      </c>
      <c r="J1193" s="2">
        <v>7.6923076923079998</v>
      </c>
      <c r="K1193" s="2">
        <v>3.8461538461539999</v>
      </c>
      <c r="L1193" s="16">
        <v>0</v>
      </c>
      <c r="M1193" s="2">
        <v>3.8461538461539999</v>
      </c>
      <c r="N1193" s="2">
        <v>50</v>
      </c>
      <c r="O1193" s="14">
        <v>2.3076923076920002</v>
      </c>
    </row>
    <row r="1194" spans="3:15" x14ac:dyDescent="0.25">
      <c r="C1194" s="125"/>
      <c r="D1194" s="121" t="s">
        <v>21</v>
      </c>
      <c r="E1194" s="18" t="s">
        <v>37</v>
      </c>
      <c r="F1194" s="17"/>
      <c r="G1194" s="19">
        <v>66</v>
      </c>
      <c r="H1194" s="21">
        <v>46</v>
      </c>
      <c r="I1194" s="3">
        <v>15</v>
      </c>
      <c r="J1194" s="3">
        <v>4</v>
      </c>
      <c r="K1194" s="3">
        <v>1</v>
      </c>
      <c r="L1194" s="3">
        <v>0</v>
      </c>
      <c r="M1194" s="3">
        <v>0</v>
      </c>
      <c r="N1194" s="3">
        <v>0</v>
      </c>
      <c r="O1194" s="72" t="s">
        <v>116</v>
      </c>
    </row>
    <row r="1195" spans="3:15" x14ac:dyDescent="0.25">
      <c r="C1195" s="125"/>
      <c r="D1195" s="122"/>
      <c r="E1195" s="9"/>
      <c r="F1195" s="10"/>
      <c r="G1195" s="8">
        <v>100</v>
      </c>
      <c r="H1195" s="13">
        <v>69.696969696970001</v>
      </c>
      <c r="I1195" s="2">
        <v>22.727272727273</v>
      </c>
      <c r="J1195" s="2">
        <v>6.0606060606060002</v>
      </c>
      <c r="K1195" s="2">
        <v>1.5151515151520001</v>
      </c>
      <c r="L1195" s="16">
        <v>0</v>
      </c>
      <c r="M1195" s="16">
        <v>0</v>
      </c>
      <c r="N1195" s="16">
        <v>0</v>
      </c>
      <c r="O1195" s="14">
        <v>1.3939393939389999</v>
      </c>
    </row>
    <row r="1196" spans="3:15" ht="25.2" x14ac:dyDescent="0.25">
      <c r="C1196" s="125"/>
      <c r="D1196" s="122"/>
      <c r="E1196" s="4" t="s">
        <v>38</v>
      </c>
      <c r="F1196" s="5"/>
      <c r="G1196" s="6">
        <v>938</v>
      </c>
      <c r="H1196" s="7">
        <v>14</v>
      </c>
      <c r="I1196" s="1">
        <v>549</v>
      </c>
      <c r="J1196" s="1">
        <v>211</v>
      </c>
      <c r="K1196" s="1">
        <v>93</v>
      </c>
      <c r="L1196" s="1">
        <v>32</v>
      </c>
      <c r="M1196" s="1">
        <v>36</v>
      </c>
      <c r="N1196" s="1">
        <v>3</v>
      </c>
      <c r="O1196" s="33" t="s">
        <v>116</v>
      </c>
    </row>
    <row r="1197" spans="3:15" x14ac:dyDescent="0.25">
      <c r="C1197" s="125"/>
      <c r="D1197" s="122"/>
      <c r="E1197" s="9"/>
      <c r="F1197" s="10"/>
      <c r="G1197" s="8">
        <v>100</v>
      </c>
      <c r="H1197" s="13">
        <v>1.492537313433</v>
      </c>
      <c r="I1197" s="2">
        <v>58.528784648188001</v>
      </c>
      <c r="J1197" s="2">
        <v>22.494669509594999</v>
      </c>
      <c r="K1197" s="2">
        <v>9.9147121535179998</v>
      </c>
      <c r="L1197" s="2">
        <v>3.4115138592749998</v>
      </c>
      <c r="M1197" s="2">
        <v>3.8379530916840001</v>
      </c>
      <c r="N1197" s="2">
        <v>0.31982942430700001</v>
      </c>
      <c r="O1197" s="14">
        <v>2.686631016043</v>
      </c>
    </row>
    <row r="1198" spans="3:15" ht="25.2" x14ac:dyDescent="0.25">
      <c r="C1198" s="125"/>
      <c r="D1198" s="122"/>
      <c r="E1198" s="4" t="s">
        <v>39</v>
      </c>
      <c r="F1198" s="5"/>
      <c r="G1198" s="6">
        <v>43</v>
      </c>
      <c r="H1198" s="7">
        <v>31</v>
      </c>
      <c r="I1198" s="1">
        <v>8</v>
      </c>
      <c r="J1198" s="1">
        <v>1</v>
      </c>
      <c r="K1198" s="1">
        <v>0</v>
      </c>
      <c r="L1198" s="1">
        <v>1</v>
      </c>
      <c r="M1198" s="1">
        <v>1</v>
      </c>
      <c r="N1198" s="1">
        <v>1</v>
      </c>
      <c r="O1198" s="33" t="s">
        <v>116</v>
      </c>
    </row>
    <row r="1199" spans="3:15" x14ac:dyDescent="0.25">
      <c r="C1199" s="125"/>
      <c r="D1199" s="122"/>
      <c r="E1199" s="9"/>
      <c r="F1199" s="10"/>
      <c r="G1199" s="8">
        <v>100</v>
      </c>
      <c r="H1199" s="13">
        <v>72.093023255814003</v>
      </c>
      <c r="I1199" s="2">
        <v>18.604651162791001</v>
      </c>
      <c r="J1199" s="2">
        <v>2.3255813953489999</v>
      </c>
      <c r="K1199" s="16">
        <v>0</v>
      </c>
      <c r="L1199" s="2">
        <v>2.3255813953489999</v>
      </c>
      <c r="M1199" s="2">
        <v>2.3255813953489999</v>
      </c>
      <c r="N1199" s="2">
        <v>2.3255813953489999</v>
      </c>
      <c r="O1199" s="14">
        <v>1.4523809523810001</v>
      </c>
    </row>
    <row r="1200" spans="3:15" ht="25.2" x14ac:dyDescent="0.25">
      <c r="C1200" s="125"/>
      <c r="D1200" s="122"/>
      <c r="E1200" s="4" t="s">
        <v>40</v>
      </c>
      <c r="F1200" s="5"/>
      <c r="G1200" s="6">
        <v>77</v>
      </c>
      <c r="H1200" s="7">
        <v>41</v>
      </c>
      <c r="I1200" s="1">
        <v>16</v>
      </c>
      <c r="J1200" s="1">
        <v>5</v>
      </c>
      <c r="K1200" s="1">
        <v>7</v>
      </c>
      <c r="L1200" s="1">
        <v>5</v>
      </c>
      <c r="M1200" s="1">
        <v>3</v>
      </c>
      <c r="N1200" s="1">
        <v>0</v>
      </c>
      <c r="O1200" s="33" t="s">
        <v>116</v>
      </c>
    </row>
    <row r="1201" spans="3:15" x14ac:dyDescent="0.25">
      <c r="C1201" s="125"/>
      <c r="D1201" s="122"/>
      <c r="E1201" s="9"/>
      <c r="F1201" s="10"/>
      <c r="G1201" s="8">
        <v>100</v>
      </c>
      <c r="H1201" s="13">
        <v>53.246753246753002</v>
      </c>
      <c r="I1201" s="2">
        <v>20.779220779220999</v>
      </c>
      <c r="J1201" s="2">
        <v>6.4935064935059996</v>
      </c>
      <c r="K1201" s="2">
        <v>9.0909090909089993</v>
      </c>
      <c r="L1201" s="2">
        <v>6.4935064935059996</v>
      </c>
      <c r="M1201" s="2">
        <v>3.896103896104</v>
      </c>
      <c r="N1201" s="16">
        <v>0</v>
      </c>
      <c r="O1201" s="14">
        <v>2.077922077922</v>
      </c>
    </row>
    <row r="1202" spans="3:15" x14ac:dyDescent="0.25">
      <c r="C1202" s="125"/>
      <c r="D1202" s="122"/>
      <c r="E1202" s="4" t="s">
        <v>18</v>
      </c>
      <c r="F1202" s="5"/>
      <c r="G1202" s="6">
        <v>15</v>
      </c>
      <c r="H1202" s="7">
        <v>2</v>
      </c>
      <c r="I1202" s="1">
        <v>2</v>
      </c>
      <c r="J1202" s="1">
        <v>1</v>
      </c>
      <c r="K1202" s="1">
        <v>1</v>
      </c>
      <c r="L1202" s="1">
        <v>0</v>
      </c>
      <c r="M1202" s="1">
        <v>1</v>
      </c>
      <c r="N1202" s="1">
        <v>8</v>
      </c>
      <c r="O1202" s="33" t="s">
        <v>116</v>
      </c>
    </row>
    <row r="1203" spans="3:15" x14ac:dyDescent="0.25">
      <c r="C1203" s="125"/>
      <c r="D1203" s="122"/>
      <c r="E1203" s="9"/>
      <c r="F1203" s="10"/>
      <c r="G1203" s="8">
        <v>100</v>
      </c>
      <c r="H1203" s="13">
        <v>13.333333333333</v>
      </c>
      <c r="I1203" s="2">
        <v>13.333333333333</v>
      </c>
      <c r="J1203" s="2">
        <v>6.666666666667</v>
      </c>
      <c r="K1203" s="2">
        <v>6.666666666667</v>
      </c>
      <c r="L1203" s="16">
        <v>0</v>
      </c>
      <c r="M1203" s="2">
        <v>6.666666666667</v>
      </c>
      <c r="N1203" s="2">
        <v>53.333333333333002</v>
      </c>
      <c r="O1203" s="14">
        <v>3</v>
      </c>
    </row>
    <row r="1204" spans="3:15" x14ac:dyDescent="0.25">
      <c r="C1204" s="125"/>
      <c r="D1204" s="121" t="s">
        <v>22</v>
      </c>
      <c r="E1204" s="18" t="s">
        <v>37</v>
      </c>
      <c r="F1204" s="17"/>
      <c r="G1204" s="19">
        <v>40</v>
      </c>
      <c r="H1204" s="21">
        <v>27</v>
      </c>
      <c r="I1204" s="3">
        <v>5</v>
      </c>
      <c r="J1204" s="3">
        <v>6</v>
      </c>
      <c r="K1204" s="3">
        <v>1</v>
      </c>
      <c r="L1204" s="3">
        <v>0</v>
      </c>
      <c r="M1204" s="3">
        <v>0</v>
      </c>
      <c r="N1204" s="3">
        <v>1</v>
      </c>
      <c r="O1204" s="72" t="s">
        <v>116</v>
      </c>
    </row>
    <row r="1205" spans="3:15" x14ac:dyDescent="0.25">
      <c r="C1205" s="125"/>
      <c r="D1205" s="122"/>
      <c r="E1205" s="9"/>
      <c r="F1205" s="10"/>
      <c r="G1205" s="8">
        <v>100</v>
      </c>
      <c r="H1205" s="13">
        <v>67.5</v>
      </c>
      <c r="I1205" s="2">
        <v>12.5</v>
      </c>
      <c r="J1205" s="2">
        <v>15</v>
      </c>
      <c r="K1205" s="2">
        <v>2.5</v>
      </c>
      <c r="L1205" s="16">
        <v>0</v>
      </c>
      <c r="M1205" s="16">
        <v>0</v>
      </c>
      <c r="N1205" s="2">
        <v>2.5</v>
      </c>
      <c r="O1205" s="14">
        <v>1.5128205128209999</v>
      </c>
    </row>
    <row r="1206" spans="3:15" ht="25.2" x14ac:dyDescent="0.25">
      <c r="C1206" s="125"/>
      <c r="D1206" s="122"/>
      <c r="E1206" s="4" t="s">
        <v>38</v>
      </c>
      <c r="F1206" s="5"/>
      <c r="G1206" s="6">
        <v>715</v>
      </c>
      <c r="H1206" s="7">
        <v>6</v>
      </c>
      <c r="I1206" s="1">
        <v>417</v>
      </c>
      <c r="J1206" s="1">
        <v>168</v>
      </c>
      <c r="K1206" s="1">
        <v>61</v>
      </c>
      <c r="L1206" s="1">
        <v>19</v>
      </c>
      <c r="M1206" s="1">
        <v>39</v>
      </c>
      <c r="N1206" s="1">
        <v>5</v>
      </c>
      <c r="O1206" s="33" t="s">
        <v>116</v>
      </c>
    </row>
    <row r="1207" spans="3:15" x14ac:dyDescent="0.25">
      <c r="C1207" s="125"/>
      <c r="D1207" s="122"/>
      <c r="E1207" s="9"/>
      <c r="F1207" s="10"/>
      <c r="G1207" s="8">
        <v>100</v>
      </c>
      <c r="H1207" s="13">
        <v>0.83916083916100004</v>
      </c>
      <c r="I1207" s="2">
        <v>58.321678321678</v>
      </c>
      <c r="J1207" s="2">
        <v>23.496503496502999</v>
      </c>
      <c r="K1207" s="2">
        <v>8.5314685314690006</v>
      </c>
      <c r="L1207" s="2">
        <v>2.6573426573429999</v>
      </c>
      <c r="M1207" s="2">
        <v>5.4545454545450003</v>
      </c>
      <c r="N1207" s="2">
        <v>0.69930069930100003</v>
      </c>
      <c r="O1207" s="14">
        <v>2.7197183098590001</v>
      </c>
    </row>
    <row r="1208" spans="3:15" ht="25.2" x14ac:dyDescent="0.25">
      <c r="C1208" s="125"/>
      <c r="D1208" s="122"/>
      <c r="E1208" s="4" t="s">
        <v>39</v>
      </c>
      <c r="F1208" s="5"/>
      <c r="G1208" s="6">
        <v>73</v>
      </c>
      <c r="H1208" s="7">
        <v>37</v>
      </c>
      <c r="I1208" s="1">
        <v>21</v>
      </c>
      <c r="J1208" s="1">
        <v>9</v>
      </c>
      <c r="K1208" s="1">
        <v>5</v>
      </c>
      <c r="L1208" s="1">
        <v>1</v>
      </c>
      <c r="M1208" s="1">
        <v>0</v>
      </c>
      <c r="N1208" s="1">
        <v>0</v>
      </c>
      <c r="O1208" s="33" t="s">
        <v>116</v>
      </c>
    </row>
    <row r="1209" spans="3:15" x14ac:dyDescent="0.25">
      <c r="C1209" s="125"/>
      <c r="D1209" s="122"/>
      <c r="E1209" s="9"/>
      <c r="F1209" s="10"/>
      <c r="G1209" s="8">
        <v>100</v>
      </c>
      <c r="H1209" s="13">
        <v>50.684931506848997</v>
      </c>
      <c r="I1209" s="2">
        <v>28.767123287671001</v>
      </c>
      <c r="J1209" s="2">
        <v>12.328767123287999</v>
      </c>
      <c r="K1209" s="2">
        <v>6.8493150684930004</v>
      </c>
      <c r="L1209" s="2">
        <v>1.369863013699</v>
      </c>
      <c r="M1209" s="16">
        <v>0</v>
      </c>
      <c r="N1209" s="16">
        <v>0</v>
      </c>
      <c r="O1209" s="14">
        <v>1.7945205479449999</v>
      </c>
    </row>
    <row r="1210" spans="3:15" ht="25.2" x14ac:dyDescent="0.25">
      <c r="C1210" s="125"/>
      <c r="D1210" s="122"/>
      <c r="E1210" s="4" t="s">
        <v>40</v>
      </c>
      <c r="F1210" s="5"/>
      <c r="G1210" s="6">
        <v>436</v>
      </c>
      <c r="H1210" s="7">
        <v>177</v>
      </c>
      <c r="I1210" s="1">
        <v>122</v>
      </c>
      <c r="J1210" s="1">
        <v>60</v>
      </c>
      <c r="K1210" s="1">
        <v>22</v>
      </c>
      <c r="L1210" s="1">
        <v>23</v>
      </c>
      <c r="M1210" s="1">
        <v>20</v>
      </c>
      <c r="N1210" s="1">
        <v>12</v>
      </c>
      <c r="O1210" s="33" t="s">
        <v>116</v>
      </c>
    </row>
    <row r="1211" spans="3:15" x14ac:dyDescent="0.25">
      <c r="C1211" s="125"/>
      <c r="D1211" s="122"/>
      <c r="E1211" s="9"/>
      <c r="F1211" s="10"/>
      <c r="G1211" s="8">
        <v>100</v>
      </c>
      <c r="H1211" s="13">
        <v>40.596330275229001</v>
      </c>
      <c r="I1211" s="2">
        <v>27.981651376146999</v>
      </c>
      <c r="J1211" s="2">
        <v>13.761467889907999</v>
      </c>
      <c r="K1211" s="2">
        <v>5.0458715596330004</v>
      </c>
      <c r="L1211" s="2">
        <v>5.2752293577979996</v>
      </c>
      <c r="M1211" s="2">
        <v>4.5871559633030001</v>
      </c>
      <c r="N1211" s="2">
        <v>2.7522935779819999</v>
      </c>
      <c r="O1211" s="14">
        <v>2.2122641509430001</v>
      </c>
    </row>
    <row r="1212" spans="3:15" x14ac:dyDescent="0.25">
      <c r="C1212" s="125"/>
      <c r="D1212" s="122"/>
      <c r="E1212" s="4" t="s">
        <v>18</v>
      </c>
      <c r="F1212" s="5"/>
      <c r="G1212" s="6">
        <v>11</v>
      </c>
      <c r="H1212" s="7">
        <v>4</v>
      </c>
      <c r="I1212" s="1">
        <v>1</v>
      </c>
      <c r="J1212" s="1">
        <v>1</v>
      </c>
      <c r="K1212" s="1">
        <v>0</v>
      </c>
      <c r="L1212" s="1">
        <v>0</v>
      </c>
      <c r="M1212" s="1">
        <v>0</v>
      </c>
      <c r="N1212" s="1">
        <v>5</v>
      </c>
      <c r="O1212" s="33" t="s">
        <v>116</v>
      </c>
    </row>
    <row r="1213" spans="3:15" x14ac:dyDescent="0.25">
      <c r="C1213" s="125"/>
      <c r="D1213" s="122"/>
      <c r="E1213" s="9"/>
      <c r="F1213" s="10"/>
      <c r="G1213" s="8">
        <v>100</v>
      </c>
      <c r="H1213" s="13">
        <v>36.363636363635997</v>
      </c>
      <c r="I1213" s="2">
        <v>9.0909090909089993</v>
      </c>
      <c r="J1213" s="2">
        <v>9.0909090909089993</v>
      </c>
      <c r="K1213" s="16">
        <v>0</v>
      </c>
      <c r="L1213" s="16">
        <v>0</v>
      </c>
      <c r="M1213" s="16">
        <v>0</v>
      </c>
      <c r="N1213" s="2">
        <v>45.454545454544999</v>
      </c>
      <c r="O1213" s="14">
        <v>1.5</v>
      </c>
    </row>
    <row r="1214" spans="3:15" ht="25.2" x14ac:dyDescent="0.25">
      <c r="C1214" s="121" t="s">
        <v>41</v>
      </c>
      <c r="D1214" s="119" t="s">
        <v>20</v>
      </c>
      <c r="E1214" s="18" t="s">
        <v>42</v>
      </c>
      <c r="F1214" s="17"/>
      <c r="G1214" s="19">
        <v>385</v>
      </c>
      <c r="H1214" s="21">
        <v>385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72" t="s">
        <v>116</v>
      </c>
    </row>
    <row r="1215" spans="3:15" x14ac:dyDescent="0.25">
      <c r="C1215" s="125"/>
      <c r="D1215" s="120"/>
      <c r="E1215" s="9"/>
      <c r="F1215" s="10"/>
      <c r="G1215" s="8">
        <v>100</v>
      </c>
      <c r="H1215" s="13">
        <v>100</v>
      </c>
      <c r="I1215" s="16">
        <v>0</v>
      </c>
      <c r="J1215" s="16">
        <v>0</v>
      </c>
      <c r="K1215" s="16">
        <v>0</v>
      </c>
      <c r="L1215" s="16">
        <v>0</v>
      </c>
      <c r="M1215" s="16">
        <v>0</v>
      </c>
      <c r="N1215" s="16">
        <v>0</v>
      </c>
      <c r="O1215" s="14">
        <v>1</v>
      </c>
    </row>
    <row r="1216" spans="3:15" ht="25.2" x14ac:dyDescent="0.25">
      <c r="C1216" s="125"/>
      <c r="D1216" s="120"/>
      <c r="E1216" s="4" t="s">
        <v>43</v>
      </c>
      <c r="F1216" s="5"/>
      <c r="G1216" s="6">
        <v>1574</v>
      </c>
      <c r="H1216" s="7">
        <v>0</v>
      </c>
      <c r="I1216" s="1">
        <v>957</v>
      </c>
      <c r="J1216" s="1">
        <v>362</v>
      </c>
      <c r="K1216" s="1">
        <v>141</v>
      </c>
      <c r="L1216" s="1">
        <v>43</v>
      </c>
      <c r="M1216" s="1">
        <v>66</v>
      </c>
      <c r="N1216" s="1">
        <v>5</v>
      </c>
      <c r="O1216" s="33" t="s">
        <v>116</v>
      </c>
    </row>
    <row r="1217" spans="3:15" x14ac:dyDescent="0.25">
      <c r="C1217" s="125"/>
      <c r="D1217" s="120"/>
      <c r="E1217" s="9"/>
      <c r="F1217" s="10"/>
      <c r="G1217" s="8">
        <v>100</v>
      </c>
      <c r="H1217" s="36">
        <v>0</v>
      </c>
      <c r="I1217" s="2">
        <v>60.800508259212002</v>
      </c>
      <c r="J1217" s="2">
        <v>22.998729351969999</v>
      </c>
      <c r="K1217" s="2">
        <v>8.9580686149939996</v>
      </c>
      <c r="L1217" s="2">
        <v>2.7318932655650001</v>
      </c>
      <c r="M1217" s="2">
        <v>4.1931385006350004</v>
      </c>
      <c r="N1217" s="2">
        <v>0.31766200762399999</v>
      </c>
      <c r="O1217" s="14">
        <v>2.6800509878900001</v>
      </c>
    </row>
    <row r="1218" spans="3:15" ht="25.2" x14ac:dyDescent="0.25">
      <c r="C1218" s="125"/>
      <c r="D1218" s="120"/>
      <c r="E1218" s="4" t="s">
        <v>44</v>
      </c>
      <c r="F1218" s="5"/>
      <c r="G1218" s="6">
        <v>89</v>
      </c>
      <c r="H1218" s="7">
        <v>0</v>
      </c>
      <c r="I1218" s="1">
        <v>22</v>
      </c>
      <c r="J1218" s="1">
        <v>31</v>
      </c>
      <c r="K1218" s="1">
        <v>23</v>
      </c>
      <c r="L1218" s="1">
        <v>6</v>
      </c>
      <c r="M1218" s="1">
        <v>7</v>
      </c>
      <c r="N1218" s="1">
        <v>0</v>
      </c>
      <c r="O1218" s="33" t="s">
        <v>116</v>
      </c>
    </row>
    <row r="1219" spans="3:15" x14ac:dyDescent="0.25">
      <c r="C1219" s="125"/>
      <c r="D1219" s="120"/>
      <c r="E1219" s="9"/>
      <c r="F1219" s="10"/>
      <c r="G1219" s="8">
        <v>100</v>
      </c>
      <c r="H1219" s="36">
        <v>0</v>
      </c>
      <c r="I1219" s="2">
        <v>24.719101123596001</v>
      </c>
      <c r="J1219" s="2">
        <v>34.831460674157</v>
      </c>
      <c r="K1219" s="2">
        <v>25.842696629212998</v>
      </c>
      <c r="L1219" s="2">
        <v>6.7415730337079998</v>
      </c>
      <c r="M1219" s="2">
        <v>7.8651685393259996</v>
      </c>
      <c r="N1219" s="16">
        <v>0</v>
      </c>
      <c r="O1219" s="14">
        <v>3.4382022471910001</v>
      </c>
    </row>
    <row r="1220" spans="3:15" ht="25.2" x14ac:dyDescent="0.25">
      <c r="C1220" s="125"/>
      <c r="D1220" s="120"/>
      <c r="E1220" s="4" t="s">
        <v>45</v>
      </c>
      <c r="F1220" s="5"/>
      <c r="G1220" s="6">
        <v>956</v>
      </c>
      <c r="H1220" s="7">
        <v>0</v>
      </c>
      <c r="I1220" s="1">
        <v>147</v>
      </c>
      <c r="J1220" s="1">
        <v>428</v>
      </c>
      <c r="K1220" s="1">
        <v>186</v>
      </c>
      <c r="L1220" s="1">
        <v>80</v>
      </c>
      <c r="M1220" s="1">
        <v>99</v>
      </c>
      <c r="N1220" s="1">
        <v>16</v>
      </c>
      <c r="O1220" s="33" t="s">
        <v>116</v>
      </c>
    </row>
    <row r="1221" spans="3:15" x14ac:dyDescent="0.25">
      <c r="C1221" s="125"/>
      <c r="D1221" s="120"/>
      <c r="E1221" s="9"/>
      <c r="F1221" s="10"/>
      <c r="G1221" s="8">
        <v>100</v>
      </c>
      <c r="H1221" s="36">
        <v>0</v>
      </c>
      <c r="I1221" s="2">
        <v>15.376569037656999</v>
      </c>
      <c r="J1221" s="2">
        <v>44.769874476986999</v>
      </c>
      <c r="K1221" s="2">
        <v>19.456066945606999</v>
      </c>
      <c r="L1221" s="2">
        <v>8.3682008368199998</v>
      </c>
      <c r="M1221" s="2">
        <v>10.355648535565001</v>
      </c>
      <c r="N1221" s="2">
        <v>1.673640167364</v>
      </c>
      <c r="O1221" s="14">
        <v>3.58085106383</v>
      </c>
    </row>
    <row r="1222" spans="3:15" ht="25.2" x14ac:dyDescent="0.25">
      <c r="C1222" s="125"/>
      <c r="D1222" s="120"/>
      <c r="E1222" s="4" t="s">
        <v>46</v>
      </c>
      <c r="F1222" s="5"/>
      <c r="G1222" s="6">
        <v>85</v>
      </c>
      <c r="H1222" s="7">
        <v>0</v>
      </c>
      <c r="I1222" s="1">
        <v>28</v>
      </c>
      <c r="J1222" s="1">
        <v>12</v>
      </c>
      <c r="K1222" s="1">
        <v>18</v>
      </c>
      <c r="L1222" s="1">
        <v>9</v>
      </c>
      <c r="M1222" s="1">
        <v>12</v>
      </c>
      <c r="N1222" s="1">
        <v>6</v>
      </c>
      <c r="O1222" s="33" t="s">
        <v>116</v>
      </c>
    </row>
    <row r="1223" spans="3:15" x14ac:dyDescent="0.25">
      <c r="C1223" s="125"/>
      <c r="D1223" s="120"/>
      <c r="E1223" s="9"/>
      <c r="F1223" s="10"/>
      <c r="G1223" s="8">
        <v>100</v>
      </c>
      <c r="H1223" s="36">
        <v>0</v>
      </c>
      <c r="I1223" s="2">
        <v>32.941176470587997</v>
      </c>
      <c r="J1223" s="2">
        <v>14.117647058824</v>
      </c>
      <c r="K1223" s="2">
        <v>21.176470588234999</v>
      </c>
      <c r="L1223" s="2">
        <v>10.588235294118</v>
      </c>
      <c r="M1223" s="2">
        <v>14.117647058824</v>
      </c>
      <c r="N1223" s="2">
        <v>7.0588235294119999</v>
      </c>
      <c r="O1223" s="14">
        <v>3.6708860759489998</v>
      </c>
    </row>
    <row r="1224" spans="3:15" x14ac:dyDescent="0.25">
      <c r="C1224" s="125"/>
      <c r="D1224" s="120"/>
      <c r="E1224" s="4" t="s">
        <v>18</v>
      </c>
      <c r="F1224" s="5"/>
      <c r="G1224" s="6">
        <v>17</v>
      </c>
      <c r="H1224" s="7">
        <v>0</v>
      </c>
      <c r="I1224" s="1">
        <v>2</v>
      </c>
      <c r="J1224" s="1">
        <v>1</v>
      </c>
      <c r="K1224" s="1">
        <v>0</v>
      </c>
      <c r="L1224" s="1">
        <v>0</v>
      </c>
      <c r="M1224" s="1">
        <v>0</v>
      </c>
      <c r="N1224" s="1">
        <v>14</v>
      </c>
      <c r="O1224" s="33" t="s">
        <v>116</v>
      </c>
    </row>
    <row r="1225" spans="3:15" x14ac:dyDescent="0.25">
      <c r="C1225" s="125"/>
      <c r="D1225" s="120"/>
      <c r="E1225" s="9"/>
      <c r="F1225" s="10"/>
      <c r="G1225" s="8">
        <v>100</v>
      </c>
      <c r="H1225" s="36">
        <v>0</v>
      </c>
      <c r="I1225" s="2">
        <v>11.764705882353001</v>
      </c>
      <c r="J1225" s="2">
        <v>5.8823529411760003</v>
      </c>
      <c r="K1225" s="16">
        <v>0</v>
      </c>
      <c r="L1225" s="16">
        <v>0</v>
      </c>
      <c r="M1225" s="16">
        <v>0</v>
      </c>
      <c r="N1225" s="2">
        <v>82.352941176471006</v>
      </c>
      <c r="O1225" s="14">
        <v>2.333333333333</v>
      </c>
    </row>
    <row r="1226" spans="3:15" x14ac:dyDescent="0.25">
      <c r="C1226" s="121" t="s">
        <v>47</v>
      </c>
      <c r="D1226" s="119" t="s">
        <v>20</v>
      </c>
      <c r="E1226" s="18" t="s">
        <v>48</v>
      </c>
      <c r="F1226" s="17"/>
      <c r="G1226" s="19">
        <v>385</v>
      </c>
      <c r="H1226" s="21">
        <v>385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72" t="s">
        <v>116</v>
      </c>
    </row>
    <row r="1227" spans="3:15" x14ac:dyDescent="0.25">
      <c r="C1227" s="125"/>
      <c r="D1227" s="120"/>
      <c r="E1227" s="9"/>
      <c r="F1227" s="10"/>
      <c r="G1227" s="8">
        <v>100</v>
      </c>
      <c r="H1227" s="13">
        <v>100</v>
      </c>
      <c r="I1227" s="16">
        <v>0</v>
      </c>
      <c r="J1227" s="16">
        <v>0</v>
      </c>
      <c r="K1227" s="16">
        <v>0</v>
      </c>
      <c r="L1227" s="16">
        <v>0</v>
      </c>
      <c r="M1227" s="16">
        <v>0</v>
      </c>
      <c r="N1227" s="16">
        <v>0</v>
      </c>
      <c r="O1227" s="14">
        <v>1</v>
      </c>
    </row>
    <row r="1228" spans="3:15" x14ac:dyDescent="0.25">
      <c r="C1228" s="125"/>
      <c r="D1228" s="120"/>
      <c r="E1228" s="4" t="s">
        <v>49</v>
      </c>
      <c r="F1228" s="5"/>
      <c r="G1228" s="6">
        <v>1156</v>
      </c>
      <c r="H1228" s="7">
        <v>0</v>
      </c>
      <c r="I1228" s="1">
        <v>1156</v>
      </c>
      <c r="J1228" s="1">
        <v>0</v>
      </c>
      <c r="K1228" s="1">
        <v>0</v>
      </c>
      <c r="L1228" s="1">
        <v>0</v>
      </c>
      <c r="M1228" s="1">
        <v>0</v>
      </c>
      <c r="N1228" s="1">
        <v>0</v>
      </c>
      <c r="O1228" s="33" t="s">
        <v>116</v>
      </c>
    </row>
    <row r="1229" spans="3:15" x14ac:dyDescent="0.25">
      <c r="C1229" s="125"/>
      <c r="D1229" s="120"/>
      <c r="E1229" s="9"/>
      <c r="F1229" s="10"/>
      <c r="G1229" s="8">
        <v>100</v>
      </c>
      <c r="H1229" s="36">
        <v>0</v>
      </c>
      <c r="I1229" s="2">
        <v>100</v>
      </c>
      <c r="J1229" s="16">
        <v>0</v>
      </c>
      <c r="K1229" s="16">
        <v>0</v>
      </c>
      <c r="L1229" s="16">
        <v>0</v>
      </c>
      <c r="M1229" s="16">
        <v>0</v>
      </c>
      <c r="N1229" s="16">
        <v>0</v>
      </c>
      <c r="O1229" s="14">
        <v>2</v>
      </c>
    </row>
    <row r="1230" spans="3:15" x14ac:dyDescent="0.25">
      <c r="C1230" s="125"/>
      <c r="D1230" s="120"/>
      <c r="E1230" s="4" t="s">
        <v>50</v>
      </c>
      <c r="F1230" s="5"/>
      <c r="G1230" s="6">
        <v>466</v>
      </c>
      <c r="H1230" s="7">
        <v>0</v>
      </c>
      <c r="I1230" s="1">
        <v>0</v>
      </c>
      <c r="J1230" s="1">
        <v>466</v>
      </c>
      <c r="K1230" s="1">
        <v>0</v>
      </c>
      <c r="L1230" s="1">
        <v>0</v>
      </c>
      <c r="M1230" s="1">
        <v>0</v>
      </c>
      <c r="N1230" s="1">
        <v>0</v>
      </c>
      <c r="O1230" s="33" t="s">
        <v>116</v>
      </c>
    </row>
    <row r="1231" spans="3:15" x14ac:dyDescent="0.25">
      <c r="C1231" s="125"/>
      <c r="D1231" s="120"/>
      <c r="E1231" s="9"/>
      <c r="F1231" s="10"/>
      <c r="G1231" s="8">
        <v>100</v>
      </c>
      <c r="H1231" s="36">
        <v>0</v>
      </c>
      <c r="I1231" s="16">
        <v>0</v>
      </c>
      <c r="J1231" s="2">
        <v>100</v>
      </c>
      <c r="K1231" s="16">
        <v>0</v>
      </c>
      <c r="L1231" s="16">
        <v>0</v>
      </c>
      <c r="M1231" s="16">
        <v>0</v>
      </c>
      <c r="N1231" s="16">
        <v>0</v>
      </c>
      <c r="O1231" s="14">
        <v>3</v>
      </c>
    </row>
    <row r="1232" spans="3:15" x14ac:dyDescent="0.25">
      <c r="C1232" s="125"/>
      <c r="D1232" s="120"/>
      <c r="E1232" s="4" t="s">
        <v>51</v>
      </c>
      <c r="F1232" s="5"/>
      <c r="G1232" s="6">
        <v>191</v>
      </c>
      <c r="H1232" s="7">
        <v>0</v>
      </c>
      <c r="I1232" s="1">
        <v>0</v>
      </c>
      <c r="J1232" s="1">
        <v>0</v>
      </c>
      <c r="K1232" s="1">
        <v>191</v>
      </c>
      <c r="L1232" s="1">
        <v>0</v>
      </c>
      <c r="M1232" s="1">
        <v>0</v>
      </c>
      <c r="N1232" s="1">
        <v>0</v>
      </c>
      <c r="O1232" s="33" t="s">
        <v>116</v>
      </c>
    </row>
    <row r="1233" spans="3:15" x14ac:dyDescent="0.25">
      <c r="C1233" s="125"/>
      <c r="D1233" s="120"/>
      <c r="E1233" s="9"/>
      <c r="F1233" s="10"/>
      <c r="G1233" s="8">
        <v>100</v>
      </c>
      <c r="H1233" s="36">
        <v>0</v>
      </c>
      <c r="I1233" s="16">
        <v>0</v>
      </c>
      <c r="J1233" s="16">
        <v>0</v>
      </c>
      <c r="K1233" s="2">
        <v>100</v>
      </c>
      <c r="L1233" s="16">
        <v>0</v>
      </c>
      <c r="M1233" s="16">
        <v>0</v>
      </c>
      <c r="N1233" s="16">
        <v>0</v>
      </c>
      <c r="O1233" s="14">
        <v>4</v>
      </c>
    </row>
    <row r="1234" spans="3:15" x14ac:dyDescent="0.25">
      <c r="C1234" s="125"/>
      <c r="D1234" s="120"/>
      <c r="E1234" s="4" t="s">
        <v>52</v>
      </c>
      <c r="F1234" s="5"/>
      <c r="G1234" s="6">
        <v>181</v>
      </c>
      <c r="H1234" s="7">
        <v>0</v>
      </c>
      <c r="I1234" s="1">
        <v>0</v>
      </c>
      <c r="J1234" s="1">
        <v>0</v>
      </c>
      <c r="K1234" s="1">
        <v>0</v>
      </c>
      <c r="L1234" s="1">
        <v>81</v>
      </c>
      <c r="M1234" s="1">
        <v>100</v>
      </c>
      <c r="N1234" s="1">
        <v>0</v>
      </c>
      <c r="O1234" s="33" t="s">
        <v>116</v>
      </c>
    </row>
    <row r="1235" spans="3:15" x14ac:dyDescent="0.25">
      <c r="C1235" s="125"/>
      <c r="D1235" s="120"/>
      <c r="E1235" s="9"/>
      <c r="F1235" s="10"/>
      <c r="G1235" s="8">
        <v>100</v>
      </c>
      <c r="H1235" s="36">
        <v>0</v>
      </c>
      <c r="I1235" s="16">
        <v>0</v>
      </c>
      <c r="J1235" s="16">
        <v>0</v>
      </c>
      <c r="K1235" s="16">
        <v>0</v>
      </c>
      <c r="L1235" s="2">
        <v>44.751381215469998</v>
      </c>
      <c r="M1235" s="2">
        <v>55.248618784530002</v>
      </c>
      <c r="N1235" s="16">
        <v>0</v>
      </c>
      <c r="O1235" s="14">
        <v>5.8287292817680001</v>
      </c>
    </row>
    <row r="1236" spans="3:15" x14ac:dyDescent="0.25">
      <c r="C1236" s="125"/>
      <c r="D1236" s="120"/>
      <c r="E1236" s="4" t="s">
        <v>18</v>
      </c>
      <c r="F1236" s="5"/>
      <c r="G1236" s="6">
        <v>35</v>
      </c>
      <c r="H1236" s="7">
        <v>0</v>
      </c>
      <c r="I1236" s="1">
        <v>0</v>
      </c>
      <c r="J1236" s="1">
        <v>0</v>
      </c>
      <c r="K1236" s="1">
        <v>0</v>
      </c>
      <c r="L1236" s="1">
        <v>0</v>
      </c>
      <c r="M1236" s="1">
        <v>0</v>
      </c>
      <c r="N1236" s="1">
        <v>35</v>
      </c>
      <c r="O1236" s="33" t="s">
        <v>116</v>
      </c>
    </row>
    <row r="1237" spans="3:15" x14ac:dyDescent="0.25">
      <c r="C1237" s="125"/>
      <c r="D1237" s="120"/>
      <c r="E1237" s="9"/>
      <c r="F1237" s="10"/>
      <c r="G1237" s="8">
        <v>100</v>
      </c>
      <c r="H1237" s="36">
        <v>0</v>
      </c>
      <c r="I1237" s="16">
        <v>0</v>
      </c>
      <c r="J1237" s="16">
        <v>0</v>
      </c>
      <c r="K1237" s="16">
        <v>0</v>
      </c>
      <c r="L1237" s="16">
        <v>0</v>
      </c>
      <c r="M1237" s="16">
        <v>0</v>
      </c>
      <c r="N1237" s="2">
        <v>100</v>
      </c>
      <c r="O1237" s="14">
        <v>0</v>
      </c>
    </row>
    <row r="1238" spans="3:15" x14ac:dyDescent="0.25">
      <c r="C1238" s="121" t="s">
        <v>53</v>
      </c>
      <c r="D1238" s="119" t="s">
        <v>20</v>
      </c>
      <c r="E1238" s="18" t="s">
        <v>54</v>
      </c>
      <c r="F1238" s="17"/>
      <c r="G1238" s="19">
        <v>331</v>
      </c>
      <c r="H1238" s="21">
        <v>0</v>
      </c>
      <c r="I1238" s="3">
        <v>59</v>
      </c>
      <c r="J1238" s="3">
        <v>125</v>
      </c>
      <c r="K1238" s="3">
        <v>82</v>
      </c>
      <c r="L1238" s="3">
        <v>31</v>
      </c>
      <c r="M1238" s="3">
        <v>30</v>
      </c>
      <c r="N1238" s="3">
        <v>4</v>
      </c>
      <c r="O1238" s="72" t="s">
        <v>116</v>
      </c>
    </row>
    <row r="1239" spans="3:15" x14ac:dyDescent="0.25">
      <c r="C1239" s="125"/>
      <c r="D1239" s="120"/>
      <c r="E1239" s="9"/>
      <c r="F1239" s="10"/>
      <c r="G1239" s="8">
        <v>100</v>
      </c>
      <c r="H1239" s="36">
        <v>0</v>
      </c>
      <c r="I1239" s="2">
        <v>17.824773413896999</v>
      </c>
      <c r="J1239" s="2">
        <v>37.764350453172</v>
      </c>
      <c r="K1239" s="2">
        <v>24.773413897280999</v>
      </c>
      <c r="L1239" s="2">
        <v>9.3655589123869998</v>
      </c>
      <c r="M1239" s="2">
        <v>9.0634441087610007</v>
      </c>
      <c r="N1239" s="2">
        <v>1.2084592145019999</v>
      </c>
      <c r="O1239" s="14">
        <v>3.5871559633030001</v>
      </c>
    </row>
    <row r="1240" spans="3:15" x14ac:dyDescent="0.25">
      <c r="C1240" s="125"/>
      <c r="D1240" s="120"/>
      <c r="E1240" s="4" t="s">
        <v>55</v>
      </c>
      <c r="F1240" s="5"/>
      <c r="G1240" s="6">
        <v>1212</v>
      </c>
      <c r="H1240" s="7">
        <v>269</v>
      </c>
      <c r="I1240" s="1">
        <v>898</v>
      </c>
      <c r="J1240" s="1">
        <v>34</v>
      </c>
      <c r="K1240" s="1">
        <v>5</v>
      </c>
      <c r="L1240" s="1">
        <v>0</v>
      </c>
      <c r="M1240" s="1">
        <v>1</v>
      </c>
      <c r="N1240" s="1">
        <v>5</v>
      </c>
      <c r="O1240" s="33" t="s">
        <v>116</v>
      </c>
    </row>
    <row r="1241" spans="3:15" x14ac:dyDescent="0.25">
      <c r="C1241" s="125"/>
      <c r="D1241" s="120"/>
      <c r="E1241" s="9"/>
      <c r="F1241" s="10"/>
      <c r="G1241" s="8">
        <v>100</v>
      </c>
      <c r="H1241" s="13">
        <v>22.194719471947</v>
      </c>
      <c r="I1241" s="2">
        <v>74.092409240923999</v>
      </c>
      <c r="J1241" s="2">
        <v>2.8052805280530002</v>
      </c>
      <c r="K1241" s="2">
        <v>0.41254125412499998</v>
      </c>
      <c r="L1241" s="16">
        <v>0</v>
      </c>
      <c r="M1241" s="2">
        <v>8.2508250825000004E-2</v>
      </c>
      <c r="N1241" s="2">
        <v>0.41254125412499998</v>
      </c>
      <c r="O1241" s="14">
        <v>1.816901408451</v>
      </c>
    </row>
    <row r="1242" spans="3:15" ht="25.2" x14ac:dyDescent="0.25">
      <c r="C1242" s="125"/>
      <c r="D1242" s="120"/>
      <c r="E1242" s="4" t="s">
        <v>56</v>
      </c>
      <c r="F1242" s="5"/>
      <c r="G1242" s="6">
        <v>615</v>
      </c>
      <c r="H1242" s="7">
        <v>0</v>
      </c>
      <c r="I1242" s="1">
        <v>86</v>
      </c>
      <c r="J1242" s="1">
        <v>297</v>
      </c>
      <c r="K1242" s="1">
        <v>102</v>
      </c>
      <c r="L1242" s="1">
        <v>49</v>
      </c>
      <c r="M1242" s="1">
        <v>69</v>
      </c>
      <c r="N1242" s="1">
        <v>12</v>
      </c>
      <c r="O1242" s="33" t="s">
        <v>116</v>
      </c>
    </row>
    <row r="1243" spans="3:15" x14ac:dyDescent="0.25">
      <c r="C1243" s="125"/>
      <c r="D1243" s="120"/>
      <c r="E1243" s="9"/>
      <c r="F1243" s="10"/>
      <c r="G1243" s="8">
        <v>100</v>
      </c>
      <c r="H1243" s="36">
        <v>0</v>
      </c>
      <c r="I1243" s="2">
        <v>13.983739837398</v>
      </c>
      <c r="J1243" s="2">
        <v>48.292682926829002</v>
      </c>
      <c r="K1243" s="2">
        <v>16.585365853658999</v>
      </c>
      <c r="L1243" s="2">
        <v>7.9674796747969996</v>
      </c>
      <c r="M1243" s="2">
        <v>11.219512195122</v>
      </c>
      <c r="N1243" s="2">
        <v>1.951219512195</v>
      </c>
      <c r="O1243" s="14">
        <v>3.587064676617</v>
      </c>
    </row>
    <row r="1244" spans="3:15" x14ac:dyDescent="0.25">
      <c r="C1244" s="125"/>
      <c r="D1244" s="120"/>
      <c r="E1244" s="4" t="s">
        <v>57</v>
      </c>
      <c r="F1244" s="5"/>
      <c r="G1244" s="6">
        <v>234</v>
      </c>
      <c r="H1244" s="7">
        <v>111</v>
      </c>
      <c r="I1244" s="1">
        <v>110</v>
      </c>
      <c r="J1244" s="1">
        <v>9</v>
      </c>
      <c r="K1244" s="1">
        <v>2</v>
      </c>
      <c r="L1244" s="1">
        <v>1</v>
      </c>
      <c r="M1244" s="1">
        <v>0</v>
      </c>
      <c r="N1244" s="1">
        <v>1</v>
      </c>
      <c r="O1244" s="33" t="s">
        <v>116</v>
      </c>
    </row>
    <row r="1245" spans="3:15" x14ac:dyDescent="0.25">
      <c r="C1245" s="125"/>
      <c r="D1245" s="120"/>
      <c r="E1245" s="9"/>
      <c r="F1245" s="10"/>
      <c r="G1245" s="8">
        <v>100</v>
      </c>
      <c r="H1245" s="13">
        <v>47.435897435896997</v>
      </c>
      <c r="I1245" s="2">
        <v>47.008547008546998</v>
      </c>
      <c r="J1245" s="2">
        <v>3.8461538461539999</v>
      </c>
      <c r="K1245" s="2">
        <v>0.85470085470099999</v>
      </c>
      <c r="L1245" s="2">
        <v>0.42735042735000001</v>
      </c>
      <c r="M1245" s="16">
        <v>0</v>
      </c>
      <c r="N1245" s="2">
        <v>0.42735042735000001</v>
      </c>
      <c r="O1245" s="14">
        <v>1.5922746781120001</v>
      </c>
    </row>
    <row r="1246" spans="3:15" x14ac:dyDescent="0.25">
      <c r="C1246" s="125"/>
      <c r="D1246" s="120"/>
      <c r="E1246" s="4" t="s">
        <v>18</v>
      </c>
      <c r="F1246" s="5"/>
      <c r="G1246" s="6">
        <v>22</v>
      </c>
      <c r="H1246" s="7">
        <v>5</v>
      </c>
      <c r="I1246" s="1">
        <v>3</v>
      </c>
      <c r="J1246" s="1">
        <v>1</v>
      </c>
      <c r="K1246" s="1">
        <v>0</v>
      </c>
      <c r="L1246" s="1">
        <v>0</v>
      </c>
      <c r="M1246" s="1">
        <v>0</v>
      </c>
      <c r="N1246" s="1">
        <v>13</v>
      </c>
      <c r="O1246" s="33" t="s">
        <v>116</v>
      </c>
    </row>
    <row r="1247" spans="3:15" x14ac:dyDescent="0.25">
      <c r="C1247" s="125"/>
      <c r="D1247" s="120"/>
      <c r="E1247" s="9"/>
      <c r="F1247" s="10"/>
      <c r="G1247" s="8">
        <v>100</v>
      </c>
      <c r="H1247" s="13">
        <v>22.727272727273</v>
      </c>
      <c r="I1247" s="2">
        <v>13.636363636364001</v>
      </c>
      <c r="J1247" s="2">
        <v>4.5454545454549997</v>
      </c>
      <c r="K1247" s="16">
        <v>0</v>
      </c>
      <c r="L1247" s="16">
        <v>0</v>
      </c>
      <c r="M1247" s="16">
        <v>0</v>
      </c>
      <c r="N1247" s="2">
        <v>59.090909090909001</v>
      </c>
      <c r="O1247" s="14">
        <v>1.5555555555559999</v>
      </c>
    </row>
    <row r="1248" spans="3:15" x14ac:dyDescent="0.25">
      <c r="C1248" s="121" t="s">
        <v>58</v>
      </c>
      <c r="D1248" s="119" t="s">
        <v>20</v>
      </c>
      <c r="E1248" s="18" t="s">
        <v>59</v>
      </c>
      <c r="F1248" s="17"/>
      <c r="G1248" s="19">
        <v>522</v>
      </c>
      <c r="H1248" s="21">
        <v>93</v>
      </c>
      <c r="I1248" s="3">
        <v>216</v>
      </c>
      <c r="J1248" s="3">
        <v>116</v>
      </c>
      <c r="K1248" s="3">
        <v>45</v>
      </c>
      <c r="L1248" s="3">
        <v>24</v>
      </c>
      <c r="M1248" s="3">
        <v>21</v>
      </c>
      <c r="N1248" s="3">
        <v>7</v>
      </c>
      <c r="O1248" s="72" t="s">
        <v>116</v>
      </c>
    </row>
    <row r="1249" spans="3:15" x14ac:dyDescent="0.25">
      <c r="C1249" s="125"/>
      <c r="D1249" s="120"/>
      <c r="E1249" s="9"/>
      <c r="F1249" s="10"/>
      <c r="G1249" s="8">
        <v>100</v>
      </c>
      <c r="H1249" s="13">
        <v>17.816091954023001</v>
      </c>
      <c r="I1249" s="2">
        <v>41.379310344827999</v>
      </c>
      <c r="J1249" s="2">
        <v>22.222222222222001</v>
      </c>
      <c r="K1249" s="2">
        <v>8.6206896551720007</v>
      </c>
      <c r="L1249" s="2">
        <v>4.5977011494250002</v>
      </c>
      <c r="M1249" s="2">
        <v>4.0229885057469996</v>
      </c>
      <c r="N1249" s="2">
        <v>1.340996168582</v>
      </c>
      <c r="O1249" s="14">
        <v>2.539805825243</v>
      </c>
    </row>
    <row r="1250" spans="3:15" x14ac:dyDescent="0.25">
      <c r="C1250" s="125"/>
      <c r="D1250" s="120"/>
      <c r="E1250" s="4" t="s">
        <v>60</v>
      </c>
      <c r="F1250" s="5"/>
      <c r="G1250" s="6">
        <v>1090</v>
      </c>
      <c r="H1250" s="7">
        <v>181</v>
      </c>
      <c r="I1250" s="1">
        <v>511</v>
      </c>
      <c r="J1250" s="1">
        <v>204</v>
      </c>
      <c r="K1250" s="1">
        <v>88</v>
      </c>
      <c r="L1250" s="1">
        <v>36</v>
      </c>
      <c r="M1250" s="1">
        <v>57</v>
      </c>
      <c r="N1250" s="1">
        <v>13</v>
      </c>
      <c r="O1250" s="33" t="s">
        <v>116</v>
      </c>
    </row>
    <row r="1251" spans="3:15" x14ac:dyDescent="0.25">
      <c r="C1251" s="125"/>
      <c r="D1251" s="120"/>
      <c r="E1251" s="9"/>
      <c r="F1251" s="10"/>
      <c r="G1251" s="8">
        <v>100</v>
      </c>
      <c r="H1251" s="13">
        <v>16.605504587155998</v>
      </c>
      <c r="I1251" s="2">
        <v>46.880733944954002</v>
      </c>
      <c r="J1251" s="2">
        <v>18.715596330275002</v>
      </c>
      <c r="K1251" s="2">
        <v>8.0733944954129999</v>
      </c>
      <c r="L1251" s="2">
        <v>3.302752293578</v>
      </c>
      <c r="M1251" s="2">
        <v>5.2293577981650001</v>
      </c>
      <c r="N1251" s="2">
        <v>1.192660550459</v>
      </c>
      <c r="O1251" s="14">
        <v>2.5255338904359999</v>
      </c>
    </row>
    <row r="1252" spans="3:15" ht="25.2" x14ac:dyDescent="0.25">
      <c r="C1252" s="125"/>
      <c r="D1252" s="120"/>
      <c r="E1252" s="4" t="s">
        <v>61</v>
      </c>
      <c r="F1252" s="5"/>
      <c r="G1252" s="6">
        <v>327</v>
      </c>
      <c r="H1252" s="7">
        <v>51</v>
      </c>
      <c r="I1252" s="1">
        <v>165</v>
      </c>
      <c r="J1252" s="1">
        <v>61</v>
      </c>
      <c r="K1252" s="1">
        <v>27</v>
      </c>
      <c r="L1252" s="1">
        <v>8</v>
      </c>
      <c r="M1252" s="1">
        <v>14</v>
      </c>
      <c r="N1252" s="1">
        <v>1</v>
      </c>
      <c r="O1252" s="33" t="s">
        <v>116</v>
      </c>
    </row>
    <row r="1253" spans="3:15" x14ac:dyDescent="0.25">
      <c r="C1253" s="125"/>
      <c r="D1253" s="120"/>
      <c r="E1253" s="9"/>
      <c r="F1253" s="10"/>
      <c r="G1253" s="8">
        <v>100</v>
      </c>
      <c r="H1253" s="13">
        <v>15.596330275229001</v>
      </c>
      <c r="I1253" s="2">
        <v>50.458715596330002</v>
      </c>
      <c r="J1253" s="2">
        <v>18.654434250765</v>
      </c>
      <c r="K1253" s="2">
        <v>8.2568807339449997</v>
      </c>
      <c r="L1253" s="2">
        <v>2.4464831804279998</v>
      </c>
      <c r="M1253" s="2">
        <v>4.2813455657489996</v>
      </c>
      <c r="N1253" s="2">
        <v>0.30581039755400002</v>
      </c>
      <c r="O1253" s="14">
        <v>2.4570552147239999</v>
      </c>
    </row>
    <row r="1254" spans="3:15" x14ac:dyDescent="0.25">
      <c r="C1254" s="125"/>
      <c r="D1254" s="120"/>
      <c r="E1254" s="4" t="s">
        <v>62</v>
      </c>
      <c r="F1254" s="5"/>
      <c r="G1254" s="6">
        <v>428</v>
      </c>
      <c r="H1254" s="7">
        <v>53</v>
      </c>
      <c r="I1254" s="1">
        <v>253</v>
      </c>
      <c r="J1254" s="1">
        <v>77</v>
      </c>
      <c r="K1254" s="1">
        <v>26</v>
      </c>
      <c r="L1254" s="1">
        <v>11</v>
      </c>
      <c r="M1254" s="1">
        <v>7</v>
      </c>
      <c r="N1254" s="1">
        <v>1</v>
      </c>
      <c r="O1254" s="33" t="s">
        <v>116</v>
      </c>
    </row>
    <row r="1255" spans="3:15" x14ac:dyDescent="0.25">
      <c r="C1255" s="125"/>
      <c r="D1255" s="120"/>
      <c r="E1255" s="9"/>
      <c r="F1255" s="10"/>
      <c r="G1255" s="8">
        <v>100</v>
      </c>
      <c r="H1255" s="13">
        <v>12.383177570093</v>
      </c>
      <c r="I1255" s="2">
        <v>59.112149532709999</v>
      </c>
      <c r="J1255" s="2">
        <v>17.990654205607001</v>
      </c>
      <c r="K1255" s="2">
        <v>6.0747663551400004</v>
      </c>
      <c r="L1255" s="2">
        <v>2.570093457944</v>
      </c>
      <c r="M1255" s="2">
        <v>1.6355140186920001</v>
      </c>
      <c r="N1255" s="2">
        <v>0.23364485981300001</v>
      </c>
      <c r="O1255" s="14">
        <v>2.330210772834</v>
      </c>
    </row>
    <row r="1256" spans="3:15" x14ac:dyDescent="0.25">
      <c r="C1256" s="125"/>
      <c r="D1256" s="120"/>
      <c r="E1256" s="4" t="s">
        <v>63</v>
      </c>
      <c r="F1256" s="5"/>
      <c r="G1256" s="6">
        <v>25</v>
      </c>
      <c r="H1256" s="7">
        <v>5</v>
      </c>
      <c r="I1256" s="1">
        <v>8</v>
      </c>
      <c r="J1256" s="1">
        <v>6</v>
      </c>
      <c r="K1256" s="1">
        <v>4</v>
      </c>
      <c r="L1256" s="1">
        <v>2</v>
      </c>
      <c r="M1256" s="1">
        <v>0</v>
      </c>
      <c r="N1256" s="1">
        <v>0</v>
      </c>
      <c r="O1256" s="33" t="s">
        <v>116</v>
      </c>
    </row>
    <row r="1257" spans="3:15" x14ac:dyDescent="0.25">
      <c r="C1257" s="125"/>
      <c r="D1257" s="120"/>
      <c r="E1257" s="9"/>
      <c r="F1257" s="10"/>
      <c r="G1257" s="8">
        <v>100</v>
      </c>
      <c r="H1257" s="13">
        <v>20</v>
      </c>
      <c r="I1257" s="2">
        <v>32</v>
      </c>
      <c r="J1257" s="2">
        <v>24</v>
      </c>
      <c r="K1257" s="2">
        <v>16</v>
      </c>
      <c r="L1257" s="2">
        <v>8</v>
      </c>
      <c r="M1257" s="16">
        <v>0</v>
      </c>
      <c r="N1257" s="16">
        <v>0</v>
      </c>
      <c r="O1257" s="14">
        <v>2.6</v>
      </c>
    </row>
    <row r="1258" spans="3:15" x14ac:dyDescent="0.25">
      <c r="C1258" s="125"/>
      <c r="D1258" s="120"/>
      <c r="E1258" s="4" t="s">
        <v>18</v>
      </c>
      <c r="F1258" s="5"/>
      <c r="G1258" s="6">
        <v>22</v>
      </c>
      <c r="H1258" s="7">
        <v>2</v>
      </c>
      <c r="I1258" s="1">
        <v>3</v>
      </c>
      <c r="J1258" s="1">
        <v>2</v>
      </c>
      <c r="K1258" s="1">
        <v>1</v>
      </c>
      <c r="L1258" s="1">
        <v>0</v>
      </c>
      <c r="M1258" s="1">
        <v>1</v>
      </c>
      <c r="N1258" s="1">
        <v>13</v>
      </c>
      <c r="O1258" s="33" t="s">
        <v>116</v>
      </c>
    </row>
    <row r="1259" spans="3:15" x14ac:dyDescent="0.25">
      <c r="C1259" s="125"/>
      <c r="D1259" s="120"/>
      <c r="E1259" s="9"/>
      <c r="F1259" s="10"/>
      <c r="G1259" s="8">
        <v>100</v>
      </c>
      <c r="H1259" s="13">
        <v>9.0909090909089993</v>
      </c>
      <c r="I1259" s="2">
        <v>13.636363636364001</v>
      </c>
      <c r="J1259" s="2">
        <v>9.0909090909089993</v>
      </c>
      <c r="K1259" s="2">
        <v>4.5454545454549997</v>
      </c>
      <c r="L1259" s="16">
        <v>0</v>
      </c>
      <c r="M1259" s="2">
        <v>4.5454545454549997</v>
      </c>
      <c r="N1259" s="2">
        <v>59.090909090909001</v>
      </c>
      <c r="O1259" s="14">
        <v>2.7777777777780002</v>
      </c>
    </row>
    <row r="1260" spans="3:15" ht="25.2" x14ac:dyDescent="0.25">
      <c r="C1260" s="121" t="s">
        <v>64</v>
      </c>
      <c r="D1260" s="119" t="s">
        <v>20</v>
      </c>
      <c r="E1260" s="18" t="s">
        <v>65</v>
      </c>
      <c r="F1260" s="17"/>
      <c r="G1260" s="19">
        <v>36</v>
      </c>
      <c r="H1260" s="21">
        <v>16</v>
      </c>
      <c r="I1260" s="3">
        <v>11</v>
      </c>
      <c r="J1260" s="3">
        <v>2</v>
      </c>
      <c r="K1260" s="3">
        <v>3</v>
      </c>
      <c r="L1260" s="3">
        <v>1</v>
      </c>
      <c r="M1260" s="3">
        <v>1</v>
      </c>
      <c r="N1260" s="3">
        <v>2</v>
      </c>
      <c r="O1260" s="72" t="s">
        <v>116</v>
      </c>
    </row>
    <row r="1261" spans="3:15" x14ac:dyDescent="0.25">
      <c r="C1261" s="125"/>
      <c r="D1261" s="120"/>
      <c r="E1261" s="9"/>
      <c r="F1261" s="10"/>
      <c r="G1261" s="8">
        <v>100</v>
      </c>
      <c r="H1261" s="13">
        <v>44.444444444444002</v>
      </c>
      <c r="I1261" s="2">
        <v>30.555555555556001</v>
      </c>
      <c r="J1261" s="2">
        <v>5.5555555555560003</v>
      </c>
      <c r="K1261" s="2">
        <v>8.333333333333</v>
      </c>
      <c r="L1261" s="2">
        <v>2.7777777777780002</v>
      </c>
      <c r="M1261" s="2">
        <v>2.7777777777780002</v>
      </c>
      <c r="N1261" s="2">
        <v>5.5555555555560003</v>
      </c>
      <c r="O1261" s="14">
        <v>2.0294117647059999</v>
      </c>
    </row>
    <row r="1262" spans="3:15" ht="37.799999999999997" x14ac:dyDescent="0.25">
      <c r="C1262" s="125"/>
      <c r="D1262" s="120"/>
      <c r="E1262" s="4" t="s">
        <v>66</v>
      </c>
      <c r="F1262" s="5"/>
      <c r="G1262" s="6">
        <v>177</v>
      </c>
      <c r="H1262" s="7">
        <v>68</v>
      </c>
      <c r="I1262" s="1">
        <v>75</v>
      </c>
      <c r="J1262" s="1">
        <v>21</v>
      </c>
      <c r="K1262" s="1">
        <v>5</v>
      </c>
      <c r="L1262" s="1">
        <v>0</v>
      </c>
      <c r="M1262" s="1">
        <v>3</v>
      </c>
      <c r="N1262" s="1">
        <v>5</v>
      </c>
      <c r="O1262" s="33" t="s">
        <v>116</v>
      </c>
    </row>
    <row r="1263" spans="3:15" x14ac:dyDescent="0.25">
      <c r="C1263" s="125"/>
      <c r="D1263" s="120"/>
      <c r="E1263" s="9"/>
      <c r="F1263" s="10"/>
      <c r="G1263" s="8">
        <v>100</v>
      </c>
      <c r="H1263" s="13">
        <v>38.418079096044998</v>
      </c>
      <c r="I1263" s="2">
        <v>42.372881355932002</v>
      </c>
      <c r="J1263" s="2">
        <v>11.864406779661</v>
      </c>
      <c r="K1263" s="2">
        <v>2.8248587570620001</v>
      </c>
      <c r="L1263" s="16">
        <v>0</v>
      </c>
      <c r="M1263" s="2">
        <v>1.6949152542370001</v>
      </c>
      <c r="N1263" s="2">
        <v>2.8248587570620001</v>
      </c>
      <c r="O1263" s="14">
        <v>1.860465116279</v>
      </c>
    </row>
    <row r="1264" spans="3:15" ht="37.799999999999997" x14ac:dyDescent="0.25">
      <c r="C1264" s="125"/>
      <c r="D1264" s="120"/>
      <c r="E1264" s="4" t="s">
        <v>67</v>
      </c>
      <c r="F1264" s="5"/>
      <c r="G1264" s="6">
        <v>231</v>
      </c>
      <c r="H1264" s="7">
        <v>80</v>
      </c>
      <c r="I1264" s="1">
        <v>101</v>
      </c>
      <c r="J1264" s="1">
        <v>32</v>
      </c>
      <c r="K1264" s="1">
        <v>9</v>
      </c>
      <c r="L1264" s="1">
        <v>5</v>
      </c>
      <c r="M1264" s="1">
        <v>3</v>
      </c>
      <c r="N1264" s="1">
        <v>1</v>
      </c>
      <c r="O1264" s="33" t="s">
        <v>116</v>
      </c>
    </row>
    <row r="1265" spans="3:15" x14ac:dyDescent="0.25">
      <c r="C1265" s="125"/>
      <c r="D1265" s="120"/>
      <c r="E1265" s="9"/>
      <c r="F1265" s="10"/>
      <c r="G1265" s="8">
        <v>100</v>
      </c>
      <c r="H1265" s="13">
        <v>34.632034632035001</v>
      </c>
      <c r="I1265" s="2">
        <v>43.722943722944002</v>
      </c>
      <c r="J1265" s="2">
        <v>13.852813852814</v>
      </c>
      <c r="K1265" s="2">
        <v>3.896103896104</v>
      </c>
      <c r="L1265" s="2">
        <v>2.1645021645020002</v>
      </c>
      <c r="M1265" s="2">
        <v>1.298701298701</v>
      </c>
      <c r="N1265" s="2">
        <v>0.43290043290000002</v>
      </c>
      <c r="O1265" s="14">
        <v>2</v>
      </c>
    </row>
    <row r="1266" spans="3:15" ht="37.799999999999997" x14ac:dyDescent="0.25">
      <c r="C1266" s="125"/>
      <c r="D1266" s="120"/>
      <c r="E1266" s="4" t="s">
        <v>68</v>
      </c>
      <c r="F1266" s="5"/>
      <c r="G1266" s="6">
        <v>324</v>
      </c>
      <c r="H1266" s="7">
        <v>70</v>
      </c>
      <c r="I1266" s="1">
        <v>166</v>
      </c>
      <c r="J1266" s="1">
        <v>55</v>
      </c>
      <c r="K1266" s="1">
        <v>19</v>
      </c>
      <c r="L1266" s="1">
        <v>5</v>
      </c>
      <c r="M1266" s="1">
        <v>6</v>
      </c>
      <c r="N1266" s="1">
        <v>3</v>
      </c>
      <c r="O1266" s="33" t="s">
        <v>116</v>
      </c>
    </row>
    <row r="1267" spans="3:15" x14ac:dyDescent="0.25">
      <c r="C1267" s="125"/>
      <c r="D1267" s="120"/>
      <c r="E1267" s="9"/>
      <c r="F1267" s="10"/>
      <c r="G1267" s="8">
        <v>100</v>
      </c>
      <c r="H1267" s="13">
        <v>21.604938271605</v>
      </c>
      <c r="I1267" s="2">
        <v>51.234567901235003</v>
      </c>
      <c r="J1267" s="2">
        <v>16.975308641975001</v>
      </c>
      <c r="K1267" s="2">
        <v>5.8641975308639998</v>
      </c>
      <c r="L1267" s="2">
        <v>1.543209876543</v>
      </c>
      <c r="M1267" s="2">
        <v>1.851851851852</v>
      </c>
      <c r="N1267" s="2">
        <v>0.92592592592599998</v>
      </c>
      <c r="O1267" s="14">
        <v>2.2180685358260002</v>
      </c>
    </row>
    <row r="1268" spans="3:15" ht="37.799999999999997" x14ac:dyDescent="0.25">
      <c r="C1268" s="125"/>
      <c r="D1268" s="120"/>
      <c r="E1268" s="4" t="s">
        <v>69</v>
      </c>
      <c r="F1268" s="5"/>
      <c r="G1268" s="6">
        <v>364</v>
      </c>
      <c r="H1268" s="7">
        <v>44</v>
      </c>
      <c r="I1268" s="1">
        <v>221</v>
      </c>
      <c r="J1268" s="1">
        <v>74</v>
      </c>
      <c r="K1268" s="1">
        <v>17</v>
      </c>
      <c r="L1268" s="1">
        <v>2</v>
      </c>
      <c r="M1268" s="1">
        <v>5</v>
      </c>
      <c r="N1268" s="1">
        <v>1</v>
      </c>
      <c r="O1268" s="33" t="s">
        <v>116</v>
      </c>
    </row>
    <row r="1269" spans="3:15" x14ac:dyDescent="0.25">
      <c r="C1269" s="125"/>
      <c r="D1269" s="120"/>
      <c r="E1269" s="9"/>
      <c r="F1269" s="10"/>
      <c r="G1269" s="8">
        <v>100</v>
      </c>
      <c r="H1269" s="13">
        <v>12.087912087912001</v>
      </c>
      <c r="I1269" s="2">
        <v>60.714285714286</v>
      </c>
      <c r="J1269" s="2">
        <v>20.329670329670002</v>
      </c>
      <c r="K1269" s="2">
        <v>4.6703296703300001</v>
      </c>
      <c r="L1269" s="2">
        <v>0.54945054945100003</v>
      </c>
      <c r="M1269" s="2">
        <v>1.3736263736259999</v>
      </c>
      <c r="N1269" s="2">
        <v>0.27472527472500002</v>
      </c>
      <c r="O1269" s="14">
        <v>2.256198347107</v>
      </c>
    </row>
    <row r="1270" spans="3:15" ht="37.799999999999997" x14ac:dyDescent="0.25">
      <c r="C1270" s="125"/>
      <c r="D1270" s="120"/>
      <c r="E1270" s="4" t="s">
        <v>70</v>
      </c>
      <c r="F1270" s="5"/>
      <c r="G1270" s="6">
        <v>292</v>
      </c>
      <c r="H1270" s="7">
        <v>13</v>
      </c>
      <c r="I1270" s="1">
        <v>197</v>
      </c>
      <c r="J1270" s="1">
        <v>49</v>
      </c>
      <c r="K1270" s="1">
        <v>17</v>
      </c>
      <c r="L1270" s="1">
        <v>6</v>
      </c>
      <c r="M1270" s="1">
        <v>8</v>
      </c>
      <c r="N1270" s="1">
        <v>2</v>
      </c>
      <c r="O1270" s="33" t="s">
        <v>116</v>
      </c>
    </row>
    <row r="1271" spans="3:15" x14ac:dyDescent="0.25">
      <c r="C1271" s="125"/>
      <c r="D1271" s="120"/>
      <c r="E1271" s="9"/>
      <c r="F1271" s="10"/>
      <c r="G1271" s="8">
        <v>100</v>
      </c>
      <c r="H1271" s="13">
        <v>4.4520547945209996</v>
      </c>
      <c r="I1271" s="2">
        <v>67.465753424658004</v>
      </c>
      <c r="J1271" s="2">
        <v>16.780821917808002</v>
      </c>
      <c r="K1271" s="2">
        <v>5.8219178082190002</v>
      </c>
      <c r="L1271" s="2">
        <v>2.054794520548</v>
      </c>
      <c r="M1271" s="2">
        <v>2.7397260273969999</v>
      </c>
      <c r="N1271" s="2">
        <v>0.68493150684899995</v>
      </c>
      <c r="O1271" s="14">
        <v>2.4241379310340001</v>
      </c>
    </row>
    <row r="1272" spans="3:15" ht="37.799999999999997" x14ac:dyDescent="0.25">
      <c r="C1272" s="125"/>
      <c r="D1272" s="120"/>
      <c r="E1272" s="4" t="s">
        <v>71</v>
      </c>
      <c r="F1272" s="5"/>
      <c r="G1272" s="6">
        <v>316</v>
      </c>
      <c r="H1272" s="7">
        <v>12</v>
      </c>
      <c r="I1272" s="1">
        <v>177</v>
      </c>
      <c r="J1272" s="1">
        <v>82</v>
      </c>
      <c r="K1272" s="1">
        <v>20</v>
      </c>
      <c r="L1272" s="1">
        <v>17</v>
      </c>
      <c r="M1272" s="1">
        <v>7</v>
      </c>
      <c r="N1272" s="1">
        <v>1</v>
      </c>
      <c r="O1272" s="33" t="s">
        <v>116</v>
      </c>
    </row>
    <row r="1273" spans="3:15" x14ac:dyDescent="0.25">
      <c r="C1273" s="125"/>
      <c r="D1273" s="120"/>
      <c r="E1273" s="9"/>
      <c r="F1273" s="10"/>
      <c r="G1273" s="8">
        <v>100</v>
      </c>
      <c r="H1273" s="13">
        <v>3.7974683544299999</v>
      </c>
      <c r="I1273" s="2">
        <v>56.012658227848</v>
      </c>
      <c r="J1273" s="2">
        <v>25.949367088608</v>
      </c>
      <c r="K1273" s="2">
        <v>6.3291139240509997</v>
      </c>
      <c r="L1273" s="2">
        <v>5.379746835443</v>
      </c>
      <c r="M1273" s="2">
        <v>2.2151898734180002</v>
      </c>
      <c r="N1273" s="2">
        <v>0.31645569620300001</v>
      </c>
      <c r="O1273" s="14">
        <v>2.6063492063489999</v>
      </c>
    </row>
    <row r="1274" spans="3:15" ht="37.799999999999997" x14ac:dyDescent="0.25">
      <c r="C1274" s="125"/>
      <c r="D1274" s="120"/>
      <c r="E1274" s="4" t="s">
        <v>72</v>
      </c>
      <c r="F1274" s="5"/>
      <c r="G1274" s="6">
        <v>308</v>
      </c>
      <c r="H1274" s="7">
        <v>6</v>
      </c>
      <c r="I1274" s="1">
        <v>123</v>
      </c>
      <c r="J1274" s="1">
        <v>87</v>
      </c>
      <c r="K1274" s="1">
        <v>48</v>
      </c>
      <c r="L1274" s="1">
        <v>18</v>
      </c>
      <c r="M1274" s="1">
        <v>25</v>
      </c>
      <c r="N1274" s="1">
        <v>1</v>
      </c>
      <c r="O1274" s="33" t="s">
        <v>116</v>
      </c>
    </row>
    <row r="1275" spans="3:15" x14ac:dyDescent="0.25">
      <c r="C1275" s="125"/>
      <c r="D1275" s="120"/>
      <c r="E1275" s="9"/>
      <c r="F1275" s="10"/>
      <c r="G1275" s="8">
        <v>100</v>
      </c>
      <c r="H1275" s="13">
        <v>1.948051948052</v>
      </c>
      <c r="I1275" s="2">
        <v>39.935064935065</v>
      </c>
      <c r="J1275" s="2">
        <v>28.246753246752998</v>
      </c>
      <c r="K1275" s="2">
        <v>15.584415584416</v>
      </c>
      <c r="L1275" s="2">
        <v>5.844155844156</v>
      </c>
      <c r="M1275" s="2">
        <v>8.1168831168830007</v>
      </c>
      <c r="N1275" s="2">
        <v>0.32467532467499999</v>
      </c>
      <c r="O1275" s="14">
        <v>3.114006514658</v>
      </c>
    </row>
    <row r="1276" spans="3:15" ht="37.799999999999997" x14ac:dyDescent="0.25">
      <c r="C1276" s="125"/>
      <c r="D1276" s="120"/>
      <c r="E1276" s="4" t="s">
        <v>73</v>
      </c>
      <c r="F1276" s="5"/>
      <c r="G1276" s="6">
        <v>114</v>
      </c>
      <c r="H1276" s="7">
        <v>3</v>
      </c>
      <c r="I1276" s="1">
        <v>21</v>
      </c>
      <c r="J1276" s="1">
        <v>34</v>
      </c>
      <c r="K1276" s="1">
        <v>26</v>
      </c>
      <c r="L1276" s="1">
        <v>12</v>
      </c>
      <c r="M1276" s="1">
        <v>18</v>
      </c>
      <c r="N1276" s="1">
        <v>0</v>
      </c>
      <c r="O1276" s="33" t="s">
        <v>116</v>
      </c>
    </row>
    <row r="1277" spans="3:15" x14ac:dyDescent="0.25">
      <c r="C1277" s="125"/>
      <c r="D1277" s="120"/>
      <c r="E1277" s="9"/>
      <c r="F1277" s="10"/>
      <c r="G1277" s="8">
        <v>100</v>
      </c>
      <c r="H1277" s="13">
        <v>2.6315789473679998</v>
      </c>
      <c r="I1277" s="2">
        <v>18.421052631578998</v>
      </c>
      <c r="J1277" s="2">
        <v>29.824561403509001</v>
      </c>
      <c r="K1277" s="2">
        <v>22.807017543859999</v>
      </c>
      <c r="L1277" s="2">
        <v>10.526315789473999</v>
      </c>
      <c r="M1277" s="2">
        <v>15.789473684211</v>
      </c>
      <c r="N1277" s="16">
        <v>0</v>
      </c>
      <c r="O1277" s="14">
        <v>3.7017543859650002</v>
      </c>
    </row>
    <row r="1278" spans="3:15" ht="25.2" x14ac:dyDescent="0.25">
      <c r="C1278" s="125"/>
      <c r="D1278" s="120"/>
      <c r="E1278" s="4" t="s">
        <v>74</v>
      </c>
      <c r="F1278" s="5"/>
      <c r="G1278" s="6">
        <v>96</v>
      </c>
      <c r="H1278" s="7">
        <v>6</v>
      </c>
      <c r="I1278" s="1">
        <v>32</v>
      </c>
      <c r="J1278" s="1">
        <v>19</v>
      </c>
      <c r="K1278" s="1">
        <v>15</v>
      </c>
      <c r="L1278" s="1">
        <v>10</v>
      </c>
      <c r="M1278" s="1">
        <v>14</v>
      </c>
      <c r="N1278" s="1">
        <v>0</v>
      </c>
      <c r="O1278" s="33" t="s">
        <v>116</v>
      </c>
    </row>
    <row r="1279" spans="3:15" x14ac:dyDescent="0.25">
      <c r="C1279" s="125"/>
      <c r="D1279" s="120"/>
      <c r="E1279" s="9"/>
      <c r="F1279" s="10"/>
      <c r="G1279" s="8">
        <v>100</v>
      </c>
      <c r="H1279" s="13">
        <v>6.25</v>
      </c>
      <c r="I1279" s="2">
        <v>33.333333333333002</v>
      </c>
      <c r="J1279" s="2">
        <v>19.791666666666998</v>
      </c>
      <c r="K1279" s="2">
        <v>15.625</v>
      </c>
      <c r="L1279" s="2">
        <v>10.416666666667</v>
      </c>
      <c r="M1279" s="2">
        <v>14.583333333333</v>
      </c>
      <c r="N1279" s="16">
        <v>0</v>
      </c>
      <c r="O1279" s="14">
        <v>3.4375</v>
      </c>
    </row>
    <row r="1280" spans="3:15" x14ac:dyDescent="0.25">
      <c r="C1280" s="125"/>
      <c r="D1280" s="120"/>
      <c r="E1280" s="4" t="s">
        <v>75</v>
      </c>
      <c r="F1280" s="5"/>
      <c r="G1280" s="6">
        <v>29</v>
      </c>
      <c r="H1280" s="7">
        <v>18</v>
      </c>
      <c r="I1280" s="1">
        <v>10</v>
      </c>
      <c r="J1280" s="1">
        <v>0</v>
      </c>
      <c r="K1280" s="1">
        <v>0</v>
      </c>
      <c r="L1280" s="1">
        <v>0</v>
      </c>
      <c r="M1280" s="1">
        <v>0</v>
      </c>
      <c r="N1280" s="1">
        <v>1</v>
      </c>
      <c r="O1280" s="33" t="s">
        <v>116</v>
      </c>
    </row>
    <row r="1281" spans="3:15" x14ac:dyDescent="0.25">
      <c r="C1281" s="125"/>
      <c r="D1281" s="120"/>
      <c r="E1281" s="9"/>
      <c r="F1281" s="10"/>
      <c r="G1281" s="8">
        <v>100</v>
      </c>
      <c r="H1281" s="13">
        <v>62.068965517240997</v>
      </c>
      <c r="I1281" s="2">
        <v>34.482758620689999</v>
      </c>
      <c r="J1281" s="16">
        <v>0</v>
      </c>
      <c r="K1281" s="16">
        <v>0</v>
      </c>
      <c r="L1281" s="16">
        <v>0</v>
      </c>
      <c r="M1281" s="16">
        <v>0</v>
      </c>
      <c r="N1281" s="2">
        <v>3.4482758620689999</v>
      </c>
      <c r="O1281" s="14">
        <v>1.357142857143</v>
      </c>
    </row>
    <row r="1282" spans="3:15" x14ac:dyDescent="0.25">
      <c r="C1282" s="125"/>
      <c r="D1282" s="120"/>
      <c r="E1282" s="4" t="s">
        <v>18</v>
      </c>
      <c r="F1282" s="5"/>
      <c r="G1282" s="6">
        <v>127</v>
      </c>
      <c r="H1282" s="7">
        <v>49</v>
      </c>
      <c r="I1282" s="1">
        <v>22</v>
      </c>
      <c r="J1282" s="1">
        <v>11</v>
      </c>
      <c r="K1282" s="1">
        <v>12</v>
      </c>
      <c r="L1282" s="1">
        <v>5</v>
      </c>
      <c r="M1282" s="1">
        <v>10</v>
      </c>
      <c r="N1282" s="1">
        <v>18</v>
      </c>
      <c r="O1282" s="33" t="s">
        <v>116</v>
      </c>
    </row>
    <row r="1283" spans="3:15" x14ac:dyDescent="0.25">
      <c r="C1283" s="125"/>
      <c r="D1283" s="120"/>
      <c r="E1283" s="9"/>
      <c r="F1283" s="10"/>
      <c r="G1283" s="8">
        <v>100</v>
      </c>
      <c r="H1283" s="13">
        <v>38.582677165353999</v>
      </c>
      <c r="I1283" s="2">
        <v>17.322834645669001</v>
      </c>
      <c r="J1283" s="2">
        <v>8.6614173228349998</v>
      </c>
      <c r="K1283" s="2">
        <v>9.4488188976380005</v>
      </c>
      <c r="L1283" s="2">
        <v>3.9370078740159999</v>
      </c>
      <c r="M1283" s="2">
        <v>7.8740157480309998</v>
      </c>
      <c r="N1283" s="2">
        <v>14.173228346457</v>
      </c>
      <c r="O1283" s="14">
        <v>2.4220183486239999</v>
      </c>
    </row>
    <row r="1284" spans="3:15" x14ac:dyDescent="0.25">
      <c r="C1284" s="121" t="s">
        <v>76</v>
      </c>
      <c r="D1284" s="119" t="s">
        <v>20</v>
      </c>
      <c r="E1284" s="18" t="s">
        <v>77</v>
      </c>
      <c r="F1284" s="17"/>
      <c r="G1284" s="19">
        <v>626</v>
      </c>
      <c r="H1284" s="21">
        <v>129</v>
      </c>
      <c r="I1284" s="3">
        <v>304</v>
      </c>
      <c r="J1284" s="3">
        <v>112</v>
      </c>
      <c r="K1284" s="3">
        <v>43</v>
      </c>
      <c r="L1284" s="3">
        <v>13</v>
      </c>
      <c r="M1284" s="3">
        <v>13</v>
      </c>
      <c r="N1284" s="3">
        <v>12</v>
      </c>
      <c r="O1284" s="72" t="s">
        <v>116</v>
      </c>
    </row>
    <row r="1285" spans="3:15" x14ac:dyDescent="0.25">
      <c r="C1285" s="125"/>
      <c r="D1285" s="120"/>
      <c r="E1285" s="9"/>
      <c r="F1285" s="10"/>
      <c r="G1285" s="8">
        <v>100</v>
      </c>
      <c r="H1285" s="13">
        <v>20.607028753994001</v>
      </c>
      <c r="I1285" s="2">
        <v>48.562300319488998</v>
      </c>
      <c r="J1285" s="2">
        <v>17.891373801916998</v>
      </c>
      <c r="K1285" s="2">
        <v>6.8690095846650001</v>
      </c>
      <c r="L1285" s="2">
        <v>2.076677316294</v>
      </c>
      <c r="M1285" s="2">
        <v>2.076677316294</v>
      </c>
      <c r="N1285" s="2">
        <v>1.9169329073479999</v>
      </c>
      <c r="O1285" s="14">
        <v>2.2687296416940002</v>
      </c>
    </row>
    <row r="1286" spans="3:15" x14ac:dyDescent="0.25">
      <c r="C1286" s="125"/>
      <c r="D1286" s="120"/>
      <c r="E1286" s="4" t="s">
        <v>78</v>
      </c>
      <c r="F1286" s="5"/>
      <c r="G1286" s="6">
        <v>975</v>
      </c>
      <c r="H1286" s="7">
        <v>168</v>
      </c>
      <c r="I1286" s="1">
        <v>475</v>
      </c>
      <c r="J1286" s="1">
        <v>180</v>
      </c>
      <c r="K1286" s="1">
        <v>68</v>
      </c>
      <c r="L1286" s="1">
        <v>35</v>
      </c>
      <c r="M1286" s="1">
        <v>36</v>
      </c>
      <c r="N1286" s="1">
        <v>13</v>
      </c>
      <c r="O1286" s="33" t="s">
        <v>116</v>
      </c>
    </row>
    <row r="1287" spans="3:15" x14ac:dyDescent="0.25">
      <c r="C1287" s="125"/>
      <c r="D1287" s="120"/>
      <c r="E1287" s="9"/>
      <c r="F1287" s="10"/>
      <c r="G1287" s="8">
        <v>100</v>
      </c>
      <c r="H1287" s="13">
        <v>17.230769230768999</v>
      </c>
      <c r="I1287" s="2">
        <v>48.717948717949</v>
      </c>
      <c r="J1287" s="2">
        <v>18.461538461538002</v>
      </c>
      <c r="K1287" s="2">
        <v>6.9743589743590002</v>
      </c>
      <c r="L1287" s="2">
        <v>3.5897435897440002</v>
      </c>
      <c r="M1287" s="2">
        <v>3.6923076923079998</v>
      </c>
      <c r="N1287" s="2">
        <v>1.333333333333</v>
      </c>
      <c r="O1287" s="14">
        <v>2.4272349272349998</v>
      </c>
    </row>
    <row r="1288" spans="3:15" x14ac:dyDescent="0.25">
      <c r="C1288" s="125"/>
      <c r="D1288" s="120"/>
      <c r="E1288" s="4" t="s">
        <v>79</v>
      </c>
      <c r="F1288" s="5"/>
      <c r="G1288" s="6">
        <v>589</v>
      </c>
      <c r="H1288" s="7">
        <v>60</v>
      </c>
      <c r="I1288" s="1">
        <v>276</v>
      </c>
      <c r="J1288" s="1">
        <v>133</v>
      </c>
      <c r="K1288" s="1">
        <v>56</v>
      </c>
      <c r="L1288" s="1">
        <v>22</v>
      </c>
      <c r="M1288" s="1">
        <v>37</v>
      </c>
      <c r="N1288" s="1">
        <v>5</v>
      </c>
      <c r="O1288" s="33" t="s">
        <v>116</v>
      </c>
    </row>
    <row r="1289" spans="3:15" x14ac:dyDescent="0.25">
      <c r="C1289" s="125"/>
      <c r="D1289" s="120"/>
      <c r="E1289" s="9"/>
      <c r="F1289" s="10"/>
      <c r="G1289" s="8">
        <v>100</v>
      </c>
      <c r="H1289" s="13">
        <v>10.18675721562</v>
      </c>
      <c r="I1289" s="2">
        <v>46.859083191850999</v>
      </c>
      <c r="J1289" s="2">
        <v>22.580645161290001</v>
      </c>
      <c r="K1289" s="2">
        <v>9.5076400679119999</v>
      </c>
      <c r="L1289" s="2">
        <v>3.735144312394</v>
      </c>
      <c r="M1289" s="2">
        <v>6.2818336162990001</v>
      </c>
      <c r="N1289" s="2">
        <v>0.84889643463499997</v>
      </c>
      <c r="O1289" s="14">
        <v>2.7311643835620001</v>
      </c>
    </row>
    <row r="1290" spans="3:15" x14ac:dyDescent="0.25">
      <c r="C1290" s="125"/>
      <c r="D1290" s="120"/>
      <c r="E1290" s="4" t="s">
        <v>80</v>
      </c>
      <c r="F1290" s="5"/>
      <c r="G1290" s="6">
        <v>224</v>
      </c>
      <c r="H1290" s="7">
        <v>28</v>
      </c>
      <c r="I1290" s="1">
        <v>101</v>
      </c>
      <c r="J1290" s="1">
        <v>41</v>
      </c>
      <c r="K1290" s="1">
        <v>24</v>
      </c>
      <c r="L1290" s="1">
        <v>11</v>
      </c>
      <c r="M1290" s="1">
        <v>14</v>
      </c>
      <c r="N1290" s="1">
        <v>5</v>
      </c>
      <c r="O1290" s="33" t="s">
        <v>116</v>
      </c>
    </row>
    <row r="1291" spans="3:15" x14ac:dyDescent="0.25">
      <c r="C1291" s="125"/>
      <c r="D1291" s="120"/>
      <c r="E1291" s="9"/>
      <c r="F1291" s="10"/>
      <c r="G1291" s="8">
        <v>100</v>
      </c>
      <c r="H1291" s="13">
        <v>12.5</v>
      </c>
      <c r="I1291" s="2">
        <v>45.089285714286</v>
      </c>
      <c r="J1291" s="2">
        <v>18.303571428571001</v>
      </c>
      <c r="K1291" s="2">
        <v>10.714285714286</v>
      </c>
      <c r="L1291" s="2">
        <v>4.9107142857139996</v>
      </c>
      <c r="M1291" s="2">
        <v>6.25</v>
      </c>
      <c r="N1291" s="2">
        <v>2.2321428571430002</v>
      </c>
      <c r="O1291" s="14">
        <v>2.698630136986</v>
      </c>
    </row>
    <row r="1292" spans="3:15" x14ac:dyDescent="0.25">
      <c r="C1292" s="121" t="s">
        <v>81</v>
      </c>
      <c r="D1292" s="119" t="s">
        <v>20</v>
      </c>
      <c r="E1292" s="18" t="s">
        <v>82</v>
      </c>
      <c r="F1292" s="17"/>
      <c r="G1292" s="19">
        <v>300</v>
      </c>
      <c r="H1292" s="21">
        <v>55</v>
      </c>
      <c r="I1292" s="3">
        <v>128</v>
      </c>
      <c r="J1292" s="3">
        <v>53</v>
      </c>
      <c r="K1292" s="3">
        <v>25</v>
      </c>
      <c r="L1292" s="3">
        <v>15</v>
      </c>
      <c r="M1292" s="3">
        <v>19</v>
      </c>
      <c r="N1292" s="3">
        <v>5</v>
      </c>
      <c r="O1292" s="72" t="s">
        <v>116</v>
      </c>
    </row>
    <row r="1293" spans="3:15" x14ac:dyDescent="0.25">
      <c r="C1293" s="125"/>
      <c r="D1293" s="120"/>
      <c r="E1293" s="9"/>
      <c r="F1293" s="10"/>
      <c r="G1293" s="8">
        <v>100</v>
      </c>
      <c r="H1293" s="13">
        <v>18.333333333333002</v>
      </c>
      <c r="I1293" s="2">
        <v>42.666666666666998</v>
      </c>
      <c r="J1293" s="2">
        <v>17.666666666666998</v>
      </c>
      <c r="K1293" s="2">
        <v>8.333333333333</v>
      </c>
      <c r="L1293" s="2">
        <v>5</v>
      </c>
      <c r="M1293" s="2">
        <v>6.333333333333</v>
      </c>
      <c r="N1293" s="2">
        <v>1.666666666667</v>
      </c>
      <c r="O1293" s="14">
        <v>2.593220338983</v>
      </c>
    </row>
    <row r="1294" spans="3:15" x14ac:dyDescent="0.25">
      <c r="C1294" s="125"/>
      <c r="D1294" s="120"/>
      <c r="E1294" s="4" t="s">
        <v>83</v>
      </c>
      <c r="F1294" s="5"/>
      <c r="G1294" s="6">
        <v>722</v>
      </c>
      <c r="H1294" s="7">
        <v>119</v>
      </c>
      <c r="I1294" s="1">
        <v>352</v>
      </c>
      <c r="J1294" s="1">
        <v>129</v>
      </c>
      <c r="K1294" s="1">
        <v>59</v>
      </c>
      <c r="L1294" s="1">
        <v>26</v>
      </c>
      <c r="M1294" s="1">
        <v>23</v>
      </c>
      <c r="N1294" s="1">
        <v>14</v>
      </c>
      <c r="O1294" s="33" t="s">
        <v>116</v>
      </c>
    </row>
    <row r="1295" spans="3:15" x14ac:dyDescent="0.25">
      <c r="C1295" s="125"/>
      <c r="D1295" s="120"/>
      <c r="E1295" s="9"/>
      <c r="F1295" s="10"/>
      <c r="G1295" s="8">
        <v>100</v>
      </c>
      <c r="H1295" s="13">
        <v>16.481994459833999</v>
      </c>
      <c r="I1295" s="2">
        <v>48.753462603877999</v>
      </c>
      <c r="J1295" s="2">
        <v>17.86703601108</v>
      </c>
      <c r="K1295" s="2">
        <v>8.1717451523549993</v>
      </c>
      <c r="L1295" s="2">
        <v>3.6011080332410002</v>
      </c>
      <c r="M1295" s="2">
        <v>3.1855955678669998</v>
      </c>
      <c r="N1295" s="2">
        <v>1.9390581717449999</v>
      </c>
      <c r="O1295" s="14">
        <v>2.4364406779659999</v>
      </c>
    </row>
    <row r="1296" spans="3:15" x14ac:dyDescent="0.25">
      <c r="C1296" s="125"/>
      <c r="D1296" s="120"/>
      <c r="E1296" s="4" t="s">
        <v>84</v>
      </c>
      <c r="F1296" s="5"/>
      <c r="G1296" s="6">
        <v>483</v>
      </c>
      <c r="H1296" s="7">
        <v>57</v>
      </c>
      <c r="I1296" s="1">
        <v>205</v>
      </c>
      <c r="J1296" s="1">
        <v>113</v>
      </c>
      <c r="K1296" s="1">
        <v>55</v>
      </c>
      <c r="L1296" s="1">
        <v>19</v>
      </c>
      <c r="M1296" s="1">
        <v>30</v>
      </c>
      <c r="N1296" s="1">
        <v>4</v>
      </c>
      <c r="O1296" s="33" t="s">
        <v>116</v>
      </c>
    </row>
    <row r="1297" spans="3:15" x14ac:dyDescent="0.25">
      <c r="C1297" s="125"/>
      <c r="D1297" s="120"/>
      <c r="E1297" s="9"/>
      <c r="F1297" s="10"/>
      <c r="G1297" s="8">
        <v>100</v>
      </c>
      <c r="H1297" s="13">
        <v>11.801242236025001</v>
      </c>
      <c r="I1297" s="2">
        <v>42.443064182195002</v>
      </c>
      <c r="J1297" s="2">
        <v>23.395445134576001</v>
      </c>
      <c r="K1297" s="2">
        <v>11.387163561076999</v>
      </c>
      <c r="L1297" s="2">
        <v>3.933747412008</v>
      </c>
      <c r="M1297" s="2">
        <v>6.2111801242239997</v>
      </c>
      <c r="N1297" s="2">
        <v>0.82815734989599998</v>
      </c>
      <c r="O1297" s="14">
        <v>2.7515657620040002</v>
      </c>
    </row>
    <row r="1298" spans="3:15" x14ac:dyDescent="0.25">
      <c r="C1298" s="125"/>
      <c r="D1298" s="120"/>
      <c r="E1298" s="4" t="s">
        <v>85</v>
      </c>
      <c r="F1298" s="5"/>
      <c r="G1298" s="6">
        <v>395</v>
      </c>
      <c r="H1298" s="7">
        <v>72</v>
      </c>
      <c r="I1298" s="1">
        <v>204</v>
      </c>
      <c r="J1298" s="1">
        <v>78</v>
      </c>
      <c r="K1298" s="1">
        <v>13</v>
      </c>
      <c r="L1298" s="1">
        <v>10</v>
      </c>
      <c r="M1298" s="1">
        <v>15</v>
      </c>
      <c r="N1298" s="1">
        <v>3</v>
      </c>
      <c r="O1298" s="33" t="s">
        <v>116</v>
      </c>
    </row>
    <row r="1299" spans="3:15" x14ac:dyDescent="0.25">
      <c r="C1299" s="125"/>
      <c r="D1299" s="120"/>
      <c r="E1299" s="9"/>
      <c r="F1299" s="10"/>
      <c r="G1299" s="8">
        <v>100</v>
      </c>
      <c r="H1299" s="13">
        <v>18.227848101266002</v>
      </c>
      <c r="I1299" s="2">
        <v>51.645569620252999</v>
      </c>
      <c r="J1299" s="2">
        <v>19.746835443038002</v>
      </c>
      <c r="K1299" s="2">
        <v>3.2911392405059998</v>
      </c>
      <c r="L1299" s="2">
        <v>2.5316455696200002</v>
      </c>
      <c r="M1299" s="2">
        <v>3.7974683544299999</v>
      </c>
      <c r="N1299" s="2">
        <v>0.75949367088599995</v>
      </c>
      <c r="O1299" s="14">
        <v>2.3367346938779998</v>
      </c>
    </row>
    <row r="1300" spans="3:15" x14ac:dyDescent="0.25">
      <c r="C1300" s="125"/>
      <c r="D1300" s="120"/>
      <c r="E1300" s="4" t="s">
        <v>86</v>
      </c>
      <c r="F1300" s="5"/>
      <c r="G1300" s="6">
        <v>236</v>
      </c>
      <c r="H1300" s="7">
        <v>34</v>
      </c>
      <c r="I1300" s="1">
        <v>124</v>
      </c>
      <c r="J1300" s="1">
        <v>40</v>
      </c>
      <c r="K1300" s="1">
        <v>18</v>
      </c>
      <c r="L1300" s="1">
        <v>8</v>
      </c>
      <c r="M1300" s="1">
        <v>7</v>
      </c>
      <c r="N1300" s="1">
        <v>5</v>
      </c>
      <c r="O1300" s="33" t="s">
        <v>116</v>
      </c>
    </row>
    <row r="1301" spans="3:15" x14ac:dyDescent="0.25">
      <c r="C1301" s="125"/>
      <c r="D1301" s="120"/>
      <c r="E1301" s="9"/>
      <c r="F1301" s="10"/>
      <c r="G1301" s="8">
        <v>100</v>
      </c>
      <c r="H1301" s="13">
        <v>14.406779661017</v>
      </c>
      <c r="I1301" s="2">
        <v>52.542372881356002</v>
      </c>
      <c r="J1301" s="2">
        <v>16.949152542373</v>
      </c>
      <c r="K1301" s="2">
        <v>7.6271186440680001</v>
      </c>
      <c r="L1301" s="2">
        <v>3.3898305084749998</v>
      </c>
      <c r="M1301" s="2">
        <v>2.9661016949149999</v>
      </c>
      <c r="N1301" s="2">
        <v>2.1186440677970002</v>
      </c>
      <c r="O1301" s="14">
        <v>2.4242424242420002</v>
      </c>
    </row>
    <row r="1302" spans="3:15" x14ac:dyDescent="0.25">
      <c r="C1302" s="125"/>
      <c r="D1302" s="120"/>
      <c r="E1302" s="4" t="s">
        <v>87</v>
      </c>
      <c r="F1302" s="5"/>
      <c r="G1302" s="6">
        <v>278</v>
      </c>
      <c r="H1302" s="7">
        <v>48</v>
      </c>
      <c r="I1302" s="1">
        <v>143</v>
      </c>
      <c r="J1302" s="1">
        <v>53</v>
      </c>
      <c r="K1302" s="1">
        <v>21</v>
      </c>
      <c r="L1302" s="1">
        <v>3</v>
      </c>
      <c r="M1302" s="1">
        <v>6</v>
      </c>
      <c r="N1302" s="1">
        <v>4</v>
      </c>
      <c r="O1302" s="33" t="s">
        <v>116</v>
      </c>
    </row>
    <row r="1303" spans="3:15" x14ac:dyDescent="0.25">
      <c r="C1303" s="125"/>
      <c r="D1303" s="120"/>
      <c r="E1303" s="9"/>
      <c r="F1303" s="10"/>
      <c r="G1303" s="8">
        <v>100</v>
      </c>
      <c r="H1303" s="13">
        <v>17.266187050359999</v>
      </c>
      <c r="I1303" s="2">
        <v>51.438848920863002</v>
      </c>
      <c r="J1303" s="2">
        <v>19.064748201438999</v>
      </c>
      <c r="K1303" s="2">
        <v>7.5539568345320003</v>
      </c>
      <c r="L1303" s="2">
        <v>1.0791366906469999</v>
      </c>
      <c r="M1303" s="2">
        <v>2.1582733812949999</v>
      </c>
      <c r="N1303" s="2">
        <v>1.438848920863</v>
      </c>
      <c r="O1303" s="14">
        <v>2.299270072993</v>
      </c>
    </row>
    <row r="1304" spans="3:15" x14ac:dyDescent="0.25">
      <c r="C1304" s="121" t="s">
        <v>88</v>
      </c>
      <c r="D1304" s="119" t="s">
        <v>20</v>
      </c>
      <c r="E1304" s="18" t="s">
        <v>89</v>
      </c>
      <c r="F1304" s="17"/>
      <c r="G1304" s="19">
        <v>110</v>
      </c>
      <c r="H1304" s="21">
        <v>20</v>
      </c>
      <c r="I1304" s="3">
        <v>53</v>
      </c>
      <c r="J1304" s="3">
        <v>24</v>
      </c>
      <c r="K1304" s="3">
        <v>7</v>
      </c>
      <c r="L1304" s="3">
        <v>2</v>
      </c>
      <c r="M1304" s="3">
        <v>2</v>
      </c>
      <c r="N1304" s="3">
        <v>2</v>
      </c>
      <c r="O1304" s="72" t="s">
        <v>116</v>
      </c>
    </row>
    <row r="1305" spans="3:15" x14ac:dyDescent="0.25">
      <c r="C1305" s="122"/>
      <c r="D1305" s="120"/>
      <c r="E1305" s="9"/>
      <c r="F1305" s="10"/>
      <c r="G1305" s="8">
        <v>100</v>
      </c>
      <c r="H1305" s="13">
        <v>18.181818181817999</v>
      </c>
      <c r="I1305" s="2">
        <v>48.181818181818002</v>
      </c>
      <c r="J1305" s="2">
        <v>21.818181818182001</v>
      </c>
      <c r="K1305" s="2">
        <v>6.363636363636</v>
      </c>
      <c r="L1305" s="2">
        <v>1.818181818182</v>
      </c>
      <c r="M1305" s="2">
        <v>1.818181818182</v>
      </c>
      <c r="N1305" s="2">
        <v>1.818181818182</v>
      </c>
      <c r="O1305" s="14">
        <v>2.2962962962960001</v>
      </c>
    </row>
    <row r="1306" spans="3:15" x14ac:dyDescent="0.25">
      <c r="C1306" s="122"/>
      <c r="D1306" s="120"/>
      <c r="E1306" s="4" t="s">
        <v>90</v>
      </c>
      <c r="F1306" s="5"/>
      <c r="G1306" s="6">
        <v>190</v>
      </c>
      <c r="H1306" s="7">
        <v>35</v>
      </c>
      <c r="I1306" s="1">
        <v>75</v>
      </c>
      <c r="J1306" s="1">
        <v>29</v>
      </c>
      <c r="K1306" s="1">
        <v>18</v>
      </c>
      <c r="L1306" s="1">
        <v>13</v>
      </c>
      <c r="M1306" s="1">
        <v>17</v>
      </c>
      <c r="N1306" s="1">
        <v>3</v>
      </c>
      <c r="O1306" s="33" t="s">
        <v>116</v>
      </c>
    </row>
    <row r="1307" spans="3:15" x14ac:dyDescent="0.25">
      <c r="C1307" s="122"/>
      <c r="D1307" s="120"/>
      <c r="E1307" s="9"/>
      <c r="F1307" s="10"/>
      <c r="G1307" s="8">
        <v>100</v>
      </c>
      <c r="H1307" s="13">
        <v>18.421052631578998</v>
      </c>
      <c r="I1307" s="2">
        <v>39.473684210526002</v>
      </c>
      <c r="J1307" s="2">
        <v>15.263157894737001</v>
      </c>
      <c r="K1307" s="2">
        <v>9.4736842105260006</v>
      </c>
      <c r="L1307" s="2">
        <v>6.8421052631580004</v>
      </c>
      <c r="M1307" s="2">
        <v>8.9473684210529996</v>
      </c>
      <c r="N1307" s="2">
        <v>1.578947368421</v>
      </c>
      <c r="O1307" s="14">
        <v>2.7647058823530002</v>
      </c>
    </row>
    <row r="1308" spans="3:15" x14ac:dyDescent="0.25">
      <c r="C1308" s="122"/>
      <c r="D1308" s="120"/>
      <c r="E1308" s="4" t="s">
        <v>83</v>
      </c>
      <c r="F1308" s="5"/>
      <c r="G1308" s="6">
        <v>722</v>
      </c>
      <c r="H1308" s="7">
        <v>119</v>
      </c>
      <c r="I1308" s="1">
        <v>352</v>
      </c>
      <c r="J1308" s="1">
        <v>129</v>
      </c>
      <c r="K1308" s="1">
        <v>59</v>
      </c>
      <c r="L1308" s="1">
        <v>26</v>
      </c>
      <c r="M1308" s="1">
        <v>23</v>
      </c>
      <c r="N1308" s="1">
        <v>14</v>
      </c>
      <c r="O1308" s="33" t="s">
        <v>116</v>
      </c>
    </row>
    <row r="1309" spans="3:15" x14ac:dyDescent="0.25">
      <c r="C1309" s="122"/>
      <c r="D1309" s="120"/>
      <c r="E1309" s="9"/>
      <c r="F1309" s="10"/>
      <c r="G1309" s="8">
        <v>100</v>
      </c>
      <c r="H1309" s="13">
        <v>16.481994459833999</v>
      </c>
      <c r="I1309" s="2">
        <v>48.753462603877999</v>
      </c>
      <c r="J1309" s="2">
        <v>17.86703601108</v>
      </c>
      <c r="K1309" s="2">
        <v>8.1717451523549993</v>
      </c>
      <c r="L1309" s="2">
        <v>3.6011080332410002</v>
      </c>
      <c r="M1309" s="2">
        <v>3.1855955678669998</v>
      </c>
      <c r="N1309" s="2">
        <v>1.9390581717449999</v>
      </c>
      <c r="O1309" s="14">
        <v>2.4364406779659999</v>
      </c>
    </row>
    <row r="1310" spans="3:15" x14ac:dyDescent="0.25">
      <c r="C1310" s="122"/>
      <c r="D1310" s="120"/>
      <c r="E1310" s="4" t="s">
        <v>91</v>
      </c>
      <c r="F1310" s="5"/>
      <c r="G1310" s="6">
        <v>117</v>
      </c>
      <c r="H1310" s="7">
        <v>12</v>
      </c>
      <c r="I1310" s="1">
        <v>48</v>
      </c>
      <c r="J1310" s="1">
        <v>34</v>
      </c>
      <c r="K1310" s="1">
        <v>12</v>
      </c>
      <c r="L1310" s="1">
        <v>5</v>
      </c>
      <c r="M1310" s="1">
        <v>6</v>
      </c>
      <c r="N1310" s="1">
        <v>0</v>
      </c>
      <c r="O1310" s="33" t="s">
        <v>116</v>
      </c>
    </row>
    <row r="1311" spans="3:15" x14ac:dyDescent="0.25">
      <c r="C1311" s="122"/>
      <c r="D1311" s="120"/>
      <c r="E1311" s="9"/>
      <c r="F1311" s="10"/>
      <c r="G1311" s="8">
        <v>100</v>
      </c>
      <c r="H1311" s="13">
        <v>10.25641025641</v>
      </c>
      <c r="I1311" s="2">
        <v>41.025641025641001</v>
      </c>
      <c r="J1311" s="2">
        <v>29.059829059828999</v>
      </c>
      <c r="K1311" s="2">
        <v>10.25641025641</v>
      </c>
      <c r="L1311" s="2">
        <v>4.2735042735039999</v>
      </c>
      <c r="M1311" s="2">
        <v>5.1282051282049999</v>
      </c>
      <c r="N1311" s="16">
        <v>0</v>
      </c>
      <c r="O1311" s="14">
        <v>2.7777777777780002</v>
      </c>
    </row>
    <row r="1312" spans="3:15" x14ac:dyDescent="0.25">
      <c r="C1312" s="122"/>
      <c r="D1312" s="120"/>
      <c r="E1312" s="4" t="s">
        <v>92</v>
      </c>
      <c r="F1312" s="5"/>
      <c r="G1312" s="6">
        <v>123</v>
      </c>
      <c r="H1312" s="7">
        <v>14</v>
      </c>
      <c r="I1312" s="1">
        <v>50</v>
      </c>
      <c r="J1312" s="1">
        <v>32</v>
      </c>
      <c r="K1312" s="1">
        <v>19</v>
      </c>
      <c r="L1312" s="1">
        <v>3</v>
      </c>
      <c r="M1312" s="1">
        <v>4</v>
      </c>
      <c r="N1312" s="1">
        <v>1</v>
      </c>
      <c r="O1312" s="33" t="s">
        <v>116</v>
      </c>
    </row>
    <row r="1313" spans="2:15" x14ac:dyDescent="0.25">
      <c r="C1313" s="122"/>
      <c r="D1313" s="120"/>
      <c r="E1313" s="9"/>
      <c r="F1313" s="10"/>
      <c r="G1313" s="8">
        <v>100</v>
      </c>
      <c r="H1313" s="13">
        <v>11.382113821138001</v>
      </c>
      <c r="I1313" s="2">
        <v>40.650406504065003</v>
      </c>
      <c r="J1313" s="2">
        <v>26.016260162601998</v>
      </c>
      <c r="K1313" s="2">
        <v>15.447154471545</v>
      </c>
      <c r="L1313" s="2">
        <v>2.4390243902440001</v>
      </c>
      <c r="M1313" s="2">
        <v>3.2520325203249998</v>
      </c>
      <c r="N1313" s="2">
        <v>0.81300813008100004</v>
      </c>
      <c r="O1313" s="14">
        <v>2.6721311475410001</v>
      </c>
    </row>
    <row r="1314" spans="2:15" x14ac:dyDescent="0.25">
      <c r="C1314" s="122"/>
      <c r="D1314" s="120"/>
      <c r="E1314" s="4" t="s">
        <v>93</v>
      </c>
      <c r="F1314" s="5"/>
      <c r="G1314" s="6">
        <v>243</v>
      </c>
      <c r="H1314" s="7">
        <v>31</v>
      </c>
      <c r="I1314" s="1">
        <v>107</v>
      </c>
      <c r="J1314" s="1">
        <v>47</v>
      </c>
      <c r="K1314" s="1">
        <v>24</v>
      </c>
      <c r="L1314" s="1">
        <v>11</v>
      </c>
      <c r="M1314" s="1">
        <v>20</v>
      </c>
      <c r="N1314" s="1">
        <v>3</v>
      </c>
      <c r="O1314" s="33" t="s">
        <v>116</v>
      </c>
    </row>
    <row r="1315" spans="2:15" x14ac:dyDescent="0.25">
      <c r="C1315" s="122"/>
      <c r="D1315" s="120"/>
      <c r="E1315" s="9"/>
      <c r="F1315" s="10"/>
      <c r="G1315" s="8">
        <v>100</v>
      </c>
      <c r="H1315" s="13">
        <v>12.757201646091</v>
      </c>
      <c r="I1315" s="2">
        <v>44.032921810700003</v>
      </c>
      <c r="J1315" s="2">
        <v>19.341563786007999</v>
      </c>
      <c r="K1315" s="2">
        <v>9.8765432098769992</v>
      </c>
      <c r="L1315" s="2">
        <v>4.5267489711930002</v>
      </c>
      <c r="M1315" s="2">
        <v>8.2304526748970002</v>
      </c>
      <c r="N1315" s="2">
        <v>1.2345679012349999</v>
      </c>
      <c r="O1315" s="14">
        <v>2.7791666666669999</v>
      </c>
    </row>
    <row r="1316" spans="2:15" x14ac:dyDescent="0.25">
      <c r="C1316" s="122"/>
      <c r="D1316" s="120"/>
      <c r="E1316" s="4" t="s">
        <v>85</v>
      </c>
      <c r="F1316" s="5"/>
      <c r="G1316" s="6">
        <v>395</v>
      </c>
      <c r="H1316" s="7">
        <v>72</v>
      </c>
      <c r="I1316" s="1">
        <v>204</v>
      </c>
      <c r="J1316" s="1">
        <v>78</v>
      </c>
      <c r="K1316" s="1">
        <v>13</v>
      </c>
      <c r="L1316" s="1">
        <v>10</v>
      </c>
      <c r="M1316" s="1">
        <v>15</v>
      </c>
      <c r="N1316" s="1">
        <v>3</v>
      </c>
      <c r="O1316" s="33" t="s">
        <v>116</v>
      </c>
    </row>
    <row r="1317" spans="2:15" x14ac:dyDescent="0.25">
      <c r="C1317" s="122"/>
      <c r="D1317" s="120"/>
      <c r="E1317" s="9"/>
      <c r="F1317" s="10"/>
      <c r="G1317" s="8">
        <v>100</v>
      </c>
      <c r="H1317" s="13">
        <v>18.227848101266002</v>
      </c>
      <c r="I1317" s="2">
        <v>51.645569620252999</v>
      </c>
      <c r="J1317" s="2">
        <v>19.746835443038002</v>
      </c>
      <c r="K1317" s="2">
        <v>3.2911392405059998</v>
      </c>
      <c r="L1317" s="2">
        <v>2.5316455696200002</v>
      </c>
      <c r="M1317" s="2">
        <v>3.7974683544299999</v>
      </c>
      <c r="N1317" s="2">
        <v>0.75949367088599995</v>
      </c>
      <c r="O1317" s="14">
        <v>2.3367346938779998</v>
      </c>
    </row>
    <row r="1318" spans="2:15" x14ac:dyDescent="0.25">
      <c r="C1318" s="122"/>
      <c r="D1318" s="120"/>
      <c r="E1318" s="4" t="s">
        <v>94</v>
      </c>
      <c r="F1318" s="5"/>
      <c r="G1318" s="6">
        <v>168</v>
      </c>
      <c r="H1318" s="7">
        <v>26</v>
      </c>
      <c r="I1318" s="1">
        <v>91</v>
      </c>
      <c r="J1318" s="1">
        <v>26</v>
      </c>
      <c r="K1318" s="1">
        <v>11</v>
      </c>
      <c r="L1318" s="1">
        <v>6</v>
      </c>
      <c r="M1318" s="1">
        <v>5</v>
      </c>
      <c r="N1318" s="1">
        <v>3</v>
      </c>
      <c r="O1318" s="33" t="s">
        <v>116</v>
      </c>
    </row>
    <row r="1319" spans="2:15" x14ac:dyDescent="0.25">
      <c r="C1319" s="122"/>
      <c r="D1319" s="120"/>
      <c r="E1319" s="9"/>
      <c r="F1319" s="10"/>
      <c r="G1319" s="8">
        <v>100</v>
      </c>
      <c r="H1319" s="13">
        <v>15.47619047619</v>
      </c>
      <c r="I1319" s="2">
        <v>54.166666666666998</v>
      </c>
      <c r="J1319" s="2">
        <v>15.47619047619</v>
      </c>
      <c r="K1319" s="2">
        <v>6.5476190476190004</v>
      </c>
      <c r="L1319" s="2">
        <v>3.5714285714290002</v>
      </c>
      <c r="M1319" s="2">
        <v>2.9761904761900002</v>
      </c>
      <c r="N1319" s="2">
        <v>1.785714285714</v>
      </c>
      <c r="O1319" s="14">
        <v>2.3818181818180002</v>
      </c>
    </row>
    <row r="1320" spans="2:15" x14ac:dyDescent="0.25">
      <c r="C1320" s="122"/>
      <c r="D1320" s="120"/>
      <c r="E1320" s="4" t="s">
        <v>95</v>
      </c>
      <c r="F1320" s="5"/>
      <c r="G1320" s="6">
        <v>68</v>
      </c>
      <c r="H1320" s="7">
        <v>8</v>
      </c>
      <c r="I1320" s="1">
        <v>33</v>
      </c>
      <c r="J1320" s="1">
        <v>14</v>
      </c>
      <c r="K1320" s="1">
        <v>7</v>
      </c>
      <c r="L1320" s="1">
        <v>2</v>
      </c>
      <c r="M1320" s="1">
        <v>2</v>
      </c>
      <c r="N1320" s="1">
        <v>2</v>
      </c>
      <c r="O1320" s="33" t="s">
        <v>116</v>
      </c>
    </row>
    <row r="1321" spans="2:15" x14ac:dyDescent="0.25">
      <c r="C1321" s="122"/>
      <c r="D1321" s="120"/>
      <c r="E1321" s="9"/>
      <c r="F1321" s="10"/>
      <c r="G1321" s="8">
        <v>100</v>
      </c>
      <c r="H1321" s="13">
        <v>11.764705882353001</v>
      </c>
      <c r="I1321" s="2">
        <v>48.529411764705998</v>
      </c>
      <c r="J1321" s="2">
        <v>20.588235294118</v>
      </c>
      <c r="K1321" s="2">
        <v>10.294117647059</v>
      </c>
      <c r="L1321" s="2">
        <v>2.9411764705880001</v>
      </c>
      <c r="M1321" s="2">
        <v>2.9411764705880001</v>
      </c>
      <c r="N1321" s="2">
        <v>2.9411764705880001</v>
      </c>
      <c r="O1321" s="14">
        <v>2.5303030303030001</v>
      </c>
    </row>
    <row r="1322" spans="2:15" x14ac:dyDescent="0.25">
      <c r="C1322" s="122"/>
      <c r="D1322" s="120"/>
      <c r="E1322" s="4" t="s">
        <v>87</v>
      </c>
      <c r="F1322" s="5"/>
      <c r="G1322" s="6">
        <v>278</v>
      </c>
      <c r="H1322" s="7">
        <v>48</v>
      </c>
      <c r="I1322" s="1">
        <v>143</v>
      </c>
      <c r="J1322" s="1">
        <v>53</v>
      </c>
      <c r="K1322" s="1">
        <v>21</v>
      </c>
      <c r="L1322" s="1">
        <v>3</v>
      </c>
      <c r="M1322" s="1">
        <v>6</v>
      </c>
      <c r="N1322" s="1">
        <v>4</v>
      </c>
      <c r="O1322" s="33" t="s">
        <v>116</v>
      </c>
    </row>
    <row r="1323" spans="2:15" x14ac:dyDescent="0.25">
      <c r="C1323" s="126"/>
      <c r="D1323" s="123"/>
      <c r="E1323" s="67"/>
      <c r="F1323" s="58"/>
      <c r="G1323" s="75">
        <v>100</v>
      </c>
      <c r="H1323" s="83">
        <v>17.266187050359999</v>
      </c>
      <c r="I1323" s="41">
        <v>51.438848920863002</v>
      </c>
      <c r="J1323" s="41">
        <v>19.064748201438999</v>
      </c>
      <c r="K1323" s="41">
        <v>7.5539568345320003</v>
      </c>
      <c r="L1323" s="41">
        <v>1.0791366906469999</v>
      </c>
      <c r="M1323" s="41">
        <v>2.1582733812949999</v>
      </c>
      <c r="N1323" s="41">
        <v>1.438848920863</v>
      </c>
      <c r="O1323" s="84">
        <v>2.299270072993</v>
      </c>
    </row>
    <row r="1325" spans="2:15" x14ac:dyDescent="0.25">
      <c r="B1325" s="48" t="str">
        <f xml:space="preserve"> HYPERLINK("#'目次'!B14", "[8]")</f>
        <v>[8]</v>
      </c>
      <c r="C1325" s="35" t="s">
        <v>147</v>
      </c>
    </row>
    <row r="1328" spans="2:15" x14ac:dyDescent="0.25">
      <c r="C1328" s="35" t="s">
        <v>14</v>
      </c>
    </row>
    <row r="1329" spans="3:12" ht="37.799999999999997" x14ac:dyDescent="0.25">
      <c r="C1329" s="115"/>
      <c r="D1329" s="116"/>
      <c r="E1329" s="116"/>
      <c r="F1329" s="116"/>
      <c r="G1329" s="44" t="s">
        <v>15</v>
      </c>
      <c r="H1329" s="43" t="s">
        <v>54</v>
      </c>
      <c r="I1329" s="26" t="s">
        <v>55</v>
      </c>
      <c r="J1329" s="26" t="s">
        <v>56</v>
      </c>
      <c r="K1329" s="26" t="s">
        <v>57</v>
      </c>
      <c r="L1329" s="49" t="s">
        <v>18</v>
      </c>
    </row>
    <row r="1330" spans="3:12" x14ac:dyDescent="0.25">
      <c r="C1330" s="117"/>
      <c r="D1330" s="118"/>
      <c r="E1330" s="118"/>
      <c r="F1330" s="118"/>
      <c r="G1330" s="46"/>
      <c r="H1330" s="47"/>
      <c r="I1330" s="27"/>
      <c r="J1330" s="27"/>
      <c r="K1330" s="27"/>
      <c r="L1330" s="45"/>
    </row>
    <row r="1331" spans="3:12" x14ac:dyDescent="0.25">
      <c r="C1331" s="77"/>
      <c r="D1331" s="17"/>
      <c r="E1331" s="76" t="s">
        <v>15</v>
      </c>
      <c r="F1331" s="73"/>
      <c r="G1331" s="57">
        <v>2414</v>
      </c>
      <c r="H1331" s="31">
        <v>331</v>
      </c>
      <c r="I1331" s="31">
        <v>1212</v>
      </c>
      <c r="J1331" s="31">
        <v>615</v>
      </c>
      <c r="K1331" s="31">
        <v>234</v>
      </c>
      <c r="L1331" s="68">
        <v>22</v>
      </c>
    </row>
    <row r="1332" spans="3:12" x14ac:dyDescent="0.25">
      <c r="C1332" s="67"/>
      <c r="D1332" s="58"/>
      <c r="E1332" s="58"/>
      <c r="F1332" s="78"/>
      <c r="G1332" s="8">
        <v>100</v>
      </c>
      <c r="H1332" s="2">
        <v>13.711681855841</v>
      </c>
      <c r="I1332" s="2">
        <v>50.207125103563001</v>
      </c>
      <c r="J1332" s="2">
        <v>25.476387738193999</v>
      </c>
      <c r="K1332" s="2">
        <v>9.6934548467270005</v>
      </c>
      <c r="L1332" s="14">
        <v>0.91135045567499995</v>
      </c>
    </row>
    <row r="1333" spans="3:12" x14ac:dyDescent="0.25">
      <c r="C1333" s="124" t="s">
        <v>19</v>
      </c>
      <c r="D1333" s="119" t="s">
        <v>20</v>
      </c>
      <c r="E1333" s="18" t="s">
        <v>21</v>
      </c>
      <c r="F1333" s="17"/>
      <c r="G1333" s="19">
        <v>1139</v>
      </c>
      <c r="H1333" s="21">
        <v>144</v>
      </c>
      <c r="I1333" s="3">
        <v>585</v>
      </c>
      <c r="J1333" s="3">
        <v>257</v>
      </c>
      <c r="K1333" s="3">
        <v>141</v>
      </c>
      <c r="L1333" s="22">
        <v>12</v>
      </c>
    </row>
    <row r="1334" spans="3:12" x14ac:dyDescent="0.25">
      <c r="C1334" s="125"/>
      <c r="D1334" s="120"/>
      <c r="E1334" s="9"/>
      <c r="F1334" s="10"/>
      <c r="G1334" s="8">
        <v>100</v>
      </c>
      <c r="H1334" s="13">
        <v>12.642669007902001</v>
      </c>
      <c r="I1334" s="2">
        <v>51.360842844601002</v>
      </c>
      <c r="J1334" s="2">
        <v>22.563652326602</v>
      </c>
      <c r="K1334" s="2">
        <v>12.379280070237</v>
      </c>
      <c r="L1334" s="14">
        <v>1.053555750658</v>
      </c>
    </row>
    <row r="1335" spans="3:12" x14ac:dyDescent="0.25">
      <c r="C1335" s="125"/>
      <c r="D1335" s="120"/>
      <c r="E1335" s="4" t="s">
        <v>22</v>
      </c>
      <c r="F1335" s="5"/>
      <c r="G1335" s="6">
        <v>1275</v>
      </c>
      <c r="H1335" s="7">
        <v>187</v>
      </c>
      <c r="I1335" s="1">
        <v>627</v>
      </c>
      <c r="J1335" s="1">
        <v>358</v>
      </c>
      <c r="K1335" s="1">
        <v>93</v>
      </c>
      <c r="L1335" s="11">
        <v>10</v>
      </c>
    </row>
    <row r="1336" spans="3:12" x14ac:dyDescent="0.25">
      <c r="C1336" s="125"/>
      <c r="D1336" s="120"/>
      <c r="E1336" s="9"/>
      <c r="F1336" s="10"/>
      <c r="G1336" s="8">
        <v>100</v>
      </c>
      <c r="H1336" s="13">
        <v>14.666666666667</v>
      </c>
      <c r="I1336" s="2">
        <v>49.176470588234999</v>
      </c>
      <c r="J1336" s="2">
        <v>28.078431372549002</v>
      </c>
      <c r="K1336" s="2">
        <v>7.2941176470590001</v>
      </c>
      <c r="L1336" s="14">
        <v>0.78431372549</v>
      </c>
    </row>
    <row r="1337" spans="3:12" x14ac:dyDescent="0.25">
      <c r="C1337" s="121" t="s">
        <v>23</v>
      </c>
      <c r="D1337" s="121" t="s">
        <v>24</v>
      </c>
      <c r="E1337" s="18" t="s">
        <v>25</v>
      </c>
      <c r="F1337" s="17"/>
      <c r="G1337" s="19">
        <v>515</v>
      </c>
      <c r="H1337" s="21">
        <v>43</v>
      </c>
      <c r="I1337" s="3">
        <v>259</v>
      </c>
      <c r="J1337" s="3">
        <v>139</v>
      </c>
      <c r="K1337" s="3">
        <v>70</v>
      </c>
      <c r="L1337" s="22">
        <v>4</v>
      </c>
    </row>
    <row r="1338" spans="3:12" x14ac:dyDescent="0.25">
      <c r="C1338" s="125"/>
      <c r="D1338" s="122"/>
      <c r="E1338" s="9"/>
      <c r="F1338" s="10"/>
      <c r="G1338" s="8">
        <v>100</v>
      </c>
      <c r="H1338" s="13">
        <v>8.3495145631070002</v>
      </c>
      <c r="I1338" s="2">
        <v>50.291262135921997</v>
      </c>
      <c r="J1338" s="2">
        <v>26.990291262136001</v>
      </c>
      <c r="K1338" s="2">
        <v>13.592233009709</v>
      </c>
      <c r="L1338" s="14">
        <v>0.77669902912599997</v>
      </c>
    </row>
    <row r="1339" spans="3:12" x14ac:dyDescent="0.25">
      <c r="C1339" s="125"/>
      <c r="D1339" s="122"/>
      <c r="E1339" s="4" t="s">
        <v>26</v>
      </c>
      <c r="F1339" s="5"/>
      <c r="G1339" s="6">
        <v>718</v>
      </c>
      <c r="H1339" s="7">
        <v>83</v>
      </c>
      <c r="I1339" s="1">
        <v>368</v>
      </c>
      <c r="J1339" s="1">
        <v>180</v>
      </c>
      <c r="K1339" s="1">
        <v>82</v>
      </c>
      <c r="L1339" s="11">
        <v>5</v>
      </c>
    </row>
    <row r="1340" spans="3:12" x14ac:dyDescent="0.25">
      <c r="C1340" s="125"/>
      <c r="D1340" s="122"/>
      <c r="E1340" s="9"/>
      <c r="F1340" s="10"/>
      <c r="G1340" s="8">
        <v>100</v>
      </c>
      <c r="H1340" s="13">
        <v>11.559888579387</v>
      </c>
      <c r="I1340" s="2">
        <v>51.253481894149999</v>
      </c>
      <c r="J1340" s="2">
        <v>25.069637883007999</v>
      </c>
      <c r="K1340" s="2">
        <v>11.420612813369999</v>
      </c>
      <c r="L1340" s="14">
        <v>0.69637883008400003</v>
      </c>
    </row>
    <row r="1341" spans="3:12" x14ac:dyDescent="0.25">
      <c r="C1341" s="125"/>
      <c r="D1341" s="122"/>
      <c r="E1341" s="4" t="s">
        <v>27</v>
      </c>
      <c r="F1341" s="5"/>
      <c r="G1341" s="6">
        <v>492</v>
      </c>
      <c r="H1341" s="7">
        <v>73</v>
      </c>
      <c r="I1341" s="1">
        <v>246</v>
      </c>
      <c r="J1341" s="1">
        <v>123</v>
      </c>
      <c r="K1341" s="1">
        <v>44</v>
      </c>
      <c r="L1341" s="11">
        <v>6</v>
      </c>
    </row>
    <row r="1342" spans="3:12" x14ac:dyDescent="0.25">
      <c r="C1342" s="125"/>
      <c r="D1342" s="122"/>
      <c r="E1342" s="9"/>
      <c r="F1342" s="10"/>
      <c r="G1342" s="8">
        <v>100</v>
      </c>
      <c r="H1342" s="13">
        <v>14.837398373984</v>
      </c>
      <c r="I1342" s="2">
        <v>50</v>
      </c>
      <c r="J1342" s="2">
        <v>25</v>
      </c>
      <c r="K1342" s="2">
        <v>8.9430894308940001</v>
      </c>
      <c r="L1342" s="14">
        <v>1.219512195122</v>
      </c>
    </row>
    <row r="1343" spans="3:12" x14ac:dyDescent="0.25">
      <c r="C1343" s="125"/>
      <c r="D1343" s="122"/>
      <c r="E1343" s="4" t="s">
        <v>28</v>
      </c>
      <c r="F1343" s="5"/>
      <c r="G1343" s="6">
        <v>390</v>
      </c>
      <c r="H1343" s="7">
        <v>76</v>
      </c>
      <c r="I1343" s="1">
        <v>197</v>
      </c>
      <c r="J1343" s="1">
        <v>82</v>
      </c>
      <c r="K1343" s="1">
        <v>30</v>
      </c>
      <c r="L1343" s="11">
        <v>5</v>
      </c>
    </row>
    <row r="1344" spans="3:12" x14ac:dyDescent="0.25">
      <c r="C1344" s="125"/>
      <c r="D1344" s="122"/>
      <c r="E1344" s="9"/>
      <c r="F1344" s="10"/>
      <c r="G1344" s="8">
        <v>100</v>
      </c>
      <c r="H1344" s="13">
        <v>19.487179487178999</v>
      </c>
      <c r="I1344" s="2">
        <v>50.512820512821001</v>
      </c>
      <c r="J1344" s="2">
        <v>21.025641025641001</v>
      </c>
      <c r="K1344" s="2">
        <v>7.6923076923079998</v>
      </c>
      <c r="L1344" s="14">
        <v>1.2820512820509999</v>
      </c>
    </row>
    <row r="1345" spans="3:12" x14ac:dyDescent="0.25">
      <c r="C1345" s="125"/>
      <c r="D1345" s="122"/>
      <c r="E1345" s="4" t="s">
        <v>29</v>
      </c>
      <c r="F1345" s="5"/>
      <c r="G1345" s="6">
        <v>206</v>
      </c>
      <c r="H1345" s="7">
        <v>40</v>
      </c>
      <c r="I1345" s="1">
        <v>101</v>
      </c>
      <c r="J1345" s="1">
        <v>58</v>
      </c>
      <c r="K1345" s="1">
        <v>5</v>
      </c>
      <c r="L1345" s="11">
        <v>2</v>
      </c>
    </row>
    <row r="1346" spans="3:12" x14ac:dyDescent="0.25">
      <c r="C1346" s="125"/>
      <c r="D1346" s="122"/>
      <c r="E1346" s="9"/>
      <c r="F1346" s="10"/>
      <c r="G1346" s="8">
        <v>100</v>
      </c>
      <c r="H1346" s="13">
        <v>19.417475728155001</v>
      </c>
      <c r="I1346" s="2">
        <v>49.029126213592001</v>
      </c>
      <c r="J1346" s="2">
        <v>28.155339805825001</v>
      </c>
      <c r="K1346" s="2">
        <v>2.4271844660189998</v>
      </c>
      <c r="L1346" s="14">
        <v>0.97087378640800004</v>
      </c>
    </row>
    <row r="1347" spans="3:12" x14ac:dyDescent="0.25">
      <c r="C1347" s="125"/>
      <c r="D1347" s="122"/>
      <c r="E1347" s="4" t="s">
        <v>30</v>
      </c>
      <c r="F1347" s="5"/>
      <c r="G1347" s="6">
        <v>76</v>
      </c>
      <c r="H1347" s="7">
        <v>11</v>
      </c>
      <c r="I1347" s="1">
        <v>37</v>
      </c>
      <c r="J1347" s="1">
        <v>25</v>
      </c>
      <c r="K1347" s="1">
        <v>3</v>
      </c>
      <c r="L1347" s="11">
        <v>0</v>
      </c>
    </row>
    <row r="1348" spans="3:12" x14ac:dyDescent="0.25">
      <c r="C1348" s="125"/>
      <c r="D1348" s="122"/>
      <c r="E1348" s="9"/>
      <c r="F1348" s="10"/>
      <c r="G1348" s="8">
        <v>100</v>
      </c>
      <c r="H1348" s="13">
        <v>14.473684210526001</v>
      </c>
      <c r="I1348" s="2">
        <v>48.684210526316001</v>
      </c>
      <c r="J1348" s="2">
        <v>32.894736842104997</v>
      </c>
      <c r="K1348" s="2">
        <v>3.947368421053</v>
      </c>
      <c r="L1348" s="32">
        <v>0</v>
      </c>
    </row>
    <row r="1349" spans="3:12" x14ac:dyDescent="0.25">
      <c r="C1349" s="125"/>
      <c r="D1349" s="122"/>
      <c r="E1349" s="4" t="s">
        <v>31</v>
      </c>
      <c r="F1349" s="5"/>
      <c r="G1349" s="6">
        <v>17</v>
      </c>
      <c r="H1349" s="7">
        <v>5</v>
      </c>
      <c r="I1349" s="1">
        <v>4</v>
      </c>
      <c r="J1349" s="1">
        <v>8</v>
      </c>
      <c r="K1349" s="1">
        <v>0</v>
      </c>
      <c r="L1349" s="11">
        <v>0</v>
      </c>
    </row>
    <row r="1350" spans="3:12" x14ac:dyDescent="0.25">
      <c r="C1350" s="125"/>
      <c r="D1350" s="122"/>
      <c r="E1350" s="9"/>
      <c r="F1350" s="10"/>
      <c r="G1350" s="8">
        <v>100</v>
      </c>
      <c r="H1350" s="13">
        <v>29.411764705882</v>
      </c>
      <c r="I1350" s="2">
        <v>23.529411764706001</v>
      </c>
      <c r="J1350" s="2">
        <v>47.058823529412003</v>
      </c>
      <c r="K1350" s="16">
        <v>0</v>
      </c>
      <c r="L1350" s="32">
        <v>0</v>
      </c>
    </row>
    <row r="1351" spans="3:12" x14ac:dyDescent="0.25">
      <c r="C1351" s="125"/>
      <c r="D1351" s="122"/>
      <c r="E1351" s="4" t="s">
        <v>32</v>
      </c>
      <c r="F1351" s="5"/>
      <c r="G1351" s="6">
        <v>1233</v>
      </c>
      <c r="H1351" s="7">
        <v>126</v>
      </c>
      <c r="I1351" s="1">
        <v>627</v>
      </c>
      <c r="J1351" s="1">
        <v>319</v>
      </c>
      <c r="K1351" s="1">
        <v>152</v>
      </c>
      <c r="L1351" s="11">
        <v>9</v>
      </c>
    </row>
    <row r="1352" spans="3:12" x14ac:dyDescent="0.25">
      <c r="C1352" s="125"/>
      <c r="D1352" s="122"/>
      <c r="E1352" s="9"/>
      <c r="F1352" s="10"/>
      <c r="G1352" s="8">
        <v>100</v>
      </c>
      <c r="H1352" s="13">
        <v>10.21897810219</v>
      </c>
      <c r="I1352" s="2">
        <v>50.851581508515999</v>
      </c>
      <c r="J1352" s="2">
        <v>25.871857258719</v>
      </c>
      <c r="K1352" s="2">
        <v>12.327656123277</v>
      </c>
      <c r="L1352" s="14">
        <v>0.72992700729899995</v>
      </c>
    </row>
    <row r="1353" spans="3:12" x14ac:dyDescent="0.25">
      <c r="C1353" s="125"/>
      <c r="D1353" s="122"/>
      <c r="E1353" s="4" t="s">
        <v>33</v>
      </c>
      <c r="F1353" s="5"/>
      <c r="G1353" s="6">
        <v>882</v>
      </c>
      <c r="H1353" s="7">
        <v>149</v>
      </c>
      <c r="I1353" s="1">
        <v>443</v>
      </c>
      <c r="J1353" s="1">
        <v>205</v>
      </c>
      <c r="K1353" s="1">
        <v>74</v>
      </c>
      <c r="L1353" s="11">
        <v>11</v>
      </c>
    </row>
    <row r="1354" spans="3:12" x14ac:dyDescent="0.25">
      <c r="C1354" s="125"/>
      <c r="D1354" s="122"/>
      <c r="E1354" s="9"/>
      <c r="F1354" s="10"/>
      <c r="G1354" s="8">
        <v>100</v>
      </c>
      <c r="H1354" s="13">
        <v>16.893424036281001</v>
      </c>
      <c r="I1354" s="2">
        <v>50.226757369615001</v>
      </c>
      <c r="J1354" s="2">
        <v>23.242630385487999</v>
      </c>
      <c r="K1354" s="2">
        <v>8.3900226757370007</v>
      </c>
      <c r="L1354" s="14">
        <v>1.24716553288</v>
      </c>
    </row>
    <row r="1355" spans="3:12" x14ac:dyDescent="0.25">
      <c r="C1355" s="125"/>
      <c r="D1355" s="122"/>
      <c r="E1355" s="4" t="s">
        <v>34</v>
      </c>
      <c r="F1355" s="5"/>
      <c r="G1355" s="6">
        <v>299</v>
      </c>
      <c r="H1355" s="7">
        <v>56</v>
      </c>
      <c r="I1355" s="1">
        <v>142</v>
      </c>
      <c r="J1355" s="1">
        <v>91</v>
      </c>
      <c r="K1355" s="1">
        <v>8</v>
      </c>
      <c r="L1355" s="11">
        <v>2</v>
      </c>
    </row>
    <row r="1356" spans="3:12" x14ac:dyDescent="0.25">
      <c r="C1356" s="125"/>
      <c r="D1356" s="122"/>
      <c r="E1356" s="9"/>
      <c r="F1356" s="10"/>
      <c r="G1356" s="8">
        <v>100</v>
      </c>
      <c r="H1356" s="13">
        <v>18.729096989967001</v>
      </c>
      <c r="I1356" s="2">
        <v>47.491638795987001</v>
      </c>
      <c r="J1356" s="2">
        <v>30.434782608696</v>
      </c>
      <c r="K1356" s="2">
        <v>2.675585284281</v>
      </c>
      <c r="L1356" s="14">
        <v>0.66889632106999997</v>
      </c>
    </row>
    <row r="1357" spans="3:12" x14ac:dyDescent="0.25">
      <c r="C1357" s="125"/>
      <c r="D1357" s="122"/>
      <c r="E1357" s="4" t="s">
        <v>35</v>
      </c>
      <c r="F1357" s="5"/>
      <c r="G1357" s="6">
        <v>1181</v>
      </c>
      <c r="H1357" s="7">
        <v>205</v>
      </c>
      <c r="I1357" s="1">
        <v>585</v>
      </c>
      <c r="J1357" s="1">
        <v>296</v>
      </c>
      <c r="K1357" s="1">
        <v>82</v>
      </c>
      <c r="L1357" s="11">
        <v>13</v>
      </c>
    </row>
    <row r="1358" spans="3:12" x14ac:dyDescent="0.25">
      <c r="C1358" s="125"/>
      <c r="D1358" s="122"/>
      <c r="E1358" s="9"/>
      <c r="F1358" s="10"/>
      <c r="G1358" s="8">
        <v>100</v>
      </c>
      <c r="H1358" s="13">
        <v>17.358171041489999</v>
      </c>
      <c r="I1358" s="2">
        <v>49.534292972057997</v>
      </c>
      <c r="J1358" s="2">
        <v>25.063505503809999</v>
      </c>
      <c r="K1358" s="2">
        <v>6.9432684165960001</v>
      </c>
      <c r="L1358" s="14">
        <v>1.100762066046</v>
      </c>
    </row>
    <row r="1359" spans="3:12" x14ac:dyDescent="0.25">
      <c r="C1359" s="125"/>
      <c r="D1359" s="121" t="s">
        <v>21</v>
      </c>
      <c r="E1359" s="18" t="s">
        <v>25</v>
      </c>
      <c r="F1359" s="17"/>
      <c r="G1359" s="19">
        <v>268</v>
      </c>
      <c r="H1359" s="21">
        <v>20</v>
      </c>
      <c r="I1359" s="3">
        <v>130</v>
      </c>
      <c r="J1359" s="3">
        <v>69</v>
      </c>
      <c r="K1359" s="3">
        <v>47</v>
      </c>
      <c r="L1359" s="22">
        <v>2</v>
      </c>
    </row>
    <row r="1360" spans="3:12" x14ac:dyDescent="0.25">
      <c r="C1360" s="125"/>
      <c r="D1360" s="122"/>
      <c r="E1360" s="9"/>
      <c r="F1360" s="10"/>
      <c r="G1360" s="8">
        <v>100</v>
      </c>
      <c r="H1360" s="13">
        <v>7.4626865671639999</v>
      </c>
      <c r="I1360" s="2">
        <v>48.507462686567003</v>
      </c>
      <c r="J1360" s="2">
        <v>25.746268656716001</v>
      </c>
      <c r="K1360" s="2">
        <v>17.537313432836001</v>
      </c>
      <c r="L1360" s="14">
        <v>0.74626865671599996</v>
      </c>
    </row>
    <row r="1361" spans="3:12" x14ac:dyDescent="0.25">
      <c r="C1361" s="125"/>
      <c r="D1361" s="122"/>
      <c r="E1361" s="4" t="s">
        <v>26</v>
      </c>
      <c r="F1361" s="5"/>
      <c r="G1361" s="6">
        <v>338</v>
      </c>
      <c r="H1361" s="7">
        <v>41</v>
      </c>
      <c r="I1361" s="1">
        <v>170</v>
      </c>
      <c r="J1361" s="1">
        <v>76</v>
      </c>
      <c r="K1361" s="1">
        <v>46</v>
      </c>
      <c r="L1361" s="11">
        <v>5</v>
      </c>
    </row>
    <row r="1362" spans="3:12" x14ac:dyDescent="0.25">
      <c r="C1362" s="125"/>
      <c r="D1362" s="122"/>
      <c r="E1362" s="9"/>
      <c r="F1362" s="10"/>
      <c r="G1362" s="8">
        <v>100</v>
      </c>
      <c r="H1362" s="13">
        <v>12.130177514793001</v>
      </c>
      <c r="I1362" s="2">
        <v>50.295857988165999</v>
      </c>
      <c r="J1362" s="2">
        <v>22.485207100592</v>
      </c>
      <c r="K1362" s="2">
        <v>13.609467455620999</v>
      </c>
      <c r="L1362" s="14">
        <v>1.479289940828</v>
      </c>
    </row>
    <row r="1363" spans="3:12" x14ac:dyDescent="0.25">
      <c r="C1363" s="125"/>
      <c r="D1363" s="122"/>
      <c r="E1363" s="4" t="s">
        <v>27</v>
      </c>
      <c r="F1363" s="5"/>
      <c r="G1363" s="6">
        <v>241</v>
      </c>
      <c r="H1363" s="7">
        <v>34</v>
      </c>
      <c r="I1363" s="1">
        <v>127</v>
      </c>
      <c r="J1363" s="1">
        <v>54</v>
      </c>
      <c r="K1363" s="1">
        <v>23</v>
      </c>
      <c r="L1363" s="11">
        <v>3</v>
      </c>
    </row>
    <row r="1364" spans="3:12" x14ac:dyDescent="0.25">
      <c r="C1364" s="125"/>
      <c r="D1364" s="122"/>
      <c r="E1364" s="9"/>
      <c r="F1364" s="10"/>
      <c r="G1364" s="8">
        <v>100</v>
      </c>
      <c r="H1364" s="13">
        <v>14.107883817427</v>
      </c>
      <c r="I1364" s="2">
        <v>52.697095435685</v>
      </c>
      <c r="J1364" s="2">
        <v>22.406639004149</v>
      </c>
      <c r="K1364" s="2">
        <v>9.5435684647300008</v>
      </c>
      <c r="L1364" s="14">
        <v>1.2448132780079999</v>
      </c>
    </row>
    <row r="1365" spans="3:12" x14ac:dyDescent="0.25">
      <c r="C1365" s="125"/>
      <c r="D1365" s="122"/>
      <c r="E1365" s="4" t="s">
        <v>28</v>
      </c>
      <c r="F1365" s="5"/>
      <c r="G1365" s="6">
        <v>180</v>
      </c>
      <c r="H1365" s="7">
        <v>31</v>
      </c>
      <c r="I1365" s="1">
        <v>93</v>
      </c>
      <c r="J1365" s="1">
        <v>35</v>
      </c>
      <c r="K1365" s="1">
        <v>19</v>
      </c>
      <c r="L1365" s="11">
        <v>2</v>
      </c>
    </row>
    <row r="1366" spans="3:12" x14ac:dyDescent="0.25">
      <c r="C1366" s="125"/>
      <c r="D1366" s="122"/>
      <c r="E1366" s="9"/>
      <c r="F1366" s="10"/>
      <c r="G1366" s="8">
        <v>100</v>
      </c>
      <c r="H1366" s="13">
        <v>17.222222222222001</v>
      </c>
      <c r="I1366" s="2">
        <v>51.666666666666998</v>
      </c>
      <c r="J1366" s="2">
        <v>19.444444444443999</v>
      </c>
      <c r="K1366" s="2">
        <v>10.555555555555999</v>
      </c>
      <c r="L1366" s="14">
        <v>1.1111111111109999</v>
      </c>
    </row>
    <row r="1367" spans="3:12" x14ac:dyDescent="0.25">
      <c r="C1367" s="125"/>
      <c r="D1367" s="122"/>
      <c r="E1367" s="4" t="s">
        <v>29</v>
      </c>
      <c r="F1367" s="5"/>
      <c r="G1367" s="6">
        <v>83</v>
      </c>
      <c r="H1367" s="7">
        <v>15</v>
      </c>
      <c r="I1367" s="1">
        <v>46</v>
      </c>
      <c r="J1367" s="1">
        <v>17</v>
      </c>
      <c r="K1367" s="1">
        <v>5</v>
      </c>
      <c r="L1367" s="11">
        <v>0</v>
      </c>
    </row>
    <row r="1368" spans="3:12" x14ac:dyDescent="0.25">
      <c r="C1368" s="125"/>
      <c r="D1368" s="122"/>
      <c r="E1368" s="9"/>
      <c r="F1368" s="10"/>
      <c r="G1368" s="8">
        <v>100</v>
      </c>
      <c r="H1368" s="13">
        <v>18.072289156627001</v>
      </c>
      <c r="I1368" s="2">
        <v>55.421686746988001</v>
      </c>
      <c r="J1368" s="2">
        <v>20.481927710842999</v>
      </c>
      <c r="K1368" s="2">
        <v>6.0240963855420002</v>
      </c>
      <c r="L1368" s="32">
        <v>0</v>
      </c>
    </row>
    <row r="1369" spans="3:12" x14ac:dyDescent="0.25">
      <c r="C1369" s="125"/>
      <c r="D1369" s="122"/>
      <c r="E1369" s="4" t="s">
        <v>30</v>
      </c>
      <c r="F1369" s="5"/>
      <c r="G1369" s="6">
        <v>26</v>
      </c>
      <c r="H1369" s="7">
        <v>2</v>
      </c>
      <c r="I1369" s="1">
        <v>17</v>
      </c>
      <c r="J1369" s="1">
        <v>6</v>
      </c>
      <c r="K1369" s="1">
        <v>1</v>
      </c>
      <c r="L1369" s="11">
        <v>0</v>
      </c>
    </row>
    <row r="1370" spans="3:12" x14ac:dyDescent="0.25">
      <c r="C1370" s="125"/>
      <c r="D1370" s="122"/>
      <c r="E1370" s="9"/>
      <c r="F1370" s="10"/>
      <c r="G1370" s="8">
        <v>100</v>
      </c>
      <c r="H1370" s="13">
        <v>7.6923076923079998</v>
      </c>
      <c r="I1370" s="2">
        <v>65.384615384615003</v>
      </c>
      <c r="J1370" s="2">
        <v>23.076923076922998</v>
      </c>
      <c r="K1370" s="2">
        <v>3.8461538461539999</v>
      </c>
      <c r="L1370" s="32">
        <v>0</v>
      </c>
    </row>
    <row r="1371" spans="3:12" x14ac:dyDescent="0.25">
      <c r="C1371" s="125"/>
      <c r="D1371" s="122"/>
      <c r="E1371" s="4" t="s">
        <v>31</v>
      </c>
      <c r="F1371" s="5"/>
      <c r="G1371" s="6">
        <v>3</v>
      </c>
      <c r="H1371" s="7">
        <v>1</v>
      </c>
      <c r="I1371" s="1">
        <v>2</v>
      </c>
      <c r="J1371" s="1">
        <v>0</v>
      </c>
      <c r="K1371" s="1">
        <v>0</v>
      </c>
      <c r="L1371" s="11">
        <v>0</v>
      </c>
    </row>
    <row r="1372" spans="3:12" x14ac:dyDescent="0.25">
      <c r="C1372" s="125"/>
      <c r="D1372" s="122"/>
      <c r="E1372" s="9"/>
      <c r="F1372" s="10"/>
      <c r="G1372" s="8">
        <v>100</v>
      </c>
      <c r="H1372" s="13">
        <v>33.333333333333002</v>
      </c>
      <c r="I1372" s="2">
        <v>66.666666666666998</v>
      </c>
      <c r="J1372" s="16">
        <v>0</v>
      </c>
      <c r="K1372" s="16">
        <v>0</v>
      </c>
      <c r="L1372" s="32">
        <v>0</v>
      </c>
    </row>
    <row r="1373" spans="3:12" x14ac:dyDescent="0.25">
      <c r="C1373" s="125"/>
      <c r="D1373" s="122"/>
      <c r="E1373" s="4" t="s">
        <v>32</v>
      </c>
      <c r="F1373" s="5"/>
      <c r="G1373" s="6">
        <v>606</v>
      </c>
      <c r="H1373" s="7">
        <v>61</v>
      </c>
      <c r="I1373" s="1">
        <v>300</v>
      </c>
      <c r="J1373" s="1">
        <v>145</v>
      </c>
      <c r="K1373" s="1">
        <v>93</v>
      </c>
      <c r="L1373" s="11">
        <v>7</v>
      </c>
    </row>
    <row r="1374" spans="3:12" x14ac:dyDescent="0.25">
      <c r="C1374" s="125"/>
      <c r="D1374" s="122"/>
      <c r="E1374" s="9"/>
      <c r="F1374" s="10"/>
      <c r="G1374" s="8">
        <v>100</v>
      </c>
      <c r="H1374" s="13">
        <v>10.06600660066</v>
      </c>
      <c r="I1374" s="2">
        <v>49.504950495049997</v>
      </c>
      <c r="J1374" s="2">
        <v>23.927392739274001</v>
      </c>
      <c r="K1374" s="2">
        <v>15.346534653465</v>
      </c>
      <c r="L1374" s="14">
        <v>1.1551155115509999</v>
      </c>
    </row>
    <row r="1375" spans="3:12" x14ac:dyDescent="0.25">
      <c r="C1375" s="125"/>
      <c r="D1375" s="122"/>
      <c r="E1375" s="4" t="s">
        <v>33</v>
      </c>
      <c r="F1375" s="5"/>
      <c r="G1375" s="6">
        <v>421</v>
      </c>
      <c r="H1375" s="7">
        <v>65</v>
      </c>
      <c r="I1375" s="1">
        <v>220</v>
      </c>
      <c r="J1375" s="1">
        <v>89</v>
      </c>
      <c r="K1375" s="1">
        <v>42</v>
      </c>
      <c r="L1375" s="11">
        <v>5</v>
      </c>
    </row>
    <row r="1376" spans="3:12" x14ac:dyDescent="0.25">
      <c r="C1376" s="125"/>
      <c r="D1376" s="122"/>
      <c r="E1376" s="9"/>
      <c r="F1376" s="10"/>
      <c r="G1376" s="8">
        <v>100</v>
      </c>
      <c r="H1376" s="13">
        <v>15.439429928740999</v>
      </c>
      <c r="I1376" s="2">
        <v>52.256532066508001</v>
      </c>
      <c r="J1376" s="2">
        <v>21.140142517815001</v>
      </c>
      <c r="K1376" s="2">
        <v>9.9762470308789997</v>
      </c>
      <c r="L1376" s="14">
        <v>1.187648456057</v>
      </c>
    </row>
    <row r="1377" spans="3:12" x14ac:dyDescent="0.25">
      <c r="C1377" s="125"/>
      <c r="D1377" s="122"/>
      <c r="E1377" s="4" t="s">
        <v>34</v>
      </c>
      <c r="F1377" s="5"/>
      <c r="G1377" s="6">
        <v>112</v>
      </c>
      <c r="H1377" s="7">
        <v>18</v>
      </c>
      <c r="I1377" s="1">
        <v>65</v>
      </c>
      <c r="J1377" s="1">
        <v>23</v>
      </c>
      <c r="K1377" s="1">
        <v>6</v>
      </c>
      <c r="L1377" s="11">
        <v>0</v>
      </c>
    </row>
    <row r="1378" spans="3:12" x14ac:dyDescent="0.25">
      <c r="C1378" s="125"/>
      <c r="D1378" s="122"/>
      <c r="E1378" s="9"/>
      <c r="F1378" s="10"/>
      <c r="G1378" s="8">
        <v>100</v>
      </c>
      <c r="H1378" s="13">
        <v>16.071428571428999</v>
      </c>
      <c r="I1378" s="2">
        <v>58.035714285714</v>
      </c>
      <c r="J1378" s="2">
        <v>20.535714285714</v>
      </c>
      <c r="K1378" s="2">
        <v>5.3571428571429998</v>
      </c>
      <c r="L1378" s="32">
        <v>0</v>
      </c>
    </row>
    <row r="1379" spans="3:12" x14ac:dyDescent="0.25">
      <c r="C1379" s="125"/>
      <c r="D1379" s="122"/>
      <c r="E1379" s="4" t="s">
        <v>35</v>
      </c>
      <c r="F1379" s="5"/>
      <c r="G1379" s="6">
        <v>533</v>
      </c>
      <c r="H1379" s="7">
        <v>83</v>
      </c>
      <c r="I1379" s="1">
        <v>285</v>
      </c>
      <c r="J1379" s="1">
        <v>112</v>
      </c>
      <c r="K1379" s="1">
        <v>48</v>
      </c>
      <c r="L1379" s="11">
        <v>5</v>
      </c>
    </row>
    <row r="1380" spans="3:12" x14ac:dyDescent="0.25">
      <c r="C1380" s="125"/>
      <c r="D1380" s="122"/>
      <c r="E1380" s="9"/>
      <c r="F1380" s="10"/>
      <c r="G1380" s="8">
        <v>100</v>
      </c>
      <c r="H1380" s="13">
        <v>15.572232645403</v>
      </c>
      <c r="I1380" s="2">
        <v>53.470919324577999</v>
      </c>
      <c r="J1380" s="2">
        <v>21.013133208254999</v>
      </c>
      <c r="K1380" s="2">
        <v>9.0056285178240003</v>
      </c>
      <c r="L1380" s="14">
        <v>0.93808630394000003</v>
      </c>
    </row>
    <row r="1381" spans="3:12" x14ac:dyDescent="0.25">
      <c r="C1381" s="125"/>
      <c r="D1381" s="121" t="s">
        <v>22</v>
      </c>
      <c r="E1381" s="18" t="s">
        <v>25</v>
      </c>
      <c r="F1381" s="17"/>
      <c r="G1381" s="19">
        <v>247</v>
      </c>
      <c r="H1381" s="21">
        <v>23</v>
      </c>
      <c r="I1381" s="3">
        <v>129</v>
      </c>
      <c r="J1381" s="3">
        <v>70</v>
      </c>
      <c r="K1381" s="3">
        <v>23</v>
      </c>
      <c r="L1381" s="22">
        <v>2</v>
      </c>
    </row>
    <row r="1382" spans="3:12" x14ac:dyDescent="0.25">
      <c r="C1382" s="125"/>
      <c r="D1382" s="122"/>
      <c r="E1382" s="9"/>
      <c r="F1382" s="10"/>
      <c r="G1382" s="8">
        <v>100</v>
      </c>
      <c r="H1382" s="13">
        <v>9.3117408906880001</v>
      </c>
      <c r="I1382" s="2">
        <v>52.226720647773</v>
      </c>
      <c r="J1382" s="2">
        <v>28.340080971660001</v>
      </c>
      <c r="K1382" s="2">
        <v>9.3117408906880001</v>
      </c>
      <c r="L1382" s="14">
        <v>0.80971659919000005</v>
      </c>
    </row>
    <row r="1383" spans="3:12" x14ac:dyDescent="0.25">
      <c r="C1383" s="125"/>
      <c r="D1383" s="122"/>
      <c r="E1383" s="4" t="s">
        <v>26</v>
      </c>
      <c r="F1383" s="5"/>
      <c r="G1383" s="6">
        <v>380</v>
      </c>
      <c r="H1383" s="7">
        <v>42</v>
      </c>
      <c r="I1383" s="1">
        <v>198</v>
      </c>
      <c r="J1383" s="1">
        <v>104</v>
      </c>
      <c r="K1383" s="1">
        <v>36</v>
      </c>
      <c r="L1383" s="11">
        <v>0</v>
      </c>
    </row>
    <row r="1384" spans="3:12" x14ac:dyDescent="0.25">
      <c r="C1384" s="125"/>
      <c r="D1384" s="122"/>
      <c r="E1384" s="9"/>
      <c r="F1384" s="10"/>
      <c r="G1384" s="8">
        <v>100</v>
      </c>
      <c r="H1384" s="13">
        <v>11.052631578947</v>
      </c>
      <c r="I1384" s="2">
        <v>52.105263157895003</v>
      </c>
      <c r="J1384" s="2">
        <v>27.368421052632002</v>
      </c>
      <c r="K1384" s="2">
        <v>9.4736842105260006</v>
      </c>
      <c r="L1384" s="32">
        <v>0</v>
      </c>
    </row>
    <row r="1385" spans="3:12" x14ac:dyDescent="0.25">
      <c r="C1385" s="125"/>
      <c r="D1385" s="122"/>
      <c r="E1385" s="4" t="s">
        <v>27</v>
      </c>
      <c r="F1385" s="5"/>
      <c r="G1385" s="6">
        <v>251</v>
      </c>
      <c r="H1385" s="7">
        <v>39</v>
      </c>
      <c r="I1385" s="1">
        <v>119</v>
      </c>
      <c r="J1385" s="1">
        <v>69</v>
      </c>
      <c r="K1385" s="1">
        <v>21</v>
      </c>
      <c r="L1385" s="11">
        <v>3</v>
      </c>
    </row>
    <row r="1386" spans="3:12" x14ac:dyDescent="0.25">
      <c r="C1386" s="125"/>
      <c r="D1386" s="122"/>
      <c r="E1386" s="9"/>
      <c r="F1386" s="10"/>
      <c r="G1386" s="8">
        <v>100</v>
      </c>
      <c r="H1386" s="13">
        <v>15.537848605578001</v>
      </c>
      <c r="I1386" s="2">
        <v>47.410358565736999</v>
      </c>
      <c r="J1386" s="2">
        <v>27.490039840636999</v>
      </c>
      <c r="K1386" s="2">
        <v>8.3665338645419993</v>
      </c>
      <c r="L1386" s="14">
        <v>1.1952191235059999</v>
      </c>
    </row>
    <row r="1387" spans="3:12" x14ac:dyDescent="0.25">
      <c r="C1387" s="125"/>
      <c r="D1387" s="122"/>
      <c r="E1387" s="4" t="s">
        <v>28</v>
      </c>
      <c r="F1387" s="5"/>
      <c r="G1387" s="6">
        <v>210</v>
      </c>
      <c r="H1387" s="7">
        <v>45</v>
      </c>
      <c r="I1387" s="1">
        <v>104</v>
      </c>
      <c r="J1387" s="1">
        <v>47</v>
      </c>
      <c r="K1387" s="1">
        <v>11</v>
      </c>
      <c r="L1387" s="11">
        <v>3</v>
      </c>
    </row>
    <row r="1388" spans="3:12" x14ac:dyDescent="0.25">
      <c r="C1388" s="125"/>
      <c r="D1388" s="122"/>
      <c r="E1388" s="9"/>
      <c r="F1388" s="10"/>
      <c r="G1388" s="8">
        <v>100</v>
      </c>
      <c r="H1388" s="13">
        <v>21.428571428571001</v>
      </c>
      <c r="I1388" s="2">
        <v>49.523809523810002</v>
      </c>
      <c r="J1388" s="2">
        <v>22.380952380951999</v>
      </c>
      <c r="K1388" s="2">
        <v>5.2380952380950001</v>
      </c>
      <c r="L1388" s="14">
        <v>1.4285714285710001</v>
      </c>
    </row>
    <row r="1389" spans="3:12" x14ac:dyDescent="0.25">
      <c r="C1389" s="125"/>
      <c r="D1389" s="122"/>
      <c r="E1389" s="4" t="s">
        <v>29</v>
      </c>
      <c r="F1389" s="5"/>
      <c r="G1389" s="6">
        <v>123</v>
      </c>
      <c r="H1389" s="7">
        <v>25</v>
      </c>
      <c r="I1389" s="1">
        <v>55</v>
      </c>
      <c r="J1389" s="1">
        <v>41</v>
      </c>
      <c r="K1389" s="1">
        <v>0</v>
      </c>
      <c r="L1389" s="11">
        <v>2</v>
      </c>
    </row>
    <row r="1390" spans="3:12" x14ac:dyDescent="0.25">
      <c r="C1390" s="125"/>
      <c r="D1390" s="122"/>
      <c r="E1390" s="9"/>
      <c r="F1390" s="10"/>
      <c r="G1390" s="8">
        <v>100</v>
      </c>
      <c r="H1390" s="13">
        <v>20.325203252032999</v>
      </c>
      <c r="I1390" s="2">
        <v>44.715447154472002</v>
      </c>
      <c r="J1390" s="2">
        <v>33.333333333333002</v>
      </c>
      <c r="K1390" s="16">
        <v>0</v>
      </c>
      <c r="L1390" s="14">
        <v>1.6260162601629999</v>
      </c>
    </row>
    <row r="1391" spans="3:12" x14ac:dyDescent="0.25">
      <c r="C1391" s="125"/>
      <c r="D1391" s="122"/>
      <c r="E1391" s="4" t="s">
        <v>30</v>
      </c>
      <c r="F1391" s="5"/>
      <c r="G1391" s="6">
        <v>50</v>
      </c>
      <c r="H1391" s="7">
        <v>9</v>
      </c>
      <c r="I1391" s="1">
        <v>20</v>
      </c>
      <c r="J1391" s="1">
        <v>19</v>
      </c>
      <c r="K1391" s="1">
        <v>2</v>
      </c>
      <c r="L1391" s="11">
        <v>0</v>
      </c>
    </row>
    <row r="1392" spans="3:12" x14ac:dyDescent="0.25">
      <c r="C1392" s="125"/>
      <c r="D1392" s="122"/>
      <c r="E1392" s="9"/>
      <c r="F1392" s="10"/>
      <c r="G1392" s="8">
        <v>100</v>
      </c>
      <c r="H1392" s="13">
        <v>18</v>
      </c>
      <c r="I1392" s="2">
        <v>40</v>
      </c>
      <c r="J1392" s="2">
        <v>38</v>
      </c>
      <c r="K1392" s="2">
        <v>4</v>
      </c>
      <c r="L1392" s="32">
        <v>0</v>
      </c>
    </row>
    <row r="1393" spans="3:12" x14ac:dyDescent="0.25">
      <c r="C1393" s="125"/>
      <c r="D1393" s="122"/>
      <c r="E1393" s="4" t="s">
        <v>31</v>
      </c>
      <c r="F1393" s="5"/>
      <c r="G1393" s="6">
        <v>14</v>
      </c>
      <c r="H1393" s="7">
        <v>4</v>
      </c>
      <c r="I1393" s="1">
        <v>2</v>
      </c>
      <c r="J1393" s="1">
        <v>8</v>
      </c>
      <c r="K1393" s="1">
        <v>0</v>
      </c>
      <c r="L1393" s="11">
        <v>0</v>
      </c>
    </row>
    <row r="1394" spans="3:12" x14ac:dyDescent="0.25">
      <c r="C1394" s="125"/>
      <c r="D1394" s="122"/>
      <c r="E1394" s="9"/>
      <c r="F1394" s="10"/>
      <c r="G1394" s="8">
        <v>100</v>
      </c>
      <c r="H1394" s="13">
        <v>28.571428571428999</v>
      </c>
      <c r="I1394" s="2">
        <v>14.285714285714</v>
      </c>
      <c r="J1394" s="2">
        <v>57.142857142856997</v>
      </c>
      <c r="K1394" s="16">
        <v>0</v>
      </c>
      <c r="L1394" s="32">
        <v>0</v>
      </c>
    </row>
    <row r="1395" spans="3:12" x14ac:dyDescent="0.25">
      <c r="C1395" s="125"/>
      <c r="D1395" s="122"/>
      <c r="E1395" s="4" t="s">
        <v>32</v>
      </c>
      <c r="F1395" s="5"/>
      <c r="G1395" s="6">
        <v>627</v>
      </c>
      <c r="H1395" s="7">
        <v>65</v>
      </c>
      <c r="I1395" s="1">
        <v>327</v>
      </c>
      <c r="J1395" s="1">
        <v>174</v>
      </c>
      <c r="K1395" s="1">
        <v>59</v>
      </c>
      <c r="L1395" s="11">
        <v>2</v>
      </c>
    </row>
    <row r="1396" spans="3:12" x14ac:dyDescent="0.25">
      <c r="C1396" s="125"/>
      <c r="D1396" s="122"/>
      <c r="E1396" s="9"/>
      <c r="F1396" s="10"/>
      <c r="G1396" s="8">
        <v>100</v>
      </c>
      <c r="H1396" s="13">
        <v>10.3668261563</v>
      </c>
      <c r="I1396" s="2">
        <v>52.153110047847001</v>
      </c>
      <c r="J1396" s="2">
        <v>27.751196172248999</v>
      </c>
      <c r="K1396" s="2">
        <v>9.4098883572569996</v>
      </c>
      <c r="L1396" s="14">
        <v>0.318979266348</v>
      </c>
    </row>
    <row r="1397" spans="3:12" x14ac:dyDescent="0.25">
      <c r="C1397" s="125"/>
      <c r="D1397" s="122"/>
      <c r="E1397" s="4" t="s">
        <v>33</v>
      </c>
      <c r="F1397" s="5"/>
      <c r="G1397" s="6">
        <v>461</v>
      </c>
      <c r="H1397" s="7">
        <v>84</v>
      </c>
      <c r="I1397" s="1">
        <v>223</v>
      </c>
      <c r="J1397" s="1">
        <v>116</v>
      </c>
      <c r="K1397" s="1">
        <v>32</v>
      </c>
      <c r="L1397" s="11">
        <v>6</v>
      </c>
    </row>
    <row r="1398" spans="3:12" x14ac:dyDescent="0.25">
      <c r="C1398" s="125"/>
      <c r="D1398" s="122"/>
      <c r="E1398" s="9"/>
      <c r="F1398" s="10"/>
      <c r="G1398" s="8">
        <v>100</v>
      </c>
      <c r="H1398" s="13">
        <v>18.22125813449</v>
      </c>
      <c r="I1398" s="2">
        <v>48.373101952277999</v>
      </c>
      <c r="J1398" s="2">
        <v>25.162689804772</v>
      </c>
      <c r="K1398" s="2">
        <v>6.9414316702820003</v>
      </c>
      <c r="L1398" s="14">
        <v>1.3015184381780001</v>
      </c>
    </row>
    <row r="1399" spans="3:12" x14ac:dyDescent="0.25">
      <c r="C1399" s="125"/>
      <c r="D1399" s="122"/>
      <c r="E1399" s="4" t="s">
        <v>34</v>
      </c>
      <c r="F1399" s="5"/>
      <c r="G1399" s="6">
        <v>187</v>
      </c>
      <c r="H1399" s="7">
        <v>38</v>
      </c>
      <c r="I1399" s="1">
        <v>77</v>
      </c>
      <c r="J1399" s="1">
        <v>68</v>
      </c>
      <c r="K1399" s="1">
        <v>2</v>
      </c>
      <c r="L1399" s="11">
        <v>2</v>
      </c>
    </row>
    <row r="1400" spans="3:12" x14ac:dyDescent="0.25">
      <c r="C1400" s="125"/>
      <c r="D1400" s="122"/>
      <c r="E1400" s="9"/>
      <c r="F1400" s="10"/>
      <c r="G1400" s="8">
        <v>100</v>
      </c>
      <c r="H1400" s="13">
        <v>20.320855614972999</v>
      </c>
      <c r="I1400" s="2">
        <v>41.176470588234999</v>
      </c>
      <c r="J1400" s="2">
        <v>36.363636363635997</v>
      </c>
      <c r="K1400" s="2">
        <v>1.069518716578</v>
      </c>
      <c r="L1400" s="14">
        <v>1.069518716578</v>
      </c>
    </row>
    <row r="1401" spans="3:12" x14ac:dyDescent="0.25">
      <c r="C1401" s="125"/>
      <c r="D1401" s="122"/>
      <c r="E1401" s="4" t="s">
        <v>35</v>
      </c>
      <c r="F1401" s="5"/>
      <c r="G1401" s="6">
        <v>648</v>
      </c>
      <c r="H1401" s="7">
        <v>122</v>
      </c>
      <c r="I1401" s="1">
        <v>300</v>
      </c>
      <c r="J1401" s="1">
        <v>184</v>
      </c>
      <c r="K1401" s="1">
        <v>34</v>
      </c>
      <c r="L1401" s="11">
        <v>8</v>
      </c>
    </row>
    <row r="1402" spans="3:12" x14ac:dyDescent="0.25">
      <c r="C1402" s="125"/>
      <c r="D1402" s="122"/>
      <c r="E1402" s="9"/>
      <c r="F1402" s="10"/>
      <c r="G1402" s="8">
        <v>100</v>
      </c>
      <c r="H1402" s="13">
        <v>18.827160493827002</v>
      </c>
      <c r="I1402" s="2">
        <v>46.296296296295999</v>
      </c>
      <c r="J1402" s="2">
        <v>28.395061728395</v>
      </c>
      <c r="K1402" s="2">
        <v>5.2469135802469999</v>
      </c>
      <c r="L1402" s="14">
        <v>1.2345679012349999</v>
      </c>
    </row>
    <row r="1403" spans="3:12" x14ac:dyDescent="0.25">
      <c r="C1403" s="121" t="s">
        <v>36</v>
      </c>
      <c r="D1403" s="121" t="s">
        <v>24</v>
      </c>
      <c r="E1403" s="18" t="s">
        <v>37</v>
      </c>
      <c r="F1403" s="17"/>
      <c r="G1403" s="19">
        <v>106</v>
      </c>
      <c r="H1403" s="21">
        <v>2</v>
      </c>
      <c r="I1403" s="3">
        <v>3</v>
      </c>
      <c r="J1403" s="3">
        <v>1</v>
      </c>
      <c r="K1403" s="3">
        <v>97</v>
      </c>
      <c r="L1403" s="22">
        <v>3</v>
      </c>
    </row>
    <row r="1404" spans="3:12" x14ac:dyDescent="0.25">
      <c r="C1404" s="125"/>
      <c r="D1404" s="122"/>
      <c r="E1404" s="9"/>
      <c r="F1404" s="10"/>
      <c r="G1404" s="8">
        <v>100</v>
      </c>
      <c r="H1404" s="13">
        <v>1.88679245283</v>
      </c>
      <c r="I1404" s="2">
        <v>2.8301886792449999</v>
      </c>
      <c r="J1404" s="2">
        <v>0.94339622641499998</v>
      </c>
      <c r="K1404" s="2">
        <v>91.509433962263998</v>
      </c>
      <c r="L1404" s="14">
        <v>2.8301886792449999</v>
      </c>
    </row>
    <row r="1405" spans="3:12" ht="25.2" x14ac:dyDescent="0.25">
      <c r="C1405" s="125"/>
      <c r="D1405" s="122"/>
      <c r="E1405" s="4" t="s">
        <v>38</v>
      </c>
      <c r="F1405" s="5"/>
      <c r="G1405" s="6">
        <v>1653</v>
      </c>
      <c r="H1405" s="7">
        <v>215</v>
      </c>
      <c r="I1405" s="1">
        <v>929</v>
      </c>
      <c r="J1405" s="1">
        <v>417</v>
      </c>
      <c r="K1405" s="1">
        <v>87</v>
      </c>
      <c r="L1405" s="11">
        <v>5</v>
      </c>
    </row>
    <row r="1406" spans="3:12" x14ac:dyDescent="0.25">
      <c r="C1406" s="125"/>
      <c r="D1406" s="122"/>
      <c r="E1406" s="9"/>
      <c r="F1406" s="10"/>
      <c r="G1406" s="8">
        <v>100</v>
      </c>
      <c r="H1406" s="13">
        <v>13.006654567452999</v>
      </c>
      <c r="I1406" s="2">
        <v>56.200846944948999</v>
      </c>
      <c r="J1406" s="2">
        <v>25.226860254083</v>
      </c>
      <c r="K1406" s="2">
        <v>5.2631578947369997</v>
      </c>
      <c r="L1406" s="14">
        <v>0.30248033877800001</v>
      </c>
    </row>
    <row r="1407" spans="3:12" ht="25.2" x14ac:dyDescent="0.25">
      <c r="C1407" s="125"/>
      <c r="D1407" s="122"/>
      <c r="E1407" s="4" t="s">
        <v>39</v>
      </c>
      <c r="F1407" s="5"/>
      <c r="G1407" s="6">
        <v>116</v>
      </c>
      <c r="H1407" s="7">
        <v>11</v>
      </c>
      <c r="I1407" s="1">
        <v>62</v>
      </c>
      <c r="J1407" s="1">
        <v>27</v>
      </c>
      <c r="K1407" s="1">
        <v>16</v>
      </c>
      <c r="L1407" s="11">
        <v>0</v>
      </c>
    </row>
    <row r="1408" spans="3:12" x14ac:dyDescent="0.25">
      <c r="C1408" s="125"/>
      <c r="D1408" s="122"/>
      <c r="E1408" s="9"/>
      <c r="F1408" s="10"/>
      <c r="G1408" s="8">
        <v>100</v>
      </c>
      <c r="H1408" s="13">
        <v>9.4827586206899994</v>
      </c>
      <c r="I1408" s="2">
        <v>53.448275862069003</v>
      </c>
      <c r="J1408" s="2">
        <v>23.275862068965999</v>
      </c>
      <c r="K1408" s="2">
        <v>13.793103448276</v>
      </c>
      <c r="L1408" s="32">
        <v>0</v>
      </c>
    </row>
    <row r="1409" spans="3:12" ht="25.2" x14ac:dyDescent="0.25">
      <c r="C1409" s="125"/>
      <c r="D1409" s="122"/>
      <c r="E1409" s="4" t="s">
        <v>40</v>
      </c>
      <c r="F1409" s="5"/>
      <c r="G1409" s="6">
        <v>513</v>
      </c>
      <c r="H1409" s="7">
        <v>101</v>
      </c>
      <c r="I1409" s="1">
        <v>209</v>
      </c>
      <c r="J1409" s="1">
        <v>168</v>
      </c>
      <c r="K1409" s="1">
        <v>33</v>
      </c>
      <c r="L1409" s="11">
        <v>2</v>
      </c>
    </row>
    <row r="1410" spans="3:12" x14ac:dyDescent="0.25">
      <c r="C1410" s="125"/>
      <c r="D1410" s="122"/>
      <c r="E1410" s="9"/>
      <c r="F1410" s="10"/>
      <c r="G1410" s="8">
        <v>100</v>
      </c>
      <c r="H1410" s="13">
        <v>19.688109161793001</v>
      </c>
      <c r="I1410" s="2">
        <v>40.740740740741003</v>
      </c>
      <c r="J1410" s="2">
        <v>32.748538011695999</v>
      </c>
      <c r="K1410" s="2">
        <v>6.4327485380120004</v>
      </c>
      <c r="L1410" s="14">
        <v>0.38986354775799997</v>
      </c>
    </row>
    <row r="1411" spans="3:12" x14ac:dyDescent="0.25">
      <c r="C1411" s="125"/>
      <c r="D1411" s="122"/>
      <c r="E1411" s="4" t="s">
        <v>18</v>
      </c>
      <c r="F1411" s="5"/>
      <c r="G1411" s="6">
        <v>26</v>
      </c>
      <c r="H1411" s="7">
        <v>2</v>
      </c>
      <c r="I1411" s="1">
        <v>9</v>
      </c>
      <c r="J1411" s="1">
        <v>2</v>
      </c>
      <c r="K1411" s="1">
        <v>1</v>
      </c>
      <c r="L1411" s="11">
        <v>12</v>
      </c>
    </row>
    <row r="1412" spans="3:12" x14ac:dyDescent="0.25">
      <c r="C1412" s="125"/>
      <c r="D1412" s="122"/>
      <c r="E1412" s="9"/>
      <c r="F1412" s="10"/>
      <c r="G1412" s="8">
        <v>100</v>
      </c>
      <c r="H1412" s="13">
        <v>7.6923076923079998</v>
      </c>
      <c r="I1412" s="2">
        <v>34.615384615384997</v>
      </c>
      <c r="J1412" s="2">
        <v>7.6923076923079998</v>
      </c>
      <c r="K1412" s="2">
        <v>3.8461538461539999</v>
      </c>
      <c r="L1412" s="14">
        <v>46.153846153845997</v>
      </c>
    </row>
    <row r="1413" spans="3:12" x14ac:dyDescent="0.25">
      <c r="C1413" s="125"/>
      <c r="D1413" s="121" t="s">
        <v>21</v>
      </c>
      <c r="E1413" s="18" t="s">
        <v>37</v>
      </c>
      <c r="F1413" s="17"/>
      <c r="G1413" s="19">
        <v>66</v>
      </c>
      <c r="H1413" s="21">
        <v>1</v>
      </c>
      <c r="I1413" s="3">
        <v>0</v>
      </c>
      <c r="J1413" s="3">
        <v>0</v>
      </c>
      <c r="K1413" s="3">
        <v>63</v>
      </c>
      <c r="L1413" s="22">
        <v>2</v>
      </c>
    </row>
    <row r="1414" spans="3:12" x14ac:dyDescent="0.25">
      <c r="C1414" s="125"/>
      <c r="D1414" s="122"/>
      <c r="E1414" s="9"/>
      <c r="F1414" s="10"/>
      <c r="G1414" s="8">
        <v>100</v>
      </c>
      <c r="H1414" s="13">
        <v>1.5151515151520001</v>
      </c>
      <c r="I1414" s="16">
        <v>0</v>
      </c>
      <c r="J1414" s="16">
        <v>0</v>
      </c>
      <c r="K1414" s="2">
        <v>95.454545454544999</v>
      </c>
      <c r="L1414" s="14">
        <v>3.0303030303030001</v>
      </c>
    </row>
    <row r="1415" spans="3:12" ht="25.2" x14ac:dyDescent="0.25">
      <c r="C1415" s="125"/>
      <c r="D1415" s="122"/>
      <c r="E1415" s="4" t="s">
        <v>38</v>
      </c>
      <c r="F1415" s="5"/>
      <c r="G1415" s="6">
        <v>938</v>
      </c>
      <c r="H1415" s="7">
        <v>123</v>
      </c>
      <c r="I1415" s="1">
        <v>525</v>
      </c>
      <c r="J1415" s="1">
        <v>233</v>
      </c>
      <c r="K1415" s="1">
        <v>54</v>
      </c>
      <c r="L1415" s="11">
        <v>3</v>
      </c>
    </row>
    <row r="1416" spans="3:12" x14ac:dyDescent="0.25">
      <c r="C1416" s="125"/>
      <c r="D1416" s="122"/>
      <c r="E1416" s="9"/>
      <c r="F1416" s="10"/>
      <c r="G1416" s="8">
        <v>100</v>
      </c>
      <c r="H1416" s="13">
        <v>13.113006396588</v>
      </c>
      <c r="I1416" s="2">
        <v>55.970149253731002</v>
      </c>
      <c r="J1416" s="2">
        <v>24.840085287846001</v>
      </c>
      <c r="K1416" s="2">
        <v>5.7569296375269996</v>
      </c>
      <c r="L1416" s="14">
        <v>0.31982942430700001</v>
      </c>
    </row>
    <row r="1417" spans="3:12" ht="25.2" x14ac:dyDescent="0.25">
      <c r="C1417" s="125"/>
      <c r="D1417" s="122"/>
      <c r="E1417" s="4" t="s">
        <v>39</v>
      </c>
      <c r="F1417" s="5"/>
      <c r="G1417" s="6">
        <v>43</v>
      </c>
      <c r="H1417" s="7">
        <v>2</v>
      </c>
      <c r="I1417" s="1">
        <v>27</v>
      </c>
      <c r="J1417" s="1">
        <v>5</v>
      </c>
      <c r="K1417" s="1">
        <v>9</v>
      </c>
      <c r="L1417" s="11">
        <v>0</v>
      </c>
    </row>
    <row r="1418" spans="3:12" x14ac:dyDescent="0.25">
      <c r="C1418" s="125"/>
      <c r="D1418" s="122"/>
      <c r="E1418" s="9"/>
      <c r="F1418" s="10"/>
      <c r="G1418" s="8">
        <v>100</v>
      </c>
      <c r="H1418" s="13">
        <v>4.6511627906979998</v>
      </c>
      <c r="I1418" s="2">
        <v>62.790697674419</v>
      </c>
      <c r="J1418" s="2">
        <v>11.627906976744001</v>
      </c>
      <c r="K1418" s="2">
        <v>20.930232558139998</v>
      </c>
      <c r="L1418" s="32">
        <v>0</v>
      </c>
    </row>
    <row r="1419" spans="3:12" ht="25.2" x14ac:dyDescent="0.25">
      <c r="C1419" s="125"/>
      <c r="D1419" s="122"/>
      <c r="E1419" s="4" t="s">
        <v>40</v>
      </c>
      <c r="F1419" s="5"/>
      <c r="G1419" s="6">
        <v>77</v>
      </c>
      <c r="H1419" s="7">
        <v>16</v>
      </c>
      <c r="I1419" s="1">
        <v>28</v>
      </c>
      <c r="J1419" s="1">
        <v>18</v>
      </c>
      <c r="K1419" s="1">
        <v>15</v>
      </c>
      <c r="L1419" s="11">
        <v>0</v>
      </c>
    </row>
    <row r="1420" spans="3:12" x14ac:dyDescent="0.25">
      <c r="C1420" s="125"/>
      <c r="D1420" s="122"/>
      <c r="E1420" s="9"/>
      <c r="F1420" s="10"/>
      <c r="G1420" s="8">
        <v>100</v>
      </c>
      <c r="H1420" s="13">
        <v>20.779220779220999</v>
      </c>
      <c r="I1420" s="2">
        <v>36.363636363635997</v>
      </c>
      <c r="J1420" s="2">
        <v>23.376623376623002</v>
      </c>
      <c r="K1420" s="2">
        <v>19.480519480519</v>
      </c>
      <c r="L1420" s="32">
        <v>0</v>
      </c>
    </row>
    <row r="1421" spans="3:12" x14ac:dyDescent="0.25">
      <c r="C1421" s="125"/>
      <c r="D1421" s="122"/>
      <c r="E1421" s="4" t="s">
        <v>18</v>
      </c>
      <c r="F1421" s="5"/>
      <c r="G1421" s="6">
        <v>15</v>
      </c>
      <c r="H1421" s="7">
        <v>2</v>
      </c>
      <c r="I1421" s="1">
        <v>5</v>
      </c>
      <c r="J1421" s="1">
        <v>1</v>
      </c>
      <c r="K1421" s="1">
        <v>0</v>
      </c>
      <c r="L1421" s="11">
        <v>7</v>
      </c>
    </row>
    <row r="1422" spans="3:12" x14ac:dyDescent="0.25">
      <c r="C1422" s="125"/>
      <c r="D1422" s="122"/>
      <c r="E1422" s="9"/>
      <c r="F1422" s="10"/>
      <c r="G1422" s="8">
        <v>100</v>
      </c>
      <c r="H1422" s="13">
        <v>13.333333333333</v>
      </c>
      <c r="I1422" s="2">
        <v>33.333333333333002</v>
      </c>
      <c r="J1422" s="2">
        <v>6.666666666667</v>
      </c>
      <c r="K1422" s="16">
        <v>0</v>
      </c>
      <c r="L1422" s="14">
        <v>46.666666666666998</v>
      </c>
    </row>
    <row r="1423" spans="3:12" x14ac:dyDescent="0.25">
      <c r="C1423" s="125"/>
      <c r="D1423" s="121" t="s">
        <v>22</v>
      </c>
      <c r="E1423" s="18" t="s">
        <v>37</v>
      </c>
      <c r="F1423" s="17"/>
      <c r="G1423" s="19">
        <v>40</v>
      </c>
      <c r="H1423" s="21">
        <v>1</v>
      </c>
      <c r="I1423" s="3">
        <v>3</v>
      </c>
      <c r="J1423" s="3">
        <v>1</v>
      </c>
      <c r="K1423" s="3">
        <v>34</v>
      </c>
      <c r="L1423" s="22">
        <v>1</v>
      </c>
    </row>
    <row r="1424" spans="3:12" x14ac:dyDescent="0.25">
      <c r="C1424" s="125"/>
      <c r="D1424" s="122"/>
      <c r="E1424" s="9"/>
      <c r="F1424" s="10"/>
      <c r="G1424" s="8">
        <v>100</v>
      </c>
      <c r="H1424" s="13">
        <v>2.5</v>
      </c>
      <c r="I1424" s="2">
        <v>7.5</v>
      </c>
      <c r="J1424" s="2">
        <v>2.5</v>
      </c>
      <c r="K1424" s="2">
        <v>85</v>
      </c>
      <c r="L1424" s="14">
        <v>2.5</v>
      </c>
    </row>
    <row r="1425" spans="3:12" ht="25.2" x14ac:dyDescent="0.25">
      <c r="C1425" s="125"/>
      <c r="D1425" s="122"/>
      <c r="E1425" s="4" t="s">
        <v>38</v>
      </c>
      <c r="F1425" s="5"/>
      <c r="G1425" s="6">
        <v>715</v>
      </c>
      <c r="H1425" s="7">
        <v>92</v>
      </c>
      <c r="I1425" s="1">
        <v>404</v>
      </c>
      <c r="J1425" s="1">
        <v>184</v>
      </c>
      <c r="K1425" s="1">
        <v>33</v>
      </c>
      <c r="L1425" s="11">
        <v>2</v>
      </c>
    </row>
    <row r="1426" spans="3:12" x14ac:dyDescent="0.25">
      <c r="C1426" s="125"/>
      <c r="D1426" s="122"/>
      <c r="E1426" s="9"/>
      <c r="F1426" s="10"/>
      <c r="G1426" s="8">
        <v>100</v>
      </c>
      <c r="H1426" s="13">
        <v>12.867132867133</v>
      </c>
      <c r="I1426" s="2">
        <v>56.503496503496997</v>
      </c>
      <c r="J1426" s="2">
        <v>25.734265734266</v>
      </c>
      <c r="K1426" s="2">
        <v>4.6153846153850004</v>
      </c>
      <c r="L1426" s="14">
        <v>0.27972027972000002</v>
      </c>
    </row>
    <row r="1427" spans="3:12" ht="25.2" x14ac:dyDescent="0.25">
      <c r="C1427" s="125"/>
      <c r="D1427" s="122"/>
      <c r="E1427" s="4" t="s">
        <v>39</v>
      </c>
      <c r="F1427" s="5"/>
      <c r="G1427" s="6">
        <v>73</v>
      </c>
      <c r="H1427" s="7">
        <v>9</v>
      </c>
      <c r="I1427" s="1">
        <v>35</v>
      </c>
      <c r="J1427" s="1">
        <v>22</v>
      </c>
      <c r="K1427" s="1">
        <v>7</v>
      </c>
      <c r="L1427" s="11">
        <v>0</v>
      </c>
    </row>
    <row r="1428" spans="3:12" x14ac:dyDescent="0.25">
      <c r="C1428" s="125"/>
      <c r="D1428" s="122"/>
      <c r="E1428" s="9"/>
      <c r="F1428" s="10"/>
      <c r="G1428" s="8">
        <v>100</v>
      </c>
      <c r="H1428" s="13">
        <v>12.328767123287999</v>
      </c>
      <c r="I1428" s="2">
        <v>47.945205479452</v>
      </c>
      <c r="J1428" s="2">
        <v>30.136986301370001</v>
      </c>
      <c r="K1428" s="2">
        <v>9.5890410958899999</v>
      </c>
      <c r="L1428" s="32">
        <v>0</v>
      </c>
    </row>
    <row r="1429" spans="3:12" ht="25.2" x14ac:dyDescent="0.25">
      <c r="C1429" s="125"/>
      <c r="D1429" s="122"/>
      <c r="E1429" s="4" t="s">
        <v>40</v>
      </c>
      <c r="F1429" s="5"/>
      <c r="G1429" s="6">
        <v>436</v>
      </c>
      <c r="H1429" s="7">
        <v>85</v>
      </c>
      <c r="I1429" s="1">
        <v>181</v>
      </c>
      <c r="J1429" s="1">
        <v>150</v>
      </c>
      <c r="K1429" s="1">
        <v>18</v>
      </c>
      <c r="L1429" s="11">
        <v>2</v>
      </c>
    </row>
    <row r="1430" spans="3:12" x14ac:dyDescent="0.25">
      <c r="C1430" s="125"/>
      <c r="D1430" s="122"/>
      <c r="E1430" s="9"/>
      <c r="F1430" s="10"/>
      <c r="G1430" s="8">
        <v>100</v>
      </c>
      <c r="H1430" s="13">
        <v>19.495412844036998</v>
      </c>
      <c r="I1430" s="2">
        <v>41.513761467889999</v>
      </c>
      <c r="J1430" s="2">
        <v>34.403669724770999</v>
      </c>
      <c r="K1430" s="2">
        <v>4.1284403669719998</v>
      </c>
      <c r="L1430" s="14">
        <v>0.45871559632999998</v>
      </c>
    </row>
    <row r="1431" spans="3:12" x14ac:dyDescent="0.25">
      <c r="C1431" s="125"/>
      <c r="D1431" s="122"/>
      <c r="E1431" s="4" t="s">
        <v>18</v>
      </c>
      <c r="F1431" s="5"/>
      <c r="G1431" s="6">
        <v>11</v>
      </c>
      <c r="H1431" s="7">
        <v>0</v>
      </c>
      <c r="I1431" s="1">
        <v>4</v>
      </c>
      <c r="J1431" s="1">
        <v>1</v>
      </c>
      <c r="K1431" s="1">
        <v>1</v>
      </c>
      <c r="L1431" s="11">
        <v>5</v>
      </c>
    </row>
    <row r="1432" spans="3:12" x14ac:dyDescent="0.25">
      <c r="C1432" s="125"/>
      <c r="D1432" s="122"/>
      <c r="E1432" s="9"/>
      <c r="F1432" s="10"/>
      <c r="G1432" s="8">
        <v>100</v>
      </c>
      <c r="H1432" s="36">
        <v>0</v>
      </c>
      <c r="I1432" s="2">
        <v>36.363636363635997</v>
      </c>
      <c r="J1432" s="2">
        <v>9.0909090909089993</v>
      </c>
      <c r="K1432" s="2">
        <v>9.0909090909089993</v>
      </c>
      <c r="L1432" s="14">
        <v>45.454545454544999</v>
      </c>
    </row>
    <row r="1433" spans="3:12" ht="25.2" x14ac:dyDescent="0.25">
      <c r="C1433" s="121" t="s">
        <v>41</v>
      </c>
      <c r="D1433" s="119" t="s">
        <v>20</v>
      </c>
      <c r="E1433" s="18" t="s">
        <v>42</v>
      </c>
      <c r="F1433" s="17"/>
      <c r="G1433" s="19">
        <v>385</v>
      </c>
      <c r="H1433" s="21">
        <v>0</v>
      </c>
      <c r="I1433" s="3">
        <v>269</v>
      </c>
      <c r="J1433" s="3">
        <v>0</v>
      </c>
      <c r="K1433" s="3">
        <v>111</v>
      </c>
      <c r="L1433" s="22">
        <v>5</v>
      </c>
    </row>
    <row r="1434" spans="3:12" x14ac:dyDescent="0.25">
      <c r="C1434" s="125"/>
      <c r="D1434" s="120"/>
      <c r="E1434" s="9"/>
      <c r="F1434" s="10"/>
      <c r="G1434" s="8">
        <v>100</v>
      </c>
      <c r="H1434" s="36">
        <v>0</v>
      </c>
      <c r="I1434" s="2">
        <v>69.87012987013</v>
      </c>
      <c r="J1434" s="16">
        <v>0</v>
      </c>
      <c r="K1434" s="2">
        <v>28.831168831168998</v>
      </c>
      <c r="L1434" s="14">
        <v>1.298701298701</v>
      </c>
    </row>
    <row r="1435" spans="3:12" ht="25.2" x14ac:dyDescent="0.25">
      <c r="C1435" s="125"/>
      <c r="D1435" s="120"/>
      <c r="E1435" s="4" t="s">
        <v>43</v>
      </c>
      <c r="F1435" s="5"/>
      <c r="G1435" s="6">
        <v>1574</v>
      </c>
      <c r="H1435" s="7">
        <v>196</v>
      </c>
      <c r="I1435" s="1">
        <v>898</v>
      </c>
      <c r="J1435" s="1">
        <v>391</v>
      </c>
      <c r="K1435" s="1">
        <v>85</v>
      </c>
      <c r="L1435" s="11">
        <v>4</v>
      </c>
    </row>
    <row r="1436" spans="3:12" x14ac:dyDescent="0.25">
      <c r="C1436" s="125"/>
      <c r="D1436" s="120"/>
      <c r="E1436" s="9"/>
      <c r="F1436" s="10"/>
      <c r="G1436" s="8">
        <v>100</v>
      </c>
      <c r="H1436" s="13">
        <v>12.452350698856</v>
      </c>
      <c r="I1436" s="2">
        <v>57.052096569249997</v>
      </c>
      <c r="J1436" s="2">
        <v>24.841168996187999</v>
      </c>
      <c r="K1436" s="2">
        <v>5.400254129606</v>
      </c>
      <c r="L1436" s="14">
        <v>0.25412960609899998</v>
      </c>
    </row>
    <row r="1437" spans="3:12" ht="25.2" x14ac:dyDescent="0.25">
      <c r="C1437" s="125"/>
      <c r="D1437" s="120"/>
      <c r="E1437" s="4" t="s">
        <v>44</v>
      </c>
      <c r="F1437" s="5"/>
      <c r="G1437" s="6">
        <v>89</v>
      </c>
      <c r="H1437" s="7">
        <v>8</v>
      </c>
      <c r="I1437" s="1">
        <v>40</v>
      </c>
      <c r="J1437" s="1">
        <v>29</v>
      </c>
      <c r="K1437" s="1">
        <v>12</v>
      </c>
      <c r="L1437" s="11">
        <v>0</v>
      </c>
    </row>
    <row r="1438" spans="3:12" x14ac:dyDescent="0.25">
      <c r="C1438" s="125"/>
      <c r="D1438" s="120"/>
      <c r="E1438" s="9"/>
      <c r="F1438" s="10"/>
      <c r="G1438" s="8">
        <v>100</v>
      </c>
      <c r="H1438" s="13">
        <v>8.9887640449440003</v>
      </c>
      <c r="I1438" s="2">
        <v>44.943820224718998</v>
      </c>
      <c r="J1438" s="2">
        <v>32.584269662921002</v>
      </c>
      <c r="K1438" s="2">
        <v>13.483146067416</v>
      </c>
      <c r="L1438" s="32">
        <v>0</v>
      </c>
    </row>
    <row r="1439" spans="3:12" ht="25.2" x14ac:dyDescent="0.25">
      <c r="C1439" s="125"/>
      <c r="D1439" s="120"/>
      <c r="E1439" s="4" t="s">
        <v>45</v>
      </c>
      <c r="F1439" s="5"/>
      <c r="G1439" s="6">
        <v>956</v>
      </c>
      <c r="H1439" s="7">
        <v>331</v>
      </c>
      <c r="I1439" s="1">
        <v>9</v>
      </c>
      <c r="J1439" s="1">
        <v>615</v>
      </c>
      <c r="K1439" s="1">
        <v>0</v>
      </c>
      <c r="L1439" s="11">
        <v>1</v>
      </c>
    </row>
    <row r="1440" spans="3:12" x14ac:dyDescent="0.25">
      <c r="C1440" s="125"/>
      <c r="D1440" s="120"/>
      <c r="E1440" s="9"/>
      <c r="F1440" s="10"/>
      <c r="G1440" s="8">
        <v>100</v>
      </c>
      <c r="H1440" s="13">
        <v>34.623430962343001</v>
      </c>
      <c r="I1440" s="2">
        <v>0.94142259414200002</v>
      </c>
      <c r="J1440" s="2">
        <v>64.330543933054003</v>
      </c>
      <c r="K1440" s="16">
        <v>0</v>
      </c>
      <c r="L1440" s="14">
        <v>0.10460251046000001</v>
      </c>
    </row>
    <row r="1441" spans="3:12" ht="25.2" x14ac:dyDescent="0.25">
      <c r="C1441" s="125"/>
      <c r="D1441" s="120"/>
      <c r="E1441" s="4" t="s">
        <v>46</v>
      </c>
      <c r="F1441" s="5"/>
      <c r="G1441" s="6">
        <v>85</v>
      </c>
      <c r="H1441" s="7">
        <v>5</v>
      </c>
      <c r="I1441" s="1">
        <v>24</v>
      </c>
      <c r="J1441" s="1">
        <v>32</v>
      </c>
      <c r="K1441" s="1">
        <v>24</v>
      </c>
      <c r="L1441" s="11">
        <v>0</v>
      </c>
    </row>
    <row r="1442" spans="3:12" x14ac:dyDescent="0.25">
      <c r="C1442" s="125"/>
      <c r="D1442" s="120"/>
      <c r="E1442" s="9"/>
      <c r="F1442" s="10"/>
      <c r="G1442" s="8">
        <v>100</v>
      </c>
      <c r="H1442" s="13">
        <v>5.8823529411760003</v>
      </c>
      <c r="I1442" s="2">
        <v>28.235294117647001</v>
      </c>
      <c r="J1442" s="2">
        <v>37.647058823529001</v>
      </c>
      <c r="K1442" s="2">
        <v>28.235294117647001</v>
      </c>
      <c r="L1442" s="32">
        <v>0</v>
      </c>
    </row>
    <row r="1443" spans="3:12" x14ac:dyDescent="0.25">
      <c r="C1443" s="125"/>
      <c r="D1443" s="120"/>
      <c r="E1443" s="4" t="s">
        <v>18</v>
      </c>
      <c r="F1443" s="5"/>
      <c r="G1443" s="6">
        <v>17</v>
      </c>
      <c r="H1443" s="7">
        <v>0</v>
      </c>
      <c r="I1443" s="1">
        <v>2</v>
      </c>
      <c r="J1443" s="1">
        <v>0</v>
      </c>
      <c r="K1443" s="1">
        <v>2</v>
      </c>
      <c r="L1443" s="11">
        <v>13</v>
      </c>
    </row>
    <row r="1444" spans="3:12" x14ac:dyDescent="0.25">
      <c r="C1444" s="125"/>
      <c r="D1444" s="120"/>
      <c r="E1444" s="9"/>
      <c r="F1444" s="10"/>
      <c r="G1444" s="8">
        <v>100</v>
      </c>
      <c r="H1444" s="36">
        <v>0</v>
      </c>
      <c r="I1444" s="2">
        <v>11.764705882353001</v>
      </c>
      <c r="J1444" s="16">
        <v>0</v>
      </c>
      <c r="K1444" s="2">
        <v>11.764705882353001</v>
      </c>
      <c r="L1444" s="14">
        <v>76.470588235294002</v>
      </c>
    </row>
    <row r="1445" spans="3:12" x14ac:dyDescent="0.25">
      <c r="C1445" s="121" t="s">
        <v>47</v>
      </c>
      <c r="D1445" s="119" t="s">
        <v>20</v>
      </c>
      <c r="E1445" s="18" t="s">
        <v>48</v>
      </c>
      <c r="F1445" s="17"/>
      <c r="G1445" s="19">
        <v>385</v>
      </c>
      <c r="H1445" s="21">
        <v>0</v>
      </c>
      <c r="I1445" s="3">
        <v>269</v>
      </c>
      <c r="J1445" s="3">
        <v>0</v>
      </c>
      <c r="K1445" s="3">
        <v>111</v>
      </c>
      <c r="L1445" s="22">
        <v>5</v>
      </c>
    </row>
    <row r="1446" spans="3:12" x14ac:dyDescent="0.25">
      <c r="C1446" s="125"/>
      <c r="D1446" s="120"/>
      <c r="E1446" s="9"/>
      <c r="F1446" s="10"/>
      <c r="G1446" s="8">
        <v>100</v>
      </c>
      <c r="H1446" s="36">
        <v>0</v>
      </c>
      <c r="I1446" s="2">
        <v>69.87012987013</v>
      </c>
      <c r="J1446" s="16">
        <v>0</v>
      </c>
      <c r="K1446" s="2">
        <v>28.831168831168998</v>
      </c>
      <c r="L1446" s="14">
        <v>1.298701298701</v>
      </c>
    </row>
    <row r="1447" spans="3:12" x14ac:dyDescent="0.25">
      <c r="C1447" s="125"/>
      <c r="D1447" s="120"/>
      <c r="E1447" s="4" t="s">
        <v>49</v>
      </c>
      <c r="F1447" s="5"/>
      <c r="G1447" s="6">
        <v>1156</v>
      </c>
      <c r="H1447" s="7">
        <v>59</v>
      </c>
      <c r="I1447" s="1">
        <v>898</v>
      </c>
      <c r="J1447" s="1">
        <v>86</v>
      </c>
      <c r="K1447" s="1">
        <v>110</v>
      </c>
      <c r="L1447" s="11">
        <v>3</v>
      </c>
    </row>
    <row r="1448" spans="3:12" x14ac:dyDescent="0.25">
      <c r="C1448" s="125"/>
      <c r="D1448" s="120"/>
      <c r="E1448" s="9"/>
      <c r="F1448" s="10"/>
      <c r="G1448" s="8">
        <v>100</v>
      </c>
      <c r="H1448" s="13">
        <v>5.1038062283740002</v>
      </c>
      <c r="I1448" s="2">
        <v>77.681660899654005</v>
      </c>
      <c r="J1448" s="2">
        <v>7.4394463667819997</v>
      </c>
      <c r="K1448" s="2">
        <v>9.5155709342560009</v>
      </c>
      <c r="L1448" s="14">
        <v>0.25951557093400002</v>
      </c>
    </row>
    <row r="1449" spans="3:12" x14ac:dyDescent="0.25">
      <c r="C1449" s="125"/>
      <c r="D1449" s="120"/>
      <c r="E1449" s="4" t="s">
        <v>50</v>
      </c>
      <c r="F1449" s="5"/>
      <c r="G1449" s="6">
        <v>466</v>
      </c>
      <c r="H1449" s="7">
        <v>125</v>
      </c>
      <c r="I1449" s="1">
        <v>34</v>
      </c>
      <c r="J1449" s="1">
        <v>297</v>
      </c>
      <c r="K1449" s="1">
        <v>9</v>
      </c>
      <c r="L1449" s="11">
        <v>1</v>
      </c>
    </row>
    <row r="1450" spans="3:12" x14ac:dyDescent="0.25">
      <c r="C1450" s="125"/>
      <c r="D1450" s="120"/>
      <c r="E1450" s="9"/>
      <c r="F1450" s="10"/>
      <c r="G1450" s="8">
        <v>100</v>
      </c>
      <c r="H1450" s="13">
        <v>26.824034334764001</v>
      </c>
      <c r="I1450" s="2">
        <v>7.296137339056</v>
      </c>
      <c r="J1450" s="2">
        <v>63.733905579399</v>
      </c>
      <c r="K1450" s="2">
        <v>1.931330472103</v>
      </c>
      <c r="L1450" s="14">
        <v>0.21459227467799999</v>
      </c>
    </row>
    <row r="1451" spans="3:12" x14ac:dyDescent="0.25">
      <c r="C1451" s="125"/>
      <c r="D1451" s="120"/>
      <c r="E1451" s="4" t="s">
        <v>51</v>
      </c>
      <c r="F1451" s="5"/>
      <c r="G1451" s="6">
        <v>191</v>
      </c>
      <c r="H1451" s="7">
        <v>82</v>
      </c>
      <c r="I1451" s="1">
        <v>5</v>
      </c>
      <c r="J1451" s="1">
        <v>102</v>
      </c>
      <c r="K1451" s="1">
        <v>2</v>
      </c>
      <c r="L1451" s="11">
        <v>0</v>
      </c>
    </row>
    <row r="1452" spans="3:12" x14ac:dyDescent="0.25">
      <c r="C1452" s="125"/>
      <c r="D1452" s="120"/>
      <c r="E1452" s="9"/>
      <c r="F1452" s="10"/>
      <c r="G1452" s="8">
        <v>100</v>
      </c>
      <c r="H1452" s="13">
        <v>42.931937172775001</v>
      </c>
      <c r="I1452" s="2">
        <v>2.6178010471199999</v>
      </c>
      <c r="J1452" s="2">
        <v>53.403141361256999</v>
      </c>
      <c r="K1452" s="2">
        <v>1.0471204188479999</v>
      </c>
      <c r="L1452" s="32">
        <v>0</v>
      </c>
    </row>
    <row r="1453" spans="3:12" x14ac:dyDescent="0.25">
      <c r="C1453" s="125"/>
      <c r="D1453" s="120"/>
      <c r="E1453" s="4" t="s">
        <v>52</v>
      </c>
      <c r="F1453" s="5"/>
      <c r="G1453" s="6">
        <v>181</v>
      </c>
      <c r="H1453" s="7">
        <v>61</v>
      </c>
      <c r="I1453" s="1">
        <v>1</v>
      </c>
      <c r="J1453" s="1">
        <v>118</v>
      </c>
      <c r="K1453" s="1">
        <v>1</v>
      </c>
      <c r="L1453" s="11">
        <v>0</v>
      </c>
    </row>
    <row r="1454" spans="3:12" x14ac:dyDescent="0.25">
      <c r="C1454" s="125"/>
      <c r="D1454" s="120"/>
      <c r="E1454" s="9"/>
      <c r="F1454" s="10"/>
      <c r="G1454" s="8">
        <v>100</v>
      </c>
      <c r="H1454" s="13">
        <v>33.701657458564</v>
      </c>
      <c r="I1454" s="2">
        <v>0.55248618784500003</v>
      </c>
      <c r="J1454" s="2">
        <v>65.193370165746003</v>
      </c>
      <c r="K1454" s="2">
        <v>0.55248618784500003</v>
      </c>
      <c r="L1454" s="32">
        <v>0</v>
      </c>
    </row>
    <row r="1455" spans="3:12" x14ac:dyDescent="0.25">
      <c r="C1455" s="125"/>
      <c r="D1455" s="120"/>
      <c r="E1455" s="4" t="s">
        <v>18</v>
      </c>
      <c r="F1455" s="5"/>
      <c r="G1455" s="6">
        <v>35</v>
      </c>
      <c r="H1455" s="7">
        <v>4</v>
      </c>
      <c r="I1455" s="1">
        <v>5</v>
      </c>
      <c r="J1455" s="1">
        <v>12</v>
      </c>
      <c r="K1455" s="1">
        <v>1</v>
      </c>
      <c r="L1455" s="11">
        <v>13</v>
      </c>
    </row>
    <row r="1456" spans="3:12" x14ac:dyDescent="0.25">
      <c r="C1456" s="125"/>
      <c r="D1456" s="120"/>
      <c r="E1456" s="9"/>
      <c r="F1456" s="10"/>
      <c r="G1456" s="8">
        <v>100</v>
      </c>
      <c r="H1456" s="13">
        <v>11.428571428571001</v>
      </c>
      <c r="I1456" s="2">
        <v>14.285714285714</v>
      </c>
      <c r="J1456" s="2">
        <v>34.285714285714</v>
      </c>
      <c r="K1456" s="2">
        <v>2.8571428571430002</v>
      </c>
      <c r="L1456" s="14">
        <v>37.142857142856997</v>
      </c>
    </row>
    <row r="1457" spans="3:12" x14ac:dyDescent="0.25">
      <c r="C1457" s="121" t="s">
        <v>53</v>
      </c>
      <c r="D1457" s="119" t="s">
        <v>20</v>
      </c>
      <c r="E1457" s="18" t="s">
        <v>54</v>
      </c>
      <c r="F1457" s="17"/>
      <c r="G1457" s="19">
        <v>331</v>
      </c>
      <c r="H1457" s="21">
        <v>331</v>
      </c>
      <c r="I1457" s="3">
        <v>0</v>
      </c>
      <c r="J1457" s="3">
        <v>0</v>
      </c>
      <c r="K1457" s="3">
        <v>0</v>
      </c>
      <c r="L1457" s="22">
        <v>0</v>
      </c>
    </row>
    <row r="1458" spans="3:12" x14ac:dyDescent="0.25">
      <c r="C1458" s="125"/>
      <c r="D1458" s="120"/>
      <c r="E1458" s="9"/>
      <c r="F1458" s="10"/>
      <c r="G1458" s="8">
        <v>100</v>
      </c>
      <c r="H1458" s="13">
        <v>100</v>
      </c>
      <c r="I1458" s="16">
        <v>0</v>
      </c>
      <c r="J1458" s="16">
        <v>0</v>
      </c>
      <c r="K1458" s="16">
        <v>0</v>
      </c>
      <c r="L1458" s="32">
        <v>0</v>
      </c>
    </row>
    <row r="1459" spans="3:12" x14ac:dyDescent="0.25">
      <c r="C1459" s="125"/>
      <c r="D1459" s="120"/>
      <c r="E1459" s="4" t="s">
        <v>55</v>
      </c>
      <c r="F1459" s="5"/>
      <c r="G1459" s="6">
        <v>1212</v>
      </c>
      <c r="H1459" s="7">
        <v>0</v>
      </c>
      <c r="I1459" s="1">
        <v>1212</v>
      </c>
      <c r="J1459" s="1">
        <v>0</v>
      </c>
      <c r="K1459" s="1">
        <v>0</v>
      </c>
      <c r="L1459" s="11">
        <v>0</v>
      </c>
    </row>
    <row r="1460" spans="3:12" x14ac:dyDescent="0.25">
      <c r="C1460" s="125"/>
      <c r="D1460" s="120"/>
      <c r="E1460" s="9"/>
      <c r="F1460" s="10"/>
      <c r="G1460" s="8">
        <v>100</v>
      </c>
      <c r="H1460" s="36">
        <v>0</v>
      </c>
      <c r="I1460" s="2">
        <v>100</v>
      </c>
      <c r="J1460" s="16">
        <v>0</v>
      </c>
      <c r="K1460" s="16">
        <v>0</v>
      </c>
      <c r="L1460" s="32">
        <v>0</v>
      </c>
    </row>
    <row r="1461" spans="3:12" ht="25.2" x14ac:dyDescent="0.25">
      <c r="C1461" s="125"/>
      <c r="D1461" s="120"/>
      <c r="E1461" s="4" t="s">
        <v>56</v>
      </c>
      <c r="F1461" s="5"/>
      <c r="G1461" s="6">
        <v>615</v>
      </c>
      <c r="H1461" s="7">
        <v>0</v>
      </c>
      <c r="I1461" s="1">
        <v>0</v>
      </c>
      <c r="J1461" s="1">
        <v>615</v>
      </c>
      <c r="K1461" s="1">
        <v>0</v>
      </c>
      <c r="L1461" s="11">
        <v>0</v>
      </c>
    </row>
    <row r="1462" spans="3:12" x14ac:dyDescent="0.25">
      <c r="C1462" s="125"/>
      <c r="D1462" s="120"/>
      <c r="E1462" s="9"/>
      <c r="F1462" s="10"/>
      <c r="G1462" s="8">
        <v>100</v>
      </c>
      <c r="H1462" s="36">
        <v>0</v>
      </c>
      <c r="I1462" s="16">
        <v>0</v>
      </c>
      <c r="J1462" s="2">
        <v>100</v>
      </c>
      <c r="K1462" s="16">
        <v>0</v>
      </c>
      <c r="L1462" s="32">
        <v>0</v>
      </c>
    </row>
    <row r="1463" spans="3:12" x14ac:dyDescent="0.25">
      <c r="C1463" s="125"/>
      <c r="D1463" s="120"/>
      <c r="E1463" s="4" t="s">
        <v>57</v>
      </c>
      <c r="F1463" s="5"/>
      <c r="G1463" s="6">
        <v>234</v>
      </c>
      <c r="H1463" s="7">
        <v>0</v>
      </c>
      <c r="I1463" s="1">
        <v>0</v>
      </c>
      <c r="J1463" s="1">
        <v>0</v>
      </c>
      <c r="K1463" s="1">
        <v>234</v>
      </c>
      <c r="L1463" s="11">
        <v>0</v>
      </c>
    </row>
    <row r="1464" spans="3:12" x14ac:dyDescent="0.25">
      <c r="C1464" s="125"/>
      <c r="D1464" s="120"/>
      <c r="E1464" s="9"/>
      <c r="F1464" s="10"/>
      <c r="G1464" s="8">
        <v>100</v>
      </c>
      <c r="H1464" s="36">
        <v>0</v>
      </c>
      <c r="I1464" s="16">
        <v>0</v>
      </c>
      <c r="J1464" s="16">
        <v>0</v>
      </c>
      <c r="K1464" s="2">
        <v>100</v>
      </c>
      <c r="L1464" s="32">
        <v>0</v>
      </c>
    </row>
    <row r="1465" spans="3:12" x14ac:dyDescent="0.25">
      <c r="C1465" s="125"/>
      <c r="D1465" s="120"/>
      <c r="E1465" s="4" t="s">
        <v>18</v>
      </c>
      <c r="F1465" s="5"/>
      <c r="G1465" s="6">
        <v>22</v>
      </c>
      <c r="H1465" s="7">
        <v>0</v>
      </c>
      <c r="I1465" s="1">
        <v>0</v>
      </c>
      <c r="J1465" s="1">
        <v>0</v>
      </c>
      <c r="K1465" s="1">
        <v>0</v>
      </c>
      <c r="L1465" s="11">
        <v>22</v>
      </c>
    </row>
    <row r="1466" spans="3:12" x14ac:dyDescent="0.25">
      <c r="C1466" s="125"/>
      <c r="D1466" s="120"/>
      <c r="E1466" s="9"/>
      <c r="F1466" s="10"/>
      <c r="G1466" s="8">
        <v>100</v>
      </c>
      <c r="H1466" s="36">
        <v>0</v>
      </c>
      <c r="I1466" s="16">
        <v>0</v>
      </c>
      <c r="J1466" s="16">
        <v>0</v>
      </c>
      <c r="K1466" s="16">
        <v>0</v>
      </c>
      <c r="L1466" s="14">
        <v>100</v>
      </c>
    </row>
    <row r="1467" spans="3:12" x14ac:dyDescent="0.25">
      <c r="C1467" s="121" t="s">
        <v>58</v>
      </c>
      <c r="D1467" s="119" t="s">
        <v>20</v>
      </c>
      <c r="E1467" s="18" t="s">
        <v>59</v>
      </c>
      <c r="F1467" s="17"/>
      <c r="G1467" s="19">
        <v>522</v>
      </c>
      <c r="H1467" s="21">
        <v>121</v>
      </c>
      <c r="I1467" s="3">
        <v>220</v>
      </c>
      <c r="J1467" s="3">
        <v>121</v>
      </c>
      <c r="K1467" s="3">
        <v>55</v>
      </c>
      <c r="L1467" s="22">
        <v>5</v>
      </c>
    </row>
    <row r="1468" spans="3:12" x14ac:dyDescent="0.25">
      <c r="C1468" s="125"/>
      <c r="D1468" s="120"/>
      <c r="E1468" s="9"/>
      <c r="F1468" s="10"/>
      <c r="G1468" s="8">
        <v>100</v>
      </c>
      <c r="H1468" s="13">
        <v>23.180076628352001</v>
      </c>
      <c r="I1468" s="2">
        <v>42.145593869731997</v>
      </c>
      <c r="J1468" s="2">
        <v>23.180076628352001</v>
      </c>
      <c r="K1468" s="2">
        <v>10.536398467432999</v>
      </c>
      <c r="L1468" s="14">
        <v>0.95785440612999995</v>
      </c>
    </row>
    <row r="1469" spans="3:12" x14ac:dyDescent="0.25">
      <c r="C1469" s="125"/>
      <c r="D1469" s="120"/>
      <c r="E1469" s="4" t="s">
        <v>60</v>
      </c>
      <c r="F1469" s="5"/>
      <c r="G1469" s="6">
        <v>1090</v>
      </c>
      <c r="H1469" s="7">
        <v>142</v>
      </c>
      <c r="I1469" s="1">
        <v>558</v>
      </c>
      <c r="J1469" s="1">
        <v>293</v>
      </c>
      <c r="K1469" s="1">
        <v>93</v>
      </c>
      <c r="L1469" s="11">
        <v>4</v>
      </c>
    </row>
    <row r="1470" spans="3:12" x14ac:dyDescent="0.25">
      <c r="C1470" s="125"/>
      <c r="D1470" s="120"/>
      <c r="E1470" s="9"/>
      <c r="F1470" s="10"/>
      <c r="G1470" s="8">
        <v>100</v>
      </c>
      <c r="H1470" s="13">
        <v>13.02752293578</v>
      </c>
      <c r="I1470" s="2">
        <v>51.192660550459003</v>
      </c>
      <c r="J1470" s="2">
        <v>26.880733944953999</v>
      </c>
      <c r="K1470" s="2">
        <v>8.5321100917430002</v>
      </c>
      <c r="L1470" s="14">
        <v>0.36697247706399999</v>
      </c>
    </row>
    <row r="1471" spans="3:12" ht="25.2" x14ac:dyDescent="0.25">
      <c r="C1471" s="125"/>
      <c r="D1471" s="120"/>
      <c r="E1471" s="4" t="s">
        <v>61</v>
      </c>
      <c r="F1471" s="5"/>
      <c r="G1471" s="6">
        <v>327</v>
      </c>
      <c r="H1471" s="7">
        <v>26</v>
      </c>
      <c r="I1471" s="1">
        <v>164</v>
      </c>
      <c r="J1471" s="1">
        <v>99</v>
      </c>
      <c r="K1471" s="1">
        <v>37</v>
      </c>
      <c r="L1471" s="11">
        <v>1</v>
      </c>
    </row>
    <row r="1472" spans="3:12" x14ac:dyDescent="0.25">
      <c r="C1472" s="125"/>
      <c r="D1472" s="120"/>
      <c r="E1472" s="9"/>
      <c r="F1472" s="10"/>
      <c r="G1472" s="8">
        <v>100</v>
      </c>
      <c r="H1472" s="13">
        <v>7.951070336391</v>
      </c>
      <c r="I1472" s="2">
        <v>50.152905198776999</v>
      </c>
      <c r="J1472" s="2">
        <v>30.275229357798001</v>
      </c>
      <c r="K1472" s="2">
        <v>11.314984709479999</v>
      </c>
      <c r="L1472" s="14">
        <v>0.30581039755400002</v>
      </c>
    </row>
    <row r="1473" spans="3:12" x14ac:dyDescent="0.25">
      <c r="C1473" s="125"/>
      <c r="D1473" s="120"/>
      <c r="E1473" s="4" t="s">
        <v>62</v>
      </c>
      <c r="F1473" s="5"/>
      <c r="G1473" s="6">
        <v>428</v>
      </c>
      <c r="H1473" s="7">
        <v>29</v>
      </c>
      <c r="I1473" s="1">
        <v>259</v>
      </c>
      <c r="J1473" s="1">
        <v>93</v>
      </c>
      <c r="K1473" s="1">
        <v>47</v>
      </c>
      <c r="L1473" s="11">
        <v>0</v>
      </c>
    </row>
    <row r="1474" spans="3:12" x14ac:dyDescent="0.25">
      <c r="C1474" s="125"/>
      <c r="D1474" s="120"/>
      <c r="E1474" s="9"/>
      <c r="F1474" s="10"/>
      <c r="G1474" s="8">
        <v>100</v>
      </c>
      <c r="H1474" s="13">
        <v>6.7757009345789996</v>
      </c>
      <c r="I1474" s="2">
        <v>60.514018691589001</v>
      </c>
      <c r="J1474" s="2">
        <v>21.728971962616999</v>
      </c>
      <c r="K1474" s="2">
        <v>10.981308411215</v>
      </c>
      <c r="L1474" s="32">
        <v>0</v>
      </c>
    </row>
    <row r="1475" spans="3:12" x14ac:dyDescent="0.25">
      <c r="C1475" s="125"/>
      <c r="D1475" s="120"/>
      <c r="E1475" s="4" t="s">
        <v>63</v>
      </c>
      <c r="F1475" s="5"/>
      <c r="G1475" s="6">
        <v>25</v>
      </c>
      <c r="H1475" s="7">
        <v>10</v>
      </c>
      <c r="I1475" s="1">
        <v>7</v>
      </c>
      <c r="J1475" s="1">
        <v>6</v>
      </c>
      <c r="K1475" s="1">
        <v>2</v>
      </c>
      <c r="L1475" s="11">
        <v>0</v>
      </c>
    </row>
    <row r="1476" spans="3:12" x14ac:dyDescent="0.25">
      <c r="C1476" s="125"/>
      <c r="D1476" s="120"/>
      <c r="E1476" s="9"/>
      <c r="F1476" s="10"/>
      <c r="G1476" s="8">
        <v>100</v>
      </c>
      <c r="H1476" s="13">
        <v>40</v>
      </c>
      <c r="I1476" s="2">
        <v>28</v>
      </c>
      <c r="J1476" s="2">
        <v>24</v>
      </c>
      <c r="K1476" s="2">
        <v>8</v>
      </c>
      <c r="L1476" s="32">
        <v>0</v>
      </c>
    </row>
    <row r="1477" spans="3:12" x14ac:dyDescent="0.25">
      <c r="C1477" s="125"/>
      <c r="D1477" s="120"/>
      <c r="E1477" s="4" t="s">
        <v>18</v>
      </c>
      <c r="F1477" s="5"/>
      <c r="G1477" s="6">
        <v>22</v>
      </c>
      <c r="H1477" s="7">
        <v>3</v>
      </c>
      <c r="I1477" s="1">
        <v>4</v>
      </c>
      <c r="J1477" s="1">
        <v>3</v>
      </c>
      <c r="K1477" s="1">
        <v>0</v>
      </c>
      <c r="L1477" s="11">
        <v>12</v>
      </c>
    </row>
    <row r="1478" spans="3:12" x14ac:dyDescent="0.25">
      <c r="C1478" s="125"/>
      <c r="D1478" s="120"/>
      <c r="E1478" s="9"/>
      <c r="F1478" s="10"/>
      <c r="G1478" s="8">
        <v>100</v>
      </c>
      <c r="H1478" s="13">
        <v>13.636363636364001</v>
      </c>
      <c r="I1478" s="2">
        <v>18.181818181817999</v>
      </c>
      <c r="J1478" s="2">
        <v>13.636363636364001</v>
      </c>
      <c r="K1478" s="16">
        <v>0</v>
      </c>
      <c r="L1478" s="14">
        <v>54.545454545455001</v>
      </c>
    </row>
    <row r="1479" spans="3:12" ht="25.2" x14ac:dyDescent="0.25">
      <c r="C1479" s="121" t="s">
        <v>64</v>
      </c>
      <c r="D1479" s="119" t="s">
        <v>20</v>
      </c>
      <c r="E1479" s="18" t="s">
        <v>65</v>
      </c>
      <c r="F1479" s="17"/>
      <c r="G1479" s="19">
        <v>36</v>
      </c>
      <c r="H1479" s="21">
        <v>5</v>
      </c>
      <c r="I1479" s="3">
        <v>19</v>
      </c>
      <c r="J1479" s="3">
        <v>5</v>
      </c>
      <c r="K1479" s="3">
        <v>7</v>
      </c>
      <c r="L1479" s="22">
        <v>0</v>
      </c>
    </row>
    <row r="1480" spans="3:12" x14ac:dyDescent="0.25">
      <c r="C1480" s="125"/>
      <c r="D1480" s="120"/>
      <c r="E1480" s="9"/>
      <c r="F1480" s="10"/>
      <c r="G1480" s="8">
        <v>100</v>
      </c>
      <c r="H1480" s="13">
        <v>13.888888888888999</v>
      </c>
      <c r="I1480" s="2">
        <v>52.777777777777999</v>
      </c>
      <c r="J1480" s="2">
        <v>13.888888888888999</v>
      </c>
      <c r="K1480" s="2">
        <v>19.444444444443999</v>
      </c>
      <c r="L1480" s="32">
        <v>0</v>
      </c>
    </row>
    <row r="1481" spans="3:12" ht="37.799999999999997" x14ac:dyDescent="0.25">
      <c r="C1481" s="125"/>
      <c r="D1481" s="120"/>
      <c r="E1481" s="4" t="s">
        <v>66</v>
      </c>
      <c r="F1481" s="5"/>
      <c r="G1481" s="6">
        <v>177</v>
      </c>
      <c r="H1481" s="7">
        <v>22</v>
      </c>
      <c r="I1481" s="1">
        <v>102</v>
      </c>
      <c r="J1481" s="1">
        <v>19</v>
      </c>
      <c r="K1481" s="1">
        <v>33</v>
      </c>
      <c r="L1481" s="11">
        <v>1</v>
      </c>
    </row>
    <row r="1482" spans="3:12" x14ac:dyDescent="0.25">
      <c r="C1482" s="125"/>
      <c r="D1482" s="120"/>
      <c r="E1482" s="9"/>
      <c r="F1482" s="10"/>
      <c r="G1482" s="8">
        <v>100</v>
      </c>
      <c r="H1482" s="13">
        <v>12.429378531073001</v>
      </c>
      <c r="I1482" s="2">
        <v>57.627118644067998</v>
      </c>
      <c r="J1482" s="2">
        <v>10.734463276835999</v>
      </c>
      <c r="K1482" s="2">
        <v>18.644067796609999</v>
      </c>
      <c r="L1482" s="14">
        <v>0.56497175141199996</v>
      </c>
    </row>
    <row r="1483" spans="3:12" ht="37.799999999999997" x14ac:dyDescent="0.25">
      <c r="C1483" s="125"/>
      <c r="D1483" s="120"/>
      <c r="E1483" s="4" t="s">
        <v>67</v>
      </c>
      <c r="F1483" s="5"/>
      <c r="G1483" s="6">
        <v>231</v>
      </c>
      <c r="H1483" s="7">
        <v>29</v>
      </c>
      <c r="I1483" s="1">
        <v>125</v>
      </c>
      <c r="J1483" s="1">
        <v>36</v>
      </c>
      <c r="K1483" s="1">
        <v>39</v>
      </c>
      <c r="L1483" s="11">
        <v>2</v>
      </c>
    </row>
    <row r="1484" spans="3:12" x14ac:dyDescent="0.25">
      <c r="C1484" s="125"/>
      <c r="D1484" s="120"/>
      <c r="E1484" s="9"/>
      <c r="F1484" s="10"/>
      <c r="G1484" s="8">
        <v>100</v>
      </c>
      <c r="H1484" s="13">
        <v>12.554112554113001</v>
      </c>
      <c r="I1484" s="2">
        <v>54.112554112554001</v>
      </c>
      <c r="J1484" s="2">
        <v>15.584415584416</v>
      </c>
      <c r="K1484" s="2">
        <v>16.883116883117001</v>
      </c>
      <c r="L1484" s="14">
        <v>0.86580086580100002</v>
      </c>
    </row>
    <row r="1485" spans="3:12" ht="37.799999999999997" x14ac:dyDescent="0.25">
      <c r="C1485" s="125"/>
      <c r="D1485" s="120"/>
      <c r="E1485" s="4" t="s">
        <v>68</v>
      </c>
      <c r="F1485" s="5"/>
      <c r="G1485" s="6">
        <v>324</v>
      </c>
      <c r="H1485" s="7">
        <v>41</v>
      </c>
      <c r="I1485" s="1">
        <v>175</v>
      </c>
      <c r="J1485" s="1">
        <v>69</v>
      </c>
      <c r="K1485" s="1">
        <v>36</v>
      </c>
      <c r="L1485" s="11">
        <v>3</v>
      </c>
    </row>
    <row r="1486" spans="3:12" x14ac:dyDescent="0.25">
      <c r="C1486" s="125"/>
      <c r="D1486" s="120"/>
      <c r="E1486" s="9"/>
      <c r="F1486" s="10"/>
      <c r="G1486" s="8">
        <v>100</v>
      </c>
      <c r="H1486" s="13">
        <v>12.654320987654</v>
      </c>
      <c r="I1486" s="2">
        <v>54.012345679012</v>
      </c>
      <c r="J1486" s="2">
        <v>21.296296296295999</v>
      </c>
      <c r="K1486" s="2">
        <v>11.111111111111001</v>
      </c>
      <c r="L1486" s="14">
        <v>0.92592592592599998</v>
      </c>
    </row>
    <row r="1487" spans="3:12" ht="37.799999999999997" x14ac:dyDescent="0.25">
      <c r="C1487" s="125"/>
      <c r="D1487" s="120"/>
      <c r="E1487" s="4" t="s">
        <v>69</v>
      </c>
      <c r="F1487" s="5"/>
      <c r="G1487" s="6">
        <v>364</v>
      </c>
      <c r="H1487" s="7">
        <v>43</v>
      </c>
      <c r="I1487" s="1">
        <v>217</v>
      </c>
      <c r="J1487" s="1">
        <v>71</v>
      </c>
      <c r="K1487" s="1">
        <v>32</v>
      </c>
      <c r="L1487" s="11">
        <v>1</v>
      </c>
    </row>
    <row r="1488" spans="3:12" x14ac:dyDescent="0.25">
      <c r="C1488" s="125"/>
      <c r="D1488" s="120"/>
      <c r="E1488" s="9"/>
      <c r="F1488" s="10"/>
      <c r="G1488" s="8">
        <v>100</v>
      </c>
      <c r="H1488" s="13">
        <v>11.813186813187</v>
      </c>
      <c r="I1488" s="2">
        <v>59.615384615384997</v>
      </c>
      <c r="J1488" s="2">
        <v>19.505494505495001</v>
      </c>
      <c r="K1488" s="2">
        <v>8.7912087912089998</v>
      </c>
      <c r="L1488" s="14">
        <v>0.27472527472500002</v>
      </c>
    </row>
    <row r="1489" spans="3:12" ht="37.799999999999997" x14ac:dyDescent="0.25">
      <c r="C1489" s="125"/>
      <c r="D1489" s="120"/>
      <c r="E1489" s="4" t="s">
        <v>70</v>
      </c>
      <c r="F1489" s="5"/>
      <c r="G1489" s="6">
        <v>292</v>
      </c>
      <c r="H1489" s="7">
        <v>36</v>
      </c>
      <c r="I1489" s="1">
        <v>184</v>
      </c>
      <c r="J1489" s="1">
        <v>48</v>
      </c>
      <c r="K1489" s="1">
        <v>23</v>
      </c>
      <c r="L1489" s="11">
        <v>1</v>
      </c>
    </row>
    <row r="1490" spans="3:12" x14ac:dyDescent="0.25">
      <c r="C1490" s="125"/>
      <c r="D1490" s="120"/>
      <c r="E1490" s="9"/>
      <c r="F1490" s="10"/>
      <c r="G1490" s="8">
        <v>100</v>
      </c>
      <c r="H1490" s="13">
        <v>12.328767123287999</v>
      </c>
      <c r="I1490" s="2">
        <v>63.013698630137</v>
      </c>
      <c r="J1490" s="2">
        <v>16.438356164384</v>
      </c>
      <c r="K1490" s="2">
        <v>7.8767123287669998</v>
      </c>
      <c r="L1490" s="14">
        <v>0.34246575342500002</v>
      </c>
    </row>
    <row r="1491" spans="3:12" ht="37.799999999999997" x14ac:dyDescent="0.25">
      <c r="C1491" s="125"/>
      <c r="D1491" s="120"/>
      <c r="E1491" s="4" t="s">
        <v>71</v>
      </c>
      <c r="F1491" s="5"/>
      <c r="G1491" s="6">
        <v>316</v>
      </c>
      <c r="H1491" s="7">
        <v>43</v>
      </c>
      <c r="I1491" s="1">
        <v>152</v>
      </c>
      <c r="J1491" s="1">
        <v>98</v>
      </c>
      <c r="K1491" s="1">
        <v>23</v>
      </c>
      <c r="L1491" s="11">
        <v>0</v>
      </c>
    </row>
    <row r="1492" spans="3:12" x14ac:dyDescent="0.25">
      <c r="C1492" s="125"/>
      <c r="D1492" s="120"/>
      <c r="E1492" s="9"/>
      <c r="F1492" s="10"/>
      <c r="G1492" s="8">
        <v>100</v>
      </c>
      <c r="H1492" s="13">
        <v>13.607594936709001</v>
      </c>
      <c r="I1492" s="2">
        <v>48.101265822785003</v>
      </c>
      <c r="J1492" s="2">
        <v>31.012658227848</v>
      </c>
      <c r="K1492" s="2">
        <v>7.2784810126580002</v>
      </c>
      <c r="L1492" s="32">
        <v>0</v>
      </c>
    </row>
    <row r="1493" spans="3:12" ht="37.799999999999997" x14ac:dyDescent="0.25">
      <c r="C1493" s="125"/>
      <c r="D1493" s="120"/>
      <c r="E1493" s="4" t="s">
        <v>72</v>
      </c>
      <c r="F1493" s="5"/>
      <c r="G1493" s="6">
        <v>308</v>
      </c>
      <c r="H1493" s="7">
        <v>55</v>
      </c>
      <c r="I1493" s="1">
        <v>113</v>
      </c>
      <c r="J1493" s="1">
        <v>130</v>
      </c>
      <c r="K1493" s="1">
        <v>10</v>
      </c>
      <c r="L1493" s="11">
        <v>0</v>
      </c>
    </row>
    <row r="1494" spans="3:12" x14ac:dyDescent="0.25">
      <c r="C1494" s="125"/>
      <c r="D1494" s="120"/>
      <c r="E1494" s="9"/>
      <c r="F1494" s="10"/>
      <c r="G1494" s="8">
        <v>100</v>
      </c>
      <c r="H1494" s="13">
        <v>17.857142857143</v>
      </c>
      <c r="I1494" s="2">
        <v>36.688311688311998</v>
      </c>
      <c r="J1494" s="2">
        <v>42.207792207791996</v>
      </c>
      <c r="K1494" s="2">
        <v>3.2467532467529998</v>
      </c>
      <c r="L1494" s="32">
        <v>0</v>
      </c>
    </row>
    <row r="1495" spans="3:12" ht="37.799999999999997" x14ac:dyDescent="0.25">
      <c r="C1495" s="125"/>
      <c r="D1495" s="120"/>
      <c r="E1495" s="4" t="s">
        <v>73</v>
      </c>
      <c r="F1495" s="5"/>
      <c r="G1495" s="6">
        <v>114</v>
      </c>
      <c r="H1495" s="7">
        <v>24</v>
      </c>
      <c r="I1495" s="1">
        <v>20</v>
      </c>
      <c r="J1495" s="1">
        <v>66</v>
      </c>
      <c r="K1495" s="1">
        <v>4</v>
      </c>
      <c r="L1495" s="11">
        <v>0</v>
      </c>
    </row>
    <row r="1496" spans="3:12" x14ac:dyDescent="0.25">
      <c r="C1496" s="125"/>
      <c r="D1496" s="120"/>
      <c r="E1496" s="9"/>
      <c r="F1496" s="10"/>
      <c r="G1496" s="8">
        <v>100</v>
      </c>
      <c r="H1496" s="13">
        <v>21.052631578947</v>
      </c>
      <c r="I1496" s="2">
        <v>17.543859649123</v>
      </c>
      <c r="J1496" s="2">
        <v>57.894736842104997</v>
      </c>
      <c r="K1496" s="2">
        <v>3.508771929825</v>
      </c>
      <c r="L1496" s="32">
        <v>0</v>
      </c>
    </row>
    <row r="1497" spans="3:12" ht="25.2" x14ac:dyDescent="0.25">
      <c r="C1497" s="125"/>
      <c r="D1497" s="120"/>
      <c r="E1497" s="4" t="s">
        <v>74</v>
      </c>
      <c r="F1497" s="5"/>
      <c r="G1497" s="6">
        <v>96</v>
      </c>
      <c r="H1497" s="7">
        <v>15</v>
      </c>
      <c r="I1497" s="1">
        <v>31</v>
      </c>
      <c r="J1497" s="1">
        <v>45</v>
      </c>
      <c r="K1497" s="1">
        <v>5</v>
      </c>
      <c r="L1497" s="11">
        <v>0</v>
      </c>
    </row>
    <row r="1498" spans="3:12" x14ac:dyDescent="0.25">
      <c r="C1498" s="125"/>
      <c r="D1498" s="120"/>
      <c r="E1498" s="9"/>
      <c r="F1498" s="10"/>
      <c r="G1498" s="8">
        <v>100</v>
      </c>
      <c r="H1498" s="13">
        <v>15.625</v>
      </c>
      <c r="I1498" s="2">
        <v>32.291666666666998</v>
      </c>
      <c r="J1498" s="2">
        <v>46.875</v>
      </c>
      <c r="K1498" s="2">
        <v>5.208333333333</v>
      </c>
      <c r="L1498" s="32">
        <v>0</v>
      </c>
    </row>
    <row r="1499" spans="3:12" x14ac:dyDescent="0.25">
      <c r="C1499" s="125"/>
      <c r="D1499" s="120"/>
      <c r="E1499" s="4" t="s">
        <v>75</v>
      </c>
      <c r="F1499" s="5"/>
      <c r="G1499" s="6">
        <v>29</v>
      </c>
      <c r="H1499" s="7">
        <v>2</v>
      </c>
      <c r="I1499" s="1">
        <v>16</v>
      </c>
      <c r="J1499" s="1">
        <v>1</v>
      </c>
      <c r="K1499" s="1">
        <v>10</v>
      </c>
      <c r="L1499" s="11">
        <v>0</v>
      </c>
    </row>
    <row r="1500" spans="3:12" x14ac:dyDescent="0.25">
      <c r="C1500" s="125"/>
      <c r="D1500" s="120"/>
      <c r="E1500" s="9"/>
      <c r="F1500" s="10"/>
      <c r="G1500" s="8">
        <v>100</v>
      </c>
      <c r="H1500" s="13">
        <v>6.8965517241379999</v>
      </c>
      <c r="I1500" s="2">
        <v>55.172413793102997</v>
      </c>
      <c r="J1500" s="2">
        <v>3.4482758620689999</v>
      </c>
      <c r="K1500" s="2">
        <v>34.482758620689999</v>
      </c>
      <c r="L1500" s="32">
        <v>0</v>
      </c>
    </row>
    <row r="1501" spans="3:12" x14ac:dyDescent="0.25">
      <c r="C1501" s="125"/>
      <c r="D1501" s="120"/>
      <c r="E1501" s="4" t="s">
        <v>18</v>
      </c>
      <c r="F1501" s="5"/>
      <c r="G1501" s="6">
        <v>127</v>
      </c>
      <c r="H1501" s="7">
        <v>16</v>
      </c>
      <c r="I1501" s="1">
        <v>58</v>
      </c>
      <c r="J1501" s="1">
        <v>27</v>
      </c>
      <c r="K1501" s="1">
        <v>12</v>
      </c>
      <c r="L1501" s="11">
        <v>14</v>
      </c>
    </row>
    <row r="1502" spans="3:12" x14ac:dyDescent="0.25">
      <c r="C1502" s="125"/>
      <c r="D1502" s="120"/>
      <c r="E1502" s="9"/>
      <c r="F1502" s="10"/>
      <c r="G1502" s="8">
        <v>100</v>
      </c>
      <c r="H1502" s="13">
        <v>12.59842519685</v>
      </c>
      <c r="I1502" s="2">
        <v>45.669291338583001</v>
      </c>
      <c r="J1502" s="2">
        <v>21.259842519685002</v>
      </c>
      <c r="K1502" s="2">
        <v>9.4488188976380005</v>
      </c>
      <c r="L1502" s="14">
        <v>11.023622047244</v>
      </c>
    </row>
    <row r="1503" spans="3:12" x14ac:dyDescent="0.25">
      <c r="C1503" s="121" t="s">
        <v>76</v>
      </c>
      <c r="D1503" s="119" t="s">
        <v>20</v>
      </c>
      <c r="E1503" s="18" t="s">
        <v>77</v>
      </c>
      <c r="F1503" s="17"/>
      <c r="G1503" s="19">
        <v>626</v>
      </c>
      <c r="H1503" s="21">
        <v>60</v>
      </c>
      <c r="I1503" s="3">
        <v>334</v>
      </c>
      <c r="J1503" s="3">
        <v>143</v>
      </c>
      <c r="K1503" s="3">
        <v>83</v>
      </c>
      <c r="L1503" s="22">
        <v>6</v>
      </c>
    </row>
    <row r="1504" spans="3:12" x14ac:dyDescent="0.25">
      <c r="C1504" s="125"/>
      <c r="D1504" s="120"/>
      <c r="E1504" s="9"/>
      <c r="F1504" s="10"/>
      <c r="G1504" s="8">
        <v>100</v>
      </c>
      <c r="H1504" s="13">
        <v>9.5846645367410002</v>
      </c>
      <c r="I1504" s="2">
        <v>53.354632587859001</v>
      </c>
      <c r="J1504" s="2">
        <v>22.843450479232999</v>
      </c>
      <c r="K1504" s="2">
        <v>13.258785942492</v>
      </c>
      <c r="L1504" s="14">
        <v>0.95846645367399996</v>
      </c>
    </row>
    <row r="1505" spans="3:12" x14ac:dyDescent="0.25">
      <c r="C1505" s="125"/>
      <c r="D1505" s="120"/>
      <c r="E1505" s="4" t="s">
        <v>78</v>
      </c>
      <c r="F1505" s="5"/>
      <c r="G1505" s="6">
        <v>975</v>
      </c>
      <c r="H1505" s="7">
        <v>150</v>
      </c>
      <c r="I1505" s="1">
        <v>484</v>
      </c>
      <c r="J1505" s="1">
        <v>227</v>
      </c>
      <c r="K1505" s="1">
        <v>104</v>
      </c>
      <c r="L1505" s="11">
        <v>10</v>
      </c>
    </row>
    <row r="1506" spans="3:12" x14ac:dyDescent="0.25">
      <c r="C1506" s="125"/>
      <c r="D1506" s="120"/>
      <c r="E1506" s="9"/>
      <c r="F1506" s="10"/>
      <c r="G1506" s="8">
        <v>100</v>
      </c>
      <c r="H1506" s="13">
        <v>15.384615384615</v>
      </c>
      <c r="I1506" s="2">
        <v>49.641025641025998</v>
      </c>
      <c r="J1506" s="2">
        <v>23.282051282051</v>
      </c>
      <c r="K1506" s="2">
        <v>10.666666666667</v>
      </c>
      <c r="L1506" s="14">
        <v>1.025641025641</v>
      </c>
    </row>
    <row r="1507" spans="3:12" x14ac:dyDescent="0.25">
      <c r="C1507" s="125"/>
      <c r="D1507" s="120"/>
      <c r="E1507" s="4" t="s">
        <v>79</v>
      </c>
      <c r="F1507" s="5"/>
      <c r="G1507" s="6">
        <v>589</v>
      </c>
      <c r="H1507" s="7">
        <v>81</v>
      </c>
      <c r="I1507" s="1">
        <v>288</v>
      </c>
      <c r="J1507" s="1">
        <v>186</v>
      </c>
      <c r="K1507" s="1">
        <v>30</v>
      </c>
      <c r="L1507" s="11">
        <v>4</v>
      </c>
    </row>
    <row r="1508" spans="3:12" x14ac:dyDescent="0.25">
      <c r="C1508" s="125"/>
      <c r="D1508" s="120"/>
      <c r="E1508" s="9"/>
      <c r="F1508" s="10"/>
      <c r="G1508" s="8">
        <v>100</v>
      </c>
      <c r="H1508" s="13">
        <v>13.752122241086999</v>
      </c>
      <c r="I1508" s="2">
        <v>48.896434634975002</v>
      </c>
      <c r="J1508" s="2">
        <v>31.578947368421002</v>
      </c>
      <c r="K1508" s="2">
        <v>5.0933786078100001</v>
      </c>
      <c r="L1508" s="14">
        <v>0.67911714770800002</v>
      </c>
    </row>
    <row r="1509" spans="3:12" x14ac:dyDescent="0.25">
      <c r="C1509" s="125"/>
      <c r="D1509" s="120"/>
      <c r="E1509" s="4" t="s">
        <v>80</v>
      </c>
      <c r="F1509" s="5"/>
      <c r="G1509" s="6">
        <v>224</v>
      </c>
      <c r="H1509" s="7">
        <v>40</v>
      </c>
      <c r="I1509" s="1">
        <v>106</v>
      </c>
      <c r="J1509" s="1">
        <v>59</v>
      </c>
      <c r="K1509" s="1">
        <v>17</v>
      </c>
      <c r="L1509" s="11">
        <v>2</v>
      </c>
    </row>
    <row r="1510" spans="3:12" x14ac:dyDescent="0.25">
      <c r="C1510" s="125"/>
      <c r="D1510" s="120"/>
      <c r="E1510" s="9"/>
      <c r="F1510" s="10"/>
      <c r="G1510" s="8">
        <v>100</v>
      </c>
      <c r="H1510" s="13">
        <v>17.857142857143</v>
      </c>
      <c r="I1510" s="2">
        <v>47.321428571429003</v>
      </c>
      <c r="J1510" s="2">
        <v>26.339285714286</v>
      </c>
      <c r="K1510" s="2">
        <v>7.5892857142860004</v>
      </c>
      <c r="L1510" s="14">
        <v>0.89285714285700002</v>
      </c>
    </row>
    <row r="1511" spans="3:12" x14ac:dyDescent="0.25">
      <c r="C1511" s="121" t="s">
        <v>81</v>
      </c>
      <c r="D1511" s="119" t="s">
        <v>20</v>
      </c>
      <c r="E1511" s="18" t="s">
        <v>82</v>
      </c>
      <c r="F1511" s="17"/>
      <c r="G1511" s="19">
        <v>300</v>
      </c>
      <c r="H1511" s="21">
        <v>42</v>
      </c>
      <c r="I1511" s="3">
        <v>140</v>
      </c>
      <c r="J1511" s="3">
        <v>84</v>
      </c>
      <c r="K1511" s="3">
        <v>30</v>
      </c>
      <c r="L1511" s="22">
        <v>4</v>
      </c>
    </row>
    <row r="1512" spans="3:12" x14ac:dyDescent="0.25">
      <c r="C1512" s="125"/>
      <c r="D1512" s="120"/>
      <c r="E1512" s="9"/>
      <c r="F1512" s="10"/>
      <c r="G1512" s="8">
        <v>100</v>
      </c>
      <c r="H1512" s="13">
        <v>14</v>
      </c>
      <c r="I1512" s="2">
        <v>46.666666666666998</v>
      </c>
      <c r="J1512" s="2">
        <v>28</v>
      </c>
      <c r="K1512" s="2">
        <v>10</v>
      </c>
      <c r="L1512" s="14">
        <v>1.333333333333</v>
      </c>
    </row>
    <row r="1513" spans="3:12" x14ac:dyDescent="0.25">
      <c r="C1513" s="125"/>
      <c r="D1513" s="120"/>
      <c r="E1513" s="4" t="s">
        <v>83</v>
      </c>
      <c r="F1513" s="5"/>
      <c r="G1513" s="6">
        <v>722</v>
      </c>
      <c r="H1513" s="7">
        <v>109</v>
      </c>
      <c r="I1513" s="1">
        <v>358</v>
      </c>
      <c r="J1513" s="1">
        <v>163</v>
      </c>
      <c r="K1513" s="1">
        <v>83</v>
      </c>
      <c r="L1513" s="11">
        <v>9</v>
      </c>
    </row>
    <row r="1514" spans="3:12" x14ac:dyDescent="0.25">
      <c r="C1514" s="125"/>
      <c r="D1514" s="120"/>
      <c r="E1514" s="9"/>
      <c r="F1514" s="10"/>
      <c r="G1514" s="8">
        <v>100</v>
      </c>
      <c r="H1514" s="13">
        <v>15.096952908586999</v>
      </c>
      <c r="I1514" s="2">
        <v>49.584487534626</v>
      </c>
      <c r="J1514" s="2">
        <v>22.576177285319002</v>
      </c>
      <c r="K1514" s="2">
        <v>11.495844875346</v>
      </c>
      <c r="L1514" s="14">
        <v>1.2465373961220001</v>
      </c>
    </row>
    <row r="1515" spans="3:12" x14ac:dyDescent="0.25">
      <c r="C1515" s="125"/>
      <c r="D1515" s="120"/>
      <c r="E1515" s="4" t="s">
        <v>84</v>
      </c>
      <c r="F1515" s="5"/>
      <c r="G1515" s="6">
        <v>483</v>
      </c>
      <c r="H1515" s="7">
        <v>75</v>
      </c>
      <c r="I1515" s="1">
        <v>218</v>
      </c>
      <c r="J1515" s="1">
        <v>152</v>
      </c>
      <c r="K1515" s="1">
        <v>36</v>
      </c>
      <c r="L1515" s="11">
        <v>2</v>
      </c>
    </row>
    <row r="1516" spans="3:12" x14ac:dyDescent="0.25">
      <c r="C1516" s="125"/>
      <c r="D1516" s="120"/>
      <c r="E1516" s="9"/>
      <c r="F1516" s="10"/>
      <c r="G1516" s="8">
        <v>100</v>
      </c>
      <c r="H1516" s="13">
        <v>15.527950310559</v>
      </c>
      <c r="I1516" s="2">
        <v>45.134575569357999</v>
      </c>
      <c r="J1516" s="2">
        <v>31.469979296066001</v>
      </c>
      <c r="K1516" s="2">
        <v>7.4534161490680004</v>
      </c>
      <c r="L1516" s="14">
        <v>0.41407867494799999</v>
      </c>
    </row>
    <row r="1517" spans="3:12" x14ac:dyDescent="0.25">
      <c r="C1517" s="125"/>
      <c r="D1517" s="120"/>
      <c r="E1517" s="4" t="s">
        <v>85</v>
      </c>
      <c r="F1517" s="5"/>
      <c r="G1517" s="6">
        <v>395</v>
      </c>
      <c r="H1517" s="7">
        <v>47</v>
      </c>
      <c r="I1517" s="1">
        <v>217</v>
      </c>
      <c r="J1517" s="1">
        <v>91</v>
      </c>
      <c r="K1517" s="1">
        <v>38</v>
      </c>
      <c r="L1517" s="11">
        <v>2</v>
      </c>
    </row>
    <row r="1518" spans="3:12" x14ac:dyDescent="0.25">
      <c r="C1518" s="125"/>
      <c r="D1518" s="120"/>
      <c r="E1518" s="9"/>
      <c r="F1518" s="10"/>
      <c r="G1518" s="8">
        <v>100</v>
      </c>
      <c r="H1518" s="13">
        <v>11.898734177214999</v>
      </c>
      <c r="I1518" s="2">
        <v>54.936708860758998</v>
      </c>
      <c r="J1518" s="2">
        <v>23.037974683544</v>
      </c>
      <c r="K1518" s="2">
        <v>9.6202531645570009</v>
      </c>
      <c r="L1518" s="14">
        <v>0.50632911392400004</v>
      </c>
    </row>
    <row r="1519" spans="3:12" x14ac:dyDescent="0.25">
      <c r="C1519" s="125"/>
      <c r="D1519" s="120"/>
      <c r="E1519" s="4" t="s">
        <v>86</v>
      </c>
      <c r="F1519" s="5"/>
      <c r="G1519" s="6">
        <v>236</v>
      </c>
      <c r="H1519" s="7">
        <v>38</v>
      </c>
      <c r="I1519" s="1">
        <v>121</v>
      </c>
      <c r="J1519" s="1">
        <v>57</v>
      </c>
      <c r="K1519" s="1">
        <v>17</v>
      </c>
      <c r="L1519" s="11">
        <v>3</v>
      </c>
    </row>
    <row r="1520" spans="3:12" x14ac:dyDescent="0.25">
      <c r="C1520" s="125"/>
      <c r="D1520" s="120"/>
      <c r="E1520" s="9"/>
      <c r="F1520" s="10"/>
      <c r="G1520" s="8">
        <v>100</v>
      </c>
      <c r="H1520" s="13">
        <v>16.101694915254001</v>
      </c>
      <c r="I1520" s="2">
        <v>51.271186440678001</v>
      </c>
      <c r="J1520" s="2">
        <v>24.152542372881001</v>
      </c>
      <c r="K1520" s="2">
        <v>7.2033898305079997</v>
      </c>
      <c r="L1520" s="14">
        <v>1.271186440678</v>
      </c>
    </row>
    <row r="1521" spans="3:12" x14ac:dyDescent="0.25">
      <c r="C1521" s="125"/>
      <c r="D1521" s="120"/>
      <c r="E1521" s="4" t="s">
        <v>87</v>
      </c>
      <c r="F1521" s="5"/>
      <c r="G1521" s="6">
        <v>278</v>
      </c>
      <c r="H1521" s="7">
        <v>20</v>
      </c>
      <c r="I1521" s="1">
        <v>158</v>
      </c>
      <c r="J1521" s="1">
        <v>68</v>
      </c>
      <c r="K1521" s="1">
        <v>30</v>
      </c>
      <c r="L1521" s="11">
        <v>2</v>
      </c>
    </row>
    <row r="1522" spans="3:12" x14ac:dyDescent="0.25">
      <c r="C1522" s="125"/>
      <c r="D1522" s="120"/>
      <c r="E1522" s="9"/>
      <c r="F1522" s="10"/>
      <c r="G1522" s="8">
        <v>100</v>
      </c>
      <c r="H1522" s="13">
        <v>7.1942446043170003</v>
      </c>
      <c r="I1522" s="2">
        <v>56.834532374101002</v>
      </c>
      <c r="J1522" s="2">
        <v>24.460431654676</v>
      </c>
      <c r="K1522" s="2">
        <v>10.791366906475</v>
      </c>
      <c r="L1522" s="14">
        <v>0.71942446043200003</v>
      </c>
    </row>
    <row r="1523" spans="3:12" x14ac:dyDescent="0.25">
      <c r="C1523" s="121" t="s">
        <v>88</v>
      </c>
      <c r="D1523" s="119" t="s">
        <v>20</v>
      </c>
      <c r="E1523" s="18" t="s">
        <v>89</v>
      </c>
      <c r="F1523" s="17"/>
      <c r="G1523" s="19">
        <v>110</v>
      </c>
      <c r="H1523" s="21">
        <v>11</v>
      </c>
      <c r="I1523" s="3">
        <v>56</v>
      </c>
      <c r="J1523" s="3">
        <v>33</v>
      </c>
      <c r="K1523" s="3">
        <v>9</v>
      </c>
      <c r="L1523" s="22">
        <v>1</v>
      </c>
    </row>
    <row r="1524" spans="3:12" x14ac:dyDescent="0.25">
      <c r="C1524" s="122"/>
      <c r="D1524" s="120"/>
      <c r="E1524" s="9"/>
      <c r="F1524" s="10"/>
      <c r="G1524" s="8">
        <v>100</v>
      </c>
      <c r="H1524" s="13">
        <v>10</v>
      </c>
      <c r="I1524" s="2">
        <v>50.909090909090999</v>
      </c>
      <c r="J1524" s="2">
        <v>30</v>
      </c>
      <c r="K1524" s="2">
        <v>8.1818181818180005</v>
      </c>
      <c r="L1524" s="14">
        <v>0.90909090909099999</v>
      </c>
    </row>
    <row r="1525" spans="3:12" x14ac:dyDescent="0.25">
      <c r="C1525" s="122"/>
      <c r="D1525" s="120"/>
      <c r="E1525" s="4" t="s">
        <v>90</v>
      </c>
      <c r="F1525" s="5"/>
      <c r="G1525" s="6">
        <v>190</v>
      </c>
      <c r="H1525" s="7">
        <v>31</v>
      </c>
      <c r="I1525" s="1">
        <v>84</v>
      </c>
      <c r="J1525" s="1">
        <v>51</v>
      </c>
      <c r="K1525" s="1">
        <v>21</v>
      </c>
      <c r="L1525" s="11">
        <v>3</v>
      </c>
    </row>
    <row r="1526" spans="3:12" x14ac:dyDescent="0.25">
      <c r="C1526" s="122"/>
      <c r="D1526" s="120"/>
      <c r="E1526" s="9"/>
      <c r="F1526" s="10"/>
      <c r="G1526" s="8">
        <v>100</v>
      </c>
      <c r="H1526" s="13">
        <v>16.315789473683999</v>
      </c>
      <c r="I1526" s="2">
        <v>44.210526315788996</v>
      </c>
      <c r="J1526" s="2">
        <v>26.842105263158</v>
      </c>
      <c r="K1526" s="2">
        <v>11.052631578947</v>
      </c>
      <c r="L1526" s="14">
        <v>1.578947368421</v>
      </c>
    </row>
    <row r="1527" spans="3:12" x14ac:dyDescent="0.25">
      <c r="C1527" s="122"/>
      <c r="D1527" s="120"/>
      <c r="E1527" s="4" t="s">
        <v>83</v>
      </c>
      <c r="F1527" s="5"/>
      <c r="G1527" s="6">
        <v>722</v>
      </c>
      <c r="H1527" s="7">
        <v>109</v>
      </c>
      <c r="I1527" s="1">
        <v>358</v>
      </c>
      <c r="J1527" s="1">
        <v>163</v>
      </c>
      <c r="K1527" s="1">
        <v>83</v>
      </c>
      <c r="L1527" s="11">
        <v>9</v>
      </c>
    </row>
    <row r="1528" spans="3:12" x14ac:dyDescent="0.25">
      <c r="C1528" s="122"/>
      <c r="D1528" s="120"/>
      <c r="E1528" s="9"/>
      <c r="F1528" s="10"/>
      <c r="G1528" s="8">
        <v>100</v>
      </c>
      <c r="H1528" s="13">
        <v>15.096952908586999</v>
      </c>
      <c r="I1528" s="2">
        <v>49.584487534626</v>
      </c>
      <c r="J1528" s="2">
        <v>22.576177285319002</v>
      </c>
      <c r="K1528" s="2">
        <v>11.495844875346</v>
      </c>
      <c r="L1528" s="14">
        <v>1.2465373961220001</v>
      </c>
    </row>
    <row r="1529" spans="3:12" x14ac:dyDescent="0.25">
      <c r="C1529" s="122"/>
      <c r="D1529" s="120"/>
      <c r="E1529" s="4" t="s">
        <v>91</v>
      </c>
      <c r="F1529" s="5"/>
      <c r="G1529" s="6">
        <v>117</v>
      </c>
      <c r="H1529" s="7">
        <v>14</v>
      </c>
      <c r="I1529" s="1">
        <v>55</v>
      </c>
      <c r="J1529" s="1">
        <v>38</v>
      </c>
      <c r="K1529" s="1">
        <v>10</v>
      </c>
      <c r="L1529" s="11">
        <v>0</v>
      </c>
    </row>
    <row r="1530" spans="3:12" x14ac:dyDescent="0.25">
      <c r="C1530" s="122"/>
      <c r="D1530" s="120"/>
      <c r="E1530" s="9"/>
      <c r="F1530" s="10"/>
      <c r="G1530" s="8">
        <v>100</v>
      </c>
      <c r="H1530" s="13">
        <v>11.965811965812</v>
      </c>
      <c r="I1530" s="2">
        <v>47.008547008546998</v>
      </c>
      <c r="J1530" s="2">
        <v>32.478632478632001</v>
      </c>
      <c r="K1530" s="2">
        <v>8.5470085470089998</v>
      </c>
      <c r="L1530" s="32">
        <v>0</v>
      </c>
    </row>
    <row r="1531" spans="3:12" x14ac:dyDescent="0.25">
      <c r="C1531" s="122"/>
      <c r="D1531" s="120"/>
      <c r="E1531" s="4" t="s">
        <v>92</v>
      </c>
      <c r="F1531" s="5"/>
      <c r="G1531" s="6">
        <v>123</v>
      </c>
      <c r="H1531" s="7">
        <v>27</v>
      </c>
      <c r="I1531" s="1">
        <v>53</v>
      </c>
      <c r="J1531" s="1">
        <v>38</v>
      </c>
      <c r="K1531" s="1">
        <v>5</v>
      </c>
      <c r="L1531" s="11">
        <v>0</v>
      </c>
    </row>
    <row r="1532" spans="3:12" x14ac:dyDescent="0.25">
      <c r="C1532" s="122"/>
      <c r="D1532" s="120"/>
      <c r="E1532" s="9"/>
      <c r="F1532" s="10"/>
      <c r="G1532" s="8">
        <v>100</v>
      </c>
      <c r="H1532" s="13">
        <v>21.951219512194999</v>
      </c>
      <c r="I1532" s="2">
        <v>43.089430894308997</v>
      </c>
      <c r="J1532" s="2">
        <v>30.894308943089001</v>
      </c>
      <c r="K1532" s="2">
        <v>4.065040650407</v>
      </c>
      <c r="L1532" s="32">
        <v>0</v>
      </c>
    </row>
    <row r="1533" spans="3:12" x14ac:dyDescent="0.25">
      <c r="C1533" s="122"/>
      <c r="D1533" s="120"/>
      <c r="E1533" s="4" t="s">
        <v>93</v>
      </c>
      <c r="F1533" s="5"/>
      <c r="G1533" s="6">
        <v>243</v>
      </c>
      <c r="H1533" s="7">
        <v>34</v>
      </c>
      <c r="I1533" s="1">
        <v>110</v>
      </c>
      <c r="J1533" s="1">
        <v>76</v>
      </c>
      <c r="K1533" s="1">
        <v>21</v>
      </c>
      <c r="L1533" s="11">
        <v>2</v>
      </c>
    </row>
    <row r="1534" spans="3:12" x14ac:dyDescent="0.25">
      <c r="C1534" s="122"/>
      <c r="D1534" s="120"/>
      <c r="E1534" s="9"/>
      <c r="F1534" s="10"/>
      <c r="G1534" s="8">
        <v>100</v>
      </c>
      <c r="H1534" s="13">
        <v>13.991769547324999</v>
      </c>
      <c r="I1534" s="2">
        <v>45.267489711933997</v>
      </c>
      <c r="J1534" s="2">
        <v>31.275720164609002</v>
      </c>
      <c r="K1534" s="2">
        <v>8.6419753086419995</v>
      </c>
      <c r="L1534" s="14">
        <v>0.82304526748999995</v>
      </c>
    </row>
    <row r="1535" spans="3:12" x14ac:dyDescent="0.25">
      <c r="C1535" s="122"/>
      <c r="D1535" s="120"/>
      <c r="E1535" s="4" t="s">
        <v>85</v>
      </c>
      <c r="F1535" s="5"/>
      <c r="G1535" s="6">
        <v>395</v>
      </c>
      <c r="H1535" s="7">
        <v>47</v>
      </c>
      <c r="I1535" s="1">
        <v>217</v>
      </c>
      <c r="J1535" s="1">
        <v>91</v>
      </c>
      <c r="K1535" s="1">
        <v>38</v>
      </c>
      <c r="L1535" s="11">
        <v>2</v>
      </c>
    </row>
    <row r="1536" spans="3:12" x14ac:dyDescent="0.25">
      <c r="C1536" s="122"/>
      <c r="D1536" s="120"/>
      <c r="E1536" s="9"/>
      <c r="F1536" s="10"/>
      <c r="G1536" s="8">
        <v>100</v>
      </c>
      <c r="H1536" s="13">
        <v>11.898734177214999</v>
      </c>
      <c r="I1536" s="2">
        <v>54.936708860758998</v>
      </c>
      <c r="J1536" s="2">
        <v>23.037974683544</v>
      </c>
      <c r="K1536" s="2">
        <v>9.6202531645570009</v>
      </c>
      <c r="L1536" s="14">
        <v>0.50632911392400004</v>
      </c>
    </row>
    <row r="1537" spans="2:13" x14ac:dyDescent="0.25">
      <c r="C1537" s="122"/>
      <c r="D1537" s="120"/>
      <c r="E1537" s="4" t="s">
        <v>94</v>
      </c>
      <c r="F1537" s="5"/>
      <c r="G1537" s="6">
        <v>168</v>
      </c>
      <c r="H1537" s="7">
        <v>21</v>
      </c>
      <c r="I1537" s="1">
        <v>88</v>
      </c>
      <c r="J1537" s="1">
        <v>43</v>
      </c>
      <c r="K1537" s="1">
        <v>14</v>
      </c>
      <c r="L1537" s="11">
        <v>2</v>
      </c>
    </row>
    <row r="1538" spans="2:13" x14ac:dyDescent="0.25">
      <c r="C1538" s="122"/>
      <c r="D1538" s="120"/>
      <c r="E1538" s="9"/>
      <c r="F1538" s="10"/>
      <c r="G1538" s="8">
        <v>100</v>
      </c>
      <c r="H1538" s="13">
        <v>12.5</v>
      </c>
      <c r="I1538" s="2">
        <v>52.380952380952003</v>
      </c>
      <c r="J1538" s="2">
        <v>25.595238095237999</v>
      </c>
      <c r="K1538" s="2">
        <v>8.333333333333</v>
      </c>
      <c r="L1538" s="14">
        <v>1.190476190476</v>
      </c>
    </row>
    <row r="1539" spans="2:13" x14ac:dyDescent="0.25">
      <c r="C1539" s="122"/>
      <c r="D1539" s="120"/>
      <c r="E1539" s="4" t="s">
        <v>95</v>
      </c>
      <c r="F1539" s="5"/>
      <c r="G1539" s="6">
        <v>68</v>
      </c>
      <c r="H1539" s="7">
        <v>17</v>
      </c>
      <c r="I1539" s="1">
        <v>33</v>
      </c>
      <c r="J1539" s="1">
        <v>14</v>
      </c>
      <c r="K1539" s="1">
        <v>3</v>
      </c>
      <c r="L1539" s="11">
        <v>1</v>
      </c>
    </row>
    <row r="1540" spans="2:13" x14ac:dyDescent="0.25">
      <c r="C1540" s="122"/>
      <c r="D1540" s="120"/>
      <c r="E1540" s="9"/>
      <c r="F1540" s="10"/>
      <c r="G1540" s="8">
        <v>100</v>
      </c>
      <c r="H1540" s="13">
        <v>25</v>
      </c>
      <c r="I1540" s="2">
        <v>48.529411764705998</v>
      </c>
      <c r="J1540" s="2">
        <v>20.588235294118</v>
      </c>
      <c r="K1540" s="2">
        <v>4.4117647058819998</v>
      </c>
      <c r="L1540" s="14">
        <v>1.4705882352940001</v>
      </c>
    </row>
    <row r="1541" spans="2:13" x14ac:dyDescent="0.25">
      <c r="C1541" s="122"/>
      <c r="D1541" s="120"/>
      <c r="E1541" s="4" t="s">
        <v>87</v>
      </c>
      <c r="F1541" s="5"/>
      <c r="G1541" s="6">
        <v>278</v>
      </c>
      <c r="H1541" s="7">
        <v>20</v>
      </c>
      <c r="I1541" s="1">
        <v>158</v>
      </c>
      <c r="J1541" s="1">
        <v>68</v>
      </c>
      <c r="K1541" s="1">
        <v>30</v>
      </c>
      <c r="L1541" s="11">
        <v>2</v>
      </c>
    </row>
    <row r="1542" spans="2:13" x14ac:dyDescent="0.25">
      <c r="C1542" s="126"/>
      <c r="D1542" s="123"/>
      <c r="E1542" s="67"/>
      <c r="F1542" s="58"/>
      <c r="G1542" s="75">
        <v>100</v>
      </c>
      <c r="H1542" s="83">
        <v>7.1942446043170003</v>
      </c>
      <c r="I1542" s="41">
        <v>56.834532374101002</v>
      </c>
      <c r="J1542" s="41">
        <v>24.460431654676</v>
      </c>
      <c r="K1542" s="41">
        <v>10.791366906475</v>
      </c>
      <c r="L1542" s="84">
        <v>0.71942446043200003</v>
      </c>
    </row>
    <row r="1544" spans="2:13" x14ac:dyDescent="0.25">
      <c r="B1544" s="48" t="str">
        <f xml:space="preserve"> HYPERLINK("#'目次'!B15", "[9]")</f>
        <v>[9]</v>
      </c>
      <c r="C1544" s="35" t="s">
        <v>150</v>
      </c>
    </row>
    <row r="1547" spans="2:13" x14ac:dyDescent="0.25">
      <c r="C1547" s="35" t="s">
        <v>14</v>
      </c>
    </row>
    <row r="1548" spans="2:13" ht="37.799999999999997" x14ac:dyDescent="0.25">
      <c r="C1548" s="115"/>
      <c r="D1548" s="116"/>
      <c r="E1548" s="116"/>
      <c r="F1548" s="116"/>
      <c r="G1548" s="44" t="s">
        <v>15</v>
      </c>
      <c r="H1548" s="43" t="s">
        <v>59</v>
      </c>
      <c r="I1548" s="26" t="s">
        <v>60</v>
      </c>
      <c r="J1548" s="26" t="s">
        <v>61</v>
      </c>
      <c r="K1548" s="26" t="s">
        <v>62</v>
      </c>
      <c r="L1548" s="26" t="s">
        <v>63</v>
      </c>
      <c r="M1548" s="49" t="s">
        <v>18</v>
      </c>
    </row>
    <row r="1549" spans="2:13" x14ac:dyDescent="0.25">
      <c r="C1549" s="117"/>
      <c r="D1549" s="118"/>
      <c r="E1549" s="118"/>
      <c r="F1549" s="118"/>
      <c r="G1549" s="46"/>
      <c r="H1549" s="47"/>
      <c r="I1549" s="27"/>
      <c r="J1549" s="27"/>
      <c r="K1549" s="27"/>
      <c r="L1549" s="27"/>
      <c r="M1549" s="45"/>
    </row>
    <row r="1550" spans="2:13" x14ac:dyDescent="0.25">
      <c r="C1550" s="77"/>
      <c r="D1550" s="17"/>
      <c r="E1550" s="76" t="s">
        <v>15</v>
      </c>
      <c r="F1550" s="73"/>
      <c r="G1550" s="57">
        <v>2414</v>
      </c>
      <c r="H1550" s="31">
        <v>522</v>
      </c>
      <c r="I1550" s="31">
        <v>1090</v>
      </c>
      <c r="J1550" s="31">
        <v>327</v>
      </c>
      <c r="K1550" s="31">
        <v>428</v>
      </c>
      <c r="L1550" s="31">
        <v>25</v>
      </c>
      <c r="M1550" s="68">
        <v>22</v>
      </c>
    </row>
    <row r="1551" spans="2:13" x14ac:dyDescent="0.25">
      <c r="C1551" s="67"/>
      <c r="D1551" s="58"/>
      <c r="E1551" s="58"/>
      <c r="F1551" s="78"/>
      <c r="G1551" s="8">
        <v>100</v>
      </c>
      <c r="H1551" s="2">
        <v>21.623860811930001</v>
      </c>
      <c r="I1551" s="2">
        <v>45.153272576635999</v>
      </c>
      <c r="J1551" s="2">
        <v>13.545981772991</v>
      </c>
      <c r="K1551" s="2">
        <v>17.729908864954002</v>
      </c>
      <c r="L1551" s="2">
        <v>1.0356255178130001</v>
      </c>
      <c r="M1551" s="14">
        <v>0.91135045567499995</v>
      </c>
    </row>
    <row r="1552" spans="2:13" x14ac:dyDescent="0.25">
      <c r="C1552" s="124" t="s">
        <v>19</v>
      </c>
      <c r="D1552" s="119" t="s">
        <v>20</v>
      </c>
      <c r="E1552" s="18" t="s">
        <v>21</v>
      </c>
      <c r="F1552" s="17"/>
      <c r="G1552" s="19">
        <v>1139</v>
      </c>
      <c r="H1552" s="21">
        <v>227</v>
      </c>
      <c r="I1552" s="3">
        <v>474</v>
      </c>
      <c r="J1552" s="3">
        <v>76</v>
      </c>
      <c r="K1552" s="3">
        <v>339</v>
      </c>
      <c r="L1552" s="3">
        <v>13</v>
      </c>
      <c r="M1552" s="22">
        <v>10</v>
      </c>
    </row>
    <row r="1553" spans="3:13" x14ac:dyDescent="0.25">
      <c r="C1553" s="125"/>
      <c r="D1553" s="120"/>
      <c r="E1553" s="9"/>
      <c r="F1553" s="10"/>
      <c r="G1553" s="8">
        <v>100</v>
      </c>
      <c r="H1553" s="13">
        <v>19.929762949956</v>
      </c>
      <c r="I1553" s="2">
        <v>41.615452151009997</v>
      </c>
      <c r="J1553" s="2">
        <v>6.6725197541699997</v>
      </c>
      <c r="K1553" s="2">
        <v>29.762949956101998</v>
      </c>
      <c r="L1553" s="2">
        <v>1.1413520632130001</v>
      </c>
      <c r="M1553" s="14">
        <v>0.87796312554900002</v>
      </c>
    </row>
    <row r="1554" spans="3:13" x14ac:dyDescent="0.25">
      <c r="C1554" s="125"/>
      <c r="D1554" s="120"/>
      <c r="E1554" s="4" t="s">
        <v>22</v>
      </c>
      <c r="F1554" s="5"/>
      <c r="G1554" s="6">
        <v>1275</v>
      </c>
      <c r="H1554" s="7">
        <v>295</v>
      </c>
      <c r="I1554" s="1">
        <v>616</v>
      </c>
      <c r="J1554" s="1">
        <v>251</v>
      </c>
      <c r="K1554" s="1">
        <v>89</v>
      </c>
      <c r="L1554" s="1">
        <v>12</v>
      </c>
      <c r="M1554" s="11">
        <v>12</v>
      </c>
    </row>
    <row r="1555" spans="3:13" x14ac:dyDescent="0.25">
      <c r="C1555" s="125"/>
      <c r="D1555" s="120"/>
      <c r="E1555" s="9"/>
      <c r="F1555" s="10"/>
      <c r="G1555" s="8">
        <v>100</v>
      </c>
      <c r="H1555" s="13">
        <v>23.137254901961001</v>
      </c>
      <c r="I1555" s="2">
        <v>48.313725490195999</v>
      </c>
      <c r="J1555" s="2">
        <v>19.686274509804001</v>
      </c>
      <c r="K1555" s="2">
        <v>6.9803921568630001</v>
      </c>
      <c r="L1555" s="2">
        <v>0.94117647058800002</v>
      </c>
      <c r="M1555" s="14">
        <v>0.94117647058800002</v>
      </c>
    </row>
    <row r="1556" spans="3:13" x14ac:dyDescent="0.25">
      <c r="C1556" s="121" t="s">
        <v>23</v>
      </c>
      <c r="D1556" s="121" t="s">
        <v>24</v>
      </c>
      <c r="E1556" s="18" t="s">
        <v>25</v>
      </c>
      <c r="F1556" s="17"/>
      <c r="G1556" s="19">
        <v>515</v>
      </c>
      <c r="H1556" s="21">
        <v>32</v>
      </c>
      <c r="I1556" s="3">
        <v>233</v>
      </c>
      <c r="J1556" s="3">
        <v>98</v>
      </c>
      <c r="K1556" s="3">
        <v>146</v>
      </c>
      <c r="L1556" s="3">
        <v>4</v>
      </c>
      <c r="M1556" s="22">
        <v>2</v>
      </c>
    </row>
    <row r="1557" spans="3:13" x14ac:dyDescent="0.25">
      <c r="C1557" s="125"/>
      <c r="D1557" s="122"/>
      <c r="E1557" s="9"/>
      <c r="F1557" s="10"/>
      <c r="G1557" s="8">
        <v>100</v>
      </c>
      <c r="H1557" s="13">
        <v>6.21359223301</v>
      </c>
      <c r="I1557" s="2">
        <v>45.242718446601998</v>
      </c>
      <c r="J1557" s="2">
        <v>19.029126213592001</v>
      </c>
      <c r="K1557" s="2">
        <v>28.349514563107</v>
      </c>
      <c r="L1557" s="2">
        <v>0.77669902912599997</v>
      </c>
      <c r="M1557" s="14">
        <v>0.38834951456299999</v>
      </c>
    </row>
    <row r="1558" spans="3:13" x14ac:dyDescent="0.25">
      <c r="C1558" s="125"/>
      <c r="D1558" s="122"/>
      <c r="E1558" s="4" t="s">
        <v>26</v>
      </c>
      <c r="F1558" s="5"/>
      <c r="G1558" s="6">
        <v>718</v>
      </c>
      <c r="H1558" s="7">
        <v>125</v>
      </c>
      <c r="I1558" s="1">
        <v>333</v>
      </c>
      <c r="J1558" s="1">
        <v>123</v>
      </c>
      <c r="K1558" s="1">
        <v>129</v>
      </c>
      <c r="L1558" s="1">
        <v>4</v>
      </c>
      <c r="M1558" s="11">
        <v>4</v>
      </c>
    </row>
    <row r="1559" spans="3:13" x14ac:dyDescent="0.25">
      <c r="C1559" s="125"/>
      <c r="D1559" s="122"/>
      <c r="E1559" s="9"/>
      <c r="F1559" s="10"/>
      <c r="G1559" s="8">
        <v>100</v>
      </c>
      <c r="H1559" s="13">
        <v>17.409470752089</v>
      </c>
      <c r="I1559" s="2">
        <v>46.378830083564999</v>
      </c>
      <c r="J1559" s="2">
        <v>17.130919220056001</v>
      </c>
      <c r="K1559" s="2">
        <v>17.966573816156</v>
      </c>
      <c r="L1559" s="2">
        <v>0.55710306406700005</v>
      </c>
      <c r="M1559" s="14">
        <v>0.55710306406700005</v>
      </c>
    </row>
    <row r="1560" spans="3:13" x14ac:dyDescent="0.25">
      <c r="C1560" s="125"/>
      <c r="D1560" s="122"/>
      <c r="E1560" s="4" t="s">
        <v>27</v>
      </c>
      <c r="F1560" s="5"/>
      <c r="G1560" s="6">
        <v>492</v>
      </c>
      <c r="H1560" s="7">
        <v>112</v>
      </c>
      <c r="I1560" s="1">
        <v>232</v>
      </c>
      <c r="J1560" s="1">
        <v>54</v>
      </c>
      <c r="K1560" s="1">
        <v>84</v>
      </c>
      <c r="L1560" s="1">
        <v>5</v>
      </c>
      <c r="M1560" s="11">
        <v>5</v>
      </c>
    </row>
    <row r="1561" spans="3:13" x14ac:dyDescent="0.25">
      <c r="C1561" s="125"/>
      <c r="D1561" s="122"/>
      <c r="E1561" s="9"/>
      <c r="F1561" s="10"/>
      <c r="G1561" s="8">
        <v>100</v>
      </c>
      <c r="H1561" s="13">
        <v>22.764227642276001</v>
      </c>
      <c r="I1561" s="2">
        <v>47.154471544715001</v>
      </c>
      <c r="J1561" s="2">
        <v>10.975609756098001</v>
      </c>
      <c r="K1561" s="2">
        <v>17.073170731706998</v>
      </c>
      <c r="L1561" s="2">
        <v>1.016260162602</v>
      </c>
      <c r="M1561" s="14">
        <v>1.016260162602</v>
      </c>
    </row>
    <row r="1562" spans="3:13" x14ac:dyDescent="0.25">
      <c r="C1562" s="125"/>
      <c r="D1562" s="122"/>
      <c r="E1562" s="4" t="s">
        <v>28</v>
      </c>
      <c r="F1562" s="5"/>
      <c r="G1562" s="6">
        <v>390</v>
      </c>
      <c r="H1562" s="7">
        <v>137</v>
      </c>
      <c r="I1562" s="1">
        <v>167</v>
      </c>
      <c r="J1562" s="1">
        <v>33</v>
      </c>
      <c r="K1562" s="1">
        <v>42</v>
      </c>
      <c r="L1562" s="1">
        <v>4</v>
      </c>
      <c r="M1562" s="11">
        <v>7</v>
      </c>
    </row>
    <row r="1563" spans="3:13" x14ac:dyDescent="0.25">
      <c r="C1563" s="125"/>
      <c r="D1563" s="122"/>
      <c r="E1563" s="9"/>
      <c r="F1563" s="10"/>
      <c r="G1563" s="8">
        <v>100</v>
      </c>
      <c r="H1563" s="13">
        <v>35.128205128205003</v>
      </c>
      <c r="I1563" s="2">
        <v>42.820512820513002</v>
      </c>
      <c r="J1563" s="2">
        <v>8.4615384615379998</v>
      </c>
      <c r="K1563" s="2">
        <v>10.769230769230999</v>
      </c>
      <c r="L1563" s="2">
        <v>1.025641025641</v>
      </c>
      <c r="M1563" s="14">
        <v>1.7948717948720001</v>
      </c>
    </row>
    <row r="1564" spans="3:13" x14ac:dyDescent="0.25">
      <c r="C1564" s="125"/>
      <c r="D1564" s="122"/>
      <c r="E1564" s="4" t="s">
        <v>29</v>
      </c>
      <c r="F1564" s="5"/>
      <c r="G1564" s="6">
        <v>206</v>
      </c>
      <c r="H1564" s="7">
        <v>79</v>
      </c>
      <c r="I1564" s="1">
        <v>92</v>
      </c>
      <c r="J1564" s="1">
        <v>13</v>
      </c>
      <c r="K1564" s="1">
        <v>18</v>
      </c>
      <c r="L1564" s="1">
        <v>2</v>
      </c>
      <c r="M1564" s="11">
        <v>2</v>
      </c>
    </row>
    <row r="1565" spans="3:13" x14ac:dyDescent="0.25">
      <c r="C1565" s="125"/>
      <c r="D1565" s="122"/>
      <c r="E1565" s="9"/>
      <c r="F1565" s="10"/>
      <c r="G1565" s="8">
        <v>100</v>
      </c>
      <c r="H1565" s="13">
        <v>38.349514563107</v>
      </c>
      <c r="I1565" s="2">
        <v>44.660194174757002</v>
      </c>
      <c r="J1565" s="2">
        <v>6.3106796116500004</v>
      </c>
      <c r="K1565" s="2">
        <v>8.7378640776700003</v>
      </c>
      <c r="L1565" s="2">
        <v>0.97087378640800004</v>
      </c>
      <c r="M1565" s="14">
        <v>0.97087378640800004</v>
      </c>
    </row>
    <row r="1566" spans="3:13" x14ac:dyDescent="0.25">
      <c r="C1566" s="125"/>
      <c r="D1566" s="122"/>
      <c r="E1566" s="4" t="s">
        <v>30</v>
      </c>
      <c r="F1566" s="5"/>
      <c r="G1566" s="6">
        <v>76</v>
      </c>
      <c r="H1566" s="7">
        <v>32</v>
      </c>
      <c r="I1566" s="1">
        <v>28</v>
      </c>
      <c r="J1566" s="1">
        <v>4</v>
      </c>
      <c r="K1566" s="1">
        <v>7</v>
      </c>
      <c r="L1566" s="1">
        <v>3</v>
      </c>
      <c r="M1566" s="11">
        <v>2</v>
      </c>
    </row>
    <row r="1567" spans="3:13" x14ac:dyDescent="0.25">
      <c r="C1567" s="125"/>
      <c r="D1567" s="122"/>
      <c r="E1567" s="9"/>
      <c r="F1567" s="10"/>
      <c r="G1567" s="8">
        <v>100</v>
      </c>
      <c r="H1567" s="13">
        <v>42.105263157895003</v>
      </c>
      <c r="I1567" s="2">
        <v>36.842105263157997</v>
      </c>
      <c r="J1567" s="2">
        <v>5.2631578947369997</v>
      </c>
      <c r="K1567" s="2">
        <v>9.2105263157890001</v>
      </c>
      <c r="L1567" s="2">
        <v>3.947368421053</v>
      </c>
      <c r="M1567" s="14">
        <v>2.6315789473679998</v>
      </c>
    </row>
    <row r="1568" spans="3:13" x14ac:dyDescent="0.25">
      <c r="C1568" s="125"/>
      <c r="D1568" s="122"/>
      <c r="E1568" s="4" t="s">
        <v>31</v>
      </c>
      <c r="F1568" s="5"/>
      <c r="G1568" s="6">
        <v>17</v>
      </c>
      <c r="H1568" s="7">
        <v>5</v>
      </c>
      <c r="I1568" s="1">
        <v>5</v>
      </c>
      <c r="J1568" s="1">
        <v>2</v>
      </c>
      <c r="K1568" s="1">
        <v>2</v>
      </c>
      <c r="L1568" s="1">
        <v>3</v>
      </c>
      <c r="M1568" s="11">
        <v>0</v>
      </c>
    </row>
    <row r="1569" spans="3:13" x14ac:dyDescent="0.25">
      <c r="C1569" s="125"/>
      <c r="D1569" s="122"/>
      <c r="E1569" s="9"/>
      <c r="F1569" s="10"/>
      <c r="G1569" s="8">
        <v>100</v>
      </c>
      <c r="H1569" s="13">
        <v>29.411764705882</v>
      </c>
      <c r="I1569" s="2">
        <v>29.411764705882</v>
      </c>
      <c r="J1569" s="2">
        <v>11.764705882353001</v>
      </c>
      <c r="K1569" s="2">
        <v>11.764705882353001</v>
      </c>
      <c r="L1569" s="2">
        <v>17.647058823529001</v>
      </c>
      <c r="M1569" s="32">
        <v>0</v>
      </c>
    </row>
    <row r="1570" spans="3:13" x14ac:dyDescent="0.25">
      <c r="C1570" s="125"/>
      <c r="D1570" s="122"/>
      <c r="E1570" s="4" t="s">
        <v>32</v>
      </c>
      <c r="F1570" s="5"/>
      <c r="G1570" s="6">
        <v>1233</v>
      </c>
      <c r="H1570" s="7">
        <v>157</v>
      </c>
      <c r="I1570" s="1">
        <v>566</v>
      </c>
      <c r="J1570" s="1">
        <v>221</v>
      </c>
      <c r="K1570" s="1">
        <v>275</v>
      </c>
      <c r="L1570" s="1">
        <v>8</v>
      </c>
      <c r="M1570" s="11">
        <v>6</v>
      </c>
    </row>
    <row r="1571" spans="3:13" x14ac:dyDescent="0.25">
      <c r="C1571" s="125"/>
      <c r="D1571" s="122"/>
      <c r="E1571" s="9"/>
      <c r="F1571" s="10"/>
      <c r="G1571" s="8">
        <v>100</v>
      </c>
      <c r="H1571" s="13">
        <v>12.733171127332</v>
      </c>
      <c r="I1571" s="2">
        <v>45.904298459042998</v>
      </c>
      <c r="J1571" s="2">
        <v>17.923763179238001</v>
      </c>
      <c r="K1571" s="2">
        <v>22.303325223032999</v>
      </c>
      <c r="L1571" s="2">
        <v>0.64882400648799998</v>
      </c>
      <c r="M1571" s="14">
        <v>0.48661800486599999</v>
      </c>
    </row>
    <row r="1572" spans="3:13" x14ac:dyDescent="0.25">
      <c r="C1572" s="125"/>
      <c r="D1572" s="122"/>
      <c r="E1572" s="4" t="s">
        <v>33</v>
      </c>
      <c r="F1572" s="5"/>
      <c r="G1572" s="6">
        <v>882</v>
      </c>
      <c r="H1572" s="7">
        <v>249</v>
      </c>
      <c r="I1572" s="1">
        <v>399</v>
      </c>
      <c r="J1572" s="1">
        <v>87</v>
      </c>
      <c r="K1572" s="1">
        <v>126</v>
      </c>
      <c r="L1572" s="1">
        <v>9</v>
      </c>
      <c r="M1572" s="11">
        <v>12</v>
      </c>
    </row>
    <row r="1573" spans="3:13" x14ac:dyDescent="0.25">
      <c r="C1573" s="125"/>
      <c r="D1573" s="122"/>
      <c r="E1573" s="9"/>
      <c r="F1573" s="10"/>
      <c r="G1573" s="8">
        <v>100</v>
      </c>
      <c r="H1573" s="13">
        <v>28.231292517006999</v>
      </c>
      <c r="I1573" s="2">
        <v>45.238095238094999</v>
      </c>
      <c r="J1573" s="2">
        <v>9.8639455782310002</v>
      </c>
      <c r="K1573" s="2">
        <v>14.285714285714</v>
      </c>
      <c r="L1573" s="2">
        <v>1.0204081632649999</v>
      </c>
      <c r="M1573" s="14">
        <v>1.360544217687</v>
      </c>
    </row>
    <row r="1574" spans="3:13" x14ac:dyDescent="0.25">
      <c r="C1574" s="125"/>
      <c r="D1574" s="122"/>
      <c r="E1574" s="4" t="s">
        <v>34</v>
      </c>
      <c r="F1574" s="5"/>
      <c r="G1574" s="6">
        <v>299</v>
      </c>
      <c r="H1574" s="7">
        <v>116</v>
      </c>
      <c r="I1574" s="1">
        <v>125</v>
      </c>
      <c r="J1574" s="1">
        <v>19</v>
      </c>
      <c r="K1574" s="1">
        <v>27</v>
      </c>
      <c r="L1574" s="1">
        <v>8</v>
      </c>
      <c r="M1574" s="11">
        <v>4</v>
      </c>
    </row>
    <row r="1575" spans="3:13" x14ac:dyDescent="0.25">
      <c r="C1575" s="125"/>
      <c r="D1575" s="122"/>
      <c r="E1575" s="9"/>
      <c r="F1575" s="10"/>
      <c r="G1575" s="8">
        <v>100</v>
      </c>
      <c r="H1575" s="13">
        <v>38.795986622073997</v>
      </c>
      <c r="I1575" s="2">
        <v>41.806020066889999</v>
      </c>
      <c r="J1575" s="2">
        <v>6.3545150501669996</v>
      </c>
      <c r="K1575" s="2">
        <v>9.0301003344480009</v>
      </c>
      <c r="L1575" s="2">
        <v>2.675585284281</v>
      </c>
      <c r="M1575" s="14">
        <v>1.3377926421399999</v>
      </c>
    </row>
    <row r="1576" spans="3:13" x14ac:dyDescent="0.25">
      <c r="C1576" s="125"/>
      <c r="D1576" s="122"/>
      <c r="E1576" s="4" t="s">
        <v>35</v>
      </c>
      <c r="F1576" s="5"/>
      <c r="G1576" s="6">
        <v>1181</v>
      </c>
      <c r="H1576" s="7">
        <v>365</v>
      </c>
      <c r="I1576" s="1">
        <v>524</v>
      </c>
      <c r="J1576" s="1">
        <v>106</v>
      </c>
      <c r="K1576" s="1">
        <v>153</v>
      </c>
      <c r="L1576" s="1">
        <v>17</v>
      </c>
      <c r="M1576" s="11">
        <v>16</v>
      </c>
    </row>
    <row r="1577" spans="3:13" x14ac:dyDescent="0.25">
      <c r="C1577" s="125"/>
      <c r="D1577" s="122"/>
      <c r="E1577" s="9"/>
      <c r="F1577" s="10"/>
      <c r="G1577" s="8">
        <v>100</v>
      </c>
      <c r="H1577" s="13">
        <v>30.906011854361001</v>
      </c>
      <c r="I1577" s="2">
        <v>44.369178662151</v>
      </c>
      <c r="J1577" s="2">
        <v>8.9754445385270003</v>
      </c>
      <c r="K1577" s="2">
        <v>12.955122777307</v>
      </c>
      <c r="L1577" s="2">
        <v>1.4394580863669999</v>
      </c>
      <c r="M1577" s="14">
        <v>1.354784081287</v>
      </c>
    </row>
    <row r="1578" spans="3:13" x14ac:dyDescent="0.25">
      <c r="C1578" s="125"/>
      <c r="D1578" s="121" t="s">
        <v>21</v>
      </c>
      <c r="E1578" s="18" t="s">
        <v>25</v>
      </c>
      <c r="F1578" s="17"/>
      <c r="G1578" s="19">
        <v>268</v>
      </c>
      <c r="H1578" s="21">
        <v>16</v>
      </c>
      <c r="I1578" s="3">
        <v>109</v>
      </c>
      <c r="J1578" s="3">
        <v>24</v>
      </c>
      <c r="K1578" s="3">
        <v>114</v>
      </c>
      <c r="L1578" s="3">
        <v>4</v>
      </c>
      <c r="M1578" s="22">
        <v>1</v>
      </c>
    </row>
    <row r="1579" spans="3:13" x14ac:dyDescent="0.25">
      <c r="C1579" s="125"/>
      <c r="D1579" s="122"/>
      <c r="E1579" s="9"/>
      <c r="F1579" s="10"/>
      <c r="G1579" s="8">
        <v>100</v>
      </c>
      <c r="H1579" s="13">
        <v>5.9701492537309999</v>
      </c>
      <c r="I1579" s="2">
        <v>40.671641791044998</v>
      </c>
      <c r="J1579" s="2">
        <v>8.9552238805969999</v>
      </c>
      <c r="K1579" s="2">
        <v>42.537313432836001</v>
      </c>
      <c r="L1579" s="2">
        <v>1.492537313433</v>
      </c>
      <c r="M1579" s="14">
        <v>0.37313432835799998</v>
      </c>
    </row>
    <row r="1580" spans="3:13" x14ac:dyDescent="0.25">
      <c r="C1580" s="125"/>
      <c r="D1580" s="122"/>
      <c r="E1580" s="4" t="s">
        <v>26</v>
      </c>
      <c r="F1580" s="5"/>
      <c r="G1580" s="6">
        <v>338</v>
      </c>
      <c r="H1580" s="7">
        <v>55</v>
      </c>
      <c r="I1580" s="1">
        <v>152</v>
      </c>
      <c r="J1580" s="1">
        <v>26</v>
      </c>
      <c r="K1580" s="1">
        <v>98</v>
      </c>
      <c r="L1580" s="1">
        <v>4</v>
      </c>
      <c r="M1580" s="11">
        <v>3</v>
      </c>
    </row>
    <row r="1581" spans="3:13" x14ac:dyDescent="0.25">
      <c r="C1581" s="125"/>
      <c r="D1581" s="122"/>
      <c r="E1581" s="9"/>
      <c r="F1581" s="10"/>
      <c r="G1581" s="8">
        <v>100</v>
      </c>
      <c r="H1581" s="13">
        <v>16.272189349112001</v>
      </c>
      <c r="I1581" s="2">
        <v>44.970414201182997</v>
      </c>
      <c r="J1581" s="2">
        <v>7.6923076923079998</v>
      </c>
      <c r="K1581" s="2">
        <v>28.994082840236999</v>
      </c>
      <c r="L1581" s="2">
        <v>1.1834319526629999</v>
      </c>
      <c r="M1581" s="14">
        <v>0.88757396449699999</v>
      </c>
    </row>
    <row r="1582" spans="3:13" x14ac:dyDescent="0.25">
      <c r="C1582" s="125"/>
      <c r="D1582" s="122"/>
      <c r="E1582" s="4" t="s">
        <v>27</v>
      </c>
      <c r="F1582" s="5"/>
      <c r="G1582" s="6">
        <v>241</v>
      </c>
      <c r="H1582" s="7">
        <v>53</v>
      </c>
      <c r="I1582" s="1">
        <v>105</v>
      </c>
      <c r="J1582" s="1">
        <v>11</v>
      </c>
      <c r="K1582" s="1">
        <v>67</v>
      </c>
      <c r="L1582" s="1">
        <v>2</v>
      </c>
      <c r="M1582" s="11">
        <v>3</v>
      </c>
    </row>
    <row r="1583" spans="3:13" x14ac:dyDescent="0.25">
      <c r="C1583" s="125"/>
      <c r="D1583" s="122"/>
      <c r="E1583" s="9"/>
      <c r="F1583" s="10"/>
      <c r="G1583" s="8">
        <v>100</v>
      </c>
      <c r="H1583" s="13">
        <v>21.991701244813001</v>
      </c>
      <c r="I1583" s="2">
        <v>43.568464730290003</v>
      </c>
      <c r="J1583" s="2">
        <v>4.5643153526970002</v>
      </c>
      <c r="K1583" s="2">
        <v>27.800829875519</v>
      </c>
      <c r="L1583" s="2">
        <v>0.82987551867200005</v>
      </c>
      <c r="M1583" s="14">
        <v>1.2448132780079999</v>
      </c>
    </row>
    <row r="1584" spans="3:13" x14ac:dyDescent="0.25">
      <c r="C1584" s="125"/>
      <c r="D1584" s="122"/>
      <c r="E1584" s="4" t="s">
        <v>28</v>
      </c>
      <c r="F1584" s="5"/>
      <c r="G1584" s="6">
        <v>180</v>
      </c>
      <c r="H1584" s="7">
        <v>65</v>
      </c>
      <c r="I1584" s="1">
        <v>70</v>
      </c>
      <c r="J1584" s="1">
        <v>8</v>
      </c>
      <c r="K1584" s="1">
        <v>34</v>
      </c>
      <c r="L1584" s="1">
        <v>1</v>
      </c>
      <c r="M1584" s="11">
        <v>2</v>
      </c>
    </row>
    <row r="1585" spans="3:13" x14ac:dyDescent="0.25">
      <c r="C1585" s="125"/>
      <c r="D1585" s="122"/>
      <c r="E1585" s="9"/>
      <c r="F1585" s="10"/>
      <c r="G1585" s="8">
        <v>100</v>
      </c>
      <c r="H1585" s="13">
        <v>36.111111111111001</v>
      </c>
      <c r="I1585" s="2">
        <v>38.888888888888999</v>
      </c>
      <c r="J1585" s="2">
        <v>4.4444444444439997</v>
      </c>
      <c r="K1585" s="2">
        <v>18.888888888888999</v>
      </c>
      <c r="L1585" s="2">
        <v>0.555555555556</v>
      </c>
      <c r="M1585" s="14">
        <v>1.1111111111109999</v>
      </c>
    </row>
    <row r="1586" spans="3:13" x14ac:dyDescent="0.25">
      <c r="C1586" s="125"/>
      <c r="D1586" s="122"/>
      <c r="E1586" s="4" t="s">
        <v>29</v>
      </c>
      <c r="F1586" s="5"/>
      <c r="G1586" s="6">
        <v>83</v>
      </c>
      <c r="H1586" s="7">
        <v>30</v>
      </c>
      <c r="I1586" s="1">
        <v>31</v>
      </c>
      <c r="J1586" s="1">
        <v>5</v>
      </c>
      <c r="K1586" s="1">
        <v>17</v>
      </c>
      <c r="L1586" s="1">
        <v>0</v>
      </c>
      <c r="M1586" s="11">
        <v>0</v>
      </c>
    </row>
    <row r="1587" spans="3:13" x14ac:dyDescent="0.25">
      <c r="C1587" s="125"/>
      <c r="D1587" s="122"/>
      <c r="E1587" s="9"/>
      <c r="F1587" s="10"/>
      <c r="G1587" s="8">
        <v>100</v>
      </c>
      <c r="H1587" s="13">
        <v>36.144578313253</v>
      </c>
      <c r="I1587" s="2">
        <v>37.349397590361001</v>
      </c>
      <c r="J1587" s="2">
        <v>6.0240963855420002</v>
      </c>
      <c r="K1587" s="2">
        <v>20.481927710842999</v>
      </c>
      <c r="L1587" s="16">
        <v>0</v>
      </c>
      <c r="M1587" s="32">
        <v>0</v>
      </c>
    </row>
    <row r="1588" spans="3:13" x14ac:dyDescent="0.25">
      <c r="C1588" s="125"/>
      <c r="D1588" s="122"/>
      <c r="E1588" s="4" t="s">
        <v>30</v>
      </c>
      <c r="F1588" s="5"/>
      <c r="G1588" s="6">
        <v>26</v>
      </c>
      <c r="H1588" s="7">
        <v>8</v>
      </c>
      <c r="I1588" s="1">
        <v>7</v>
      </c>
      <c r="J1588" s="1">
        <v>1</v>
      </c>
      <c r="K1588" s="1">
        <v>7</v>
      </c>
      <c r="L1588" s="1">
        <v>2</v>
      </c>
      <c r="M1588" s="11">
        <v>1</v>
      </c>
    </row>
    <row r="1589" spans="3:13" x14ac:dyDescent="0.25">
      <c r="C1589" s="125"/>
      <c r="D1589" s="122"/>
      <c r="E1589" s="9"/>
      <c r="F1589" s="10"/>
      <c r="G1589" s="8">
        <v>100</v>
      </c>
      <c r="H1589" s="13">
        <v>30.769230769231001</v>
      </c>
      <c r="I1589" s="2">
        <v>26.923076923077002</v>
      </c>
      <c r="J1589" s="2">
        <v>3.8461538461539999</v>
      </c>
      <c r="K1589" s="2">
        <v>26.923076923077002</v>
      </c>
      <c r="L1589" s="2">
        <v>7.6923076923079998</v>
      </c>
      <c r="M1589" s="14">
        <v>3.8461538461539999</v>
      </c>
    </row>
    <row r="1590" spans="3:13" x14ac:dyDescent="0.25">
      <c r="C1590" s="125"/>
      <c r="D1590" s="122"/>
      <c r="E1590" s="4" t="s">
        <v>31</v>
      </c>
      <c r="F1590" s="5"/>
      <c r="G1590" s="6">
        <v>3</v>
      </c>
      <c r="H1590" s="7">
        <v>0</v>
      </c>
      <c r="I1590" s="1">
        <v>0</v>
      </c>
      <c r="J1590" s="1">
        <v>1</v>
      </c>
      <c r="K1590" s="1">
        <v>2</v>
      </c>
      <c r="L1590" s="1">
        <v>0</v>
      </c>
      <c r="M1590" s="11">
        <v>0</v>
      </c>
    </row>
    <row r="1591" spans="3:13" x14ac:dyDescent="0.25">
      <c r="C1591" s="125"/>
      <c r="D1591" s="122"/>
      <c r="E1591" s="9"/>
      <c r="F1591" s="10"/>
      <c r="G1591" s="8">
        <v>100</v>
      </c>
      <c r="H1591" s="36">
        <v>0</v>
      </c>
      <c r="I1591" s="16">
        <v>0</v>
      </c>
      <c r="J1591" s="2">
        <v>33.333333333333002</v>
      </c>
      <c r="K1591" s="2">
        <v>66.666666666666998</v>
      </c>
      <c r="L1591" s="16">
        <v>0</v>
      </c>
      <c r="M1591" s="32">
        <v>0</v>
      </c>
    </row>
    <row r="1592" spans="3:13" x14ac:dyDescent="0.25">
      <c r="C1592" s="125"/>
      <c r="D1592" s="122"/>
      <c r="E1592" s="4" t="s">
        <v>32</v>
      </c>
      <c r="F1592" s="5"/>
      <c r="G1592" s="6">
        <v>606</v>
      </c>
      <c r="H1592" s="7">
        <v>71</v>
      </c>
      <c r="I1592" s="1">
        <v>261</v>
      </c>
      <c r="J1592" s="1">
        <v>50</v>
      </c>
      <c r="K1592" s="1">
        <v>212</v>
      </c>
      <c r="L1592" s="1">
        <v>8</v>
      </c>
      <c r="M1592" s="11">
        <v>4</v>
      </c>
    </row>
    <row r="1593" spans="3:13" x14ac:dyDescent="0.25">
      <c r="C1593" s="125"/>
      <c r="D1593" s="122"/>
      <c r="E1593" s="9"/>
      <c r="F1593" s="10"/>
      <c r="G1593" s="8">
        <v>100</v>
      </c>
      <c r="H1593" s="13">
        <v>11.716171617162001</v>
      </c>
      <c r="I1593" s="2">
        <v>43.069306930693003</v>
      </c>
      <c r="J1593" s="2">
        <v>8.2508250825079994</v>
      </c>
      <c r="K1593" s="2">
        <v>34.983498349835003</v>
      </c>
      <c r="L1593" s="2">
        <v>1.3201320132009999</v>
      </c>
      <c r="M1593" s="14">
        <v>0.66006600660100001</v>
      </c>
    </row>
    <row r="1594" spans="3:13" x14ac:dyDescent="0.25">
      <c r="C1594" s="125"/>
      <c r="D1594" s="122"/>
      <c r="E1594" s="4" t="s">
        <v>33</v>
      </c>
      <c r="F1594" s="5"/>
      <c r="G1594" s="6">
        <v>421</v>
      </c>
      <c r="H1594" s="7">
        <v>118</v>
      </c>
      <c r="I1594" s="1">
        <v>175</v>
      </c>
      <c r="J1594" s="1">
        <v>19</v>
      </c>
      <c r="K1594" s="1">
        <v>101</v>
      </c>
      <c r="L1594" s="1">
        <v>3</v>
      </c>
      <c r="M1594" s="11">
        <v>5</v>
      </c>
    </row>
    <row r="1595" spans="3:13" x14ac:dyDescent="0.25">
      <c r="C1595" s="125"/>
      <c r="D1595" s="122"/>
      <c r="E1595" s="9"/>
      <c r="F1595" s="10"/>
      <c r="G1595" s="8">
        <v>100</v>
      </c>
      <c r="H1595" s="13">
        <v>28.028503562945001</v>
      </c>
      <c r="I1595" s="2">
        <v>41.567695961995</v>
      </c>
      <c r="J1595" s="2">
        <v>4.513064133017</v>
      </c>
      <c r="K1595" s="2">
        <v>23.990498812352001</v>
      </c>
      <c r="L1595" s="2">
        <v>0.71258907363400004</v>
      </c>
      <c r="M1595" s="14">
        <v>1.187648456057</v>
      </c>
    </row>
    <row r="1596" spans="3:13" x14ac:dyDescent="0.25">
      <c r="C1596" s="125"/>
      <c r="D1596" s="122"/>
      <c r="E1596" s="4" t="s">
        <v>34</v>
      </c>
      <c r="F1596" s="5"/>
      <c r="G1596" s="6">
        <v>112</v>
      </c>
      <c r="H1596" s="7">
        <v>38</v>
      </c>
      <c r="I1596" s="1">
        <v>38</v>
      </c>
      <c r="J1596" s="1">
        <v>7</v>
      </c>
      <c r="K1596" s="1">
        <v>26</v>
      </c>
      <c r="L1596" s="1">
        <v>2</v>
      </c>
      <c r="M1596" s="11">
        <v>1</v>
      </c>
    </row>
    <row r="1597" spans="3:13" x14ac:dyDescent="0.25">
      <c r="C1597" s="125"/>
      <c r="D1597" s="122"/>
      <c r="E1597" s="9"/>
      <c r="F1597" s="10"/>
      <c r="G1597" s="8">
        <v>100</v>
      </c>
      <c r="H1597" s="13">
        <v>33.928571428570997</v>
      </c>
      <c r="I1597" s="2">
        <v>33.928571428570997</v>
      </c>
      <c r="J1597" s="2">
        <v>6.25</v>
      </c>
      <c r="K1597" s="2">
        <v>23.214285714286</v>
      </c>
      <c r="L1597" s="2">
        <v>1.785714285714</v>
      </c>
      <c r="M1597" s="14">
        <v>0.89285714285700002</v>
      </c>
    </row>
    <row r="1598" spans="3:13" x14ac:dyDescent="0.25">
      <c r="C1598" s="125"/>
      <c r="D1598" s="122"/>
      <c r="E1598" s="4" t="s">
        <v>35</v>
      </c>
      <c r="F1598" s="5"/>
      <c r="G1598" s="6">
        <v>533</v>
      </c>
      <c r="H1598" s="7">
        <v>156</v>
      </c>
      <c r="I1598" s="1">
        <v>213</v>
      </c>
      <c r="J1598" s="1">
        <v>26</v>
      </c>
      <c r="K1598" s="1">
        <v>127</v>
      </c>
      <c r="L1598" s="1">
        <v>5</v>
      </c>
      <c r="M1598" s="11">
        <v>6</v>
      </c>
    </row>
    <row r="1599" spans="3:13" x14ac:dyDescent="0.25">
      <c r="C1599" s="125"/>
      <c r="D1599" s="122"/>
      <c r="E1599" s="9"/>
      <c r="F1599" s="10"/>
      <c r="G1599" s="8">
        <v>100</v>
      </c>
      <c r="H1599" s="13">
        <v>29.268292682927001</v>
      </c>
      <c r="I1599" s="2">
        <v>39.962476547842002</v>
      </c>
      <c r="J1599" s="2">
        <v>4.8780487804880002</v>
      </c>
      <c r="K1599" s="2">
        <v>23.827392120075</v>
      </c>
      <c r="L1599" s="2">
        <v>0.93808630394000003</v>
      </c>
      <c r="M1599" s="14">
        <v>1.125703564728</v>
      </c>
    </row>
    <row r="1600" spans="3:13" x14ac:dyDescent="0.25">
      <c r="C1600" s="125"/>
      <c r="D1600" s="121" t="s">
        <v>22</v>
      </c>
      <c r="E1600" s="18" t="s">
        <v>25</v>
      </c>
      <c r="F1600" s="17"/>
      <c r="G1600" s="19">
        <v>247</v>
      </c>
      <c r="H1600" s="21">
        <v>16</v>
      </c>
      <c r="I1600" s="3">
        <v>124</v>
      </c>
      <c r="J1600" s="3">
        <v>74</v>
      </c>
      <c r="K1600" s="3">
        <v>32</v>
      </c>
      <c r="L1600" s="3">
        <v>0</v>
      </c>
      <c r="M1600" s="22">
        <v>1</v>
      </c>
    </row>
    <row r="1601" spans="3:13" x14ac:dyDescent="0.25">
      <c r="C1601" s="125"/>
      <c r="D1601" s="122"/>
      <c r="E1601" s="9"/>
      <c r="F1601" s="10"/>
      <c r="G1601" s="8">
        <v>100</v>
      </c>
      <c r="H1601" s="13">
        <v>6.4777327935219997</v>
      </c>
      <c r="I1601" s="2">
        <v>50.202429149798</v>
      </c>
      <c r="J1601" s="2">
        <v>29.959514170039999</v>
      </c>
      <c r="K1601" s="2">
        <v>12.955465587045</v>
      </c>
      <c r="L1601" s="16">
        <v>0</v>
      </c>
      <c r="M1601" s="14">
        <v>0.40485829959500003</v>
      </c>
    </row>
    <row r="1602" spans="3:13" x14ac:dyDescent="0.25">
      <c r="C1602" s="125"/>
      <c r="D1602" s="122"/>
      <c r="E1602" s="4" t="s">
        <v>26</v>
      </c>
      <c r="F1602" s="5"/>
      <c r="G1602" s="6">
        <v>380</v>
      </c>
      <c r="H1602" s="7">
        <v>70</v>
      </c>
      <c r="I1602" s="1">
        <v>181</v>
      </c>
      <c r="J1602" s="1">
        <v>97</v>
      </c>
      <c r="K1602" s="1">
        <v>31</v>
      </c>
      <c r="L1602" s="1">
        <v>0</v>
      </c>
      <c r="M1602" s="11">
        <v>1</v>
      </c>
    </row>
    <row r="1603" spans="3:13" x14ac:dyDescent="0.25">
      <c r="C1603" s="125"/>
      <c r="D1603" s="122"/>
      <c r="E1603" s="9"/>
      <c r="F1603" s="10"/>
      <c r="G1603" s="8">
        <v>100</v>
      </c>
      <c r="H1603" s="13">
        <v>18.421052631578998</v>
      </c>
      <c r="I1603" s="2">
        <v>47.631578947367998</v>
      </c>
      <c r="J1603" s="2">
        <v>25.526315789474001</v>
      </c>
      <c r="K1603" s="2">
        <v>8.1578947368419996</v>
      </c>
      <c r="L1603" s="16">
        <v>0</v>
      </c>
      <c r="M1603" s="14">
        <v>0.26315789473700002</v>
      </c>
    </row>
    <row r="1604" spans="3:13" x14ac:dyDescent="0.25">
      <c r="C1604" s="125"/>
      <c r="D1604" s="122"/>
      <c r="E1604" s="4" t="s">
        <v>27</v>
      </c>
      <c r="F1604" s="5"/>
      <c r="G1604" s="6">
        <v>251</v>
      </c>
      <c r="H1604" s="7">
        <v>59</v>
      </c>
      <c r="I1604" s="1">
        <v>127</v>
      </c>
      <c r="J1604" s="1">
        <v>43</v>
      </c>
      <c r="K1604" s="1">
        <v>17</v>
      </c>
      <c r="L1604" s="1">
        <v>3</v>
      </c>
      <c r="M1604" s="11">
        <v>2</v>
      </c>
    </row>
    <row r="1605" spans="3:13" x14ac:dyDescent="0.25">
      <c r="C1605" s="125"/>
      <c r="D1605" s="122"/>
      <c r="E1605" s="9"/>
      <c r="F1605" s="10"/>
      <c r="G1605" s="8">
        <v>100</v>
      </c>
      <c r="H1605" s="13">
        <v>23.505976095617999</v>
      </c>
      <c r="I1605" s="2">
        <v>50.597609561753004</v>
      </c>
      <c r="J1605" s="2">
        <v>17.131474103586001</v>
      </c>
      <c r="K1605" s="2">
        <v>6.7729083665339997</v>
      </c>
      <c r="L1605" s="2">
        <v>1.1952191235059999</v>
      </c>
      <c r="M1605" s="14">
        <v>0.79681274900400001</v>
      </c>
    </row>
    <row r="1606" spans="3:13" x14ac:dyDescent="0.25">
      <c r="C1606" s="125"/>
      <c r="D1606" s="122"/>
      <c r="E1606" s="4" t="s">
        <v>28</v>
      </c>
      <c r="F1606" s="5"/>
      <c r="G1606" s="6">
        <v>210</v>
      </c>
      <c r="H1606" s="7">
        <v>72</v>
      </c>
      <c r="I1606" s="1">
        <v>97</v>
      </c>
      <c r="J1606" s="1">
        <v>25</v>
      </c>
      <c r="K1606" s="1">
        <v>8</v>
      </c>
      <c r="L1606" s="1">
        <v>3</v>
      </c>
      <c r="M1606" s="11">
        <v>5</v>
      </c>
    </row>
    <row r="1607" spans="3:13" x14ac:dyDescent="0.25">
      <c r="C1607" s="125"/>
      <c r="D1607" s="122"/>
      <c r="E1607" s="9"/>
      <c r="F1607" s="10"/>
      <c r="G1607" s="8">
        <v>100</v>
      </c>
      <c r="H1607" s="13">
        <v>34.285714285714</v>
      </c>
      <c r="I1607" s="2">
        <v>46.190476190475998</v>
      </c>
      <c r="J1607" s="2">
        <v>11.904761904761999</v>
      </c>
      <c r="K1607" s="2">
        <v>3.8095238095239998</v>
      </c>
      <c r="L1607" s="2">
        <v>1.4285714285710001</v>
      </c>
      <c r="M1607" s="14">
        <v>2.3809523809519999</v>
      </c>
    </row>
    <row r="1608" spans="3:13" x14ac:dyDescent="0.25">
      <c r="C1608" s="125"/>
      <c r="D1608" s="122"/>
      <c r="E1608" s="4" t="s">
        <v>29</v>
      </c>
      <c r="F1608" s="5"/>
      <c r="G1608" s="6">
        <v>123</v>
      </c>
      <c r="H1608" s="7">
        <v>49</v>
      </c>
      <c r="I1608" s="1">
        <v>61</v>
      </c>
      <c r="J1608" s="1">
        <v>8</v>
      </c>
      <c r="K1608" s="1">
        <v>1</v>
      </c>
      <c r="L1608" s="1">
        <v>2</v>
      </c>
      <c r="M1608" s="11">
        <v>2</v>
      </c>
    </row>
    <row r="1609" spans="3:13" x14ac:dyDescent="0.25">
      <c r="C1609" s="125"/>
      <c r="D1609" s="122"/>
      <c r="E1609" s="9"/>
      <c r="F1609" s="10"/>
      <c r="G1609" s="8">
        <v>100</v>
      </c>
      <c r="H1609" s="13">
        <v>39.837398373984001</v>
      </c>
      <c r="I1609" s="2">
        <v>49.593495934959002</v>
      </c>
      <c r="J1609" s="2">
        <v>6.5040650406499996</v>
      </c>
      <c r="K1609" s="2">
        <v>0.81300813008100004</v>
      </c>
      <c r="L1609" s="2">
        <v>1.6260162601629999</v>
      </c>
      <c r="M1609" s="14">
        <v>1.6260162601629999</v>
      </c>
    </row>
    <row r="1610" spans="3:13" x14ac:dyDescent="0.25">
      <c r="C1610" s="125"/>
      <c r="D1610" s="122"/>
      <c r="E1610" s="4" t="s">
        <v>30</v>
      </c>
      <c r="F1610" s="5"/>
      <c r="G1610" s="6">
        <v>50</v>
      </c>
      <c r="H1610" s="7">
        <v>24</v>
      </c>
      <c r="I1610" s="1">
        <v>21</v>
      </c>
      <c r="J1610" s="1">
        <v>3</v>
      </c>
      <c r="K1610" s="1">
        <v>0</v>
      </c>
      <c r="L1610" s="1">
        <v>1</v>
      </c>
      <c r="M1610" s="11">
        <v>1</v>
      </c>
    </row>
    <row r="1611" spans="3:13" x14ac:dyDescent="0.25">
      <c r="C1611" s="125"/>
      <c r="D1611" s="122"/>
      <c r="E1611" s="9"/>
      <c r="F1611" s="10"/>
      <c r="G1611" s="8">
        <v>100</v>
      </c>
      <c r="H1611" s="13">
        <v>48</v>
      </c>
      <c r="I1611" s="2">
        <v>42</v>
      </c>
      <c r="J1611" s="2">
        <v>6</v>
      </c>
      <c r="K1611" s="16">
        <v>0</v>
      </c>
      <c r="L1611" s="2">
        <v>2</v>
      </c>
      <c r="M1611" s="14">
        <v>2</v>
      </c>
    </row>
    <row r="1612" spans="3:13" x14ac:dyDescent="0.25">
      <c r="C1612" s="125"/>
      <c r="D1612" s="122"/>
      <c r="E1612" s="4" t="s">
        <v>31</v>
      </c>
      <c r="F1612" s="5"/>
      <c r="G1612" s="6">
        <v>14</v>
      </c>
      <c r="H1612" s="7">
        <v>5</v>
      </c>
      <c r="I1612" s="1">
        <v>5</v>
      </c>
      <c r="J1612" s="1">
        <v>1</v>
      </c>
      <c r="K1612" s="1">
        <v>0</v>
      </c>
      <c r="L1612" s="1">
        <v>3</v>
      </c>
      <c r="M1612" s="11">
        <v>0</v>
      </c>
    </row>
    <row r="1613" spans="3:13" x14ac:dyDescent="0.25">
      <c r="C1613" s="125"/>
      <c r="D1613" s="122"/>
      <c r="E1613" s="9"/>
      <c r="F1613" s="10"/>
      <c r="G1613" s="8">
        <v>100</v>
      </c>
      <c r="H1613" s="13">
        <v>35.714285714286</v>
      </c>
      <c r="I1613" s="2">
        <v>35.714285714286</v>
      </c>
      <c r="J1613" s="2">
        <v>7.1428571428570002</v>
      </c>
      <c r="K1613" s="16">
        <v>0</v>
      </c>
      <c r="L1613" s="2">
        <v>21.428571428571001</v>
      </c>
      <c r="M1613" s="32">
        <v>0</v>
      </c>
    </row>
    <row r="1614" spans="3:13" x14ac:dyDescent="0.25">
      <c r="C1614" s="125"/>
      <c r="D1614" s="122"/>
      <c r="E1614" s="4" t="s">
        <v>32</v>
      </c>
      <c r="F1614" s="5"/>
      <c r="G1614" s="6">
        <v>627</v>
      </c>
      <c r="H1614" s="7">
        <v>86</v>
      </c>
      <c r="I1614" s="1">
        <v>305</v>
      </c>
      <c r="J1614" s="1">
        <v>171</v>
      </c>
      <c r="K1614" s="1">
        <v>63</v>
      </c>
      <c r="L1614" s="1">
        <v>0</v>
      </c>
      <c r="M1614" s="11">
        <v>2</v>
      </c>
    </row>
    <row r="1615" spans="3:13" x14ac:dyDescent="0.25">
      <c r="C1615" s="125"/>
      <c r="D1615" s="122"/>
      <c r="E1615" s="9"/>
      <c r="F1615" s="10"/>
      <c r="G1615" s="8">
        <v>100</v>
      </c>
      <c r="H1615" s="13">
        <v>13.716108452951</v>
      </c>
      <c r="I1615" s="2">
        <v>48.644338118021999</v>
      </c>
      <c r="J1615" s="2">
        <v>27.272727272727</v>
      </c>
      <c r="K1615" s="2">
        <v>10.047846889952</v>
      </c>
      <c r="L1615" s="16">
        <v>0</v>
      </c>
      <c r="M1615" s="14">
        <v>0.318979266348</v>
      </c>
    </row>
    <row r="1616" spans="3:13" x14ac:dyDescent="0.25">
      <c r="C1616" s="125"/>
      <c r="D1616" s="122"/>
      <c r="E1616" s="4" t="s">
        <v>33</v>
      </c>
      <c r="F1616" s="5"/>
      <c r="G1616" s="6">
        <v>461</v>
      </c>
      <c r="H1616" s="7">
        <v>131</v>
      </c>
      <c r="I1616" s="1">
        <v>224</v>
      </c>
      <c r="J1616" s="1">
        <v>68</v>
      </c>
      <c r="K1616" s="1">
        <v>25</v>
      </c>
      <c r="L1616" s="1">
        <v>6</v>
      </c>
      <c r="M1616" s="11">
        <v>7</v>
      </c>
    </row>
    <row r="1617" spans="3:13" x14ac:dyDescent="0.25">
      <c r="C1617" s="125"/>
      <c r="D1617" s="122"/>
      <c r="E1617" s="9"/>
      <c r="F1617" s="10"/>
      <c r="G1617" s="8">
        <v>100</v>
      </c>
      <c r="H1617" s="13">
        <v>28.416485900217001</v>
      </c>
      <c r="I1617" s="2">
        <v>48.590021691974002</v>
      </c>
      <c r="J1617" s="2">
        <v>14.750542299349</v>
      </c>
      <c r="K1617" s="2">
        <v>5.4229934924079997</v>
      </c>
      <c r="L1617" s="2">
        <v>1.3015184381780001</v>
      </c>
      <c r="M1617" s="14">
        <v>1.5184381778739999</v>
      </c>
    </row>
    <row r="1618" spans="3:13" x14ac:dyDescent="0.25">
      <c r="C1618" s="125"/>
      <c r="D1618" s="122"/>
      <c r="E1618" s="4" t="s">
        <v>34</v>
      </c>
      <c r="F1618" s="5"/>
      <c r="G1618" s="6">
        <v>187</v>
      </c>
      <c r="H1618" s="7">
        <v>78</v>
      </c>
      <c r="I1618" s="1">
        <v>87</v>
      </c>
      <c r="J1618" s="1">
        <v>12</v>
      </c>
      <c r="K1618" s="1">
        <v>1</v>
      </c>
      <c r="L1618" s="1">
        <v>6</v>
      </c>
      <c r="M1618" s="11">
        <v>3</v>
      </c>
    </row>
    <row r="1619" spans="3:13" x14ac:dyDescent="0.25">
      <c r="C1619" s="125"/>
      <c r="D1619" s="122"/>
      <c r="E1619" s="9"/>
      <c r="F1619" s="10"/>
      <c r="G1619" s="8">
        <v>100</v>
      </c>
      <c r="H1619" s="13">
        <v>41.711229946524</v>
      </c>
      <c r="I1619" s="2">
        <v>46.524064171123001</v>
      </c>
      <c r="J1619" s="2">
        <v>6.4171122994649998</v>
      </c>
      <c r="K1619" s="2">
        <v>0.53475935828900001</v>
      </c>
      <c r="L1619" s="2">
        <v>3.208556149733</v>
      </c>
      <c r="M1619" s="14">
        <v>1.6042780748659999</v>
      </c>
    </row>
    <row r="1620" spans="3:13" x14ac:dyDescent="0.25">
      <c r="C1620" s="125"/>
      <c r="D1620" s="122"/>
      <c r="E1620" s="4" t="s">
        <v>35</v>
      </c>
      <c r="F1620" s="5"/>
      <c r="G1620" s="6">
        <v>648</v>
      </c>
      <c r="H1620" s="7">
        <v>209</v>
      </c>
      <c r="I1620" s="1">
        <v>311</v>
      </c>
      <c r="J1620" s="1">
        <v>80</v>
      </c>
      <c r="K1620" s="1">
        <v>26</v>
      </c>
      <c r="L1620" s="1">
        <v>12</v>
      </c>
      <c r="M1620" s="11">
        <v>10</v>
      </c>
    </row>
    <row r="1621" spans="3:13" x14ac:dyDescent="0.25">
      <c r="C1621" s="125"/>
      <c r="D1621" s="122"/>
      <c r="E1621" s="9"/>
      <c r="F1621" s="10"/>
      <c r="G1621" s="8">
        <v>100</v>
      </c>
      <c r="H1621" s="13">
        <v>32.253086419752997</v>
      </c>
      <c r="I1621" s="2">
        <v>47.993827160494</v>
      </c>
      <c r="J1621" s="2">
        <v>12.345679012346</v>
      </c>
      <c r="K1621" s="2">
        <v>4.0123456790120002</v>
      </c>
      <c r="L1621" s="2">
        <v>1.851851851852</v>
      </c>
      <c r="M1621" s="14">
        <v>1.543209876543</v>
      </c>
    </row>
    <row r="1622" spans="3:13" x14ac:dyDescent="0.25">
      <c r="C1622" s="121" t="s">
        <v>36</v>
      </c>
      <c r="D1622" s="121" t="s">
        <v>24</v>
      </c>
      <c r="E1622" s="18" t="s">
        <v>37</v>
      </c>
      <c r="F1622" s="17"/>
      <c r="G1622" s="19">
        <v>106</v>
      </c>
      <c r="H1622" s="21">
        <v>28</v>
      </c>
      <c r="I1622" s="3">
        <v>40</v>
      </c>
      <c r="J1622" s="3">
        <v>17</v>
      </c>
      <c r="K1622" s="3">
        <v>20</v>
      </c>
      <c r="L1622" s="3">
        <v>1</v>
      </c>
      <c r="M1622" s="22">
        <v>0</v>
      </c>
    </row>
    <row r="1623" spans="3:13" x14ac:dyDescent="0.25">
      <c r="C1623" s="125"/>
      <c r="D1623" s="122"/>
      <c r="E1623" s="9"/>
      <c r="F1623" s="10"/>
      <c r="G1623" s="8">
        <v>100</v>
      </c>
      <c r="H1623" s="13">
        <v>26.415094339623</v>
      </c>
      <c r="I1623" s="2">
        <v>37.735849056604003</v>
      </c>
      <c r="J1623" s="2">
        <v>16.037735849057</v>
      </c>
      <c r="K1623" s="2">
        <v>18.867924528302002</v>
      </c>
      <c r="L1623" s="2">
        <v>0.94339622641499998</v>
      </c>
      <c r="M1623" s="32">
        <v>0</v>
      </c>
    </row>
    <row r="1624" spans="3:13" ht="25.2" x14ac:dyDescent="0.25">
      <c r="C1624" s="125"/>
      <c r="D1624" s="122"/>
      <c r="E1624" s="4" t="s">
        <v>38</v>
      </c>
      <c r="F1624" s="5"/>
      <c r="G1624" s="6">
        <v>1653</v>
      </c>
      <c r="H1624" s="7">
        <v>310</v>
      </c>
      <c r="I1624" s="1">
        <v>743</v>
      </c>
      <c r="J1624" s="1">
        <v>226</v>
      </c>
      <c r="K1624" s="1">
        <v>357</v>
      </c>
      <c r="L1624" s="1">
        <v>11</v>
      </c>
      <c r="M1624" s="11">
        <v>6</v>
      </c>
    </row>
    <row r="1625" spans="3:13" x14ac:dyDescent="0.25">
      <c r="C1625" s="125"/>
      <c r="D1625" s="122"/>
      <c r="E1625" s="9"/>
      <c r="F1625" s="10"/>
      <c r="G1625" s="8">
        <v>100</v>
      </c>
      <c r="H1625" s="13">
        <v>18.753781004235002</v>
      </c>
      <c r="I1625" s="2">
        <v>44.948578342407998</v>
      </c>
      <c r="J1625" s="2">
        <v>13.672111312765001</v>
      </c>
      <c r="K1625" s="2">
        <v>21.597096188748001</v>
      </c>
      <c r="L1625" s="2">
        <v>0.66545674531200005</v>
      </c>
      <c r="M1625" s="14">
        <v>0.36297640653399998</v>
      </c>
    </row>
    <row r="1626" spans="3:13" ht="25.2" x14ac:dyDescent="0.25">
      <c r="C1626" s="125"/>
      <c r="D1626" s="122"/>
      <c r="E1626" s="4" t="s">
        <v>39</v>
      </c>
      <c r="F1626" s="5"/>
      <c r="G1626" s="6">
        <v>116</v>
      </c>
      <c r="H1626" s="7">
        <v>27</v>
      </c>
      <c r="I1626" s="1">
        <v>52</v>
      </c>
      <c r="J1626" s="1">
        <v>20</v>
      </c>
      <c r="K1626" s="1">
        <v>17</v>
      </c>
      <c r="L1626" s="1">
        <v>0</v>
      </c>
      <c r="M1626" s="11">
        <v>0</v>
      </c>
    </row>
    <row r="1627" spans="3:13" x14ac:dyDescent="0.25">
      <c r="C1627" s="125"/>
      <c r="D1627" s="122"/>
      <c r="E1627" s="9"/>
      <c r="F1627" s="10"/>
      <c r="G1627" s="8">
        <v>100</v>
      </c>
      <c r="H1627" s="13">
        <v>23.275862068965999</v>
      </c>
      <c r="I1627" s="2">
        <v>44.827586206897003</v>
      </c>
      <c r="J1627" s="2">
        <v>17.241379310345</v>
      </c>
      <c r="K1627" s="2">
        <v>14.655172413793</v>
      </c>
      <c r="L1627" s="16">
        <v>0</v>
      </c>
      <c r="M1627" s="32">
        <v>0</v>
      </c>
    </row>
    <row r="1628" spans="3:13" ht="25.2" x14ac:dyDescent="0.25">
      <c r="C1628" s="125"/>
      <c r="D1628" s="122"/>
      <c r="E1628" s="4" t="s">
        <v>40</v>
      </c>
      <c r="F1628" s="5"/>
      <c r="G1628" s="6">
        <v>513</v>
      </c>
      <c r="H1628" s="7">
        <v>152</v>
      </c>
      <c r="I1628" s="1">
        <v>247</v>
      </c>
      <c r="J1628" s="1">
        <v>64</v>
      </c>
      <c r="K1628" s="1">
        <v>34</v>
      </c>
      <c r="L1628" s="1">
        <v>13</v>
      </c>
      <c r="M1628" s="11">
        <v>3</v>
      </c>
    </row>
    <row r="1629" spans="3:13" x14ac:dyDescent="0.25">
      <c r="C1629" s="125"/>
      <c r="D1629" s="122"/>
      <c r="E1629" s="9"/>
      <c r="F1629" s="10"/>
      <c r="G1629" s="8">
        <v>100</v>
      </c>
      <c r="H1629" s="13">
        <v>29.629629629629999</v>
      </c>
      <c r="I1629" s="2">
        <v>48.148148148148003</v>
      </c>
      <c r="J1629" s="2">
        <v>12.475633528265</v>
      </c>
      <c r="K1629" s="2">
        <v>6.6276803118909999</v>
      </c>
      <c r="L1629" s="2">
        <v>2.5341130604290001</v>
      </c>
      <c r="M1629" s="14">
        <v>0.58479532163699999</v>
      </c>
    </row>
    <row r="1630" spans="3:13" x14ac:dyDescent="0.25">
      <c r="C1630" s="125"/>
      <c r="D1630" s="122"/>
      <c r="E1630" s="4" t="s">
        <v>18</v>
      </c>
      <c r="F1630" s="5"/>
      <c r="G1630" s="6">
        <v>26</v>
      </c>
      <c r="H1630" s="7">
        <v>5</v>
      </c>
      <c r="I1630" s="1">
        <v>8</v>
      </c>
      <c r="J1630" s="1">
        <v>0</v>
      </c>
      <c r="K1630" s="1">
        <v>0</v>
      </c>
      <c r="L1630" s="1">
        <v>0</v>
      </c>
      <c r="M1630" s="11">
        <v>13</v>
      </c>
    </row>
    <row r="1631" spans="3:13" x14ac:dyDescent="0.25">
      <c r="C1631" s="125"/>
      <c r="D1631" s="122"/>
      <c r="E1631" s="9"/>
      <c r="F1631" s="10"/>
      <c r="G1631" s="8">
        <v>100</v>
      </c>
      <c r="H1631" s="13">
        <v>19.230769230768999</v>
      </c>
      <c r="I1631" s="2">
        <v>30.769230769231001</v>
      </c>
      <c r="J1631" s="16">
        <v>0</v>
      </c>
      <c r="K1631" s="16">
        <v>0</v>
      </c>
      <c r="L1631" s="16">
        <v>0</v>
      </c>
      <c r="M1631" s="14">
        <v>50</v>
      </c>
    </row>
    <row r="1632" spans="3:13" x14ac:dyDescent="0.25">
      <c r="C1632" s="125"/>
      <c r="D1632" s="121" t="s">
        <v>21</v>
      </c>
      <c r="E1632" s="18" t="s">
        <v>37</v>
      </c>
      <c r="F1632" s="17"/>
      <c r="G1632" s="19">
        <v>66</v>
      </c>
      <c r="H1632" s="21">
        <v>18</v>
      </c>
      <c r="I1632" s="3">
        <v>27</v>
      </c>
      <c r="J1632" s="3">
        <v>5</v>
      </c>
      <c r="K1632" s="3">
        <v>15</v>
      </c>
      <c r="L1632" s="3">
        <v>1</v>
      </c>
      <c r="M1632" s="22">
        <v>0</v>
      </c>
    </row>
    <row r="1633" spans="3:13" x14ac:dyDescent="0.25">
      <c r="C1633" s="125"/>
      <c r="D1633" s="122"/>
      <c r="E1633" s="9"/>
      <c r="F1633" s="10"/>
      <c r="G1633" s="8">
        <v>100</v>
      </c>
      <c r="H1633" s="13">
        <v>27.272727272727</v>
      </c>
      <c r="I1633" s="2">
        <v>40.909090909090999</v>
      </c>
      <c r="J1633" s="2">
        <v>7.5757575757579998</v>
      </c>
      <c r="K1633" s="2">
        <v>22.727272727273</v>
      </c>
      <c r="L1633" s="2">
        <v>1.5151515151520001</v>
      </c>
      <c r="M1633" s="32">
        <v>0</v>
      </c>
    </row>
    <row r="1634" spans="3:13" ht="25.2" x14ac:dyDescent="0.25">
      <c r="C1634" s="125"/>
      <c r="D1634" s="122"/>
      <c r="E1634" s="4" t="s">
        <v>38</v>
      </c>
      <c r="F1634" s="5"/>
      <c r="G1634" s="6">
        <v>938</v>
      </c>
      <c r="H1634" s="7">
        <v>177</v>
      </c>
      <c r="I1634" s="1">
        <v>389</v>
      </c>
      <c r="J1634" s="1">
        <v>64</v>
      </c>
      <c r="K1634" s="1">
        <v>296</v>
      </c>
      <c r="L1634" s="1">
        <v>10</v>
      </c>
      <c r="M1634" s="11">
        <v>2</v>
      </c>
    </row>
    <row r="1635" spans="3:13" x14ac:dyDescent="0.25">
      <c r="C1635" s="125"/>
      <c r="D1635" s="122"/>
      <c r="E1635" s="9"/>
      <c r="F1635" s="10"/>
      <c r="G1635" s="8">
        <v>100</v>
      </c>
      <c r="H1635" s="13">
        <v>18.869936034115</v>
      </c>
      <c r="I1635" s="2">
        <v>41.471215351811999</v>
      </c>
      <c r="J1635" s="2">
        <v>6.8230277185499997</v>
      </c>
      <c r="K1635" s="2">
        <v>31.556503198293999</v>
      </c>
      <c r="L1635" s="2">
        <v>1.0660980810230001</v>
      </c>
      <c r="M1635" s="14">
        <v>0.21321961620499999</v>
      </c>
    </row>
    <row r="1636" spans="3:13" ht="25.2" x14ac:dyDescent="0.25">
      <c r="C1636" s="125"/>
      <c r="D1636" s="122"/>
      <c r="E1636" s="4" t="s">
        <v>39</v>
      </c>
      <c r="F1636" s="5"/>
      <c r="G1636" s="6">
        <v>43</v>
      </c>
      <c r="H1636" s="7">
        <v>10</v>
      </c>
      <c r="I1636" s="1">
        <v>20</v>
      </c>
      <c r="J1636" s="1">
        <v>3</v>
      </c>
      <c r="K1636" s="1">
        <v>10</v>
      </c>
      <c r="L1636" s="1">
        <v>0</v>
      </c>
      <c r="M1636" s="11">
        <v>0</v>
      </c>
    </row>
    <row r="1637" spans="3:13" x14ac:dyDescent="0.25">
      <c r="C1637" s="125"/>
      <c r="D1637" s="122"/>
      <c r="E1637" s="9"/>
      <c r="F1637" s="10"/>
      <c r="G1637" s="8">
        <v>100</v>
      </c>
      <c r="H1637" s="13">
        <v>23.255813953488001</v>
      </c>
      <c r="I1637" s="2">
        <v>46.511627906976997</v>
      </c>
      <c r="J1637" s="2">
        <v>6.9767441860470001</v>
      </c>
      <c r="K1637" s="2">
        <v>23.255813953488001</v>
      </c>
      <c r="L1637" s="16">
        <v>0</v>
      </c>
      <c r="M1637" s="32">
        <v>0</v>
      </c>
    </row>
    <row r="1638" spans="3:13" ht="25.2" x14ac:dyDescent="0.25">
      <c r="C1638" s="125"/>
      <c r="D1638" s="122"/>
      <c r="E1638" s="4" t="s">
        <v>40</v>
      </c>
      <c r="F1638" s="5"/>
      <c r="G1638" s="6">
        <v>77</v>
      </c>
      <c r="H1638" s="7">
        <v>19</v>
      </c>
      <c r="I1638" s="1">
        <v>34</v>
      </c>
      <c r="J1638" s="1">
        <v>4</v>
      </c>
      <c r="K1638" s="1">
        <v>18</v>
      </c>
      <c r="L1638" s="1">
        <v>2</v>
      </c>
      <c r="M1638" s="11">
        <v>0</v>
      </c>
    </row>
    <row r="1639" spans="3:13" x14ac:dyDescent="0.25">
      <c r="C1639" s="125"/>
      <c r="D1639" s="122"/>
      <c r="E1639" s="9"/>
      <c r="F1639" s="10"/>
      <c r="G1639" s="8">
        <v>100</v>
      </c>
      <c r="H1639" s="13">
        <v>24.675324675325001</v>
      </c>
      <c r="I1639" s="2">
        <v>44.155844155844001</v>
      </c>
      <c r="J1639" s="2">
        <v>5.1948051948050002</v>
      </c>
      <c r="K1639" s="2">
        <v>23.376623376623002</v>
      </c>
      <c r="L1639" s="2">
        <v>2.5974025974030002</v>
      </c>
      <c r="M1639" s="32">
        <v>0</v>
      </c>
    </row>
    <row r="1640" spans="3:13" x14ac:dyDescent="0.25">
      <c r="C1640" s="125"/>
      <c r="D1640" s="122"/>
      <c r="E1640" s="4" t="s">
        <v>18</v>
      </c>
      <c r="F1640" s="5"/>
      <c r="G1640" s="6">
        <v>15</v>
      </c>
      <c r="H1640" s="7">
        <v>3</v>
      </c>
      <c r="I1640" s="1">
        <v>4</v>
      </c>
      <c r="J1640" s="1">
        <v>0</v>
      </c>
      <c r="K1640" s="1">
        <v>0</v>
      </c>
      <c r="L1640" s="1">
        <v>0</v>
      </c>
      <c r="M1640" s="11">
        <v>8</v>
      </c>
    </row>
    <row r="1641" spans="3:13" x14ac:dyDescent="0.25">
      <c r="C1641" s="125"/>
      <c r="D1641" s="122"/>
      <c r="E1641" s="9"/>
      <c r="F1641" s="10"/>
      <c r="G1641" s="8">
        <v>100</v>
      </c>
      <c r="H1641" s="13">
        <v>20</v>
      </c>
      <c r="I1641" s="2">
        <v>26.666666666666998</v>
      </c>
      <c r="J1641" s="16">
        <v>0</v>
      </c>
      <c r="K1641" s="16">
        <v>0</v>
      </c>
      <c r="L1641" s="16">
        <v>0</v>
      </c>
      <c r="M1641" s="14">
        <v>53.333333333333002</v>
      </c>
    </row>
    <row r="1642" spans="3:13" x14ac:dyDescent="0.25">
      <c r="C1642" s="125"/>
      <c r="D1642" s="121" t="s">
        <v>22</v>
      </c>
      <c r="E1642" s="18" t="s">
        <v>37</v>
      </c>
      <c r="F1642" s="17"/>
      <c r="G1642" s="19">
        <v>40</v>
      </c>
      <c r="H1642" s="21">
        <v>10</v>
      </c>
      <c r="I1642" s="3">
        <v>13</v>
      </c>
      <c r="J1642" s="3">
        <v>12</v>
      </c>
      <c r="K1642" s="3">
        <v>5</v>
      </c>
      <c r="L1642" s="3">
        <v>0</v>
      </c>
      <c r="M1642" s="22">
        <v>0</v>
      </c>
    </row>
    <row r="1643" spans="3:13" x14ac:dyDescent="0.25">
      <c r="C1643" s="125"/>
      <c r="D1643" s="122"/>
      <c r="E1643" s="9"/>
      <c r="F1643" s="10"/>
      <c r="G1643" s="8">
        <v>100</v>
      </c>
      <c r="H1643" s="13">
        <v>25</v>
      </c>
      <c r="I1643" s="2">
        <v>32.5</v>
      </c>
      <c r="J1643" s="2">
        <v>30</v>
      </c>
      <c r="K1643" s="2">
        <v>12.5</v>
      </c>
      <c r="L1643" s="16">
        <v>0</v>
      </c>
      <c r="M1643" s="32">
        <v>0</v>
      </c>
    </row>
    <row r="1644" spans="3:13" ht="25.2" x14ac:dyDescent="0.25">
      <c r="C1644" s="125"/>
      <c r="D1644" s="122"/>
      <c r="E1644" s="4" t="s">
        <v>38</v>
      </c>
      <c r="F1644" s="5"/>
      <c r="G1644" s="6">
        <v>715</v>
      </c>
      <c r="H1644" s="7">
        <v>133</v>
      </c>
      <c r="I1644" s="1">
        <v>354</v>
      </c>
      <c r="J1644" s="1">
        <v>162</v>
      </c>
      <c r="K1644" s="1">
        <v>61</v>
      </c>
      <c r="L1644" s="1">
        <v>1</v>
      </c>
      <c r="M1644" s="11">
        <v>4</v>
      </c>
    </row>
    <row r="1645" spans="3:13" x14ac:dyDescent="0.25">
      <c r="C1645" s="125"/>
      <c r="D1645" s="122"/>
      <c r="E1645" s="9"/>
      <c r="F1645" s="10"/>
      <c r="G1645" s="8">
        <v>100</v>
      </c>
      <c r="H1645" s="13">
        <v>18.601398601399001</v>
      </c>
      <c r="I1645" s="2">
        <v>49.510489510489997</v>
      </c>
      <c r="J1645" s="2">
        <v>22.657342657343001</v>
      </c>
      <c r="K1645" s="2">
        <v>8.5314685314690006</v>
      </c>
      <c r="L1645" s="2">
        <v>0.13986013986000001</v>
      </c>
      <c r="M1645" s="14">
        <v>0.55944055944100002</v>
      </c>
    </row>
    <row r="1646" spans="3:13" ht="25.2" x14ac:dyDescent="0.25">
      <c r="C1646" s="125"/>
      <c r="D1646" s="122"/>
      <c r="E1646" s="4" t="s">
        <v>39</v>
      </c>
      <c r="F1646" s="5"/>
      <c r="G1646" s="6">
        <v>73</v>
      </c>
      <c r="H1646" s="7">
        <v>17</v>
      </c>
      <c r="I1646" s="1">
        <v>32</v>
      </c>
      <c r="J1646" s="1">
        <v>17</v>
      </c>
      <c r="K1646" s="1">
        <v>7</v>
      </c>
      <c r="L1646" s="1">
        <v>0</v>
      </c>
      <c r="M1646" s="11">
        <v>0</v>
      </c>
    </row>
    <row r="1647" spans="3:13" x14ac:dyDescent="0.25">
      <c r="C1647" s="125"/>
      <c r="D1647" s="122"/>
      <c r="E1647" s="9"/>
      <c r="F1647" s="10"/>
      <c r="G1647" s="8">
        <v>100</v>
      </c>
      <c r="H1647" s="13">
        <v>23.287671232876999</v>
      </c>
      <c r="I1647" s="2">
        <v>43.835616438355999</v>
      </c>
      <c r="J1647" s="2">
        <v>23.287671232876999</v>
      </c>
      <c r="K1647" s="2">
        <v>9.5890410958899999</v>
      </c>
      <c r="L1647" s="16">
        <v>0</v>
      </c>
      <c r="M1647" s="32">
        <v>0</v>
      </c>
    </row>
    <row r="1648" spans="3:13" ht="25.2" x14ac:dyDescent="0.25">
      <c r="C1648" s="125"/>
      <c r="D1648" s="122"/>
      <c r="E1648" s="4" t="s">
        <v>40</v>
      </c>
      <c r="F1648" s="5"/>
      <c r="G1648" s="6">
        <v>436</v>
      </c>
      <c r="H1648" s="7">
        <v>133</v>
      </c>
      <c r="I1648" s="1">
        <v>213</v>
      </c>
      <c r="J1648" s="1">
        <v>60</v>
      </c>
      <c r="K1648" s="1">
        <v>16</v>
      </c>
      <c r="L1648" s="1">
        <v>11</v>
      </c>
      <c r="M1648" s="11">
        <v>3</v>
      </c>
    </row>
    <row r="1649" spans="3:13" x14ac:dyDescent="0.25">
      <c r="C1649" s="125"/>
      <c r="D1649" s="122"/>
      <c r="E1649" s="9"/>
      <c r="F1649" s="10"/>
      <c r="G1649" s="8">
        <v>100</v>
      </c>
      <c r="H1649" s="13">
        <v>30.504587155963002</v>
      </c>
      <c r="I1649" s="2">
        <v>48.853211009173997</v>
      </c>
      <c r="J1649" s="2">
        <v>13.761467889907999</v>
      </c>
      <c r="K1649" s="2">
        <v>3.669724770642</v>
      </c>
      <c r="L1649" s="2">
        <v>2.5229357798169998</v>
      </c>
      <c r="M1649" s="14">
        <v>0.68807339449500005</v>
      </c>
    </row>
    <row r="1650" spans="3:13" x14ac:dyDescent="0.25">
      <c r="C1650" s="125"/>
      <c r="D1650" s="122"/>
      <c r="E1650" s="4" t="s">
        <v>18</v>
      </c>
      <c r="F1650" s="5"/>
      <c r="G1650" s="6">
        <v>11</v>
      </c>
      <c r="H1650" s="7">
        <v>2</v>
      </c>
      <c r="I1650" s="1">
        <v>4</v>
      </c>
      <c r="J1650" s="1">
        <v>0</v>
      </c>
      <c r="K1650" s="1">
        <v>0</v>
      </c>
      <c r="L1650" s="1">
        <v>0</v>
      </c>
      <c r="M1650" s="11">
        <v>5</v>
      </c>
    </row>
    <row r="1651" spans="3:13" x14ac:dyDescent="0.25">
      <c r="C1651" s="125"/>
      <c r="D1651" s="122"/>
      <c r="E1651" s="9"/>
      <c r="F1651" s="10"/>
      <c r="G1651" s="8">
        <v>100</v>
      </c>
      <c r="H1651" s="13">
        <v>18.181818181817999</v>
      </c>
      <c r="I1651" s="2">
        <v>36.363636363635997</v>
      </c>
      <c r="J1651" s="16">
        <v>0</v>
      </c>
      <c r="K1651" s="16">
        <v>0</v>
      </c>
      <c r="L1651" s="16">
        <v>0</v>
      </c>
      <c r="M1651" s="14">
        <v>45.454545454544999</v>
      </c>
    </row>
    <row r="1652" spans="3:13" ht="25.2" x14ac:dyDescent="0.25">
      <c r="C1652" s="121" t="s">
        <v>41</v>
      </c>
      <c r="D1652" s="119" t="s">
        <v>20</v>
      </c>
      <c r="E1652" s="18" t="s">
        <v>42</v>
      </c>
      <c r="F1652" s="17"/>
      <c r="G1652" s="19">
        <v>385</v>
      </c>
      <c r="H1652" s="21">
        <v>93</v>
      </c>
      <c r="I1652" s="3">
        <v>181</v>
      </c>
      <c r="J1652" s="3">
        <v>51</v>
      </c>
      <c r="K1652" s="3">
        <v>53</v>
      </c>
      <c r="L1652" s="3">
        <v>5</v>
      </c>
      <c r="M1652" s="22">
        <v>2</v>
      </c>
    </row>
    <row r="1653" spans="3:13" x14ac:dyDescent="0.25">
      <c r="C1653" s="125"/>
      <c r="D1653" s="120"/>
      <c r="E1653" s="9"/>
      <c r="F1653" s="10"/>
      <c r="G1653" s="8">
        <v>100</v>
      </c>
      <c r="H1653" s="13">
        <v>24.155844155844001</v>
      </c>
      <c r="I1653" s="2">
        <v>47.012987012986997</v>
      </c>
      <c r="J1653" s="2">
        <v>13.246753246753</v>
      </c>
      <c r="K1653" s="2">
        <v>13.766233766234</v>
      </c>
      <c r="L1653" s="2">
        <v>1.298701298701</v>
      </c>
      <c r="M1653" s="14">
        <v>0.51948051948100005</v>
      </c>
    </row>
    <row r="1654" spans="3:13" ht="25.2" x14ac:dyDescent="0.25">
      <c r="C1654" s="125"/>
      <c r="D1654" s="120"/>
      <c r="E1654" s="4" t="s">
        <v>43</v>
      </c>
      <c r="F1654" s="5"/>
      <c r="G1654" s="6">
        <v>1574</v>
      </c>
      <c r="H1654" s="7">
        <v>288</v>
      </c>
      <c r="I1654" s="1">
        <v>712</v>
      </c>
      <c r="J1654" s="1">
        <v>216</v>
      </c>
      <c r="K1654" s="1">
        <v>345</v>
      </c>
      <c r="L1654" s="1">
        <v>8</v>
      </c>
      <c r="M1654" s="11">
        <v>5</v>
      </c>
    </row>
    <row r="1655" spans="3:13" x14ac:dyDescent="0.25">
      <c r="C1655" s="125"/>
      <c r="D1655" s="120"/>
      <c r="E1655" s="9"/>
      <c r="F1655" s="10"/>
      <c r="G1655" s="8">
        <v>100</v>
      </c>
      <c r="H1655" s="13">
        <v>18.297331639136001</v>
      </c>
      <c r="I1655" s="2">
        <v>45.235069885641998</v>
      </c>
      <c r="J1655" s="2">
        <v>13.722998729352</v>
      </c>
      <c r="K1655" s="2">
        <v>21.918678526048001</v>
      </c>
      <c r="L1655" s="2">
        <v>0.50825921219799997</v>
      </c>
      <c r="M1655" s="14">
        <v>0.31766200762399999</v>
      </c>
    </row>
    <row r="1656" spans="3:13" ht="25.2" x14ac:dyDescent="0.25">
      <c r="C1656" s="125"/>
      <c r="D1656" s="120"/>
      <c r="E1656" s="4" t="s">
        <v>44</v>
      </c>
      <c r="F1656" s="5"/>
      <c r="G1656" s="6">
        <v>89</v>
      </c>
      <c r="H1656" s="7">
        <v>8</v>
      </c>
      <c r="I1656" s="1">
        <v>40</v>
      </c>
      <c r="J1656" s="1">
        <v>17</v>
      </c>
      <c r="K1656" s="1">
        <v>24</v>
      </c>
      <c r="L1656" s="1">
        <v>0</v>
      </c>
      <c r="M1656" s="11">
        <v>0</v>
      </c>
    </row>
    <row r="1657" spans="3:13" x14ac:dyDescent="0.25">
      <c r="C1657" s="125"/>
      <c r="D1657" s="120"/>
      <c r="E1657" s="9"/>
      <c r="F1657" s="10"/>
      <c r="G1657" s="8">
        <v>100</v>
      </c>
      <c r="H1657" s="13">
        <v>8.9887640449440003</v>
      </c>
      <c r="I1657" s="2">
        <v>44.943820224718998</v>
      </c>
      <c r="J1657" s="2">
        <v>19.101123595505999</v>
      </c>
      <c r="K1657" s="2">
        <v>26.966292134831001</v>
      </c>
      <c r="L1657" s="16">
        <v>0</v>
      </c>
      <c r="M1657" s="32">
        <v>0</v>
      </c>
    </row>
    <row r="1658" spans="3:13" ht="25.2" x14ac:dyDescent="0.25">
      <c r="C1658" s="125"/>
      <c r="D1658" s="120"/>
      <c r="E1658" s="4" t="s">
        <v>45</v>
      </c>
      <c r="F1658" s="5"/>
      <c r="G1658" s="6">
        <v>956</v>
      </c>
      <c r="H1658" s="7">
        <v>245</v>
      </c>
      <c r="I1658" s="1">
        <v>441</v>
      </c>
      <c r="J1658" s="1">
        <v>125</v>
      </c>
      <c r="K1658" s="1">
        <v>123</v>
      </c>
      <c r="L1658" s="1">
        <v>16</v>
      </c>
      <c r="M1658" s="11">
        <v>6</v>
      </c>
    </row>
    <row r="1659" spans="3:13" x14ac:dyDescent="0.25">
      <c r="C1659" s="125"/>
      <c r="D1659" s="120"/>
      <c r="E1659" s="9"/>
      <c r="F1659" s="10"/>
      <c r="G1659" s="8">
        <v>100</v>
      </c>
      <c r="H1659" s="13">
        <v>25.627615062762001</v>
      </c>
      <c r="I1659" s="2">
        <v>46.129707112970998</v>
      </c>
      <c r="J1659" s="2">
        <v>13.075313807531</v>
      </c>
      <c r="K1659" s="2">
        <v>12.866108786611001</v>
      </c>
      <c r="L1659" s="2">
        <v>1.673640167364</v>
      </c>
      <c r="M1659" s="14">
        <v>0.62761506276199996</v>
      </c>
    </row>
    <row r="1660" spans="3:13" ht="25.2" x14ac:dyDescent="0.25">
      <c r="C1660" s="125"/>
      <c r="D1660" s="120"/>
      <c r="E1660" s="4" t="s">
        <v>46</v>
      </c>
      <c r="F1660" s="5"/>
      <c r="G1660" s="6">
        <v>85</v>
      </c>
      <c r="H1660" s="7">
        <v>20</v>
      </c>
      <c r="I1660" s="1">
        <v>45</v>
      </c>
      <c r="J1660" s="1">
        <v>13</v>
      </c>
      <c r="K1660" s="1">
        <v>7</v>
      </c>
      <c r="L1660" s="1">
        <v>0</v>
      </c>
      <c r="M1660" s="11">
        <v>0</v>
      </c>
    </row>
    <row r="1661" spans="3:13" x14ac:dyDescent="0.25">
      <c r="C1661" s="125"/>
      <c r="D1661" s="120"/>
      <c r="E1661" s="9"/>
      <c r="F1661" s="10"/>
      <c r="G1661" s="8">
        <v>100</v>
      </c>
      <c r="H1661" s="13">
        <v>23.529411764706001</v>
      </c>
      <c r="I1661" s="2">
        <v>52.941176470587997</v>
      </c>
      <c r="J1661" s="2">
        <v>15.294117647059</v>
      </c>
      <c r="K1661" s="2">
        <v>8.2352941176469994</v>
      </c>
      <c r="L1661" s="16">
        <v>0</v>
      </c>
      <c r="M1661" s="32">
        <v>0</v>
      </c>
    </row>
    <row r="1662" spans="3:13" x14ac:dyDescent="0.25">
      <c r="C1662" s="125"/>
      <c r="D1662" s="120"/>
      <c r="E1662" s="4" t="s">
        <v>18</v>
      </c>
      <c r="F1662" s="5"/>
      <c r="G1662" s="6">
        <v>17</v>
      </c>
      <c r="H1662" s="7">
        <v>1</v>
      </c>
      <c r="I1662" s="1">
        <v>3</v>
      </c>
      <c r="J1662" s="1">
        <v>0</v>
      </c>
      <c r="K1662" s="1">
        <v>1</v>
      </c>
      <c r="L1662" s="1">
        <v>0</v>
      </c>
      <c r="M1662" s="11">
        <v>12</v>
      </c>
    </row>
    <row r="1663" spans="3:13" x14ac:dyDescent="0.25">
      <c r="C1663" s="125"/>
      <c r="D1663" s="120"/>
      <c r="E1663" s="9"/>
      <c r="F1663" s="10"/>
      <c r="G1663" s="8">
        <v>100</v>
      </c>
      <c r="H1663" s="13">
        <v>5.8823529411760003</v>
      </c>
      <c r="I1663" s="2">
        <v>17.647058823529001</v>
      </c>
      <c r="J1663" s="16">
        <v>0</v>
      </c>
      <c r="K1663" s="2">
        <v>5.8823529411760003</v>
      </c>
      <c r="L1663" s="16">
        <v>0</v>
      </c>
      <c r="M1663" s="14">
        <v>70.588235294117993</v>
      </c>
    </row>
    <row r="1664" spans="3:13" x14ac:dyDescent="0.25">
      <c r="C1664" s="121" t="s">
        <v>47</v>
      </c>
      <c r="D1664" s="119" t="s">
        <v>20</v>
      </c>
      <c r="E1664" s="18" t="s">
        <v>48</v>
      </c>
      <c r="F1664" s="17"/>
      <c r="G1664" s="19">
        <v>385</v>
      </c>
      <c r="H1664" s="21">
        <v>93</v>
      </c>
      <c r="I1664" s="3">
        <v>181</v>
      </c>
      <c r="J1664" s="3">
        <v>51</v>
      </c>
      <c r="K1664" s="3">
        <v>53</v>
      </c>
      <c r="L1664" s="3">
        <v>5</v>
      </c>
      <c r="M1664" s="22">
        <v>2</v>
      </c>
    </row>
    <row r="1665" spans="3:13" x14ac:dyDescent="0.25">
      <c r="C1665" s="125"/>
      <c r="D1665" s="120"/>
      <c r="E1665" s="9"/>
      <c r="F1665" s="10"/>
      <c r="G1665" s="8">
        <v>100</v>
      </c>
      <c r="H1665" s="13">
        <v>24.155844155844001</v>
      </c>
      <c r="I1665" s="2">
        <v>47.012987012986997</v>
      </c>
      <c r="J1665" s="2">
        <v>13.246753246753</v>
      </c>
      <c r="K1665" s="2">
        <v>13.766233766234</v>
      </c>
      <c r="L1665" s="2">
        <v>1.298701298701</v>
      </c>
      <c r="M1665" s="14">
        <v>0.51948051948100005</v>
      </c>
    </row>
    <row r="1666" spans="3:13" x14ac:dyDescent="0.25">
      <c r="C1666" s="125"/>
      <c r="D1666" s="120"/>
      <c r="E1666" s="4" t="s">
        <v>49</v>
      </c>
      <c r="F1666" s="5"/>
      <c r="G1666" s="6">
        <v>1156</v>
      </c>
      <c r="H1666" s="7">
        <v>216</v>
      </c>
      <c r="I1666" s="1">
        <v>511</v>
      </c>
      <c r="J1666" s="1">
        <v>165</v>
      </c>
      <c r="K1666" s="1">
        <v>253</v>
      </c>
      <c r="L1666" s="1">
        <v>8</v>
      </c>
      <c r="M1666" s="11">
        <v>3</v>
      </c>
    </row>
    <row r="1667" spans="3:13" x14ac:dyDescent="0.25">
      <c r="C1667" s="125"/>
      <c r="D1667" s="120"/>
      <c r="E1667" s="9"/>
      <c r="F1667" s="10"/>
      <c r="G1667" s="8">
        <v>100</v>
      </c>
      <c r="H1667" s="13">
        <v>18.685121107265999</v>
      </c>
      <c r="I1667" s="2">
        <v>44.204152249134999</v>
      </c>
      <c r="J1667" s="2">
        <v>14.273356401384</v>
      </c>
      <c r="K1667" s="2">
        <v>21.885813148789001</v>
      </c>
      <c r="L1667" s="2">
        <v>0.69204152249100004</v>
      </c>
      <c r="M1667" s="14">
        <v>0.25951557093400002</v>
      </c>
    </row>
    <row r="1668" spans="3:13" x14ac:dyDescent="0.25">
      <c r="C1668" s="125"/>
      <c r="D1668" s="120"/>
      <c r="E1668" s="4" t="s">
        <v>50</v>
      </c>
      <c r="F1668" s="5"/>
      <c r="G1668" s="6">
        <v>466</v>
      </c>
      <c r="H1668" s="7">
        <v>116</v>
      </c>
      <c r="I1668" s="1">
        <v>204</v>
      </c>
      <c r="J1668" s="1">
        <v>61</v>
      </c>
      <c r="K1668" s="1">
        <v>77</v>
      </c>
      <c r="L1668" s="1">
        <v>6</v>
      </c>
      <c r="M1668" s="11">
        <v>2</v>
      </c>
    </row>
    <row r="1669" spans="3:13" x14ac:dyDescent="0.25">
      <c r="C1669" s="125"/>
      <c r="D1669" s="120"/>
      <c r="E1669" s="9"/>
      <c r="F1669" s="10"/>
      <c r="G1669" s="8">
        <v>100</v>
      </c>
      <c r="H1669" s="13">
        <v>24.892703862661001</v>
      </c>
      <c r="I1669" s="2">
        <v>43.776824034335</v>
      </c>
      <c r="J1669" s="2">
        <v>13.090128755365001</v>
      </c>
      <c r="K1669" s="2">
        <v>16.523605150215001</v>
      </c>
      <c r="L1669" s="2">
        <v>1.287553648069</v>
      </c>
      <c r="M1669" s="14">
        <v>0.42918454935599998</v>
      </c>
    </row>
    <row r="1670" spans="3:13" x14ac:dyDescent="0.25">
      <c r="C1670" s="125"/>
      <c r="D1670" s="120"/>
      <c r="E1670" s="4" t="s">
        <v>51</v>
      </c>
      <c r="F1670" s="5"/>
      <c r="G1670" s="6">
        <v>191</v>
      </c>
      <c r="H1670" s="7">
        <v>45</v>
      </c>
      <c r="I1670" s="1">
        <v>88</v>
      </c>
      <c r="J1670" s="1">
        <v>27</v>
      </c>
      <c r="K1670" s="1">
        <v>26</v>
      </c>
      <c r="L1670" s="1">
        <v>4</v>
      </c>
      <c r="M1670" s="11">
        <v>1</v>
      </c>
    </row>
    <row r="1671" spans="3:13" x14ac:dyDescent="0.25">
      <c r="C1671" s="125"/>
      <c r="D1671" s="120"/>
      <c r="E1671" s="9"/>
      <c r="F1671" s="10"/>
      <c r="G1671" s="8">
        <v>100</v>
      </c>
      <c r="H1671" s="13">
        <v>23.560209424084</v>
      </c>
      <c r="I1671" s="2">
        <v>46.073298429319003</v>
      </c>
      <c r="J1671" s="2">
        <v>14.13612565445</v>
      </c>
      <c r="K1671" s="2">
        <v>13.612565445026</v>
      </c>
      <c r="L1671" s="2">
        <v>2.0942408376959998</v>
      </c>
      <c r="M1671" s="14">
        <v>0.52356020942399994</v>
      </c>
    </row>
    <row r="1672" spans="3:13" x14ac:dyDescent="0.25">
      <c r="C1672" s="125"/>
      <c r="D1672" s="120"/>
      <c r="E1672" s="4" t="s">
        <v>52</v>
      </c>
      <c r="F1672" s="5"/>
      <c r="G1672" s="6">
        <v>181</v>
      </c>
      <c r="H1672" s="7">
        <v>45</v>
      </c>
      <c r="I1672" s="1">
        <v>93</v>
      </c>
      <c r="J1672" s="1">
        <v>22</v>
      </c>
      <c r="K1672" s="1">
        <v>18</v>
      </c>
      <c r="L1672" s="1">
        <v>2</v>
      </c>
      <c r="M1672" s="11">
        <v>1</v>
      </c>
    </row>
    <row r="1673" spans="3:13" x14ac:dyDescent="0.25">
      <c r="C1673" s="125"/>
      <c r="D1673" s="120"/>
      <c r="E1673" s="9"/>
      <c r="F1673" s="10"/>
      <c r="G1673" s="8">
        <v>100</v>
      </c>
      <c r="H1673" s="13">
        <v>24.861878453039001</v>
      </c>
      <c r="I1673" s="2">
        <v>51.381215469612997</v>
      </c>
      <c r="J1673" s="2">
        <v>12.154696132597</v>
      </c>
      <c r="K1673" s="2">
        <v>9.9447513812149992</v>
      </c>
      <c r="L1673" s="2">
        <v>1.1049723756909999</v>
      </c>
      <c r="M1673" s="14">
        <v>0.55248618784500003</v>
      </c>
    </row>
    <row r="1674" spans="3:13" x14ac:dyDescent="0.25">
      <c r="C1674" s="125"/>
      <c r="D1674" s="120"/>
      <c r="E1674" s="4" t="s">
        <v>18</v>
      </c>
      <c r="F1674" s="5"/>
      <c r="G1674" s="6">
        <v>35</v>
      </c>
      <c r="H1674" s="7">
        <v>7</v>
      </c>
      <c r="I1674" s="1">
        <v>13</v>
      </c>
      <c r="J1674" s="1">
        <v>1</v>
      </c>
      <c r="K1674" s="1">
        <v>1</v>
      </c>
      <c r="L1674" s="1">
        <v>0</v>
      </c>
      <c r="M1674" s="11">
        <v>13</v>
      </c>
    </row>
    <row r="1675" spans="3:13" x14ac:dyDescent="0.25">
      <c r="C1675" s="125"/>
      <c r="D1675" s="120"/>
      <c r="E1675" s="9"/>
      <c r="F1675" s="10"/>
      <c r="G1675" s="8">
        <v>100</v>
      </c>
      <c r="H1675" s="13">
        <v>20</v>
      </c>
      <c r="I1675" s="2">
        <v>37.142857142856997</v>
      </c>
      <c r="J1675" s="2">
        <v>2.8571428571430002</v>
      </c>
      <c r="K1675" s="2">
        <v>2.8571428571430002</v>
      </c>
      <c r="L1675" s="16">
        <v>0</v>
      </c>
      <c r="M1675" s="14">
        <v>37.142857142856997</v>
      </c>
    </row>
    <row r="1676" spans="3:13" x14ac:dyDescent="0.25">
      <c r="C1676" s="121" t="s">
        <v>53</v>
      </c>
      <c r="D1676" s="119" t="s">
        <v>20</v>
      </c>
      <c r="E1676" s="18" t="s">
        <v>54</v>
      </c>
      <c r="F1676" s="17"/>
      <c r="G1676" s="19">
        <v>331</v>
      </c>
      <c r="H1676" s="21">
        <v>121</v>
      </c>
      <c r="I1676" s="3">
        <v>142</v>
      </c>
      <c r="J1676" s="3">
        <v>26</v>
      </c>
      <c r="K1676" s="3">
        <v>29</v>
      </c>
      <c r="L1676" s="3">
        <v>10</v>
      </c>
      <c r="M1676" s="22">
        <v>3</v>
      </c>
    </row>
    <row r="1677" spans="3:13" x14ac:dyDescent="0.25">
      <c r="C1677" s="125"/>
      <c r="D1677" s="120"/>
      <c r="E1677" s="9"/>
      <c r="F1677" s="10"/>
      <c r="G1677" s="8">
        <v>100</v>
      </c>
      <c r="H1677" s="13">
        <v>36.555891238671002</v>
      </c>
      <c r="I1677" s="2">
        <v>42.900302114803999</v>
      </c>
      <c r="J1677" s="2">
        <v>7.8549848942600002</v>
      </c>
      <c r="K1677" s="2">
        <v>8.7613293051359999</v>
      </c>
      <c r="L1677" s="2">
        <v>3.021148036254</v>
      </c>
      <c r="M1677" s="14">
        <v>0.90634441087600004</v>
      </c>
    </row>
    <row r="1678" spans="3:13" x14ac:dyDescent="0.25">
      <c r="C1678" s="125"/>
      <c r="D1678" s="120"/>
      <c r="E1678" s="4" t="s">
        <v>55</v>
      </c>
      <c r="F1678" s="5"/>
      <c r="G1678" s="6">
        <v>1212</v>
      </c>
      <c r="H1678" s="7">
        <v>220</v>
      </c>
      <c r="I1678" s="1">
        <v>558</v>
      </c>
      <c r="J1678" s="1">
        <v>164</v>
      </c>
      <c r="K1678" s="1">
        <v>259</v>
      </c>
      <c r="L1678" s="1">
        <v>7</v>
      </c>
      <c r="M1678" s="11">
        <v>4</v>
      </c>
    </row>
    <row r="1679" spans="3:13" x14ac:dyDescent="0.25">
      <c r="C1679" s="125"/>
      <c r="D1679" s="120"/>
      <c r="E1679" s="9"/>
      <c r="F1679" s="10"/>
      <c r="G1679" s="8">
        <v>100</v>
      </c>
      <c r="H1679" s="13">
        <v>18.151815181518</v>
      </c>
      <c r="I1679" s="2">
        <v>46.039603960396001</v>
      </c>
      <c r="J1679" s="2">
        <v>13.531353135313999</v>
      </c>
      <c r="K1679" s="2">
        <v>21.369636963695999</v>
      </c>
      <c r="L1679" s="2">
        <v>0.57755775577599999</v>
      </c>
      <c r="M1679" s="14">
        <v>0.33003300330000002</v>
      </c>
    </row>
    <row r="1680" spans="3:13" ht="25.2" x14ac:dyDescent="0.25">
      <c r="C1680" s="125"/>
      <c r="D1680" s="120"/>
      <c r="E1680" s="4" t="s">
        <v>56</v>
      </c>
      <c r="F1680" s="5"/>
      <c r="G1680" s="6">
        <v>615</v>
      </c>
      <c r="H1680" s="7">
        <v>121</v>
      </c>
      <c r="I1680" s="1">
        <v>293</v>
      </c>
      <c r="J1680" s="1">
        <v>99</v>
      </c>
      <c r="K1680" s="1">
        <v>93</v>
      </c>
      <c r="L1680" s="1">
        <v>6</v>
      </c>
      <c r="M1680" s="11">
        <v>3</v>
      </c>
    </row>
    <row r="1681" spans="3:13" x14ac:dyDescent="0.25">
      <c r="C1681" s="125"/>
      <c r="D1681" s="120"/>
      <c r="E1681" s="9"/>
      <c r="F1681" s="10"/>
      <c r="G1681" s="8">
        <v>100</v>
      </c>
      <c r="H1681" s="13">
        <v>19.674796747967001</v>
      </c>
      <c r="I1681" s="2">
        <v>47.642276422763999</v>
      </c>
      <c r="J1681" s="2">
        <v>16.097560975610001</v>
      </c>
      <c r="K1681" s="2">
        <v>15.121951219512001</v>
      </c>
      <c r="L1681" s="2">
        <v>0.97560975609800005</v>
      </c>
      <c r="M1681" s="14">
        <v>0.48780487804900002</v>
      </c>
    </row>
    <row r="1682" spans="3:13" x14ac:dyDescent="0.25">
      <c r="C1682" s="125"/>
      <c r="D1682" s="120"/>
      <c r="E1682" s="4" t="s">
        <v>57</v>
      </c>
      <c r="F1682" s="5"/>
      <c r="G1682" s="6">
        <v>234</v>
      </c>
      <c r="H1682" s="7">
        <v>55</v>
      </c>
      <c r="I1682" s="1">
        <v>93</v>
      </c>
      <c r="J1682" s="1">
        <v>37</v>
      </c>
      <c r="K1682" s="1">
        <v>47</v>
      </c>
      <c r="L1682" s="1">
        <v>2</v>
      </c>
      <c r="M1682" s="11">
        <v>0</v>
      </c>
    </row>
    <row r="1683" spans="3:13" x14ac:dyDescent="0.25">
      <c r="C1683" s="125"/>
      <c r="D1683" s="120"/>
      <c r="E1683" s="9"/>
      <c r="F1683" s="10"/>
      <c r="G1683" s="8">
        <v>100</v>
      </c>
      <c r="H1683" s="13">
        <v>23.504273504274</v>
      </c>
      <c r="I1683" s="2">
        <v>39.74358974359</v>
      </c>
      <c r="J1683" s="2">
        <v>15.811965811965999</v>
      </c>
      <c r="K1683" s="2">
        <v>20.08547008547</v>
      </c>
      <c r="L1683" s="2">
        <v>0.85470085470099999</v>
      </c>
      <c r="M1683" s="32">
        <v>0</v>
      </c>
    </row>
    <row r="1684" spans="3:13" x14ac:dyDescent="0.25">
      <c r="C1684" s="125"/>
      <c r="D1684" s="120"/>
      <c r="E1684" s="4" t="s">
        <v>18</v>
      </c>
      <c r="F1684" s="5"/>
      <c r="G1684" s="6">
        <v>22</v>
      </c>
      <c r="H1684" s="7">
        <v>5</v>
      </c>
      <c r="I1684" s="1">
        <v>4</v>
      </c>
      <c r="J1684" s="1">
        <v>1</v>
      </c>
      <c r="K1684" s="1">
        <v>0</v>
      </c>
      <c r="L1684" s="1">
        <v>0</v>
      </c>
      <c r="M1684" s="11">
        <v>12</v>
      </c>
    </row>
    <row r="1685" spans="3:13" x14ac:dyDescent="0.25">
      <c r="C1685" s="125"/>
      <c r="D1685" s="120"/>
      <c r="E1685" s="9"/>
      <c r="F1685" s="10"/>
      <c r="G1685" s="8">
        <v>100</v>
      </c>
      <c r="H1685" s="13">
        <v>22.727272727273</v>
      </c>
      <c r="I1685" s="2">
        <v>18.181818181817999</v>
      </c>
      <c r="J1685" s="2">
        <v>4.5454545454549997</v>
      </c>
      <c r="K1685" s="16">
        <v>0</v>
      </c>
      <c r="L1685" s="16">
        <v>0</v>
      </c>
      <c r="M1685" s="14">
        <v>54.545454545455001</v>
      </c>
    </row>
    <row r="1686" spans="3:13" x14ac:dyDescent="0.25">
      <c r="C1686" s="121" t="s">
        <v>58</v>
      </c>
      <c r="D1686" s="119" t="s">
        <v>20</v>
      </c>
      <c r="E1686" s="18" t="s">
        <v>59</v>
      </c>
      <c r="F1686" s="17"/>
      <c r="G1686" s="19">
        <v>522</v>
      </c>
      <c r="H1686" s="21">
        <v>522</v>
      </c>
      <c r="I1686" s="3">
        <v>0</v>
      </c>
      <c r="J1686" s="3">
        <v>0</v>
      </c>
      <c r="K1686" s="3">
        <v>0</v>
      </c>
      <c r="L1686" s="3">
        <v>0</v>
      </c>
      <c r="M1686" s="22">
        <v>0</v>
      </c>
    </row>
    <row r="1687" spans="3:13" x14ac:dyDescent="0.25">
      <c r="C1687" s="125"/>
      <c r="D1687" s="120"/>
      <c r="E1687" s="9"/>
      <c r="F1687" s="10"/>
      <c r="G1687" s="8">
        <v>100</v>
      </c>
      <c r="H1687" s="13">
        <v>100</v>
      </c>
      <c r="I1687" s="16">
        <v>0</v>
      </c>
      <c r="J1687" s="16">
        <v>0</v>
      </c>
      <c r="K1687" s="16">
        <v>0</v>
      </c>
      <c r="L1687" s="16">
        <v>0</v>
      </c>
      <c r="M1687" s="32">
        <v>0</v>
      </c>
    </row>
    <row r="1688" spans="3:13" x14ac:dyDescent="0.25">
      <c r="C1688" s="125"/>
      <c r="D1688" s="120"/>
      <c r="E1688" s="4" t="s">
        <v>60</v>
      </c>
      <c r="F1688" s="5"/>
      <c r="G1688" s="6">
        <v>1090</v>
      </c>
      <c r="H1688" s="7">
        <v>0</v>
      </c>
      <c r="I1688" s="1">
        <v>1090</v>
      </c>
      <c r="J1688" s="1">
        <v>0</v>
      </c>
      <c r="K1688" s="1">
        <v>0</v>
      </c>
      <c r="L1688" s="1">
        <v>0</v>
      </c>
      <c r="M1688" s="11">
        <v>0</v>
      </c>
    </row>
    <row r="1689" spans="3:13" x14ac:dyDescent="0.25">
      <c r="C1689" s="125"/>
      <c r="D1689" s="120"/>
      <c r="E1689" s="9"/>
      <c r="F1689" s="10"/>
      <c r="G1689" s="8">
        <v>100</v>
      </c>
      <c r="H1689" s="36">
        <v>0</v>
      </c>
      <c r="I1689" s="2">
        <v>100</v>
      </c>
      <c r="J1689" s="16">
        <v>0</v>
      </c>
      <c r="K1689" s="16">
        <v>0</v>
      </c>
      <c r="L1689" s="16">
        <v>0</v>
      </c>
      <c r="M1689" s="32">
        <v>0</v>
      </c>
    </row>
    <row r="1690" spans="3:13" ht="25.2" x14ac:dyDescent="0.25">
      <c r="C1690" s="125"/>
      <c r="D1690" s="120"/>
      <c r="E1690" s="4" t="s">
        <v>61</v>
      </c>
      <c r="F1690" s="5"/>
      <c r="G1690" s="6">
        <v>327</v>
      </c>
      <c r="H1690" s="7">
        <v>0</v>
      </c>
      <c r="I1690" s="1">
        <v>0</v>
      </c>
      <c r="J1690" s="1">
        <v>327</v>
      </c>
      <c r="K1690" s="1">
        <v>0</v>
      </c>
      <c r="L1690" s="1">
        <v>0</v>
      </c>
      <c r="M1690" s="11">
        <v>0</v>
      </c>
    </row>
    <row r="1691" spans="3:13" x14ac:dyDescent="0.25">
      <c r="C1691" s="125"/>
      <c r="D1691" s="120"/>
      <c r="E1691" s="9"/>
      <c r="F1691" s="10"/>
      <c r="G1691" s="8">
        <v>100</v>
      </c>
      <c r="H1691" s="36">
        <v>0</v>
      </c>
      <c r="I1691" s="16">
        <v>0</v>
      </c>
      <c r="J1691" s="2">
        <v>100</v>
      </c>
      <c r="K1691" s="16">
        <v>0</v>
      </c>
      <c r="L1691" s="16">
        <v>0</v>
      </c>
      <c r="M1691" s="32">
        <v>0</v>
      </c>
    </row>
    <row r="1692" spans="3:13" x14ac:dyDescent="0.25">
      <c r="C1692" s="125"/>
      <c r="D1692" s="120"/>
      <c r="E1692" s="4" t="s">
        <v>62</v>
      </c>
      <c r="F1692" s="5"/>
      <c r="G1692" s="6">
        <v>428</v>
      </c>
      <c r="H1692" s="7">
        <v>0</v>
      </c>
      <c r="I1692" s="1">
        <v>0</v>
      </c>
      <c r="J1692" s="1">
        <v>0</v>
      </c>
      <c r="K1692" s="1">
        <v>428</v>
      </c>
      <c r="L1692" s="1">
        <v>0</v>
      </c>
      <c r="M1692" s="11">
        <v>0</v>
      </c>
    </row>
    <row r="1693" spans="3:13" x14ac:dyDescent="0.25">
      <c r="C1693" s="125"/>
      <c r="D1693" s="120"/>
      <c r="E1693" s="9"/>
      <c r="F1693" s="10"/>
      <c r="G1693" s="8">
        <v>100</v>
      </c>
      <c r="H1693" s="36">
        <v>0</v>
      </c>
      <c r="I1693" s="16">
        <v>0</v>
      </c>
      <c r="J1693" s="16">
        <v>0</v>
      </c>
      <c r="K1693" s="2">
        <v>100</v>
      </c>
      <c r="L1693" s="16">
        <v>0</v>
      </c>
      <c r="M1693" s="32">
        <v>0</v>
      </c>
    </row>
    <row r="1694" spans="3:13" x14ac:dyDescent="0.25">
      <c r="C1694" s="125"/>
      <c r="D1694" s="120"/>
      <c r="E1694" s="4" t="s">
        <v>63</v>
      </c>
      <c r="F1694" s="5"/>
      <c r="G1694" s="6">
        <v>25</v>
      </c>
      <c r="H1694" s="7">
        <v>0</v>
      </c>
      <c r="I1694" s="1">
        <v>0</v>
      </c>
      <c r="J1694" s="1">
        <v>0</v>
      </c>
      <c r="K1694" s="1">
        <v>0</v>
      </c>
      <c r="L1694" s="1">
        <v>25</v>
      </c>
      <c r="M1694" s="11">
        <v>0</v>
      </c>
    </row>
    <row r="1695" spans="3:13" x14ac:dyDescent="0.25">
      <c r="C1695" s="125"/>
      <c r="D1695" s="120"/>
      <c r="E1695" s="9"/>
      <c r="F1695" s="10"/>
      <c r="G1695" s="8">
        <v>100</v>
      </c>
      <c r="H1695" s="36">
        <v>0</v>
      </c>
      <c r="I1695" s="16">
        <v>0</v>
      </c>
      <c r="J1695" s="16">
        <v>0</v>
      </c>
      <c r="K1695" s="16">
        <v>0</v>
      </c>
      <c r="L1695" s="2">
        <v>100</v>
      </c>
      <c r="M1695" s="32">
        <v>0</v>
      </c>
    </row>
    <row r="1696" spans="3:13" x14ac:dyDescent="0.25">
      <c r="C1696" s="125"/>
      <c r="D1696" s="120"/>
      <c r="E1696" s="4" t="s">
        <v>18</v>
      </c>
      <c r="F1696" s="5"/>
      <c r="G1696" s="6">
        <v>22</v>
      </c>
      <c r="H1696" s="7">
        <v>0</v>
      </c>
      <c r="I1696" s="1">
        <v>0</v>
      </c>
      <c r="J1696" s="1">
        <v>0</v>
      </c>
      <c r="K1696" s="1">
        <v>0</v>
      </c>
      <c r="L1696" s="1">
        <v>0</v>
      </c>
      <c r="M1696" s="11">
        <v>22</v>
      </c>
    </row>
    <row r="1697" spans="3:13" x14ac:dyDescent="0.25">
      <c r="C1697" s="125"/>
      <c r="D1697" s="120"/>
      <c r="E1697" s="9"/>
      <c r="F1697" s="10"/>
      <c r="G1697" s="8">
        <v>100</v>
      </c>
      <c r="H1697" s="36">
        <v>0</v>
      </c>
      <c r="I1697" s="16">
        <v>0</v>
      </c>
      <c r="J1697" s="16">
        <v>0</v>
      </c>
      <c r="K1697" s="16">
        <v>0</v>
      </c>
      <c r="L1697" s="16">
        <v>0</v>
      </c>
      <c r="M1697" s="14">
        <v>100</v>
      </c>
    </row>
    <row r="1698" spans="3:13" ht="25.2" x14ac:dyDescent="0.25">
      <c r="C1698" s="121" t="s">
        <v>64</v>
      </c>
      <c r="D1698" s="119" t="s">
        <v>20</v>
      </c>
      <c r="E1698" s="18" t="s">
        <v>65</v>
      </c>
      <c r="F1698" s="17"/>
      <c r="G1698" s="19">
        <v>36</v>
      </c>
      <c r="H1698" s="21">
        <v>14</v>
      </c>
      <c r="I1698" s="3">
        <v>13</v>
      </c>
      <c r="J1698" s="3">
        <v>3</v>
      </c>
      <c r="K1698" s="3">
        <v>5</v>
      </c>
      <c r="L1698" s="3">
        <v>0</v>
      </c>
      <c r="M1698" s="22">
        <v>1</v>
      </c>
    </row>
    <row r="1699" spans="3:13" x14ac:dyDescent="0.25">
      <c r="C1699" s="125"/>
      <c r="D1699" s="120"/>
      <c r="E1699" s="9"/>
      <c r="F1699" s="10"/>
      <c r="G1699" s="8">
        <v>100</v>
      </c>
      <c r="H1699" s="13">
        <v>38.888888888888999</v>
      </c>
      <c r="I1699" s="2">
        <v>36.111111111111001</v>
      </c>
      <c r="J1699" s="2">
        <v>8.333333333333</v>
      </c>
      <c r="K1699" s="2">
        <v>13.888888888888999</v>
      </c>
      <c r="L1699" s="16">
        <v>0</v>
      </c>
      <c r="M1699" s="14">
        <v>2.7777777777780002</v>
      </c>
    </row>
    <row r="1700" spans="3:13" ht="37.799999999999997" x14ac:dyDescent="0.25">
      <c r="C1700" s="125"/>
      <c r="D1700" s="120"/>
      <c r="E1700" s="4" t="s">
        <v>66</v>
      </c>
      <c r="F1700" s="5"/>
      <c r="G1700" s="6">
        <v>177</v>
      </c>
      <c r="H1700" s="7">
        <v>79</v>
      </c>
      <c r="I1700" s="1">
        <v>69</v>
      </c>
      <c r="J1700" s="1">
        <v>19</v>
      </c>
      <c r="K1700" s="1">
        <v>6</v>
      </c>
      <c r="L1700" s="1">
        <v>2</v>
      </c>
      <c r="M1700" s="11">
        <v>2</v>
      </c>
    </row>
    <row r="1701" spans="3:13" x14ac:dyDescent="0.25">
      <c r="C1701" s="125"/>
      <c r="D1701" s="120"/>
      <c r="E1701" s="9"/>
      <c r="F1701" s="10"/>
      <c r="G1701" s="8">
        <v>100</v>
      </c>
      <c r="H1701" s="13">
        <v>44.632768361582002</v>
      </c>
      <c r="I1701" s="2">
        <v>38.983050847458003</v>
      </c>
      <c r="J1701" s="2">
        <v>10.734463276835999</v>
      </c>
      <c r="K1701" s="2">
        <v>3.3898305084749998</v>
      </c>
      <c r="L1701" s="2">
        <v>1.129943502825</v>
      </c>
      <c r="M1701" s="14">
        <v>1.129943502825</v>
      </c>
    </row>
    <row r="1702" spans="3:13" ht="37.799999999999997" x14ac:dyDescent="0.25">
      <c r="C1702" s="125"/>
      <c r="D1702" s="120"/>
      <c r="E1702" s="4" t="s">
        <v>67</v>
      </c>
      <c r="F1702" s="5"/>
      <c r="G1702" s="6">
        <v>231</v>
      </c>
      <c r="H1702" s="7">
        <v>69</v>
      </c>
      <c r="I1702" s="1">
        <v>113</v>
      </c>
      <c r="J1702" s="1">
        <v>24</v>
      </c>
      <c r="K1702" s="1">
        <v>17</v>
      </c>
      <c r="L1702" s="1">
        <v>4</v>
      </c>
      <c r="M1702" s="11">
        <v>4</v>
      </c>
    </row>
    <row r="1703" spans="3:13" x14ac:dyDescent="0.25">
      <c r="C1703" s="125"/>
      <c r="D1703" s="120"/>
      <c r="E1703" s="9"/>
      <c r="F1703" s="10"/>
      <c r="G1703" s="8">
        <v>100</v>
      </c>
      <c r="H1703" s="13">
        <v>29.87012987013</v>
      </c>
      <c r="I1703" s="2">
        <v>48.917748917749002</v>
      </c>
      <c r="J1703" s="2">
        <v>10.38961038961</v>
      </c>
      <c r="K1703" s="2">
        <v>7.3593073593070004</v>
      </c>
      <c r="L1703" s="2">
        <v>1.731601731602</v>
      </c>
      <c r="M1703" s="14">
        <v>1.731601731602</v>
      </c>
    </row>
    <row r="1704" spans="3:13" ht="37.799999999999997" x14ac:dyDescent="0.25">
      <c r="C1704" s="125"/>
      <c r="D1704" s="120"/>
      <c r="E1704" s="4" t="s">
        <v>68</v>
      </c>
      <c r="F1704" s="5"/>
      <c r="G1704" s="6">
        <v>324</v>
      </c>
      <c r="H1704" s="7">
        <v>80</v>
      </c>
      <c r="I1704" s="1">
        <v>161</v>
      </c>
      <c r="J1704" s="1">
        <v>45</v>
      </c>
      <c r="K1704" s="1">
        <v>36</v>
      </c>
      <c r="L1704" s="1">
        <v>2</v>
      </c>
      <c r="M1704" s="11">
        <v>0</v>
      </c>
    </row>
    <row r="1705" spans="3:13" x14ac:dyDescent="0.25">
      <c r="C1705" s="125"/>
      <c r="D1705" s="120"/>
      <c r="E1705" s="9"/>
      <c r="F1705" s="10"/>
      <c r="G1705" s="8">
        <v>100</v>
      </c>
      <c r="H1705" s="13">
        <v>24.691358024690999</v>
      </c>
      <c r="I1705" s="2">
        <v>49.691358024690999</v>
      </c>
      <c r="J1705" s="2">
        <v>13.888888888888999</v>
      </c>
      <c r="K1705" s="2">
        <v>11.111111111111001</v>
      </c>
      <c r="L1705" s="2">
        <v>0.61728395061700003</v>
      </c>
      <c r="M1705" s="32">
        <v>0</v>
      </c>
    </row>
    <row r="1706" spans="3:13" ht="37.799999999999997" x14ac:dyDescent="0.25">
      <c r="C1706" s="125"/>
      <c r="D1706" s="120"/>
      <c r="E1706" s="4" t="s">
        <v>69</v>
      </c>
      <c r="F1706" s="5"/>
      <c r="G1706" s="6">
        <v>364</v>
      </c>
      <c r="H1706" s="7">
        <v>76</v>
      </c>
      <c r="I1706" s="1">
        <v>165</v>
      </c>
      <c r="J1706" s="1">
        <v>50</v>
      </c>
      <c r="K1706" s="1">
        <v>68</v>
      </c>
      <c r="L1706" s="1">
        <v>5</v>
      </c>
      <c r="M1706" s="11">
        <v>0</v>
      </c>
    </row>
    <row r="1707" spans="3:13" x14ac:dyDescent="0.25">
      <c r="C1707" s="125"/>
      <c r="D1707" s="120"/>
      <c r="E1707" s="9"/>
      <c r="F1707" s="10"/>
      <c r="G1707" s="8">
        <v>100</v>
      </c>
      <c r="H1707" s="13">
        <v>20.879120879121</v>
      </c>
      <c r="I1707" s="2">
        <v>45.329670329670002</v>
      </c>
      <c r="J1707" s="2">
        <v>13.736263736264</v>
      </c>
      <c r="K1707" s="2">
        <v>18.681318681318999</v>
      </c>
      <c r="L1707" s="2">
        <v>1.3736263736259999</v>
      </c>
      <c r="M1707" s="32">
        <v>0</v>
      </c>
    </row>
    <row r="1708" spans="3:13" ht="37.799999999999997" x14ac:dyDescent="0.25">
      <c r="C1708" s="125"/>
      <c r="D1708" s="120"/>
      <c r="E1708" s="4" t="s">
        <v>70</v>
      </c>
      <c r="F1708" s="5"/>
      <c r="G1708" s="6">
        <v>292</v>
      </c>
      <c r="H1708" s="7">
        <v>44</v>
      </c>
      <c r="I1708" s="1">
        <v>144</v>
      </c>
      <c r="J1708" s="1">
        <v>39</v>
      </c>
      <c r="K1708" s="1">
        <v>62</v>
      </c>
      <c r="L1708" s="1">
        <v>3</v>
      </c>
      <c r="M1708" s="11">
        <v>0</v>
      </c>
    </row>
    <row r="1709" spans="3:13" x14ac:dyDescent="0.25">
      <c r="C1709" s="125"/>
      <c r="D1709" s="120"/>
      <c r="E1709" s="9"/>
      <c r="F1709" s="10"/>
      <c r="G1709" s="8">
        <v>100</v>
      </c>
      <c r="H1709" s="13">
        <v>15.068493150685001</v>
      </c>
      <c r="I1709" s="2">
        <v>49.315068493151003</v>
      </c>
      <c r="J1709" s="2">
        <v>13.356164383562</v>
      </c>
      <c r="K1709" s="2">
        <v>21.232876712328999</v>
      </c>
      <c r="L1709" s="2">
        <v>1.027397260274</v>
      </c>
      <c r="M1709" s="32">
        <v>0</v>
      </c>
    </row>
    <row r="1710" spans="3:13" ht="37.799999999999997" x14ac:dyDescent="0.25">
      <c r="C1710" s="125"/>
      <c r="D1710" s="120"/>
      <c r="E1710" s="4" t="s">
        <v>71</v>
      </c>
      <c r="F1710" s="5"/>
      <c r="G1710" s="6">
        <v>316</v>
      </c>
      <c r="H1710" s="7">
        <v>45</v>
      </c>
      <c r="I1710" s="1">
        <v>144</v>
      </c>
      <c r="J1710" s="1">
        <v>43</v>
      </c>
      <c r="K1710" s="1">
        <v>79</v>
      </c>
      <c r="L1710" s="1">
        <v>5</v>
      </c>
      <c r="M1710" s="11">
        <v>0</v>
      </c>
    </row>
    <row r="1711" spans="3:13" x14ac:dyDescent="0.25">
      <c r="C1711" s="125"/>
      <c r="D1711" s="120"/>
      <c r="E1711" s="9"/>
      <c r="F1711" s="10"/>
      <c r="G1711" s="8">
        <v>100</v>
      </c>
      <c r="H1711" s="13">
        <v>14.240506329114</v>
      </c>
      <c r="I1711" s="2">
        <v>45.569620253164999</v>
      </c>
      <c r="J1711" s="2">
        <v>13.607594936709001</v>
      </c>
      <c r="K1711" s="2">
        <v>25</v>
      </c>
      <c r="L1711" s="2">
        <v>1.5822784810129999</v>
      </c>
      <c r="M1711" s="32">
        <v>0</v>
      </c>
    </row>
    <row r="1712" spans="3:13" ht="37.799999999999997" x14ac:dyDescent="0.25">
      <c r="C1712" s="125"/>
      <c r="D1712" s="120"/>
      <c r="E1712" s="4" t="s">
        <v>72</v>
      </c>
      <c r="F1712" s="5"/>
      <c r="G1712" s="6">
        <v>308</v>
      </c>
      <c r="H1712" s="7">
        <v>42</v>
      </c>
      <c r="I1712" s="1">
        <v>124</v>
      </c>
      <c r="J1712" s="1">
        <v>54</v>
      </c>
      <c r="K1712" s="1">
        <v>87</v>
      </c>
      <c r="L1712" s="1">
        <v>1</v>
      </c>
      <c r="M1712" s="11">
        <v>0</v>
      </c>
    </row>
    <row r="1713" spans="3:13" x14ac:dyDescent="0.25">
      <c r="C1713" s="125"/>
      <c r="D1713" s="120"/>
      <c r="E1713" s="9"/>
      <c r="F1713" s="10"/>
      <c r="G1713" s="8">
        <v>100</v>
      </c>
      <c r="H1713" s="13">
        <v>13.636363636364001</v>
      </c>
      <c r="I1713" s="2">
        <v>40.259740259739999</v>
      </c>
      <c r="J1713" s="2">
        <v>17.532467532468001</v>
      </c>
      <c r="K1713" s="2">
        <v>28.246753246752998</v>
      </c>
      <c r="L1713" s="2">
        <v>0.32467532467499999</v>
      </c>
      <c r="M1713" s="32">
        <v>0</v>
      </c>
    </row>
    <row r="1714" spans="3:13" ht="37.799999999999997" x14ac:dyDescent="0.25">
      <c r="C1714" s="125"/>
      <c r="D1714" s="120"/>
      <c r="E1714" s="4" t="s">
        <v>73</v>
      </c>
      <c r="F1714" s="5"/>
      <c r="G1714" s="6">
        <v>114</v>
      </c>
      <c r="H1714" s="7">
        <v>18</v>
      </c>
      <c r="I1714" s="1">
        <v>43</v>
      </c>
      <c r="J1714" s="1">
        <v>21</v>
      </c>
      <c r="K1714" s="1">
        <v>31</v>
      </c>
      <c r="L1714" s="1">
        <v>1</v>
      </c>
      <c r="M1714" s="11">
        <v>0</v>
      </c>
    </row>
    <row r="1715" spans="3:13" x14ac:dyDescent="0.25">
      <c r="C1715" s="125"/>
      <c r="D1715" s="120"/>
      <c r="E1715" s="9"/>
      <c r="F1715" s="10"/>
      <c r="G1715" s="8">
        <v>100</v>
      </c>
      <c r="H1715" s="13">
        <v>15.789473684211</v>
      </c>
      <c r="I1715" s="2">
        <v>37.719298245613999</v>
      </c>
      <c r="J1715" s="2">
        <v>18.421052631578998</v>
      </c>
      <c r="K1715" s="2">
        <v>27.192982456140001</v>
      </c>
      <c r="L1715" s="2">
        <v>0.87719298245599997</v>
      </c>
      <c r="M1715" s="32">
        <v>0</v>
      </c>
    </row>
    <row r="1716" spans="3:13" ht="25.2" x14ac:dyDescent="0.25">
      <c r="C1716" s="125"/>
      <c r="D1716" s="120"/>
      <c r="E1716" s="4" t="s">
        <v>74</v>
      </c>
      <c r="F1716" s="5"/>
      <c r="G1716" s="6">
        <v>96</v>
      </c>
      <c r="H1716" s="7">
        <v>5</v>
      </c>
      <c r="I1716" s="1">
        <v>46</v>
      </c>
      <c r="J1716" s="1">
        <v>18</v>
      </c>
      <c r="K1716" s="1">
        <v>27</v>
      </c>
      <c r="L1716" s="1">
        <v>0</v>
      </c>
      <c r="M1716" s="11">
        <v>0</v>
      </c>
    </row>
    <row r="1717" spans="3:13" x14ac:dyDescent="0.25">
      <c r="C1717" s="125"/>
      <c r="D1717" s="120"/>
      <c r="E1717" s="9"/>
      <c r="F1717" s="10"/>
      <c r="G1717" s="8">
        <v>100</v>
      </c>
      <c r="H1717" s="13">
        <v>5.208333333333</v>
      </c>
      <c r="I1717" s="2">
        <v>47.916666666666998</v>
      </c>
      <c r="J1717" s="2">
        <v>18.75</v>
      </c>
      <c r="K1717" s="2">
        <v>28.125</v>
      </c>
      <c r="L1717" s="16">
        <v>0</v>
      </c>
      <c r="M1717" s="32">
        <v>0</v>
      </c>
    </row>
    <row r="1718" spans="3:13" x14ac:dyDescent="0.25">
      <c r="C1718" s="125"/>
      <c r="D1718" s="120"/>
      <c r="E1718" s="4" t="s">
        <v>75</v>
      </c>
      <c r="F1718" s="5"/>
      <c r="G1718" s="6">
        <v>29</v>
      </c>
      <c r="H1718" s="7">
        <v>11</v>
      </c>
      <c r="I1718" s="1">
        <v>14</v>
      </c>
      <c r="J1718" s="1">
        <v>0</v>
      </c>
      <c r="K1718" s="1">
        <v>4</v>
      </c>
      <c r="L1718" s="1">
        <v>0</v>
      </c>
      <c r="M1718" s="11">
        <v>0</v>
      </c>
    </row>
    <row r="1719" spans="3:13" x14ac:dyDescent="0.25">
      <c r="C1719" s="125"/>
      <c r="D1719" s="120"/>
      <c r="E1719" s="9"/>
      <c r="F1719" s="10"/>
      <c r="G1719" s="8">
        <v>100</v>
      </c>
      <c r="H1719" s="13">
        <v>37.931034482759003</v>
      </c>
      <c r="I1719" s="2">
        <v>48.275862068965999</v>
      </c>
      <c r="J1719" s="16">
        <v>0</v>
      </c>
      <c r="K1719" s="2">
        <v>13.793103448276</v>
      </c>
      <c r="L1719" s="16">
        <v>0</v>
      </c>
      <c r="M1719" s="32">
        <v>0</v>
      </c>
    </row>
    <row r="1720" spans="3:13" x14ac:dyDescent="0.25">
      <c r="C1720" s="125"/>
      <c r="D1720" s="120"/>
      <c r="E1720" s="4" t="s">
        <v>18</v>
      </c>
      <c r="F1720" s="5"/>
      <c r="G1720" s="6">
        <v>127</v>
      </c>
      <c r="H1720" s="7">
        <v>39</v>
      </c>
      <c r="I1720" s="1">
        <v>54</v>
      </c>
      <c r="J1720" s="1">
        <v>11</v>
      </c>
      <c r="K1720" s="1">
        <v>6</v>
      </c>
      <c r="L1720" s="1">
        <v>2</v>
      </c>
      <c r="M1720" s="11">
        <v>15</v>
      </c>
    </row>
    <row r="1721" spans="3:13" x14ac:dyDescent="0.25">
      <c r="C1721" s="125"/>
      <c r="D1721" s="120"/>
      <c r="E1721" s="9"/>
      <c r="F1721" s="10"/>
      <c r="G1721" s="8">
        <v>100</v>
      </c>
      <c r="H1721" s="13">
        <v>30.708661417323</v>
      </c>
      <c r="I1721" s="2">
        <v>42.519685039370003</v>
      </c>
      <c r="J1721" s="2">
        <v>8.6614173228349998</v>
      </c>
      <c r="K1721" s="2">
        <v>4.7244094488190003</v>
      </c>
      <c r="L1721" s="2">
        <v>1.574803149606</v>
      </c>
      <c r="M1721" s="14">
        <v>11.811023622046999</v>
      </c>
    </row>
    <row r="1722" spans="3:13" x14ac:dyDescent="0.25">
      <c r="C1722" s="121" t="s">
        <v>76</v>
      </c>
      <c r="D1722" s="119" t="s">
        <v>20</v>
      </c>
      <c r="E1722" s="18" t="s">
        <v>77</v>
      </c>
      <c r="F1722" s="17"/>
      <c r="G1722" s="19">
        <v>626</v>
      </c>
      <c r="H1722" s="21">
        <v>110</v>
      </c>
      <c r="I1722" s="3">
        <v>266</v>
      </c>
      <c r="J1722" s="3">
        <v>90</v>
      </c>
      <c r="K1722" s="3">
        <v>147</v>
      </c>
      <c r="L1722" s="3">
        <v>8</v>
      </c>
      <c r="M1722" s="22">
        <v>5</v>
      </c>
    </row>
    <row r="1723" spans="3:13" x14ac:dyDescent="0.25">
      <c r="C1723" s="125"/>
      <c r="D1723" s="120"/>
      <c r="E1723" s="9"/>
      <c r="F1723" s="10"/>
      <c r="G1723" s="8">
        <v>100</v>
      </c>
      <c r="H1723" s="13">
        <v>17.571884984025999</v>
      </c>
      <c r="I1723" s="2">
        <v>42.492012779553001</v>
      </c>
      <c r="J1723" s="2">
        <v>14.376996805112</v>
      </c>
      <c r="K1723" s="2">
        <v>23.482428115015999</v>
      </c>
      <c r="L1723" s="2">
        <v>1.277955271565</v>
      </c>
      <c r="M1723" s="14">
        <v>0.79872204472800001</v>
      </c>
    </row>
    <row r="1724" spans="3:13" x14ac:dyDescent="0.25">
      <c r="C1724" s="125"/>
      <c r="D1724" s="120"/>
      <c r="E1724" s="4" t="s">
        <v>78</v>
      </c>
      <c r="F1724" s="5"/>
      <c r="G1724" s="6">
        <v>975</v>
      </c>
      <c r="H1724" s="7">
        <v>203</v>
      </c>
      <c r="I1724" s="1">
        <v>447</v>
      </c>
      <c r="J1724" s="1">
        <v>134</v>
      </c>
      <c r="K1724" s="1">
        <v>170</v>
      </c>
      <c r="L1724" s="1">
        <v>10</v>
      </c>
      <c r="M1724" s="11">
        <v>11</v>
      </c>
    </row>
    <row r="1725" spans="3:13" x14ac:dyDescent="0.25">
      <c r="C1725" s="125"/>
      <c r="D1725" s="120"/>
      <c r="E1725" s="9"/>
      <c r="F1725" s="10"/>
      <c r="G1725" s="8">
        <v>100</v>
      </c>
      <c r="H1725" s="13">
        <v>20.820512820512999</v>
      </c>
      <c r="I1725" s="2">
        <v>45.846153846154003</v>
      </c>
      <c r="J1725" s="2">
        <v>13.74358974359</v>
      </c>
      <c r="K1725" s="2">
        <v>17.435897435897001</v>
      </c>
      <c r="L1725" s="2">
        <v>1.025641025641</v>
      </c>
      <c r="M1725" s="14">
        <v>1.1282051282050001</v>
      </c>
    </row>
    <row r="1726" spans="3:13" x14ac:dyDescent="0.25">
      <c r="C1726" s="125"/>
      <c r="D1726" s="120"/>
      <c r="E1726" s="4" t="s">
        <v>79</v>
      </c>
      <c r="F1726" s="5"/>
      <c r="G1726" s="6">
        <v>589</v>
      </c>
      <c r="H1726" s="7">
        <v>141</v>
      </c>
      <c r="I1726" s="1">
        <v>286</v>
      </c>
      <c r="J1726" s="1">
        <v>72</v>
      </c>
      <c r="K1726" s="1">
        <v>82</v>
      </c>
      <c r="L1726" s="1">
        <v>4</v>
      </c>
      <c r="M1726" s="11">
        <v>4</v>
      </c>
    </row>
    <row r="1727" spans="3:13" x14ac:dyDescent="0.25">
      <c r="C1727" s="125"/>
      <c r="D1727" s="120"/>
      <c r="E1727" s="9"/>
      <c r="F1727" s="10"/>
      <c r="G1727" s="8">
        <v>100</v>
      </c>
      <c r="H1727" s="13">
        <v>23.938879456706001</v>
      </c>
      <c r="I1727" s="2">
        <v>48.556876061121002</v>
      </c>
      <c r="J1727" s="2">
        <v>12.224108658744001</v>
      </c>
      <c r="K1727" s="2">
        <v>13.921901528014001</v>
      </c>
      <c r="L1727" s="2">
        <v>0.67911714770800002</v>
      </c>
      <c r="M1727" s="14">
        <v>0.67911714770800002</v>
      </c>
    </row>
    <row r="1728" spans="3:13" x14ac:dyDescent="0.25">
      <c r="C1728" s="125"/>
      <c r="D1728" s="120"/>
      <c r="E1728" s="4" t="s">
        <v>80</v>
      </c>
      <c r="F1728" s="5"/>
      <c r="G1728" s="6">
        <v>224</v>
      </c>
      <c r="H1728" s="7">
        <v>68</v>
      </c>
      <c r="I1728" s="1">
        <v>91</v>
      </c>
      <c r="J1728" s="1">
        <v>31</v>
      </c>
      <c r="K1728" s="1">
        <v>29</v>
      </c>
      <c r="L1728" s="1">
        <v>3</v>
      </c>
      <c r="M1728" s="11">
        <v>2</v>
      </c>
    </row>
    <row r="1729" spans="3:13" x14ac:dyDescent="0.25">
      <c r="C1729" s="125"/>
      <c r="D1729" s="120"/>
      <c r="E1729" s="9"/>
      <c r="F1729" s="10"/>
      <c r="G1729" s="8">
        <v>100</v>
      </c>
      <c r="H1729" s="13">
        <v>30.357142857143</v>
      </c>
      <c r="I1729" s="2">
        <v>40.625</v>
      </c>
      <c r="J1729" s="2">
        <v>13.839285714286</v>
      </c>
      <c r="K1729" s="2">
        <v>12.946428571428999</v>
      </c>
      <c r="L1729" s="2">
        <v>1.339285714286</v>
      </c>
      <c r="M1729" s="14">
        <v>0.89285714285700002</v>
      </c>
    </row>
    <row r="1730" spans="3:13" x14ac:dyDescent="0.25">
      <c r="C1730" s="121" t="s">
        <v>81</v>
      </c>
      <c r="D1730" s="119" t="s">
        <v>20</v>
      </c>
      <c r="E1730" s="18" t="s">
        <v>82</v>
      </c>
      <c r="F1730" s="17"/>
      <c r="G1730" s="19">
        <v>300</v>
      </c>
      <c r="H1730" s="21">
        <v>82</v>
      </c>
      <c r="I1730" s="3">
        <v>142</v>
      </c>
      <c r="J1730" s="3">
        <v>42</v>
      </c>
      <c r="K1730" s="3">
        <v>28</v>
      </c>
      <c r="L1730" s="3">
        <v>1</v>
      </c>
      <c r="M1730" s="22">
        <v>5</v>
      </c>
    </row>
    <row r="1731" spans="3:13" x14ac:dyDescent="0.25">
      <c r="C1731" s="125"/>
      <c r="D1731" s="120"/>
      <c r="E1731" s="9"/>
      <c r="F1731" s="10"/>
      <c r="G1731" s="8">
        <v>100</v>
      </c>
      <c r="H1731" s="13">
        <v>27.333333333333002</v>
      </c>
      <c r="I1731" s="2">
        <v>47.333333333333002</v>
      </c>
      <c r="J1731" s="2">
        <v>14</v>
      </c>
      <c r="K1731" s="2">
        <v>9.333333333333</v>
      </c>
      <c r="L1731" s="2">
        <v>0.33333333333300003</v>
      </c>
      <c r="M1731" s="14">
        <v>1.666666666667</v>
      </c>
    </row>
    <row r="1732" spans="3:13" x14ac:dyDescent="0.25">
      <c r="C1732" s="125"/>
      <c r="D1732" s="120"/>
      <c r="E1732" s="4" t="s">
        <v>83</v>
      </c>
      <c r="F1732" s="5"/>
      <c r="G1732" s="6">
        <v>722</v>
      </c>
      <c r="H1732" s="7">
        <v>132</v>
      </c>
      <c r="I1732" s="1">
        <v>298</v>
      </c>
      <c r="J1732" s="1">
        <v>98</v>
      </c>
      <c r="K1732" s="1">
        <v>178</v>
      </c>
      <c r="L1732" s="1">
        <v>7</v>
      </c>
      <c r="M1732" s="11">
        <v>9</v>
      </c>
    </row>
    <row r="1733" spans="3:13" x14ac:dyDescent="0.25">
      <c r="C1733" s="125"/>
      <c r="D1733" s="120"/>
      <c r="E1733" s="9"/>
      <c r="F1733" s="10"/>
      <c r="G1733" s="8">
        <v>100</v>
      </c>
      <c r="H1733" s="13">
        <v>18.282548476454</v>
      </c>
      <c r="I1733" s="2">
        <v>41.274238227147002</v>
      </c>
      <c r="J1733" s="2">
        <v>13.573407202216</v>
      </c>
      <c r="K1733" s="2">
        <v>24.653739612188001</v>
      </c>
      <c r="L1733" s="2">
        <v>0.96952908587300002</v>
      </c>
      <c r="M1733" s="14">
        <v>1.2465373961220001</v>
      </c>
    </row>
    <row r="1734" spans="3:13" x14ac:dyDescent="0.25">
      <c r="C1734" s="125"/>
      <c r="D1734" s="120"/>
      <c r="E1734" s="4" t="s">
        <v>84</v>
      </c>
      <c r="F1734" s="5"/>
      <c r="G1734" s="6">
        <v>483</v>
      </c>
      <c r="H1734" s="7">
        <v>112</v>
      </c>
      <c r="I1734" s="1">
        <v>232</v>
      </c>
      <c r="J1734" s="1">
        <v>62</v>
      </c>
      <c r="K1734" s="1">
        <v>67</v>
      </c>
      <c r="L1734" s="1">
        <v>9</v>
      </c>
      <c r="M1734" s="11">
        <v>1</v>
      </c>
    </row>
    <row r="1735" spans="3:13" x14ac:dyDescent="0.25">
      <c r="C1735" s="125"/>
      <c r="D1735" s="120"/>
      <c r="E1735" s="9"/>
      <c r="F1735" s="10"/>
      <c r="G1735" s="8">
        <v>100</v>
      </c>
      <c r="H1735" s="13">
        <v>23.188405797101002</v>
      </c>
      <c r="I1735" s="2">
        <v>48.033126293995998</v>
      </c>
      <c r="J1735" s="2">
        <v>12.836438923395001</v>
      </c>
      <c r="K1735" s="2">
        <v>13.871635610766001</v>
      </c>
      <c r="L1735" s="2">
        <v>1.8633540372670001</v>
      </c>
      <c r="M1735" s="14">
        <v>0.207039337474</v>
      </c>
    </row>
    <row r="1736" spans="3:13" x14ac:dyDescent="0.25">
      <c r="C1736" s="125"/>
      <c r="D1736" s="120"/>
      <c r="E1736" s="4" t="s">
        <v>85</v>
      </c>
      <c r="F1736" s="5"/>
      <c r="G1736" s="6">
        <v>395</v>
      </c>
      <c r="H1736" s="7">
        <v>91</v>
      </c>
      <c r="I1736" s="1">
        <v>171</v>
      </c>
      <c r="J1736" s="1">
        <v>56</v>
      </c>
      <c r="K1736" s="1">
        <v>73</v>
      </c>
      <c r="L1736" s="1">
        <v>1</v>
      </c>
      <c r="M1736" s="11">
        <v>3</v>
      </c>
    </row>
    <row r="1737" spans="3:13" x14ac:dyDescent="0.25">
      <c r="C1737" s="125"/>
      <c r="D1737" s="120"/>
      <c r="E1737" s="9"/>
      <c r="F1737" s="10"/>
      <c r="G1737" s="8">
        <v>100</v>
      </c>
      <c r="H1737" s="13">
        <v>23.037974683544</v>
      </c>
      <c r="I1737" s="2">
        <v>43.291139240505998</v>
      </c>
      <c r="J1737" s="2">
        <v>14.177215189872999</v>
      </c>
      <c r="K1737" s="2">
        <v>18.481012658228</v>
      </c>
      <c r="L1737" s="2">
        <v>0.25316455696200002</v>
      </c>
      <c r="M1737" s="14">
        <v>0.75949367088599995</v>
      </c>
    </row>
    <row r="1738" spans="3:13" x14ac:dyDescent="0.25">
      <c r="C1738" s="125"/>
      <c r="D1738" s="120"/>
      <c r="E1738" s="4" t="s">
        <v>86</v>
      </c>
      <c r="F1738" s="5"/>
      <c r="G1738" s="6">
        <v>236</v>
      </c>
      <c r="H1738" s="7">
        <v>51</v>
      </c>
      <c r="I1738" s="1">
        <v>112</v>
      </c>
      <c r="J1738" s="1">
        <v>32</v>
      </c>
      <c r="K1738" s="1">
        <v>36</v>
      </c>
      <c r="L1738" s="1">
        <v>4</v>
      </c>
      <c r="M1738" s="11">
        <v>1</v>
      </c>
    </row>
    <row r="1739" spans="3:13" x14ac:dyDescent="0.25">
      <c r="C1739" s="125"/>
      <c r="D1739" s="120"/>
      <c r="E1739" s="9"/>
      <c r="F1739" s="10"/>
      <c r="G1739" s="8">
        <v>100</v>
      </c>
      <c r="H1739" s="13">
        <v>21.610169491524999</v>
      </c>
      <c r="I1739" s="2">
        <v>47.457627118643998</v>
      </c>
      <c r="J1739" s="2">
        <v>13.559322033898001</v>
      </c>
      <c r="K1739" s="2">
        <v>15.254237288136</v>
      </c>
      <c r="L1739" s="2">
        <v>1.6949152542370001</v>
      </c>
      <c r="M1739" s="14">
        <v>0.42372881355899999</v>
      </c>
    </row>
    <row r="1740" spans="3:13" x14ac:dyDescent="0.25">
      <c r="C1740" s="125"/>
      <c r="D1740" s="120"/>
      <c r="E1740" s="4" t="s">
        <v>87</v>
      </c>
      <c r="F1740" s="5"/>
      <c r="G1740" s="6">
        <v>278</v>
      </c>
      <c r="H1740" s="7">
        <v>54</v>
      </c>
      <c r="I1740" s="1">
        <v>135</v>
      </c>
      <c r="J1740" s="1">
        <v>37</v>
      </c>
      <c r="K1740" s="1">
        <v>46</v>
      </c>
      <c r="L1740" s="1">
        <v>3</v>
      </c>
      <c r="M1740" s="11">
        <v>3</v>
      </c>
    </row>
    <row r="1741" spans="3:13" x14ac:dyDescent="0.25">
      <c r="C1741" s="125"/>
      <c r="D1741" s="120"/>
      <c r="E1741" s="9"/>
      <c r="F1741" s="10"/>
      <c r="G1741" s="8">
        <v>100</v>
      </c>
      <c r="H1741" s="13">
        <v>19.424460431655</v>
      </c>
      <c r="I1741" s="2">
        <v>48.561151079136998</v>
      </c>
      <c r="J1741" s="2">
        <v>13.309352517985999</v>
      </c>
      <c r="K1741" s="2">
        <v>16.546762589928001</v>
      </c>
      <c r="L1741" s="2">
        <v>1.0791366906469999</v>
      </c>
      <c r="M1741" s="14">
        <v>1.0791366906469999</v>
      </c>
    </row>
    <row r="1742" spans="3:13" x14ac:dyDescent="0.25">
      <c r="C1742" s="121" t="s">
        <v>88</v>
      </c>
      <c r="D1742" s="119" t="s">
        <v>20</v>
      </c>
      <c r="E1742" s="18" t="s">
        <v>89</v>
      </c>
      <c r="F1742" s="17"/>
      <c r="G1742" s="19">
        <v>110</v>
      </c>
      <c r="H1742" s="21">
        <v>32</v>
      </c>
      <c r="I1742" s="3">
        <v>49</v>
      </c>
      <c r="J1742" s="3">
        <v>15</v>
      </c>
      <c r="K1742" s="3">
        <v>13</v>
      </c>
      <c r="L1742" s="3">
        <v>0</v>
      </c>
      <c r="M1742" s="22">
        <v>1</v>
      </c>
    </row>
    <row r="1743" spans="3:13" x14ac:dyDescent="0.25">
      <c r="C1743" s="122"/>
      <c r="D1743" s="120"/>
      <c r="E1743" s="9"/>
      <c r="F1743" s="10"/>
      <c r="G1743" s="8">
        <v>100</v>
      </c>
      <c r="H1743" s="13">
        <v>29.090909090909001</v>
      </c>
      <c r="I1743" s="2">
        <v>44.545454545455001</v>
      </c>
      <c r="J1743" s="2">
        <v>13.636363636364001</v>
      </c>
      <c r="K1743" s="2">
        <v>11.818181818182</v>
      </c>
      <c r="L1743" s="16">
        <v>0</v>
      </c>
      <c r="M1743" s="14">
        <v>0.90909090909099999</v>
      </c>
    </row>
    <row r="1744" spans="3:13" x14ac:dyDescent="0.25">
      <c r="C1744" s="122"/>
      <c r="D1744" s="120"/>
      <c r="E1744" s="4" t="s">
        <v>90</v>
      </c>
      <c r="F1744" s="5"/>
      <c r="G1744" s="6">
        <v>190</v>
      </c>
      <c r="H1744" s="7">
        <v>50</v>
      </c>
      <c r="I1744" s="1">
        <v>93</v>
      </c>
      <c r="J1744" s="1">
        <v>27</v>
      </c>
      <c r="K1744" s="1">
        <v>15</v>
      </c>
      <c r="L1744" s="1">
        <v>1</v>
      </c>
      <c r="M1744" s="11">
        <v>4</v>
      </c>
    </row>
    <row r="1745" spans="3:13" x14ac:dyDescent="0.25">
      <c r="C1745" s="122"/>
      <c r="D1745" s="120"/>
      <c r="E1745" s="9"/>
      <c r="F1745" s="10"/>
      <c r="G1745" s="8">
        <v>100</v>
      </c>
      <c r="H1745" s="13">
        <v>26.315789473683999</v>
      </c>
      <c r="I1745" s="2">
        <v>48.947368421053</v>
      </c>
      <c r="J1745" s="2">
        <v>14.210526315789</v>
      </c>
      <c r="K1745" s="2">
        <v>7.8947368421049999</v>
      </c>
      <c r="L1745" s="2">
        <v>0.52631578947400004</v>
      </c>
      <c r="M1745" s="14">
        <v>2.1052631578950001</v>
      </c>
    </row>
    <row r="1746" spans="3:13" x14ac:dyDescent="0.25">
      <c r="C1746" s="122"/>
      <c r="D1746" s="120"/>
      <c r="E1746" s="4" t="s">
        <v>83</v>
      </c>
      <c r="F1746" s="5"/>
      <c r="G1746" s="6">
        <v>722</v>
      </c>
      <c r="H1746" s="7">
        <v>132</v>
      </c>
      <c r="I1746" s="1">
        <v>298</v>
      </c>
      <c r="J1746" s="1">
        <v>98</v>
      </c>
      <c r="K1746" s="1">
        <v>178</v>
      </c>
      <c r="L1746" s="1">
        <v>7</v>
      </c>
      <c r="M1746" s="11">
        <v>9</v>
      </c>
    </row>
    <row r="1747" spans="3:13" x14ac:dyDescent="0.25">
      <c r="C1747" s="122"/>
      <c r="D1747" s="120"/>
      <c r="E1747" s="9"/>
      <c r="F1747" s="10"/>
      <c r="G1747" s="8">
        <v>100</v>
      </c>
      <c r="H1747" s="13">
        <v>18.282548476454</v>
      </c>
      <c r="I1747" s="2">
        <v>41.274238227147002</v>
      </c>
      <c r="J1747" s="2">
        <v>13.573407202216</v>
      </c>
      <c r="K1747" s="2">
        <v>24.653739612188001</v>
      </c>
      <c r="L1747" s="2">
        <v>0.96952908587300002</v>
      </c>
      <c r="M1747" s="14">
        <v>1.2465373961220001</v>
      </c>
    </row>
    <row r="1748" spans="3:13" x14ac:dyDescent="0.25">
      <c r="C1748" s="122"/>
      <c r="D1748" s="120"/>
      <c r="E1748" s="4" t="s">
        <v>91</v>
      </c>
      <c r="F1748" s="5"/>
      <c r="G1748" s="6">
        <v>117</v>
      </c>
      <c r="H1748" s="7">
        <v>27</v>
      </c>
      <c r="I1748" s="1">
        <v>55</v>
      </c>
      <c r="J1748" s="1">
        <v>18</v>
      </c>
      <c r="K1748" s="1">
        <v>16</v>
      </c>
      <c r="L1748" s="1">
        <v>1</v>
      </c>
      <c r="M1748" s="11">
        <v>0</v>
      </c>
    </row>
    <row r="1749" spans="3:13" x14ac:dyDescent="0.25">
      <c r="C1749" s="122"/>
      <c r="D1749" s="120"/>
      <c r="E1749" s="9"/>
      <c r="F1749" s="10"/>
      <c r="G1749" s="8">
        <v>100</v>
      </c>
      <c r="H1749" s="13">
        <v>23.076923076922998</v>
      </c>
      <c r="I1749" s="2">
        <v>47.008547008546998</v>
      </c>
      <c r="J1749" s="2">
        <v>15.384615384615</v>
      </c>
      <c r="K1749" s="2">
        <v>13.675213675214</v>
      </c>
      <c r="L1749" s="2">
        <v>0.85470085470099999</v>
      </c>
      <c r="M1749" s="32">
        <v>0</v>
      </c>
    </row>
    <row r="1750" spans="3:13" x14ac:dyDescent="0.25">
      <c r="C1750" s="122"/>
      <c r="D1750" s="120"/>
      <c r="E1750" s="4" t="s">
        <v>92</v>
      </c>
      <c r="F1750" s="5"/>
      <c r="G1750" s="6">
        <v>123</v>
      </c>
      <c r="H1750" s="7">
        <v>25</v>
      </c>
      <c r="I1750" s="1">
        <v>59</v>
      </c>
      <c r="J1750" s="1">
        <v>14</v>
      </c>
      <c r="K1750" s="1">
        <v>23</v>
      </c>
      <c r="L1750" s="1">
        <v>2</v>
      </c>
      <c r="M1750" s="11">
        <v>0</v>
      </c>
    </row>
    <row r="1751" spans="3:13" x14ac:dyDescent="0.25">
      <c r="C1751" s="122"/>
      <c r="D1751" s="120"/>
      <c r="E1751" s="9"/>
      <c r="F1751" s="10"/>
      <c r="G1751" s="8">
        <v>100</v>
      </c>
      <c r="H1751" s="13">
        <v>20.325203252032999</v>
      </c>
      <c r="I1751" s="2">
        <v>47.967479674796998</v>
      </c>
      <c r="J1751" s="2">
        <v>11.382113821138001</v>
      </c>
      <c r="K1751" s="2">
        <v>18.69918699187</v>
      </c>
      <c r="L1751" s="2">
        <v>1.6260162601629999</v>
      </c>
      <c r="M1751" s="32">
        <v>0</v>
      </c>
    </row>
    <row r="1752" spans="3:13" x14ac:dyDescent="0.25">
      <c r="C1752" s="122"/>
      <c r="D1752" s="120"/>
      <c r="E1752" s="4" t="s">
        <v>93</v>
      </c>
      <c r="F1752" s="5"/>
      <c r="G1752" s="6">
        <v>243</v>
      </c>
      <c r="H1752" s="7">
        <v>60</v>
      </c>
      <c r="I1752" s="1">
        <v>118</v>
      </c>
      <c r="J1752" s="1">
        <v>30</v>
      </c>
      <c r="K1752" s="1">
        <v>28</v>
      </c>
      <c r="L1752" s="1">
        <v>6</v>
      </c>
      <c r="M1752" s="11">
        <v>1</v>
      </c>
    </row>
    <row r="1753" spans="3:13" x14ac:dyDescent="0.25">
      <c r="C1753" s="122"/>
      <c r="D1753" s="120"/>
      <c r="E1753" s="9"/>
      <c r="F1753" s="10"/>
      <c r="G1753" s="8">
        <v>100</v>
      </c>
      <c r="H1753" s="13">
        <v>24.691358024690999</v>
      </c>
      <c r="I1753" s="2">
        <v>48.559670781892997</v>
      </c>
      <c r="J1753" s="2">
        <v>12.345679012346</v>
      </c>
      <c r="K1753" s="2">
        <v>11.522633744856</v>
      </c>
      <c r="L1753" s="2">
        <v>2.4691358024690002</v>
      </c>
      <c r="M1753" s="14">
        <v>0.41152263374499998</v>
      </c>
    </row>
    <row r="1754" spans="3:13" x14ac:dyDescent="0.25">
      <c r="C1754" s="122"/>
      <c r="D1754" s="120"/>
      <c r="E1754" s="4" t="s">
        <v>85</v>
      </c>
      <c r="F1754" s="5"/>
      <c r="G1754" s="6">
        <v>395</v>
      </c>
      <c r="H1754" s="7">
        <v>91</v>
      </c>
      <c r="I1754" s="1">
        <v>171</v>
      </c>
      <c r="J1754" s="1">
        <v>56</v>
      </c>
      <c r="K1754" s="1">
        <v>73</v>
      </c>
      <c r="L1754" s="1">
        <v>1</v>
      </c>
      <c r="M1754" s="11">
        <v>3</v>
      </c>
    </row>
    <row r="1755" spans="3:13" x14ac:dyDescent="0.25">
      <c r="C1755" s="122"/>
      <c r="D1755" s="120"/>
      <c r="E1755" s="9"/>
      <c r="F1755" s="10"/>
      <c r="G1755" s="8">
        <v>100</v>
      </c>
      <c r="H1755" s="13">
        <v>23.037974683544</v>
      </c>
      <c r="I1755" s="2">
        <v>43.291139240505998</v>
      </c>
      <c r="J1755" s="2">
        <v>14.177215189872999</v>
      </c>
      <c r="K1755" s="2">
        <v>18.481012658228</v>
      </c>
      <c r="L1755" s="2">
        <v>0.25316455696200002</v>
      </c>
      <c r="M1755" s="14">
        <v>0.75949367088599995</v>
      </c>
    </row>
    <row r="1756" spans="3:13" x14ac:dyDescent="0.25">
      <c r="C1756" s="122"/>
      <c r="D1756" s="120"/>
      <c r="E1756" s="4" t="s">
        <v>94</v>
      </c>
      <c r="F1756" s="5"/>
      <c r="G1756" s="6">
        <v>168</v>
      </c>
      <c r="H1756" s="7">
        <v>41</v>
      </c>
      <c r="I1756" s="1">
        <v>74</v>
      </c>
      <c r="J1756" s="1">
        <v>26</v>
      </c>
      <c r="K1756" s="1">
        <v>24</v>
      </c>
      <c r="L1756" s="1">
        <v>3</v>
      </c>
      <c r="M1756" s="11">
        <v>0</v>
      </c>
    </row>
    <row r="1757" spans="3:13" x14ac:dyDescent="0.25">
      <c r="C1757" s="122"/>
      <c r="D1757" s="120"/>
      <c r="E1757" s="9"/>
      <c r="F1757" s="10"/>
      <c r="G1757" s="8">
        <v>100</v>
      </c>
      <c r="H1757" s="13">
        <v>24.404761904762001</v>
      </c>
      <c r="I1757" s="2">
        <v>44.047619047619001</v>
      </c>
      <c r="J1757" s="2">
        <v>15.47619047619</v>
      </c>
      <c r="K1757" s="2">
        <v>14.285714285714</v>
      </c>
      <c r="L1757" s="2">
        <v>1.785714285714</v>
      </c>
      <c r="M1757" s="32">
        <v>0</v>
      </c>
    </row>
    <row r="1758" spans="3:13" x14ac:dyDescent="0.25">
      <c r="C1758" s="122"/>
      <c r="D1758" s="120"/>
      <c r="E1758" s="4" t="s">
        <v>95</v>
      </c>
      <c r="F1758" s="5"/>
      <c r="G1758" s="6">
        <v>68</v>
      </c>
      <c r="H1758" s="7">
        <v>10</v>
      </c>
      <c r="I1758" s="1">
        <v>38</v>
      </c>
      <c r="J1758" s="1">
        <v>6</v>
      </c>
      <c r="K1758" s="1">
        <v>12</v>
      </c>
      <c r="L1758" s="1">
        <v>1</v>
      </c>
      <c r="M1758" s="11">
        <v>1</v>
      </c>
    </row>
    <row r="1759" spans="3:13" x14ac:dyDescent="0.25">
      <c r="C1759" s="122"/>
      <c r="D1759" s="120"/>
      <c r="E1759" s="9"/>
      <c r="F1759" s="10"/>
      <c r="G1759" s="8">
        <v>100</v>
      </c>
      <c r="H1759" s="13">
        <v>14.705882352941</v>
      </c>
      <c r="I1759" s="2">
        <v>55.882352941176002</v>
      </c>
      <c r="J1759" s="2">
        <v>8.8235294117649996</v>
      </c>
      <c r="K1759" s="2">
        <v>17.647058823529001</v>
      </c>
      <c r="L1759" s="2">
        <v>1.4705882352940001</v>
      </c>
      <c r="M1759" s="14">
        <v>1.4705882352940001</v>
      </c>
    </row>
    <row r="1760" spans="3:13" x14ac:dyDescent="0.25">
      <c r="C1760" s="122"/>
      <c r="D1760" s="120"/>
      <c r="E1760" s="4" t="s">
        <v>87</v>
      </c>
      <c r="F1760" s="5"/>
      <c r="G1760" s="6">
        <v>278</v>
      </c>
      <c r="H1760" s="7">
        <v>54</v>
      </c>
      <c r="I1760" s="1">
        <v>135</v>
      </c>
      <c r="J1760" s="1">
        <v>37</v>
      </c>
      <c r="K1760" s="1">
        <v>46</v>
      </c>
      <c r="L1760" s="1">
        <v>3</v>
      </c>
      <c r="M1760" s="11">
        <v>3</v>
      </c>
    </row>
    <row r="1761" spans="2:19" x14ac:dyDescent="0.25">
      <c r="C1761" s="126"/>
      <c r="D1761" s="123"/>
      <c r="E1761" s="67"/>
      <c r="F1761" s="58"/>
      <c r="G1761" s="75">
        <v>100</v>
      </c>
      <c r="H1761" s="83">
        <v>19.424460431655</v>
      </c>
      <c r="I1761" s="41">
        <v>48.561151079136998</v>
      </c>
      <c r="J1761" s="41">
        <v>13.309352517985999</v>
      </c>
      <c r="K1761" s="41">
        <v>16.546762589928001</v>
      </c>
      <c r="L1761" s="41">
        <v>1.0791366906469999</v>
      </c>
      <c r="M1761" s="84">
        <v>1.0791366906469999</v>
      </c>
    </row>
    <row r="1763" spans="2:19" x14ac:dyDescent="0.25">
      <c r="B1763" s="48" t="str">
        <f xml:space="preserve"> HYPERLINK("#'目次'!B16", "[10]")</f>
        <v>[10]</v>
      </c>
      <c r="C1763" s="35" t="s">
        <v>153</v>
      </c>
    </row>
    <row r="1766" spans="2:19" x14ac:dyDescent="0.25">
      <c r="C1766" s="35" t="s">
        <v>14</v>
      </c>
    </row>
    <row r="1767" spans="2:19" ht="75.599999999999994" x14ac:dyDescent="0.25">
      <c r="C1767" s="115"/>
      <c r="D1767" s="116"/>
      <c r="E1767" s="116"/>
      <c r="F1767" s="116"/>
      <c r="G1767" s="44" t="s">
        <v>15</v>
      </c>
      <c r="H1767" s="43" t="s">
        <v>65</v>
      </c>
      <c r="I1767" s="26" t="s">
        <v>66</v>
      </c>
      <c r="J1767" s="26" t="s">
        <v>67</v>
      </c>
      <c r="K1767" s="26" t="s">
        <v>68</v>
      </c>
      <c r="L1767" s="26" t="s">
        <v>69</v>
      </c>
      <c r="M1767" s="26" t="s">
        <v>70</v>
      </c>
      <c r="N1767" s="26" t="s">
        <v>71</v>
      </c>
      <c r="O1767" s="26" t="s">
        <v>72</v>
      </c>
      <c r="P1767" s="26" t="s">
        <v>73</v>
      </c>
      <c r="Q1767" s="26" t="s">
        <v>74</v>
      </c>
      <c r="R1767" s="26" t="s">
        <v>75</v>
      </c>
      <c r="S1767" s="49" t="s">
        <v>18</v>
      </c>
    </row>
    <row r="1768" spans="2:19" x14ac:dyDescent="0.25">
      <c r="C1768" s="117"/>
      <c r="D1768" s="118"/>
      <c r="E1768" s="118"/>
      <c r="F1768" s="118"/>
      <c r="G1768" s="46"/>
      <c r="H1768" s="4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45"/>
    </row>
    <row r="1769" spans="2:19" x14ac:dyDescent="0.25">
      <c r="C1769" s="77"/>
      <c r="D1769" s="17"/>
      <c r="E1769" s="76" t="s">
        <v>15</v>
      </c>
      <c r="F1769" s="73"/>
      <c r="G1769" s="57">
        <v>2414</v>
      </c>
      <c r="H1769" s="31">
        <v>36</v>
      </c>
      <c r="I1769" s="31">
        <v>177</v>
      </c>
      <c r="J1769" s="31">
        <v>231</v>
      </c>
      <c r="K1769" s="31">
        <v>324</v>
      </c>
      <c r="L1769" s="31">
        <v>364</v>
      </c>
      <c r="M1769" s="31">
        <v>292</v>
      </c>
      <c r="N1769" s="31">
        <v>316</v>
      </c>
      <c r="O1769" s="31">
        <v>308</v>
      </c>
      <c r="P1769" s="31">
        <v>114</v>
      </c>
      <c r="Q1769" s="31">
        <v>96</v>
      </c>
      <c r="R1769" s="31">
        <v>29</v>
      </c>
      <c r="S1769" s="68">
        <v>127</v>
      </c>
    </row>
    <row r="1770" spans="2:19" x14ac:dyDescent="0.25">
      <c r="C1770" s="67"/>
      <c r="D1770" s="58"/>
      <c r="E1770" s="58"/>
      <c r="F1770" s="78"/>
      <c r="G1770" s="8">
        <v>100</v>
      </c>
      <c r="H1770" s="2">
        <v>1.49130074565</v>
      </c>
      <c r="I1770" s="2">
        <v>7.3322286661140001</v>
      </c>
      <c r="J1770" s="2">
        <v>9.5691797845900002</v>
      </c>
      <c r="K1770" s="2">
        <v>13.421706710853</v>
      </c>
      <c r="L1770" s="2">
        <v>15.078707539353999</v>
      </c>
      <c r="M1770" s="2">
        <v>12.096106048053</v>
      </c>
      <c r="N1770" s="2">
        <v>13.090306545153</v>
      </c>
      <c r="O1770" s="2">
        <v>12.758906379453</v>
      </c>
      <c r="P1770" s="2">
        <v>4.7224523612259999</v>
      </c>
      <c r="Q1770" s="2">
        <v>3.9768019884010002</v>
      </c>
      <c r="R1770" s="2">
        <v>1.201325600663</v>
      </c>
      <c r="S1770" s="14">
        <v>5.2609776304890001</v>
      </c>
    </row>
    <row r="1771" spans="2:19" x14ac:dyDescent="0.25">
      <c r="C1771" s="124" t="s">
        <v>19</v>
      </c>
      <c r="D1771" s="119" t="s">
        <v>20</v>
      </c>
      <c r="E1771" s="18" t="s">
        <v>21</v>
      </c>
      <c r="F1771" s="17"/>
      <c r="G1771" s="19">
        <v>1139</v>
      </c>
      <c r="H1771" s="21">
        <v>17</v>
      </c>
      <c r="I1771" s="3">
        <v>63</v>
      </c>
      <c r="J1771" s="3">
        <v>99</v>
      </c>
      <c r="K1771" s="3">
        <v>164</v>
      </c>
      <c r="L1771" s="3">
        <v>176</v>
      </c>
      <c r="M1771" s="3">
        <v>158</v>
      </c>
      <c r="N1771" s="3">
        <v>147</v>
      </c>
      <c r="O1771" s="3">
        <v>165</v>
      </c>
      <c r="P1771" s="3">
        <v>56</v>
      </c>
      <c r="Q1771" s="3">
        <v>38</v>
      </c>
      <c r="R1771" s="3">
        <v>15</v>
      </c>
      <c r="S1771" s="22">
        <v>41</v>
      </c>
    </row>
    <row r="1772" spans="2:19" x14ac:dyDescent="0.25">
      <c r="C1772" s="125"/>
      <c r="D1772" s="120"/>
      <c r="E1772" s="9"/>
      <c r="F1772" s="10"/>
      <c r="G1772" s="8">
        <v>100</v>
      </c>
      <c r="H1772" s="13">
        <v>1.492537313433</v>
      </c>
      <c r="I1772" s="2">
        <v>5.531167690957</v>
      </c>
      <c r="J1772" s="2">
        <v>8.6918349429319992</v>
      </c>
      <c r="K1772" s="2">
        <v>14.398595258999</v>
      </c>
      <c r="L1772" s="2">
        <v>15.452151009657999</v>
      </c>
      <c r="M1772" s="2">
        <v>13.871817383670001</v>
      </c>
      <c r="N1772" s="2">
        <v>12.906057945565999</v>
      </c>
      <c r="O1772" s="2">
        <v>14.486391571554</v>
      </c>
      <c r="P1772" s="2">
        <v>4.9165935030729999</v>
      </c>
      <c r="Q1772" s="2">
        <v>3.3362598770849998</v>
      </c>
      <c r="R1772" s="2">
        <v>1.316944688323</v>
      </c>
      <c r="S1772" s="14">
        <v>3.5996488147500001</v>
      </c>
    </row>
    <row r="1773" spans="2:19" x14ac:dyDescent="0.25">
      <c r="C1773" s="125"/>
      <c r="D1773" s="120"/>
      <c r="E1773" s="4" t="s">
        <v>22</v>
      </c>
      <c r="F1773" s="5"/>
      <c r="G1773" s="6">
        <v>1275</v>
      </c>
      <c r="H1773" s="7">
        <v>19</v>
      </c>
      <c r="I1773" s="1">
        <v>114</v>
      </c>
      <c r="J1773" s="1">
        <v>132</v>
      </c>
      <c r="K1773" s="1">
        <v>160</v>
      </c>
      <c r="L1773" s="1">
        <v>188</v>
      </c>
      <c r="M1773" s="1">
        <v>134</v>
      </c>
      <c r="N1773" s="1">
        <v>169</v>
      </c>
      <c r="O1773" s="1">
        <v>143</v>
      </c>
      <c r="P1773" s="1">
        <v>58</v>
      </c>
      <c r="Q1773" s="1">
        <v>58</v>
      </c>
      <c r="R1773" s="1">
        <v>14</v>
      </c>
      <c r="S1773" s="11">
        <v>86</v>
      </c>
    </row>
    <row r="1774" spans="2:19" x14ac:dyDescent="0.25">
      <c r="C1774" s="125"/>
      <c r="D1774" s="120"/>
      <c r="E1774" s="9"/>
      <c r="F1774" s="10"/>
      <c r="G1774" s="8">
        <v>100</v>
      </c>
      <c r="H1774" s="13">
        <v>1.490196078431</v>
      </c>
      <c r="I1774" s="2">
        <v>8.9411764705879992</v>
      </c>
      <c r="J1774" s="2">
        <v>10.352941176471001</v>
      </c>
      <c r="K1774" s="2">
        <v>12.549019607843</v>
      </c>
      <c r="L1774" s="2">
        <v>14.745098039216</v>
      </c>
      <c r="M1774" s="2">
        <v>10.509803921569</v>
      </c>
      <c r="N1774" s="2">
        <v>13.254901960784</v>
      </c>
      <c r="O1774" s="2">
        <v>11.21568627451</v>
      </c>
      <c r="P1774" s="2">
        <v>4.5490196078430003</v>
      </c>
      <c r="Q1774" s="2">
        <v>4.5490196078430003</v>
      </c>
      <c r="R1774" s="2">
        <v>1.0980392156859999</v>
      </c>
      <c r="S1774" s="14">
        <v>6.7450980392159998</v>
      </c>
    </row>
    <row r="1775" spans="2:19" x14ac:dyDescent="0.25">
      <c r="C1775" s="121" t="s">
        <v>23</v>
      </c>
      <c r="D1775" s="121" t="s">
        <v>24</v>
      </c>
      <c r="E1775" s="18" t="s">
        <v>25</v>
      </c>
      <c r="F1775" s="17"/>
      <c r="G1775" s="19">
        <v>515</v>
      </c>
      <c r="H1775" s="21">
        <v>6</v>
      </c>
      <c r="I1775" s="3">
        <v>24</v>
      </c>
      <c r="J1775" s="3">
        <v>35</v>
      </c>
      <c r="K1775" s="3">
        <v>56</v>
      </c>
      <c r="L1775" s="3">
        <v>69</v>
      </c>
      <c r="M1775" s="3">
        <v>69</v>
      </c>
      <c r="N1775" s="3">
        <v>88</v>
      </c>
      <c r="O1775" s="3">
        <v>89</v>
      </c>
      <c r="P1775" s="3">
        <v>33</v>
      </c>
      <c r="Q1775" s="3">
        <v>32</v>
      </c>
      <c r="R1775" s="3">
        <v>2</v>
      </c>
      <c r="S1775" s="22">
        <v>12</v>
      </c>
    </row>
    <row r="1776" spans="2:19" x14ac:dyDescent="0.25">
      <c r="C1776" s="125"/>
      <c r="D1776" s="122"/>
      <c r="E1776" s="9"/>
      <c r="F1776" s="10"/>
      <c r="G1776" s="8">
        <v>100</v>
      </c>
      <c r="H1776" s="13">
        <v>1.1650485436889999</v>
      </c>
      <c r="I1776" s="2">
        <v>4.6601941747569997</v>
      </c>
      <c r="J1776" s="2">
        <v>6.796116504854</v>
      </c>
      <c r="K1776" s="2">
        <v>10.873786407767</v>
      </c>
      <c r="L1776" s="2">
        <v>13.398058252427001</v>
      </c>
      <c r="M1776" s="2">
        <v>13.398058252427001</v>
      </c>
      <c r="N1776" s="2">
        <v>17.087378640777001</v>
      </c>
      <c r="O1776" s="2">
        <v>17.281553398058001</v>
      </c>
      <c r="P1776" s="2">
        <v>6.4077669902909999</v>
      </c>
      <c r="Q1776" s="2">
        <v>6.21359223301</v>
      </c>
      <c r="R1776" s="2">
        <v>0.38834951456299999</v>
      </c>
      <c r="S1776" s="14">
        <v>2.3300970873789999</v>
      </c>
    </row>
    <row r="1777" spans="3:19" x14ac:dyDescent="0.25">
      <c r="C1777" s="125"/>
      <c r="D1777" s="122"/>
      <c r="E1777" s="4" t="s">
        <v>26</v>
      </c>
      <c r="F1777" s="5"/>
      <c r="G1777" s="6">
        <v>718</v>
      </c>
      <c r="H1777" s="7">
        <v>7</v>
      </c>
      <c r="I1777" s="1">
        <v>58</v>
      </c>
      <c r="J1777" s="1">
        <v>59</v>
      </c>
      <c r="K1777" s="1">
        <v>99</v>
      </c>
      <c r="L1777" s="1">
        <v>110</v>
      </c>
      <c r="M1777" s="1">
        <v>91</v>
      </c>
      <c r="N1777" s="1">
        <v>90</v>
      </c>
      <c r="O1777" s="1">
        <v>98</v>
      </c>
      <c r="P1777" s="1">
        <v>44</v>
      </c>
      <c r="Q1777" s="1">
        <v>25</v>
      </c>
      <c r="R1777" s="1">
        <v>8</v>
      </c>
      <c r="S1777" s="11">
        <v>29</v>
      </c>
    </row>
    <row r="1778" spans="3:19" x14ac:dyDescent="0.25">
      <c r="C1778" s="125"/>
      <c r="D1778" s="122"/>
      <c r="E1778" s="9"/>
      <c r="F1778" s="10"/>
      <c r="G1778" s="8">
        <v>100</v>
      </c>
      <c r="H1778" s="13">
        <v>0.97493036211700002</v>
      </c>
      <c r="I1778" s="2">
        <v>8.0779944289689993</v>
      </c>
      <c r="J1778" s="2">
        <v>8.2172701949859999</v>
      </c>
      <c r="K1778" s="2">
        <v>13.788300835655001</v>
      </c>
      <c r="L1778" s="2">
        <v>15.320334261837999</v>
      </c>
      <c r="M1778" s="2">
        <v>12.674094707521</v>
      </c>
      <c r="N1778" s="2">
        <v>12.534818941504</v>
      </c>
      <c r="O1778" s="2">
        <v>13.649025069638</v>
      </c>
      <c r="P1778" s="2">
        <v>6.1281337047350002</v>
      </c>
      <c r="Q1778" s="2">
        <v>3.4818941504179999</v>
      </c>
      <c r="R1778" s="2">
        <v>1.1142061281340001</v>
      </c>
      <c r="S1778" s="14">
        <v>4.0389972144849997</v>
      </c>
    </row>
    <row r="1779" spans="3:19" x14ac:dyDescent="0.25">
      <c r="C1779" s="125"/>
      <c r="D1779" s="122"/>
      <c r="E1779" s="4" t="s">
        <v>27</v>
      </c>
      <c r="F1779" s="5"/>
      <c r="G1779" s="6">
        <v>492</v>
      </c>
      <c r="H1779" s="7">
        <v>9</v>
      </c>
      <c r="I1779" s="1">
        <v>32</v>
      </c>
      <c r="J1779" s="1">
        <v>54</v>
      </c>
      <c r="K1779" s="1">
        <v>68</v>
      </c>
      <c r="L1779" s="1">
        <v>86</v>
      </c>
      <c r="M1779" s="1">
        <v>60</v>
      </c>
      <c r="N1779" s="1">
        <v>59</v>
      </c>
      <c r="O1779" s="1">
        <v>59</v>
      </c>
      <c r="P1779" s="1">
        <v>15</v>
      </c>
      <c r="Q1779" s="1">
        <v>20</v>
      </c>
      <c r="R1779" s="1">
        <v>5</v>
      </c>
      <c r="S1779" s="11">
        <v>25</v>
      </c>
    </row>
    <row r="1780" spans="3:19" x14ac:dyDescent="0.25">
      <c r="C1780" s="125"/>
      <c r="D1780" s="122"/>
      <c r="E1780" s="9"/>
      <c r="F1780" s="10"/>
      <c r="G1780" s="8">
        <v>100</v>
      </c>
      <c r="H1780" s="13">
        <v>1.829268292683</v>
      </c>
      <c r="I1780" s="2">
        <v>6.5040650406499996</v>
      </c>
      <c r="J1780" s="2">
        <v>10.975609756098001</v>
      </c>
      <c r="K1780" s="2">
        <v>13.821138211381999</v>
      </c>
      <c r="L1780" s="2">
        <v>17.479674796748</v>
      </c>
      <c r="M1780" s="2">
        <v>12.195121951220001</v>
      </c>
      <c r="N1780" s="2">
        <v>11.991869918699001</v>
      </c>
      <c r="O1780" s="2">
        <v>11.991869918699001</v>
      </c>
      <c r="P1780" s="2">
        <v>3.0487804878050002</v>
      </c>
      <c r="Q1780" s="2">
        <v>4.065040650407</v>
      </c>
      <c r="R1780" s="2">
        <v>1.016260162602</v>
      </c>
      <c r="S1780" s="14">
        <v>5.0813008130080002</v>
      </c>
    </row>
    <row r="1781" spans="3:19" x14ac:dyDescent="0.25">
      <c r="C1781" s="125"/>
      <c r="D1781" s="122"/>
      <c r="E1781" s="4" t="s">
        <v>28</v>
      </c>
      <c r="F1781" s="5"/>
      <c r="G1781" s="6">
        <v>390</v>
      </c>
      <c r="H1781" s="7">
        <v>7</v>
      </c>
      <c r="I1781" s="1">
        <v>38</v>
      </c>
      <c r="J1781" s="1">
        <v>45</v>
      </c>
      <c r="K1781" s="1">
        <v>53</v>
      </c>
      <c r="L1781" s="1">
        <v>57</v>
      </c>
      <c r="M1781" s="1">
        <v>37</v>
      </c>
      <c r="N1781" s="1">
        <v>45</v>
      </c>
      <c r="O1781" s="1">
        <v>38</v>
      </c>
      <c r="P1781" s="1">
        <v>10</v>
      </c>
      <c r="Q1781" s="1">
        <v>11</v>
      </c>
      <c r="R1781" s="1">
        <v>8</v>
      </c>
      <c r="S1781" s="11">
        <v>41</v>
      </c>
    </row>
    <row r="1782" spans="3:19" x14ac:dyDescent="0.25">
      <c r="C1782" s="125"/>
      <c r="D1782" s="122"/>
      <c r="E1782" s="9"/>
      <c r="F1782" s="10"/>
      <c r="G1782" s="8">
        <v>100</v>
      </c>
      <c r="H1782" s="13">
        <v>1.7948717948720001</v>
      </c>
      <c r="I1782" s="2">
        <v>9.7435897435900003</v>
      </c>
      <c r="J1782" s="2">
        <v>11.538461538462</v>
      </c>
      <c r="K1782" s="2">
        <v>13.589743589744</v>
      </c>
      <c r="L1782" s="2">
        <v>14.615384615385</v>
      </c>
      <c r="M1782" s="2">
        <v>9.4871794871790005</v>
      </c>
      <c r="N1782" s="2">
        <v>11.538461538462</v>
      </c>
      <c r="O1782" s="2">
        <v>9.7435897435900003</v>
      </c>
      <c r="P1782" s="2">
        <v>2.564102564103</v>
      </c>
      <c r="Q1782" s="2">
        <v>2.8205128205130001</v>
      </c>
      <c r="R1782" s="2">
        <v>2.051282051282</v>
      </c>
      <c r="S1782" s="14">
        <v>10.512820512820999</v>
      </c>
    </row>
    <row r="1783" spans="3:19" x14ac:dyDescent="0.25">
      <c r="C1783" s="125"/>
      <c r="D1783" s="122"/>
      <c r="E1783" s="4" t="s">
        <v>29</v>
      </c>
      <c r="F1783" s="5"/>
      <c r="G1783" s="6">
        <v>206</v>
      </c>
      <c r="H1783" s="7">
        <v>6</v>
      </c>
      <c r="I1783" s="1">
        <v>16</v>
      </c>
      <c r="J1783" s="1">
        <v>28</v>
      </c>
      <c r="K1783" s="1">
        <v>38</v>
      </c>
      <c r="L1783" s="1">
        <v>29</v>
      </c>
      <c r="M1783" s="1">
        <v>23</v>
      </c>
      <c r="N1783" s="1">
        <v>26</v>
      </c>
      <c r="O1783" s="1">
        <v>12</v>
      </c>
      <c r="P1783" s="1">
        <v>7</v>
      </c>
      <c r="Q1783" s="1">
        <v>4</v>
      </c>
      <c r="R1783" s="1">
        <v>4</v>
      </c>
      <c r="S1783" s="11">
        <v>13</v>
      </c>
    </row>
    <row r="1784" spans="3:19" x14ac:dyDescent="0.25">
      <c r="C1784" s="125"/>
      <c r="D1784" s="122"/>
      <c r="E1784" s="9"/>
      <c r="F1784" s="10"/>
      <c r="G1784" s="8">
        <v>100</v>
      </c>
      <c r="H1784" s="13">
        <v>2.9126213592229999</v>
      </c>
      <c r="I1784" s="2">
        <v>7.7669902912620001</v>
      </c>
      <c r="J1784" s="2">
        <v>13.592233009709</v>
      </c>
      <c r="K1784" s="2">
        <v>18.446601941748</v>
      </c>
      <c r="L1784" s="2">
        <v>14.077669902913</v>
      </c>
      <c r="M1784" s="2">
        <v>11.165048543689</v>
      </c>
      <c r="N1784" s="2">
        <v>12.621359223301001</v>
      </c>
      <c r="O1784" s="2">
        <v>5.8252427184469999</v>
      </c>
      <c r="P1784" s="2">
        <v>3.398058252427</v>
      </c>
      <c r="Q1784" s="2">
        <v>1.9417475728160001</v>
      </c>
      <c r="R1784" s="2">
        <v>1.9417475728160001</v>
      </c>
      <c r="S1784" s="14">
        <v>6.3106796116500004</v>
      </c>
    </row>
    <row r="1785" spans="3:19" x14ac:dyDescent="0.25">
      <c r="C1785" s="125"/>
      <c r="D1785" s="122"/>
      <c r="E1785" s="4" t="s">
        <v>30</v>
      </c>
      <c r="F1785" s="5"/>
      <c r="G1785" s="6">
        <v>76</v>
      </c>
      <c r="H1785" s="7">
        <v>1</v>
      </c>
      <c r="I1785" s="1">
        <v>8</v>
      </c>
      <c r="J1785" s="1">
        <v>8</v>
      </c>
      <c r="K1785" s="1">
        <v>9</v>
      </c>
      <c r="L1785" s="1">
        <v>10</v>
      </c>
      <c r="M1785" s="1">
        <v>8</v>
      </c>
      <c r="N1785" s="1">
        <v>6</v>
      </c>
      <c r="O1785" s="1">
        <v>11</v>
      </c>
      <c r="P1785" s="1">
        <v>4</v>
      </c>
      <c r="Q1785" s="1">
        <v>4</v>
      </c>
      <c r="R1785" s="1">
        <v>1</v>
      </c>
      <c r="S1785" s="11">
        <v>6</v>
      </c>
    </row>
    <row r="1786" spans="3:19" x14ac:dyDescent="0.25">
      <c r="C1786" s="125"/>
      <c r="D1786" s="122"/>
      <c r="E1786" s="9"/>
      <c r="F1786" s="10"/>
      <c r="G1786" s="8">
        <v>100</v>
      </c>
      <c r="H1786" s="13">
        <v>1.3157894736839999</v>
      </c>
      <c r="I1786" s="2">
        <v>10.526315789473999</v>
      </c>
      <c r="J1786" s="2">
        <v>10.526315789473999</v>
      </c>
      <c r="K1786" s="2">
        <v>11.842105263158</v>
      </c>
      <c r="L1786" s="2">
        <v>13.157894736842</v>
      </c>
      <c r="M1786" s="2">
        <v>10.526315789473999</v>
      </c>
      <c r="N1786" s="2">
        <v>7.8947368421049999</v>
      </c>
      <c r="O1786" s="2">
        <v>14.473684210526001</v>
      </c>
      <c r="P1786" s="2">
        <v>5.2631578947369997</v>
      </c>
      <c r="Q1786" s="2">
        <v>5.2631578947369997</v>
      </c>
      <c r="R1786" s="2">
        <v>1.3157894736839999</v>
      </c>
      <c r="S1786" s="14">
        <v>7.8947368421049999</v>
      </c>
    </row>
    <row r="1787" spans="3:19" x14ac:dyDescent="0.25">
      <c r="C1787" s="125"/>
      <c r="D1787" s="122"/>
      <c r="E1787" s="4" t="s">
        <v>31</v>
      </c>
      <c r="F1787" s="5"/>
      <c r="G1787" s="6">
        <v>17</v>
      </c>
      <c r="H1787" s="7">
        <v>0</v>
      </c>
      <c r="I1787" s="1">
        <v>1</v>
      </c>
      <c r="J1787" s="1">
        <v>2</v>
      </c>
      <c r="K1787" s="1">
        <v>1</v>
      </c>
      <c r="L1787" s="1">
        <v>3</v>
      </c>
      <c r="M1787" s="1">
        <v>4</v>
      </c>
      <c r="N1787" s="1">
        <v>2</v>
      </c>
      <c r="O1787" s="1">
        <v>1</v>
      </c>
      <c r="P1787" s="1">
        <v>1</v>
      </c>
      <c r="Q1787" s="1">
        <v>0</v>
      </c>
      <c r="R1787" s="1">
        <v>1</v>
      </c>
      <c r="S1787" s="11">
        <v>1</v>
      </c>
    </row>
    <row r="1788" spans="3:19" x14ac:dyDescent="0.25">
      <c r="C1788" s="125"/>
      <c r="D1788" s="122"/>
      <c r="E1788" s="9"/>
      <c r="F1788" s="10"/>
      <c r="G1788" s="8">
        <v>100</v>
      </c>
      <c r="H1788" s="36">
        <v>0</v>
      </c>
      <c r="I1788" s="2">
        <v>5.8823529411760003</v>
      </c>
      <c r="J1788" s="2">
        <v>11.764705882353001</v>
      </c>
      <c r="K1788" s="2">
        <v>5.8823529411760003</v>
      </c>
      <c r="L1788" s="2">
        <v>17.647058823529001</v>
      </c>
      <c r="M1788" s="2">
        <v>23.529411764706001</v>
      </c>
      <c r="N1788" s="2">
        <v>11.764705882353001</v>
      </c>
      <c r="O1788" s="2">
        <v>5.8823529411760003</v>
      </c>
      <c r="P1788" s="2">
        <v>5.8823529411760003</v>
      </c>
      <c r="Q1788" s="16">
        <v>0</v>
      </c>
      <c r="R1788" s="2">
        <v>5.8823529411760003</v>
      </c>
      <c r="S1788" s="14">
        <v>5.8823529411760003</v>
      </c>
    </row>
    <row r="1789" spans="3:19" x14ac:dyDescent="0.25">
      <c r="C1789" s="125"/>
      <c r="D1789" s="122"/>
      <c r="E1789" s="4" t="s">
        <v>32</v>
      </c>
      <c r="F1789" s="5"/>
      <c r="G1789" s="6">
        <v>1233</v>
      </c>
      <c r="H1789" s="7">
        <v>13</v>
      </c>
      <c r="I1789" s="1">
        <v>82</v>
      </c>
      <c r="J1789" s="1">
        <v>94</v>
      </c>
      <c r="K1789" s="1">
        <v>155</v>
      </c>
      <c r="L1789" s="1">
        <v>179</v>
      </c>
      <c r="M1789" s="1">
        <v>160</v>
      </c>
      <c r="N1789" s="1">
        <v>178</v>
      </c>
      <c r="O1789" s="1">
        <v>187</v>
      </c>
      <c r="P1789" s="1">
        <v>77</v>
      </c>
      <c r="Q1789" s="1">
        <v>57</v>
      </c>
      <c r="R1789" s="1">
        <v>10</v>
      </c>
      <c r="S1789" s="11">
        <v>41</v>
      </c>
    </row>
    <row r="1790" spans="3:19" x14ac:dyDescent="0.25">
      <c r="C1790" s="125"/>
      <c r="D1790" s="122"/>
      <c r="E1790" s="9"/>
      <c r="F1790" s="10"/>
      <c r="G1790" s="8">
        <v>100</v>
      </c>
      <c r="H1790" s="13">
        <v>1.0543390105429999</v>
      </c>
      <c r="I1790" s="2">
        <v>6.6504460665040002</v>
      </c>
      <c r="J1790" s="2">
        <v>7.6236820762370003</v>
      </c>
      <c r="K1790" s="2">
        <v>12.57096512571</v>
      </c>
      <c r="L1790" s="2">
        <v>14.517437145174</v>
      </c>
      <c r="M1790" s="2">
        <v>12.976480129764999</v>
      </c>
      <c r="N1790" s="2">
        <v>14.436334144363</v>
      </c>
      <c r="O1790" s="2">
        <v>15.166261151663001</v>
      </c>
      <c r="P1790" s="2">
        <v>6.244931062449</v>
      </c>
      <c r="Q1790" s="2">
        <v>4.6228710462290001</v>
      </c>
      <c r="R1790" s="2">
        <v>0.81103000811000003</v>
      </c>
      <c r="S1790" s="14">
        <v>3.3252230332520001</v>
      </c>
    </row>
    <row r="1791" spans="3:19" x14ac:dyDescent="0.25">
      <c r="C1791" s="125"/>
      <c r="D1791" s="122"/>
      <c r="E1791" s="4" t="s">
        <v>33</v>
      </c>
      <c r="F1791" s="5"/>
      <c r="G1791" s="6">
        <v>882</v>
      </c>
      <c r="H1791" s="7">
        <v>16</v>
      </c>
      <c r="I1791" s="1">
        <v>70</v>
      </c>
      <c r="J1791" s="1">
        <v>99</v>
      </c>
      <c r="K1791" s="1">
        <v>121</v>
      </c>
      <c r="L1791" s="1">
        <v>143</v>
      </c>
      <c r="M1791" s="1">
        <v>97</v>
      </c>
      <c r="N1791" s="1">
        <v>104</v>
      </c>
      <c r="O1791" s="1">
        <v>97</v>
      </c>
      <c r="P1791" s="1">
        <v>25</v>
      </c>
      <c r="Q1791" s="1">
        <v>31</v>
      </c>
      <c r="R1791" s="1">
        <v>13</v>
      </c>
      <c r="S1791" s="11">
        <v>66</v>
      </c>
    </row>
    <row r="1792" spans="3:19" x14ac:dyDescent="0.25">
      <c r="C1792" s="125"/>
      <c r="D1792" s="122"/>
      <c r="E1792" s="9"/>
      <c r="F1792" s="10"/>
      <c r="G1792" s="8">
        <v>100</v>
      </c>
      <c r="H1792" s="13">
        <v>1.8140589569159999</v>
      </c>
      <c r="I1792" s="2">
        <v>7.9365079365079998</v>
      </c>
      <c r="J1792" s="2">
        <v>11.224489795918</v>
      </c>
      <c r="K1792" s="2">
        <v>13.718820861677999</v>
      </c>
      <c r="L1792" s="2">
        <v>16.213151927437998</v>
      </c>
      <c r="M1792" s="2">
        <v>10.997732426303999</v>
      </c>
      <c r="N1792" s="2">
        <v>11.791383219955</v>
      </c>
      <c r="O1792" s="2">
        <v>10.997732426303999</v>
      </c>
      <c r="P1792" s="2">
        <v>2.8344671201809999</v>
      </c>
      <c r="Q1792" s="2">
        <v>3.5147392290249999</v>
      </c>
      <c r="R1792" s="2">
        <v>1.4739229024939999</v>
      </c>
      <c r="S1792" s="14">
        <v>7.4829931972789998</v>
      </c>
    </row>
    <row r="1793" spans="3:19" x14ac:dyDescent="0.25">
      <c r="C1793" s="125"/>
      <c r="D1793" s="122"/>
      <c r="E1793" s="4" t="s">
        <v>34</v>
      </c>
      <c r="F1793" s="5"/>
      <c r="G1793" s="6">
        <v>299</v>
      </c>
      <c r="H1793" s="7">
        <v>7</v>
      </c>
      <c r="I1793" s="1">
        <v>25</v>
      </c>
      <c r="J1793" s="1">
        <v>38</v>
      </c>
      <c r="K1793" s="1">
        <v>48</v>
      </c>
      <c r="L1793" s="1">
        <v>42</v>
      </c>
      <c r="M1793" s="1">
        <v>35</v>
      </c>
      <c r="N1793" s="1">
        <v>34</v>
      </c>
      <c r="O1793" s="1">
        <v>24</v>
      </c>
      <c r="P1793" s="1">
        <v>12</v>
      </c>
      <c r="Q1793" s="1">
        <v>8</v>
      </c>
      <c r="R1793" s="1">
        <v>6</v>
      </c>
      <c r="S1793" s="11">
        <v>20</v>
      </c>
    </row>
    <row r="1794" spans="3:19" x14ac:dyDescent="0.25">
      <c r="C1794" s="125"/>
      <c r="D1794" s="122"/>
      <c r="E1794" s="9"/>
      <c r="F1794" s="10"/>
      <c r="G1794" s="8">
        <v>100</v>
      </c>
      <c r="H1794" s="13">
        <v>2.3411371237459999</v>
      </c>
      <c r="I1794" s="2">
        <v>8.3612040133779999</v>
      </c>
      <c r="J1794" s="2">
        <v>12.709030100333999</v>
      </c>
      <c r="K1794" s="2">
        <v>16.053511705685999</v>
      </c>
      <c r="L1794" s="2">
        <v>14.046822742474999</v>
      </c>
      <c r="M1794" s="2">
        <v>11.705685618728999</v>
      </c>
      <c r="N1794" s="2">
        <v>11.371237458194001</v>
      </c>
      <c r="O1794" s="2">
        <v>8.0267558528429994</v>
      </c>
      <c r="P1794" s="2">
        <v>4.0133779264209997</v>
      </c>
      <c r="Q1794" s="2">
        <v>2.675585284281</v>
      </c>
      <c r="R1794" s="2">
        <v>2.0066889632109999</v>
      </c>
      <c r="S1794" s="14">
        <v>6.6889632107020001</v>
      </c>
    </row>
    <row r="1795" spans="3:19" x14ac:dyDescent="0.25">
      <c r="C1795" s="125"/>
      <c r="D1795" s="122"/>
      <c r="E1795" s="4" t="s">
        <v>35</v>
      </c>
      <c r="F1795" s="5"/>
      <c r="G1795" s="6">
        <v>1181</v>
      </c>
      <c r="H1795" s="7">
        <v>23</v>
      </c>
      <c r="I1795" s="1">
        <v>95</v>
      </c>
      <c r="J1795" s="1">
        <v>137</v>
      </c>
      <c r="K1795" s="1">
        <v>169</v>
      </c>
      <c r="L1795" s="1">
        <v>185</v>
      </c>
      <c r="M1795" s="1">
        <v>132</v>
      </c>
      <c r="N1795" s="1">
        <v>138</v>
      </c>
      <c r="O1795" s="1">
        <v>121</v>
      </c>
      <c r="P1795" s="1">
        <v>37</v>
      </c>
      <c r="Q1795" s="1">
        <v>39</v>
      </c>
      <c r="R1795" s="1">
        <v>19</v>
      </c>
      <c r="S1795" s="11">
        <v>86</v>
      </c>
    </row>
    <row r="1796" spans="3:19" x14ac:dyDescent="0.25">
      <c r="C1796" s="125"/>
      <c r="D1796" s="122"/>
      <c r="E1796" s="9"/>
      <c r="F1796" s="10"/>
      <c r="G1796" s="8">
        <v>100</v>
      </c>
      <c r="H1796" s="13">
        <v>1.94750211685</v>
      </c>
      <c r="I1796" s="2">
        <v>8.0440304826420004</v>
      </c>
      <c r="J1796" s="2">
        <v>11.60033869602</v>
      </c>
      <c r="K1796" s="2">
        <v>14.309906858593999</v>
      </c>
      <c r="L1796" s="2">
        <v>15.664690939881</v>
      </c>
      <c r="M1796" s="2">
        <v>11.176968670618001</v>
      </c>
      <c r="N1796" s="2">
        <v>11.685012701101</v>
      </c>
      <c r="O1796" s="2">
        <v>10.245554614733001</v>
      </c>
      <c r="P1796" s="2">
        <v>3.1329381879759999</v>
      </c>
      <c r="Q1796" s="2">
        <v>3.3022861981370002</v>
      </c>
      <c r="R1796" s="2">
        <v>1.608806096528</v>
      </c>
      <c r="S1796" s="14">
        <v>7.2819644369179999</v>
      </c>
    </row>
    <row r="1797" spans="3:19" x14ac:dyDescent="0.25">
      <c r="C1797" s="125"/>
      <c r="D1797" s="121" t="s">
        <v>21</v>
      </c>
      <c r="E1797" s="18" t="s">
        <v>25</v>
      </c>
      <c r="F1797" s="17"/>
      <c r="G1797" s="19">
        <v>268</v>
      </c>
      <c r="H1797" s="21">
        <v>4</v>
      </c>
      <c r="I1797" s="3">
        <v>8</v>
      </c>
      <c r="J1797" s="3">
        <v>20</v>
      </c>
      <c r="K1797" s="3">
        <v>28</v>
      </c>
      <c r="L1797" s="3">
        <v>35</v>
      </c>
      <c r="M1797" s="3">
        <v>35</v>
      </c>
      <c r="N1797" s="3">
        <v>46</v>
      </c>
      <c r="O1797" s="3">
        <v>54</v>
      </c>
      <c r="P1797" s="3">
        <v>18</v>
      </c>
      <c r="Q1797" s="3">
        <v>13</v>
      </c>
      <c r="R1797" s="3">
        <v>2</v>
      </c>
      <c r="S1797" s="22">
        <v>5</v>
      </c>
    </row>
    <row r="1798" spans="3:19" x14ac:dyDescent="0.25">
      <c r="C1798" s="125"/>
      <c r="D1798" s="122"/>
      <c r="E1798" s="9"/>
      <c r="F1798" s="10"/>
      <c r="G1798" s="8">
        <v>100</v>
      </c>
      <c r="H1798" s="13">
        <v>1.492537313433</v>
      </c>
      <c r="I1798" s="2">
        <v>2.985074626866</v>
      </c>
      <c r="J1798" s="2">
        <v>7.4626865671639999</v>
      </c>
      <c r="K1798" s="2">
        <v>10.447761194030001</v>
      </c>
      <c r="L1798" s="2">
        <v>13.059701492537</v>
      </c>
      <c r="M1798" s="2">
        <v>13.059701492537</v>
      </c>
      <c r="N1798" s="2">
        <v>17.164179104477999</v>
      </c>
      <c r="O1798" s="2">
        <v>20.149253731342998</v>
      </c>
      <c r="P1798" s="2">
        <v>6.7164179104480004</v>
      </c>
      <c r="Q1798" s="2">
        <v>4.8507462686569998</v>
      </c>
      <c r="R1798" s="2">
        <v>0.74626865671599996</v>
      </c>
      <c r="S1798" s="14">
        <v>1.865671641791</v>
      </c>
    </row>
    <row r="1799" spans="3:19" x14ac:dyDescent="0.25">
      <c r="C1799" s="125"/>
      <c r="D1799" s="122"/>
      <c r="E1799" s="4" t="s">
        <v>26</v>
      </c>
      <c r="F1799" s="5"/>
      <c r="G1799" s="6">
        <v>338</v>
      </c>
      <c r="H1799" s="7">
        <v>5</v>
      </c>
      <c r="I1799" s="1">
        <v>16</v>
      </c>
      <c r="J1799" s="1">
        <v>30</v>
      </c>
      <c r="K1799" s="1">
        <v>53</v>
      </c>
      <c r="L1799" s="1">
        <v>55</v>
      </c>
      <c r="M1799" s="1">
        <v>44</v>
      </c>
      <c r="N1799" s="1">
        <v>38</v>
      </c>
      <c r="O1799" s="1">
        <v>50</v>
      </c>
      <c r="P1799" s="1">
        <v>19</v>
      </c>
      <c r="Q1799" s="1">
        <v>12</v>
      </c>
      <c r="R1799" s="1">
        <v>6</v>
      </c>
      <c r="S1799" s="11">
        <v>10</v>
      </c>
    </row>
    <row r="1800" spans="3:19" x14ac:dyDescent="0.25">
      <c r="C1800" s="125"/>
      <c r="D1800" s="122"/>
      <c r="E1800" s="9"/>
      <c r="F1800" s="10"/>
      <c r="G1800" s="8">
        <v>100</v>
      </c>
      <c r="H1800" s="13">
        <v>1.479289940828</v>
      </c>
      <c r="I1800" s="2">
        <v>4.7337278106509997</v>
      </c>
      <c r="J1800" s="2">
        <v>8.8757396449700003</v>
      </c>
      <c r="K1800" s="2">
        <v>15.680473372781</v>
      </c>
      <c r="L1800" s="2">
        <v>16.272189349112001</v>
      </c>
      <c r="M1800" s="2">
        <v>13.01775147929</v>
      </c>
      <c r="N1800" s="2">
        <v>11.242603550296</v>
      </c>
      <c r="O1800" s="2">
        <v>14.792899408284001</v>
      </c>
      <c r="P1800" s="2">
        <v>5.6213017751479999</v>
      </c>
      <c r="Q1800" s="2">
        <v>3.550295857988</v>
      </c>
      <c r="R1800" s="2">
        <v>1.775147928994</v>
      </c>
      <c r="S1800" s="14">
        <v>2.9585798816570001</v>
      </c>
    </row>
    <row r="1801" spans="3:19" x14ac:dyDescent="0.25">
      <c r="C1801" s="125"/>
      <c r="D1801" s="122"/>
      <c r="E1801" s="4" t="s">
        <v>27</v>
      </c>
      <c r="F1801" s="5"/>
      <c r="G1801" s="6">
        <v>241</v>
      </c>
      <c r="H1801" s="7">
        <v>2</v>
      </c>
      <c r="I1801" s="1">
        <v>17</v>
      </c>
      <c r="J1801" s="1">
        <v>24</v>
      </c>
      <c r="K1801" s="1">
        <v>36</v>
      </c>
      <c r="L1801" s="1">
        <v>45</v>
      </c>
      <c r="M1801" s="1">
        <v>32</v>
      </c>
      <c r="N1801" s="1">
        <v>27</v>
      </c>
      <c r="O1801" s="1">
        <v>33</v>
      </c>
      <c r="P1801" s="1">
        <v>9</v>
      </c>
      <c r="Q1801" s="1">
        <v>7</v>
      </c>
      <c r="R1801" s="1">
        <v>3</v>
      </c>
      <c r="S1801" s="11">
        <v>6</v>
      </c>
    </row>
    <row r="1802" spans="3:19" x14ac:dyDescent="0.25">
      <c r="C1802" s="125"/>
      <c r="D1802" s="122"/>
      <c r="E1802" s="9"/>
      <c r="F1802" s="10"/>
      <c r="G1802" s="8">
        <v>100</v>
      </c>
      <c r="H1802" s="13">
        <v>0.82987551867200005</v>
      </c>
      <c r="I1802" s="2">
        <v>7.0539419087140001</v>
      </c>
      <c r="J1802" s="2">
        <v>9.9585062240659994</v>
      </c>
      <c r="K1802" s="2">
        <v>14.937759336099999</v>
      </c>
      <c r="L1802" s="2">
        <v>18.672199170123999</v>
      </c>
      <c r="M1802" s="2">
        <v>13.278008298754999</v>
      </c>
      <c r="N1802" s="2">
        <v>11.203319502075001</v>
      </c>
      <c r="O1802" s="2">
        <v>13.692946058091</v>
      </c>
      <c r="P1802" s="2">
        <v>3.7344398340249998</v>
      </c>
      <c r="Q1802" s="2">
        <v>2.9045643153529999</v>
      </c>
      <c r="R1802" s="2">
        <v>1.2448132780079999</v>
      </c>
      <c r="S1802" s="14">
        <v>2.4896265560169999</v>
      </c>
    </row>
    <row r="1803" spans="3:19" x14ac:dyDescent="0.25">
      <c r="C1803" s="125"/>
      <c r="D1803" s="122"/>
      <c r="E1803" s="4" t="s">
        <v>28</v>
      </c>
      <c r="F1803" s="5"/>
      <c r="G1803" s="6">
        <v>180</v>
      </c>
      <c r="H1803" s="7">
        <v>2</v>
      </c>
      <c r="I1803" s="1">
        <v>16</v>
      </c>
      <c r="J1803" s="1">
        <v>15</v>
      </c>
      <c r="K1803" s="1">
        <v>31</v>
      </c>
      <c r="L1803" s="1">
        <v>24</v>
      </c>
      <c r="M1803" s="1">
        <v>23</v>
      </c>
      <c r="N1803" s="1">
        <v>23</v>
      </c>
      <c r="O1803" s="1">
        <v>20</v>
      </c>
      <c r="P1803" s="1">
        <v>7</v>
      </c>
      <c r="Q1803" s="1">
        <v>4</v>
      </c>
      <c r="R1803" s="1">
        <v>3</v>
      </c>
      <c r="S1803" s="11">
        <v>12</v>
      </c>
    </row>
    <row r="1804" spans="3:19" x14ac:dyDescent="0.25">
      <c r="C1804" s="125"/>
      <c r="D1804" s="122"/>
      <c r="E1804" s="9"/>
      <c r="F1804" s="10"/>
      <c r="G1804" s="8">
        <v>100</v>
      </c>
      <c r="H1804" s="13">
        <v>1.1111111111109999</v>
      </c>
      <c r="I1804" s="2">
        <v>8.8888888888889994</v>
      </c>
      <c r="J1804" s="2">
        <v>8.333333333333</v>
      </c>
      <c r="K1804" s="2">
        <v>17.222222222222001</v>
      </c>
      <c r="L1804" s="2">
        <v>13.333333333333</v>
      </c>
      <c r="M1804" s="2">
        <v>12.777777777778001</v>
      </c>
      <c r="N1804" s="2">
        <v>12.777777777778001</v>
      </c>
      <c r="O1804" s="2">
        <v>11.111111111111001</v>
      </c>
      <c r="P1804" s="2">
        <v>3.8888888888889999</v>
      </c>
      <c r="Q1804" s="2">
        <v>2.2222222222219998</v>
      </c>
      <c r="R1804" s="2">
        <v>1.666666666667</v>
      </c>
      <c r="S1804" s="14">
        <v>6.666666666667</v>
      </c>
    </row>
    <row r="1805" spans="3:19" x14ac:dyDescent="0.25">
      <c r="C1805" s="125"/>
      <c r="D1805" s="122"/>
      <c r="E1805" s="4" t="s">
        <v>29</v>
      </c>
      <c r="F1805" s="5"/>
      <c r="G1805" s="6">
        <v>83</v>
      </c>
      <c r="H1805" s="7">
        <v>3</v>
      </c>
      <c r="I1805" s="1">
        <v>4</v>
      </c>
      <c r="J1805" s="1">
        <v>9</v>
      </c>
      <c r="K1805" s="1">
        <v>14</v>
      </c>
      <c r="L1805" s="1">
        <v>14</v>
      </c>
      <c r="M1805" s="1">
        <v>16</v>
      </c>
      <c r="N1805" s="1">
        <v>8</v>
      </c>
      <c r="O1805" s="1">
        <v>5</v>
      </c>
      <c r="P1805" s="1">
        <v>3</v>
      </c>
      <c r="Q1805" s="1">
        <v>2</v>
      </c>
      <c r="R1805" s="1">
        <v>1</v>
      </c>
      <c r="S1805" s="11">
        <v>4</v>
      </c>
    </row>
    <row r="1806" spans="3:19" x14ac:dyDescent="0.25">
      <c r="C1806" s="125"/>
      <c r="D1806" s="122"/>
      <c r="E1806" s="9"/>
      <c r="F1806" s="10"/>
      <c r="G1806" s="8">
        <v>100</v>
      </c>
      <c r="H1806" s="13">
        <v>3.6144578313250002</v>
      </c>
      <c r="I1806" s="2">
        <v>4.819277108434</v>
      </c>
      <c r="J1806" s="2">
        <v>10.843373493975999</v>
      </c>
      <c r="K1806" s="2">
        <v>16.867469879518001</v>
      </c>
      <c r="L1806" s="2">
        <v>16.867469879518001</v>
      </c>
      <c r="M1806" s="2">
        <v>19.277108433734998</v>
      </c>
      <c r="N1806" s="2">
        <v>9.638554216867</v>
      </c>
      <c r="O1806" s="2">
        <v>6.0240963855420002</v>
      </c>
      <c r="P1806" s="2">
        <v>3.6144578313250002</v>
      </c>
      <c r="Q1806" s="2">
        <v>2.409638554217</v>
      </c>
      <c r="R1806" s="2">
        <v>1.204819277108</v>
      </c>
      <c r="S1806" s="14">
        <v>4.819277108434</v>
      </c>
    </row>
    <row r="1807" spans="3:19" x14ac:dyDescent="0.25">
      <c r="C1807" s="125"/>
      <c r="D1807" s="122"/>
      <c r="E1807" s="4" t="s">
        <v>30</v>
      </c>
      <c r="F1807" s="5"/>
      <c r="G1807" s="6">
        <v>26</v>
      </c>
      <c r="H1807" s="7">
        <v>1</v>
      </c>
      <c r="I1807" s="1">
        <v>2</v>
      </c>
      <c r="J1807" s="1">
        <v>1</v>
      </c>
      <c r="K1807" s="1">
        <v>2</v>
      </c>
      <c r="L1807" s="1">
        <v>3</v>
      </c>
      <c r="M1807" s="1">
        <v>8</v>
      </c>
      <c r="N1807" s="1">
        <v>4</v>
      </c>
      <c r="O1807" s="1">
        <v>2</v>
      </c>
      <c r="P1807" s="1">
        <v>0</v>
      </c>
      <c r="Q1807" s="1">
        <v>0</v>
      </c>
      <c r="R1807" s="1">
        <v>0</v>
      </c>
      <c r="S1807" s="11">
        <v>3</v>
      </c>
    </row>
    <row r="1808" spans="3:19" x14ac:dyDescent="0.25">
      <c r="C1808" s="125"/>
      <c r="D1808" s="122"/>
      <c r="E1808" s="9"/>
      <c r="F1808" s="10"/>
      <c r="G1808" s="8">
        <v>100</v>
      </c>
      <c r="H1808" s="13">
        <v>3.8461538461539999</v>
      </c>
      <c r="I1808" s="2">
        <v>7.6923076923079998</v>
      </c>
      <c r="J1808" s="2">
        <v>3.8461538461539999</v>
      </c>
      <c r="K1808" s="2">
        <v>7.6923076923079998</v>
      </c>
      <c r="L1808" s="2">
        <v>11.538461538462</v>
      </c>
      <c r="M1808" s="2">
        <v>30.769230769231001</v>
      </c>
      <c r="N1808" s="2">
        <v>15.384615384615</v>
      </c>
      <c r="O1808" s="2">
        <v>7.6923076923079998</v>
      </c>
      <c r="P1808" s="16">
        <v>0</v>
      </c>
      <c r="Q1808" s="16">
        <v>0</v>
      </c>
      <c r="R1808" s="16">
        <v>0</v>
      </c>
      <c r="S1808" s="14">
        <v>11.538461538462</v>
      </c>
    </row>
    <row r="1809" spans="3:19" x14ac:dyDescent="0.25">
      <c r="C1809" s="125"/>
      <c r="D1809" s="122"/>
      <c r="E1809" s="4" t="s">
        <v>31</v>
      </c>
      <c r="F1809" s="5"/>
      <c r="G1809" s="6">
        <v>3</v>
      </c>
      <c r="H1809" s="7">
        <v>0</v>
      </c>
      <c r="I1809" s="1">
        <v>0</v>
      </c>
      <c r="J1809" s="1">
        <v>0</v>
      </c>
      <c r="K1809" s="1">
        <v>0</v>
      </c>
      <c r="L1809" s="1">
        <v>0</v>
      </c>
      <c r="M1809" s="1">
        <v>0</v>
      </c>
      <c r="N1809" s="1">
        <v>1</v>
      </c>
      <c r="O1809" s="1">
        <v>1</v>
      </c>
      <c r="P1809" s="1">
        <v>0</v>
      </c>
      <c r="Q1809" s="1">
        <v>0</v>
      </c>
      <c r="R1809" s="1">
        <v>0</v>
      </c>
      <c r="S1809" s="11">
        <v>1</v>
      </c>
    </row>
    <row r="1810" spans="3:19" x14ac:dyDescent="0.25">
      <c r="C1810" s="125"/>
      <c r="D1810" s="122"/>
      <c r="E1810" s="9"/>
      <c r="F1810" s="10"/>
      <c r="G1810" s="8">
        <v>100</v>
      </c>
      <c r="H1810" s="36">
        <v>0</v>
      </c>
      <c r="I1810" s="16">
        <v>0</v>
      </c>
      <c r="J1810" s="16">
        <v>0</v>
      </c>
      <c r="K1810" s="16">
        <v>0</v>
      </c>
      <c r="L1810" s="16">
        <v>0</v>
      </c>
      <c r="M1810" s="16">
        <v>0</v>
      </c>
      <c r="N1810" s="2">
        <v>33.333333333333002</v>
      </c>
      <c r="O1810" s="2">
        <v>33.333333333333002</v>
      </c>
      <c r="P1810" s="16">
        <v>0</v>
      </c>
      <c r="Q1810" s="16">
        <v>0</v>
      </c>
      <c r="R1810" s="16">
        <v>0</v>
      </c>
      <c r="S1810" s="14">
        <v>33.333333333333002</v>
      </c>
    </row>
    <row r="1811" spans="3:19" x14ac:dyDescent="0.25">
      <c r="C1811" s="125"/>
      <c r="D1811" s="122"/>
      <c r="E1811" s="4" t="s">
        <v>32</v>
      </c>
      <c r="F1811" s="5"/>
      <c r="G1811" s="6">
        <v>606</v>
      </c>
      <c r="H1811" s="7">
        <v>9</v>
      </c>
      <c r="I1811" s="1">
        <v>24</v>
      </c>
      <c r="J1811" s="1">
        <v>50</v>
      </c>
      <c r="K1811" s="1">
        <v>81</v>
      </c>
      <c r="L1811" s="1">
        <v>90</v>
      </c>
      <c r="M1811" s="1">
        <v>79</v>
      </c>
      <c r="N1811" s="1">
        <v>84</v>
      </c>
      <c r="O1811" s="1">
        <v>104</v>
      </c>
      <c r="P1811" s="1">
        <v>37</v>
      </c>
      <c r="Q1811" s="1">
        <v>25</v>
      </c>
      <c r="R1811" s="1">
        <v>8</v>
      </c>
      <c r="S1811" s="11">
        <v>15</v>
      </c>
    </row>
    <row r="1812" spans="3:19" x14ac:dyDescent="0.25">
      <c r="C1812" s="125"/>
      <c r="D1812" s="122"/>
      <c r="E1812" s="9"/>
      <c r="F1812" s="10"/>
      <c r="G1812" s="8">
        <v>100</v>
      </c>
      <c r="H1812" s="13">
        <v>1.485148514851</v>
      </c>
      <c r="I1812" s="2">
        <v>3.9603960396039999</v>
      </c>
      <c r="J1812" s="2">
        <v>8.2508250825079994</v>
      </c>
      <c r="K1812" s="2">
        <v>13.366336633663</v>
      </c>
      <c r="L1812" s="2">
        <v>14.851485148515</v>
      </c>
      <c r="M1812" s="2">
        <v>13.036303630362999</v>
      </c>
      <c r="N1812" s="2">
        <v>13.861386138614</v>
      </c>
      <c r="O1812" s="2">
        <v>17.161716171617002</v>
      </c>
      <c r="P1812" s="2">
        <v>6.1056105610560003</v>
      </c>
      <c r="Q1812" s="2">
        <v>4.1254125412539997</v>
      </c>
      <c r="R1812" s="2">
        <v>1.3201320132009999</v>
      </c>
      <c r="S1812" s="14">
        <v>2.4752475247520001</v>
      </c>
    </row>
    <row r="1813" spans="3:19" x14ac:dyDescent="0.25">
      <c r="C1813" s="125"/>
      <c r="D1813" s="122"/>
      <c r="E1813" s="4" t="s">
        <v>33</v>
      </c>
      <c r="F1813" s="5"/>
      <c r="G1813" s="6">
        <v>421</v>
      </c>
      <c r="H1813" s="7">
        <v>4</v>
      </c>
      <c r="I1813" s="1">
        <v>33</v>
      </c>
      <c r="J1813" s="1">
        <v>39</v>
      </c>
      <c r="K1813" s="1">
        <v>67</v>
      </c>
      <c r="L1813" s="1">
        <v>69</v>
      </c>
      <c r="M1813" s="1">
        <v>55</v>
      </c>
      <c r="N1813" s="1">
        <v>50</v>
      </c>
      <c r="O1813" s="1">
        <v>53</v>
      </c>
      <c r="P1813" s="1">
        <v>16</v>
      </c>
      <c r="Q1813" s="1">
        <v>11</v>
      </c>
      <c r="R1813" s="1">
        <v>6</v>
      </c>
      <c r="S1813" s="11">
        <v>18</v>
      </c>
    </row>
    <row r="1814" spans="3:19" x14ac:dyDescent="0.25">
      <c r="C1814" s="125"/>
      <c r="D1814" s="122"/>
      <c r="E1814" s="9"/>
      <c r="F1814" s="10"/>
      <c r="G1814" s="8">
        <v>100</v>
      </c>
      <c r="H1814" s="13">
        <v>0.950118764846</v>
      </c>
      <c r="I1814" s="2">
        <v>7.8384798099759996</v>
      </c>
      <c r="J1814" s="2">
        <v>9.263657957245</v>
      </c>
      <c r="K1814" s="2">
        <v>15.914489311163999</v>
      </c>
      <c r="L1814" s="2">
        <v>16.389548693586999</v>
      </c>
      <c r="M1814" s="2">
        <v>13.064133016627</v>
      </c>
      <c r="N1814" s="2">
        <v>11.876484560570001</v>
      </c>
      <c r="O1814" s="2">
        <v>12.589073634204</v>
      </c>
      <c r="P1814" s="2">
        <v>3.8004750593819998</v>
      </c>
      <c r="Q1814" s="2">
        <v>2.6128266033249998</v>
      </c>
      <c r="R1814" s="2">
        <v>1.4251781472680001</v>
      </c>
      <c r="S1814" s="14">
        <v>4.2755344418050001</v>
      </c>
    </row>
    <row r="1815" spans="3:19" x14ac:dyDescent="0.25">
      <c r="C1815" s="125"/>
      <c r="D1815" s="122"/>
      <c r="E1815" s="4" t="s">
        <v>34</v>
      </c>
      <c r="F1815" s="5"/>
      <c r="G1815" s="6">
        <v>112</v>
      </c>
      <c r="H1815" s="7">
        <v>4</v>
      </c>
      <c r="I1815" s="1">
        <v>6</v>
      </c>
      <c r="J1815" s="1">
        <v>10</v>
      </c>
      <c r="K1815" s="1">
        <v>16</v>
      </c>
      <c r="L1815" s="1">
        <v>17</v>
      </c>
      <c r="M1815" s="1">
        <v>24</v>
      </c>
      <c r="N1815" s="1">
        <v>13</v>
      </c>
      <c r="O1815" s="1">
        <v>8</v>
      </c>
      <c r="P1815" s="1">
        <v>3</v>
      </c>
      <c r="Q1815" s="1">
        <v>2</v>
      </c>
      <c r="R1815" s="1">
        <v>1</v>
      </c>
      <c r="S1815" s="11">
        <v>8</v>
      </c>
    </row>
    <row r="1816" spans="3:19" x14ac:dyDescent="0.25">
      <c r="C1816" s="125"/>
      <c r="D1816" s="122"/>
      <c r="E1816" s="9"/>
      <c r="F1816" s="10"/>
      <c r="G1816" s="8">
        <v>100</v>
      </c>
      <c r="H1816" s="13">
        <v>3.5714285714290002</v>
      </c>
      <c r="I1816" s="2">
        <v>5.3571428571429998</v>
      </c>
      <c r="J1816" s="2">
        <v>8.9285714285710007</v>
      </c>
      <c r="K1816" s="2">
        <v>14.285714285714</v>
      </c>
      <c r="L1816" s="2">
        <v>15.178571428571001</v>
      </c>
      <c r="M1816" s="2">
        <v>21.428571428571001</v>
      </c>
      <c r="N1816" s="2">
        <v>11.607142857143</v>
      </c>
      <c r="O1816" s="2">
        <v>7.1428571428570002</v>
      </c>
      <c r="P1816" s="2">
        <v>2.6785714285709998</v>
      </c>
      <c r="Q1816" s="2">
        <v>1.785714285714</v>
      </c>
      <c r="R1816" s="2">
        <v>0.89285714285700002</v>
      </c>
      <c r="S1816" s="14">
        <v>7.1428571428570002</v>
      </c>
    </row>
    <row r="1817" spans="3:19" x14ac:dyDescent="0.25">
      <c r="C1817" s="125"/>
      <c r="D1817" s="122"/>
      <c r="E1817" s="4" t="s">
        <v>35</v>
      </c>
      <c r="F1817" s="5"/>
      <c r="G1817" s="6">
        <v>533</v>
      </c>
      <c r="H1817" s="7">
        <v>8</v>
      </c>
      <c r="I1817" s="1">
        <v>39</v>
      </c>
      <c r="J1817" s="1">
        <v>49</v>
      </c>
      <c r="K1817" s="1">
        <v>83</v>
      </c>
      <c r="L1817" s="1">
        <v>86</v>
      </c>
      <c r="M1817" s="1">
        <v>79</v>
      </c>
      <c r="N1817" s="1">
        <v>63</v>
      </c>
      <c r="O1817" s="1">
        <v>61</v>
      </c>
      <c r="P1817" s="1">
        <v>19</v>
      </c>
      <c r="Q1817" s="1">
        <v>13</v>
      </c>
      <c r="R1817" s="1">
        <v>7</v>
      </c>
      <c r="S1817" s="11">
        <v>26</v>
      </c>
    </row>
    <row r="1818" spans="3:19" x14ac:dyDescent="0.25">
      <c r="C1818" s="125"/>
      <c r="D1818" s="122"/>
      <c r="E1818" s="9"/>
      <c r="F1818" s="10"/>
      <c r="G1818" s="8">
        <v>100</v>
      </c>
      <c r="H1818" s="13">
        <v>1.5009380863040001</v>
      </c>
      <c r="I1818" s="2">
        <v>7.3170731707319998</v>
      </c>
      <c r="J1818" s="2">
        <v>9.1932457786120008</v>
      </c>
      <c r="K1818" s="2">
        <v>15.572232645403</v>
      </c>
      <c r="L1818" s="2">
        <v>16.135084427767001</v>
      </c>
      <c r="M1818" s="2">
        <v>14.821763602251</v>
      </c>
      <c r="N1818" s="2">
        <v>11.819887429644</v>
      </c>
      <c r="O1818" s="2">
        <v>11.444652908068001</v>
      </c>
      <c r="P1818" s="2">
        <v>3.5647279549720001</v>
      </c>
      <c r="Q1818" s="2">
        <v>2.4390243902440001</v>
      </c>
      <c r="R1818" s="2">
        <v>1.313320825516</v>
      </c>
      <c r="S1818" s="14">
        <v>4.8780487804880002</v>
      </c>
    </row>
    <row r="1819" spans="3:19" x14ac:dyDescent="0.25">
      <c r="C1819" s="125"/>
      <c r="D1819" s="121" t="s">
        <v>22</v>
      </c>
      <c r="E1819" s="18" t="s">
        <v>25</v>
      </c>
      <c r="F1819" s="17"/>
      <c r="G1819" s="19">
        <v>247</v>
      </c>
      <c r="H1819" s="21">
        <v>2</v>
      </c>
      <c r="I1819" s="3">
        <v>16</v>
      </c>
      <c r="J1819" s="3">
        <v>15</v>
      </c>
      <c r="K1819" s="3">
        <v>28</v>
      </c>
      <c r="L1819" s="3">
        <v>34</v>
      </c>
      <c r="M1819" s="3">
        <v>34</v>
      </c>
      <c r="N1819" s="3">
        <v>42</v>
      </c>
      <c r="O1819" s="3">
        <v>35</v>
      </c>
      <c r="P1819" s="3">
        <v>15</v>
      </c>
      <c r="Q1819" s="3">
        <v>19</v>
      </c>
      <c r="R1819" s="3">
        <v>0</v>
      </c>
      <c r="S1819" s="22">
        <v>7</v>
      </c>
    </row>
    <row r="1820" spans="3:19" x14ac:dyDescent="0.25">
      <c r="C1820" s="125"/>
      <c r="D1820" s="122"/>
      <c r="E1820" s="9"/>
      <c r="F1820" s="10"/>
      <c r="G1820" s="8">
        <v>100</v>
      </c>
      <c r="H1820" s="13">
        <v>0.80971659919000005</v>
      </c>
      <c r="I1820" s="2">
        <v>6.4777327935219997</v>
      </c>
      <c r="J1820" s="2">
        <v>6.0728744939270003</v>
      </c>
      <c r="K1820" s="2">
        <v>11.336032388664</v>
      </c>
      <c r="L1820" s="2">
        <v>13.765182186235</v>
      </c>
      <c r="M1820" s="2">
        <v>13.765182186235</v>
      </c>
      <c r="N1820" s="2">
        <v>17.004048582995999</v>
      </c>
      <c r="O1820" s="2">
        <v>14.17004048583</v>
      </c>
      <c r="P1820" s="2">
        <v>6.0728744939270003</v>
      </c>
      <c r="Q1820" s="2">
        <v>7.6923076923079998</v>
      </c>
      <c r="R1820" s="16">
        <v>0</v>
      </c>
      <c r="S1820" s="14">
        <v>2.834008097166</v>
      </c>
    </row>
    <row r="1821" spans="3:19" x14ac:dyDescent="0.25">
      <c r="C1821" s="125"/>
      <c r="D1821" s="122"/>
      <c r="E1821" s="4" t="s">
        <v>26</v>
      </c>
      <c r="F1821" s="5"/>
      <c r="G1821" s="6">
        <v>380</v>
      </c>
      <c r="H1821" s="7">
        <v>2</v>
      </c>
      <c r="I1821" s="1">
        <v>42</v>
      </c>
      <c r="J1821" s="1">
        <v>29</v>
      </c>
      <c r="K1821" s="1">
        <v>46</v>
      </c>
      <c r="L1821" s="1">
        <v>55</v>
      </c>
      <c r="M1821" s="1">
        <v>47</v>
      </c>
      <c r="N1821" s="1">
        <v>52</v>
      </c>
      <c r="O1821" s="1">
        <v>48</v>
      </c>
      <c r="P1821" s="1">
        <v>25</v>
      </c>
      <c r="Q1821" s="1">
        <v>13</v>
      </c>
      <c r="R1821" s="1">
        <v>2</v>
      </c>
      <c r="S1821" s="11">
        <v>19</v>
      </c>
    </row>
    <row r="1822" spans="3:19" x14ac:dyDescent="0.25">
      <c r="C1822" s="125"/>
      <c r="D1822" s="122"/>
      <c r="E1822" s="9"/>
      <c r="F1822" s="10"/>
      <c r="G1822" s="8">
        <v>100</v>
      </c>
      <c r="H1822" s="13">
        <v>0.52631578947400004</v>
      </c>
      <c r="I1822" s="2">
        <v>11.052631578947</v>
      </c>
      <c r="J1822" s="2">
        <v>7.6315789473680002</v>
      </c>
      <c r="K1822" s="2">
        <v>12.105263157894999</v>
      </c>
      <c r="L1822" s="2">
        <v>14.473684210526001</v>
      </c>
      <c r="M1822" s="2">
        <v>12.368421052632</v>
      </c>
      <c r="N1822" s="2">
        <v>13.684210526316001</v>
      </c>
      <c r="O1822" s="2">
        <v>12.631578947368</v>
      </c>
      <c r="P1822" s="2">
        <v>6.5789473684209998</v>
      </c>
      <c r="Q1822" s="2">
        <v>3.4210526315790002</v>
      </c>
      <c r="R1822" s="2">
        <v>0.52631578947400004</v>
      </c>
      <c r="S1822" s="14">
        <v>5</v>
      </c>
    </row>
    <row r="1823" spans="3:19" x14ac:dyDescent="0.25">
      <c r="C1823" s="125"/>
      <c r="D1823" s="122"/>
      <c r="E1823" s="4" t="s">
        <v>27</v>
      </c>
      <c r="F1823" s="5"/>
      <c r="G1823" s="6">
        <v>251</v>
      </c>
      <c r="H1823" s="7">
        <v>7</v>
      </c>
      <c r="I1823" s="1">
        <v>15</v>
      </c>
      <c r="J1823" s="1">
        <v>30</v>
      </c>
      <c r="K1823" s="1">
        <v>32</v>
      </c>
      <c r="L1823" s="1">
        <v>41</v>
      </c>
      <c r="M1823" s="1">
        <v>28</v>
      </c>
      <c r="N1823" s="1">
        <v>32</v>
      </c>
      <c r="O1823" s="1">
        <v>26</v>
      </c>
      <c r="P1823" s="1">
        <v>6</v>
      </c>
      <c r="Q1823" s="1">
        <v>13</v>
      </c>
      <c r="R1823" s="1">
        <v>2</v>
      </c>
      <c r="S1823" s="11">
        <v>19</v>
      </c>
    </row>
    <row r="1824" spans="3:19" x14ac:dyDescent="0.25">
      <c r="C1824" s="125"/>
      <c r="D1824" s="122"/>
      <c r="E1824" s="9"/>
      <c r="F1824" s="10"/>
      <c r="G1824" s="8">
        <v>100</v>
      </c>
      <c r="H1824" s="13">
        <v>2.7888446215139999</v>
      </c>
      <c r="I1824" s="2">
        <v>5.9760956175300004</v>
      </c>
      <c r="J1824" s="2">
        <v>11.952191235060001</v>
      </c>
      <c r="K1824" s="2">
        <v>12.749003984064</v>
      </c>
      <c r="L1824" s="2">
        <v>16.334661354582</v>
      </c>
      <c r="M1824" s="2">
        <v>11.155378486056</v>
      </c>
      <c r="N1824" s="2">
        <v>12.749003984064</v>
      </c>
      <c r="O1824" s="2">
        <v>10.358565737052</v>
      </c>
      <c r="P1824" s="2">
        <v>2.3904382470119998</v>
      </c>
      <c r="Q1824" s="2">
        <v>5.1792828685260002</v>
      </c>
      <c r="R1824" s="2">
        <v>0.79681274900400001</v>
      </c>
      <c r="S1824" s="14">
        <v>7.569721115538</v>
      </c>
    </row>
    <row r="1825" spans="3:19" x14ac:dyDescent="0.25">
      <c r="C1825" s="125"/>
      <c r="D1825" s="122"/>
      <c r="E1825" s="4" t="s">
        <v>28</v>
      </c>
      <c r="F1825" s="5"/>
      <c r="G1825" s="6">
        <v>210</v>
      </c>
      <c r="H1825" s="7">
        <v>5</v>
      </c>
      <c r="I1825" s="1">
        <v>22</v>
      </c>
      <c r="J1825" s="1">
        <v>30</v>
      </c>
      <c r="K1825" s="1">
        <v>22</v>
      </c>
      <c r="L1825" s="1">
        <v>33</v>
      </c>
      <c r="M1825" s="1">
        <v>14</v>
      </c>
      <c r="N1825" s="1">
        <v>22</v>
      </c>
      <c r="O1825" s="1">
        <v>18</v>
      </c>
      <c r="P1825" s="1">
        <v>3</v>
      </c>
      <c r="Q1825" s="1">
        <v>7</v>
      </c>
      <c r="R1825" s="1">
        <v>5</v>
      </c>
      <c r="S1825" s="11">
        <v>29</v>
      </c>
    </row>
    <row r="1826" spans="3:19" x14ac:dyDescent="0.25">
      <c r="C1826" s="125"/>
      <c r="D1826" s="122"/>
      <c r="E1826" s="9"/>
      <c r="F1826" s="10"/>
      <c r="G1826" s="8">
        <v>100</v>
      </c>
      <c r="H1826" s="13">
        <v>2.3809523809519999</v>
      </c>
      <c r="I1826" s="2">
        <v>10.47619047619</v>
      </c>
      <c r="J1826" s="2">
        <v>14.285714285714</v>
      </c>
      <c r="K1826" s="2">
        <v>10.47619047619</v>
      </c>
      <c r="L1826" s="2">
        <v>15.714285714286</v>
      </c>
      <c r="M1826" s="2">
        <v>6.666666666667</v>
      </c>
      <c r="N1826" s="2">
        <v>10.47619047619</v>
      </c>
      <c r="O1826" s="2">
        <v>8.5714285714289993</v>
      </c>
      <c r="P1826" s="2">
        <v>1.4285714285710001</v>
      </c>
      <c r="Q1826" s="2">
        <v>3.333333333333</v>
      </c>
      <c r="R1826" s="2">
        <v>2.3809523809519999</v>
      </c>
      <c r="S1826" s="14">
        <v>13.809523809524</v>
      </c>
    </row>
    <row r="1827" spans="3:19" x14ac:dyDescent="0.25">
      <c r="C1827" s="125"/>
      <c r="D1827" s="122"/>
      <c r="E1827" s="4" t="s">
        <v>29</v>
      </c>
      <c r="F1827" s="5"/>
      <c r="G1827" s="6">
        <v>123</v>
      </c>
      <c r="H1827" s="7">
        <v>3</v>
      </c>
      <c r="I1827" s="1">
        <v>12</v>
      </c>
      <c r="J1827" s="1">
        <v>19</v>
      </c>
      <c r="K1827" s="1">
        <v>24</v>
      </c>
      <c r="L1827" s="1">
        <v>15</v>
      </c>
      <c r="M1827" s="1">
        <v>7</v>
      </c>
      <c r="N1827" s="1">
        <v>18</v>
      </c>
      <c r="O1827" s="1">
        <v>7</v>
      </c>
      <c r="P1827" s="1">
        <v>4</v>
      </c>
      <c r="Q1827" s="1">
        <v>2</v>
      </c>
      <c r="R1827" s="1">
        <v>3</v>
      </c>
      <c r="S1827" s="11">
        <v>9</v>
      </c>
    </row>
    <row r="1828" spans="3:19" x14ac:dyDescent="0.25">
      <c r="C1828" s="125"/>
      <c r="D1828" s="122"/>
      <c r="E1828" s="9"/>
      <c r="F1828" s="10"/>
      <c r="G1828" s="8">
        <v>100</v>
      </c>
      <c r="H1828" s="13">
        <v>2.4390243902440001</v>
      </c>
      <c r="I1828" s="2">
        <v>9.7560975609760003</v>
      </c>
      <c r="J1828" s="2">
        <v>15.447154471545</v>
      </c>
      <c r="K1828" s="2">
        <v>19.512195121950999</v>
      </c>
      <c r="L1828" s="2">
        <v>12.195121951220001</v>
      </c>
      <c r="M1828" s="2">
        <v>5.6910569105690003</v>
      </c>
      <c r="N1828" s="2">
        <v>14.634146341463</v>
      </c>
      <c r="O1828" s="2">
        <v>5.6910569105690003</v>
      </c>
      <c r="P1828" s="2">
        <v>3.2520325203249998</v>
      </c>
      <c r="Q1828" s="2">
        <v>1.6260162601629999</v>
      </c>
      <c r="R1828" s="2">
        <v>2.4390243902440001</v>
      </c>
      <c r="S1828" s="14">
        <v>7.3170731707319998</v>
      </c>
    </row>
    <row r="1829" spans="3:19" x14ac:dyDescent="0.25">
      <c r="C1829" s="125"/>
      <c r="D1829" s="122"/>
      <c r="E1829" s="4" t="s">
        <v>30</v>
      </c>
      <c r="F1829" s="5"/>
      <c r="G1829" s="6">
        <v>50</v>
      </c>
      <c r="H1829" s="7">
        <v>0</v>
      </c>
      <c r="I1829" s="1">
        <v>6</v>
      </c>
      <c r="J1829" s="1">
        <v>7</v>
      </c>
      <c r="K1829" s="1">
        <v>7</v>
      </c>
      <c r="L1829" s="1">
        <v>7</v>
      </c>
      <c r="M1829" s="1">
        <v>0</v>
      </c>
      <c r="N1829" s="1">
        <v>2</v>
      </c>
      <c r="O1829" s="1">
        <v>9</v>
      </c>
      <c r="P1829" s="1">
        <v>4</v>
      </c>
      <c r="Q1829" s="1">
        <v>4</v>
      </c>
      <c r="R1829" s="1">
        <v>1</v>
      </c>
      <c r="S1829" s="11">
        <v>3</v>
      </c>
    </row>
    <row r="1830" spans="3:19" x14ac:dyDescent="0.25">
      <c r="C1830" s="125"/>
      <c r="D1830" s="122"/>
      <c r="E1830" s="9"/>
      <c r="F1830" s="10"/>
      <c r="G1830" s="8">
        <v>100</v>
      </c>
      <c r="H1830" s="36">
        <v>0</v>
      </c>
      <c r="I1830" s="2">
        <v>12</v>
      </c>
      <c r="J1830" s="2">
        <v>14</v>
      </c>
      <c r="K1830" s="2">
        <v>14</v>
      </c>
      <c r="L1830" s="2">
        <v>14</v>
      </c>
      <c r="M1830" s="16">
        <v>0</v>
      </c>
      <c r="N1830" s="2">
        <v>4</v>
      </c>
      <c r="O1830" s="2">
        <v>18</v>
      </c>
      <c r="P1830" s="2">
        <v>8</v>
      </c>
      <c r="Q1830" s="2">
        <v>8</v>
      </c>
      <c r="R1830" s="2">
        <v>2</v>
      </c>
      <c r="S1830" s="14">
        <v>6</v>
      </c>
    </row>
    <row r="1831" spans="3:19" x14ac:dyDescent="0.25">
      <c r="C1831" s="125"/>
      <c r="D1831" s="122"/>
      <c r="E1831" s="4" t="s">
        <v>31</v>
      </c>
      <c r="F1831" s="5"/>
      <c r="G1831" s="6">
        <v>14</v>
      </c>
      <c r="H1831" s="7">
        <v>0</v>
      </c>
      <c r="I1831" s="1">
        <v>1</v>
      </c>
      <c r="J1831" s="1">
        <v>2</v>
      </c>
      <c r="K1831" s="1">
        <v>1</v>
      </c>
      <c r="L1831" s="1">
        <v>3</v>
      </c>
      <c r="M1831" s="1">
        <v>4</v>
      </c>
      <c r="N1831" s="1">
        <v>1</v>
      </c>
      <c r="O1831" s="1">
        <v>0</v>
      </c>
      <c r="P1831" s="1">
        <v>1</v>
      </c>
      <c r="Q1831" s="1">
        <v>0</v>
      </c>
      <c r="R1831" s="1">
        <v>1</v>
      </c>
      <c r="S1831" s="11">
        <v>0</v>
      </c>
    </row>
    <row r="1832" spans="3:19" x14ac:dyDescent="0.25">
      <c r="C1832" s="125"/>
      <c r="D1832" s="122"/>
      <c r="E1832" s="9"/>
      <c r="F1832" s="10"/>
      <c r="G1832" s="8">
        <v>100</v>
      </c>
      <c r="H1832" s="36">
        <v>0</v>
      </c>
      <c r="I1832" s="2">
        <v>7.1428571428570002</v>
      </c>
      <c r="J1832" s="2">
        <v>14.285714285714</v>
      </c>
      <c r="K1832" s="2">
        <v>7.1428571428570002</v>
      </c>
      <c r="L1832" s="2">
        <v>21.428571428571001</v>
      </c>
      <c r="M1832" s="2">
        <v>28.571428571428999</v>
      </c>
      <c r="N1832" s="2">
        <v>7.1428571428570002</v>
      </c>
      <c r="O1832" s="16">
        <v>0</v>
      </c>
      <c r="P1832" s="2">
        <v>7.1428571428570002</v>
      </c>
      <c r="Q1832" s="16">
        <v>0</v>
      </c>
      <c r="R1832" s="2">
        <v>7.1428571428570002</v>
      </c>
      <c r="S1832" s="32">
        <v>0</v>
      </c>
    </row>
    <row r="1833" spans="3:19" x14ac:dyDescent="0.25">
      <c r="C1833" s="125"/>
      <c r="D1833" s="122"/>
      <c r="E1833" s="4" t="s">
        <v>32</v>
      </c>
      <c r="F1833" s="5"/>
      <c r="G1833" s="6">
        <v>627</v>
      </c>
      <c r="H1833" s="7">
        <v>4</v>
      </c>
      <c r="I1833" s="1">
        <v>58</v>
      </c>
      <c r="J1833" s="1">
        <v>44</v>
      </c>
      <c r="K1833" s="1">
        <v>74</v>
      </c>
      <c r="L1833" s="1">
        <v>89</v>
      </c>
      <c r="M1833" s="1">
        <v>81</v>
      </c>
      <c r="N1833" s="1">
        <v>94</v>
      </c>
      <c r="O1833" s="1">
        <v>83</v>
      </c>
      <c r="P1833" s="1">
        <v>40</v>
      </c>
      <c r="Q1833" s="1">
        <v>32</v>
      </c>
      <c r="R1833" s="1">
        <v>2</v>
      </c>
      <c r="S1833" s="11">
        <v>26</v>
      </c>
    </row>
    <row r="1834" spans="3:19" x14ac:dyDescent="0.25">
      <c r="C1834" s="125"/>
      <c r="D1834" s="122"/>
      <c r="E1834" s="9"/>
      <c r="F1834" s="10"/>
      <c r="G1834" s="8">
        <v>100</v>
      </c>
      <c r="H1834" s="13">
        <v>0.63795853269500002</v>
      </c>
      <c r="I1834" s="2">
        <v>9.2503987240830003</v>
      </c>
      <c r="J1834" s="2">
        <v>7.0175438596489998</v>
      </c>
      <c r="K1834" s="2">
        <v>11.802232854864</v>
      </c>
      <c r="L1834" s="2">
        <v>14.194577352472001</v>
      </c>
      <c r="M1834" s="2">
        <v>12.918660287081</v>
      </c>
      <c r="N1834" s="2">
        <v>14.992025518341</v>
      </c>
      <c r="O1834" s="2">
        <v>13.237639553429</v>
      </c>
      <c r="P1834" s="2">
        <v>6.3795853269540004</v>
      </c>
      <c r="Q1834" s="2">
        <v>5.1036682615629996</v>
      </c>
      <c r="R1834" s="2">
        <v>0.318979266348</v>
      </c>
      <c r="S1834" s="14">
        <v>4.1467304625199999</v>
      </c>
    </row>
    <row r="1835" spans="3:19" x14ac:dyDescent="0.25">
      <c r="C1835" s="125"/>
      <c r="D1835" s="122"/>
      <c r="E1835" s="4" t="s">
        <v>33</v>
      </c>
      <c r="F1835" s="5"/>
      <c r="G1835" s="6">
        <v>461</v>
      </c>
      <c r="H1835" s="7">
        <v>12</v>
      </c>
      <c r="I1835" s="1">
        <v>37</v>
      </c>
      <c r="J1835" s="1">
        <v>60</v>
      </c>
      <c r="K1835" s="1">
        <v>54</v>
      </c>
      <c r="L1835" s="1">
        <v>74</v>
      </c>
      <c r="M1835" s="1">
        <v>42</v>
      </c>
      <c r="N1835" s="1">
        <v>54</v>
      </c>
      <c r="O1835" s="1">
        <v>44</v>
      </c>
      <c r="P1835" s="1">
        <v>9</v>
      </c>
      <c r="Q1835" s="1">
        <v>20</v>
      </c>
      <c r="R1835" s="1">
        <v>7</v>
      </c>
      <c r="S1835" s="11">
        <v>48</v>
      </c>
    </row>
    <row r="1836" spans="3:19" x14ac:dyDescent="0.25">
      <c r="C1836" s="125"/>
      <c r="D1836" s="122"/>
      <c r="E1836" s="9"/>
      <c r="F1836" s="10"/>
      <c r="G1836" s="8">
        <v>100</v>
      </c>
      <c r="H1836" s="13">
        <v>2.6030368763560001</v>
      </c>
      <c r="I1836" s="2">
        <v>8.0260303687639993</v>
      </c>
      <c r="J1836" s="2">
        <v>13.015184381778999</v>
      </c>
      <c r="K1836" s="2">
        <v>11.713665943601001</v>
      </c>
      <c r="L1836" s="2">
        <v>16.052060737527</v>
      </c>
      <c r="M1836" s="2">
        <v>9.1106290672450001</v>
      </c>
      <c r="N1836" s="2">
        <v>11.713665943601001</v>
      </c>
      <c r="O1836" s="2">
        <v>9.5444685466380008</v>
      </c>
      <c r="P1836" s="2">
        <v>1.952277657267</v>
      </c>
      <c r="Q1836" s="2">
        <v>4.3383947939259997</v>
      </c>
      <c r="R1836" s="2">
        <v>1.5184381778739999</v>
      </c>
      <c r="S1836" s="14">
        <v>10.412147505423</v>
      </c>
    </row>
    <row r="1837" spans="3:19" x14ac:dyDescent="0.25">
      <c r="C1837" s="125"/>
      <c r="D1837" s="122"/>
      <c r="E1837" s="4" t="s">
        <v>34</v>
      </c>
      <c r="F1837" s="5"/>
      <c r="G1837" s="6">
        <v>187</v>
      </c>
      <c r="H1837" s="7">
        <v>3</v>
      </c>
      <c r="I1837" s="1">
        <v>19</v>
      </c>
      <c r="J1837" s="1">
        <v>28</v>
      </c>
      <c r="K1837" s="1">
        <v>32</v>
      </c>
      <c r="L1837" s="1">
        <v>25</v>
      </c>
      <c r="M1837" s="1">
        <v>11</v>
      </c>
      <c r="N1837" s="1">
        <v>21</v>
      </c>
      <c r="O1837" s="1">
        <v>16</v>
      </c>
      <c r="P1837" s="1">
        <v>9</v>
      </c>
      <c r="Q1837" s="1">
        <v>6</v>
      </c>
      <c r="R1837" s="1">
        <v>5</v>
      </c>
      <c r="S1837" s="11">
        <v>12</v>
      </c>
    </row>
    <row r="1838" spans="3:19" x14ac:dyDescent="0.25">
      <c r="C1838" s="125"/>
      <c r="D1838" s="122"/>
      <c r="E1838" s="9"/>
      <c r="F1838" s="10"/>
      <c r="G1838" s="8">
        <v>100</v>
      </c>
      <c r="H1838" s="13">
        <v>1.6042780748659999</v>
      </c>
      <c r="I1838" s="2">
        <v>10.160427807487</v>
      </c>
      <c r="J1838" s="2">
        <v>14.973262032086</v>
      </c>
      <c r="K1838" s="2">
        <v>17.112299465241001</v>
      </c>
      <c r="L1838" s="2">
        <v>13.368983957218999</v>
      </c>
      <c r="M1838" s="2">
        <v>5.8823529411760003</v>
      </c>
      <c r="N1838" s="2">
        <v>11.229946524063999</v>
      </c>
      <c r="O1838" s="2">
        <v>8.5561497326199998</v>
      </c>
      <c r="P1838" s="2">
        <v>4.8128342245990003</v>
      </c>
      <c r="Q1838" s="2">
        <v>3.208556149733</v>
      </c>
      <c r="R1838" s="2">
        <v>2.673796791444</v>
      </c>
      <c r="S1838" s="14">
        <v>6.4171122994649998</v>
      </c>
    </row>
    <row r="1839" spans="3:19" x14ac:dyDescent="0.25">
      <c r="C1839" s="125"/>
      <c r="D1839" s="122"/>
      <c r="E1839" s="4" t="s">
        <v>35</v>
      </c>
      <c r="F1839" s="5"/>
      <c r="G1839" s="6">
        <v>648</v>
      </c>
      <c r="H1839" s="7">
        <v>15</v>
      </c>
      <c r="I1839" s="1">
        <v>56</v>
      </c>
      <c r="J1839" s="1">
        <v>88</v>
      </c>
      <c r="K1839" s="1">
        <v>86</v>
      </c>
      <c r="L1839" s="1">
        <v>99</v>
      </c>
      <c r="M1839" s="1">
        <v>53</v>
      </c>
      <c r="N1839" s="1">
        <v>75</v>
      </c>
      <c r="O1839" s="1">
        <v>60</v>
      </c>
      <c r="P1839" s="1">
        <v>18</v>
      </c>
      <c r="Q1839" s="1">
        <v>26</v>
      </c>
      <c r="R1839" s="1">
        <v>12</v>
      </c>
      <c r="S1839" s="11">
        <v>60</v>
      </c>
    </row>
    <row r="1840" spans="3:19" x14ac:dyDescent="0.25">
      <c r="C1840" s="125"/>
      <c r="D1840" s="122"/>
      <c r="E1840" s="9"/>
      <c r="F1840" s="10"/>
      <c r="G1840" s="8">
        <v>100</v>
      </c>
      <c r="H1840" s="13">
        <v>2.3148148148150001</v>
      </c>
      <c r="I1840" s="2">
        <v>8.6419753086419995</v>
      </c>
      <c r="J1840" s="2">
        <v>13.58024691358</v>
      </c>
      <c r="K1840" s="2">
        <v>13.271604938272</v>
      </c>
      <c r="L1840" s="2">
        <v>15.277777777778001</v>
      </c>
      <c r="M1840" s="2">
        <v>8.1790123456790003</v>
      </c>
      <c r="N1840" s="2">
        <v>11.574074074074</v>
      </c>
      <c r="O1840" s="2">
        <v>9.2592592592590002</v>
      </c>
      <c r="P1840" s="2">
        <v>2.7777777777780002</v>
      </c>
      <c r="Q1840" s="2">
        <v>4.0123456790120002</v>
      </c>
      <c r="R1840" s="2">
        <v>1.851851851852</v>
      </c>
      <c r="S1840" s="14">
        <v>9.2592592592590002</v>
      </c>
    </row>
    <row r="1841" spans="3:19" x14ac:dyDescent="0.25">
      <c r="C1841" s="121" t="s">
        <v>36</v>
      </c>
      <c r="D1841" s="121" t="s">
        <v>24</v>
      </c>
      <c r="E1841" s="18" t="s">
        <v>37</v>
      </c>
      <c r="F1841" s="17"/>
      <c r="G1841" s="19">
        <v>106</v>
      </c>
      <c r="H1841" s="21">
        <v>3</v>
      </c>
      <c r="I1841" s="3">
        <v>23</v>
      </c>
      <c r="J1841" s="3">
        <v>19</v>
      </c>
      <c r="K1841" s="3">
        <v>15</v>
      </c>
      <c r="L1841" s="3">
        <v>16</v>
      </c>
      <c r="M1841" s="3">
        <v>7</v>
      </c>
      <c r="N1841" s="3">
        <v>3</v>
      </c>
      <c r="O1841" s="3">
        <v>2</v>
      </c>
      <c r="P1841" s="3">
        <v>2</v>
      </c>
      <c r="Q1841" s="3">
        <v>3</v>
      </c>
      <c r="R1841" s="3">
        <v>6</v>
      </c>
      <c r="S1841" s="22">
        <v>7</v>
      </c>
    </row>
    <row r="1842" spans="3:19" x14ac:dyDescent="0.25">
      <c r="C1842" s="125"/>
      <c r="D1842" s="122"/>
      <c r="E1842" s="9"/>
      <c r="F1842" s="10"/>
      <c r="G1842" s="8">
        <v>100</v>
      </c>
      <c r="H1842" s="13">
        <v>2.8301886792449999</v>
      </c>
      <c r="I1842" s="2">
        <v>21.698113207546999</v>
      </c>
      <c r="J1842" s="2">
        <v>17.924528301887001</v>
      </c>
      <c r="K1842" s="2">
        <v>14.150943396225999</v>
      </c>
      <c r="L1842" s="2">
        <v>15.094339622642</v>
      </c>
      <c r="M1842" s="2">
        <v>6.6037735849060004</v>
      </c>
      <c r="N1842" s="2">
        <v>2.8301886792449999</v>
      </c>
      <c r="O1842" s="2">
        <v>1.88679245283</v>
      </c>
      <c r="P1842" s="2">
        <v>1.88679245283</v>
      </c>
      <c r="Q1842" s="2">
        <v>2.8301886792449999</v>
      </c>
      <c r="R1842" s="2">
        <v>5.660377358491</v>
      </c>
      <c r="S1842" s="14">
        <v>6.6037735849060004</v>
      </c>
    </row>
    <row r="1843" spans="3:19" ht="25.2" x14ac:dyDescent="0.25">
      <c r="C1843" s="125"/>
      <c r="D1843" s="122"/>
      <c r="E1843" s="4" t="s">
        <v>38</v>
      </c>
      <c r="F1843" s="5"/>
      <c r="G1843" s="6">
        <v>1653</v>
      </c>
      <c r="H1843" s="7">
        <v>16</v>
      </c>
      <c r="I1843" s="1">
        <v>77</v>
      </c>
      <c r="J1843" s="1">
        <v>110</v>
      </c>
      <c r="K1843" s="1">
        <v>205</v>
      </c>
      <c r="L1843" s="1">
        <v>274</v>
      </c>
      <c r="M1843" s="1">
        <v>249</v>
      </c>
      <c r="N1843" s="1">
        <v>265</v>
      </c>
      <c r="O1843" s="1">
        <v>248</v>
      </c>
      <c r="P1843" s="1">
        <v>88</v>
      </c>
      <c r="Q1843" s="1">
        <v>71</v>
      </c>
      <c r="R1843" s="1">
        <v>7</v>
      </c>
      <c r="S1843" s="11">
        <v>43</v>
      </c>
    </row>
    <row r="1844" spans="3:19" x14ac:dyDescent="0.25">
      <c r="C1844" s="125"/>
      <c r="D1844" s="122"/>
      <c r="E1844" s="9"/>
      <c r="F1844" s="10"/>
      <c r="G1844" s="8">
        <v>100</v>
      </c>
      <c r="H1844" s="13">
        <v>0.96793708409000001</v>
      </c>
      <c r="I1844" s="2">
        <v>4.6581972171809998</v>
      </c>
      <c r="J1844" s="2">
        <v>6.654567453116</v>
      </c>
      <c r="K1844" s="2">
        <v>12.401693889897</v>
      </c>
      <c r="L1844" s="2">
        <v>16.575922565033</v>
      </c>
      <c r="M1844" s="2">
        <v>15.063520871143</v>
      </c>
      <c r="N1844" s="2">
        <v>16.031457955233002</v>
      </c>
      <c r="O1844" s="2">
        <v>15.003024803388</v>
      </c>
      <c r="P1844" s="2">
        <v>5.3236539624920001</v>
      </c>
      <c r="Q1844" s="2">
        <v>4.2952208106469998</v>
      </c>
      <c r="R1844" s="2">
        <v>0.42347247428899998</v>
      </c>
      <c r="S1844" s="14">
        <v>2.6013309134910001</v>
      </c>
    </row>
    <row r="1845" spans="3:19" ht="25.2" x14ac:dyDescent="0.25">
      <c r="C1845" s="125"/>
      <c r="D1845" s="122"/>
      <c r="E1845" s="4" t="s">
        <v>39</v>
      </c>
      <c r="F1845" s="5"/>
      <c r="G1845" s="6">
        <v>116</v>
      </c>
      <c r="H1845" s="7">
        <v>3</v>
      </c>
      <c r="I1845" s="1">
        <v>23</v>
      </c>
      <c r="J1845" s="1">
        <v>14</v>
      </c>
      <c r="K1845" s="1">
        <v>16</v>
      </c>
      <c r="L1845" s="1">
        <v>14</v>
      </c>
      <c r="M1845" s="1">
        <v>3</v>
      </c>
      <c r="N1845" s="1">
        <v>9</v>
      </c>
      <c r="O1845" s="1">
        <v>14</v>
      </c>
      <c r="P1845" s="1">
        <v>2</v>
      </c>
      <c r="Q1845" s="1">
        <v>2</v>
      </c>
      <c r="R1845" s="1">
        <v>5</v>
      </c>
      <c r="S1845" s="11">
        <v>11</v>
      </c>
    </row>
    <row r="1846" spans="3:19" x14ac:dyDescent="0.25">
      <c r="C1846" s="125"/>
      <c r="D1846" s="122"/>
      <c r="E1846" s="9"/>
      <c r="F1846" s="10"/>
      <c r="G1846" s="8">
        <v>100</v>
      </c>
      <c r="H1846" s="13">
        <v>2.586206896552</v>
      </c>
      <c r="I1846" s="2">
        <v>19.827586206896999</v>
      </c>
      <c r="J1846" s="2">
        <v>12.068965517241001</v>
      </c>
      <c r="K1846" s="2">
        <v>13.793103448276</v>
      </c>
      <c r="L1846" s="2">
        <v>12.068965517241001</v>
      </c>
      <c r="M1846" s="2">
        <v>2.586206896552</v>
      </c>
      <c r="N1846" s="2">
        <v>7.7586206896550003</v>
      </c>
      <c r="O1846" s="2">
        <v>12.068965517241001</v>
      </c>
      <c r="P1846" s="2">
        <v>1.7241379310339999</v>
      </c>
      <c r="Q1846" s="2">
        <v>1.7241379310339999</v>
      </c>
      <c r="R1846" s="2">
        <v>4.3103448275860003</v>
      </c>
      <c r="S1846" s="14">
        <v>9.4827586206899994</v>
      </c>
    </row>
    <row r="1847" spans="3:19" ht="25.2" x14ac:dyDescent="0.25">
      <c r="C1847" s="125"/>
      <c r="D1847" s="122"/>
      <c r="E1847" s="4" t="s">
        <v>40</v>
      </c>
      <c r="F1847" s="5"/>
      <c r="G1847" s="6">
        <v>513</v>
      </c>
      <c r="H1847" s="7">
        <v>13</v>
      </c>
      <c r="I1847" s="1">
        <v>49</v>
      </c>
      <c r="J1847" s="1">
        <v>88</v>
      </c>
      <c r="K1847" s="1">
        <v>87</v>
      </c>
      <c r="L1847" s="1">
        <v>58</v>
      </c>
      <c r="M1847" s="1">
        <v>32</v>
      </c>
      <c r="N1847" s="1">
        <v>39</v>
      </c>
      <c r="O1847" s="1">
        <v>43</v>
      </c>
      <c r="P1847" s="1">
        <v>22</v>
      </c>
      <c r="Q1847" s="1">
        <v>20</v>
      </c>
      <c r="R1847" s="1">
        <v>11</v>
      </c>
      <c r="S1847" s="11">
        <v>51</v>
      </c>
    </row>
    <row r="1848" spans="3:19" x14ac:dyDescent="0.25">
      <c r="C1848" s="125"/>
      <c r="D1848" s="122"/>
      <c r="E1848" s="9"/>
      <c r="F1848" s="10"/>
      <c r="G1848" s="8">
        <v>100</v>
      </c>
      <c r="H1848" s="13">
        <v>2.5341130604290001</v>
      </c>
      <c r="I1848" s="2">
        <v>9.5516569200780008</v>
      </c>
      <c r="J1848" s="2">
        <v>17.153996101364999</v>
      </c>
      <c r="K1848" s="2">
        <v>16.959064327484999</v>
      </c>
      <c r="L1848" s="2">
        <v>11.306042884989999</v>
      </c>
      <c r="M1848" s="2">
        <v>6.237816764133</v>
      </c>
      <c r="N1848" s="2">
        <v>7.6023391812870003</v>
      </c>
      <c r="O1848" s="2">
        <v>8.3820662768030001</v>
      </c>
      <c r="P1848" s="2">
        <v>4.2884990253410002</v>
      </c>
      <c r="Q1848" s="2">
        <v>3.8986354775829999</v>
      </c>
      <c r="R1848" s="2">
        <v>2.1442495126710002</v>
      </c>
      <c r="S1848" s="14">
        <v>9.9415204678359999</v>
      </c>
    </row>
    <row r="1849" spans="3:19" x14ac:dyDescent="0.25">
      <c r="C1849" s="125"/>
      <c r="D1849" s="122"/>
      <c r="E1849" s="4" t="s">
        <v>18</v>
      </c>
      <c r="F1849" s="5"/>
      <c r="G1849" s="6">
        <v>26</v>
      </c>
      <c r="H1849" s="7">
        <v>1</v>
      </c>
      <c r="I1849" s="1">
        <v>5</v>
      </c>
      <c r="J1849" s="1">
        <v>0</v>
      </c>
      <c r="K1849" s="1">
        <v>1</v>
      </c>
      <c r="L1849" s="1">
        <v>2</v>
      </c>
      <c r="M1849" s="1">
        <v>1</v>
      </c>
      <c r="N1849" s="1">
        <v>0</v>
      </c>
      <c r="O1849" s="1">
        <v>1</v>
      </c>
      <c r="P1849" s="1">
        <v>0</v>
      </c>
      <c r="Q1849" s="1">
        <v>0</v>
      </c>
      <c r="R1849" s="1">
        <v>0</v>
      </c>
      <c r="S1849" s="11">
        <v>15</v>
      </c>
    </row>
    <row r="1850" spans="3:19" x14ac:dyDescent="0.25">
      <c r="C1850" s="125"/>
      <c r="D1850" s="122"/>
      <c r="E1850" s="9"/>
      <c r="F1850" s="10"/>
      <c r="G1850" s="8">
        <v>100</v>
      </c>
      <c r="H1850" s="13">
        <v>3.8461538461539999</v>
      </c>
      <c r="I1850" s="2">
        <v>19.230769230768999</v>
      </c>
      <c r="J1850" s="16">
        <v>0</v>
      </c>
      <c r="K1850" s="2">
        <v>3.8461538461539999</v>
      </c>
      <c r="L1850" s="2">
        <v>7.6923076923079998</v>
      </c>
      <c r="M1850" s="2">
        <v>3.8461538461539999</v>
      </c>
      <c r="N1850" s="16">
        <v>0</v>
      </c>
      <c r="O1850" s="2">
        <v>3.8461538461539999</v>
      </c>
      <c r="P1850" s="16">
        <v>0</v>
      </c>
      <c r="Q1850" s="16">
        <v>0</v>
      </c>
      <c r="R1850" s="16">
        <v>0</v>
      </c>
      <c r="S1850" s="14">
        <v>57.692307692307999</v>
      </c>
    </row>
    <row r="1851" spans="3:19" x14ac:dyDescent="0.25">
      <c r="C1851" s="125"/>
      <c r="D1851" s="121" t="s">
        <v>21</v>
      </c>
      <c r="E1851" s="18" t="s">
        <v>37</v>
      </c>
      <c r="F1851" s="17"/>
      <c r="G1851" s="19">
        <v>66</v>
      </c>
      <c r="H1851" s="21">
        <v>2</v>
      </c>
      <c r="I1851" s="3">
        <v>14</v>
      </c>
      <c r="J1851" s="3">
        <v>13</v>
      </c>
      <c r="K1851" s="3">
        <v>8</v>
      </c>
      <c r="L1851" s="3">
        <v>12</v>
      </c>
      <c r="M1851" s="3">
        <v>4</v>
      </c>
      <c r="N1851" s="3">
        <v>1</v>
      </c>
      <c r="O1851" s="3">
        <v>1</v>
      </c>
      <c r="P1851" s="3">
        <v>0</v>
      </c>
      <c r="Q1851" s="3">
        <v>2</v>
      </c>
      <c r="R1851" s="3">
        <v>6</v>
      </c>
      <c r="S1851" s="22">
        <v>3</v>
      </c>
    </row>
    <row r="1852" spans="3:19" x14ac:dyDescent="0.25">
      <c r="C1852" s="125"/>
      <c r="D1852" s="122"/>
      <c r="E1852" s="9"/>
      <c r="F1852" s="10"/>
      <c r="G1852" s="8">
        <v>100</v>
      </c>
      <c r="H1852" s="13">
        <v>3.0303030303030001</v>
      </c>
      <c r="I1852" s="2">
        <v>21.212121212121001</v>
      </c>
      <c r="J1852" s="2">
        <v>19.696969696970001</v>
      </c>
      <c r="K1852" s="2">
        <v>12.121212121212</v>
      </c>
      <c r="L1852" s="2">
        <v>18.181818181817999</v>
      </c>
      <c r="M1852" s="2">
        <v>6.0606060606060002</v>
      </c>
      <c r="N1852" s="2">
        <v>1.5151515151520001</v>
      </c>
      <c r="O1852" s="2">
        <v>1.5151515151520001</v>
      </c>
      <c r="P1852" s="16">
        <v>0</v>
      </c>
      <c r="Q1852" s="2">
        <v>3.0303030303030001</v>
      </c>
      <c r="R1852" s="2">
        <v>9.0909090909089993</v>
      </c>
      <c r="S1852" s="14">
        <v>4.5454545454549997</v>
      </c>
    </row>
    <row r="1853" spans="3:19" ht="25.2" x14ac:dyDescent="0.25">
      <c r="C1853" s="125"/>
      <c r="D1853" s="122"/>
      <c r="E1853" s="4" t="s">
        <v>38</v>
      </c>
      <c r="F1853" s="5"/>
      <c r="G1853" s="6">
        <v>938</v>
      </c>
      <c r="H1853" s="7">
        <v>12</v>
      </c>
      <c r="I1853" s="1">
        <v>38</v>
      </c>
      <c r="J1853" s="1">
        <v>65</v>
      </c>
      <c r="K1853" s="1">
        <v>130</v>
      </c>
      <c r="L1853" s="1">
        <v>152</v>
      </c>
      <c r="M1853" s="1">
        <v>142</v>
      </c>
      <c r="N1853" s="1">
        <v>138</v>
      </c>
      <c r="O1853" s="1">
        <v>154</v>
      </c>
      <c r="P1853" s="1">
        <v>50</v>
      </c>
      <c r="Q1853" s="1">
        <v>33</v>
      </c>
      <c r="R1853" s="1">
        <v>4</v>
      </c>
      <c r="S1853" s="11">
        <v>20</v>
      </c>
    </row>
    <row r="1854" spans="3:19" x14ac:dyDescent="0.25">
      <c r="C1854" s="125"/>
      <c r="D1854" s="122"/>
      <c r="E1854" s="9"/>
      <c r="F1854" s="10"/>
      <c r="G1854" s="8">
        <v>100</v>
      </c>
      <c r="H1854" s="13">
        <v>1.279317697228</v>
      </c>
      <c r="I1854" s="2">
        <v>4.0511727078890001</v>
      </c>
      <c r="J1854" s="2">
        <v>6.9296375266519998</v>
      </c>
      <c r="K1854" s="2">
        <v>13.859275053305</v>
      </c>
      <c r="L1854" s="2">
        <v>16.204690831556999</v>
      </c>
      <c r="M1854" s="2">
        <v>15.138592750533</v>
      </c>
      <c r="N1854" s="2">
        <v>14.712153518124</v>
      </c>
      <c r="O1854" s="2">
        <v>16.417910447760999</v>
      </c>
      <c r="P1854" s="2">
        <v>5.3304904051169997</v>
      </c>
      <c r="Q1854" s="2">
        <v>3.518123667377</v>
      </c>
      <c r="R1854" s="2">
        <v>0.426439232409</v>
      </c>
      <c r="S1854" s="14">
        <v>2.1321961620469998</v>
      </c>
    </row>
    <row r="1855" spans="3:19" ht="25.2" x14ac:dyDescent="0.25">
      <c r="C1855" s="125"/>
      <c r="D1855" s="122"/>
      <c r="E1855" s="4" t="s">
        <v>39</v>
      </c>
      <c r="F1855" s="5"/>
      <c r="G1855" s="6">
        <v>43</v>
      </c>
      <c r="H1855" s="7">
        <v>1</v>
      </c>
      <c r="I1855" s="1">
        <v>7</v>
      </c>
      <c r="J1855" s="1">
        <v>9</v>
      </c>
      <c r="K1855" s="1">
        <v>7</v>
      </c>
      <c r="L1855" s="1">
        <v>3</v>
      </c>
      <c r="M1855" s="1">
        <v>2</v>
      </c>
      <c r="N1855" s="1">
        <v>3</v>
      </c>
      <c r="O1855" s="1">
        <v>1</v>
      </c>
      <c r="P1855" s="1">
        <v>2</v>
      </c>
      <c r="Q1855" s="1">
        <v>0</v>
      </c>
      <c r="R1855" s="1">
        <v>3</v>
      </c>
      <c r="S1855" s="11">
        <v>5</v>
      </c>
    </row>
    <row r="1856" spans="3:19" x14ac:dyDescent="0.25">
      <c r="C1856" s="125"/>
      <c r="D1856" s="122"/>
      <c r="E1856" s="9"/>
      <c r="F1856" s="10"/>
      <c r="G1856" s="8">
        <v>100</v>
      </c>
      <c r="H1856" s="13">
        <v>2.3255813953489999</v>
      </c>
      <c r="I1856" s="2">
        <v>16.279069767442</v>
      </c>
      <c r="J1856" s="2">
        <v>20.930232558139998</v>
      </c>
      <c r="K1856" s="2">
        <v>16.279069767442</v>
      </c>
      <c r="L1856" s="2">
        <v>6.9767441860470001</v>
      </c>
      <c r="M1856" s="2">
        <v>4.6511627906979998</v>
      </c>
      <c r="N1856" s="2">
        <v>6.9767441860470001</v>
      </c>
      <c r="O1856" s="2">
        <v>2.3255813953489999</v>
      </c>
      <c r="P1856" s="2">
        <v>4.6511627906979998</v>
      </c>
      <c r="Q1856" s="16">
        <v>0</v>
      </c>
      <c r="R1856" s="2">
        <v>6.9767441860470001</v>
      </c>
      <c r="S1856" s="14">
        <v>11.627906976744001</v>
      </c>
    </row>
    <row r="1857" spans="3:19" ht="25.2" x14ac:dyDescent="0.25">
      <c r="C1857" s="125"/>
      <c r="D1857" s="122"/>
      <c r="E1857" s="4" t="s">
        <v>40</v>
      </c>
      <c r="F1857" s="5"/>
      <c r="G1857" s="6">
        <v>77</v>
      </c>
      <c r="H1857" s="7">
        <v>1</v>
      </c>
      <c r="I1857" s="1">
        <v>2</v>
      </c>
      <c r="J1857" s="1">
        <v>12</v>
      </c>
      <c r="K1857" s="1">
        <v>18</v>
      </c>
      <c r="L1857" s="1">
        <v>8</v>
      </c>
      <c r="M1857" s="1">
        <v>9</v>
      </c>
      <c r="N1857" s="1">
        <v>5</v>
      </c>
      <c r="O1857" s="1">
        <v>8</v>
      </c>
      <c r="P1857" s="1">
        <v>4</v>
      </c>
      <c r="Q1857" s="1">
        <v>3</v>
      </c>
      <c r="R1857" s="1">
        <v>2</v>
      </c>
      <c r="S1857" s="11">
        <v>5</v>
      </c>
    </row>
    <row r="1858" spans="3:19" x14ac:dyDescent="0.25">
      <c r="C1858" s="125"/>
      <c r="D1858" s="122"/>
      <c r="E1858" s="9"/>
      <c r="F1858" s="10"/>
      <c r="G1858" s="8">
        <v>100</v>
      </c>
      <c r="H1858" s="13">
        <v>1.298701298701</v>
      </c>
      <c r="I1858" s="2">
        <v>2.5974025974030002</v>
      </c>
      <c r="J1858" s="2">
        <v>15.584415584416</v>
      </c>
      <c r="K1858" s="2">
        <v>23.376623376623002</v>
      </c>
      <c r="L1858" s="2">
        <v>10.38961038961</v>
      </c>
      <c r="M1858" s="2">
        <v>11.688311688312</v>
      </c>
      <c r="N1858" s="2">
        <v>6.4935064935059996</v>
      </c>
      <c r="O1858" s="2">
        <v>10.38961038961</v>
      </c>
      <c r="P1858" s="2">
        <v>5.1948051948050002</v>
      </c>
      <c r="Q1858" s="2">
        <v>3.896103896104</v>
      </c>
      <c r="R1858" s="2">
        <v>2.5974025974030002</v>
      </c>
      <c r="S1858" s="14">
        <v>6.4935064935059996</v>
      </c>
    </row>
    <row r="1859" spans="3:19" x14ac:dyDescent="0.25">
      <c r="C1859" s="125"/>
      <c r="D1859" s="122"/>
      <c r="E1859" s="4" t="s">
        <v>18</v>
      </c>
      <c r="F1859" s="5"/>
      <c r="G1859" s="6">
        <v>15</v>
      </c>
      <c r="H1859" s="7">
        <v>1</v>
      </c>
      <c r="I1859" s="1">
        <v>2</v>
      </c>
      <c r="J1859" s="1">
        <v>0</v>
      </c>
      <c r="K1859" s="1">
        <v>1</v>
      </c>
      <c r="L1859" s="1">
        <v>1</v>
      </c>
      <c r="M1859" s="1">
        <v>1</v>
      </c>
      <c r="N1859" s="1">
        <v>0</v>
      </c>
      <c r="O1859" s="1">
        <v>1</v>
      </c>
      <c r="P1859" s="1">
        <v>0</v>
      </c>
      <c r="Q1859" s="1">
        <v>0</v>
      </c>
      <c r="R1859" s="1">
        <v>0</v>
      </c>
      <c r="S1859" s="11">
        <v>8</v>
      </c>
    </row>
    <row r="1860" spans="3:19" x14ac:dyDescent="0.25">
      <c r="C1860" s="125"/>
      <c r="D1860" s="122"/>
      <c r="E1860" s="9"/>
      <c r="F1860" s="10"/>
      <c r="G1860" s="8">
        <v>100</v>
      </c>
      <c r="H1860" s="13">
        <v>6.666666666667</v>
      </c>
      <c r="I1860" s="2">
        <v>13.333333333333</v>
      </c>
      <c r="J1860" s="16">
        <v>0</v>
      </c>
      <c r="K1860" s="2">
        <v>6.666666666667</v>
      </c>
      <c r="L1860" s="2">
        <v>6.666666666667</v>
      </c>
      <c r="M1860" s="2">
        <v>6.666666666667</v>
      </c>
      <c r="N1860" s="16">
        <v>0</v>
      </c>
      <c r="O1860" s="2">
        <v>6.666666666667</v>
      </c>
      <c r="P1860" s="16">
        <v>0</v>
      </c>
      <c r="Q1860" s="16">
        <v>0</v>
      </c>
      <c r="R1860" s="16">
        <v>0</v>
      </c>
      <c r="S1860" s="14">
        <v>53.333333333333002</v>
      </c>
    </row>
    <row r="1861" spans="3:19" x14ac:dyDescent="0.25">
      <c r="C1861" s="125"/>
      <c r="D1861" s="121" t="s">
        <v>22</v>
      </c>
      <c r="E1861" s="18" t="s">
        <v>37</v>
      </c>
      <c r="F1861" s="17"/>
      <c r="G1861" s="19">
        <v>40</v>
      </c>
      <c r="H1861" s="21">
        <v>1</v>
      </c>
      <c r="I1861" s="3">
        <v>9</v>
      </c>
      <c r="J1861" s="3">
        <v>6</v>
      </c>
      <c r="K1861" s="3">
        <v>7</v>
      </c>
      <c r="L1861" s="3">
        <v>4</v>
      </c>
      <c r="M1861" s="3">
        <v>3</v>
      </c>
      <c r="N1861" s="3">
        <v>2</v>
      </c>
      <c r="O1861" s="3">
        <v>1</v>
      </c>
      <c r="P1861" s="3">
        <v>2</v>
      </c>
      <c r="Q1861" s="3">
        <v>1</v>
      </c>
      <c r="R1861" s="3">
        <v>0</v>
      </c>
      <c r="S1861" s="22">
        <v>4</v>
      </c>
    </row>
    <row r="1862" spans="3:19" x14ac:dyDescent="0.25">
      <c r="C1862" s="125"/>
      <c r="D1862" s="122"/>
      <c r="E1862" s="9"/>
      <c r="F1862" s="10"/>
      <c r="G1862" s="8">
        <v>100</v>
      </c>
      <c r="H1862" s="13">
        <v>2.5</v>
      </c>
      <c r="I1862" s="2">
        <v>22.5</v>
      </c>
      <c r="J1862" s="2">
        <v>15</v>
      </c>
      <c r="K1862" s="2">
        <v>17.5</v>
      </c>
      <c r="L1862" s="2">
        <v>10</v>
      </c>
      <c r="M1862" s="2">
        <v>7.5</v>
      </c>
      <c r="N1862" s="2">
        <v>5</v>
      </c>
      <c r="O1862" s="2">
        <v>2.5</v>
      </c>
      <c r="P1862" s="2">
        <v>5</v>
      </c>
      <c r="Q1862" s="2">
        <v>2.5</v>
      </c>
      <c r="R1862" s="16">
        <v>0</v>
      </c>
      <c r="S1862" s="14">
        <v>10</v>
      </c>
    </row>
    <row r="1863" spans="3:19" ht="25.2" x14ac:dyDescent="0.25">
      <c r="C1863" s="125"/>
      <c r="D1863" s="122"/>
      <c r="E1863" s="4" t="s">
        <v>38</v>
      </c>
      <c r="F1863" s="5"/>
      <c r="G1863" s="6">
        <v>715</v>
      </c>
      <c r="H1863" s="7">
        <v>4</v>
      </c>
      <c r="I1863" s="1">
        <v>39</v>
      </c>
      <c r="J1863" s="1">
        <v>45</v>
      </c>
      <c r="K1863" s="1">
        <v>75</v>
      </c>
      <c r="L1863" s="1">
        <v>122</v>
      </c>
      <c r="M1863" s="1">
        <v>107</v>
      </c>
      <c r="N1863" s="1">
        <v>127</v>
      </c>
      <c r="O1863" s="1">
        <v>94</v>
      </c>
      <c r="P1863" s="1">
        <v>38</v>
      </c>
      <c r="Q1863" s="1">
        <v>38</v>
      </c>
      <c r="R1863" s="1">
        <v>3</v>
      </c>
      <c r="S1863" s="11">
        <v>23</v>
      </c>
    </row>
    <row r="1864" spans="3:19" x14ac:dyDescent="0.25">
      <c r="C1864" s="125"/>
      <c r="D1864" s="122"/>
      <c r="E1864" s="9"/>
      <c r="F1864" s="10"/>
      <c r="G1864" s="8">
        <v>100</v>
      </c>
      <c r="H1864" s="13">
        <v>0.55944055944100002</v>
      </c>
      <c r="I1864" s="2">
        <v>5.4545454545450003</v>
      </c>
      <c r="J1864" s="2">
        <v>6.2937062937060002</v>
      </c>
      <c r="K1864" s="2">
        <v>10.48951048951</v>
      </c>
      <c r="L1864" s="2">
        <v>17.062937062936999</v>
      </c>
      <c r="M1864" s="2">
        <v>14.965034965035001</v>
      </c>
      <c r="N1864" s="2">
        <v>17.762237762238001</v>
      </c>
      <c r="O1864" s="2">
        <v>13.146853146852999</v>
      </c>
      <c r="P1864" s="2">
        <v>5.3146853146849997</v>
      </c>
      <c r="Q1864" s="2">
        <v>5.3146853146849997</v>
      </c>
      <c r="R1864" s="2">
        <v>0.41958041957999997</v>
      </c>
      <c r="S1864" s="14">
        <v>3.2167832167829999</v>
      </c>
    </row>
    <row r="1865" spans="3:19" ht="25.2" x14ac:dyDescent="0.25">
      <c r="C1865" s="125"/>
      <c r="D1865" s="122"/>
      <c r="E1865" s="4" t="s">
        <v>39</v>
      </c>
      <c r="F1865" s="5"/>
      <c r="G1865" s="6">
        <v>73</v>
      </c>
      <c r="H1865" s="7">
        <v>2</v>
      </c>
      <c r="I1865" s="1">
        <v>16</v>
      </c>
      <c r="J1865" s="1">
        <v>5</v>
      </c>
      <c r="K1865" s="1">
        <v>9</v>
      </c>
      <c r="L1865" s="1">
        <v>11</v>
      </c>
      <c r="M1865" s="1">
        <v>1</v>
      </c>
      <c r="N1865" s="1">
        <v>6</v>
      </c>
      <c r="O1865" s="1">
        <v>13</v>
      </c>
      <c r="P1865" s="1">
        <v>0</v>
      </c>
      <c r="Q1865" s="1">
        <v>2</v>
      </c>
      <c r="R1865" s="1">
        <v>2</v>
      </c>
      <c r="S1865" s="11">
        <v>6</v>
      </c>
    </row>
    <row r="1866" spans="3:19" x14ac:dyDescent="0.25">
      <c r="C1866" s="125"/>
      <c r="D1866" s="122"/>
      <c r="E1866" s="9"/>
      <c r="F1866" s="10"/>
      <c r="G1866" s="8">
        <v>100</v>
      </c>
      <c r="H1866" s="13">
        <v>2.7397260273969999</v>
      </c>
      <c r="I1866" s="2">
        <v>21.917808219177999</v>
      </c>
      <c r="J1866" s="2">
        <v>6.8493150684930004</v>
      </c>
      <c r="K1866" s="2">
        <v>12.328767123287999</v>
      </c>
      <c r="L1866" s="2">
        <v>15.068493150685001</v>
      </c>
      <c r="M1866" s="2">
        <v>1.369863013699</v>
      </c>
      <c r="N1866" s="2">
        <v>8.2191780821920002</v>
      </c>
      <c r="O1866" s="2">
        <v>17.808219178081998</v>
      </c>
      <c r="P1866" s="16">
        <v>0</v>
      </c>
      <c r="Q1866" s="2">
        <v>2.7397260273969999</v>
      </c>
      <c r="R1866" s="2">
        <v>2.7397260273969999</v>
      </c>
      <c r="S1866" s="14">
        <v>8.2191780821920002</v>
      </c>
    </row>
    <row r="1867" spans="3:19" ht="25.2" x14ac:dyDescent="0.25">
      <c r="C1867" s="125"/>
      <c r="D1867" s="122"/>
      <c r="E1867" s="4" t="s">
        <v>40</v>
      </c>
      <c r="F1867" s="5"/>
      <c r="G1867" s="6">
        <v>436</v>
      </c>
      <c r="H1867" s="7">
        <v>12</v>
      </c>
      <c r="I1867" s="1">
        <v>47</v>
      </c>
      <c r="J1867" s="1">
        <v>76</v>
      </c>
      <c r="K1867" s="1">
        <v>69</v>
      </c>
      <c r="L1867" s="1">
        <v>50</v>
      </c>
      <c r="M1867" s="1">
        <v>23</v>
      </c>
      <c r="N1867" s="1">
        <v>34</v>
      </c>
      <c r="O1867" s="1">
        <v>35</v>
      </c>
      <c r="P1867" s="1">
        <v>18</v>
      </c>
      <c r="Q1867" s="1">
        <v>17</v>
      </c>
      <c r="R1867" s="1">
        <v>9</v>
      </c>
      <c r="S1867" s="11">
        <v>46</v>
      </c>
    </row>
    <row r="1868" spans="3:19" x14ac:dyDescent="0.25">
      <c r="C1868" s="125"/>
      <c r="D1868" s="122"/>
      <c r="E1868" s="9"/>
      <c r="F1868" s="10"/>
      <c r="G1868" s="8">
        <v>100</v>
      </c>
      <c r="H1868" s="13">
        <v>2.7522935779819999</v>
      </c>
      <c r="I1868" s="2">
        <v>10.779816513761</v>
      </c>
      <c r="J1868" s="2">
        <v>17.43119266055</v>
      </c>
      <c r="K1868" s="2">
        <v>15.825688073394</v>
      </c>
      <c r="L1868" s="2">
        <v>11.467889908257</v>
      </c>
      <c r="M1868" s="2">
        <v>5.2752293577979996</v>
      </c>
      <c r="N1868" s="2">
        <v>7.7981651376150003</v>
      </c>
      <c r="O1868" s="2">
        <v>8.0275229357800004</v>
      </c>
      <c r="P1868" s="2">
        <v>4.1284403669719998</v>
      </c>
      <c r="Q1868" s="2">
        <v>3.8990825688070001</v>
      </c>
      <c r="R1868" s="2">
        <v>2.0642201834859999</v>
      </c>
      <c r="S1868" s="14">
        <v>10.550458715595999</v>
      </c>
    </row>
    <row r="1869" spans="3:19" x14ac:dyDescent="0.25">
      <c r="C1869" s="125"/>
      <c r="D1869" s="122"/>
      <c r="E1869" s="4" t="s">
        <v>18</v>
      </c>
      <c r="F1869" s="5"/>
      <c r="G1869" s="6">
        <v>11</v>
      </c>
      <c r="H1869" s="7">
        <v>0</v>
      </c>
      <c r="I1869" s="1">
        <v>3</v>
      </c>
      <c r="J1869" s="1">
        <v>0</v>
      </c>
      <c r="K1869" s="1">
        <v>0</v>
      </c>
      <c r="L1869" s="1">
        <v>1</v>
      </c>
      <c r="M1869" s="1">
        <v>0</v>
      </c>
      <c r="N1869" s="1">
        <v>0</v>
      </c>
      <c r="O1869" s="1">
        <v>0</v>
      </c>
      <c r="P1869" s="1">
        <v>0</v>
      </c>
      <c r="Q1869" s="1">
        <v>0</v>
      </c>
      <c r="R1869" s="1">
        <v>0</v>
      </c>
      <c r="S1869" s="11">
        <v>7</v>
      </c>
    </row>
    <row r="1870" spans="3:19" x14ac:dyDescent="0.25">
      <c r="C1870" s="125"/>
      <c r="D1870" s="122"/>
      <c r="E1870" s="9"/>
      <c r="F1870" s="10"/>
      <c r="G1870" s="8">
        <v>100</v>
      </c>
      <c r="H1870" s="36">
        <v>0</v>
      </c>
      <c r="I1870" s="2">
        <v>27.272727272727</v>
      </c>
      <c r="J1870" s="16">
        <v>0</v>
      </c>
      <c r="K1870" s="16">
        <v>0</v>
      </c>
      <c r="L1870" s="2">
        <v>9.0909090909089993</v>
      </c>
      <c r="M1870" s="16">
        <v>0</v>
      </c>
      <c r="N1870" s="16">
        <v>0</v>
      </c>
      <c r="O1870" s="16">
        <v>0</v>
      </c>
      <c r="P1870" s="16">
        <v>0</v>
      </c>
      <c r="Q1870" s="16">
        <v>0</v>
      </c>
      <c r="R1870" s="16">
        <v>0</v>
      </c>
      <c r="S1870" s="14">
        <v>63.636363636364003</v>
      </c>
    </row>
    <row r="1871" spans="3:19" ht="25.2" x14ac:dyDescent="0.25">
      <c r="C1871" s="121" t="s">
        <v>41</v>
      </c>
      <c r="D1871" s="119" t="s">
        <v>20</v>
      </c>
      <c r="E1871" s="18" t="s">
        <v>42</v>
      </c>
      <c r="F1871" s="17"/>
      <c r="G1871" s="19">
        <v>385</v>
      </c>
      <c r="H1871" s="21">
        <v>16</v>
      </c>
      <c r="I1871" s="3">
        <v>68</v>
      </c>
      <c r="J1871" s="3">
        <v>80</v>
      </c>
      <c r="K1871" s="3">
        <v>70</v>
      </c>
      <c r="L1871" s="3">
        <v>44</v>
      </c>
      <c r="M1871" s="3">
        <v>13</v>
      </c>
      <c r="N1871" s="3">
        <v>12</v>
      </c>
      <c r="O1871" s="3">
        <v>6</v>
      </c>
      <c r="P1871" s="3">
        <v>3</v>
      </c>
      <c r="Q1871" s="3">
        <v>6</v>
      </c>
      <c r="R1871" s="3">
        <v>18</v>
      </c>
      <c r="S1871" s="22">
        <v>49</v>
      </c>
    </row>
    <row r="1872" spans="3:19" x14ac:dyDescent="0.25">
      <c r="C1872" s="125"/>
      <c r="D1872" s="120"/>
      <c r="E1872" s="9"/>
      <c r="F1872" s="10"/>
      <c r="G1872" s="8">
        <v>100</v>
      </c>
      <c r="H1872" s="13">
        <v>4.155844155844</v>
      </c>
      <c r="I1872" s="2">
        <v>17.662337662338</v>
      </c>
      <c r="J1872" s="2">
        <v>20.779220779220999</v>
      </c>
      <c r="K1872" s="2">
        <v>18.181818181817999</v>
      </c>
      <c r="L1872" s="2">
        <v>11.428571428571001</v>
      </c>
      <c r="M1872" s="2">
        <v>3.3766233766229998</v>
      </c>
      <c r="N1872" s="2">
        <v>3.1168831168829998</v>
      </c>
      <c r="O1872" s="2">
        <v>1.5584415584419999</v>
      </c>
      <c r="P1872" s="2">
        <v>0.77922077922099997</v>
      </c>
      <c r="Q1872" s="2">
        <v>1.5584415584419999</v>
      </c>
      <c r="R1872" s="2">
        <v>4.6753246753250002</v>
      </c>
      <c r="S1872" s="14">
        <v>12.727272727273</v>
      </c>
    </row>
    <row r="1873" spans="3:19" ht="25.2" x14ac:dyDescent="0.25">
      <c r="C1873" s="125"/>
      <c r="D1873" s="120"/>
      <c r="E1873" s="4" t="s">
        <v>43</v>
      </c>
      <c r="F1873" s="5"/>
      <c r="G1873" s="6">
        <v>1574</v>
      </c>
      <c r="H1873" s="7">
        <v>14</v>
      </c>
      <c r="I1873" s="1">
        <v>73</v>
      </c>
      <c r="J1873" s="1">
        <v>106</v>
      </c>
      <c r="K1873" s="1">
        <v>195</v>
      </c>
      <c r="L1873" s="1">
        <v>263</v>
      </c>
      <c r="M1873" s="1">
        <v>240</v>
      </c>
      <c r="N1873" s="1">
        <v>256</v>
      </c>
      <c r="O1873" s="1">
        <v>238</v>
      </c>
      <c r="P1873" s="1">
        <v>78</v>
      </c>
      <c r="Q1873" s="1">
        <v>67</v>
      </c>
      <c r="R1873" s="1">
        <v>6</v>
      </c>
      <c r="S1873" s="11">
        <v>38</v>
      </c>
    </row>
    <row r="1874" spans="3:19" x14ac:dyDescent="0.25">
      <c r="C1874" s="125"/>
      <c r="D1874" s="120"/>
      <c r="E1874" s="9"/>
      <c r="F1874" s="10"/>
      <c r="G1874" s="8">
        <v>100</v>
      </c>
      <c r="H1874" s="13">
        <v>0.88945362134700001</v>
      </c>
      <c r="I1874" s="2">
        <v>4.6378653113089996</v>
      </c>
      <c r="J1874" s="2">
        <v>6.7344345616260002</v>
      </c>
      <c r="K1874" s="2">
        <v>12.388818297332</v>
      </c>
      <c r="L1874" s="2">
        <v>16.709021601017</v>
      </c>
      <c r="M1874" s="2">
        <v>15.247776365947001</v>
      </c>
      <c r="N1874" s="2">
        <v>16.264294790343001</v>
      </c>
      <c r="O1874" s="2">
        <v>15.120711562897</v>
      </c>
      <c r="P1874" s="2">
        <v>4.955527318933</v>
      </c>
      <c r="Q1874" s="2">
        <v>4.2566709021599998</v>
      </c>
      <c r="R1874" s="2">
        <v>0.38119440914899999</v>
      </c>
      <c r="S1874" s="14">
        <v>2.4142312579420002</v>
      </c>
    </row>
    <row r="1875" spans="3:19" ht="25.2" x14ac:dyDescent="0.25">
      <c r="C1875" s="125"/>
      <c r="D1875" s="120"/>
      <c r="E1875" s="4" t="s">
        <v>44</v>
      </c>
      <c r="F1875" s="5"/>
      <c r="G1875" s="6">
        <v>89</v>
      </c>
      <c r="H1875" s="7">
        <v>1</v>
      </c>
      <c r="I1875" s="1">
        <v>4</v>
      </c>
      <c r="J1875" s="1">
        <v>2</v>
      </c>
      <c r="K1875" s="1">
        <v>10</v>
      </c>
      <c r="L1875" s="1">
        <v>5</v>
      </c>
      <c r="M1875" s="1">
        <v>14</v>
      </c>
      <c r="N1875" s="1">
        <v>14</v>
      </c>
      <c r="O1875" s="1">
        <v>18</v>
      </c>
      <c r="P1875" s="1">
        <v>12</v>
      </c>
      <c r="Q1875" s="1">
        <v>5</v>
      </c>
      <c r="R1875" s="1">
        <v>1</v>
      </c>
      <c r="S1875" s="11">
        <v>3</v>
      </c>
    </row>
    <row r="1876" spans="3:19" x14ac:dyDescent="0.25">
      <c r="C1876" s="125"/>
      <c r="D1876" s="120"/>
      <c r="E1876" s="9"/>
      <c r="F1876" s="10"/>
      <c r="G1876" s="8">
        <v>100</v>
      </c>
      <c r="H1876" s="13">
        <v>1.123595505618</v>
      </c>
      <c r="I1876" s="2">
        <v>4.4943820224720001</v>
      </c>
      <c r="J1876" s="2">
        <v>2.2471910112360001</v>
      </c>
      <c r="K1876" s="2">
        <v>11.23595505618</v>
      </c>
      <c r="L1876" s="2">
        <v>5.61797752809</v>
      </c>
      <c r="M1876" s="2">
        <v>15.730337078651999</v>
      </c>
      <c r="N1876" s="2">
        <v>15.730337078651999</v>
      </c>
      <c r="O1876" s="2">
        <v>20.224719101123998</v>
      </c>
      <c r="P1876" s="2">
        <v>13.483146067416</v>
      </c>
      <c r="Q1876" s="2">
        <v>5.61797752809</v>
      </c>
      <c r="R1876" s="2">
        <v>1.123595505618</v>
      </c>
      <c r="S1876" s="14">
        <v>3.3707865168539999</v>
      </c>
    </row>
    <row r="1877" spans="3:19" ht="25.2" x14ac:dyDescent="0.25">
      <c r="C1877" s="125"/>
      <c r="D1877" s="120"/>
      <c r="E1877" s="4" t="s">
        <v>45</v>
      </c>
      <c r="F1877" s="5"/>
      <c r="G1877" s="6">
        <v>956</v>
      </c>
      <c r="H1877" s="7">
        <v>10</v>
      </c>
      <c r="I1877" s="1">
        <v>41</v>
      </c>
      <c r="J1877" s="1">
        <v>69</v>
      </c>
      <c r="K1877" s="1">
        <v>111</v>
      </c>
      <c r="L1877" s="1">
        <v>115</v>
      </c>
      <c r="M1877" s="1">
        <v>86</v>
      </c>
      <c r="N1877" s="1">
        <v>142</v>
      </c>
      <c r="O1877" s="1">
        <v>185</v>
      </c>
      <c r="P1877" s="1">
        <v>90</v>
      </c>
      <c r="Q1877" s="1">
        <v>60</v>
      </c>
      <c r="R1877" s="1">
        <v>3</v>
      </c>
      <c r="S1877" s="11">
        <v>44</v>
      </c>
    </row>
    <row r="1878" spans="3:19" x14ac:dyDescent="0.25">
      <c r="C1878" s="125"/>
      <c r="D1878" s="120"/>
      <c r="E1878" s="9"/>
      <c r="F1878" s="10"/>
      <c r="G1878" s="8">
        <v>100</v>
      </c>
      <c r="H1878" s="13">
        <v>1.046025104603</v>
      </c>
      <c r="I1878" s="2">
        <v>4.2887029288700003</v>
      </c>
      <c r="J1878" s="2">
        <v>7.2175732217570001</v>
      </c>
      <c r="K1878" s="2">
        <v>11.610878661088</v>
      </c>
      <c r="L1878" s="2">
        <v>12.029288702929</v>
      </c>
      <c r="M1878" s="2">
        <v>8.9958158995820003</v>
      </c>
      <c r="N1878" s="2">
        <v>14.853556485356</v>
      </c>
      <c r="O1878" s="2">
        <v>19.351464435145999</v>
      </c>
      <c r="P1878" s="2">
        <v>9.4142259414230001</v>
      </c>
      <c r="Q1878" s="2">
        <v>6.2761506276150003</v>
      </c>
      <c r="R1878" s="2">
        <v>0.31380753138099998</v>
      </c>
      <c r="S1878" s="14">
        <v>4.6025104602509996</v>
      </c>
    </row>
    <row r="1879" spans="3:19" ht="25.2" x14ac:dyDescent="0.25">
      <c r="C1879" s="125"/>
      <c r="D1879" s="120"/>
      <c r="E1879" s="4" t="s">
        <v>46</v>
      </c>
      <c r="F1879" s="5"/>
      <c r="G1879" s="6">
        <v>85</v>
      </c>
      <c r="H1879" s="7">
        <v>0</v>
      </c>
      <c r="I1879" s="1">
        <v>10</v>
      </c>
      <c r="J1879" s="1">
        <v>5</v>
      </c>
      <c r="K1879" s="1">
        <v>9</v>
      </c>
      <c r="L1879" s="1">
        <v>11</v>
      </c>
      <c r="M1879" s="1">
        <v>6</v>
      </c>
      <c r="N1879" s="1">
        <v>5</v>
      </c>
      <c r="O1879" s="1">
        <v>14</v>
      </c>
      <c r="P1879" s="1">
        <v>10</v>
      </c>
      <c r="Q1879" s="1">
        <v>8</v>
      </c>
      <c r="R1879" s="1">
        <v>1</v>
      </c>
      <c r="S1879" s="11">
        <v>6</v>
      </c>
    </row>
    <row r="1880" spans="3:19" x14ac:dyDescent="0.25">
      <c r="C1880" s="125"/>
      <c r="D1880" s="120"/>
      <c r="E1880" s="9"/>
      <c r="F1880" s="10"/>
      <c r="G1880" s="8">
        <v>100</v>
      </c>
      <c r="H1880" s="36">
        <v>0</v>
      </c>
      <c r="I1880" s="2">
        <v>11.764705882353001</v>
      </c>
      <c r="J1880" s="2">
        <v>5.8823529411760003</v>
      </c>
      <c r="K1880" s="2">
        <v>10.588235294118</v>
      </c>
      <c r="L1880" s="2">
        <v>12.941176470587999</v>
      </c>
      <c r="M1880" s="2">
        <v>7.0588235294119999</v>
      </c>
      <c r="N1880" s="2">
        <v>5.8823529411760003</v>
      </c>
      <c r="O1880" s="2">
        <v>16.470588235293999</v>
      </c>
      <c r="P1880" s="2">
        <v>11.764705882353001</v>
      </c>
      <c r="Q1880" s="2">
        <v>9.4117647058819998</v>
      </c>
      <c r="R1880" s="2">
        <v>1.1764705882349999</v>
      </c>
      <c r="S1880" s="14">
        <v>7.0588235294119999</v>
      </c>
    </row>
    <row r="1881" spans="3:19" x14ac:dyDescent="0.25">
      <c r="C1881" s="125"/>
      <c r="D1881" s="120"/>
      <c r="E1881" s="4" t="s">
        <v>18</v>
      </c>
      <c r="F1881" s="5"/>
      <c r="G1881" s="6">
        <v>17</v>
      </c>
      <c r="H1881" s="7">
        <v>0</v>
      </c>
      <c r="I1881" s="1">
        <v>0</v>
      </c>
      <c r="J1881" s="1">
        <v>0</v>
      </c>
      <c r="K1881" s="1">
        <v>2</v>
      </c>
      <c r="L1881" s="1">
        <v>0</v>
      </c>
      <c r="M1881" s="1">
        <v>1</v>
      </c>
      <c r="N1881" s="1">
        <v>0</v>
      </c>
      <c r="O1881" s="1">
        <v>1</v>
      </c>
      <c r="P1881" s="1">
        <v>0</v>
      </c>
      <c r="Q1881" s="1">
        <v>0</v>
      </c>
      <c r="R1881" s="1">
        <v>0</v>
      </c>
      <c r="S1881" s="11">
        <v>13</v>
      </c>
    </row>
    <row r="1882" spans="3:19" x14ac:dyDescent="0.25">
      <c r="C1882" s="125"/>
      <c r="D1882" s="120"/>
      <c r="E1882" s="9"/>
      <c r="F1882" s="10"/>
      <c r="G1882" s="8">
        <v>100</v>
      </c>
      <c r="H1882" s="36">
        <v>0</v>
      </c>
      <c r="I1882" s="16">
        <v>0</v>
      </c>
      <c r="J1882" s="16">
        <v>0</v>
      </c>
      <c r="K1882" s="2">
        <v>11.764705882353001</v>
      </c>
      <c r="L1882" s="16">
        <v>0</v>
      </c>
      <c r="M1882" s="2">
        <v>5.8823529411760003</v>
      </c>
      <c r="N1882" s="16">
        <v>0</v>
      </c>
      <c r="O1882" s="2">
        <v>5.8823529411760003</v>
      </c>
      <c r="P1882" s="16">
        <v>0</v>
      </c>
      <c r="Q1882" s="16">
        <v>0</v>
      </c>
      <c r="R1882" s="16">
        <v>0</v>
      </c>
      <c r="S1882" s="14">
        <v>76.470588235294002</v>
      </c>
    </row>
    <row r="1883" spans="3:19" x14ac:dyDescent="0.25">
      <c r="C1883" s="121" t="s">
        <v>47</v>
      </c>
      <c r="D1883" s="119" t="s">
        <v>20</v>
      </c>
      <c r="E1883" s="18" t="s">
        <v>48</v>
      </c>
      <c r="F1883" s="17"/>
      <c r="G1883" s="19">
        <v>385</v>
      </c>
      <c r="H1883" s="21">
        <v>16</v>
      </c>
      <c r="I1883" s="3">
        <v>68</v>
      </c>
      <c r="J1883" s="3">
        <v>80</v>
      </c>
      <c r="K1883" s="3">
        <v>70</v>
      </c>
      <c r="L1883" s="3">
        <v>44</v>
      </c>
      <c r="M1883" s="3">
        <v>13</v>
      </c>
      <c r="N1883" s="3">
        <v>12</v>
      </c>
      <c r="O1883" s="3">
        <v>6</v>
      </c>
      <c r="P1883" s="3">
        <v>3</v>
      </c>
      <c r="Q1883" s="3">
        <v>6</v>
      </c>
      <c r="R1883" s="3">
        <v>18</v>
      </c>
      <c r="S1883" s="22">
        <v>49</v>
      </c>
    </row>
    <row r="1884" spans="3:19" x14ac:dyDescent="0.25">
      <c r="C1884" s="125"/>
      <c r="D1884" s="120"/>
      <c r="E1884" s="9"/>
      <c r="F1884" s="10"/>
      <c r="G1884" s="8">
        <v>100</v>
      </c>
      <c r="H1884" s="13">
        <v>4.155844155844</v>
      </c>
      <c r="I1884" s="2">
        <v>17.662337662338</v>
      </c>
      <c r="J1884" s="2">
        <v>20.779220779220999</v>
      </c>
      <c r="K1884" s="2">
        <v>18.181818181817999</v>
      </c>
      <c r="L1884" s="2">
        <v>11.428571428571001</v>
      </c>
      <c r="M1884" s="2">
        <v>3.3766233766229998</v>
      </c>
      <c r="N1884" s="2">
        <v>3.1168831168829998</v>
      </c>
      <c r="O1884" s="2">
        <v>1.5584415584419999</v>
      </c>
      <c r="P1884" s="2">
        <v>0.77922077922099997</v>
      </c>
      <c r="Q1884" s="2">
        <v>1.5584415584419999</v>
      </c>
      <c r="R1884" s="2">
        <v>4.6753246753250002</v>
      </c>
      <c r="S1884" s="14">
        <v>12.727272727273</v>
      </c>
    </row>
    <row r="1885" spans="3:19" x14ac:dyDescent="0.25">
      <c r="C1885" s="125"/>
      <c r="D1885" s="120"/>
      <c r="E1885" s="4" t="s">
        <v>49</v>
      </c>
      <c r="F1885" s="5"/>
      <c r="G1885" s="6">
        <v>1156</v>
      </c>
      <c r="H1885" s="7">
        <v>11</v>
      </c>
      <c r="I1885" s="1">
        <v>75</v>
      </c>
      <c r="J1885" s="1">
        <v>101</v>
      </c>
      <c r="K1885" s="1">
        <v>166</v>
      </c>
      <c r="L1885" s="1">
        <v>221</v>
      </c>
      <c r="M1885" s="1">
        <v>197</v>
      </c>
      <c r="N1885" s="1">
        <v>177</v>
      </c>
      <c r="O1885" s="1">
        <v>123</v>
      </c>
      <c r="P1885" s="1">
        <v>21</v>
      </c>
      <c r="Q1885" s="1">
        <v>32</v>
      </c>
      <c r="R1885" s="1">
        <v>10</v>
      </c>
      <c r="S1885" s="11">
        <v>22</v>
      </c>
    </row>
    <row r="1886" spans="3:19" x14ac:dyDescent="0.25">
      <c r="C1886" s="125"/>
      <c r="D1886" s="120"/>
      <c r="E1886" s="9"/>
      <c r="F1886" s="10"/>
      <c r="G1886" s="8">
        <v>100</v>
      </c>
      <c r="H1886" s="13">
        <v>0.95155709342600003</v>
      </c>
      <c r="I1886" s="2">
        <v>6.4878892733560001</v>
      </c>
      <c r="J1886" s="2">
        <v>8.7370242214529998</v>
      </c>
      <c r="K1886" s="2">
        <v>14.359861591695999</v>
      </c>
      <c r="L1886" s="2">
        <v>19.117647058824002</v>
      </c>
      <c r="M1886" s="2">
        <v>17.041522491348999</v>
      </c>
      <c r="N1886" s="2">
        <v>15.311418685121</v>
      </c>
      <c r="O1886" s="2">
        <v>10.640138408304001</v>
      </c>
      <c r="P1886" s="2">
        <v>1.8166089965400001</v>
      </c>
      <c r="Q1886" s="2">
        <v>2.7681660899649998</v>
      </c>
      <c r="R1886" s="2">
        <v>0.86505190311400004</v>
      </c>
      <c r="S1886" s="14">
        <v>1.903114186851</v>
      </c>
    </row>
    <row r="1887" spans="3:19" x14ac:dyDescent="0.25">
      <c r="C1887" s="125"/>
      <c r="D1887" s="120"/>
      <c r="E1887" s="4" t="s">
        <v>50</v>
      </c>
      <c r="F1887" s="5"/>
      <c r="G1887" s="6">
        <v>466</v>
      </c>
      <c r="H1887" s="7">
        <v>2</v>
      </c>
      <c r="I1887" s="1">
        <v>21</v>
      </c>
      <c r="J1887" s="1">
        <v>32</v>
      </c>
      <c r="K1887" s="1">
        <v>55</v>
      </c>
      <c r="L1887" s="1">
        <v>74</v>
      </c>
      <c r="M1887" s="1">
        <v>49</v>
      </c>
      <c r="N1887" s="1">
        <v>82</v>
      </c>
      <c r="O1887" s="1">
        <v>87</v>
      </c>
      <c r="P1887" s="1">
        <v>34</v>
      </c>
      <c r="Q1887" s="1">
        <v>19</v>
      </c>
      <c r="R1887" s="1">
        <v>0</v>
      </c>
      <c r="S1887" s="11">
        <v>11</v>
      </c>
    </row>
    <row r="1888" spans="3:19" x14ac:dyDescent="0.25">
      <c r="C1888" s="125"/>
      <c r="D1888" s="120"/>
      <c r="E1888" s="9"/>
      <c r="F1888" s="10"/>
      <c r="G1888" s="8">
        <v>100</v>
      </c>
      <c r="H1888" s="13">
        <v>0.42918454935599998</v>
      </c>
      <c r="I1888" s="2">
        <v>4.5064377682399996</v>
      </c>
      <c r="J1888" s="2">
        <v>6.8669527897</v>
      </c>
      <c r="K1888" s="2">
        <v>11.802575107296001</v>
      </c>
      <c r="L1888" s="2">
        <v>15.87982832618</v>
      </c>
      <c r="M1888" s="2">
        <v>10.515021459227</v>
      </c>
      <c r="N1888" s="2">
        <v>17.596566523604999</v>
      </c>
      <c r="O1888" s="2">
        <v>18.669527896996001</v>
      </c>
      <c r="P1888" s="2">
        <v>7.296137339056</v>
      </c>
      <c r="Q1888" s="2">
        <v>4.0772532188839996</v>
      </c>
      <c r="R1888" s="16">
        <v>0</v>
      </c>
      <c r="S1888" s="14">
        <v>2.3605150214589998</v>
      </c>
    </row>
    <row r="1889" spans="3:19" x14ac:dyDescent="0.25">
      <c r="C1889" s="125"/>
      <c r="D1889" s="120"/>
      <c r="E1889" s="4" t="s">
        <v>51</v>
      </c>
      <c r="F1889" s="5"/>
      <c r="G1889" s="6">
        <v>191</v>
      </c>
      <c r="H1889" s="7">
        <v>3</v>
      </c>
      <c r="I1889" s="1">
        <v>5</v>
      </c>
      <c r="J1889" s="1">
        <v>9</v>
      </c>
      <c r="K1889" s="1">
        <v>19</v>
      </c>
      <c r="L1889" s="1">
        <v>17</v>
      </c>
      <c r="M1889" s="1">
        <v>17</v>
      </c>
      <c r="N1889" s="1">
        <v>20</v>
      </c>
      <c r="O1889" s="1">
        <v>48</v>
      </c>
      <c r="P1889" s="1">
        <v>26</v>
      </c>
      <c r="Q1889" s="1">
        <v>15</v>
      </c>
      <c r="R1889" s="1">
        <v>0</v>
      </c>
      <c r="S1889" s="11">
        <v>12</v>
      </c>
    </row>
    <row r="1890" spans="3:19" x14ac:dyDescent="0.25">
      <c r="C1890" s="125"/>
      <c r="D1890" s="120"/>
      <c r="E1890" s="9"/>
      <c r="F1890" s="10"/>
      <c r="G1890" s="8">
        <v>100</v>
      </c>
      <c r="H1890" s="13">
        <v>1.5706806282720001</v>
      </c>
      <c r="I1890" s="2">
        <v>2.6178010471199999</v>
      </c>
      <c r="J1890" s="2">
        <v>4.7120418848170003</v>
      </c>
      <c r="K1890" s="2">
        <v>9.9476439790580002</v>
      </c>
      <c r="L1890" s="2">
        <v>8.9005235602090007</v>
      </c>
      <c r="M1890" s="2">
        <v>8.9005235602090007</v>
      </c>
      <c r="N1890" s="2">
        <v>10.471204188482</v>
      </c>
      <c r="O1890" s="2">
        <v>25.130890052356001</v>
      </c>
      <c r="P1890" s="2">
        <v>13.612565445026</v>
      </c>
      <c r="Q1890" s="2">
        <v>7.8534031413610004</v>
      </c>
      <c r="R1890" s="16">
        <v>0</v>
      </c>
      <c r="S1890" s="14">
        <v>6.2827225130890003</v>
      </c>
    </row>
    <row r="1891" spans="3:19" x14ac:dyDescent="0.25">
      <c r="C1891" s="125"/>
      <c r="D1891" s="120"/>
      <c r="E1891" s="4" t="s">
        <v>52</v>
      </c>
      <c r="F1891" s="5"/>
      <c r="G1891" s="6">
        <v>181</v>
      </c>
      <c r="H1891" s="7">
        <v>2</v>
      </c>
      <c r="I1891" s="1">
        <v>3</v>
      </c>
      <c r="J1891" s="1">
        <v>8</v>
      </c>
      <c r="K1891" s="1">
        <v>11</v>
      </c>
      <c r="L1891" s="1">
        <v>7</v>
      </c>
      <c r="M1891" s="1">
        <v>14</v>
      </c>
      <c r="N1891" s="1">
        <v>24</v>
      </c>
      <c r="O1891" s="1">
        <v>43</v>
      </c>
      <c r="P1891" s="1">
        <v>30</v>
      </c>
      <c r="Q1891" s="1">
        <v>24</v>
      </c>
      <c r="R1891" s="1">
        <v>0</v>
      </c>
      <c r="S1891" s="11">
        <v>15</v>
      </c>
    </row>
    <row r="1892" spans="3:19" x14ac:dyDescent="0.25">
      <c r="C1892" s="125"/>
      <c r="D1892" s="120"/>
      <c r="E1892" s="9"/>
      <c r="F1892" s="10"/>
      <c r="G1892" s="8">
        <v>100</v>
      </c>
      <c r="H1892" s="13">
        <v>1.1049723756909999</v>
      </c>
      <c r="I1892" s="2">
        <v>1.657458563536</v>
      </c>
      <c r="J1892" s="2">
        <v>4.4198895027620004</v>
      </c>
      <c r="K1892" s="2">
        <v>6.0773480662979997</v>
      </c>
      <c r="L1892" s="2">
        <v>3.867403314917</v>
      </c>
      <c r="M1892" s="2">
        <v>7.7348066298339999</v>
      </c>
      <c r="N1892" s="2">
        <v>13.259668508287</v>
      </c>
      <c r="O1892" s="2">
        <v>23.756906077347999</v>
      </c>
      <c r="P1892" s="2">
        <v>16.574585635359</v>
      </c>
      <c r="Q1892" s="2">
        <v>13.259668508287</v>
      </c>
      <c r="R1892" s="16">
        <v>0</v>
      </c>
      <c r="S1892" s="14">
        <v>8.2872928176799991</v>
      </c>
    </row>
    <row r="1893" spans="3:19" x14ac:dyDescent="0.25">
      <c r="C1893" s="125"/>
      <c r="D1893" s="120"/>
      <c r="E1893" s="4" t="s">
        <v>18</v>
      </c>
      <c r="F1893" s="5"/>
      <c r="G1893" s="6">
        <v>35</v>
      </c>
      <c r="H1893" s="7">
        <v>2</v>
      </c>
      <c r="I1893" s="1">
        <v>5</v>
      </c>
      <c r="J1893" s="1">
        <v>1</v>
      </c>
      <c r="K1893" s="1">
        <v>3</v>
      </c>
      <c r="L1893" s="1">
        <v>1</v>
      </c>
      <c r="M1893" s="1">
        <v>2</v>
      </c>
      <c r="N1893" s="1">
        <v>1</v>
      </c>
      <c r="O1893" s="1">
        <v>1</v>
      </c>
      <c r="P1893" s="1">
        <v>0</v>
      </c>
      <c r="Q1893" s="1">
        <v>0</v>
      </c>
      <c r="R1893" s="1">
        <v>1</v>
      </c>
      <c r="S1893" s="11">
        <v>18</v>
      </c>
    </row>
    <row r="1894" spans="3:19" x14ac:dyDescent="0.25">
      <c r="C1894" s="125"/>
      <c r="D1894" s="120"/>
      <c r="E1894" s="9"/>
      <c r="F1894" s="10"/>
      <c r="G1894" s="8">
        <v>100</v>
      </c>
      <c r="H1894" s="13">
        <v>5.7142857142860004</v>
      </c>
      <c r="I1894" s="2">
        <v>14.285714285714</v>
      </c>
      <c r="J1894" s="2">
        <v>2.8571428571430002</v>
      </c>
      <c r="K1894" s="2">
        <v>8.5714285714289993</v>
      </c>
      <c r="L1894" s="2">
        <v>2.8571428571430002</v>
      </c>
      <c r="M1894" s="2">
        <v>5.7142857142860004</v>
      </c>
      <c r="N1894" s="2">
        <v>2.8571428571430002</v>
      </c>
      <c r="O1894" s="2">
        <v>2.8571428571430002</v>
      </c>
      <c r="P1894" s="16">
        <v>0</v>
      </c>
      <c r="Q1894" s="16">
        <v>0</v>
      </c>
      <c r="R1894" s="2">
        <v>2.8571428571430002</v>
      </c>
      <c r="S1894" s="14">
        <v>51.428571428570997</v>
      </c>
    </row>
    <row r="1895" spans="3:19" x14ac:dyDescent="0.25">
      <c r="C1895" s="121" t="s">
        <v>53</v>
      </c>
      <c r="D1895" s="119" t="s">
        <v>20</v>
      </c>
      <c r="E1895" s="18" t="s">
        <v>54</v>
      </c>
      <c r="F1895" s="17"/>
      <c r="G1895" s="19">
        <v>331</v>
      </c>
      <c r="H1895" s="21">
        <v>5</v>
      </c>
      <c r="I1895" s="3">
        <v>22</v>
      </c>
      <c r="J1895" s="3">
        <v>29</v>
      </c>
      <c r="K1895" s="3">
        <v>41</v>
      </c>
      <c r="L1895" s="3">
        <v>43</v>
      </c>
      <c r="M1895" s="3">
        <v>36</v>
      </c>
      <c r="N1895" s="3">
        <v>43</v>
      </c>
      <c r="O1895" s="3">
        <v>55</v>
      </c>
      <c r="P1895" s="3">
        <v>24</v>
      </c>
      <c r="Q1895" s="3">
        <v>15</v>
      </c>
      <c r="R1895" s="3">
        <v>2</v>
      </c>
      <c r="S1895" s="22">
        <v>16</v>
      </c>
    </row>
    <row r="1896" spans="3:19" x14ac:dyDescent="0.25">
      <c r="C1896" s="125"/>
      <c r="D1896" s="120"/>
      <c r="E1896" s="9"/>
      <c r="F1896" s="10"/>
      <c r="G1896" s="8">
        <v>100</v>
      </c>
      <c r="H1896" s="13">
        <v>1.510574018127</v>
      </c>
      <c r="I1896" s="2">
        <v>6.6465256797579997</v>
      </c>
      <c r="J1896" s="2">
        <v>8.7613293051359999</v>
      </c>
      <c r="K1896" s="2">
        <v>12.386706948640001</v>
      </c>
      <c r="L1896" s="2">
        <v>12.990936555891</v>
      </c>
      <c r="M1896" s="2">
        <v>10.876132930514</v>
      </c>
      <c r="N1896" s="2">
        <v>12.990936555891</v>
      </c>
      <c r="O1896" s="2">
        <v>16.616314199396001</v>
      </c>
      <c r="P1896" s="2">
        <v>7.2507552870090004</v>
      </c>
      <c r="Q1896" s="2">
        <v>4.5317220543810004</v>
      </c>
      <c r="R1896" s="2">
        <v>0.60422960725099994</v>
      </c>
      <c r="S1896" s="14">
        <v>4.8338368580060003</v>
      </c>
    </row>
    <row r="1897" spans="3:19" x14ac:dyDescent="0.25">
      <c r="C1897" s="125"/>
      <c r="D1897" s="120"/>
      <c r="E1897" s="4" t="s">
        <v>55</v>
      </c>
      <c r="F1897" s="5"/>
      <c r="G1897" s="6">
        <v>1212</v>
      </c>
      <c r="H1897" s="7">
        <v>19</v>
      </c>
      <c r="I1897" s="1">
        <v>102</v>
      </c>
      <c r="J1897" s="1">
        <v>125</v>
      </c>
      <c r="K1897" s="1">
        <v>175</v>
      </c>
      <c r="L1897" s="1">
        <v>217</v>
      </c>
      <c r="M1897" s="1">
        <v>184</v>
      </c>
      <c r="N1897" s="1">
        <v>152</v>
      </c>
      <c r="O1897" s="1">
        <v>113</v>
      </c>
      <c r="P1897" s="1">
        <v>20</v>
      </c>
      <c r="Q1897" s="1">
        <v>31</v>
      </c>
      <c r="R1897" s="1">
        <v>16</v>
      </c>
      <c r="S1897" s="11">
        <v>58</v>
      </c>
    </row>
    <row r="1898" spans="3:19" x14ac:dyDescent="0.25">
      <c r="C1898" s="125"/>
      <c r="D1898" s="120"/>
      <c r="E1898" s="9"/>
      <c r="F1898" s="10"/>
      <c r="G1898" s="8">
        <v>100</v>
      </c>
      <c r="H1898" s="13">
        <v>1.567656765677</v>
      </c>
      <c r="I1898" s="2">
        <v>8.4158415841580005</v>
      </c>
      <c r="J1898" s="2">
        <v>10.313531353135</v>
      </c>
      <c r="K1898" s="2">
        <v>14.438943894389</v>
      </c>
      <c r="L1898" s="2">
        <v>17.904290429043002</v>
      </c>
      <c r="M1898" s="2">
        <v>15.181518151815</v>
      </c>
      <c r="N1898" s="2">
        <v>12.541254125412999</v>
      </c>
      <c r="O1898" s="2">
        <v>9.3234323432339998</v>
      </c>
      <c r="P1898" s="2">
        <v>1.6501650165020001</v>
      </c>
      <c r="Q1898" s="2">
        <v>2.5577557755779998</v>
      </c>
      <c r="R1898" s="2">
        <v>1.3201320132009999</v>
      </c>
      <c r="S1898" s="14">
        <v>4.7854785478549999</v>
      </c>
    </row>
    <row r="1899" spans="3:19" ht="25.2" x14ac:dyDescent="0.25">
      <c r="C1899" s="125"/>
      <c r="D1899" s="120"/>
      <c r="E1899" s="4" t="s">
        <v>56</v>
      </c>
      <c r="F1899" s="5"/>
      <c r="G1899" s="6">
        <v>615</v>
      </c>
      <c r="H1899" s="7">
        <v>5</v>
      </c>
      <c r="I1899" s="1">
        <v>19</v>
      </c>
      <c r="J1899" s="1">
        <v>36</v>
      </c>
      <c r="K1899" s="1">
        <v>69</v>
      </c>
      <c r="L1899" s="1">
        <v>71</v>
      </c>
      <c r="M1899" s="1">
        <v>48</v>
      </c>
      <c r="N1899" s="1">
        <v>98</v>
      </c>
      <c r="O1899" s="1">
        <v>130</v>
      </c>
      <c r="P1899" s="1">
        <v>66</v>
      </c>
      <c r="Q1899" s="1">
        <v>45</v>
      </c>
      <c r="R1899" s="1">
        <v>1</v>
      </c>
      <c r="S1899" s="11">
        <v>27</v>
      </c>
    </row>
    <row r="1900" spans="3:19" x14ac:dyDescent="0.25">
      <c r="C1900" s="125"/>
      <c r="D1900" s="120"/>
      <c r="E1900" s="9"/>
      <c r="F1900" s="10"/>
      <c r="G1900" s="8">
        <v>100</v>
      </c>
      <c r="H1900" s="13">
        <v>0.81300813008100004</v>
      </c>
      <c r="I1900" s="2">
        <v>3.0894308943089999</v>
      </c>
      <c r="J1900" s="2">
        <v>5.8536585365849998</v>
      </c>
      <c r="K1900" s="2">
        <v>11.219512195122</v>
      </c>
      <c r="L1900" s="2">
        <v>11.544715447153999</v>
      </c>
      <c r="M1900" s="2">
        <v>7.80487804878</v>
      </c>
      <c r="N1900" s="2">
        <v>15.934959349593001</v>
      </c>
      <c r="O1900" s="2">
        <v>21.138211382114001</v>
      </c>
      <c r="P1900" s="2">
        <v>10.731707317073001</v>
      </c>
      <c r="Q1900" s="2">
        <v>7.3170731707319998</v>
      </c>
      <c r="R1900" s="2">
        <v>0.16260162601600001</v>
      </c>
      <c r="S1900" s="14">
        <v>4.3902439024389999</v>
      </c>
    </row>
    <row r="1901" spans="3:19" x14ac:dyDescent="0.25">
      <c r="C1901" s="125"/>
      <c r="D1901" s="120"/>
      <c r="E1901" s="4" t="s">
        <v>57</v>
      </c>
      <c r="F1901" s="5"/>
      <c r="G1901" s="6">
        <v>234</v>
      </c>
      <c r="H1901" s="7">
        <v>7</v>
      </c>
      <c r="I1901" s="1">
        <v>33</v>
      </c>
      <c r="J1901" s="1">
        <v>39</v>
      </c>
      <c r="K1901" s="1">
        <v>36</v>
      </c>
      <c r="L1901" s="1">
        <v>32</v>
      </c>
      <c r="M1901" s="1">
        <v>23</v>
      </c>
      <c r="N1901" s="1">
        <v>23</v>
      </c>
      <c r="O1901" s="1">
        <v>10</v>
      </c>
      <c r="P1901" s="1">
        <v>4</v>
      </c>
      <c r="Q1901" s="1">
        <v>5</v>
      </c>
      <c r="R1901" s="1">
        <v>10</v>
      </c>
      <c r="S1901" s="11">
        <v>12</v>
      </c>
    </row>
    <row r="1902" spans="3:19" x14ac:dyDescent="0.25">
      <c r="C1902" s="125"/>
      <c r="D1902" s="120"/>
      <c r="E1902" s="9"/>
      <c r="F1902" s="10"/>
      <c r="G1902" s="8">
        <v>100</v>
      </c>
      <c r="H1902" s="13">
        <v>2.9914529914529999</v>
      </c>
      <c r="I1902" s="2">
        <v>14.102564102563999</v>
      </c>
      <c r="J1902" s="2">
        <v>16.666666666666998</v>
      </c>
      <c r="K1902" s="2">
        <v>15.384615384615</v>
      </c>
      <c r="L1902" s="2">
        <v>13.675213675214</v>
      </c>
      <c r="M1902" s="2">
        <v>9.8290598290600002</v>
      </c>
      <c r="N1902" s="2">
        <v>9.8290598290600002</v>
      </c>
      <c r="O1902" s="2">
        <v>4.2735042735039999</v>
      </c>
      <c r="P1902" s="2">
        <v>1.709401709402</v>
      </c>
      <c r="Q1902" s="2">
        <v>2.1367521367519999</v>
      </c>
      <c r="R1902" s="2">
        <v>4.2735042735039999</v>
      </c>
      <c r="S1902" s="14">
        <v>5.1282051282049999</v>
      </c>
    </row>
    <row r="1903" spans="3:19" x14ac:dyDescent="0.25">
      <c r="C1903" s="125"/>
      <c r="D1903" s="120"/>
      <c r="E1903" s="4" t="s">
        <v>18</v>
      </c>
      <c r="F1903" s="5"/>
      <c r="G1903" s="6">
        <v>22</v>
      </c>
      <c r="H1903" s="7">
        <v>0</v>
      </c>
      <c r="I1903" s="1">
        <v>1</v>
      </c>
      <c r="J1903" s="1">
        <v>2</v>
      </c>
      <c r="K1903" s="1">
        <v>3</v>
      </c>
      <c r="L1903" s="1">
        <v>1</v>
      </c>
      <c r="M1903" s="1">
        <v>1</v>
      </c>
      <c r="N1903" s="1">
        <v>0</v>
      </c>
      <c r="O1903" s="1">
        <v>0</v>
      </c>
      <c r="P1903" s="1">
        <v>0</v>
      </c>
      <c r="Q1903" s="1">
        <v>0</v>
      </c>
      <c r="R1903" s="1">
        <v>0</v>
      </c>
      <c r="S1903" s="11">
        <v>14</v>
      </c>
    </row>
    <row r="1904" spans="3:19" x14ac:dyDescent="0.25">
      <c r="C1904" s="125"/>
      <c r="D1904" s="120"/>
      <c r="E1904" s="9"/>
      <c r="F1904" s="10"/>
      <c r="G1904" s="8">
        <v>100</v>
      </c>
      <c r="H1904" s="36">
        <v>0</v>
      </c>
      <c r="I1904" s="2">
        <v>4.5454545454549997</v>
      </c>
      <c r="J1904" s="2">
        <v>9.0909090909089993</v>
      </c>
      <c r="K1904" s="2">
        <v>13.636363636364001</v>
      </c>
      <c r="L1904" s="2">
        <v>4.5454545454549997</v>
      </c>
      <c r="M1904" s="2">
        <v>4.5454545454549997</v>
      </c>
      <c r="N1904" s="16">
        <v>0</v>
      </c>
      <c r="O1904" s="16">
        <v>0</v>
      </c>
      <c r="P1904" s="16">
        <v>0</v>
      </c>
      <c r="Q1904" s="16">
        <v>0</v>
      </c>
      <c r="R1904" s="16">
        <v>0</v>
      </c>
      <c r="S1904" s="14">
        <v>63.636363636364003</v>
      </c>
    </row>
    <row r="1905" spans="3:19" x14ac:dyDescent="0.25">
      <c r="C1905" s="121" t="s">
        <v>58</v>
      </c>
      <c r="D1905" s="119" t="s">
        <v>20</v>
      </c>
      <c r="E1905" s="18" t="s">
        <v>59</v>
      </c>
      <c r="F1905" s="17"/>
      <c r="G1905" s="19">
        <v>522</v>
      </c>
      <c r="H1905" s="21">
        <v>14</v>
      </c>
      <c r="I1905" s="3">
        <v>79</v>
      </c>
      <c r="J1905" s="3">
        <v>69</v>
      </c>
      <c r="K1905" s="3">
        <v>80</v>
      </c>
      <c r="L1905" s="3">
        <v>76</v>
      </c>
      <c r="M1905" s="3">
        <v>44</v>
      </c>
      <c r="N1905" s="3">
        <v>45</v>
      </c>
      <c r="O1905" s="3">
        <v>42</v>
      </c>
      <c r="P1905" s="3">
        <v>18</v>
      </c>
      <c r="Q1905" s="3">
        <v>5</v>
      </c>
      <c r="R1905" s="3">
        <v>11</v>
      </c>
      <c r="S1905" s="22">
        <v>39</v>
      </c>
    </row>
    <row r="1906" spans="3:19" x14ac:dyDescent="0.25">
      <c r="C1906" s="125"/>
      <c r="D1906" s="120"/>
      <c r="E1906" s="9"/>
      <c r="F1906" s="10"/>
      <c r="G1906" s="8">
        <v>100</v>
      </c>
      <c r="H1906" s="13">
        <v>2.6819923371650001</v>
      </c>
      <c r="I1906" s="2">
        <v>15.134099616858</v>
      </c>
      <c r="J1906" s="2">
        <v>13.218390804598</v>
      </c>
      <c r="K1906" s="2">
        <v>15.325670498084</v>
      </c>
      <c r="L1906" s="2">
        <v>14.559386973180001</v>
      </c>
      <c r="M1906" s="2">
        <v>8.4291187739459996</v>
      </c>
      <c r="N1906" s="2">
        <v>8.6206896551720007</v>
      </c>
      <c r="O1906" s="2">
        <v>8.0459770114939992</v>
      </c>
      <c r="P1906" s="2">
        <v>3.4482758620689999</v>
      </c>
      <c r="Q1906" s="2">
        <v>0.95785440612999995</v>
      </c>
      <c r="R1906" s="2">
        <v>2.1072796934869999</v>
      </c>
      <c r="S1906" s="14">
        <v>7.4712643678159996</v>
      </c>
    </row>
    <row r="1907" spans="3:19" x14ac:dyDescent="0.25">
      <c r="C1907" s="125"/>
      <c r="D1907" s="120"/>
      <c r="E1907" s="4" t="s">
        <v>60</v>
      </c>
      <c r="F1907" s="5"/>
      <c r="G1907" s="6">
        <v>1090</v>
      </c>
      <c r="H1907" s="7">
        <v>13</v>
      </c>
      <c r="I1907" s="1">
        <v>69</v>
      </c>
      <c r="J1907" s="1">
        <v>113</v>
      </c>
      <c r="K1907" s="1">
        <v>161</v>
      </c>
      <c r="L1907" s="1">
        <v>165</v>
      </c>
      <c r="M1907" s="1">
        <v>144</v>
      </c>
      <c r="N1907" s="1">
        <v>144</v>
      </c>
      <c r="O1907" s="1">
        <v>124</v>
      </c>
      <c r="P1907" s="1">
        <v>43</v>
      </c>
      <c r="Q1907" s="1">
        <v>46</v>
      </c>
      <c r="R1907" s="1">
        <v>14</v>
      </c>
      <c r="S1907" s="11">
        <v>54</v>
      </c>
    </row>
    <row r="1908" spans="3:19" x14ac:dyDescent="0.25">
      <c r="C1908" s="125"/>
      <c r="D1908" s="120"/>
      <c r="E1908" s="9"/>
      <c r="F1908" s="10"/>
      <c r="G1908" s="8">
        <v>100</v>
      </c>
      <c r="H1908" s="13">
        <v>1.192660550459</v>
      </c>
      <c r="I1908" s="2">
        <v>6.3302752293579996</v>
      </c>
      <c r="J1908" s="2">
        <v>10.366972477063999</v>
      </c>
      <c r="K1908" s="2">
        <v>14.770642201835001</v>
      </c>
      <c r="L1908" s="2">
        <v>15.137614678899</v>
      </c>
      <c r="M1908" s="2">
        <v>13.211009174312</v>
      </c>
      <c r="N1908" s="2">
        <v>13.211009174312</v>
      </c>
      <c r="O1908" s="2">
        <v>11.376146788991001</v>
      </c>
      <c r="P1908" s="2">
        <v>3.94495412844</v>
      </c>
      <c r="Q1908" s="2">
        <v>4.2201834862389997</v>
      </c>
      <c r="R1908" s="2">
        <v>1.2844036697250001</v>
      </c>
      <c r="S1908" s="14">
        <v>4.9541284403669996</v>
      </c>
    </row>
    <row r="1909" spans="3:19" ht="25.2" x14ac:dyDescent="0.25">
      <c r="C1909" s="125"/>
      <c r="D1909" s="120"/>
      <c r="E1909" s="4" t="s">
        <v>61</v>
      </c>
      <c r="F1909" s="5"/>
      <c r="G1909" s="6">
        <v>327</v>
      </c>
      <c r="H1909" s="7">
        <v>3</v>
      </c>
      <c r="I1909" s="1">
        <v>19</v>
      </c>
      <c r="J1909" s="1">
        <v>24</v>
      </c>
      <c r="K1909" s="1">
        <v>45</v>
      </c>
      <c r="L1909" s="1">
        <v>50</v>
      </c>
      <c r="M1909" s="1">
        <v>39</v>
      </c>
      <c r="N1909" s="1">
        <v>43</v>
      </c>
      <c r="O1909" s="1">
        <v>54</v>
      </c>
      <c r="P1909" s="1">
        <v>21</v>
      </c>
      <c r="Q1909" s="1">
        <v>18</v>
      </c>
      <c r="R1909" s="1">
        <v>0</v>
      </c>
      <c r="S1909" s="11">
        <v>11</v>
      </c>
    </row>
    <row r="1910" spans="3:19" x14ac:dyDescent="0.25">
      <c r="C1910" s="125"/>
      <c r="D1910" s="120"/>
      <c r="E1910" s="9"/>
      <c r="F1910" s="10"/>
      <c r="G1910" s="8">
        <v>100</v>
      </c>
      <c r="H1910" s="13">
        <v>0.91743119266100004</v>
      </c>
      <c r="I1910" s="2">
        <v>5.8103975535170003</v>
      </c>
      <c r="J1910" s="2">
        <v>7.339449541284</v>
      </c>
      <c r="K1910" s="2">
        <v>13.761467889907999</v>
      </c>
      <c r="L1910" s="2">
        <v>15.290519877675999</v>
      </c>
      <c r="M1910" s="2">
        <v>11.926605504587</v>
      </c>
      <c r="N1910" s="2">
        <v>13.149847094801</v>
      </c>
      <c r="O1910" s="2">
        <v>16.513761467889999</v>
      </c>
      <c r="P1910" s="2">
        <v>6.4220183486240003</v>
      </c>
      <c r="Q1910" s="2">
        <v>5.5045871559629997</v>
      </c>
      <c r="R1910" s="16">
        <v>0</v>
      </c>
      <c r="S1910" s="14">
        <v>3.363914373089</v>
      </c>
    </row>
    <row r="1911" spans="3:19" x14ac:dyDescent="0.25">
      <c r="C1911" s="125"/>
      <c r="D1911" s="120"/>
      <c r="E1911" s="4" t="s">
        <v>62</v>
      </c>
      <c r="F1911" s="5"/>
      <c r="G1911" s="6">
        <v>428</v>
      </c>
      <c r="H1911" s="7">
        <v>5</v>
      </c>
      <c r="I1911" s="1">
        <v>6</v>
      </c>
      <c r="J1911" s="1">
        <v>17</v>
      </c>
      <c r="K1911" s="1">
        <v>36</v>
      </c>
      <c r="L1911" s="1">
        <v>68</v>
      </c>
      <c r="M1911" s="1">
        <v>62</v>
      </c>
      <c r="N1911" s="1">
        <v>79</v>
      </c>
      <c r="O1911" s="1">
        <v>87</v>
      </c>
      <c r="P1911" s="1">
        <v>31</v>
      </c>
      <c r="Q1911" s="1">
        <v>27</v>
      </c>
      <c r="R1911" s="1">
        <v>4</v>
      </c>
      <c r="S1911" s="11">
        <v>6</v>
      </c>
    </row>
    <row r="1912" spans="3:19" x14ac:dyDescent="0.25">
      <c r="C1912" s="125"/>
      <c r="D1912" s="120"/>
      <c r="E1912" s="9"/>
      <c r="F1912" s="10"/>
      <c r="G1912" s="8">
        <v>100</v>
      </c>
      <c r="H1912" s="13">
        <v>1.168224299065</v>
      </c>
      <c r="I1912" s="2">
        <v>1.401869158879</v>
      </c>
      <c r="J1912" s="2">
        <v>3.9719626168220001</v>
      </c>
      <c r="K1912" s="2">
        <v>8.4112149532709992</v>
      </c>
      <c r="L1912" s="2">
        <v>15.887850467290001</v>
      </c>
      <c r="M1912" s="2">
        <v>14.485981308411001</v>
      </c>
      <c r="N1912" s="2">
        <v>18.457943925234002</v>
      </c>
      <c r="O1912" s="2">
        <v>20.327102803738001</v>
      </c>
      <c r="P1912" s="2">
        <v>7.2429906542060003</v>
      </c>
      <c r="Q1912" s="2">
        <v>6.3084112149529998</v>
      </c>
      <c r="R1912" s="2">
        <v>0.93457943925200004</v>
      </c>
      <c r="S1912" s="14">
        <v>1.401869158879</v>
      </c>
    </row>
    <row r="1913" spans="3:19" x14ac:dyDescent="0.25">
      <c r="C1913" s="125"/>
      <c r="D1913" s="120"/>
      <c r="E1913" s="4" t="s">
        <v>63</v>
      </c>
      <c r="F1913" s="5"/>
      <c r="G1913" s="6">
        <v>25</v>
      </c>
      <c r="H1913" s="7">
        <v>0</v>
      </c>
      <c r="I1913" s="1">
        <v>2</v>
      </c>
      <c r="J1913" s="1">
        <v>4</v>
      </c>
      <c r="K1913" s="1">
        <v>2</v>
      </c>
      <c r="L1913" s="1">
        <v>5</v>
      </c>
      <c r="M1913" s="1">
        <v>3</v>
      </c>
      <c r="N1913" s="1">
        <v>5</v>
      </c>
      <c r="O1913" s="1">
        <v>1</v>
      </c>
      <c r="P1913" s="1">
        <v>1</v>
      </c>
      <c r="Q1913" s="1">
        <v>0</v>
      </c>
      <c r="R1913" s="1">
        <v>0</v>
      </c>
      <c r="S1913" s="11">
        <v>2</v>
      </c>
    </row>
    <row r="1914" spans="3:19" x14ac:dyDescent="0.25">
      <c r="C1914" s="125"/>
      <c r="D1914" s="120"/>
      <c r="E1914" s="9"/>
      <c r="F1914" s="10"/>
      <c r="G1914" s="8">
        <v>100</v>
      </c>
      <c r="H1914" s="36">
        <v>0</v>
      </c>
      <c r="I1914" s="2">
        <v>8</v>
      </c>
      <c r="J1914" s="2">
        <v>16</v>
      </c>
      <c r="K1914" s="2">
        <v>8</v>
      </c>
      <c r="L1914" s="2">
        <v>20</v>
      </c>
      <c r="M1914" s="2">
        <v>12</v>
      </c>
      <c r="N1914" s="2">
        <v>20</v>
      </c>
      <c r="O1914" s="2">
        <v>4</v>
      </c>
      <c r="P1914" s="2">
        <v>4</v>
      </c>
      <c r="Q1914" s="16">
        <v>0</v>
      </c>
      <c r="R1914" s="16">
        <v>0</v>
      </c>
      <c r="S1914" s="14">
        <v>8</v>
      </c>
    </row>
    <row r="1915" spans="3:19" x14ac:dyDescent="0.25">
      <c r="C1915" s="125"/>
      <c r="D1915" s="120"/>
      <c r="E1915" s="4" t="s">
        <v>18</v>
      </c>
      <c r="F1915" s="5"/>
      <c r="G1915" s="6">
        <v>22</v>
      </c>
      <c r="H1915" s="7">
        <v>1</v>
      </c>
      <c r="I1915" s="1">
        <v>2</v>
      </c>
      <c r="J1915" s="1">
        <v>4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0</v>
      </c>
      <c r="Q1915" s="1">
        <v>0</v>
      </c>
      <c r="R1915" s="1">
        <v>0</v>
      </c>
      <c r="S1915" s="11">
        <v>15</v>
      </c>
    </row>
    <row r="1916" spans="3:19" x14ac:dyDescent="0.25">
      <c r="C1916" s="125"/>
      <c r="D1916" s="120"/>
      <c r="E1916" s="9"/>
      <c r="F1916" s="10"/>
      <c r="G1916" s="8">
        <v>100</v>
      </c>
      <c r="H1916" s="13">
        <v>4.5454545454549997</v>
      </c>
      <c r="I1916" s="2">
        <v>9.0909090909089993</v>
      </c>
      <c r="J1916" s="2">
        <v>18.181818181817999</v>
      </c>
      <c r="K1916" s="16">
        <v>0</v>
      </c>
      <c r="L1916" s="16">
        <v>0</v>
      </c>
      <c r="M1916" s="16">
        <v>0</v>
      </c>
      <c r="N1916" s="16">
        <v>0</v>
      </c>
      <c r="O1916" s="16">
        <v>0</v>
      </c>
      <c r="P1916" s="16">
        <v>0</v>
      </c>
      <c r="Q1916" s="16">
        <v>0</v>
      </c>
      <c r="R1916" s="16">
        <v>0</v>
      </c>
      <c r="S1916" s="14">
        <v>68.181818181818002</v>
      </c>
    </row>
    <row r="1917" spans="3:19" ht="25.2" x14ac:dyDescent="0.25">
      <c r="C1917" s="121" t="s">
        <v>64</v>
      </c>
      <c r="D1917" s="119" t="s">
        <v>20</v>
      </c>
      <c r="E1917" s="18" t="s">
        <v>65</v>
      </c>
      <c r="F1917" s="17"/>
      <c r="G1917" s="19">
        <v>36</v>
      </c>
      <c r="H1917" s="21">
        <v>36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22">
        <v>0</v>
      </c>
    </row>
    <row r="1918" spans="3:19" x14ac:dyDescent="0.25">
      <c r="C1918" s="125"/>
      <c r="D1918" s="120"/>
      <c r="E1918" s="9"/>
      <c r="F1918" s="10"/>
      <c r="G1918" s="8">
        <v>100</v>
      </c>
      <c r="H1918" s="13">
        <v>100</v>
      </c>
      <c r="I1918" s="16">
        <v>0</v>
      </c>
      <c r="J1918" s="16">
        <v>0</v>
      </c>
      <c r="K1918" s="16">
        <v>0</v>
      </c>
      <c r="L1918" s="16">
        <v>0</v>
      </c>
      <c r="M1918" s="16">
        <v>0</v>
      </c>
      <c r="N1918" s="16">
        <v>0</v>
      </c>
      <c r="O1918" s="16">
        <v>0</v>
      </c>
      <c r="P1918" s="16">
        <v>0</v>
      </c>
      <c r="Q1918" s="16">
        <v>0</v>
      </c>
      <c r="R1918" s="16">
        <v>0</v>
      </c>
      <c r="S1918" s="32">
        <v>0</v>
      </c>
    </row>
    <row r="1919" spans="3:19" ht="37.799999999999997" x14ac:dyDescent="0.25">
      <c r="C1919" s="125"/>
      <c r="D1919" s="120"/>
      <c r="E1919" s="4" t="s">
        <v>66</v>
      </c>
      <c r="F1919" s="5"/>
      <c r="G1919" s="6">
        <v>177</v>
      </c>
      <c r="H1919" s="7">
        <v>0</v>
      </c>
      <c r="I1919" s="1">
        <v>177</v>
      </c>
      <c r="J1919" s="1">
        <v>0</v>
      </c>
      <c r="K1919" s="1">
        <v>0</v>
      </c>
      <c r="L1919" s="1">
        <v>0</v>
      </c>
      <c r="M1919" s="1">
        <v>0</v>
      </c>
      <c r="N1919" s="1">
        <v>0</v>
      </c>
      <c r="O1919" s="1">
        <v>0</v>
      </c>
      <c r="P1919" s="1">
        <v>0</v>
      </c>
      <c r="Q1919" s="1">
        <v>0</v>
      </c>
      <c r="R1919" s="1">
        <v>0</v>
      </c>
      <c r="S1919" s="11">
        <v>0</v>
      </c>
    </row>
    <row r="1920" spans="3:19" x14ac:dyDescent="0.25">
      <c r="C1920" s="125"/>
      <c r="D1920" s="120"/>
      <c r="E1920" s="9"/>
      <c r="F1920" s="10"/>
      <c r="G1920" s="8">
        <v>100</v>
      </c>
      <c r="H1920" s="36">
        <v>0</v>
      </c>
      <c r="I1920" s="2">
        <v>100</v>
      </c>
      <c r="J1920" s="16">
        <v>0</v>
      </c>
      <c r="K1920" s="16">
        <v>0</v>
      </c>
      <c r="L1920" s="16">
        <v>0</v>
      </c>
      <c r="M1920" s="16">
        <v>0</v>
      </c>
      <c r="N1920" s="16">
        <v>0</v>
      </c>
      <c r="O1920" s="16">
        <v>0</v>
      </c>
      <c r="P1920" s="16">
        <v>0</v>
      </c>
      <c r="Q1920" s="16">
        <v>0</v>
      </c>
      <c r="R1920" s="16">
        <v>0</v>
      </c>
      <c r="S1920" s="32">
        <v>0</v>
      </c>
    </row>
    <row r="1921" spans="3:19" ht="37.799999999999997" x14ac:dyDescent="0.25">
      <c r="C1921" s="125"/>
      <c r="D1921" s="120"/>
      <c r="E1921" s="4" t="s">
        <v>67</v>
      </c>
      <c r="F1921" s="5"/>
      <c r="G1921" s="6">
        <v>231</v>
      </c>
      <c r="H1921" s="7">
        <v>0</v>
      </c>
      <c r="I1921" s="1">
        <v>0</v>
      </c>
      <c r="J1921" s="1">
        <v>231</v>
      </c>
      <c r="K1921" s="1">
        <v>0</v>
      </c>
      <c r="L1921" s="1">
        <v>0</v>
      </c>
      <c r="M1921" s="1">
        <v>0</v>
      </c>
      <c r="N1921" s="1">
        <v>0</v>
      </c>
      <c r="O1921" s="1">
        <v>0</v>
      </c>
      <c r="P1921" s="1">
        <v>0</v>
      </c>
      <c r="Q1921" s="1">
        <v>0</v>
      </c>
      <c r="R1921" s="1">
        <v>0</v>
      </c>
      <c r="S1921" s="11">
        <v>0</v>
      </c>
    </row>
    <row r="1922" spans="3:19" x14ac:dyDescent="0.25">
      <c r="C1922" s="125"/>
      <c r="D1922" s="120"/>
      <c r="E1922" s="9"/>
      <c r="F1922" s="10"/>
      <c r="G1922" s="8">
        <v>100</v>
      </c>
      <c r="H1922" s="36">
        <v>0</v>
      </c>
      <c r="I1922" s="16">
        <v>0</v>
      </c>
      <c r="J1922" s="2">
        <v>100</v>
      </c>
      <c r="K1922" s="16">
        <v>0</v>
      </c>
      <c r="L1922" s="16">
        <v>0</v>
      </c>
      <c r="M1922" s="16">
        <v>0</v>
      </c>
      <c r="N1922" s="16">
        <v>0</v>
      </c>
      <c r="O1922" s="16">
        <v>0</v>
      </c>
      <c r="P1922" s="16">
        <v>0</v>
      </c>
      <c r="Q1922" s="16">
        <v>0</v>
      </c>
      <c r="R1922" s="16">
        <v>0</v>
      </c>
      <c r="S1922" s="32">
        <v>0</v>
      </c>
    </row>
    <row r="1923" spans="3:19" ht="37.799999999999997" x14ac:dyDescent="0.25">
      <c r="C1923" s="125"/>
      <c r="D1923" s="120"/>
      <c r="E1923" s="4" t="s">
        <v>68</v>
      </c>
      <c r="F1923" s="5"/>
      <c r="G1923" s="6">
        <v>324</v>
      </c>
      <c r="H1923" s="7">
        <v>0</v>
      </c>
      <c r="I1923" s="1">
        <v>0</v>
      </c>
      <c r="J1923" s="1">
        <v>0</v>
      </c>
      <c r="K1923" s="1">
        <v>324</v>
      </c>
      <c r="L1923" s="1">
        <v>0</v>
      </c>
      <c r="M1923" s="1">
        <v>0</v>
      </c>
      <c r="N1923" s="1">
        <v>0</v>
      </c>
      <c r="O1923" s="1">
        <v>0</v>
      </c>
      <c r="P1923" s="1">
        <v>0</v>
      </c>
      <c r="Q1923" s="1">
        <v>0</v>
      </c>
      <c r="R1923" s="1">
        <v>0</v>
      </c>
      <c r="S1923" s="11">
        <v>0</v>
      </c>
    </row>
    <row r="1924" spans="3:19" x14ac:dyDescent="0.25">
      <c r="C1924" s="125"/>
      <c r="D1924" s="120"/>
      <c r="E1924" s="9"/>
      <c r="F1924" s="10"/>
      <c r="G1924" s="8">
        <v>100</v>
      </c>
      <c r="H1924" s="36">
        <v>0</v>
      </c>
      <c r="I1924" s="16">
        <v>0</v>
      </c>
      <c r="J1924" s="16">
        <v>0</v>
      </c>
      <c r="K1924" s="2">
        <v>100</v>
      </c>
      <c r="L1924" s="16">
        <v>0</v>
      </c>
      <c r="M1924" s="16">
        <v>0</v>
      </c>
      <c r="N1924" s="16">
        <v>0</v>
      </c>
      <c r="O1924" s="16">
        <v>0</v>
      </c>
      <c r="P1924" s="16">
        <v>0</v>
      </c>
      <c r="Q1924" s="16">
        <v>0</v>
      </c>
      <c r="R1924" s="16">
        <v>0</v>
      </c>
      <c r="S1924" s="32">
        <v>0</v>
      </c>
    </row>
    <row r="1925" spans="3:19" ht="37.799999999999997" x14ac:dyDescent="0.25">
      <c r="C1925" s="125"/>
      <c r="D1925" s="120"/>
      <c r="E1925" s="4" t="s">
        <v>69</v>
      </c>
      <c r="F1925" s="5"/>
      <c r="G1925" s="6">
        <v>364</v>
      </c>
      <c r="H1925" s="7">
        <v>0</v>
      </c>
      <c r="I1925" s="1">
        <v>0</v>
      </c>
      <c r="J1925" s="1">
        <v>0</v>
      </c>
      <c r="K1925" s="1">
        <v>0</v>
      </c>
      <c r="L1925" s="1">
        <v>364</v>
      </c>
      <c r="M1925" s="1">
        <v>0</v>
      </c>
      <c r="N1925" s="1">
        <v>0</v>
      </c>
      <c r="O1925" s="1">
        <v>0</v>
      </c>
      <c r="P1925" s="1">
        <v>0</v>
      </c>
      <c r="Q1925" s="1">
        <v>0</v>
      </c>
      <c r="R1925" s="1">
        <v>0</v>
      </c>
      <c r="S1925" s="11">
        <v>0</v>
      </c>
    </row>
    <row r="1926" spans="3:19" x14ac:dyDescent="0.25">
      <c r="C1926" s="125"/>
      <c r="D1926" s="120"/>
      <c r="E1926" s="9"/>
      <c r="F1926" s="10"/>
      <c r="G1926" s="8">
        <v>100</v>
      </c>
      <c r="H1926" s="36">
        <v>0</v>
      </c>
      <c r="I1926" s="16">
        <v>0</v>
      </c>
      <c r="J1926" s="16">
        <v>0</v>
      </c>
      <c r="K1926" s="16">
        <v>0</v>
      </c>
      <c r="L1926" s="2">
        <v>100</v>
      </c>
      <c r="M1926" s="16">
        <v>0</v>
      </c>
      <c r="N1926" s="16">
        <v>0</v>
      </c>
      <c r="O1926" s="16">
        <v>0</v>
      </c>
      <c r="P1926" s="16">
        <v>0</v>
      </c>
      <c r="Q1926" s="16">
        <v>0</v>
      </c>
      <c r="R1926" s="16">
        <v>0</v>
      </c>
      <c r="S1926" s="32">
        <v>0</v>
      </c>
    </row>
    <row r="1927" spans="3:19" ht="37.799999999999997" x14ac:dyDescent="0.25">
      <c r="C1927" s="125"/>
      <c r="D1927" s="120"/>
      <c r="E1927" s="4" t="s">
        <v>70</v>
      </c>
      <c r="F1927" s="5"/>
      <c r="G1927" s="6">
        <v>292</v>
      </c>
      <c r="H1927" s="7">
        <v>0</v>
      </c>
      <c r="I1927" s="1">
        <v>0</v>
      </c>
      <c r="J1927" s="1">
        <v>0</v>
      </c>
      <c r="K1927" s="1">
        <v>0</v>
      </c>
      <c r="L1927" s="1">
        <v>0</v>
      </c>
      <c r="M1927" s="1">
        <v>292</v>
      </c>
      <c r="N1927" s="1">
        <v>0</v>
      </c>
      <c r="O1927" s="1">
        <v>0</v>
      </c>
      <c r="P1927" s="1">
        <v>0</v>
      </c>
      <c r="Q1927" s="1">
        <v>0</v>
      </c>
      <c r="R1927" s="1">
        <v>0</v>
      </c>
      <c r="S1927" s="11">
        <v>0</v>
      </c>
    </row>
    <row r="1928" spans="3:19" x14ac:dyDescent="0.25">
      <c r="C1928" s="125"/>
      <c r="D1928" s="120"/>
      <c r="E1928" s="9"/>
      <c r="F1928" s="10"/>
      <c r="G1928" s="8">
        <v>100</v>
      </c>
      <c r="H1928" s="36">
        <v>0</v>
      </c>
      <c r="I1928" s="16">
        <v>0</v>
      </c>
      <c r="J1928" s="16">
        <v>0</v>
      </c>
      <c r="K1928" s="16">
        <v>0</v>
      </c>
      <c r="L1928" s="16">
        <v>0</v>
      </c>
      <c r="M1928" s="2">
        <v>100</v>
      </c>
      <c r="N1928" s="16">
        <v>0</v>
      </c>
      <c r="O1928" s="16">
        <v>0</v>
      </c>
      <c r="P1928" s="16">
        <v>0</v>
      </c>
      <c r="Q1928" s="16">
        <v>0</v>
      </c>
      <c r="R1928" s="16">
        <v>0</v>
      </c>
      <c r="S1928" s="32">
        <v>0</v>
      </c>
    </row>
    <row r="1929" spans="3:19" ht="37.799999999999997" x14ac:dyDescent="0.25">
      <c r="C1929" s="125"/>
      <c r="D1929" s="120"/>
      <c r="E1929" s="4" t="s">
        <v>71</v>
      </c>
      <c r="F1929" s="5"/>
      <c r="G1929" s="6">
        <v>316</v>
      </c>
      <c r="H1929" s="7">
        <v>0</v>
      </c>
      <c r="I1929" s="1">
        <v>0</v>
      </c>
      <c r="J1929" s="1">
        <v>0</v>
      </c>
      <c r="K1929" s="1">
        <v>0</v>
      </c>
      <c r="L1929" s="1">
        <v>0</v>
      </c>
      <c r="M1929" s="1">
        <v>0</v>
      </c>
      <c r="N1929" s="1">
        <v>316</v>
      </c>
      <c r="O1929" s="1">
        <v>0</v>
      </c>
      <c r="P1929" s="1">
        <v>0</v>
      </c>
      <c r="Q1929" s="1">
        <v>0</v>
      </c>
      <c r="R1929" s="1">
        <v>0</v>
      </c>
      <c r="S1929" s="11">
        <v>0</v>
      </c>
    </row>
    <row r="1930" spans="3:19" x14ac:dyDescent="0.25">
      <c r="C1930" s="125"/>
      <c r="D1930" s="120"/>
      <c r="E1930" s="9"/>
      <c r="F1930" s="10"/>
      <c r="G1930" s="8">
        <v>100</v>
      </c>
      <c r="H1930" s="36">
        <v>0</v>
      </c>
      <c r="I1930" s="16">
        <v>0</v>
      </c>
      <c r="J1930" s="16">
        <v>0</v>
      </c>
      <c r="K1930" s="16">
        <v>0</v>
      </c>
      <c r="L1930" s="16">
        <v>0</v>
      </c>
      <c r="M1930" s="16">
        <v>0</v>
      </c>
      <c r="N1930" s="2">
        <v>100</v>
      </c>
      <c r="O1930" s="16">
        <v>0</v>
      </c>
      <c r="P1930" s="16">
        <v>0</v>
      </c>
      <c r="Q1930" s="16">
        <v>0</v>
      </c>
      <c r="R1930" s="16">
        <v>0</v>
      </c>
      <c r="S1930" s="32">
        <v>0</v>
      </c>
    </row>
    <row r="1931" spans="3:19" ht="37.799999999999997" x14ac:dyDescent="0.25">
      <c r="C1931" s="125"/>
      <c r="D1931" s="120"/>
      <c r="E1931" s="4" t="s">
        <v>72</v>
      </c>
      <c r="F1931" s="5"/>
      <c r="G1931" s="6">
        <v>308</v>
      </c>
      <c r="H1931" s="7">
        <v>0</v>
      </c>
      <c r="I1931" s="1">
        <v>0</v>
      </c>
      <c r="J1931" s="1">
        <v>0</v>
      </c>
      <c r="K1931" s="1">
        <v>0</v>
      </c>
      <c r="L1931" s="1">
        <v>0</v>
      </c>
      <c r="M1931" s="1">
        <v>0</v>
      </c>
      <c r="N1931" s="1">
        <v>0</v>
      </c>
      <c r="O1931" s="1">
        <v>308</v>
      </c>
      <c r="P1931" s="1">
        <v>0</v>
      </c>
      <c r="Q1931" s="1">
        <v>0</v>
      </c>
      <c r="R1931" s="1">
        <v>0</v>
      </c>
      <c r="S1931" s="11">
        <v>0</v>
      </c>
    </row>
    <row r="1932" spans="3:19" x14ac:dyDescent="0.25">
      <c r="C1932" s="125"/>
      <c r="D1932" s="120"/>
      <c r="E1932" s="9"/>
      <c r="F1932" s="10"/>
      <c r="G1932" s="8">
        <v>100</v>
      </c>
      <c r="H1932" s="36">
        <v>0</v>
      </c>
      <c r="I1932" s="16">
        <v>0</v>
      </c>
      <c r="J1932" s="16">
        <v>0</v>
      </c>
      <c r="K1932" s="16">
        <v>0</v>
      </c>
      <c r="L1932" s="16">
        <v>0</v>
      </c>
      <c r="M1932" s="16">
        <v>0</v>
      </c>
      <c r="N1932" s="16">
        <v>0</v>
      </c>
      <c r="O1932" s="2">
        <v>100</v>
      </c>
      <c r="P1932" s="16">
        <v>0</v>
      </c>
      <c r="Q1932" s="16">
        <v>0</v>
      </c>
      <c r="R1932" s="16">
        <v>0</v>
      </c>
      <c r="S1932" s="32">
        <v>0</v>
      </c>
    </row>
    <row r="1933" spans="3:19" ht="37.799999999999997" x14ac:dyDescent="0.25">
      <c r="C1933" s="125"/>
      <c r="D1933" s="120"/>
      <c r="E1933" s="4" t="s">
        <v>73</v>
      </c>
      <c r="F1933" s="5"/>
      <c r="G1933" s="6">
        <v>114</v>
      </c>
      <c r="H1933" s="7">
        <v>0</v>
      </c>
      <c r="I1933" s="1">
        <v>0</v>
      </c>
      <c r="J1933" s="1">
        <v>0</v>
      </c>
      <c r="K1933" s="1">
        <v>0</v>
      </c>
      <c r="L1933" s="1">
        <v>0</v>
      </c>
      <c r="M1933" s="1">
        <v>0</v>
      </c>
      <c r="N1933" s="1">
        <v>0</v>
      </c>
      <c r="O1933" s="1">
        <v>0</v>
      </c>
      <c r="P1933" s="1">
        <v>114</v>
      </c>
      <c r="Q1933" s="1">
        <v>0</v>
      </c>
      <c r="R1933" s="1">
        <v>0</v>
      </c>
      <c r="S1933" s="11">
        <v>0</v>
      </c>
    </row>
    <row r="1934" spans="3:19" x14ac:dyDescent="0.25">
      <c r="C1934" s="125"/>
      <c r="D1934" s="120"/>
      <c r="E1934" s="9"/>
      <c r="F1934" s="10"/>
      <c r="G1934" s="8">
        <v>100</v>
      </c>
      <c r="H1934" s="36">
        <v>0</v>
      </c>
      <c r="I1934" s="16">
        <v>0</v>
      </c>
      <c r="J1934" s="16">
        <v>0</v>
      </c>
      <c r="K1934" s="16">
        <v>0</v>
      </c>
      <c r="L1934" s="16">
        <v>0</v>
      </c>
      <c r="M1934" s="16">
        <v>0</v>
      </c>
      <c r="N1934" s="16">
        <v>0</v>
      </c>
      <c r="O1934" s="16">
        <v>0</v>
      </c>
      <c r="P1934" s="2">
        <v>100</v>
      </c>
      <c r="Q1934" s="16">
        <v>0</v>
      </c>
      <c r="R1934" s="16">
        <v>0</v>
      </c>
      <c r="S1934" s="32">
        <v>0</v>
      </c>
    </row>
    <row r="1935" spans="3:19" ht="25.2" x14ac:dyDescent="0.25">
      <c r="C1935" s="125"/>
      <c r="D1935" s="120"/>
      <c r="E1935" s="4" t="s">
        <v>74</v>
      </c>
      <c r="F1935" s="5"/>
      <c r="G1935" s="6">
        <v>96</v>
      </c>
      <c r="H1935" s="7">
        <v>0</v>
      </c>
      <c r="I1935" s="1">
        <v>0</v>
      </c>
      <c r="J1935" s="1">
        <v>0</v>
      </c>
      <c r="K1935" s="1">
        <v>0</v>
      </c>
      <c r="L1935" s="1">
        <v>0</v>
      </c>
      <c r="M1935" s="1">
        <v>0</v>
      </c>
      <c r="N1935" s="1">
        <v>0</v>
      </c>
      <c r="O1935" s="1">
        <v>0</v>
      </c>
      <c r="P1935" s="1">
        <v>0</v>
      </c>
      <c r="Q1935" s="1">
        <v>96</v>
      </c>
      <c r="R1935" s="1">
        <v>0</v>
      </c>
      <c r="S1935" s="11">
        <v>0</v>
      </c>
    </row>
    <row r="1936" spans="3:19" x14ac:dyDescent="0.25">
      <c r="C1936" s="125"/>
      <c r="D1936" s="120"/>
      <c r="E1936" s="9"/>
      <c r="F1936" s="10"/>
      <c r="G1936" s="8">
        <v>100</v>
      </c>
      <c r="H1936" s="36">
        <v>0</v>
      </c>
      <c r="I1936" s="16">
        <v>0</v>
      </c>
      <c r="J1936" s="16">
        <v>0</v>
      </c>
      <c r="K1936" s="16">
        <v>0</v>
      </c>
      <c r="L1936" s="16">
        <v>0</v>
      </c>
      <c r="M1936" s="16">
        <v>0</v>
      </c>
      <c r="N1936" s="16">
        <v>0</v>
      </c>
      <c r="O1936" s="16">
        <v>0</v>
      </c>
      <c r="P1936" s="16">
        <v>0</v>
      </c>
      <c r="Q1936" s="2">
        <v>100</v>
      </c>
      <c r="R1936" s="16">
        <v>0</v>
      </c>
      <c r="S1936" s="32">
        <v>0</v>
      </c>
    </row>
    <row r="1937" spans="3:19" x14ac:dyDescent="0.25">
      <c r="C1937" s="125"/>
      <c r="D1937" s="120"/>
      <c r="E1937" s="4" t="s">
        <v>75</v>
      </c>
      <c r="F1937" s="5"/>
      <c r="G1937" s="6">
        <v>29</v>
      </c>
      <c r="H1937" s="7">
        <v>0</v>
      </c>
      <c r="I1937" s="1">
        <v>0</v>
      </c>
      <c r="J1937" s="1">
        <v>0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0</v>
      </c>
      <c r="Q1937" s="1">
        <v>0</v>
      </c>
      <c r="R1937" s="1">
        <v>29</v>
      </c>
      <c r="S1937" s="11">
        <v>0</v>
      </c>
    </row>
    <row r="1938" spans="3:19" x14ac:dyDescent="0.25">
      <c r="C1938" s="125"/>
      <c r="D1938" s="120"/>
      <c r="E1938" s="9"/>
      <c r="F1938" s="10"/>
      <c r="G1938" s="8">
        <v>100</v>
      </c>
      <c r="H1938" s="36">
        <v>0</v>
      </c>
      <c r="I1938" s="16">
        <v>0</v>
      </c>
      <c r="J1938" s="16">
        <v>0</v>
      </c>
      <c r="K1938" s="16">
        <v>0</v>
      </c>
      <c r="L1938" s="16">
        <v>0</v>
      </c>
      <c r="M1938" s="16">
        <v>0</v>
      </c>
      <c r="N1938" s="16">
        <v>0</v>
      </c>
      <c r="O1938" s="16">
        <v>0</v>
      </c>
      <c r="P1938" s="16">
        <v>0</v>
      </c>
      <c r="Q1938" s="16">
        <v>0</v>
      </c>
      <c r="R1938" s="2">
        <v>100</v>
      </c>
      <c r="S1938" s="32">
        <v>0</v>
      </c>
    </row>
    <row r="1939" spans="3:19" x14ac:dyDescent="0.25">
      <c r="C1939" s="125"/>
      <c r="D1939" s="120"/>
      <c r="E1939" s="4" t="s">
        <v>18</v>
      </c>
      <c r="F1939" s="5"/>
      <c r="G1939" s="6">
        <v>127</v>
      </c>
      <c r="H1939" s="7">
        <v>0</v>
      </c>
      <c r="I1939" s="1">
        <v>0</v>
      </c>
      <c r="J1939" s="1">
        <v>0</v>
      </c>
      <c r="K1939" s="1">
        <v>0</v>
      </c>
      <c r="L1939" s="1">
        <v>0</v>
      </c>
      <c r="M1939" s="1">
        <v>0</v>
      </c>
      <c r="N1939" s="1">
        <v>0</v>
      </c>
      <c r="O1939" s="1">
        <v>0</v>
      </c>
      <c r="P1939" s="1">
        <v>0</v>
      </c>
      <c r="Q1939" s="1">
        <v>0</v>
      </c>
      <c r="R1939" s="1">
        <v>0</v>
      </c>
      <c r="S1939" s="11">
        <v>127</v>
      </c>
    </row>
    <row r="1940" spans="3:19" x14ac:dyDescent="0.25">
      <c r="C1940" s="125"/>
      <c r="D1940" s="120"/>
      <c r="E1940" s="9"/>
      <c r="F1940" s="10"/>
      <c r="G1940" s="8">
        <v>100</v>
      </c>
      <c r="H1940" s="36">
        <v>0</v>
      </c>
      <c r="I1940" s="16">
        <v>0</v>
      </c>
      <c r="J1940" s="16">
        <v>0</v>
      </c>
      <c r="K1940" s="16">
        <v>0</v>
      </c>
      <c r="L1940" s="16">
        <v>0</v>
      </c>
      <c r="M1940" s="16">
        <v>0</v>
      </c>
      <c r="N1940" s="16">
        <v>0</v>
      </c>
      <c r="O1940" s="16">
        <v>0</v>
      </c>
      <c r="P1940" s="16">
        <v>0</v>
      </c>
      <c r="Q1940" s="16">
        <v>0</v>
      </c>
      <c r="R1940" s="16">
        <v>0</v>
      </c>
      <c r="S1940" s="14">
        <v>100</v>
      </c>
    </row>
    <row r="1941" spans="3:19" x14ac:dyDescent="0.25">
      <c r="C1941" s="121" t="s">
        <v>76</v>
      </c>
      <c r="D1941" s="119" t="s">
        <v>20</v>
      </c>
      <c r="E1941" s="18" t="s">
        <v>77</v>
      </c>
      <c r="F1941" s="17"/>
      <c r="G1941" s="19">
        <v>626</v>
      </c>
      <c r="H1941" s="21">
        <v>8</v>
      </c>
      <c r="I1941" s="3">
        <v>47</v>
      </c>
      <c r="J1941" s="3">
        <v>51</v>
      </c>
      <c r="K1941" s="3">
        <v>75</v>
      </c>
      <c r="L1941" s="3">
        <v>103</v>
      </c>
      <c r="M1941" s="3">
        <v>80</v>
      </c>
      <c r="N1941" s="3">
        <v>83</v>
      </c>
      <c r="O1941" s="3">
        <v>83</v>
      </c>
      <c r="P1941" s="3">
        <v>27</v>
      </c>
      <c r="Q1941" s="3">
        <v>27</v>
      </c>
      <c r="R1941" s="3">
        <v>10</v>
      </c>
      <c r="S1941" s="22">
        <v>32</v>
      </c>
    </row>
    <row r="1942" spans="3:19" x14ac:dyDescent="0.25">
      <c r="C1942" s="125"/>
      <c r="D1942" s="120"/>
      <c r="E1942" s="9"/>
      <c r="F1942" s="10"/>
      <c r="G1942" s="8">
        <v>100</v>
      </c>
      <c r="H1942" s="13">
        <v>1.277955271565</v>
      </c>
      <c r="I1942" s="2">
        <v>7.5079872204470002</v>
      </c>
      <c r="J1942" s="2">
        <v>8.1469648562299994</v>
      </c>
      <c r="K1942" s="2">
        <v>11.980830670927</v>
      </c>
      <c r="L1942" s="2">
        <v>16.453674121405999</v>
      </c>
      <c r="M1942" s="2">
        <v>12.779552715655001</v>
      </c>
      <c r="N1942" s="2">
        <v>13.258785942492</v>
      </c>
      <c r="O1942" s="2">
        <v>13.258785942492</v>
      </c>
      <c r="P1942" s="2">
        <v>4.3130990415339996</v>
      </c>
      <c r="Q1942" s="2">
        <v>4.3130990415339996</v>
      </c>
      <c r="R1942" s="2">
        <v>1.5974440894569999</v>
      </c>
      <c r="S1942" s="14">
        <v>5.1118210862620002</v>
      </c>
    </row>
    <row r="1943" spans="3:19" x14ac:dyDescent="0.25">
      <c r="C1943" s="125"/>
      <c r="D1943" s="120"/>
      <c r="E1943" s="4" t="s">
        <v>78</v>
      </c>
      <c r="F1943" s="5"/>
      <c r="G1943" s="6">
        <v>975</v>
      </c>
      <c r="H1943" s="7">
        <v>15</v>
      </c>
      <c r="I1943" s="1">
        <v>69</v>
      </c>
      <c r="J1943" s="1">
        <v>105</v>
      </c>
      <c r="K1943" s="1">
        <v>123</v>
      </c>
      <c r="L1943" s="1">
        <v>158</v>
      </c>
      <c r="M1943" s="1">
        <v>110</v>
      </c>
      <c r="N1943" s="1">
        <v>125</v>
      </c>
      <c r="O1943" s="1">
        <v>126</v>
      </c>
      <c r="P1943" s="1">
        <v>45</v>
      </c>
      <c r="Q1943" s="1">
        <v>35</v>
      </c>
      <c r="R1943" s="1">
        <v>12</v>
      </c>
      <c r="S1943" s="11">
        <v>52</v>
      </c>
    </row>
    <row r="1944" spans="3:19" x14ac:dyDescent="0.25">
      <c r="C1944" s="125"/>
      <c r="D1944" s="120"/>
      <c r="E1944" s="9"/>
      <c r="F1944" s="10"/>
      <c r="G1944" s="8">
        <v>100</v>
      </c>
      <c r="H1944" s="13">
        <v>1.538461538462</v>
      </c>
      <c r="I1944" s="2">
        <v>7.0769230769230003</v>
      </c>
      <c r="J1944" s="2">
        <v>10.769230769230999</v>
      </c>
      <c r="K1944" s="2">
        <v>12.615384615385</v>
      </c>
      <c r="L1944" s="2">
        <v>16.205128205127998</v>
      </c>
      <c r="M1944" s="2">
        <v>11.282051282051</v>
      </c>
      <c r="N1944" s="2">
        <v>12.820512820513001</v>
      </c>
      <c r="O1944" s="2">
        <v>12.923076923077</v>
      </c>
      <c r="P1944" s="2">
        <v>4.6153846153850004</v>
      </c>
      <c r="Q1944" s="2">
        <v>3.5897435897440002</v>
      </c>
      <c r="R1944" s="2">
        <v>1.2307692307689999</v>
      </c>
      <c r="S1944" s="14">
        <v>5.333333333333</v>
      </c>
    </row>
    <row r="1945" spans="3:19" x14ac:dyDescent="0.25">
      <c r="C1945" s="125"/>
      <c r="D1945" s="120"/>
      <c r="E1945" s="4" t="s">
        <v>79</v>
      </c>
      <c r="F1945" s="5"/>
      <c r="G1945" s="6">
        <v>589</v>
      </c>
      <c r="H1945" s="7">
        <v>8</v>
      </c>
      <c r="I1945" s="1">
        <v>46</v>
      </c>
      <c r="J1945" s="1">
        <v>55</v>
      </c>
      <c r="K1945" s="1">
        <v>86</v>
      </c>
      <c r="L1945" s="1">
        <v>77</v>
      </c>
      <c r="M1945" s="1">
        <v>76</v>
      </c>
      <c r="N1945" s="1">
        <v>80</v>
      </c>
      <c r="O1945" s="1">
        <v>73</v>
      </c>
      <c r="P1945" s="1">
        <v>29</v>
      </c>
      <c r="Q1945" s="1">
        <v>26</v>
      </c>
      <c r="R1945" s="1">
        <v>5</v>
      </c>
      <c r="S1945" s="11">
        <v>28</v>
      </c>
    </row>
    <row r="1946" spans="3:19" x14ac:dyDescent="0.25">
      <c r="C1946" s="125"/>
      <c r="D1946" s="120"/>
      <c r="E1946" s="9"/>
      <c r="F1946" s="10"/>
      <c r="G1946" s="8">
        <v>100</v>
      </c>
      <c r="H1946" s="13">
        <v>1.358234295416</v>
      </c>
      <c r="I1946" s="2">
        <v>7.8098471986420002</v>
      </c>
      <c r="J1946" s="2">
        <v>9.3378607809850003</v>
      </c>
      <c r="K1946" s="2">
        <v>14.601018675722001</v>
      </c>
      <c r="L1946" s="2">
        <v>13.073005093379001</v>
      </c>
      <c r="M1946" s="2">
        <v>12.903225806451999</v>
      </c>
      <c r="N1946" s="2">
        <v>13.58234295416</v>
      </c>
      <c r="O1946" s="2">
        <v>12.393887945671</v>
      </c>
      <c r="P1946" s="2">
        <v>4.9235993208829996</v>
      </c>
      <c r="Q1946" s="2">
        <v>4.4142614601019998</v>
      </c>
      <c r="R1946" s="2">
        <v>0.84889643463499997</v>
      </c>
      <c r="S1946" s="14">
        <v>4.7538200339559999</v>
      </c>
    </row>
    <row r="1947" spans="3:19" x14ac:dyDescent="0.25">
      <c r="C1947" s="125"/>
      <c r="D1947" s="120"/>
      <c r="E1947" s="4" t="s">
        <v>80</v>
      </c>
      <c r="F1947" s="5"/>
      <c r="G1947" s="6">
        <v>224</v>
      </c>
      <c r="H1947" s="7">
        <v>5</v>
      </c>
      <c r="I1947" s="1">
        <v>15</v>
      </c>
      <c r="J1947" s="1">
        <v>20</v>
      </c>
      <c r="K1947" s="1">
        <v>40</v>
      </c>
      <c r="L1947" s="1">
        <v>26</v>
      </c>
      <c r="M1947" s="1">
        <v>26</v>
      </c>
      <c r="N1947" s="1">
        <v>28</v>
      </c>
      <c r="O1947" s="1">
        <v>26</v>
      </c>
      <c r="P1947" s="1">
        <v>13</v>
      </c>
      <c r="Q1947" s="1">
        <v>8</v>
      </c>
      <c r="R1947" s="1">
        <v>2</v>
      </c>
      <c r="S1947" s="11">
        <v>15</v>
      </c>
    </row>
    <row r="1948" spans="3:19" x14ac:dyDescent="0.25">
      <c r="C1948" s="125"/>
      <c r="D1948" s="120"/>
      <c r="E1948" s="9"/>
      <c r="F1948" s="10"/>
      <c r="G1948" s="8">
        <v>100</v>
      </c>
      <c r="H1948" s="13">
        <v>2.2321428571430002</v>
      </c>
      <c r="I1948" s="2">
        <v>6.6964285714290002</v>
      </c>
      <c r="J1948" s="2">
        <v>8.9285714285710007</v>
      </c>
      <c r="K1948" s="2">
        <v>17.857142857143</v>
      </c>
      <c r="L1948" s="2">
        <v>11.607142857143</v>
      </c>
      <c r="M1948" s="2">
        <v>11.607142857143</v>
      </c>
      <c r="N1948" s="2">
        <v>12.5</v>
      </c>
      <c r="O1948" s="2">
        <v>11.607142857143</v>
      </c>
      <c r="P1948" s="2">
        <v>5.8035714285709998</v>
      </c>
      <c r="Q1948" s="2">
        <v>3.5714285714290002</v>
      </c>
      <c r="R1948" s="2">
        <v>0.89285714285700002</v>
      </c>
      <c r="S1948" s="14">
        <v>6.6964285714290002</v>
      </c>
    </row>
    <row r="1949" spans="3:19" x14ac:dyDescent="0.25">
      <c r="C1949" s="121" t="s">
        <v>81</v>
      </c>
      <c r="D1949" s="119" t="s">
        <v>20</v>
      </c>
      <c r="E1949" s="18" t="s">
        <v>82</v>
      </c>
      <c r="F1949" s="17"/>
      <c r="G1949" s="19">
        <v>300</v>
      </c>
      <c r="H1949" s="21">
        <v>6</v>
      </c>
      <c r="I1949" s="3">
        <v>33</v>
      </c>
      <c r="J1949" s="3">
        <v>34</v>
      </c>
      <c r="K1949" s="3">
        <v>39</v>
      </c>
      <c r="L1949" s="3">
        <v>49</v>
      </c>
      <c r="M1949" s="3">
        <v>22</v>
      </c>
      <c r="N1949" s="3">
        <v>41</v>
      </c>
      <c r="O1949" s="3">
        <v>40</v>
      </c>
      <c r="P1949" s="3">
        <v>12</v>
      </c>
      <c r="Q1949" s="3">
        <v>4</v>
      </c>
      <c r="R1949" s="3">
        <v>1</v>
      </c>
      <c r="S1949" s="22">
        <v>19</v>
      </c>
    </row>
    <row r="1950" spans="3:19" x14ac:dyDescent="0.25">
      <c r="C1950" s="125"/>
      <c r="D1950" s="120"/>
      <c r="E1950" s="9"/>
      <c r="F1950" s="10"/>
      <c r="G1950" s="8">
        <v>100</v>
      </c>
      <c r="H1950" s="13">
        <v>2</v>
      </c>
      <c r="I1950" s="2">
        <v>11</v>
      </c>
      <c r="J1950" s="2">
        <v>11.333333333333</v>
      </c>
      <c r="K1950" s="2">
        <v>13</v>
      </c>
      <c r="L1950" s="2">
        <v>16.333333333333002</v>
      </c>
      <c r="M1950" s="2">
        <v>7.333333333333</v>
      </c>
      <c r="N1950" s="2">
        <v>13.666666666667</v>
      </c>
      <c r="O1950" s="2">
        <v>13.333333333333</v>
      </c>
      <c r="P1950" s="2">
        <v>4</v>
      </c>
      <c r="Q1950" s="2">
        <v>1.333333333333</v>
      </c>
      <c r="R1950" s="2">
        <v>0.33333333333300003</v>
      </c>
      <c r="S1950" s="14">
        <v>6.333333333333</v>
      </c>
    </row>
    <row r="1951" spans="3:19" x14ac:dyDescent="0.25">
      <c r="C1951" s="125"/>
      <c r="D1951" s="120"/>
      <c r="E1951" s="4" t="s">
        <v>83</v>
      </c>
      <c r="F1951" s="5"/>
      <c r="G1951" s="6">
        <v>722</v>
      </c>
      <c r="H1951" s="7">
        <v>12</v>
      </c>
      <c r="I1951" s="1">
        <v>43</v>
      </c>
      <c r="J1951" s="1">
        <v>62</v>
      </c>
      <c r="K1951" s="1">
        <v>87</v>
      </c>
      <c r="L1951" s="1">
        <v>94</v>
      </c>
      <c r="M1951" s="1">
        <v>96</v>
      </c>
      <c r="N1951" s="1">
        <v>108</v>
      </c>
      <c r="O1951" s="1">
        <v>93</v>
      </c>
      <c r="P1951" s="1">
        <v>37</v>
      </c>
      <c r="Q1951" s="1">
        <v>42</v>
      </c>
      <c r="R1951" s="1">
        <v>14</v>
      </c>
      <c r="S1951" s="11">
        <v>34</v>
      </c>
    </row>
    <row r="1952" spans="3:19" x14ac:dyDescent="0.25">
      <c r="C1952" s="125"/>
      <c r="D1952" s="120"/>
      <c r="E1952" s="9"/>
      <c r="F1952" s="10"/>
      <c r="G1952" s="8">
        <v>100</v>
      </c>
      <c r="H1952" s="13">
        <v>1.662049861496</v>
      </c>
      <c r="I1952" s="2">
        <v>5.9556786703600002</v>
      </c>
      <c r="J1952" s="2">
        <v>8.5872576177289996</v>
      </c>
      <c r="K1952" s="2">
        <v>12.049861495845001</v>
      </c>
      <c r="L1952" s="2">
        <v>13.019390581716999</v>
      </c>
      <c r="M1952" s="2">
        <v>13.296398891967</v>
      </c>
      <c r="N1952" s="2">
        <v>14.958448753462999</v>
      </c>
      <c r="O1952" s="2">
        <v>12.880886426592999</v>
      </c>
      <c r="P1952" s="2">
        <v>5.1246537396120004</v>
      </c>
      <c r="Q1952" s="2">
        <v>5.8171745152350001</v>
      </c>
      <c r="R1952" s="2">
        <v>1.9390581717449999</v>
      </c>
      <c r="S1952" s="14">
        <v>4.7091412742380001</v>
      </c>
    </row>
    <row r="1953" spans="3:19" x14ac:dyDescent="0.25">
      <c r="C1953" s="125"/>
      <c r="D1953" s="120"/>
      <c r="E1953" s="4" t="s">
        <v>84</v>
      </c>
      <c r="F1953" s="5"/>
      <c r="G1953" s="6">
        <v>483</v>
      </c>
      <c r="H1953" s="7">
        <v>5</v>
      </c>
      <c r="I1953" s="1">
        <v>22</v>
      </c>
      <c r="J1953" s="1">
        <v>35</v>
      </c>
      <c r="K1953" s="1">
        <v>59</v>
      </c>
      <c r="L1953" s="1">
        <v>80</v>
      </c>
      <c r="M1953" s="1">
        <v>62</v>
      </c>
      <c r="N1953" s="1">
        <v>57</v>
      </c>
      <c r="O1953" s="1">
        <v>74</v>
      </c>
      <c r="P1953" s="1">
        <v>32</v>
      </c>
      <c r="Q1953" s="1">
        <v>26</v>
      </c>
      <c r="R1953" s="1">
        <v>4</v>
      </c>
      <c r="S1953" s="11">
        <v>27</v>
      </c>
    </row>
    <row r="1954" spans="3:19" x14ac:dyDescent="0.25">
      <c r="C1954" s="125"/>
      <c r="D1954" s="120"/>
      <c r="E1954" s="9"/>
      <c r="F1954" s="10"/>
      <c r="G1954" s="8">
        <v>100</v>
      </c>
      <c r="H1954" s="13">
        <v>1.0351966873709999</v>
      </c>
      <c r="I1954" s="2">
        <v>4.5548654244310001</v>
      </c>
      <c r="J1954" s="2">
        <v>7.2463768115939997</v>
      </c>
      <c r="K1954" s="2">
        <v>12.215320910973</v>
      </c>
      <c r="L1954" s="2">
        <v>16.563146997930001</v>
      </c>
      <c r="M1954" s="2">
        <v>12.836438923395001</v>
      </c>
      <c r="N1954" s="2">
        <v>11.801242236025001</v>
      </c>
      <c r="O1954" s="2">
        <v>15.320910973085001</v>
      </c>
      <c r="P1954" s="2">
        <v>6.6252587991720002</v>
      </c>
      <c r="Q1954" s="2">
        <v>5.3830227743270003</v>
      </c>
      <c r="R1954" s="2">
        <v>0.82815734989599998</v>
      </c>
      <c r="S1954" s="14">
        <v>5.5900621118010001</v>
      </c>
    </row>
    <row r="1955" spans="3:19" x14ac:dyDescent="0.25">
      <c r="C1955" s="125"/>
      <c r="D1955" s="120"/>
      <c r="E1955" s="4" t="s">
        <v>85</v>
      </c>
      <c r="F1955" s="5"/>
      <c r="G1955" s="6">
        <v>395</v>
      </c>
      <c r="H1955" s="7">
        <v>6</v>
      </c>
      <c r="I1955" s="1">
        <v>33</v>
      </c>
      <c r="J1955" s="1">
        <v>43</v>
      </c>
      <c r="K1955" s="1">
        <v>52</v>
      </c>
      <c r="L1955" s="1">
        <v>68</v>
      </c>
      <c r="M1955" s="1">
        <v>50</v>
      </c>
      <c r="N1955" s="1">
        <v>47</v>
      </c>
      <c r="O1955" s="1">
        <v>46</v>
      </c>
      <c r="P1955" s="1">
        <v>15</v>
      </c>
      <c r="Q1955" s="1">
        <v>10</v>
      </c>
      <c r="R1955" s="1">
        <v>6</v>
      </c>
      <c r="S1955" s="11">
        <v>19</v>
      </c>
    </row>
    <row r="1956" spans="3:19" x14ac:dyDescent="0.25">
      <c r="C1956" s="125"/>
      <c r="D1956" s="120"/>
      <c r="E1956" s="9"/>
      <c r="F1956" s="10"/>
      <c r="G1956" s="8">
        <v>100</v>
      </c>
      <c r="H1956" s="13">
        <v>1.5189873417719999</v>
      </c>
      <c r="I1956" s="2">
        <v>8.3544303797470008</v>
      </c>
      <c r="J1956" s="2">
        <v>10.886075949366999</v>
      </c>
      <c r="K1956" s="2">
        <v>13.164556962024999</v>
      </c>
      <c r="L1956" s="2">
        <v>17.215189873418002</v>
      </c>
      <c r="M1956" s="2">
        <v>12.658227848100999</v>
      </c>
      <c r="N1956" s="2">
        <v>11.898734177214999</v>
      </c>
      <c r="O1956" s="2">
        <v>11.645569620252999</v>
      </c>
      <c r="P1956" s="2">
        <v>3.7974683544299999</v>
      </c>
      <c r="Q1956" s="2">
        <v>2.5316455696200002</v>
      </c>
      <c r="R1956" s="2">
        <v>1.5189873417719999</v>
      </c>
      <c r="S1956" s="14">
        <v>4.8101265822780004</v>
      </c>
    </row>
    <row r="1957" spans="3:19" x14ac:dyDescent="0.25">
      <c r="C1957" s="125"/>
      <c r="D1957" s="120"/>
      <c r="E1957" s="4" t="s">
        <v>86</v>
      </c>
      <c r="F1957" s="5"/>
      <c r="G1957" s="6">
        <v>236</v>
      </c>
      <c r="H1957" s="7">
        <v>5</v>
      </c>
      <c r="I1957" s="1">
        <v>16</v>
      </c>
      <c r="J1957" s="1">
        <v>20</v>
      </c>
      <c r="K1957" s="1">
        <v>47</v>
      </c>
      <c r="L1957" s="1">
        <v>38</v>
      </c>
      <c r="M1957" s="1">
        <v>27</v>
      </c>
      <c r="N1957" s="1">
        <v>31</v>
      </c>
      <c r="O1957" s="1">
        <v>22</v>
      </c>
      <c r="P1957" s="1">
        <v>10</v>
      </c>
      <c r="Q1957" s="1">
        <v>7</v>
      </c>
      <c r="R1957" s="1">
        <v>0</v>
      </c>
      <c r="S1957" s="11">
        <v>13</v>
      </c>
    </row>
    <row r="1958" spans="3:19" x14ac:dyDescent="0.25">
      <c r="C1958" s="125"/>
      <c r="D1958" s="120"/>
      <c r="E1958" s="9"/>
      <c r="F1958" s="10"/>
      <c r="G1958" s="8">
        <v>100</v>
      </c>
      <c r="H1958" s="13">
        <v>2.1186440677970002</v>
      </c>
      <c r="I1958" s="2">
        <v>6.7796610169490004</v>
      </c>
      <c r="J1958" s="2">
        <v>8.4745762711860007</v>
      </c>
      <c r="K1958" s="2">
        <v>19.915254237288</v>
      </c>
      <c r="L1958" s="2">
        <v>16.101694915254001</v>
      </c>
      <c r="M1958" s="2">
        <v>11.440677966101999</v>
      </c>
      <c r="N1958" s="2">
        <v>13.135593220339</v>
      </c>
      <c r="O1958" s="2">
        <v>9.3220338983049995</v>
      </c>
      <c r="P1958" s="2">
        <v>4.2372881355930003</v>
      </c>
      <c r="Q1958" s="2">
        <v>2.9661016949149999</v>
      </c>
      <c r="R1958" s="16">
        <v>0</v>
      </c>
      <c r="S1958" s="14">
        <v>5.5084745762710003</v>
      </c>
    </row>
    <row r="1959" spans="3:19" x14ac:dyDescent="0.25">
      <c r="C1959" s="125"/>
      <c r="D1959" s="120"/>
      <c r="E1959" s="4" t="s">
        <v>87</v>
      </c>
      <c r="F1959" s="5"/>
      <c r="G1959" s="6">
        <v>278</v>
      </c>
      <c r="H1959" s="7">
        <v>2</v>
      </c>
      <c r="I1959" s="1">
        <v>30</v>
      </c>
      <c r="J1959" s="1">
        <v>37</v>
      </c>
      <c r="K1959" s="1">
        <v>40</v>
      </c>
      <c r="L1959" s="1">
        <v>35</v>
      </c>
      <c r="M1959" s="1">
        <v>35</v>
      </c>
      <c r="N1959" s="1">
        <v>32</v>
      </c>
      <c r="O1959" s="1">
        <v>33</v>
      </c>
      <c r="P1959" s="1">
        <v>8</v>
      </c>
      <c r="Q1959" s="1">
        <v>7</v>
      </c>
      <c r="R1959" s="1">
        <v>4</v>
      </c>
      <c r="S1959" s="11">
        <v>15</v>
      </c>
    </row>
    <row r="1960" spans="3:19" x14ac:dyDescent="0.25">
      <c r="C1960" s="125"/>
      <c r="D1960" s="120"/>
      <c r="E1960" s="9"/>
      <c r="F1960" s="10"/>
      <c r="G1960" s="8">
        <v>100</v>
      </c>
      <c r="H1960" s="13">
        <v>0.71942446043200003</v>
      </c>
      <c r="I1960" s="2">
        <v>10.791366906475</v>
      </c>
      <c r="J1960" s="2">
        <v>13.309352517985999</v>
      </c>
      <c r="K1960" s="2">
        <v>14.388489208633001</v>
      </c>
      <c r="L1960" s="2">
        <v>12.589928057553999</v>
      </c>
      <c r="M1960" s="2">
        <v>12.589928057553999</v>
      </c>
      <c r="N1960" s="2">
        <v>11.510791366906</v>
      </c>
      <c r="O1960" s="2">
        <v>11.870503597121999</v>
      </c>
      <c r="P1960" s="2">
        <v>2.877697841727</v>
      </c>
      <c r="Q1960" s="2">
        <v>2.517985611511</v>
      </c>
      <c r="R1960" s="2">
        <v>1.438848920863</v>
      </c>
      <c r="S1960" s="14">
        <v>5.3956834532369999</v>
      </c>
    </row>
    <row r="1961" spans="3:19" x14ac:dyDescent="0.25">
      <c r="C1961" s="121" t="s">
        <v>88</v>
      </c>
      <c r="D1961" s="119" t="s">
        <v>20</v>
      </c>
      <c r="E1961" s="18" t="s">
        <v>89</v>
      </c>
      <c r="F1961" s="17"/>
      <c r="G1961" s="19">
        <v>110</v>
      </c>
      <c r="H1961" s="21">
        <v>2</v>
      </c>
      <c r="I1961" s="3">
        <v>10</v>
      </c>
      <c r="J1961" s="3">
        <v>8</v>
      </c>
      <c r="K1961" s="3">
        <v>17</v>
      </c>
      <c r="L1961" s="3">
        <v>18</v>
      </c>
      <c r="M1961" s="3">
        <v>13</v>
      </c>
      <c r="N1961" s="3">
        <v>13</v>
      </c>
      <c r="O1961" s="3">
        <v>14</v>
      </c>
      <c r="P1961" s="3">
        <v>4</v>
      </c>
      <c r="Q1961" s="3">
        <v>0</v>
      </c>
      <c r="R1961" s="3">
        <v>1</v>
      </c>
      <c r="S1961" s="22">
        <v>10</v>
      </c>
    </row>
    <row r="1962" spans="3:19" x14ac:dyDescent="0.25">
      <c r="C1962" s="122"/>
      <c r="D1962" s="120"/>
      <c r="E1962" s="9"/>
      <c r="F1962" s="10"/>
      <c r="G1962" s="8">
        <v>100</v>
      </c>
      <c r="H1962" s="13">
        <v>1.818181818182</v>
      </c>
      <c r="I1962" s="2">
        <v>9.0909090909089993</v>
      </c>
      <c r="J1962" s="2">
        <v>7.2727272727269998</v>
      </c>
      <c r="K1962" s="2">
        <v>15.454545454545</v>
      </c>
      <c r="L1962" s="2">
        <v>16.363636363636001</v>
      </c>
      <c r="M1962" s="2">
        <v>11.818181818182</v>
      </c>
      <c r="N1962" s="2">
        <v>11.818181818182</v>
      </c>
      <c r="O1962" s="2">
        <v>12.727272727273</v>
      </c>
      <c r="P1962" s="2">
        <v>3.636363636364</v>
      </c>
      <c r="Q1962" s="16">
        <v>0</v>
      </c>
      <c r="R1962" s="2">
        <v>0.90909090909099999</v>
      </c>
      <c r="S1962" s="14">
        <v>9.0909090909089993</v>
      </c>
    </row>
    <row r="1963" spans="3:19" x14ac:dyDescent="0.25">
      <c r="C1963" s="122"/>
      <c r="D1963" s="120"/>
      <c r="E1963" s="4" t="s">
        <v>90</v>
      </c>
      <c r="F1963" s="5"/>
      <c r="G1963" s="6">
        <v>190</v>
      </c>
      <c r="H1963" s="7">
        <v>4</v>
      </c>
      <c r="I1963" s="1">
        <v>23</v>
      </c>
      <c r="J1963" s="1">
        <v>26</v>
      </c>
      <c r="K1963" s="1">
        <v>22</v>
      </c>
      <c r="L1963" s="1">
        <v>31</v>
      </c>
      <c r="M1963" s="1">
        <v>9</v>
      </c>
      <c r="N1963" s="1">
        <v>28</v>
      </c>
      <c r="O1963" s="1">
        <v>26</v>
      </c>
      <c r="P1963" s="1">
        <v>8</v>
      </c>
      <c r="Q1963" s="1">
        <v>4</v>
      </c>
      <c r="R1963" s="1">
        <v>0</v>
      </c>
      <c r="S1963" s="11">
        <v>9</v>
      </c>
    </row>
    <row r="1964" spans="3:19" x14ac:dyDescent="0.25">
      <c r="C1964" s="122"/>
      <c r="D1964" s="120"/>
      <c r="E1964" s="9"/>
      <c r="F1964" s="10"/>
      <c r="G1964" s="8">
        <v>100</v>
      </c>
      <c r="H1964" s="13">
        <v>2.1052631578950001</v>
      </c>
      <c r="I1964" s="2">
        <v>12.105263157894999</v>
      </c>
      <c r="J1964" s="2">
        <v>13.684210526316001</v>
      </c>
      <c r="K1964" s="2">
        <v>11.578947368421</v>
      </c>
      <c r="L1964" s="2">
        <v>16.315789473683999</v>
      </c>
      <c r="M1964" s="2">
        <v>4.7368421052630003</v>
      </c>
      <c r="N1964" s="2">
        <v>14.736842105262999</v>
      </c>
      <c r="O1964" s="2">
        <v>13.684210526316001</v>
      </c>
      <c r="P1964" s="2">
        <v>4.2105263157890001</v>
      </c>
      <c r="Q1964" s="2">
        <v>2.1052631578950001</v>
      </c>
      <c r="R1964" s="16">
        <v>0</v>
      </c>
      <c r="S1964" s="14">
        <v>4.7368421052630003</v>
      </c>
    </row>
    <row r="1965" spans="3:19" x14ac:dyDescent="0.25">
      <c r="C1965" s="122"/>
      <c r="D1965" s="120"/>
      <c r="E1965" s="4" t="s">
        <v>83</v>
      </c>
      <c r="F1965" s="5"/>
      <c r="G1965" s="6">
        <v>722</v>
      </c>
      <c r="H1965" s="7">
        <v>12</v>
      </c>
      <c r="I1965" s="1">
        <v>43</v>
      </c>
      <c r="J1965" s="1">
        <v>62</v>
      </c>
      <c r="K1965" s="1">
        <v>87</v>
      </c>
      <c r="L1965" s="1">
        <v>94</v>
      </c>
      <c r="M1965" s="1">
        <v>96</v>
      </c>
      <c r="N1965" s="1">
        <v>108</v>
      </c>
      <c r="O1965" s="1">
        <v>93</v>
      </c>
      <c r="P1965" s="1">
        <v>37</v>
      </c>
      <c r="Q1965" s="1">
        <v>42</v>
      </c>
      <c r="R1965" s="1">
        <v>14</v>
      </c>
      <c r="S1965" s="11">
        <v>34</v>
      </c>
    </row>
    <row r="1966" spans="3:19" x14ac:dyDescent="0.25">
      <c r="C1966" s="122"/>
      <c r="D1966" s="120"/>
      <c r="E1966" s="9"/>
      <c r="F1966" s="10"/>
      <c r="G1966" s="8">
        <v>100</v>
      </c>
      <c r="H1966" s="13">
        <v>1.662049861496</v>
      </c>
      <c r="I1966" s="2">
        <v>5.9556786703600002</v>
      </c>
      <c r="J1966" s="2">
        <v>8.5872576177289996</v>
      </c>
      <c r="K1966" s="2">
        <v>12.049861495845001</v>
      </c>
      <c r="L1966" s="2">
        <v>13.019390581716999</v>
      </c>
      <c r="M1966" s="2">
        <v>13.296398891967</v>
      </c>
      <c r="N1966" s="2">
        <v>14.958448753462999</v>
      </c>
      <c r="O1966" s="2">
        <v>12.880886426592999</v>
      </c>
      <c r="P1966" s="2">
        <v>5.1246537396120004</v>
      </c>
      <c r="Q1966" s="2">
        <v>5.8171745152350001</v>
      </c>
      <c r="R1966" s="2">
        <v>1.9390581717449999</v>
      </c>
      <c r="S1966" s="14">
        <v>4.7091412742380001</v>
      </c>
    </row>
    <row r="1967" spans="3:19" x14ac:dyDescent="0.25">
      <c r="C1967" s="122"/>
      <c r="D1967" s="120"/>
      <c r="E1967" s="4" t="s">
        <v>91</v>
      </c>
      <c r="F1967" s="5"/>
      <c r="G1967" s="6">
        <v>117</v>
      </c>
      <c r="H1967" s="7">
        <v>1</v>
      </c>
      <c r="I1967" s="1">
        <v>4</v>
      </c>
      <c r="J1967" s="1">
        <v>9</v>
      </c>
      <c r="K1967" s="1">
        <v>13</v>
      </c>
      <c r="L1967" s="1">
        <v>19</v>
      </c>
      <c r="M1967" s="1">
        <v>19</v>
      </c>
      <c r="N1967" s="1">
        <v>14</v>
      </c>
      <c r="O1967" s="1">
        <v>16</v>
      </c>
      <c r="P1967" s="1">
        <v>11</v>
      </c>
      <c r="Q1967" s="1">
        <v>5</v>
      </c>
      <c r="R1967" s="1">
        <v>0</v>
      </c>
      <c r="S1967" s="11">
        <v>6</v>
      </c>
    </row>
    <row r="1968" spans="3:19" x14ac:dyDescent="0.25">
      <c r="C1968" s="122"/>
      <c r="D1968" s="120"/>
      <c r="E1968" s="9"/>
      <c r="F1968" s="10"/>
      <c r="G1968" s="8">
        <v>100</v>
      </c>
      <c r="H1968" s="13">
        <v>0.85470085470099999</v>
      </c>
      <c r="I1968" s="2">
        <v>3.4188034188029999</v>
      </c>
      <c r="J1968" s="2">
        <v>7.6923076923079998</v>
      </c>
      <c r="K1968" s="2">
        <v>11.111111111111001</v>
      </c>
      <c r="L1968" s="2">
        <v>16.239316239316</v>
      </c>
      <c r="M1968" s="2">
        <v>16.239316239316</v>
      </c>
      <c r="N1968" s="2">
        <v>11.965811965812</v>
      </c>
      <c r="O1968" s="2">
        <v>13.675213675214</v>
      </c>
      <c r="P1968" s="2">
        <v>9.4017094017090006</v>
      </c>
      <c r="Q1968" s="2">
        <v>4.2735042735039999</v>
      </c>
      <c r="R1968" s="16">
        <v>0</v>
      </c>
      <c r="S1968" s="14">
        <v>5.1282051282049999</v>
      </c>
    </row>
    <row r="1969" spans="2:19" x14ac:dyDescent="0.25">
      <c r="C1969" s="122"/>
      <c r="D1969" s="120"/>
      <c r="E1969" s="4" t="s">
        <v>92</v>
      </c>
      <c r="F1969" s="5"/>
      <c r="G1969" s="6">
        <v>123</v>
      </c>
      <c r="H1969" s="7">
        <v>1</v>
      </c>
      <c r="I1969" s="1">
        <v>7</v>
      </c>
      <c r="J1969" s="1">
        <v>8</v>
      </c>
      <c r="K1969" s="1">
        <v>15</v>
      </c>
      <c r="L1969" s="1">
        <v>16</v>
      </c>
      <c r="M1969" s="1">
        <v>17</v>
      </c>
      <c r="N1969" s="1">
        <v>17</v>
      </c>
      <c r="O1969" s="1">
        <v>20</v>
      </c>
      <c r="P1969" s="1">
        <v>6</v>
      </c>
      <c r="Q1969" s="1">
        <v>6</v>
      </c>
      <c r="R1969" s="1">
        <v>3</v>
      </c>
      <c r="S1969" s="11">
        <v>7</v>
      </c>
    </row>
    <row r="1970" spans="2:19" x14ac:dyDescent="0.25">
      <c r="C1970" s="122"/>
      <c r="D1970" s="120"/>
      <c r="E1970" s="9"/>
      <c r="F1970" s="10"/>
      <c r="G1970" s="8">
        <v>100</v>
      </c>
      <c r="H1970" s="13">
        <v>0.81300813008100004</v>
      </c>
      <c r="I1970" s="2">
        <v>5.6910569105690003</v>
      </c>
      <c r="J1970" s="2">
        <v>6.5040650406499996</v>
      </c>
      <c r="K1970" s="2">
        <v>12.195121951220001</v>
      </c>
      <c r="L1970" s="2">
        <v>13.008130081300999</v>
      </c>
      <c r="M1970" s="2">
        <v>13.821138211381999</v>
      </c>
      <c r="N1970" s="2">
        <v>13.821138211381999</v>
      </c>
      <c r="O1970" s="2">
        <v>16.260162601626</v>
      </c>
      <c r="P1970" s="2">
        <v>4.8780487804880002</v>
      </c>
      <c r="Q1970" s="2">
        <v>4.8780487804880002</v>
      </c>
      <c r="R1970" s="2">
        <v>2.4390243902440001</v>
      </c>
      <c r="S1970" s="14">
        <v>5.6910569105690003</v>
      </c>
    </row>
    <row r="1971" spans="2:19" x14ac:dyDescent="0.25">
      <c r="C1971" s="122"/>
      <c r="D1971" s="120"/>
      <c r="E1971" s="4" t="s">
        <v>93</v>
      </c>
      <c r="F1971" s="5"/>
      <c r="G1971" s="6">
        <v>243</v>
      </c>
      <c r="H1971" s="7">
        <v>3</v>
      </c>
      <c r="I1971" s="1">
        <v>11</v>
      </c>
      <c r="J1971" s="1">
        <v>18</v>
      </c>
      <c r="K1971" s="1">
        <v>31</v>
      </c>
      <c r="L1971" s="1">
        <v>45</v>
      </c>
      <c r="M1971" s="1">
        <v>26</v>
      </c>
      <c r="N1971" s="1">
        <v>26</v>
      </c>
      <c r="O1971" s="1">
        <v>38</v>
      </c>
      <c r="P1971" s="1">
        <v>15</v>
      </c>
      <c r="Q1971" s="1">
        <v>15</v>
      </c>
      <c r="R1971" s="1">
        <v>1</v>
      </c>
      <c r="S1971" s="11">
        <v>14</v>
      </c>
    </row>
    <row r="1972" spans="2:19" x14ac:dyDescent="0.25">
      <c r="C1972" s="122"/>
      <c r="D1972" s="120"/>
      <c r="E1972" s="9"/>
      <c r="F1972" s="10"/>
      <c r="G1972" s="8">
        <v>100</v>
      </c>
      <c r="H1972" s="13">
        <v>1.2345679012349999</v>
      </c>
      <c r="I1972" s="2">
        <v>4.5267489711930002</v>
      </c>
      <c r="J1972" s="2">
        <v>7.4074074074069998</v>
      </c>
      <c r="K1972" s="2">
        <v>12.757201646091</v>
      </c>
      <c r="L1972" s="2">
        <v>18.518518518518999</v>
      </c>
      <c r="M1972" s="2">
        <v>10.699588477365999</v>
      </c>
      <c r="N1972" s="2">
        <v>10.699588477365999</v>
      </c>
      <c r="O1972" s="2">
        <v>15.637860082305</v>
      </c>
      <c r="P1972" s="2">
        <v>6.1728395061730001</v>
      </c>
      <c r="Q1972" s="2">
        <v>6.1728395061730001</v>
      </c>
      <c r="R1972" s="2">
        <v>0.41152263374499998</v>
      </c>
      <c r="S1972" s="14">
        <v>5.7613168724279999</v>
      </c>
    </row>
    <row r="1973" spans="2:19" x14ac:dyDescent="0.25">
      <c r="C1973" s="122"/>
      <c r="D1973" s="120"/>
      <c r="E1973" s="4" t="s">
        <v>85</v>
      </c>
      <c r="F1973" s="5"/>
      <c r="G1973" s="6">
        <v>395</v>
      </c>
      <c r="H1973" s="7">
        <v>6</v>
      </c>
      <c r="I1973" s="1">
        <v>33</v>
      </c>
      <c r="J1973" s="1">
        <v>43</v>
      </c>
      <c r="K1973" s="1">
        <v>52</v>
      </c>
      <c r="L1973" s="1">
        <v>68</v>
      </c>
      <c r="M1973" s="1">
        <v>50</v>
      </c>
      <c r="N1973" s="1">
        <v>47</v>
      </c>
      <c r="O1973" s="1">
        <v>46</v>
      </c>
      <c r="P1973" s="1">
        <v>15</v>
      </c>
      <c r="Q1973" s="1">
        <v>10</v>
      </c>
      <c r="R1973" s="1">
        <v>6</v>
      </c>
      <c r="S1973" s="11">
        <v>19</v>
      </c>
    </row>
    <row r="1974" spans="2:19" x14ac:dyDescent="0.25">
      <c r="C1974" s="122"/>
      <c r="D1974" s="120"/>
      <c r="E1974" s="9"/>
      <c r="F1974" s="10"/>
      <c r="G1974" s="8">
        <v>100</v>
      </c>
      <c r="H1974" s="13">
        <v>1.5189873417719999</v>
      </c>
      <c r="I1974" s="2">
        <v>8.3544303797470008</v>
      </c>
      <c r="J1974" s="2">
        <v>10.886075949366999</v>
      </c>
      <c r="K1974" s="2">
        <v>13.164556962024999</v>
      </c>
      <c r="L1974" s="2">
        <v>17.215189873418002</v>
      </c>
      <c r="M1974" s="2">
        <v>12.658227848100999</v>
      </c>
      <c r="N1974" s="2">
        <v>11.898734177214999</v>
      </c>
      <c r="O1974" s="2">
        <v>11.645569620252999</v>
      </c>
      <c r="P1974" s="2">
        <v>3.7974683544299999</v>
      </c>
      <c r="Q1974" s="2">
        <v>2.5316455696200002</v>
      </c>
      <c r="R1974" s="2">
        <v>1.5189873417719999</v>
      </c>
      <c r="S1974" s="14">
        <v>4.8101265822780004</v>
      </c>
    </row>
    <row r="1975" spans="2:19" x14ac:dyDescent="0.25">
      <c r="C1975" s="122"/>
      <c r="D1975" s="120"/>
      <c r="E1975" s="4" t="s">
        <v>94</v>
      </c>
      <c r="F1975" s="5"/>
      <c r="G1975" s="6">
        <v>168</v>
      </c>
      <c r="H1975" s="7">
        <v>4</v>
      </c>
      <c r="I1975" s="1">
        <v>12</v>
      </c>
      <c r="J1975" s="1">
        <v>15</v>
      </c>
      <c r="K1975" s="1">
        <v>34</v>
      </c>
      <c r="L1975" s="1">
        <v>31</v>
      </c>
      <c r="M1975" s="1">
        <v>20</v>
      </c>
      <c r="N1975" s="1">
        <v>19</v>
      </c>
      <c r="O1975" s="1">
        <v>16</v>
      </c>
      <c r="P1975" s="1">
        <v>7</v>
      </c>
      <c r="Q1975" s="1">
        <v>5</v>
      </c>
      <c r="R1975" s="1">
        <v>0</v>
      </c>
      <c r="S1975" s="11">
        <v>5</v>
      </c>
    </row>
    <row r="1976" spans="2:19" x14ac:dyDescent="0.25">
      <c r="C1976" s="122"/>
      <c r="D1976" s="120"/>
      <c r="E1976" s="9"/>
      <c r="F1976" s="10"/>
      <c r="G1976" s="8">
        <v>100</v>
      </c>
      <c r="H1976" s="13">
        <v>2.3809523809519999</v>
      </c>
      <c r="I1976" s="2">
        <v>7.1428571428570002</v>
      </c>
      <c r="J1976" s="2">
        <v>8.9285714285710007</v>
      </c>
      <c r="K1976" s="2">
        <v>20.238095238094999</v>
      </c>
      <c r="L1976" s="2">
        <v>18.452380952380999</v>
      </c>
      <c r="M1976" s="2">
        <v>11.904761904761999</v>
      </c>
      <c r="N1976" s="2">
        <v>11.309523809524</v>
      </c>
      <c r="O1976" s="2">
        <v>9.5238095238099998</v>
      </c>
      <c r="P1976" s="2">
        <v>4.166666666667</v>
      </c>
      <c r="Q1976" s="2">
        <v>2.9761904761900002</v>
      </c>
      <c r="R1976" s="16">
        <v>0</v>
      </c>
      <c r="S1976" s="14">
        <v>2.9761904761900002</v>
      </c>
    </row>
    <row r="1977" spans="2:19" x14ac:dyDescent="0.25">
      <c r="C1977" s="122"/>
      <c r="D1977" s="120"/>
      <c r="E1977" s="4" t="s">
        <v>95</v>
      </c>
      <c r="F1977" s="5"/>
      <c r="G1977" s="6">
        <v>68</v>
      </c>
      <c r="H1977" s="7">
        <v>1</v>
      </c>
      <c r="I1977" s="1">
        <v>4</v>
      </c>
      <c r="J1977" s="1">
        <v>5</v>
      </c>
      <c r="K1977" s="1">
        <v>13</v>
      </c>
      <c r="L1977" s="1">
        <v>7</v>
      </c>
      <c r="M1977" s="1">
        <v>7</v>
      </c>
      <c r="N1977" s="1">
        <v>12</v>
      </c>
      <c r="O1977" s="1">
        <v>6</v>
      </c>
      <c r="P1977" s="1">
        <v>3</v>
      </c>
      <c r="Q1977" s="1">
        <v>2</v>
      </c>
      <c r="R1977" s="1">
        <v>0</v>
      </c>
      <c r="S1977" s="11">
        <v>8</v>
      </c>
    </row>
    <row r="1978" spans="2:19" x14ac:dyDescent="0.25">
      <c r="C1978" s="122"/>
      <c r="D1978" s="120"/>
      <c r="E1978" s="9"/>
      <c r="F1978" s="10"/>
      <c r="G1978" s="8">
        <v>100</v>
      </c>
      <c r="H1978" s="13">
        <v>1.4705882352940001</v>
      </c>
      <c r="I1978" s="2">
        <v>5.8823529411760003</v>
      </c>
      <c r="J1978" s="2">
        <v>7.352941176471</v>
      </c>
      <c r="K1978" s="2">
        <v>19.117647058824002</v>
      </c>
      <c r="L1978" s="2">
        <v>10.294117647059</v>
      </c>
      <c r="M1978" s="2">
        <v>10.294117647059</v>
      </c>
      <c r="N1978" s="2">
        <v>17.647058823529001</v>
      </c>
      <c r="O1978" s="2">
        <v>8.8235294117649996</v>
      </c>
      <c r="P1978" s="2">
        <v>4.4117647058819998</v>
      </c>
      <c r="Q1978" s="2">
        <v>2.9411764705880001</v>
      </c>
      <c r="R1978" s="16">
        <v>0</v>
      </c>
      <c r="S1978" s="14">
        <v>11.764705882353001</v>
      </c>
    </row>
    <row r="1979" spans="2:19" x14ac:dyDescent="0.25">
      <c r="C1979" s="122"/>
      <c r="D1979" s="120"/>
      <c r="E1979" s="4" t="s">
        <v>87</v>
      </c>
      <c r="F1979" s="5"/>
      <c r="G1979" s="6">
        <v>278</v>
      </c>
      <c r="H1979" s="7">
        <v>2</v>
      </c>
      <c r="I1979" s="1">
        <v>30</v>
      </c>
      <c r="J1979" s="1">
        <v>37</v>
      </c>
      <c r="K1979" s="1">
        <v>40</v>
      </c>
      <c r="L1979" s="1">
        <v>35</v>
      </c>
      <c r="M1979" s="1">
        <v>35</v>
      </c>
      <c r="N1979" s="1">
        <v>32</v>
      </c>
      <c r="O1979" s="1">
        <v>33</v>
      </c>
      <c r="P1979" s="1">
        <v>8</v>
      </c>
      <c r="Q1979" s="1">
        <v>7</v>
      </c>
      <c r="R1979" s="1">
        <v>4</v>
      </c>
      <c r="S1979" s="11">
        <v>15</v>
      </c>
    </row>
    <row r="1980" spans="2:19" x14ac:dyDescent="0.25">
      <c r="C1980" s="126"/>
      <c r="D1980" s="123"/>
      <c r="E1980" s="67"/>
      <c r="F1980" s="58"/>
      <c r="G1980" s="75">
        <v>100</v>
      </c>
      <c r="H1980" s="83">
        <v>0.71942446043200003</v>
      </c>
      <c r="I1980" s="41">
        <v>10.791366906475</v>
      </c>
      <c r="J1980" s="41">
        <v>13.309352517985999</v>
      </c>
      <c r="K1980" s="41">
        <v>14.388489208633001</v>
      </c>
      <c r="L1980" s="41">
        <v>12.589928057553999</v>
      </c>
      <c r="M1980" s="41">
        <v>12.589928057553999</v>
      </c>
      <c r="N1980" s="41">
        <v>11.510791366906</v>
      </c>
      <c r="O1980" s="41">
        <v>11.870503597121999</v>
      </c>
      <c r="P1980" s="41">
        <v>2.877697841727</v>
      </c>
      <c r="Q1980" s="41">
        <v>2.517985611511</v>
      </c>
      <c r="R1980" s="41">
        <v>1.438848920863</v>
      </c>
      <c r="S1980" s="84">
        <v>5.3956834532369999</v>
      </c>
    </row>
    <row r="1982" spans="2:19" x14ac:dyDescent="0.25">
      <c r="B1982" s="48" t="str">
        <f xml:space="preserve"> HYPERLINK("#'目次'!B17", "[11]")</f>
        <v>[11]</v>
      </c>
      <c r="C1982" s="35" t="s">
        <v>156</v>
      </c>
    </row>
    <row r="1985" spans="3:11" x14ac:dyDescent="0.25">
      <c r="C1985" s="35" t="s">
        <v>14</v>
      </c>
    </row>
    <row r="1986" spans="3:11" x14ac:dyDescent="0.25">
      <c r="C1986" s="115"/>
      <c r="D1986" s="116"/>
      <c r="E1986" s="116"/>
      <c r="F1986" s="116"/>
      <c r="G1986" s="44" t="s">
        <v>15</v>
      </c>
      <c r="H1986" s="43" t="s">
        <v>77</v>
      </c>
      <c r="I1986" s="26" t="s">
        <v>78</v>
      </c>
      <c r="J1986" s="26" t="s">
        <v>79</v>
      </c>
      <c r="K1986" s="49" t="s">
        <v>80</v>
      </c>
    </row>
    <row r="1987" spans="3:11" x14ac:dyDescent="0.25">
      <c r="C1987" s="117"/>
      <c r="D1987" s="118"/>
      <c r="E1987" s="118"/>
      <c r="F1987" s="118"/>
      <c r="G1987" s="46"/>
      <c r="H1987" s="47"/>
      <c r="I1987" s="27"/>
      <c r="J1987" s="27"/>
      <c r="K1987" s="45"/>
    </row>
    <row r="1988" spans="3:11" x14ac:dyDescent="0.25">
      <c r="C1988" s="77"/>
      <c r="D1988" s="17"/>
      <c r="E1988" s="76" t="s">
        <v>15</v>
      </c>
      <c r="F1988" s="73"/>
      <c r="G1988" s="57">
        <v>2414</v>
      </c>
      <c r="H1988" s="31">
        <v>626</v>
      </c>
      <c r="I1988" s="31">
        <v>975</v>
      </c>
      <c r="J1988" s="31">
        <v>589</v>
      </c>
      <c r="K1988" s="68">
        <v>224</v>
      </c>
    </row>
    <row r="1989" spans="3:11" x14ac:dyDescent="0.25">
      <c r="C1989" s="67"/>
      <c r="D1989" s="58"/>
      <c r="E1989" s="58"/>
      <c r="F1989" s="78"/>
      <c r="G1989" s="8">
        <v>100</v>
      </c>
      <c r="H1989" s="2">
        <v>25.932062966031001</v>
      </c>
      <c r="I1989" s="2">
        <v>40.389395194697997</v>
      </c>
      <c r="J1989" s="2">
        <v>24.399337199668999</v>
      </c>
      <c r="K1989" s="14">
        <v>9.2792046396019998</v>
      </c>
    </row>
    <row r="1990" spans="3:11" x14ac:dyDescent="0.25">
      <c r="C1990" s="124" t="s">
        <v>19</v>
      </c>
      <c r="D1990" s="119" t="s">
        <v>20</v>
      </c>
      <c r="E1990" s="18" t="s">
        <v>21</v>
      </c>
      <c r="F1990" s="17"/>
      <c r="G1990" s="19">
        <v>1139</v>
      </c>
      <c r="H1990" s="21">
        <v>305</v>
      </c>
      <c r="I1990" s="3">
        <v>447</v>
      </c>
      <c r="J1990" s="3">
        <v>279</v>
      </c>
      <c r="K1990" s="22">
        <v>108</v>
      </c>
    </row>
    <row r="1991" spans="3:11" x14ac:dyDescent="0.25">
      <c r="C1991" s="125"/>
      <c r="D1991" s="120"/>
      <c r="E1991" s="9"/>
      <c r="F1991" s="10"/>
      <c r="G1991" s="8">
        <v>100</v>
      </c>
      <c r="H1991" s="13">
        <v>26.777875329236</v>
      </c>
      <c r="I1991" s="2">
        <v>39.244951712027998</v>
      </c>
      <c r="J1991" s="2">
        <v>24.495171202809001</v>
      </c>
      <c r="K1991" s="14">
        <v>9.4820017559259995</v>
      </c>
    </row>
    <row r="1992" spans="3:11" x14ac:dyDescent="0.25">
      <c r="C1992" s="125"/>
      <c r="D1992" s="120"/>
      <c r="E1992" s="4" t="s">
        <v>22</v>
      </c>
      <c r="F1992" s="5"/>
      <c r="G1992" s="6">
        <v>1275</v>
      </c>
      <c r="H1992" s="7">
        <v>321</v>
      </c>
      <c r="I1992" s="1">
        <v>528</v>
      </c>
      <c r="J1992" s="1">
        <v>310</v>
      </c>
      <c r="K1992" s="11">
        <v>116</v>
      </c>
    </row>
    <row r="1993" spans="3:11" x14ac:dyDescent="0.25">
      <c r="C1993" s="125"/>
      <c r="D1993" s="120"/>
      <c r="E1993" s="9"/>
      <c r="F1993" s="10"/>
      <c r="G1993" s="8">
        <v>100</v>
      </c>
      <c r="H1993" s="13">
        <v>25.176470588234999</v>
      </c>
      <c r="I1993" s="2">
        <v>41.411764705882</v>
      </c>
      <c r="J1993" s="2">
        <v>24.313725490195999</v>
      </c>
      <c r="K1993" s="14">
        <v>9.0980392156860006</v>
      </c>
    </row>
    <row r="1994" spans="3:11" x14ac:dyDescent="0.25">
      <c r="C1994" s="121" t="s">
        <v>23</v>
      </c>
      <c r="D1994" s="121" t="s">
        <v>24</v>
      </c>
      <c r="E1994" s="18" t="s">
        <v>25</v>
      </c>
      <c r="F1994" s="17"/>
      <c r="G1994" s="19">
        <v>515</v>
      </c>
      <c r="H1994" s="21">
        <v>130</v>
      </c>
      <c r="I1994" s="3">
        <v>193</v>
      </c>
      <c r="J1994" s="3">
        <v>142</v>
      </c>
      <c r="K1994" s="22">
        <v>50</v>
      </c>
    </row>
    <row r="1995" spans="3:11" x14ac:dyDescent="0.25">
      <c r="C1995" s="125"/>
      <c r="D1995" s="122"/>
      <c r="E1995" s="9"/>
      <c r="F1995" s="10"/>
      <c r="G1995" s="8">
        <v>100</v>
      </c>
      <c r="H1995" s="13">
        <v>25.242718446602002</v>
      </c>
      <c r="I1995" s="2">
        <v>37.475728155340001</v>
      </c>
      <c r="J1995" s="2">
        <v>27.572815533981</v>
      </c>
      <c r="K1995" s="14">
        <v>9.7087378640779995</v>
      </c>
    </row>
    <row r="1996" spans="3:11" x14ac:dyDescent="0.25">
      <c r="C1996" s="125"/>
      <c r="D1996" s="122"/>
      <c r="E1996" s="4" t="s">
        <v>26</v>
      </c>
      <c r="F1996" s="5"/>
      <c r="G1996" s="6">
        <v>718</v>
      </c>
      <c r="H1996" s="7">
        <v>184</v>
      </c>
      <c r="I1996" s="1">
        <v>295</v>
      </c>
      <c r="J1996" s="1">
        <v>170</v>
      </c>
      <c r="K1996" s="11">
        <v>69</v>
      </c>
    </row>
    <row r="1997" spans="3:11" x14ac:dyDescent="0.25">
      <c r="C1997" s="125"/>
      <c r="D1997" s="122"/>
      <c r="E1997" s="9"/>
      <c r="F1997" s="10"/>
      <c r="G1997" s="8">
        <v>100</v>
      </c>
      <c r="H1997" s="13">
        <v>25.626740947075</v>
      </c>
      <c r="I1997" s="2">
        <v>41.086350974929999</v>
      </c>
      <c r="J1997" s="2">
        <v>23.676880222841</v>
      </c>
      <c r="K1997" s="14">
        <v>9.6100278551529996</v>
      </c>
    </row>
    <row r="1998" spans="3:11" x14ac:dyDescent="0.25">
      <c r="C1998" s="125"/>
      <c r="D1998" s="122"/>
      <c r="E1998" s="4" t="s">
        <v>27</v>
      </c>
      <c r="F1998" s="5"/>
      <c r="G1998" s="6">
        <v>492</v>
      </c>
      <c r="H1998" s="7">
        <v>137</v>
      </c>
      <c r="I1998" s="1">
        <v>206</v>
      </c>
      <c r="J1998" s="1">
        <v>107</v>
      </c>
      <c r="K1998" s="11">
        <v>42</v>
      </c>
    </row>
    <row r="1999" spans="3:11" x14ac:dyDescent="0.25">
      <c r="C1999" s="125"/>
      <c r="D1999" s="122"/>
      <c r="E1999" s="9"/>
      <c r="F1999" s="10"/>
      <c r="G1999" s="8">
        <v>100</v>
      </c>
      <c r="H1999" s="13">
        <v>27.845528455284999</v>
      </c>
      <c r="I1999" s="2">
        <v>41.869918699186996</v>
      </c>
      <c r="J1999" s="2">
        <v>21.747967479675001</v>
      </c>
      <c r="K1999" s="14">
        <v>8.5365853658540001</v>
      </c>
    </row>
    <row r="2000" spans="3:11" x14ac:dyDescent="0.25">
      <c r="C2000" s="125"/>
      <c r="D2000" s="122"/>
      <c r="E2000" s="4" t="s">
        <v>28</v>
      </c>
      <c r="F2000" s="5"/>
      <c r="G2000" s="6">
        <v>390</v>
      </c>
      <c r="H2000" s="7">
        <v>109</v>
      </c>
      <c r="I2000" s="1">
        <v>155</v>
      </c>
      <c r="J2000" s="1">
        <v>87</v>
      </c>
      <c r="K2000" s="11">
        <v>39</v>
      </c>
    </row>
    <row r="2001" spans="3:11" x14ac:dyDescent="0.25">
      <c r="C2001" s="125"/>
      <c r="D2001" s="122"/>
      <c r="E2001" s="9"/>
      <c r="F2001" s="10"/>
      <c r="G2001" s="8">
        <v>100</v>
      </c>
      <c r="H2001" s="13">
        <v>27.948717948717999</v>
      </c>
      <c r="I2001" s="2">
        <v>39.74358974359</v>
      </c>
      <c r="J2001" s="2">
        <v>22.307692307692001</v>
      </c>
      <c r="K2001" s="14">
        <v>10</v>
      </c>
    </row>
    <row r="2002" spans="3:11" x14ac:dyDescent="0.25">
      <c r="C2002" s="125"/>
      <c r="D2002" s="122"/>
      <c r="E2002" s="4" t="s">
        <v>29</v>
      </c>
      <c r="F2002" s="5"/>
      <c r="G2002" s="6">
        <v>206</v>
      </c>
      <c r="H2002" s="7">
        <v>47</v>
      </c>
      <c r="I2002" s="1">
        <v>83</v>
      </c>
      <c r="J2002" s="1">
        <v>60</v>
      </c>
      <c r="K2002" s="11">
        <v>16</v>
      </c>
    </row>
    <row r="2003" spans="3:11" x14ac:dyDescent="0.25">
      <c r="C2003" s="125"/>
      <c r="D2003" s="122"/>
      <c r="E2003" s="9"/>
      <c r="F2003" s="10"/>
      <c r="G2003" s="8">
        <v>100</v>
      </c>
      <c r="H2003" s="13">
        <v>22.815533980583002</v>
      </c>
      <c r="I2003" s="2">
        <v>40.291262135921997</v>
      </c>
      <c r="J2003" s="2">
        <v>29.126213592233</v>
      </c>
      <c r="K2003" s="14">
        <v>7.7669902912620001</v>
      </c>
    </row>
    <row r="2004" spans="3:11" x14ac:dyDescent="0.25">
      <c r="C2004" s="125"/>
      <c r="D2004" s="122"/>
      <c r="E2004" s="4" t="s">
        <v>30</v>
      </c>
      <c r="F2004" s="5"/>
      <c r="G2004" s="6">
        <v>76</v>
      </c>
      <c r="H2004" s="7">
        <v>17</v>
      </c>
      <c r="I2004" s="1">
        <v>35</v>
      </c>
      <c r="J2004" s="1">
        <v>17</v>
      </c>
      <c r="K2004" s="11">
        <v>7</v>
      </c>
    </row>
    <row r="2005" spans="3:11" x14ac:dyDescent="0.25">
      <c r="C2005" s="125"/>
      <c r="D2005" s="122"/>
      <c r="E2005" s="9"/>
      <c r="F2005" s="10"/>
      <c r="G2005" s="8">
        <v>100</v>
      </c>
      <c r="H2005" s="13">
        <v>22.368421052632002</v>
      </c>
      <c r="I2005" s="2">
        <v>46.052631578947</v>
      </c>
      <c r="J2005" s="2">
        <v>22.368421052632002</v>
      </c>
      <c r="K2005" s="14">
        <v>9.2105263157890001</v>
      </c>
    </row>
    <row r="2006" spans="3:11" x14ac:dyDescent="0.25">
      <c r="C2006" s="125"/>
      <c r="D2006" s="122"/>
      <c r="E2006" s="4" t="s">
        <v>31</v>
      </c>
      <c r="F2006" s="5"/>
      <c r="G2006" s="6">
        <v>17</v>
      </c>
      <c r="H2006" s="7">
        <v>2</v>
      </c>
      <c r="I2006" s="1">
        <v>8</v>
      </c>
      <c r="J2006" s="1">
        <v>6</v>
      </c>
      <c r="K2006" s="11">
        <v>1</v>
      </c>
    </row>
    <row r="2007" spans="3:11" x14ac:dyDescent="0.25">
      <c r="C2007" s="125"/>
      <c r="D2007" s="122"/>
      <c r="E2007" s="9"/>
      <c r="F2007" s="10"/>
      <c r="G2007" s="8">
        <v>100</v>
      </c>
      <c r="H2007" s="13">
        <v>11.764705882353001</v>
      </c>
      <c r="I2007" s="2">
        <v>47.058823529412003</v>
      </c>
      <c r="J2007" s="2">
        <v>35.294117647058997</v>
      </c>
      <c r="K2007" s="14">
        <v>5.8823529411760003</v>
      </c>
    </row>
    <row r="2008" spans="3:11" x14ac:dyDescent="0.25">
      <c r="C2008" s="125"/>
      <c r="D2008" s="122"/>
      <c r="E2008" s="4" t="s">
        <v>32</v>
      </c>
      <c r="F2008" s="5"/>
      <c r="G2008" s="6">
        <v>1233</v>
      </c>
      <c r="H2008" s="7">
        <v>314</v>
      </c>
      <c r="I2008" s="1">
        <v>488</v>
      </c>
      <c r="J2008" s="1">
        <v>312</v>
      </c>
      <c r="K2008" s="11">
        <v>119</v>
      </c>
    </row>
    <row r="2009" spans="3:11" x14ac:dyDescent="0.25">
      <c r="C2009" s="125"/>
      <c r="D2009" s="122"/>
      <c r="E2009" s="9"/>
      <c r="F2009" s="10"/>
      <c r="G2009" s="8">
        <v>100</v>
      </c>
      <c r="H2009" s="13">
        <v>25.466342254663001</v>
      </c>
      <c r="I2009" s="2">
        <v>39.578264395783002</v>
      </c>
      <c r="J2009" s="2">
        <v>25.304136253041001</v>
      </c>
      <c r="K2009" s="14">
        <v>9.6512570965129996</v>
      </c>
    </row>
    <row r="2010" spans="3:11" x14ac:dyDescent="0.25">
      <c r="C2010" s="125"/>
      <c r="D2010" s="122"/>
      <c r="E2010" s="4" t="s">
        <v>33</v>
      </c>
      <c r="F2010" s="5"/>
      <c r="G2010" s="6">
        <v>882</v>
      </c>
      <c r="H2010" s="7">
        <v>246</v>
      </c>
      <c r="I2010" s="1">
        <v>361</v>
      </c>
      <c r="J2010" s="1">
        <v>194</v>
      </c>
      <c r="K2010" s="11">
        <v>81</v>
      </c>
    </row>
    <row r="2011" spans="3:11" x14ac:dyDescent="0.25">
      <c r="C2011" s="125"/>
      <c r="D2011" s="122"/>
      <c r="E2011" s="9"/>
      <c r="F2011" s="10"/>
      <c r="G2011" s="8">
        <v>100</v>
      </c>
      <c r="H2011" s="13">
        <v>27.891156462584998</v>
      </c>
      <c r="I2011" s="2">
        <v>40.92970521542</v>
      </c>
      <c r="J2011" s="2">
        <v>21.995464852607999</v>
      </c>
      <c r="K2011" s="14">
        <v>9.1836734693879993</v>
      </c>
    </row>
    <row r="2012" spans="3:11" x14ac:dyDescent="0.25">
      <c r="C2012" s="125"/>
      <c r="D2012" s="122"/>
      <c r="E2012" s="4" t="s">
        <v>34</v>
      </c>
      <c r="F2012" s="5"/>
      <c r="G2012" s="6">
        <v>299</v>
      </c>
      <c r="H2012" s="7">
        <v>66</v>
      </c>
      <c r="I2012" s="1">
        <v>126</v>
      </c>
      <c r="J2012" s="1">
        <v>83</v>
      </c>
      <c r="K2012" s="11">
        <v>24</v>
      </c>
    </row>
    <row r="2013" spans="3:11" x14ac:dyDescent="0.25">
      <c r="C2013" s="125"/>
      <c r="D2013" s="122"/>
      <c r="E2013" s="9"/>
      <c r="F2013" s="10"/>
      <c r="G2013" s="8">
        <v>100</v>
      </c>
      <c r="H2013" s="13">
        <v>22.073578595318001</v>
      </c>
      <c r="I2013" s="2">
        <v>42.140468227425004</v>
      </c>
      <c r="J2013" s="2">
        <v>27.759197324414998</v>
      </c>
      <c r="K2013" s="14">
        <v>8.0267558528429994</v>
      </c>
    </row>
    <row r="2014" spans="3:11" x14ac:dyDescent="0.25">
      <c r="C2014" s="125"/>
      <c r="D2014" s="122"/>
      <c r="E2014" s="4" t="s">
        <v>35</v>
      </c>
      <c r="F2014" s="5"/>
      <c r="G2014" s="6">
        <v>1181</v>
      </c>
      <c r="H2014" s="7">
        <v>312</v>
      </c>
      <c r="I2014" s="1">
        <v>487</v>
      </c>
      <c r="J2014" s="1">
        <v>277</v>
      </c>
      <c r="K2014" s="11">
        <v>105</v>
      </c>
    </row>
    <row r="2015" spans="3:11" x14ac:dyDescent="0.25">
      <c r="C2015" s="125"/>
      <c r="D2015" s="122"/>
      <c r="E2015" s="9"/>
      <c r="F2015" s="10"/>
      <c r="G2015" s="8">
        <v>100</v>
      </c>
      <c r="H2015" s="13">
        <v>26.418289585097</v>
      </c>
      <c r="I2015" s="2">
        <v>41.236240474173997</v>
      </c>
      <c r="J2015" s="2">
        <v>23.454699407282</v>
      </c>
      <c r="K2015" s="14">
        <v>8.8907705334460001</v>
      </c>
    </row>
    <row r="2016" spans="3:11" x14ac:dyDescent="0.25">
      <c r="C2016" s="125"/>
      <c r="D2016" s="121" t="s">
        <v>21</v>
      </c>
      <c r="E2016" s="18" t="s">
        <v>25</v>
      </c>
      <c r="F2016" s="17"/>
      <c r="G2016" s="19">
        <v>268</v>
      </c>
      <c r="H2016" s="21">
        <v>67</v>
      </c>
      <c r="I2016" s="3">
        <v>105</v>
      </c>
      <c r="J2016" s="3">
        <v>72</v>
      </c>
      <c r="K2016" s="22">
        <v>24</v>
      </c>
    </row>
    <row r="2017" spans="3:11" x14ac:dyDescent="0.25">
      <c r="C2017" s="125"/>
      <c r="D2017" s="122"/>
      <c r="E2017" s="9"/>
      <c r="F2017" s="10"/>
      <c r="G2017" s="8">
        <v>100</v>
      </c>
      <c r="H2017" s="13">
        <v>25</v>
      </c>
      <c r="I2017" s="2">
        <v>39.179104477612</v>
      </c>
      <c r="J2017" s="2">
        <v>26.865671641791</v>
      </c>
      <c r="K2017" s="14">
        <v>8.9552238805969999</v>
      </c>
    </row>
    <row r="2018" spans="3:11" x14ac:dyDescent="0.25">
      <c r="C2018" s="125"/>
      <c r="D2018" s="122"/>
      <c r="E2018" s="4" t="s">
        <v>26</v>
      </c>
      <c r="F2018" s="5"/>
      <c r="G2018" s="6">
        <v>338</v>
      </c>
      <c r="H2018" s="7">
        <v>87</v>
      </c>
      <c r="I2018" s="1">
        <v>141</v>
      </c>
      <c r="J2018" s="1">
        <v>73</v>
      </c>
      <c r="K2018" s="11">
        <v>37</v>
      </c>
    </row>
    <row r="2019" spans="3:11" x14ac:dyDescent="0.25">
      <c r="C2019" s="125"/>
      <c r="D2019" s="122"/>
      <c r="E2019" s="9"/>
      <c r="F2019" s="10"/>
      <c r="G2019" s="8">
        <v>100</v>
      </c>
      <c r="H2019" s="13">
        <v>25.739644970413998</v>
      </c>
      <c r="I2019" s="2">
        <v>41.715976331360999</v>
      </c>
      <c r="J2019" s="2">
        <v>21.597633136094998</v>
      </c>
      <c r="K2019" s="14">
        <v>10.946745562129999</v>
      </c>
    </row>
    <row r="2020" spans="3:11" x14ac:dyDescent="0.25">
      <c r="C2020" s="125"/>
      <c r="D2020" s="122"/>
      <c r="E2020" s="4" t="s">
        <v>27</v>
      </c>
      <c r="F2020" s="5"/>
      <c r="G2020" s="6">
        <v>241</v>
      </c>
      <c r="H2020" s="7">
        <v>72</v>
      </c>
      <c r="I2020" s="1">
        <v>99</v>
      </c>
      <c r="J2020" s="1">
        <v>53</v>
      </c>
      <c r="K2020" s="11">
        <v>17</v>
      </c>
    </row>
    <row r="2021" spans="3:11" x14ac:dyDescent="0.25">
      <c r="C2021" s="125"/>
      <c r="D2021" s="122"/>
      <c r="E2021" s="9"/>
      <c r="F2021" s="10"/>
      <c r="G2021" s="8">
        <v>100</v>
      </c>
      <c r="H2021" s="13">
        <v>29.875518672199</v>
      </c>
      <c r="I2021" s="2">
        <v>41.078838174273997</v>
      </c>
      <c r="J2021" s="2">
        <v>21.991701244813001</v>
      </c>
      <c r="K2021" s="14">
        <v>7.0539419087140001</v>
      </c>
    </row>
    <row r="2022" spans="3:11" x14ac:dyDescent="0.25">
      <c r="C2022" s="125"/>
      <c r="D2022" s="122"/>
      <c r="E2022" s="4" t="s">
        <v>28</v>
      </c>
      <c r="F2022" s="5"/>
      <c r="G2022" s="6">
        <v>180</v>
      </c>
      <c r="H2022" s="7">
        <v>55</v>
      </c>
      <c r="I2022" s="1">
        <v>59</v>
      </c>
      <c r="J2022" s="1">
        <v>45</v>
      </c>
      <c r="K2022" s="11">
        <v>21</v>
      </c>
    </row>
    <row r="2023" spans="3:11" x14ac:dyDescent="0.25">
      <c r="C2023" s="125"/>
      <c r="D2023" s="122"/>
      <c r="E2023" s="9"/>
      <c r="F2023" s="10"/>
      <c r="G2023" s="8">
        <v>100</v>
      </c>
      <c r="H2023" s="13">
        <v>30.555555555556001</v>
      </c>
      <c r="I2023" s="2">
        <v>32.777777777777999</v>
      </c>
      <c r="J2023" s="2">
        <v>25</v>
      </c>
      <c r="K2023" s="14">
        <v>11.666666666667</v>
      </c>
    </row>
    <row r="2024" spans="3:11" x14ac:dyDescent="0.25">
      <c r="C2024" s="125"/>
      <c r="D2024" s="122"/>
      <c r="E2024" s="4" t="s">
        <v>29</v>
      </c>
      <c r="F2024" s="5"/>
      <c r="G2024" s="6">
        <v>83</v>
      </c>
      <c r="H2024" s="7">
        <v>15</v>
      </c>
      <c r="I2024" s="1">
        <v>29</v>
      </c>
      <c r="J2024" s="1">
        <v>31</v>
      </c>
      <c r="K2024" s="11">
        <v>8</v>
      </c>
    </row>
    <row r="2025" spans="3:11" x14ac:dyDescent="0.25">
      <c r="C2025" s="125"/>
      <c r="D2025" s="122"/>
      <c r="E2025" s="9"/>
      <c r="F2025" s="10"/>
      <c r="G2025" s="8">
        <v>100</v>
      </c>
      <c r="H2025" s="13">
        <v>18.072289156627001</v>
      </c>
      <c r="I2025" s="2">
        <v>34.939759036144999</v>
      </c>
      <c r="J2025" s="2">
        <v>37.349397590361001</v>
      </c>
      <c r="K2025" s="14">
        <v>9.638554216867</v>
      </c>
    </row>
    <row r="2026" spans="3:11" x14ac:dyDescent="0.25">
      <c r="C2026" s="125"/>
      <c r="D2026" s="122"/>
      <c r="E2026" s="4" t="s">
        <v>30</v>
      </c>
      <c r="F2026" s="5"/>
      <c r="G2026" s="6">
        <v>26</v>
      </c>
      <c r="H2026" s="7">
        <v>8</v>
      </c>
      <c r="I2026" s="1">
        <v>12</v>
      </c>
      <c r="J2026" s="1">
        <v>5</v>
      </c>
      <c r="K2026" s="11">
        <v>1</v>
      </c>
    </row>
    <row r="2027" spans="3:11" x14ac:dyDescent="0.25">
      <c r="C2027" s="125"/>
      <c r="D2027" s="122"/>
      <c r="E2027" s="9"/>
      <c r="F2027" s="10"/>
      <c r="G2027" s="8">
        <v>100</v>
      </c>
      <c r="H2027" s="13">
        <v>30.769230769231001</v>
      </c>
      <c r="I2027" s="2">
        <v>46.153846153845997</v>
      </c>
      <c r="J2027" s="2">
        <v>19.230769230768999</v>
      </c>
      <c r="K2027" s="14">
        <v>3.8461538461539999</v>
      </c>
    </row>
    <row r="2028" spans="3:11" x14ac:dyDescent="0.25">
      <c r="C2028" s="125"/>
      <c r="D2028" s="122"/>
      <c r="E2028" s="4" t="s">
        <v>31</v>
      </c>
      <c r="F2028" s="5"/>
      <c r="G2028" s="6">
        <v>3</v>
      </c>
      <c r="H2028" s="7">
        <v>1</v>
      </c>
      <c r="I2028" s="1">
        <v>2</v>
      </c>
      <c r="J2028" s="1">
        <v>0</v>
      </c>
      <c r="K2028" s="11">
        <v>0</v>
      </c>
    </row>
    <row r="2029" spans="3:11" x14ac:dyDescent="0.25">
      <c r="C2029" s="125"/>
      <c r="D2029" s="122"/>
      <c r="E2029" s="9"/>
      <c r="F2029" s="10"/>
      <c r="G2029" s="8">
        <v>100</v>
      </c>
      <c r="H2029" s="13">
        <v>33.333333333333002</v>
      </c>
      <c r="I2029" s="2">
        <v>66.666666666666998</v>
      </c>
      <c r="J2029" s="16">
        <v>0</v>
      </c>
      <c r="K2029" s="32">
        <v>0</v>
      </c>
    </row>
    <row r="2030" spans="3:11" x14ac:dyDescent="0.25">
      <c r="C2030" s="125"/>
      <c r="D2030" s="122"/>
      <c r="E2030" s="4" t="s">
        <v>32</v>
      </c>
      <c r="F2030" s="5"/>
      <c r="G2030" s="6">
        <v>606</v>
      </c>
      <c r="H2030" s="7">
        <v>154</v>
      </c>
      <c r="I2030" s="1">
        <v>246</v>
      </c>
      <c r="J2030" s="1">
        <v>145</v>
      </c>
      <c r="K2030" s="11">
        <v>61</v>
      </c>
    </row>
    <row r="2031" spans="3:11" x14ac:dyDescent="0.25">
      <c r="C2031" s="125"/>
      <c r="D2031" s="122"/>
      <c r="E2031" s="9"/>
      <c r="F2031" s="10"/>
      <c r="G2031" s="8">
        <v>100</v>
      </c>
      <c r="H2031" s="13">
        <v>25.412541254124999</v>
      </c>
      <c r="I2031" s="2">
        <v>40.594059405941003</v>
      </c>
      <c r="J2031" s="2">
        <v>23.927392739274001</v>
      </c>
      <c r="K2031" s="14">
        <v>10.06600660066</v>
      </c>
    </row>
    <row r="2032" spans="3:11" x14ac:dyDescent="0.25">
      <c r="C2032" s="125"/>
      <c r="D2032" s="122"/>
      <c r="E2032" s="4" t="s">
        <v>33</v>
      </c>
      <c r="F2032" s="5"/>
      <c r="G2032" s="6">
        <v>421</v>
      </c>
      <c r="H2032" s="7">
        <v>127</v>
      </c>
      <c r="I2032" s="1">
        <v>158</v>
      </c>
      <c r="J2032" s="1">
        <v>98</v>
      </c>
      <c r="K2032" s="11">
        <v>38</v>
      </c>
    </row>
    <row r="2033" spans="3:11" x14ac:dyDescent="0.25">
      <c r="C2033" s="125"/>
      <c r="D2033" s="122"/>
      <c r="E2033" s="9"/>
      <c r="F2033" s="10"/>
      <c r="G2033" s="8">
        <v>100</v>
      </c>
      <c r="H2033" s="13">
        <v>30.166270783847999</v>
      </c>
      <c r="I2033" s="2">
        <v>37.529691211401001</v>
      </c>
      <c r="J2033" s="2">
        <v>23.277909738717</v>
      </c>
      <c r="K2033" s="14">
        <v>9.026128266033</v>
      </c>
    </row>
    <row r="2034" spans="3:11" x14ac:dyDescent="0.25">
      <c r="C2034" s="125"/>
      <c r="D2034" s="122"/>
      <c r="E2034" s="4" t="s">
        <v>34</v>
      </c>
      <c r="F2034" s="5"/>
      <c r="G2034" s="6">
        <v>112</v>
      </c>
      <c r="H2034" s="7">
        <v>24</v>
      </c>
      <c r="I2034" s="1">
        <v>43</v>
      </c>
      <c r="J2034" s="1">
        <v>36</v>
      </c>
      <c r="K2034" s="11">
        <v>9</v>
      </c>
    </row>
    <row r="2035" spans="3:11" x14ac:dyDescent="0.25">
      <c r="C2035" s="125"/>
      <c r="D2035" s="122"/>
      <c r="E2035" s="9"/>
      <c r="F2035" s="10"/>
      <c r="G2035" s="8">
        <v>100</v>
      </c>
      <c r="H2035" s="13">
        <v>21.428571428571001</v>
      </c>
      <c r="I2035" s="2">
        <v>38.392857142856997</v>
      </c>
      <c r="J2035" s="2">
        <v>32.142857142856997</v>
      </c>
      <c r="K2035" s="14">
        <v>8.0357142857140005</v>
      </c>
    </row>
    <row r="2036" spans="3:11" x14ac:dyDescent="0.25">
      <c r="C2036" s="125"/>
      <c r="D2036" s="122"/>
      <c r="E2036" s="4" t="s">
        <v>35</v>
      </c>
      <c r="F2036" s="5"/>
      <c r="G2036" s="6">
        <v>533</v>
      </c>
      <c r="H2036" s="7">
        <v>151</v>
      </c>
      <c r="I2036" s="1">
        <v>201</v>
      </c>
      <c r="J2036" s="1">
        <v>134</v>
      </c>
      <c r="K2036" s="11">
        <v>47</v>
      </c>
    </row>
    <row r="2037" spans="3:11" x14ac:dyDescent="0.25">
      <c r="C2037" s="125"/>
      <c r="D2037" s="122"/>
      <c r="E2037" s="9"/>
      <c r="F2037" s="10"/>
      <c r="G2037" s="8">
        <v>100</v>
      </c>
      <c r="H2037" s="13">
        <v>28.330206378987</v>
      </c>
      <c r="I2037" s="2">
        <v>37.711069418386003</v>
      </c>
      <c r="J2037" s="2">
        <v>25.140712945591002</v>
      </c>
      <c r="K2037" s="14">
        <v>8.8180112570359999</v>
      </c>
    </row>
    <row r="2038" spans="3:11" x14ac:dyDescent="0.25">
      <c r="C2038" s="125"/>
      <c r="D2038" s="121" t="s">
        <v>22</v>
      </c>
      <c r="E2038" s="18" t="s">
        <v>25</v>
      </c>
      <c r="F2038" s="17"/>
      <c r="G2038" s="19">
        <v>247</v>
      </c>
      <c r="H2038" s="21">
        <v>63</v>
      </c>
      <c r="I2038" s="3">
        <v>88</v>
      </c>
      <c r="J2038" s="3">
        <v>70</v>
      </c>
      <c r="K2038" s="22">
        <v>26</v>
      </c>
    </row>
    <row r="2039" spans="3:11" x14ac:dyDescent="0.25">
      <c r="C2039" s="125"/>
      <c r="D2039" s="122"/>
      <c r="E2039" s="9"/>
      <c r="F2039" s="10"/>
      <c r="G2039" s="8">
        <v>100</v>
      </c>
      <c r="H2039" s="13">
        <v>25.506072874493999</v>
      </c>
      <c r="I2039" s="2">
        <v>35.627530364371999</v>
      </c>
      <c r="J2039" s="2">
        <v>28.340080971660001</v>
      </c>
      <c r="K2039" s="14">
        <v>10.526315789473999</v>
      </c>
    </row>
    <row r="2040" spans="3:11" x14ac:dyDescent="0.25">
      <c r="C2040" s="125"/>
      <c r="D2040" s="122"/>
      <c r="E2040" s="4" t="s">
        <v>26</v>
      </c>
      <c r="F2040" s="5"/>
      <c r="G2040" s="6">
        <v>380</v>
      </c>
      <c r="H2040" s="7">
        <v>97</v>
      </c>
      <c r="I2040" s="1">
        <v>154</v>
      </c>
      <c r="J2040" s="1">
        <v>97</v>
      </c>
      <c r="K2040" s="11">
        <v>32</v>
      </c>
    </row>
    <row r="2041" spans="3:11" x14ac:dyDescent="0.25">
      <c r="C2041" s="125"/>
      <c r="D2041" s="122"/>
      <c r="E2041" s="9"/>
      <c r="F2041" s="10"/>
      <c r="G2041" s="8">
        <v>100</v>
      </c>
      <c r="H2041" s="13">
        <v>25.526315789474001</v>
      </c>
      <c r="I2041" s="2">
        <v>40.526315789473998</v>
      </c>
      <c r="J2041" s="2">
        <v>25.526315789474001</v>
      </c>
      <c r="K2041" s="14">
        <v>8.4210526315790002</v>
      </c>
    </row>
    <row r="2042" spans="3:11" x14ac:dyDescent="0.25">
      <c r="C2042" s="125"/>
      <c r="D2042" s="122"/>
      <c r="E2042" s="4" t="s">
        <v>27</v>
      </c>
      <c r="F2042" s="5"/>
      <c r="G2042" s="6">
        <v>251</v>
      </c>
      <c r="H2042" s="7">
        <v>65</v>
      </c>
      <c r="I2042" s="1">
        <v>107</v>
      </c>
      <c r="J2042" s="1">
        <v>54</v>
      </c>
      <c r="K2042" s="11">
        <v>25</v>
      </c>
    </row>
    <row r="2043" spans="3:11" x14ac:dyDescent="0.25">
      <c r="C2043" s="125"/>
      <c r="D2043" s="122"/>
      <c r="E2043" s="9"/>
      <c r="F2043" s="10"/>
      <c r="G2043" s="8">
        <v>100</v>
      </c>
      <c r="H2043" s="13">
        <v>25.896414342629001</v>
      </c>
      <c r="I2043" s="2">
        <v>42.629482071712999</v>
      </c>
      <c r="J2043" s="2">
        <v>21.513944223107998</v>
      </c>
      <c r="K2043" s="14">
        <v>9.9601593625499998</v>
      </c>
    </row>
    <row r="2044" spans="3:11" x14ac:dyDescent="0.25">
      <c r="C2044" s="125"/>
      <c r="D2044" s="122"/>
      <c r="E2044" s="4" t="s">
        <v>28</v>
      </c>
      <c r="F2044" s="5"/>
      <c r="G2044" s="6">
        <v>210</v>
      </c>
      <c r="H2044" s="7">
        <v>54</v>
      </c>
      <c r="I2044" s="1">
        <v>96</v>
      </c>
      <c r="J2044" s="1">
        <v>42</v>
      </c>
      <c r="K2044" s="11">
        <v>18</v>
      </c>
    </row>
    <row r="2045" spans="3:11" x14ac:dyDescent="0.25">
      <c r="C2045" s="125"/>
      <c r="D2045" s="122"/>
      <c r="E2045" s="9"/>
      <c r="F2045" s="10"/>
      <c r="G2045" s="8">
        <v>100</v>
      </c>
      <c r="H2045" s="13">
        <v>25.714285714286</v>
      </c>
      <c r="I2045" s="2">
        <v>45.714285714286</v>
      </c>
      <c r="J2045" s="2">
        <v>20</v>
      </c>
      <c r="K2045" s="14">
        <v>8.5714285714289993</v>
      </c>
    </row>
    <row r="2046" spans="3:11" x14ac:dyDescent="0.25">
      <c r="C2046" s="125"/>
      <c r="D2046" s="122"/>
      <c r="E2046" s="4" t="s">
        <v>29</v>
      </c>
      <c r="F2046" s="5"/>
      <c r="G2046" s="6">
        <v>123</v>
      </c>
      <c r="H2046" s="7">
        <v>32</v>
      </c>
      <c r="I2046" s="1">
        <v>54</v>
      </c>
      <c r="J2046" s="1">
        <v>29</v>
      </c>
      <c r="K2046" s="11">
        <v>8</v>
      </c>
    </row>
    <row r="2047" spans="3:11" x14ac:dyDescent="0.25">
      <c r="C2047" s="125"/>
      <c r="D2047" s="122"/>
      <c r="E2047" s="9"/>
      <c r="F2047" s="10"/>
      <c r="G2047" s="8">
        <v>100</v>
      </c>
      <c r="H2047" s="13">
        <v>26.016260162601998</v>
      </c>
      <c r="I2047" s="2">
        <v>43.902439024389999</v>
      </c>
      <c r="J2047" s="2">
        <v>23.577235772358001</v>
      </c>
      <c r="K2047" s="14">
        <v>6.5040650406499996</v>
      </c>
    </row>
    <row r="2048" spans="3:11" x14ac:dyDescent="0.25">
      <c r="C2048" s="125"/>
      <c r="D2048" s="122"/>
      <c r="E2048" s="4" t="s">
        <v>30</v>
      </c>
      <c r="F2048" s="5"/>
      <c r="G2048" s="6">
        <v>50</v>
      </c>
      <c r="H2048" s="7">
        <v>9</v>
      </c>
      <c r="I2048" s="1">
        <v>23</v>
      </c>
      <c r="J2048" s="1">
        <v>12</v>
      </c>
      <c r="K2048" s="11">
        <v>6</v>
      </c>
    </row>
    <row r="2049" spans="3:11" x14ac:dyDescent="0.25">
      <c r="C2049" s="125"/>
      <c r="D2049" s="122"/>
      <c r="E2049" s="9"/>
      <c r="F2049" s="10"/>
      <c r="G2049" s="8">
        <v>100</v>
      </c>
      <c r="H2049" s="13">
        <v>18</v>
      </c>
      <c r="I2049" s="2">
        <v>46</v>
      </c>
      <c r="J2049" s="2">
        <v>24</v>
      </c>
      <c r="K2049" s="14">
        <v>12</v>
      </c>
    </row>
    <row r="2050" spans="3:11" x14ac:dyDescent="0.25">
      <c r="C2050" s="125"/>
      <c r="D2050" s="122"/>
      <c r="E2050" s="4" t="s">
        <v>31</v>
      </c>
      <c r="F2050" s="5"/>
      <c r="G2050" s="6">
        <v>14</v>
      </c>
      <c r="H2050" s="7">
        <v>1</v>
      </c>
      <c r="I2050" s="1">
        <v>6</v>
      </c>
      <c r="J2050" s="1">
        <v>6</v>
      </c>
      <c r="K2050" s="11">
        <v>1</v>
      </c>
    </row>
    <row r="2051" spans="3:11" x14ac:dyDescent="0.25">
      <c r="C2051" s="125"/>
      <c r="D2051" s="122"/>
      <c r="E2051" s="9"/>
      <c r="F2051" s="10"/>
      <c r="G2051" s="8">
        <v>100</v>
      </c>
      <c r="H2051" s="13">
        <v>7.1428571428570002</v>
      </c>
      <c r="I2051" s="2">
        <v>42.857142857143003</v>
      </c>
      <c r="J2051" s="2">
        <v>42.857142857143003</v>
      </c>
      <c r="K2051" s="14">
        <v>7.1428571428570002</v>
      </c>
    </row>
    <row r="2052" spans="3:11" x14ac:dyDescent="0.25">
      <c r="C2052" s="125"/>
      <c r="D2052" s="122"/>
      <c r="E2052" s="4" t="s">
        <v>32</v>
      </c>
      <c r="F2052" s="5"/>
      <c r="G2052" s="6">
        <v>627</v>
      </c>
      <c r="H2052" s="7">
        <v>160</v>
      </c>
      <c r="I2052" s="1">
        <v>242</v>
      </c>
      <c r="J2052" s="1">
        <v>167</v>
      </c>
      <c r="K2052" s="11">
        <v>58</v>
      </c>
    </row>
    <row r="2053" spans="3:11" x14ac:dyDescent="0.25">
      <c r="C2053" s="125"/>
      <c r="D2053" s="122"/>
      <c r="E2053" s="9"/>
      <c r="F2053" s="10"/>
      <c r="G2053" s="8">
        <v>100</v>
      </c>
      <c r="H2053" s="13">
        <v>25.518341307815</v>
      </c>
      <c r="I2053" s="2">
        <v>38.596491228070001</v>
      </c>
      <c r="J2053" s="2">
        <v>26.634768740032001</v>
      </c>
      <c r="K2053" s="14">
        <v>9.2503987240830003</v>
      </c>
    </row>
    <row r="2054" spans="3:11" x14ac:dyDescent="0.25">
      <c r="C2054" s="125"/>
      <c r="D2054" s="122"/>
      <c r="E2054" s="4" t="s">
        <v>33</v>
      </c>
      <c r="F2054" s="5"/>
      <c r="G2054" s="6">
        <v>461</v>
      </c>
      <c r="H2054" s="7">
        <v>119</v>
      </c>
      <c r="I2054" s="1">
        <v>203</v>
      </c>
      <c r="J2054" s="1">
        <v>96</v>
      </c>
      <c r="K2054" s="11">
        <v>43</v>
      </c>
    </row>
    <row r="2055" spans="3:11" x14ac:dyDescent="0.25">
      <c r="C2055" s="125"/>
      <c r="D2055" s="122"/>
      <c r="E2055" s="9"/>
      <c r="F2055" s="10"/>
      <c r="G2055" s="8">
        <v>100</v>
      </c>
      <c r="H2055" s="13">
        <v>25.813449023861001</v>
      </c>
      <c r="I2055" s="2">
        <v>44.034707158350997</v>
      </c>
      <c r="J2055" s="2">
        <v>20.824295010846001</v>
      </c>
      <c r="K2055" s="14">
        <v>9.3275488069409995</v>
      </c>
    </row>
    <row r="2056" spans="3:11" x14ac:dyDescent="0.25">
      <c r="C2056" s="125"/>
      <c r="D2056" s="122"/>
      <c r="E2056" s="4" t="s">
        <v>34</v>
      </c>
      <c r="F2056" s="5"/>
      <c r="G2056" s="6">
        <v>187</v>
      </c>
      <c r="H2056" s="7">
        <v>42</v>
      </c>
      <c r="I2056" s="1">
        <v>83</v>
      </c>
      <c r="J2056" s="1">
        <v>47</v>
      </c>
      <c r="K2056" s="11">
        <v>15</v>
      </c>
    </row>
    <row r="2057" spans="3:11" x14ac:dyDescent="0.25">
      <c r="C2057" s="125"/>
      <c r="D2057" s="122"/>
      <c r="E2057" s="9"/>
      <c r="F2057" s="10"/>
      <c r="G2057" s="8">
        <v>100</v>
      </c>
      <c r="H2057" s="13">
        <v>22.459893048127999</v>
      </c>
      <c r="I2057" s="2">
        <v>44.385026737967998</v>
      </c>
      <c r="J2057" s="2">
        <v>25.133689839572</v>
      </c>
      <c r="K2057" s="14">
        <v>8.0213903743320003</v>
      </c>
    </row>
    <row r="2058" spans="3:11" x14ac:dyDescent="0.25">
      <c r="C2058" s="125"/>
      <c r="D2058" s="122"/>
      <c r="E2058" s="4" t="s">
        <v>35</v>
      </c>
      <c r="F2058" s="5"/>
      <c r="G2058" s="6">
        <v>648</v>
      </c>
      <c r="H2058" s="7">
        <v>161</v>
      </c>
      <c r="I2058" s="1">
        <v>286</v>
      </c>
      <c r="J2058" s="1">
        <v>143</v>
      </c>
      <c r="K2058" s="11">
        <v>58</v>
      </c>
    </row>
    <row r="2059" spans="3:11" x14ac:dyDescent="0.25">
      <c r="C2059" s="125"/>
      <c r="D2059" s="122"/>
      <c r="E2059" s="9"/>
      <c r="F2059" s="10"/>
      <c r="G2059" s="8">
        <v>100</v>
      </c>
      <c r="H2059" s="13">
        <v>24.845679012346</v>
      </c>
      <c r="I2059" s="2">
        <v>44.135802469136003</v>
      </c>
      <c r="J2059" s="2">
        <v>22.067901234568001</v>
      </c>
      <c r="K2059" s="14">
        <v>8.9506172839510008</v>
      </c>
    </row>
    <row r="2060" spans="3:11" x14ac:dyDescent="0.25">
      <c r="C2060" s="121" t="s">
        <v>36</v>
      </c>
      <c r="D2060" s="121" t="s">
        <v>24</v>
      </c>
      <c r="E2060" s="18" t="s">
        <v>37</v>
      </c>
      <c r="F2060" s="17"/>
      <c r="G2060" s="19">
        <v>106</v>
      </c>
      <c r="H2060" s="21">
        <v>38</v>
      </c>
      <c r="I2060" s="3">
        <v>48</v>
      </c>
      <c r="J2060" s="3">
        <v>12</v>
      </c>
      <c r="K2060" s="22">
        <v>8</v>
      </c>
    </row>
    <row r="2061" spans="3:11" x14ac:dyDescent="0.25">
      <c r="C2061" s="125"/>
      <c r="D2061" s="122"/>
      <c r="E2061" s="9"/>
      <c r="F2061" s="10"/>
      <c r="G2061" s="8">
        <v>100</v>
      </c>
      <c r="H2061" s="13">
        <v>35.849056603774002</v>
      </c>
      <c r="I2061" s="2">
        <v>45.283018867925001</v>
      </c>
      <c r="J2061" s="2">
        <v>11.320754716981</v>
      </c>
      <c r="K2061" s="14">
        <v>7.547169811321</v>
      </c>
    </row>
    <row r="2062" spans="3:11" ht="25.2" x14ac:dyDescent="0.25">
      <c r="C2062" s="125"/>
      <c r="D2062" s="122"/>
      <c r="E2062" s="4" t="s">
        <v>38</v>
      </c>
      <c r="F2062" s="5"/>
      <c r="G2062" s="6">
        <v>1653</v>
      </c>
      <c r="H2062" s="7">
        <v>413</v>
      </c>
      <c r="I2062" s="1">
        <v>641</v>
      </c>
      <c r="J2062" s="1">
        <v>441</v>
      </c>
      <c r="K2062" s="11">
        <v>158</v>
      </c>
    </row>
    <row r="2063" spans="3:11" x14ac:dyDescent="0.25">
      <c r="C2063" s="125"/>
      <c r="D2063" s="122"/>
      <c r="E2063" s="9"/>
      <c r="F2063" s="10"/>
      <c r="G2063" s="8">
        <v>100</v>
      </c>
      <c r="H2063" s="13">
        <v>24.984875983060999</v>
      </c>
      <c r="I2063" s="2">
        <v>38.777979431337002</v>
      </c>
      <c r="J2063" s="2">
        <v>26.678765880217998</v>
      </c>
      <c r="K2063" s="14">
        <v>9.5583787053839995</v>
      </c>
    </row>
    <row r="2064" spans="3:11" ht="25.2" x14ac:dyDescent="0.25">
      <c r="C2064" s="125"/>
      <c r="D2064" s="122"/>
      <c r="E2064" s="4" t="s">
        <v>39</v>
      </c>
      <c r="F2064" s="5"/>
      <c r="G2064" s="6">
        <v>116</v>
      </c>
      <c r="H2064" s="7">
        <v>47</v>
      </c>
      <c r="I2064" s="1">
        <v>37</v>
      </c>
      <c r="J2064" s="1">
        <v>23</v>
      </c>
      <c r="K2064" s="11">
        <v>9</v>
      </c>
    </row>
    <row r="2065" spans="3:11" x14ac:dyDescent="0.25">
      <c r="C2065" s="125"/>
      <c r="D2065" s="122"/>
      <c r="E2065" s="9"/>
      <c r="F2065" s="10"/>
      <c r="G2065" s="8">
        <v>100</v>
      </c>
      <c r="H2065" s="13">
        <v>40.517241379310001</v>
      </c>
      <c r="I2065" s="2">
        <v>31.896551724138</v>
      </c>
      <c r="J2065" s="2">
        <v>19.827586206896999</v>
      </c>
      <c r="K2065" s="14">
        <v>7.7586206896550003</v>
      </c>
    </row>
    <row r="2066" spans="3:11" ht="25.2" x14ac:dyDescent="0.25">
      <c r="C2066" s="125"/>
      <c r="D2066" s="122"/>
      <c r="E2066" s="4" t="s">
        <v>40</v>
      </c>
      <c r="F2066" s="5"/>
      <c r="G2066" s="6">
        <v>513</v>
      </c>
      <c r="H2066" s="7">
        <v>120</v>
      </c>
      <c r="I2066" s="1">
        <v>242</v>
      </c>
      <c r="J2066" s="1">
        <v>105</v>
      </c>
      <c r="K2066" s="11">
        <v>46</v>
      </c>
    </row>
    <row r="2067" spans="3:11" x14ac:dyDescent="0.25">
      <c r="C2067" s="125"/>
      <c r="D2067" s="122"/>
      <c r="E2067" s="9"/>
      <c r="F2067" s="10"/>
      <c r="G2067" s="8">
        <v>100</v>
      </c>
      <c r="H2067" s="13">
        <v>23.391812865496998</v>
      </c>
      <c r="I2067" s="2">
        <v>47.173489278752001</v>
      </c>
      <c r="J2067" s="2">
        <v>20.467836257310001</v>
      </c>
      <c r="K2067" s="14">
        <v>8.9668615984409996</v>
      </c>
    </row>
    <row r="2068" spans="3:11" x14ac:dyDescent="0.25">
      <c r="C2068" s="125"/>
      <c r="D2068" s="122"/>
      <c r="E2068" s="4" t="s">
        <v>18</v>
      </c>
      <c r="F2068" s="5"/>
      <c r="G2068" s="6">
        <v>26</v>
      </c>
      <c r="H2068" s="7">
        <v>8</v>
      </c>
      <c r="I2068" s="1">
        <v>7</v>
      </c>
      <c r="J2068" s="1">
        <v>8</v>
      </c>
      <c r="K2068" s="11">
        <v>3</v>
      </c>
    </row>
    <row r="2069" spans="3:11" x14ac:dyDescent="0.25">
      <c r="C2069" s="125"/>
      <c r="D2069" s="122"/>
      <c r="E2069" s="9"/>
      <c r="F2069" s="10"/>
      <c r="G2069" s="8">
        <v>100</v>
      </c>
      <c r="H2069" s="13">
        <v>30.769230769231001</v>
      </c>
      <c r="I2069" s="2">
        <v>26.923076923077002</v>
      </c>
      <c r="J2069" s="2">
        <v>30.769230769231001</v>
      </c>
      <c r="K2069" s="14">
        <v>11.538461538462</v>
      </c>
    </row>
    <row r="2070" spans="3:11" x14ac:dyDescent="0.25">
      <c r="C2070" s="125"/>
      <c r="D2070" s="121" t="s">
        <v>21</v>
      </c>
      <c r="E2070" s="18" t="s">
        <v>37</v>
      </c>
      <c r="F2070" s="17"/>
      <c r="G2070" s="19">
        <v>66</v>
      </c>
      <c r="H2070" s="21">
        <v>23</v>
      </c>
      <c r="I2070" s="3">
        <v>31</v>
      </c>
      <c r="J2070" s="3">
        <v>7</v>
      </c>
      <c r="K2070" s="22">
        <v>5</v>
      </c>
    </row>
    <row r="2071" spans="3:11" x14ac:dyDescent="0.25">
      <c r="C2071" s="125"/>
      <c r="D2071" s="122"/>
      <c r="E2071" s="9"/>
      <c r="F2071" s="10"/>
      <c r="G2071" s="8">
        <v>100</v>
      </c>
      <c r="H2071" s="13">
        <v>34.848484848485</v>
      </c>
      <c r="I2071" s="2">
        <v>46.969696969696997</v>
      </c>
      <c r="J2071" s="2">
        <v>10.606060606061</v>
      </c>
      <c r="K2071" s="14">
        <v>7.5757575757579998</v>
      </c>
    </row>
    <row r="2072" spans="3:11" ht="25.2" x14ac:dyDescent="0.25">
      <c r="C2072" s="125"/>
      <c r="D2072" s="122"/>
      <c r="E2072" s="4" t="s">
        <v>38</v>
      </c>
      <c r="F2072" s="5"/>
      <c r="G2072" s="6">
        <v>938</v>
      </c>
      <c r="H2072" s="7">
        <v>238</v>
      </c>
      <c r="I2072" s="1">
        <v>353</v>
      </c>
      <c r="J2072" s="1">
        <v>256</v>
      </c>
      <c r="K2072" s="11">
        <v>91</v>
      </c>
    </row>
    <row r="2073" spans="3:11" x14ac:dyDescent="0.25">
      <c r="C2073" s="125"/>
      <c r="D2073" s="122"/>
      <c r="E2073" s="9"/>
      <c r="F2073" s="10"/>
      <c r="G2073" s="8">
        <v>100</v>
      </c>
      <c r="H2073" s="13">
        <v>25.373134328357999</v>
      </c>
      <c r="I2073" s="2">
        <v>37.633262260127999</v>
      </c>
      <c r="J2073" s="2">
        <v>27.292110874199999</v>
      </c>
      <c r="K2073" s="14">
        <v>9.7014925373129994</v>
      </c>
    </row>
    <row r="2074" spans="3:11" ht="25.2" x14ac:dyDescent="0.25">
      <c r="C2074" s="125"/>
      <c r="D2074" s="122"/>
      <c r="E2074" s="4" t="s">
        <v>39</v>
      </c>
      <c r="F2074" s="5"/>
      <c r="G2074" s="6">
        <v>43</v>
      </c>
      <c r="H2074" s="7">
        <v>17</v>
      </c>
      <c r="I2074" s="1">
        <v>16</v>
      </c>
      <c r="J2074" s="1">
        <v>6</v>
      </c>
      <c r="K2074" s="11">
        <v>4</v>
      </c>
    </row>
    <row r="2075" spans="3:11" x14ac:dyDescent="0.25">
      <c r="C2075" s="125"/>
      <c r="D2075" s="122"/>
      <c r="E2075" s="9"/>
      <c r="F2075" s="10"/>
      <c r="G2075" s="8">
        <v>100</v>
      </c>
      <c r="H2075" s="13">
        <v>39.534883720929997</v>
      </c>
      <c r="I2075" s="2">
        <v>37.209302325581</v>
      </c>
      <c r="J2075" s="2">
        <v>13.953488372093</v>
      </c>
      <c r="K2075" s="14">
        <v>9.3023255813949994</v>
      </c>
    </row>
    <row r="2076" spans="3:11" ht="25.2" x14ac:dyDescent="0.25">
      <c r="C2076" s="125"/>
      <c r="D2076" s="122"/>
      <c r="E2076" s="4" t="s">
        <v>40</v>
      </c>
      <c r="F2076" s="5"/>
      <c r="G2076" s="6">
        <v>77</v>
      </c>
      <c r="H2076" s="7">
        <v>22</v>
      </c>
      <c r="I2076" s="1">
        <v>42</v>
      </c>
      <c r="J2076" s="1">
        <v>7</v>
      </c>
      <c r="K2076" s="11">
        <v>6</v>
      </c>
    </row>
    <row r="2077" spans="3:11" x14ac:dyDescent="0.25">
      <c r="C2077" s="125"/>
      <c r="D2077" s="122"/>
      <c r="E2077" s="9"/>
      <c r="F2077" s="10"/>
      <c r="G2077" s="8">
        <v>100</v>
      </c>
      <c r="H2077" s="13">
        <v>28.571428571428999</v>
      </c>
      <c r="I2077" s="2">
        <v>54.545454545455001</v>
      </c>
      <c r="J2077" s="2">
        <v>9.0909090909089993</v>
      </c>
      <c r="K2077" s="14">
        <v>7.792207792208</v>
      </c>
    </row>
    <row r="2078" spans="3:11" x14ac:dyDescent="0.25">
      <c r="C2078" s="125"/>
      <c r="D2078" s="122"/>
      <c r="E2078" s="4" t="s">
        <v>18</v>
      </c>
      <c r="F2078" s="5"/>
      <c r="G2078" s="6">
        <v>15</v>
      </c>
      <c r="H2078" s="7">
        <v>5</v>
      </c>
      <c r="I2078" s="1">
        <v>5</v>
      </c>
      <c r="J2078" s="1">
        <v>3</v>
      </c>
      <c r="K2078" s="11">
        <v>2</v>
      </c>
    </row>
    <row r="2079" spans="3:11" x14ac:dyDescent="0.25">
      <c r="C2079" s="125"/>
      <c r="D2079" s="122"/>
      <c r="E2079" s="9"/>
      <c r="F2079" s="10"/>
      <c r="G2079" s="8">
        <v>100</v>
      </c>
      <c r="H2079" s="13">
        <v>33.333333333333002</v>
      </c>
      <c r="I2079" s="2">
        <v>33.333333333333002</v>
      </c>
      <c r="J2079" s="2">
        <v>20</v>
      </c>
      <c r="K2079" s="14">
        <v>13.333333333333</v>
      </c>
    </row>
    <row r="2080" spans="3:11" x14ac:dyDescent="0.25">
      <c r="C2080" s="125"/>
      <c r="D2080" s="121" t="s">
        <v>22</v>
      </c>
      <c r="E2080" s="18" t="s">
        <v>37</v>
      </c>
      <c r="F2080" s="17"/>
      <c r="G2080" s="19">
        <v>40</v>
      </c>
      <c r="H2080" s="21">
        <v>15</v>
      </c>
      <c r="I2080" s="3">
        <v>17</v>
      </c>
      <c r="J2080" s="3">
        <v>5</v>
      </c>
      <c r="K2080" s="22">
        <v>3</v>
      </c>
    </row>
    <row r="2081" spans="3:11" x14ac:dyDescent="0.25">
      <c r="C2081" s="125"/>
      <c r="D2081" s="122"/>
      <c r="E2081" s="9"/>
      <c r="F2081" s="10"/>
      <c r="G2081" s="8">
        <v>100</v>
      </c>
      <c r="H2081" s="13">
        <v>37.5</v>
      </c>
      <c r="I2081" s="2">
        <v>42.5</v>
      </c>
      <c r="J2081" s="2">
        <v>12.5</v>
      </c>
      <c r="K2081" s="14">
        <v>7.5</v>
      </c>
    </row>
    <row r="2082" spans="3:11" ht="25.2" x14ac:dyDescent="0.25">
      <c r="C2082" s="125"/>
      <c r="D2082" s="122"/>
      <c r="E2082" s="4" t="s">
        <v>38</v>
      </c>
      <c r="F2082" s="5"/>
      <c r="G2082" s="6">
        <v>715</v>
      </c>
      <c r="H2082" s="7">
        <v>175</v>
      </c>
      <c r="I2082" s="1">
        <v>288</v>
      </c>
      <c r="J2082" s="1">
        <v>185</v>
      </c>
      <c r="K2082" s="11">
        <v>67</v>
      </c>
    </row>
    <row r="2083" spans="3:11" x14ac:dyDescent="0.25">
      <c r="C2083" s="125"/>
      <c r="D2083" s="122"/>
      <c r="E2083" s="9"/>
      <c r="F2083" s="10"/>
      <c r="G2083" s="8">
        <v>100</v>
      </c>
      <c r="H2083" s="13">
        <v>24.475524475524001</v>
      </c>
      <c r="I2083" s="2">
        <v>40.279720279720003</v>
      </c>
      <c r="J2083" s="2">
        <v>25.874125874126001</v>
      </c>
      <c r="K2083" s="14">
        <v>9.3706293706290005</v>
      </c>
    </row>
    <row r="2084" spans="3:11" ht="25.2" x14ac:dyDescent="0.25">
      <c r="C2084" s="125"/>
      <c r="D2084" s="122"/>
      <c r="E2084" s="4" t="s">
        <v>39</v>
      </c>
      <c r="F2084" s="5"/>
      <c r="G2084" s="6">
        <v>73</v>
      </c>
      <c r="H2084" s="7">
        <v>30</v>
      </c>
      <c r="I2084" s="1">
        <v>21</v>
      </c>
      <c r="J2084" s="1">
        <v>17</v>
      </c>
      <c r="K2084" s="11">
        <v>5</v>
      </c>
    </row>
    <row r="2085" spans="3:11" x14ac:dyDescent="0.25">
      <c r="C2085" s="125"/>
      <c r="D2085" s="122"/>
      <c r="E2085" s="9"/>
      <c r="F2085" s="10"/>
      <c r="G2085" s="8">
        <v>100</v>
      </c>
      <c r="H2085" s="13">
        <v>41.095890410959001</v>
      </c>
      <c r="I2085" s="2">
        <v>28.767123287671001</v>
      </c>
      <c r="J2085" s="2">
        <v>23.287671232876999</v>
      </c>
      <c r="K2085" s="14">
        <v>6.8493150684930004</v>
      </c>
    </row>
    <row r="2086" spans="3:11" ht="25.2" x14ac:dyDescent="0.25">
      <c r="C2086" s="125"/>
      <c r="D2086" s="122"/>
      <c r="E2086" s="4" t="s">
        <v>40</v>
      </c>
      <c r="F2086" s="5"/>
      <c r="G2086" s="6">
        <v>436</v>
      </c>
      <c r="H2086" s="7">
        <v>98</v>
      </c>
      <c r="I2086" s="1">
        <v>200</v>
      </c>
      <c r="J2086" s="1">
        <v>98</v>
      </c>
      <c r="K2086" s="11">
        <v>40</v>
      </c>
    </row>
    <row r="2087" spans="3:11" x14ac:dyDescent="0.25">
      <c r="C2087" s="125"/>
      <c r="D2087" s="122"/>
      <c r="E2087" s="9"/>
      <c r="F2087" s="10"/>
      <c r="G2087" s="8">
        <v>100</v>
      </c>
      <c r="H2087" s="13">
        <v>22.477064220182999</v>
      </c>
      <c r="I2087" s="2">
        <v>45.871559633027999</v>
      </c>
      <c r="J2087" s="2">
        <v>22.477064220182999</v>
      </c>
      <c r="K2087" s="14">
        <v>9.1743119266060003</v>
      </c>
    </row>
    <row r="2088" spans="3:11" x14ac:dyDescent="0.25">
      <c r="C2088" s="125"/>
      <c r="D2088" s="122"/>
      <c r="E2088" s="4" t="s">
        <v>18</v>
      </c>
      <c r="F2088" s="5"/>
      <c r="G2088" s="6">
        <v>11</v>
      </c>
      <c r="H2088" s="7">
        <v>3</v>
      </c>
      <c r="I2088" s="1">
        <v>2</v>
      </c>
      <c r="J2088" s="1">
        <v>5</v>
      </c>
      <c r="K2088" s="11">
        <v>1</v>
      </c>
    </row>
    <row r="2089" spans="3:11" x14ac:dyDescent="0.25">
      <c r="C2089" s="125"/>
      <c r="D2089" s="122"/>
      <c r="E2089" s="9"/>
      <c r="F2089" s="10"/>
      <c r="G2089" s="8">
        <v>100</v>
      </c>
      <c r="H2089" s="13">
        <v>27.272727272727</v>
      </c>
      <c r="I2089" s="2">
        <v>18.181818181817999</v>
      </c>
      <c r="J2089" s="2">
        <v>45.454545454544999</v>
      </c>
      <c r="K2089" s="14">
        <v>9.0909090909089993</v>
      </c>
    </row>
    <row r="2090" spans="3:11" ht="25.2" x14ac:dyDescent="0.25">
      <c r="C2090" s="121" t="s">
        <v>41</v>
      </c>
      <c r="D2090" s="119" t="s">
        <v>20</v>
      </c>
      <c r="E2090" s="18" t="s">
        <v>42</v>
      </c>
      <c r="F2090" s="17"/>
      <c r="G2090" s="19">
        <v>385</v>
      </c>
      <c r="H2090" s="21">
        <v>129</v>
      </c>
      <c r="I2090" s="3">
        <v>168</v>
      </c>
      <c r="J2090" s="3">
        <v>60</v>
      </c>
      <c r="K2090" s="22">
        <v>28</v>
      </c>
    </row>
    <row r="2091" spans="3:11" x14ac:dyDescent="0.25">
      <c r="C2091" s="125"/>
      <c r="D2091" s="120"/>
      <c r="E2091" s="9"/>
      <c r="F2091" s="10"/>
      <c r="G2091" s="8">
        <v>100</v>
      </c>
      <c r="H2091" s="13">
        <v>33.506493506494003</v>
      </c>
      <c r="I2091" s="2">
        <v>43.636363636364003</v>
      </c>
      <c r="J2091" s="2">
        <v>15.584415584416</v>
      </c>
      <c r="K2091" s="14">
        <v>7.2727272727269998</v>
      </c>
    </row>
    <row r="2092" spans="3:11" ht="25.2" x14ac:dyDescent="0.25">
      <c r="C2092" s="125"/>
      <c r="D2092" s="120"/>
      <c r="E2092" s="4" t="s">
        <v>43</v>
      </c>
      <c r="F2092" s="5"/>
      <c r="G2092" s="6">
        <v>1574</v>
      </c>
      <c r="H2092" s="7">
        <v>395</v>
      </c>
      <c r="I2092" s="1">
        <v>612</v>
      </c>
      <c r="J2092" s="1">
        <v>421</v>
      </c>
      <c r="K2092" s="11">
        <v>146</v>
      </c>
    </row>
    <row r="2093" spans="3:11" x14ac:dyDescent="0.25">
      <c r="C2093" s="125"/>
      <c r="D2093" s="120"/>
      <c r="E2093" s="9"/>
      <c r="F2093" s="10"/>
      <c r="G2093" s="8">
        <v>100</v>
      </c>
      <c r="H2093" s="13">
        <v>25.095298602286999</v>
      </c>
      <c r="I2093" s="2">
        <v>38.881829733163997</v>
      </c>
      <c r="J2093" s="2">
        <v>26.747141041930998</v>
      </c>
      <c r="K2093" s="14">
        <v>9.2757306226179992</v>
      </c>
    </row>
    <row r="2094" spans="3:11" ht="25.2" x14ac:dyDescent="0.25">
      <c r="C2094" s="125"/>
      <c r="D2094" s="120"/>
      <c r="E2094" s="4" t="s">
        <v>44</v>
      </c>
      <c r="F2094" s="5"/>
      <c r="G2094" s="6">
        <v>89</v>
      </c>
      <c r="H2094" s="7">
        <v>14</v>
      </c>
      <c r="I2094" s="1">
        <v>33</v>
      </c>
      <c r="J2094" s="1">
        <v>32</v>
      </c>
      <c r="K2094" s="11">
        <v>10</v>
      </c>
    </row>
    <row r="2095" spans="3:11" x14ac:dyDescent="0.25">
      <c r="C2095" s="125"/>
      <c r="D2095" s="120"/>
      <c r="E2095" s="9"/>
      <c r="F2095" s="10"/>
      <c r="G2095" s="8">
        <v>100</v>
      </c>
      <c r="H2095" s="13">
        <v>15.730337078651999</v>
      </c>
      <c r="I2095" s="2">
        <v>37.078651685392998</v>
      </c>
      <c r="J2095" s="2">
        <v>35.955056179774999</v>
      </c>
      <c r="K2095" s="14">
        <v>11.23595505618</v>
      </c>
    </row>
    <row r="2096" spans="3:11" ht="25.2" x14ac:dyDescent="0.25">
      <c r="C2096" s="125"/>
      <c r="D2096" s="120"/>
      <c r="E2096" s="4" t="s">
        <v>45</v>
      </c>
      <c r="F2096" s="5"/>
      <c r="G2096" s="6">
        <v>956</v>
      </c>
      <c r="H2096" s="7">
        <v>205</v>
      </c>
      <c r="I2096" s="1">
        <v>381</v>
      </c>
      <c r="J2096" s="1">
        <v>269</v>
      </c>
      <c r="K2096" s="11">
        <v>101</v>
      </c>
    </row>
    <row r="2097" spans="3:11" x14ac:dyDescent="0.25">
      <c r="C2097" s="125"/>
      <c r="D2097" s="120"/>
      <c r="E2097" s="9"/>
      <c r="F2097" s="10"/>
      <c r="G2097" s="8">
        <v>100</v>
      </c>
      <c r="H2097" s="13">
        <v>21.443514644351001</v>
      </c>
      <c r="I2097" s="2">
        <v>39.853556485356002</v>
      </c>
      <c r="J2097" s="2">
        <v>28.138075313807999</v>
      </c>
      <c r="K2097" s="14">
        <v>10.564853556485</v>
      </c>
    </row>
    <row r="2098" spans="3:11" ht="25.2" x14ac:dyDescent="0.25">
      <c r="C2098" s="125"/>
      <c r="D2098" s="120"/>
      <c r="E2098" s="4" t="s">
        <v>46</v>
      </c>
      <c r="F2098" s="5"/>
      <c r="G2098" s="6">
        <v>85</v>
      </c>
      <c r="H2098" s="7">
        <v>25</v>
      </c>
      <c r="I2098" s="1">
        <v>36</v>
      </c>
      <c r="J2098" s="1">
        <v>15</v>
      </c>
      <c r="K2098" s="11">
        <v>9</v>
      </c>
    </row>
    <row r="2099" spans="3:11" x14ac:dyDescent="0.25">
      <c r="C2099" s="125"/>
      <c r="D2099" s="120"/>
      <c r="E2099" s="9"/>
      <c r="F2099" s="10"/>
      <c r="G2099" s="8">
        <v>100</v>
      </c>
      <c r="H2099" s="13">
        <v>29.411764705882</v>
      </c>
      <c r="I2099" s="2">
        <v>42.352941176470999</v>
      </c>
      <c r="J2099" s="2">
        <v>17.647058823529001</v>
      </c>
      <c r="K2099" s="14">
        <v>10.588235294118</v>
      </c>
    </row>
    <row r="2100" spans="3:11" x14ac:dyDescent="0.25">
      <c r="C2100" s="125"/>
      <c r="D2100" s="120"/>
      <c r="E2100" s="4" t="s">
        <v>18</v>
      </c>
      <c r="F2100" s="5"/>
      <c r="G2100" s="6">
        <v>17</v>
      </c>
      <c r="H2100" s="7">
        <v>9</v>
      </c>
      <c r="I2100" s="1">
        <v>6</v>
      </c>
      <c r="J2100" s="1">
        <v>1</v>
      </c>
      <c r="K2100" s="11">
        <v>1</v>
      </c>
    </row>
    <row r="2101" spans="3:11" x14ac:dyDescent="0.25">
      <c r="C2101" s="125"/>
      <c r="D2101" s="120"/>
      <c r="E2101" s="9"/>
      <c r="F2101" s="10"/>
      <c r="G2101" s="8">
        <v>100</v>
      </c>
      <c r="H2101" s="13">
        <v>52.941176470587997</v>
      </c>
      <c r="I2101" s="2">
        <v>35.294117647058997</v>
      </c>
      <c r="J2101" s="2">
        <v>5.8823529411760003</v>
      </c>
      <c r="K2101" s="14">
        <v>5.8823529411760003</v>
      </c>
    </row>
    <row r="2102" spans="3:11" x14ac:dyDescent="0.25">
      <c r="C2102" s="121" t="s">
        <v>47</v>
      </c>
      <c r="D2102" s="119" t="s">
        <v>20</v>
      </c>
      <c r="E2102" s="18" t="s">
        <v>48</v>
      </c>
      <c r="F2102" s="17"/>
      <c r="G2102" s="19">
        <v>385</v>
      </c>
      <c r="H2102" s="21">
        <v>129</v>
      </c>
      <c r="I2102" s="3">
        <v>168</v>
      </c>
      <c r="J2102" s="3">
        <v>60</v>
      </c>
      <c r="K2102" s="22">
        <v>28</v>
      </c>
    </row>
    <row r="2103" spans="3:11" x14ac:dyDescent="0.25">
      <c r="C2103" s="125"/>
      <c r="D2103" s="120"/>
      <c r="E2103" s="9"/>
      <c r="F2103" s="10"/>
      <c r="G2103" s="8">
        <v>100</v>
      </c>
      <c r="H2103" s="13">
        <v>33.506493506494003</v>
      </c>
      <c r="I2103" s="2">
        <v>43.636363636364003</v>
      </c>
      <c r="J2103" s="2">
        <v>15.584415584416</v>
      </c>
      <c r="K2103" s="14">
        <v>7.2727272727269998</v>
      </c>
    </row>
    <row r="2104" spans="3:11" x14ac:dyDescent="0.25">
      <c r="C2104" s="125"/>
      <c r="D2104" s="120"/>
      <c r="E2104" s="4" t="s">
        <v>49</v>
      </c>
      <c r="F2104" s="5"/>
      <c r="G2104" s="6">
        <v>1156</v>
      </c>
      <c r="H2104" s="7">
        <v>304</v>
      </c>
      <c r="I2104" s="1">
        <v>475</v>
      </c>
      <c r="J2104" s="1">
        <v>276</v>
      </c>
      <c r="K2104" s="11">
        <v>101</v>
      </c>
    </row>
    <row r="2105" spans="3:11" x14ac:dyDescent="0.25">
      <c r="C2105" s="125"/>
      <c r="D2105" s="120"/>
      <c r="E2105" s="9"/>
      <c r="F2105" s="10"/>
      <c r="G2105" s="8">
        <v>100</v>
      </c>
      <c r="H2105" s="13">
        <v>26.297577854671001</v>
      </c>
      <c r="I2105" s="2">
        <v>41.089965397923997</v>
      </c>
      <c r="J2105" s="2">
        <v>23.875432525952</v>
      </c>
      <c r="K2105" s="14">
        <v>8.7370242214529998</v>
      </c>
    </row>
    <row r="2106" spans="3:11" x14ac:dyDescent="0.25">
      <c r="C2106" s="125"/>
      <c r="D2106" s="120"/>
      <c r="E2106" s="4" t="s">
        <v>50</v>
      </c>
      <c r="F2106" s="5"/>
      <c r="G2106" s="6">
        <v>466</v>
      </c>
      <c r="H2106" s="7">
        <v>112</v>
      </c>
      <c r="I2106" s="1">
        <v>180</v>
      </c>
      <c r="J2106" s="1">
        <v>133</v>
      </c>
      <c r="K2106" s="11">
        <v>41</v>
      </c>
    </row>
    <row r="2107" spans="3:11" x14ac:dyDescent="0.25">
      <c r="C2107" s="125"/>
      <c r="D2107" s="120"/>
      <c r="E2107" s="9"/>
      <c r="F2107" s="10"/>
      <c r="G2107" s="8">
        <v>100</v>
      </c>
      <c r="H2107" s="13">
        <v>24.034334763947999</v>
      </c>
      <c r="I2107" s="2">
        <v>38.626609442060001</v>
      </c>
      <c r="J2107" s="2">
        <v>28.540772532188999</v>
      </c>
      <c r="K2107" s="14">
        <v>8.7982832618030002</v>
      </c>
    </row>
    <row r="2108" spans="3:11" x14ac:dyDescent="0.25">
      <c r="C2108" s="125"/>
      <c r="D2108" s="120"/>
      <c r="E2108" s="4" t="s">
        <v>51</v>
      </c>
      <c r="F2108" s="5"/>
      <c r="G2108" s="6">
        <v>191</v>
      </c>
      <c r="H2108" s="7">
        <v>43</v>
      </c>
      <c r="I2108" s="1">
        <v>68</v>
      </c>
      <c r="J2108" s="1">
        <v>56</v>
      </c>
      <c r="K2108" s="11">
        <v>24</v>
      </c>
    </row>
    <row r="2109" spans="3:11" x14ac:dyDescent="0.25">
      <c r="C2109" s="125"/>
      <c r="D2109" s="120"/>
      <c r="E2109" s="9"/>
      <c r="F2109" s="10"/>
      <c r="G2109" s="8">
        <v>100</v>
      </c>
      <c r="H2109" s="13">
        <v>22.513089005236001</v>
      </c>
      <c r="I2109" s="2">
        <v>35.602094240837999</v>
      </c>
      <c r="J2109" s="2">
        <v>29.319371727749001</v>
      </c>
      <c r="K2109" s="14">
        <v>12.565445026178001</v>
      </c>
    </row>
    <row r="2110" spans="3:11" x14ac:dyDescent="0.25">
      <c r="C2110" s="125"/>
      <c r="D2110" s="120"/>
      <c r="E2110" s="4" t="s">
        <v>52</v>
      </c>
      <c r="F2110" s="5"/>
      <c r="G2110" s="6">
        <v>181</v>
      </c>
      <c r="H2110" s="7">
        <v>26</v>
      </c>
      <c r="I2110" s="1">
        <v>71</v>
      </c>
      <c r="J2110" s="1">
        <v>59</v>
      </c>
      <c r="K2110" s="11">
        <v>25</v>
      </c>
    </row>
    <row r="2111" spans="3:11" x14ac:dyDescent="0.25">
      <c r="C2111" s="125"/>
      <c r="D2111" s="120"/>
      <c r="E2111" s="9"/>
      <c r="F2111" s="10"/>
      <c r="G2111" s="8">
        <v>100</v>
      </c>
      <c r="H2111" s="13">
        <v>14.364640883978</v>
      </c>
      <c r="I2111" s="2">
        <v>39.226519337017002</v>
      </c>
      <c r="J2111" s="2">
        <v>32.596685082873002</v>
      </c>
      <c r="K2111" s="14">
        <v>13.812154696133</v>
      </c>
    </row>
    <row r="2112" spans="3:11" x14ac:dyDescent="0.25">
      <c r="C2112" s="125"/>
      <c r="D2112" s="120"/>
      <c r="E2112" s="4" t="s">
        <v>18</v>
      </c>
      <c r="F2112" s="5"/>
      <c r="G2112" s="6">
        <v>35</v>
      </c>
      <c r="H2112" s="7">
        <v>12</v>
      </c>
      <c r="I2112" s="1">
        <v>13</v>
      </c>
      <c r="J2112" s="1">
        <v>5</v>
      </c>
      <c r="K2112" s="11">
        <v>5</v>
      </c>
    </row>
    <row r="2113" spans="3:11" x14ac:dyDescent="0.25">
      <c r="C2113" s="125"/>
      <c r="D2113" s="120"/>
      <c r="E2113" s="9"/>
      <c r="F2113" s="10"/>
      <c r="G2113" s="8">
        <v>100</v>
      </c>
      <c r="H2113" s="13">
        <v>34.285714285714</v>
      </c>
      <c r="I2113" s="2">
        <v>37.142857142856997</v>
      </c>
      <c r="J2113" s="2">
        <v>14.285714285714</v>
      </c>
      <c r="K2113" s="14">
        <v>14.285714285714</v>
      </c>
    </row>
    <row r="2114" spans="3:11" x14ac:dyDescent="0.25">
      <c r="C2114" s="121" t="s">
        <v>53</v>
      </c>
      <c r="D2114" s="119" t="s">
        <v>20</v>
      </c>
      <c r="E2114" s="18" t="s">
        <v>54</v>
      </c>
      <c r="F2114" s="17"/>
      <c r="G2114" s="19">
        <v>331</v>
      </c>
      <c r="H2114" s="21">
        <v>60</v>
      </c>
      <c r="I2114" s="3">
        <v>150</v>
      </c>
      <c r="J2114" s="3">
        <v>81</v>
      </c>
      <c r="K2114" s="22">
        <v>40</v>
      </c>
    </row>
    <row r="2115" spans="3:11" x14ac:dyDescent="0.25">
      <c r="C2115" s="125"/>
      <c r="D2115" s="120"/>
      <c r="E2115" s="9"/>
      <c r="F2115" s="10"/>
      <c r="G2115" s="8">
        <v>100</v>
      </c>
      <c r="H2115" s="13">
        <v>18.126888217523</v>
      </c>
      <c r="I2115" s="2">
        <v>45.317220543806997</v>
      </c>
      <c r="J2115" s="2">
        <v>24.471299093656</v>
      </c>
      <c r="K2115" s="14">
        <v>12.084592145015</v>
      </c>
    </row>
    <row r="2116" spans="3:11" x14ac:dyDescent="0.25">
      <c r="C2116" s="125"/>
      <c r="D2116" s="120"/>
      <c r="E2116" s="4" t="s">
        <v>55</v>
      </c>
      <c r="F2116" s="5"/>
      <c r="G2116" s="6">
        <v>1212</v>
      </c>
      <c r="H2116" s="7">
        <v>334</v>
      </c>
      <c r="I2116" s="1">
        <v>484</v>
      </c>
      <c r="J2116" s="1">
        <v>288</v>
      </c>
      <c r="K2116" s="11">
        <v>106</v>
      </c>
    </row>
    <row r="2117" spans="3:11" x14ac:dyDescent="0.25">
      <c r="C2117" s="125"/>
      <c r="D2117" s="120"/>
      <c r="E2117" s="9"/>
      <c r="F2117" s="10"/>
      <c r="G2117" s="8">
        <v>100</v>
      </c>
      <c r="H2117" s="13">
        <v>27.557755775577998</v>
      </c>
      <c r="I2117" s="2">
        <v>39.933993399339997</v>
      </c>
      <c r="J2117" s="2">
        <v>23.762376237624</v>
      </c>
      <c r="K2117" s="14">
        <v>8.7458745874589994</v>
      </c>
    </row>
    <row r="2118" spans="3:11" ht="25.2" x14ac:dyDescent="0.25">
      <c r="C2118" s="125"/>
      <c r="D2118" s="120"/>
      <c r="E2118" s="4" t="s">
        <v>56</v>
      </c>
      <c r="F2118" s="5"/>
      <c r="G2118" s="6">
        <v>615</v>
      </c>
      <c r="H2118" s="7">
        <v>143</v>
      </c>
      <c r="I2118" s="1">
        <v>227</v>
      </c>
      <c r="J2118" s="1">
        <v>186</v>
      </c>
      <c r="K2118" s="11">
        <v>59</v>
      </c>
    </row>
    <row r="2119" spans="3:11" x14ac:dyDescent="0.25">
      <c r="C2119" s="125"/>
      <c r="D2119" s="120"/>
      <c r="E2119" s="9"/>
      <c r="F2119" s="10"/>
      <c r="G2119" s="8">
        <v>100</v>
      </c>
      <c r="H2119" s="13">
        <v>23.252032520324999</v>
      </c>
      <c r="I2119" s="2">
        <v>36.910569105691003</v>
      </c>
      <c r="J2119" s="2">
        <v>30.243902439024001</v>
      </c>
      <c r="K2119" s="14">
        <v>9.5934959349589999</v>
      </c>
    </row>
    <row r="2120" spans="3:11" x14ac:dyDescent="0.25">
      <c r="C2120" s="125"/>
      <c r="D2120" s="120"/>
      <c r="E2120" s="4" t="s">
        <v>57</v>
      </c>
      <c r="F2120" s="5"/>
      <c r="G2120" s="6">
        <v>234</v>
      </c>
      <c r="H2120" s="7">
        <v>83</v>
      </c>
      <c r="I2120" s="1">
        <v>104</v>
      </c>
      <c r="J2120" s="1">
        <v>30</v>
      </c>
      <c r="K2120" s="11">
        <v>17</v>
      </c>
    </row>
    <row r="2121" spans="3:11" x14ac:dyDescent="0.25">
      <c r="C2121" s="125"/>
      <c r="D2121" s="120"/>
      <c r="E2121" s="9"/>
      <c r="F2121" s="10"/>
      <c r="G2121" s="8">
        <v>100</v>
      </c>
      <c r="H2121" s="13">
        <v>35.470085470085003</v>
      </c>
      <c r="I2121" s="2">
        <v>44.444444444444002</v>
      </c>
      <c r="J2121" s="2">
        <v>12.820512820513001</v>
      </c>
      <c r="K2121" s="14">
        <v>7.2649572649570002</v>
      </c>
    </row>
    <row r="2122" spans="3:11" x14ac:dyDescent="0.25">
      <c r="C2122" s="125"/>
      <c r="D2122" s="120"/>
      <c r="E2122" s="4" t="s">
        <v>18</v>
      </c>
      <c r="F2122" s="5"/>
      <c r="G2122" s="6">
        <v>22</v>
      </c>
      <c r="H2122" s="7">
        <v>6</v>
      </c>
      <c r="I2122" s="1">
        <v>10</v>
      </c>
      <c r="J2122" s="1">
        <v>4</v>
      </c>
      <c r="K2122" s="11">
        <v>2</v>
      </c>
    </row>
    <row r="2123" spans="3:11" x14ac:dyDescent="0.25">
      <c r="C2123" s="125"/>
      <c r="D2123" s="120"/>
      <c r="E2123" s="9"/>
      <c r="F2123" s="10"/>
      <c r="G2123" s="8">
        <v>100</v>
      </c>
      <c r="H2123" s="13">
        <v>27.272727272727</v>
      </c>
      <c r="I2123" s="2">
        <v>45.454545454544999</v>
      </c>
      <c r="J2123" s="2">
        <v>18.181818181817999</v>
      </c>
      <c r="K2123" s="14">
        <v>9.0909090909089993</v>
      </c>
    </row>
    <row r="2124" spans="3:11" x14ac:dyDescent="0.25">
      <c r="C2124" s="121" t="s">
        <v>58</v>
      </c>
      <c r="D2124" s="119" t="s">
        <v>20</v>
      </c>
      <c r="E2124" s="18" t="s">
        <v>59</v>
      </c>
      <c r="F2124" s="17"/>
      <c r="G2124" s="19">
        <v>522</v>
      </c>
      <c r="H2124" s="21">
        <v>110</v>
      </c>
      <c r="I2124" s="3">
        <v>203</v>
      </c>
      <c r="J2124" s="3">
        <v>141</v>
      </c>
      <c r="K2124" s="22">
        <v>68</v>
      </c>
    </row>
    <row r="2125" spans="3:11" x14ac:dyDescent="0.25">
      <c r="C2125" s="125"/>
      <c r="D2125" s="120"/>
      <c r="E2125" s="9"/>
      <c r="F2125" s="10"/>
      <c r="G2125" s="8">
        <v>100</v>
      </c>
      <c r="H2125" s="13">
        <v>21.072796934865998</v>
      </c>
      <c r="I2125" s="2">
        <v>38.888888888888999</v>
      </c>
      <c r="J2125" s="2">
        <v>27.011494252874002</v>
      </c>
      <c r="K2125" s="14">
        <v>13.026819923372001</v>
      </c>
    </row>
    <row r="2126" spans="3:11" x14ac:dyDescent="0.25">
      <c r="C2126" s="125"/>
      <c r="D2126" s="120"/>
      <c r="E2126" s="4" t="s">
        <v>60</v>
      </c>
      <c r="F2126" s="5"/>
      <c r="G2126" s="6">
        <v>1090</v>
      </c>
      <c r="H2126" s="7">
        <v>266</v>
      </c>
      <c r="I2126" s="1">
        <v>447</v>
      </c>
      <c r="J2126" s="1">
        <v>286</v>
      </c>
      <c r="K2126" s="11">
        <v>91</v>
      </c>
    </row>
    <row r="2127" spans="3:11" x14ac:dyDescent="0.25">
      <c r="C2127" s="125"/>
      <c r="D2127" s="120"/>
      <c r="E2127" s="9"/>
      <c r="F2127" s="10"/>
      <c r="G2127" s="8">
        <v>100</v>
      </c>
      <c r="H2127" s="13">
        <v>24.403669724770999</v>
      </c>
      <c r="I2127" s="2">
        <v>41.009174311926998</v>
      </c>
      <c r="J2127" s="2">
        <v>26.238532110091999</v>
      </c>
      <c r="K2127" s="14">
        <v>8.3486238532110004</v>
      </c>
    </row>
    <row r="2128" spans="3:11" ht="25.2" x14ac:dyDescent="0.25">
      <c r="C2128" s="125"/>
      <c r="D2128" s="120"/>
      <c r="E2128" s="4" t="s">
        <v>61</v>
      </c>
      <c r="F2128" s="5"/>
      <c r="G2128" s="6">
        <v>327</v>
      </c>
      <c r="H2128" s="7">
        <v>90</v>
      </c>
      <c r="I2128" s="1">
        <v>134</v>
      </c>
      <c r="J2128" s="1">
        <v>72</v>
      </c>
      <c r="K2128" s="11">
        <v>31</v>
      </c>
    </row>
    <row r="2129" spans="3:11" x14ac:dyDescent="0.25">
      <c r="C2129" s="125"/>
      <c r="D2129" s="120"/>
      <c r="E2129" s="9"/>
      <c r="F2129" s="10"/>
      <c r="G2129" s="8">
        <v>100</v>
      </c>
      <c r="H2129" s="13">
        <v>27.522935779817001</v>
      </c>
      <c r="I2129" s="2">
        <v>40.978593272170997</v>
      </c>
      <c r="J2129" s="2">
        <v>22.018348623853001</v>
      </c>
      <c r="K2129" s="14">
        <v>9.4801223241589998</v>
      </c>
    </row>
    <row r="2130" spans="3:11" x14ac:dyDescent="0.25">
      <c r="C2130" s="125"/>
      <c r="D2130" s="120"/>
      <c r="E2130" s="4" t="s">
        <v>62</v>
      </c>
      <c r="F2130" s="5"/>
      <c r="G2130" s="6">
        <v>428</v>
      </c>
      <c r="H2130" s="7">
        <v>147</v>
      </c>
      <c r="I2130" s="1">
        <v>170</v>
      </c>
      <c r="J2130" s="1">
        <v>82</v>
      </c>
      <c r="K2130" s="11">
        <v>29</v>
      </c>
    </row>
    <row r="2131" spans="3:11" x14ac:dyDescent="0.25">
      <c r="C2131" s="125"/>
      <c r="D2131" s="120"/>
      <c r="E2131" s="9"/>
      <c r="F2131" s="10"/>
      <c r="G2131" s="8">
        <v>100</v>
      </c>
      <c r="H2131" s="13">
        <v>34.345794392522997</v>
      </c>
      <c r="I2131" s="2">
        <v>39.719626168224003</v>
      </c>
      <c r="J2131" s="2">
        <v>19.158878504673002</v>
      </c>
      <c r="K2131" s="14">
        <v>6.7757009345789996</v>
      </c>
    </row>
    <row r="2132" spans="3:11" x14ac:dyDescent="0.25">
      <c r="C2132" s="125"/>
      <c r="D2132" s="120"/>
      <c r="E2132" s="4" t="s">
        <v>63</v>
      </c>
      <c r="F2132" s="5"/>
      <c r="G2132" s="6">
        <v>25</v>
      </c>
      <c r="H2132" s="7">
        <v>8</v>
      </c>
      <c r="I2132" s="1">
        <v>10</v>
      </c>
      <c r="J2132" s="1">
        <v>4</v>
      </c>
      <c r="K2132" s="11">
        <v>3</v>
      </c>
    </row>
    <row r="2133" spans="3:11" x14ac:dyDescent="0.25">
      <c r="C2133" s="125"/>
      <c r="D2133" s="120"/>
      <c r="E2133" s="9"/>
      <c r="F2133" s="10"/>
      <c r="G2133" s="8">
        <v>100</v>
      </c>
      <c r="H2133" s="13">
        <v>32</v>
      </c>
      <c r="I2133" s="2">
        <v>40</v>
      </c>
      <c r="J2133" s="2">
        <v>16</v>
      </c>
      <c r="K2133" s="14">
        <v>12</v>
      </c>
    </row>
    <row r="2134" spans="3:11" x14ac:dyDescent="0.25">
      <c r="C2134" s="125"/>
      <c r="D2134" s="120"/>
      <c r="E2134" s="4" t="s">
        <v>18</v>
      </c>
      <c r="F2134" s="5"/>
      <c r="G2134" s="6">
        <v>22</v>
      </c>
      <c r="H2134" s="7">
        <v>5</v>
      </c>
      <c r="I2134" s="1">
        <v>11</v>
      </c>
      <c r="J2134" s="1">
        <v>4</v>
      </c>
      <c r="K2134" s="11">
        <v>2</v>
      </c>
    </row>
    <row r="2135" spans="3:11" x14ac:dyDescent="0.25">
      <c r="C2135" s="125"/>
      <c r="D2135" s="120"/>
      <c r="E2135" s="9"/>
      <c r="F2135" s="10"/>
      <c r="G2135" s="8">
        <v>100</v>
      </c>
      <c r="H2135" s="13">
        <v>22.727272727273</v>
      </c>
      <c r="I2135" s="2">
        <v>50</v>
      </c>
      <c r="J2135" s="2">
        <v>18.181818181817999</v>
      </c>
      <c r="K2135" s="14">
        <v>9.0909090909089993</v>
      </c>
    </row>
    <row r="2136" spans="3:11" ht="25.2" x14ac:dyDescent="0.25">
      <c r="C2136" s="121" t="s">
        <v>64</v>
      </c>
      <c r="D2136" s="119" t="s">
        <v>20</v>
      </c>
      <c r="E2136" s="18" t="s">
        <v>65</v>
      </c>
      <c r="F2136" s="17"/>
      <c r="G2136" s="19">
        <v>36</v>
      </c>
      <c r="H2136" s="21">
        <v>8</v>
      </c>
      <c r="I2136" s="3">
        <v>15</v>
      </c>
      <c r="J2136" s="3">
        <v>8</v>
      </c>
      <c r="K2136" s="22">
        <v>5</v>
      </c>
    </row>
    <row r="2137" spans="3:11" x14ac:dyDescent="0.25">
      <c r="C2137" s="125"/>
      <c r="D2137" s="120"/>
      <c r="E2137" s="9"/>
      <c r="F2137" s="10"/>
      <c r="G2137" s="8">
        <v>100</v>
      </c>
      <c r="H2137" s="13">
        <v>22.222222222222001</v>
      </c>
      <c r="I2137" s="2">
        <v>41.666666666666998</v>
      </c>
      <c r="J2137" s="2">
        <v>22.222222222222001</v>
      </c>
      <c r="K2137" s="14">
        <v>13.888888888888999</v>
      </c>
    </row>
    <row r="2138" spans="3:11" ht="37.799999999999997" x14ac:dyDescent="0.25">
      <c r="C2138" s="125"/>
      <c r="D2138" s="120"/>
      <c r="E2138" s="4" t="s">
        <v>66</v>
      </c>
      <c r="F2138" s="5"/>
      <c r="G2138" s="6">
        <v>177</v>
      </c>
      <c r="H2138" s="7">
        <v>47</v>
      </c>
      <c r="I2138" s="1">
        <v>69</v>
      </c>
      <c r="J2138" s="1">
        <v>46</v>
      </c>
      <c r="K2138" s="11">
        <v>15</v>
      </c>
    </row>
    <row r="2139" spans="3:11" x14ac:dyDescent="0.25">
      <c r="C2139" s="125"/>
      <c r="D2139" s="120"/>
      <c r="E2139" s="9"/>
      <c r="F2139" s="10"/>
      <c r="G2139" s="8">
        <v>100</v>
      </c>
      <c r="H2139" s="13">
        <v>26.553672316383999</v>
      </c>
      <c r="I2139" s="2">
        <v>38.983050847458003</v>
      </c>
      <c r="J2139" s="2">
        <v>25.988700564972</v>
      </c>
      <c r="K2139" s="14">
        <v>8.4745762711860007</v>
      </c>
    </row>
    <row r="2140" spans="3:11" ht="37.799999999999997" x14ac:dyDescent="0.25">
      <c r="C2140" s="125"/>
      <c r="D2140" s="120"/>
      <c r="E2140" s="4" t="s">
        <v>67</v>
      </c>
      <c r="F2140" s="5"/>
      <c r="G2140" s="6">
        <v>231</v>
      </c>
      <c r="H2140" s="7">
        <v>51</v>
      </c>
      <c r="I2140" s="1">
        <v>105</v>
      </c>
      <c r="J2140" s="1">
        <v>55</v>
      </c>
      <c r="K2140" s="11">
        <v>20</v>
      </c>
    </row>
    <row r="2141" spans="3:11" x14ac:dyDescent="0.25">
      <c r="C2141" s="125"/>
      <c r="D2141" s="120"/>
      <c r="E2141" s="9"/>
      <c r="F2141" s="10"/>
      <c r="G2141" s="8">
        <v>100</v>
      </c>
      <c r="H2141" s="13">
        <v>22.077922077922</v>
      </c>
      <c r="I2141" s="2">
        <v>45.454545454544999</v>
      </c>
      <c r="J2141" s="2">
        <v>23.809523809523998</v>
      </c>
      <c r="K2141" s="14">
        <v>8.6580086580090008</v>
      </c>
    </row>
    <row r="2142" spans="3:11" ht="37.799999999999997" x14ac:dyDescent="0.25">
      <c r="C2142" s="125"/>
      <c r="D2142" s="120"/>
      <c r="E2142" s="4" t="s">
        <v>68</v>
      </c>
      <c r="F2142" s="5"/>
      <c r="G2142" s="6">
        <v>324</v>
      </c>
      <c r="H2142" s="7">
        <v>75</v>
      </c>
      <c r="I2142" s="1">
        <v>123</v>
      </c>
      <c r="J2142" s="1">
        <v>86</v>
      </c>
      <c r="K2142" s="11">
        <v>40</v>
      </c>
    </row>
    <row r="2143" spans="3:11" x14ac:dyDescent="0.25">
      <c r="C2143" s="125"/>
      <c r="D2143" s="120"/>
      <c r="E2143" s="9"/>
      <c r="F2143" s="10"/>
      <c r="G2143" s="8">
        <v>100</v>
      </c>
      <c r="H2143" s="13">
        <v>23.148148148148</v>
      </c>
      <c r="I2143" s="2">
        <v>37.962962962962997</v>
      </c>
      <c r="J2143" s="2">
        <v>26.543209876542999</v>
      </c>
      <c r="K2143" s="14">
        <v>12.345679012346</v>
      </c>
    </row>
    <row r="2144" spans="3:11" ht="37.799999999999997" x14ac:dyDescent="0.25">
      <c r="C2144" s="125"/>
      <c r="D2144" s="120"/>
      <c r="E2144" s="4" t="s">
        <v>69</v>
      </c>
      <c r="F2144" s="5"/>
      <c r="G2144" s="6">
        <v>364</v>
      </c>
      <c r="H2144" s="7">
        <v>103</v>
      </c>
      <c r="I2144" s="1">
        <v>158</v>
      </c>
      <c r="J2144" s="1">
        <v>77</v>
      </c>
      <c r="K2144" s="11">
        <v>26</v>
      </c>
    </row>
    <row r="2145" spans="3:11" x14ac:dyDescent="0.25">
      <c r="C2145" s="125"/>
      <c r="D2145" s="120"/>
      <c r="E2145" s="9"/>
      <c r="F2145" s="10"/>
      <c r="G2145" s="8">
        <v>100</v>
      </c>
      <c r="H2145" s="13">
        <v>28.296703296703001</v>
      </c>
      <c r="I2145" s="2">
        <v>43.406593406592997</v>
      </c>
      <c r="J2145" s="2">
        <v>21.153846153846001</v>
      </c>
      <c r="K2145" s="14">
        <v>7.1428571428570002</v>
      </c>
    </row>
    <row r="2146" spans="3:11" ht="37.799999999999997" x14ac:dyDescent="0.25">
      <c r="C2146" s="125"/>
      <c r="D2146" s="120"/>
      <c r="E2146" s="4" t="s">
        <v>70</v>
      </c>
      <c r="F2146" s="5"/>
      <c r="G2146" s="6">
        <v>292</v>
      </c>
      <c r="H2146" s="7">
        <v>80</v>
      </c>
      <c r="I2146" s="1">
        <v>110</v>
      </c>
      <c r="J2146" s="1">
        <v>76</v>
      </c>
      <c r="K2146" s="11">
        <v>26</v>
      </c>
    </row>
    <row r="2147" spans="3:11" x14ac:dyDescent="0.25">
      <c r="C2147" s="125"/>
      <c r="D2147" s="120"/>
      <c r="E2147" s="9"/>
      <c r="F2147" s="10"/>
      <c r="G2147" s="8">
        <v>100</v>
      </c>
      <c r="H2147" s="13">
        <v>27.397260273973</v>
      </c>
      <c r="I2147" s="2">
        <v>37.671232876711997</v>
      </c>
      <c r="J2147" s="2">
        <v>26.027397260274</v>
      </c>
      <c r="K2147" s="14">
        <v>8.9041095890409991</v>
      </c>
    </row>
    <row r="2148" spans="3:11" ht="37.799999999999997" x14ac:dyDescent="0.25">
      <c r="C2148" s="125"/>
      <c r="D2148" s="120"/>
      <c r="E2148" s="4" t="s">
        <v>71</v>
      </c>
      <c r="F2148" s="5"/>
      <c r="G2148" s="6">
        <v>316</v>
      </c>
      <c r="H2148" s="7">
        <v>83</v>
      </c>
      <c r="I2148" s="1">
        <v>125</v>
      </c>
      <c r="J2148" s="1">
        <v>80</v>
      </c>
      <c r="K2148" s="11">
        <v>28</v>
      </c>
    </row>
    <row r="2149" spans="3:11" x14ac:dyDescent="0.25">
      <c r="C2149" s="125"/>
      <c r="D2149" s="120"/>
      <c r="E2149" s="9"/>
      <c r="F2149" s="10"/>
      <c r="G2149" s="8">
        <v>100</v>
      </c>
      <c r="H2149" s="13">
        <v>26.265822784809998</v>
      </c>
      <c r="I2149" s="2">
        <v>39.556962025315997</v>
      </c>
      <c r="J2149" s="2">
        <v>25.316455696203001</v>
      </c>
      <c r="K2149" s="14">
        <v>8.8607594936710008</v>
      </c>
    </row>
    <row r="2150" spans="3:11" ht="37.799999999999997" x14ac:dyDescent="0.25">
      <c r="C2150" s="125"/>
      <c r="D2150" s="120"/>
      <c r="E2150" s="4" t="s">
        <v>72</v>
      </c>
      <c r="F2150" s="5"/>
      <c r="G2150" s="6">
        <v>308</v>
      </c>
      <c r="H2150" s="7">
        <v>83</v>
      </c>
      <c r="I2150" s="1">
        <v>126</v>
      </c>
      <c r="J2150" s="1">
        <v>73</v>
      </c>
      <c r="K2150" s="11">
        <v>26</v>
      </c>
    </row>
    <row r="2151" spans="3:11" x14ac:dyDescent="0.25">
      <c r="C2151" s="125"/>
      <c r="D2151" s="120"/>
      <c r="E2151" s="9"/>
      <c r="F2151" s="10"/>
      <c r="G2151" s="8">
        <v>100</v>
      </c>
      <c r="H2151" s="13">
        <v>26.948051948052001</v>
      </c>
      <c r="I2151" s="2">
        <v>40.909090909090999</v>
      </c>
      <c r="J2151" s="2">
        <v>23.701298701298999</v>
      </c>
      <c r="K2151" s="14">
        <v>8.4415584415579996</v>
      </c>
    </row>
    <row r="2152" spans="3:11" ht="37.799999999999997" x14ac:dyDescent="0.25">
      <c r="C2152" s="125"/>
      <c r="D2152" s="120"/>
      <c r="E2152" s="4" t="s">
        <v>73</v>
      </c>
      <c r="F2152" s="5"/>
      <c r="G2152" s="6">
        <v>114</v>
      </c>
      <c r="H2152" s="7">
        <v>27</v>
      </c>
      <c r="I2152" s="1">
        <v>45</v>
      </c>
      <c r="J2152" s="1">
        <v>29</v>
      </c>
      <c r="K2152" s="11">
        <v>13</v>
      </c>
    </row>
    <row r="2153" spans="3:11" x14ac:dyDescent="0.25">
      <c r="C2153" s="125"/>
      <c r="D2153" s="120"/>
      <c r="E2153" s="9"/>
      <c r="F2153" s="10"/>
      <c r="G2153" s="8">
        <v>100</v>
      </c>
      <c r="H2153" s="13">
        <v>23.684210526316001</v>
      </c>
      <c r="I2153" s="2">
        <v>39.473684210526002</v>
      </c>
      <c r="J2153" s="2">
        <v>25.438596491228001</v>
      </c>
      <c r="K2153" s="14">
        <v>11.403508771929999</v>
      </c>
    </row>
    <row r="2154" spans="3:11" ht="25.2" x14ac:dyDescent="0.25">
      <c r="C2154" s="125"/>
      <c r="D2154" s="120"/>
      <c r="E2154" s="4" t="s">
        <v>74</v>
      </c>
      <c r="F2154" s="5"/>
      <c r="G2154" s="6">
        <v>96</v>
      </c>
      <c r="H2154" s="7">
        <v>27</v>
      </c>
      <c r="I2154" s="1">
        <v>35</v>
      </c>
      <c r="J2154" s="1">
        <v>26</v>
      </c>
      <c r="K2154" s="11">
        <v>8</v>
      </c>
    </row>
    <row r="2155" spans="3:11" x14ac:dyDescent="0.25">
      <c r="C2155" s="125"/>
      <c r="D2155" s="120"/>
      <c r="E2155" s="9"/>
      <c r="F2155" s="10"/>
      <c r="G2155" s="8">
        <v>100</v>
      </c>
      <c r="H2155" s="13">
        <v>28.125</v>
      </c>
      <c r="I2155" s="2">
        <v>36.458333333333002</v>
      </c>
      <c r="J2155" s="2">
        <v>27.083333333333002</v>
      </c>
      <c r="K2155" s="14">
        <v>8.333333333333</v>
      </c>
    </row>
    <row r="2156" spans="3:11" x14ac:dyDescent="0.25">
      <c r="C2156" s="125"/>
      <c r="D2156" s="120"/>
      <c r="E2156" s="4" t="s">
        <v>75</v>
      </c>
      <c r="F2156" s="5"/>
      <c r="G2156" s="6">
        <v>29</v>
      </c>
      <c r="H2156" s="7">
        <v>10</v>
      </c>
      <c r="I2156" s="1">
        <v>12</v>
      </c>
      <c r="J2156" s="1">
        <v>5</v>
      </c>
      <c r="K2156" s="11">
        <v>2</v>
      </c>
    </row>
    <row r="2157" spans="3:11" x14ac:dyDescent="0.25">
      <c r="C2157" s="125"/>
      <c r="D2157" s="120"/>
      <c r="E2157" s="9"/>
      <c r="F2157" s="10"/>
      <c r="G2157" s="8">
        <v>100</v>
      </c>
      <c r="H2157" s="13">
        <v>34.482758620689999</v>
      </c>
      <c r="I2157" s="2">
        <v>41.379310344827999</v>
      </c>
      <c r="J2157" s="2">
        <v>17.241379310345</v>
      </c>
      <c r="K2157" s="14">
        <v>6.8965517241379999</v>
      </c>
    </row>
    <row r="2158" spans="3:11" x14ac:dyDescent="0.25">
      <c r="C2158" s="125"/>
      <c r="D2158" s="120"/>
      <c r="E2158" s="4" t="s">
        <v>18</v>
      </c>
      <c r="F2158" s="5"/>
      <c r="G2158" s="6">
        <v>127</v>
      </c>
      <c r="H2158" s="7">
        <v>32</v>
      </c>
      <c r="I2158" s="1">
        <v>52</v>
      </c>
      <c r="J2158" s="1">
        <v>28</v>
      </c>
      <c r="K2158" s="11">
        <v>15</v>
      </c>
    </row>
    <row r="2159" spans="3:11" x14ac:dyDescent="0.25">
      <c r="C2159" s="125"/>
      <c r="D2159" s="120"/>
      <c r="E2159" s="9"/>
      <c r="F2159" s="10"/>
      <c r="G2159" s="8">
        <v>100</v>
      </c>
      <c r="H2159" s="13">
        <v>25.196850393700998</v>
      </c>
      <c r="I2159" s="2">
        <v>40.944881889763998</v>
      </c>
      <c r="J2159" s="2">
        <v>22.047244094488001</v>
      </c>
      <c r="K2159" s="14">
        <v>11.811023622046999</v>
      </c>
    </row>
    <row r="2160" spans="3:11" x14ac:dyDescent="0.25">
      <c r="C2160" s="121" t="s">
        <v>76</v>
      </c>
      <c r="D2160" s="119" t="s">
        <v>20</v>
      </c>
      <c r="E2160" s="18" t="s">
        <v>77</v>
      </c>
      <c r="F2160" s="17"/>
      <c r="G2160" s="19">
        <v>626</v>
      </c>
      <c r="H2160" s="21">
        <v>626</v>
      </c>
      <c r="I2160" s="3">
        <v>0</v>
      </c>
      <c r="J2160" s="3">
        <v>0</v>
      </c>
      <c r="K2160" s="22">
        <v>0</v>
      </c>
    </row>
    <row r="2161" spans="3:11" x14ac:dyDescent="0.25">
      <c r="C2161" s="125"/>
      <c r="D2161" s="120"/>
      <c r="E2161" s="9"/>
      <c r="F2161" s="10"/>
      <c r="G2161" s="8">
        <v>100</v>
      </c>
      <c r="H2161" s="13">
        <v>100</v>
      </c>
      <c r="I2161" s="16">
        <v>0</v>
      </c>
      <c r="J2161" s="16">
        <v>0</v>
      </c>
      <c r="K2161" s="32">
        <v>0</v>
      </c>
    </row>
    <row r="2162" spans="3:11" x14ac:dyDescent="0.25">
      <c r="C2162" s="125"/>
      <c r="D2162" s="120"/>
      <c r="E2162" s="4" t="s">
        <v>78</v>
      </c>
      <c r="F2162" s="5"/>
      <c r="G2162" s="6">
        <v>975</v>
      </c>
      <c r="H2162" s="7">
        <v>0</v>
      </c>
      <c r="I2162" s="1">
        <v>975</v>
      </c>
      <c r="J2162" s="1">
        <v>0</v>
      </c>
      <c r="K2162" s="11">
        <v>0</v>
      </c>
    </row>
    <row r="2163" spans="3:11" x14ac:dyDescent="0.25">
      <c r="C2163" s="125"/>
      <c r="D2163" s="120"/>
      <c r="E2163" s="9"/>
      <c r="F2163" s="10"/>
      <c r="G2163" s="8">
        <v>100</v>
      </c>
      <c r="H2163" s="36">
        <v>0</v>
      </c>
      <c r="I2163" s="2">
        <v>100</v>
      </c>
      <c r="J2163" s="16">
        <v>0</v>
      </c>
      <c r="K2163" s="32">
        <v>0</v>
      </c>
    </row>
    <row r="2164" spans="3:11" x14ac:dyDescent="0.25">
      <c r="C2164" s="125"/>
      <c r="D2164" s="120"/>
      <c r="E2164" s="4" t="s">
        <v>79</v>
      </c>
      <c r="F2164" s="5"/>
      <c r="G2164" s="6">
        <v>589</v>
      </c>
      <c r="H2164" s="7">
        <v>0</v>
      </c>
      <c r="I2164" s="1">
        <v>0</v>
      </c>
      <c r="J2164" s="1">
        <v>589</v>
      </c>
      <c r="K2164" s="11">
        <v>0</v>
      </c>
    </row>
    <row r="2165" spans="3:11" x14ac:dyDescent="0.25">
      <c r="C2165" s="125"/>
      <c r="D2165" s="120"/>
      <c r="E2165" s="9"/>
      <c r="F2165" s="10"/>
      <c r="G2165" s="8">
        <v>100</v>
      </c>
      <c r="H2165" s="36">
        <v>0</v>
      </c>
      <c r="I2165" s="16">
        <v>0</v>
      </c>
      <c r="J2165" s="2">
        <v>100</v>
      </c>
      <c r="K2165" s="32">
        <v>0</v>
      </c>
    </row>
    <row r="2166" spans="3:11" x14ac:dyDescent="0.25">
      <c r="C2166" s="125"/>
      <c r="D2166" s="120"/>
      <c r="E2166" s="4" t="s">
        <v>80</v>
      </c>
      <c r="F2166" s="5"/>
      <c r="G2166" s="6">
        <v>224</v>
      </c>
      <c r="H2166" s="7">
        <v>0</v>
      </c>
      <c r="I2166" s="1">
        <v>0</v>
      </c>
      <c r="J2166" s="1">
        <v>0</v>
      </c>
      <c r="K2166" s="11">
        <v>224</v>
      </c>
    </row>
    <row r="2167" spans="3:11" x14ac:dyDescent="0.25">
      <c r="C2167" s="125"/>
      <c r="D2167" s="120"/>
      <c r="E2167" s="9"/>
      <c r="F2167" s="10"/>
      <c r="G2167" s="8">
        <v>100</v>
      </c>
      <c r="H2167" s="36">
        <v>0</v>
      </c>
      <c r="I2167" s="16">
        <v>0</v>
      </c>
      <c r="J2167" s="16">
        <v>0</v>
      </c>
      <c r="K2167" s="14">
        <v>100</v>
      </c>
    </row>
    <row r="2168" spans="3:11" x14ac:dyDescent="0.25">
      <c r="C2168" s="121" t="s">
        <v>81</v>
      </c>
      <c r="D2168" s="119" t="s">
        <v>20</v>
      </c>
      <c r="E2168" s="18" t="s">
        <v>82</v>
      </c>
      <c r="F2168" s="17"/>
      <c r="G2168" s="19">
        <v>300</v>
      </c>
      <c r="H2168" s="21">
        <v>44</v>
      </c>
      <c r="I2168" s="3">
        <v>106</v>
      </c>
      <c r="J2168" s="3">
        <v>88</v>
      </c>
      <c r="K2168" s="22">
        <v>62</v>
      </c>
    </row>
    <row r="2169" spans="3:11" x14ac:dyDescent="0.25">
      <c r="C2169" s="125"/>
      <c r="D2169" s="120"/>
      <c r="E2169" s="9"/>
      <c r="F2169" s="10"/>
      <c r="G2169" s="8">
        <v>100</v>
      </c>
      <c r="H2169" s="13">
        <v>14.666666666667</v>
      </c>
      <c r="I2169" s="2">
        <v>35.333333333333002</v>
      </c>
      <c r="J2169" s="2">
        <v>29.333333333333002</v>
      </c>
      <c r="K2169" s="14">
        <v>20.666666666666998</v>
      </c>
    </row>
    <row r="2170" spans="3:11" x14ac:dyDescent="0.25">
      <c r="C2170" s="125"/>
      <c r="D2170" s="120"/>
      <c r="E2170" s="4" t="s">
        <v>83</v>
      </c>
      <c r="F2170" s="5"/>
      <c r="G2170" s="6">
        <v>722</v>
      </c>
      <c r="H2170" s="7">
        <v>274</v>
      </c>
      <c r="I2170" s="1">
        <v>318</v>
      </c>
      <c r="J2170" s="1">
        <v>95</v>
      </c>
      <c r="K2170" s="11">
        <v>35</v>
      </c>
    </row>
    <row r="2171" spans="3:11" x14ac:dyDescent="0.25">
      <c r="C2171" s="125"/>
      <c r="D2171" s="120"/>
      <c r="E2171" s="9"/>
      <c r="F2171" s="10"/>
      <c r="G2171" s="8">
        <v>100</v>
      </c>
      <c r="H2171" s="13">
        <v>37.950138504154999</v>
      </c>
      <c r="I2171" s="2">
        <v>44.044321329639999</v>
      </c>
      <c r="J2171" s="2">
        <v>13.157894736842</v>
      </c>
      <c r="K2171" s="14">
        <v>4.8476454293630002</v>
      </c>
    </row>
    <row r="2172" spans="3:11" x14ac:dyDescent="0.25">
      <c r="C2172" s="125"/>
      <c r="D2172" s="120"/>
      <c r="E2172" s="4" t="s">
        <v>84</v>
      </c>
      <c r="F2172" s="5"/>
      <c r="G2172" s="6">
        <v>483</v>
      </c>
      <c r="H2172" s="7">
        <v>90</v>
      </c>
      <c r="I2172" s="1">
        <v>180</v>
      </c>
      <c r="J2172" s="1">
        <v>159</v>
      </c>
      <c r="K2172" s="11">
        <v>54</v>
      </c>
    </row>
    <row r="2173" spans="3:11" x14ac:dyDescent="0.25">
      <c r="C2173" s="125"/>
      <c r="D2173" s="120"/>
      <c r="E2173" s="9"/>
      <c r="F2173" s="10"/>
      <c r="G2173" s="8">
        <v>100</v>
      </c>
      <c r="H2173" s="13">
        <v>18.633540372671</v>
      </c>
      <c r="I2173" s="2">
        <v>37.267080745342</v>
      </c>
      <c r="J2173" s="2">
        <v>32.919254658385</v>
      </c>
      <c r="K2173" s="14">
        <v>11.180124223602</v>
      </c>
    </row>
    <row r="2174" spans="3:11" x14ac:dyDescent="0.25">
      <c r="C2174" s="125"/>
      <c r="D2174" s="120"/>
      <c r="E2174" s="4" t="s">
        <v>85</v>
      </c>
      <c r="F2174" s="5"/>
      <c r="G2174" s="6">
        <v>395</v>
      </c>
      <c r="H2174" s="7">
        <v>108</v>
      </c>
      <c r="I2174" s="1">
        <v>169</v>
      </c>
      <c r="J2174" s="1">
        <v>92</v>
      </c>
      <c r="K2174" s="11">
        <v>26</v>
      </c>
    </row>
    <row r="2175" spans="3:11" x14ac:dyDescent="0.25">
      <c r="C2175" s="125"/>
      <c r="D2175" s="120"/>
      <c r="E2175" s="9"/>
      <c r="F2175" s="10"/>
      <c r="G2175" s="8">
        <v>100</v>
      </c>
      <c r="H2175" s="13">
        <v>27.341772151899001</v>
      </c>
      <c r="I2175" s="2">
        <v>42.784810126582002</v>
      </c>
      <c r="J2175" s="2">
        <v>23.291139240505998</v>
      </c>
      <c r="K2175" s="14">
        <v>6.5822784810129997</v>
      </c>
    </row>
    <row r="2176" spans="3:11" x14ac:dyDescent="0.25">
      <c r="C2176" s="125"/>
      <c r="D2176" s="120"/>
      <c r="E2176" s="4" t="s">
        <v>86</v>
      </c>
      <c r="F2176" s="5"/>
      <c r="G2176" s="6">
        <v>236</v>
      </c>
      <c r="H2176" s="7">
        <v>43</v>
      </c>
      <c r="I2176" s="1">
        <v>106</v>
      </c>
      <c r="J2176" s="1">
        <v>62</v>
      </c>
      <c r="K2176" s="11">
        <v>25</v>
      </c>
    </row>
    <row r="2177" spans="3:11" x14ac:dyDescent="0.25">
      <c r="C2177" s="125"/>
      <c r="D2177" s="120"/>
      <c r="E2177" s="9"/>
      <c r="F2177" s="10"/>
      <c r="G2177" s="8">
        <v>100</v>
      </c>
      <c r="H2177" s="13">
        <v>18.220338983051001</v>
      </c>
      <c r="I2177" s="2">
        <v>44.915254237288003</v>
      </c>
      <c r="J2177" s="2">
        <v>26.271186440678001</v>
      </c>
      <c r="K2177" s="14">
        <v>10.593220338983</v>
      </c>
    </row>
    <row r="2178" spans="3:11" x14ac:dyDescent="0.25">
      <c r="C2178" s="125"/>
      <c r="D2178" s="120"/>
      <c r="E2178" s="4" t="s">
        <v>87</v>
      </c>
      <c r="F2178" s="5"/>
      <c r="G2178" s="6">
        <v>278</v>
      </c>
      <c r="H2178" s="7">
        <v>67</v>
      </c>
      <c r="I2178" s="1">
        <v>96</v>
      </c>
      <c r="J2178" s="1">
        <v>93</v>
      </c>
      <c r="K2178" s="11">
        <v>22</v>
      </c>
    </row>
    <row r="2179" spans="3:11" x14ac:dyDescent="0.25">
      <c r="C2179" s="125"/>
      <c r="D2179" s="120"/>
      <c r="E2179" s="9"/>
      <c r="F2179" s="10"/>
      <c r="G2179" s="8">
        <v>100</v>
      </c>
      <c r="H2179" s="13">
        <v>24.100719424459999</v>
      </c>
      <c r="I2179" s="2">
        <v>34.532374100718997</v>
      </c>
      <c r="J2179" s="2">
        <v>33.453237410071999</v>
      </c>
      <c r="K2179" s="14">
        <v>7.9136690647480004</v>
      </c>
    </row>
    <row r="2180" spans="3:11" x14ac:dyDescent="0.25">
      <c r="C2180" s="121" t="s">
        <v>88</v>
      </c>
      <c r="D2180" s="119" t="s">
        <v>20</v>
      </c>
      <c r="E2180" s="18" t="s">
        <v>89</v>
      </c>
      <c r="F2180" s="17"/>
      <c r="G2180" s="19">
        <v>110</v>
      </c>
      <c r="H2180" s="21">
        <v>30</v>
      </c>
      <c r="I2180" s="3">
        <v>29</v>
      </c>
      <c r="J2180" s="3">
        <v>26</v>
      </c>
      <c r="K2180" s="22">
        <v>25</v>
      </c>
    </row>
    <row r="2181" spans="3:11" x14ac:dyDescent="0.25">
      <c r="C2181" s="122"/>
      <c r="D2181" s="120"/>
      <c r="E2181" s="9"/>
      <c r="F2181" s="10"/>
      <c r="G2181" s="8">
        <v>100</v>
      </c>
      <c r="H2181" s="13">
        <v>27.272727272727</v>
      </c>
      <c r="I2181" s="2">
        <v>26.363636363636001</v>
      </c>
      <c r="J2181" s="2">
        <v>23.636363636363999</v>
      </c>
      <c r="K2181" s="14">
        <v>22.727272727273</v>
      </c>
    </row>
    <row r="2182" spans="3:11" x14ac:dyDescent="0.25">
      <c r="C2182" s="122"/>
      <c r="D2182" s="120"/>
      <c r="E2182" s="4" t="s">
        <v>90</v>
      </c>
      <c r="F2182" s="5"/>
      <c r="G2182" s="6">
        <v>190</v>
      </c>
      <c r="H2182" s="7">
        <v>14</v>
      </c>
      <c r="I2182" s="1">
        <v>77</v>
      </c>
      <c r="J2182" s="1">
        <v>62</v>
      </c>
      <c r="K2182" s="11">
        <v>37</v>
      </c>
    </row>
    <row r="2183" spans="3:11" x14ac:dyDescent="0.25">
      <c r="C2183" s="122"/>
      <c r="D2183" s="120"/>
      <c r="E2183" s="9"/>
      <c r="F2183" s="10"/>
      <c r="G2183" s="8">
        <v>100</v>
      </c>
      <c r="H2183" s="13">
        <v>7.3684210526319998</v>
      </c>
      <c r="I2183" s="2">
        <v>40.526315789473998</v>
      </c>
      <c r="J2183" s="2">
        <v>32.631578947367998</v>
      </c>
      <c r="K2183" s="14">
        <v>19.473684210525999</v>
      </c>
    </row>
    <row r="2184" spans="3:11" x14ac:dyDescent="0.25">
      <c r="C2184" s="122"/>
      <c r="D2184" s="120"/>
      <c r="E2184" s="4" t="s">
        <v>83</v>
      </c>
      <c r="F2184" s="5"/>
      <c r="G2184" s="6">
        <v>722</v>
      </c>
      <c r="H2184" s="7">
        <v>274</v>
      </c>
      <c r="I2184" s="1">
        <v>318</v>
      </c>
      <c r="J2184" s="1">
        <v>95</v>
      </c>
      <c r="K2184" s="11">
        <v>35</v>
      </c>
    </row>
    <row r="2185" spans="3:11" x14ac:dyDescent="0.25">
      <c r="C2185" s="122"/>
      <c r="D2185" s="120"/>
      <c r="E2185" s="9"/>
      <c r="F2185" s="10"/>
      <c r="G2185" s="8">
        <v>100</v>
      </c>
      <c r="H2185" s="13">
        <v>37.950138504154999</v>
      </c>
      <c r="I2185" s="2">
        <v>44.044321329639999</v>
      </c>
      <c r="J2185" s="2">
        <v>13.157894736842</v>
      </c>
      <c r="K2185" s="14">
        <v>4.8476454293630002</v>
      </c>
    </row>
    <row r="2186" spans="3:11" x14ac:dyDescent="0.25">
      <c r="C2186" s="122"/>
      <c r="D2186" s="120"/>
      <c r="E2186" s="4" t="s">
        <v>91</v>
      </c>
      <c r="F2186" s="5"/>
      <c r="G2186" s="6">
        <v>117</v>
      </c>
      <c r="H2186" s="7">
        <v>16</v>
      </c>
      <c r="I2186" s="1">
        <v>36</v>
      </c>
      <c r="J2186" s="1">
        <v>50</v>
      </c>
      <c r="K2186" s="11">
        <v>15</v>
      </c>
    </row>
    <row r="2187" spans="3:11" x14ac:dyDescent="0.25">
      <c r="C2187" s="122"/>
      <c r="D2187" s="120"/>
      <c r="E2187" s="9"/>
      <c r="F2187" s="10"/>
      <c r="G2187" s="8">
        <v>100</v>
      </c>
      <c r="H2187" s="13">
        <v>13.675213675214</v>
      </c>
      <c r="I2187" s="2">
        <v>30.769230769231001</v>
      </c>
      <c r="J2187" s="2">
        <v>42.735042735043002</v>
      </c>
      <c r="K2187" s="14">
        <v>12.820512820513001</v>
      </c>
    </row>
    <row r="2188" spans="3:11" x14ac:dyDescent="0.25">
      <c r="C2188" s="122"/>
      <c r="D2188" s="120"/>
      <c r="E2188" s="4" t="s">
        <v>92</v>
      </c>
      <c r="F2188" s="5"/>
      <c r="G2188" s="6">
        <v>123</v>
      </c>
      <c r="H2188" s="7">
        <v>0</v>
      </c>
      <c r="I2188" s="1">
        <v>39</v>
      </c>
      <c r="J2188" s="1">
        <v>62</v>
      </c>
      <c r="K2188" s="11">
        <v>22</v>
      </c>
    </row>
    <row r="2189" spans="3:11" x14ac:dyDescent="0.25">
      <c r="C2189" s="122"/>
      <c r="D2189" s="120"/>
      <c r="E2189" s="9"/>
      <c r="F2189" s="10"/>
      <c r="G2189" s="8">
        <v>100</v>
      </c>
      <c r="H2189" s="36">
        <v>0</v>
      </c>
      <c r="I2189" s="2">
        <v>31.707317073171001</v>
      </c>
      <c r="J2189" s="2">
        <v>50.406504065040998</v>
      </c>
      <c r="K2189" s="14">
        <v>17.886178861788999</v>
      </c>
    </row>
    <row r="2190" spans="3:11" x14ac:dyDescent="0.25">
      <c r="C2190" s="122"/>
      <c r="D2190" s="120"/>
      <c r="E2190" s="4" t="s">
        <v>93</v>
      </c>
      <c r="F2190" s="5"/>
      <c r="G2190" s="6">
        <v>243</v>
      </c>
      <c r="H2190" s="7">
        <v>74</v>
      </c>
      <c r="I2190" s="1">
        <v>105</v>
      </c>
      <c r="J2190" s="1">
        <v>47</v>
      </c>
      <c r="K2190" s="11">
        <v>17</v>
      </c>
    </row>
    <row r="2191" spans="3:11" x14ac:dyDescent="0.25">
      <c r="C2191" s="122"/>
      <c r="D2191" s="120"/>
      <c r="E2191" s="9"/>
      <c r="F2191" s="10"/>
      <c r="G2191" s="8">
        <v>100</v>
      </c>
      <c r="H2191" s="13">
        <v>30.452674897119</v>
      </c>
      <c r="I2191" s="2">
        <v>43.209876543210001</v>
      </c>
      <c r="J2191" s="2">
        <v>19.341563786007999</v>
      </c>
      <c r="K2191" s="14">
        <v>6.9958847736629997</v>
      </c>
    </row>
    <row r="2192" spans="3:11" x14ac:dyDescent="0.25">
      <c r="C2192" s="122"/>
      <c r="D2192" s="120"/>
      <c r="E2192" s="4" t="s">
        <v>85</v>
      </c>
      <c r="F2192" s="5"/>
      <c r="G2192" s="6">
        <v>395</v>
      </c>
      <c r="H2192" s="7">
        <v>108</v>
      </c>
      <c r="I2192" s="1">
        <v>169</v>
      </c>
      <c r="J2192" s="1">
        <v>92</v>
      </c>
      <c r="K2192" s="11">
        <v>26</v>
      </c>
    </row>
    <row r="2193" spans="2:13" x14ac:dyDescent="0.25">
      <c r="C2193" s="122"/>
      <c r="D2193" s="120"/>
      <c r="E2193" s="9"/>
      <c r="F2193" s="10"/>
      <c r="G2193" s="8">
        <v>100</v>
      </c>
      <c r="H2193" s="13">
        <v>27.341772151899001</v>
      </c>
      <c r="I2193" s="2">
        <v>42.784810126582002</v>
      </c>
      <c r="J2193" s="2">
        <v>23.291139240505998</v>
      </c>
      <c r="K2193" s="14">
        <v>6.5822784810129997</v>
      </c>
    </row>
    <row r="2194" spans="2:13" x14ac:dyDescent="0.25">
      <c r="C2194" s="122"/>
      <c r="D2194" s="120"/>
      <c r="E2194" s="4" t="s">
        <v>94</v>
      </c>
      <c r="F2194" s="5"/>
      <c r="G2194" s="6">
        <v>168</v>
      </c>
      <c r="H2194" s="7">
        <v>43</v>
      </c>
      <c r="I2194" s="1">
        <v>71</v>
      </c>
      <c r="J2194" s="1">
        <v>41</v>
      </c>
      <c r="K2194" s="11">
        <v>13</v>
      </c>
    </row>
    <row r="2195" spans="2:13" x14ac:dyDescent="0.25">
      <c r="C2195" s="122"/>
      <c r="D2195" s="120"/>
      <c r="E2195" s="9"/>
      <c r="F2195" s="10"/>
      <c r="G2195" s="8">
        <v>100</v>
      </c>
      <c r="H2195" s="13">
        <v>25.595238095237999</v>
      </c>
      <c r="I2195" s="2">
        <v>42.261904761905001</v>
      </c>
      <c r="J2195" s="2">
        <v>24.404761904762001</v>
      </c>
      <c r="K2195" s="14">
        <v>7.7380952380950001</v>
      </c>
    </row>
    <row r="2196" spans="2:13" x14ac:dyDescent="0.25">
      <c r="C2196" s="122"/>
      <c r="D2196" s="120"/>
      <c r="E2196" s="4" t="s">
        <v>95</v>
      </c>
      <c r="F2196" s="5"/>
      <c r="G2196" s="6">
        <v>68</v>
      </c>
      <c r="H2196" s="7">
        <v>0</v>
      </c>
      <c r="I2196" s="1">
        <v>35</v>
      </c>
      <c r="J2196" s="1">
        <v>21</v>
      </c>
      <c r="K2196" s="11">
        <v>12</v>
      </c>
    </row>
    <row r="2197" spans="2:13" x14ac:dyDescent="0.25">
      <c r="C2197" s="122"/>
      <c r="D2197" s="120"/>
      <c r="E2197" s="9"/>
      <c r="F2197" s="10"/>
      <c r="G2197" s="8">
        <v>100</v>
      </c>
      <c r="H2197" s="36">
        <v>0</v>
      </c>
      <c r="I2197" s="2">
        <v>51.470588235294002</v>
      </c>
      <c r="J2197" s="2">
        <v>30.882352941175998</v>
      </c>
      <c r="K2197" s="14">
        <v>17.647058823529001</v>
      </c>
    </row>
    <row r="2198" spans="2:13" x14ac:dyDescent="0.25">
      <c r="C2198" s="122"/>
      <c r="D2198" s="120"/>
      <c r="E2198" s="4" t="s">
        <v>87</v>
      </c>
      <c r="F2198" s="5"/>
      <c r="G2198" s="6">
        <v>278</v>
      </c>
      <c r="H2198" s="7">
        <v>67</v>
      </c>
      <c r="I2198" s="1">
        <v>96</v>
      </c>
      <c r="J2198" s="1">
        <v>93</v>
      </c>
      <c r="K2198" s="11">
        <v>22</v>
      </c>
    </row>
    <row r="2199" spans="2:13" x14ac:dyDescent="0.25">
      <c r="C2199" s="126"/>
      <c r="D2199" s="123"/>
      <c r="E2199" s="67"/>
      <c r="F2199" s="58"/>
      <c r="G2199" s="75">
        <v>100</v>
      </c>
      <c r="H2199" s="83">
        <v>24.100719424459999</v>
      </c>
      <c r="I2199" s="41">
        <v>34.532374100718997</v>
      </c>
      <c r="J2199" s="41">
        <v>33.453237410071999</v>
      </c>
      <c r="K2199" s="84">
        <v>7.9136690647480004</v>
      </c>
    </row>
    <row r="2201" spans="2:13" x14ac:dyDescent="0.25">
      <c r="B2201" s="48" t="str">
        <f xml:space="preserve"> HYPERLINK("#'目次'!B18", "[12]")</f>
        <v>[12]</v>
      </c>
      <c r="C2201" s="35" t="s">
        <v>158</v>
      </c>
    </row>
    <row r="2204" spans="2:13" x14ac:dyDescent="0.25">
      <c r="C2204" s="35" t="s">
        <v>14</v>
      </c>
    </row>
    <row r="2205" spans="2:13" ht="25.2" x14ac:dyDescent="0.25">
      <c r="C2205" s="115"/>
      <c r="D2205" s="116"/>
      <c r="E2205" s="116"/>
      <c r="F2205" s="116"/>
      <c r="G2205" s="44" t="s">
        <v>15</v>
      </c>
      <c r="H2205" s="43" t="s">
        <v>82</v>
      </c>
      <c r="I2205" s="26" t="s">
        <v>83</v>
      </c>
      <c r="J2205" s="26" t="s">
        <v>84</v>
      </c>
      <c r="K2205" s="26" t="s">
        <v>85</v>
      </c>
      <c r="L2205" s="26" t="s">
        <v>86</v>
      </c>
      <c r="M2205" s="49" t="s">
        <v>87</v>
      </c>
    </row>
    <row r="2206" spans="2:13" x14ac:dyDescent="0.25">
      <c r="C2206" s="117"/>
      <c r="D2206" s="118"/>
      <c r="E2206" s="118"/>
      <c r="F2206" s="118"/>
      <c r="G2206" s="46"/>
      <c r="H2206" s="47"/>
      <c r="I2206" s="27"/>
      <c r="J2206" s="27"/>
      <c r="K2206" s="27"/>
      <c r="L2206" s="27"/>
      <c r="M2206" s="45"/>
    </row>
    <row r="2207" spans="2:13" x14ac:dyDescent="0.25">
      <c r="C2207" s="77"/>
      <c r="D2207" s="17"/>
      <c r="E2207" s="76" t="s">
        <v>15</v>
      </c>
      <c r="F2207" s="73"/>
      <c r="G2207" s="57">
        <v>2414</v>
      </c>
      <c r="H2207" s="31">
        <v>300</v>
      </c>
      <c r="I2207" s="31">
        <v>722</v>
      </c>
      <c r="J2207" s="31">
        <v>483</v>
      </c>
      <c r="K2207" s="31">
        <v>395</v>
      </c>
      <c r="L2207" s="31">
        <v>236</v>
      </c>
      <c r="M2207" s="68">
        <v>278</v>
      </c>
    </row>
    <row r="2208" spans="2:13" x14ac:dyDescent="0.25">
      <c r="C2208" s="67"/>
      <c r="D2208" s="58"/>
      <c r="E2208" s="58"/>
      <c r="F2208" s="78"/>
      <c r="G2208" s="8">
        <v>100</v>
      </c>
      <c r="H2208" s="2">
        <v>12.427506213753</v>
      </c>
      <c r="I2208" s="2">
        <v>29.908864954432001</v>
      </c>
      <c r="J2208" s="2">
        <v>20.008285004143001</v>
      </c>
      <c r="K2208" s="2">
        <v>16.362883181442001</v>
      </c>
      <c r="L2208" s="2">
        <v>9.7763048881519996</v>
      </c>
      <c r="M2208" s="14">
        <v>11.516155758078</v>
      </c>
    </row>
    <row r="2209" spans="3:13" x14ac:dyDescent="0.25">
      <c r="C2209" s="124" t="s">
        <v>19</v>
      </c>
      <c r="D2209" s="119" t="s">
        <v>20</v>
      </c>
      <c r="E2209" s="18" t="s">
        <v>21</v>
      </c>
      <c r="F2209" s="17"/>
      <c r="G2209" s="19">
        <v>1139</v>
      </c>
      <c r="H2209" s="21">
        <v>134</v>
      </c>
      <c r="I2209" s="3">
        <v>353</v>
      </c>
      <c r="J2209" s="3">
        <v>232</v>
      </c>
      <c r="K2209" s="3">
        <v>186</v>
      </c>
      <c r="L2209" s="3">
        <v>96</v>
      </c>
      <c r="M2209" s="22">
        <v>138</v>
      </c>
    </row>
    <row r="2210" spans="3:13" x14ac:dyDescent="0.25">
      <c r="C2210" s="125"/>
      <c r="D2210" s="120"/>
      <c r="E2210" s="9"/>
      <c r="F2210" s="10"/>
      <c r="G2210" s="8">
        <v>100</v>
      </c>
      <c r="H2210" s="13">
        <v>11.764705882353001</v>
      </c>
      <c r="I2210" s="2">
        <v>30.99209833187</v>
      </c>
      <c r="J2210" s="2">
        <v>20.36874451273</v>
      </c>
      <c r="K2210" s="2">
        <v>16.330114135205999</v>
      </c>
      <c r="L2210" s="2">
        <v>8.4284460052680004</v>
      </c>
      <c r="M2210" s="14">
        <v>12.115891132571999</v>
      </c>
    </row>
    <row r="2211" spans="3:13" x14ac:dyDescent="0.25">
      <c r="C2211" s="125"/>
      <c r="D2211" s="120"/>
      <c r="E2211" s="4" t="s">
        <v>22</v>
      </c>
      <c r="F2211" s="5"/>
      <c r="G2211" s="6">
        <v>1275</v>
      </c>
      <c r="H2211" s="7">
        <v>166</v>
      </c>
      <c r="I2211" s="1">
        <v>369</v>
      </c>
      <c r="J2211" s="1">
        <v>251</v>
      </c>
      <c r="K2211" s="1">
        <v>209</v>
      </c>
      <c r="L2211" s="1">
        <v>140</v>
      </c>
      <c r="M2211" s="11">
        <v>140</v>
      </c>
    </row>
    <row r="2212" spans="3:13" x14ac:dyDescent="0.25">
      <c r="C2212" s="125"/>
      <c r="D2212" s="120"/>
      <c r="E2212" s="9"/>
      <c r="F2212" s="10"/>
      <c r="G2212" s="8">
        <v>100</v>
      </c>
      <c r="H2212" s="13">
        <v>13.019607843137001</v>
      </c>
      <c r="I2212" s="2">
        <v>28.941176470588001</v>
      </c>
      <c r="J2212" s="2">
        <v>19.686274509804001</v>
      </c>
      <c r="K2212" s="2">
        <v>16.392156862745001</v>
      </c>
      <c r="L2212" s="2">
        <v>10.980392156862999</v>
      </c>
      <c r="M2212" s="14">
        <v>10.980392156862999</v>
      </c>
    </row>
    <row r="2213" spans="3:13" x14ac:dyDescent="0.25">
      <c r="C2213" s="121" t="s">
        <v>23</v>
      </c>
      <c r="D2213" s="121" t="s">
        <v>24</v>
      </c>
      <c r="E2213" s="18" t="s">
        <v>25</v>
      </c>
      <c r="F2213" s="17"/>
      <c r="G2213" s="19">
        <v>515</v>
      </c>
      <c r="H2213" s="21">
        <v>76</v>
      </c>
      <c r="I2213" s="3">
        <v>142</v>
      </c>
      <c r="J2213" s="3">
        <v>111</v>
      </c>
      <c r="K2213" s="3">
        <v>77</v>
      </c>
      <c r="L2213" s="3">
        <v>46</v>
      </c>
      <c r="M2213" s="22">
        <v>63</v>
      </c>
    </row>
    <row r="2214" spans="3:13" x14ac:dyDescent="0.25">
      <c r="C2214" s="125"/>
      <c r="D2214" s="122"/>
      <c r="E2214" s="9"/>
      <c r="F2214" s="10"/>
      <c r="G2214" s="8">
        <v>100</v>
      </c>
      <c r="H2214" s="13">
        <v>14.757281553398</v>
      </c>
      <c r="I2214" s="2">
        <v>27.572815533981</v>
      </c>
      <c r="J2214" s="2">
        <v>21.553398058252</v>
      </c>
      <c r="K2214" s="2">
        <v>14.951456310679999</v>
      </c>
      <c r="L2214" s="2">
        <v>8.9320388349509994</v>
      </c>
      <c r="M2214" s="14">
        <v>12.233009708738001</v>
      </c>
    </row>
    <row r="2215" spans="3:13" x14ac:dyDescent="0.25">
      <c r="C2215" s="125"/>
      <c r="D2215" s="122"/>
      <c r="E2215" s="4" t="s">
        <v>26</v>
      </c>
      <c r="F2215" s="5"/>
      <c r="G2215" s="6">
        <v>718</v>
      </c>
      <c r="H2215" s="7">
        <v>100</v>
      </c>
      <c r="I2215" s="1">
        <v>210</v>
      </c>
      <c r="J2215" s="1">
        <v>144</v>
      </c>
      <c r="K2215" s="1">
        <v>120</v>
      </c>
      <c r="L2215" s="1">
        <v>61</v>
      </c>
      <c r="M2215" s="11">
        <v>83</v>
      </c>
    </row>
    <row r="2216" spans="3:13" x14ac:dyDescent="0.25">
      <c r="C2216" s="125"/>
      <c r="D2216" s="122"/>
      <c r="E2216" s="9"/>
      <c r="F2216" s="10"/>
      <c r="G2216" s="8">
        <v>100</v>
      </c>
      <c r="H2216" s="13">
        <v>13.927576601670999</v>
      </c>
      <c r="I2216" s="2">
        <v>29.24791086351</v>
      </c>
      <c r="J2216" s="2">
        <v>20.055710306407001</v>
      </c>
      <c r="K2216" s="2">
        <v>16.713091922006001</v>
      </c>
      <c r="L2216" s="2">
        <v>8.4958217270190008</v>
      </c>
      <c r="M2216" s="14">
        <v>11.559888579387</v>
      </c>
    </row>
    <row r="2217" spans="3:13" x14ac:dyDescent="0.25">
      <c r="C2217" s="125"/>
      <c r="D2217" s="122"/>
      <c r="E2217" s="4" t="s">
        <v>27</v>
      </c>
      <c r="F2217" s="5"/>
      <c r="G2217" s="6">
        <v>492</v>
      </c>
      <c r="H2217" s="7">
        <v>43</v>
      </c>
      <c r="I2217" s="1">
        <v>169</v>
      </c>
      <c r="J2217" s="1">
        <v>102</v>
      </c>
      <c r="K2217" s="1">
        <v>78</v>
      </c>
      <c r="L2217" s="1">
        <v>44</v>
      </c>
      <c r="M2217" s="11">
        <v>56</v>
      </c>
    </row>
    <row r="2218" spans="3:13" x14ac:dyDescent="0.25">
      <c r="C2218" s="125"/>
      <c r="D2218" s="122"/>
      <c r="E2218" s="9"/>
      <c r="F2218" s="10"/>
      <c r="G2218" s="8">
        <v>100</v>
      </c>
      <c r="H2218" s="13">
        <v>8.7398373983740001</v>
      </c>
      <c r="I2218" s="2">
        <v>34.349593495934997</v>
      </c>
      <c r="J2218" s="2">
        <v>20.731707317072999</v>
      </c>
      <c r="K2218" s="2">
        <v>15.853658536585</v>
      </c>
      <c r="L2218" s="2">
        <v>8.9430894308940001</v>
      </c>
      <c r="M2218" s="14">
        <v>11.382113821138001</v>
      </c>
    </row>
    <row r="2219" spans="3:13" x14ac:dyDescent="0.25">
      <c r="C2219" s="125"/>
      <c r="D2219" s="122"/>
      <c r="E2219" s="4" t="s">
        <v>28</v>
      </c>
      <c r="F2219" s="5"/>
      <c r="G2219" s="6">
        <v>390</v>
      </c>
      <c r="H2219" s="7">
        <v>36</v>
      </c>
      <c r="I2219" s="1">
        <v>122</v>
      </c>
      <c r="J2219" s="1">
        <v>70</v>
      </c>
      <c r="K2219" s="1">
        <v>69</v>
      </c>
      <c r="L2219" s="1">
        <v>50</v>
      </c>
      <c r="M2219" s="11">
        <v>43</v>
      </c>
    </row>
    <row r="2220" spans="3:13" x14ac:dyDescent="0.25">
      <c r="C2220" s="125"/>
      <c r="D2220" s="122"/>
      <c r="E2220" s="9"/>
      <c r="F2220" s="10"/>
      <c r="G2220" s="8">
        <v>100</v>
      </c>
      <c r="H2220" s="13">
        <v>9.2307692307690008</v>
      </c>
      <c r="I2220" s="2">
        <v>31.282051282051</v>
      </c>
      <c r="J2220" s="2">
        <v>17.948717948717999</v>
      </c>
      <c r="K2220" s="2">
        <v>17.692307692307999</v>
      </c>
      <c r="L2220" s="2">
        <v>12.820512820513001</v>
      </c>
      <c r="M2220" s="14">
        <v>11.025641025641001</v>
      </c>
    </row>
    <row r="2221" spans="3:13" x14ac:dyDescent="0.25">
      <c r="C2221" s="125"/>
      <c r="D2221" s="122"/>
      <c r="E2221" s="4" t="s">
        <v>29</v>
      </c>
      <c r="F2221" s="5"/>
      <c r="G2221" s="6">
        <v>206</v>
      </c>
      <c r="H2221" s="7">
        <v>30</v>
      </c>
      <c r="I2221" s="1">
        <v>57</v>
      </c>
      <c r="J2221" s="1">
        <v>39</v>
      </c>
      <c r="K2221" s="1">
        <v>40</v>
      </c>
      <c r="L2221" s="1">
        <v>21</v>
      </c>
      <c r="M2221" s="11">
        <v>19</v>
      </c>
    </row>
    <row r="2222" spans="3:13" x14ac:dyDescent="0.25">
      <c r="C2222" s="125"/>
      <c r="D2222" s="122"/>
      <c r="E2222" s="9"/>
      <c r="F2222" s="10"/>
      <c r="G2222" s="8">
        <v>100</v>
      </c>
      <c r="H2222" s="13">
        <v>14.563106796116999</v>
      </c>
      <c r="I2222" s="2">
        <v>27.669902912621001</v>
      </c>
      <c r="J2222" s="2">
        <v>18.932038834951001</v>
      </c>
      <c r="K2222" s="2">
        <v>19.417475728155001</v>
      </c>
      <c r="L2222" s="2">
        <v>10.194174757281999</v>
      </c>
      <c r="M2222" s="14">
        <v>9.2233009708739999</v>
      </c>
    </row>
    <row r="2223" spans="3:13" x14ac:dyDescent="0.25">
      <c r="C2223" s="125"/>
      <c r="D2223" s="122"/>
      <c r="E2223" s="4" t="s">
        <v>30</v>
      </c>
      <c r="F2223" s="5"/>
      <c r="G2223" s="6">
        <v>76</v>
      </c>
      <c r="H2223" s="7">
        <v>13</v>
      </c>
      <c r="I2223" s="1">
        <v>16</v>
      </c>
      <c r="J2223" s="1">
        <v>15</v>
      </c>
      <c r="K2223" s="1">
        <v>11</v>
      </c>
      <c r="L2223" s="1">
        <v>10</v>
      </c>
      <c r="M2223" s="11">
        <v>11</v>
      </c>
    </row>
    <row r="2224" spans="3:13" x14ac:dyDescent="0.25">
      <c r="C2224" s="125"/>
      <c r="D2224" s="122"/>
      <c r="E2224" s="9"/>
      <c r="F2224" s="10"/>
      <c r="G2224" s="8">
        <v>100</v>
      </c>
      <c r="H2224" s="13">
        <v>17.105263157894999</v>
      </c>
      <c r="I2224" s="2">
        <v>21.052631578947</v>
      </c>
      <c r="J2224" s="2">
        <v>19.736842105263001</v>
      </c>
      <c r="K2224" s="2">
        <v>14.473684210526001</v>
      </c>
      <c r="L2224" s="2">
        <v>13.157894736842</v>
      </c>
      <c r="M2224" s="14">
        <v>14.473684210526001</v>
      </c>
    </row>
    <row r="2225" spans="3:13" x14ac:dyDescent="0.25">
      <c r="C2225" s="125"/>
      <c r="D2225" s="122"/>
      <c r="E2225" s="4" t="s">
        <v>31</v>
      </c>
      <c r="F2225" s="5"/>
      <c r="G2225" s="6">
        <v>17</v>
      </c>
      <c r="H2225" s="7">
        <v>2</v>
      </c>
      <c r="I2225" s="1">
        <v>6</v>
      </c>
      <c r="J2225" s="1">
        <v>2</v>
      </c>
      <c r="K2225" s="1">
        <v>0</v>
      </c>
      <c r="L2225" s="1">
        <v>4</v>
      </c>
      <c r="M2225" s="11">
        <v>3</v>
      </c>
    </row>
    <row r="2226" spans="3:13" x14ac:dyDescent="0.25">
      <c r="C2226" s="125"/>
      <c r="D2226" s="122"/>
      <c r="E2226" s="9"/>
      <c r="F2226" s="10"/>
      <c r="G2226" s="8">
        <v>100</v>
      </c>
      <c r="H2226" s="13">
        <v>11.764705882353001</v>
      </c>
      <c r="I2226" s="2">
        <v>35.294117647058997</v>
      </c>
      <c r="J2226" s="2">
        <v>11.764705882353001</v>
      </c>
      <c r="K2226" s="16">
        <v>0</v>
      </c>
      <c r="L2226" s="2">
        <v>23.529411764706001</v>
      </c>
      <c r="M2226" s="14">
        <v>17.647058823529001</v>
      </c>
    </row>
    <row r="2227" spans="3:13" x14ac:dyDescent="0.25">
      <c r="C2227" s="125"/>
      <c r="D2227" s="122"/>
      <c r="E2227" s="4" t="s">
        <v>32</v>
      </c>
      <c r="F2227" s="5"/>
      <c r="G2227" s="6">
        <v>1233</v>
      </c>
      <c r="H2227" s="7">
        <v>176</v>
      </c>
      <c r="I2227" s="1">
        <v>352</v>
      </c>
      <c r="J2227" s="1">
        <v>255</v>
      </c>
      <c r="K2227" s="1">
        <v>197</v>
      </c>
      <c r="L2227" s="1">
        <v>107</v>
      </c>
      <c r="M2227" s="11">
        <v>146</v>
      </c>
    </row>
    <row r="2228" spans="3:13" x14ac:dyDescent="0.25">
      <c r="C2228" s="125"/>
      <c r="D2228" s="122"/>
      <c r="E2228" s="9"/>
      <c r="F2228" s="10"/>
      <c r="G2228" s="8">
        <v>100</v>
      </c>
      <c r="H2228" s="13">
        <v>14.274128142741001</v>
      </c>
      <c r="I2228" s="2">
        <v>28.548256285482999</v>
      </c>
      <c r="J2228" s="2">
        <v>20.681265206812999</v>
      </c>
      <c r="K2228" s="2">
        <v>15.977291159772999</v>
      </c>
      <c r="L2228" s="2">
        <v>8.6780210867799994</v>
      </c>
      <c r="M2228" s="14">
        <v>11.841038118409999</v>
      </c>
    </row>
    <row r="2229" spans="3:13" x14ac:dyDescent="0.25">
      <c r="C2229" s="125"/>
      <c r="D2229" s="122"/>
      <c r="E2229" s="4" t="s">
        <v>33</v>
      </c>
      <c r="F2229" s="5"/>
      <c r="G2229" s="6">
        <v>882</v>
      </c>
      <c r="H2229" s="7">
        <v>79</v>
      </c>
      <c r="I2229" s="1">
        <v>291</v>
      </c>
      <c r="J2229" s="1">
        <v>172</v>
      </c>
      <c r="K2229" s="1">
        <v>147</v>
      </c>
      <c r="L2229" s="1">
        <v>94</v>
      </c>
      <c r="M2229" s="11">
        <v>99</v>
      </c>
    </row>
    <row r="2230" spans="3:13" x14ac:dyDescent="0.25">
      <c r="C2230" s="125"/>
      <c r="D2230" s="122"/>
      <c r="E2230" s="9"/>
      <c r="F2230" s="10"/>
      <c r="G2230" s="8">
        <v>100</v>
      </c>
      <c r="H2230" s="13">
        <v>8.9569160997730002</v>
      </c>
      <c r="I2230" s="2">
        <v>32.993197278912</v>
      </c>
      <c r="J2230" s="2">
        <v>19.501133786848001</v>
      </c>
      <c r="K2230" s="2">
        <v>16.666666666666998</v>
      </c>
      <c r="L2230" s="2">
        <v>10.657596371882001</v>
      </c>
      <c r="M2230" s="14">
        <v>11.224489795918</v>
      </c>
    </row>
    <row r="2231" spans="3:13" x14ac:dyDescent="0.25">
      <c r="C2231" s="125"/>
      <c r="D2231" s="122"/>
      <c r="E2231" s="4" t="s">
        <v>34</v>
      </c>
      <c r="F2231" s="5"/>
      <c r="G2231" s="6">
        <v>299</v>
      </c>
      <c r="H2231" s="7">
        <v>45</v>
      </c>
      <c r="I2231" s="1">
        <v>79</v>
      </c>
      <c r="J2231" s="1">
        <v>56</v>
      </c>
      <c r="K2231" s="1">
        <v>51</v>
      </c>
      <c r="L2231" s="1">
        <v>35</v>
      </c>
      <c r="M2231" s="11">
        <v>33</v>
      </c>
    </row>
    <row r="2232" spans="3:13" x14ac:dyDescent="0.25">
      <c r="C2232" s="125"/>
      <c r="D2232" s="122"/>
      <c r="E2232" s="9"/>
      <c r="F2232" s="10"/>
      <c r="G2232" s="8">
        <v>100</v>
      </c>
      <c r="H2232" s="13">
        <v>15.050167224080001</v>
      </c>
      <c r="I2232" s="2">
        <v>26.421404682274002</v>
      </c>
      <c r="J2232" s="2">
        <v>18.729096989967001</v>
      </c>
      <c r="K2232" s="2">
        <v>17.056856187291</v>
      </c>
      <c r="L2232" s="2">
        <v>11.705685618728999</v>
      </c>
      <c r="M2232" s="14">
        <v>11.036789297659</v>
      </c>
    </row>
    <row r="2233" spans="3:13" x14ac:dyDescent="0.25">
      <c r="C2233" s="125"/>
      <c r="D2233" s="122"/>
      <c r="E2233" s="4" t="s">
        <v>35</v>
      </c>
      <c r="F2233" s="5"/>
      <c r="G2233" s="6">
        <v>1181</v>
      </c>
      <c r="H2233" s="7">
        <v>124</v>
      </c>
      <c r="I2233" s="1">
        <v>370</v>
      </c>
      <c r="J2233" s="1">
        <v>228</v>
      </c>
      <c r="K2233" s="1">
        <v>198</v>
      </c>
      <c r="L2233" s="1">
        <v>129</v>
      </c>
      <c r="M2233" s="11">
        <v>132</v>
      </c>
    </row>
    <row r="2234" spans="3:13" x14ac:dyDescent="0.25">
      <c r="C2234" s="125"/>
      <c r="D2234" s="122"/>
      <c r="E2234" s="9"/>
      <c r="F2234" s="10"/>
      <c r="G2234" s="8">
        <v>100</v>
      </c>
      <c r="H2234" s="13">
        <v>10.499576629975</v>
      </c>
      <c r="I2234" s="2">
        <v>31.329381879763002</v>
      </c>
      <c r="J2234" s="2">
        <v>19.305673158339999</v>
      </c>
      <c r="K2234" s="2">
        <v>16.765453005927</v>
      </c>
      <c r="L2234" s="2">
        <v>10.922946655377</v>
      </c>
      <c r="M2234" s="14">
        <v>11.176968670618001</v>
      </c>
    </row>
    <row r="2235" spans="3:13" x14ac:dyDescent="0.25">
      <c r="C2235" s="125"/>
      <c r="D2235" s="121" t="s">
        <v>21</v>
      </c>
      <c r="E2235" s="18" t="s">
        <v>25</v>
      </c>
      <c r="F2235" s="17"/>
      <c r="G2235" s="19">
        <v>268</v>
      </c>
      <c r="H2235" s="21">
        <v>35</v>
      </c>
      <c r="I2235" s="3">
        <v>76</v>
      </c>
      <c r="J2235" s="3">
        <v>57</v>
      </c>
      <c r="K2235" s="3">
        <v>43</v>
      </c>
      <c r="L2235" s="3">
        <v>20</v>
      </c>
      <c r="M2235" s="22">
        <v>37</v>
      </c>
    </row>
    <row r="2236" spans="3:13" x14ac:dyDescent="0.25">
      <c r="C2236" s="125"/>
      <c r="D2236" s="122"/>
      <c r="E2236" s="9"/>
      <c r="F2236" s="10"/>
      <c r="G2236" s="8">
        <v>100</v>
      </c>
      <c r="H2236" s="13">
        <v>13.059701492537</v>
      </c>
      <c r="I2236" s="2">
        <v>28.358208955224001</v>
      </c>
      <c r="J2236" s="2">
        <v>21.268656716418</v>
      </c>
      <c r="K2236" s="2">
        <v>16.044776119403</v>
      </c>
      <c r="L2236" s="2">
        <v>7.4626865671639999</v>
      </c>
      <c r="M2236" s="14">
        <v>13.805970149254</v>
      </c>
    </row>
    <row r="2237" spans="3:13" x14ac:dyDescent="0.25">
      <c r="C2237" s="125"/>
      <c r="D2237" s="122"/>
      <c r="E2237" s="4" t="s">
        <v>26</v>
      </c>
      <c r="F2237" s="5"/>
      <c r="G2237" s="6">
        <v>338</v>
      </c>
      <c r="H2237" s="7">
        <v>42</v>
      </c>
      <c r="I2237" s="1">
        <v>106</v>
      </c>
      <c r="J2237" s="1">
        <v>68</v>
      </c>
      <c r="K2237" s="1">
        <v>57</v>
      </c>
      <c r="L2237" s="1">
        <v>28</v>
      </c>
      <c r="M2237" s="11">
        <v>37</v>
      </c>
    </row>
    <row r="2238" spans="3:13" x14ac:dyDescent="0.25">
      <c r="C2238" s="125"/>
      <c r="D2238" s="122"/>
      <c r="E2238" s="9"/>
      <c r="F2238" s="10"/>
      <c r="G2238" s="8">
        <v>100</v>
      </c>
      <c r="H2238" s="13">
        <v>12.426035502959</v>
      </c>
      <c r="I2238" s="2">
        <v>31.360946745562</v>
      </c>
      <c r="J2238" s="2">
        <v>20.118343195266</v>
      </c>
      <c r="K2238" s="2">
        <v>16.863905325444001</v>
      </c>
      <c r="L2238" s="2">
        <v>8.2840236686389996</v>
      </c>
      <c r="M2238" s="14">
        <v>10.946745562129999</v>
      </c>
    </row>
    <row r="2239" spans="3:13" x14ac:dyDescent="0.25">
      <c r="C2239" s="125"/>
      <c r="D2239" s="122"/>
      <c r="E2239" s="4" t="s">
        <v>27</v>
      </c>
      <c r="F2239" s="5"/>
      <c r="G2239" s="6">
        <v>241</v>
      </c>
      <c r="H2239" s="7">
        <v>21</v>
      </c>
      <c r="I2239" s="1">
        <v>81</v>
      </c>
      <c r="J2239" s="1">
        <v>46</v>
      </c>
      <c r="K2239" s="1">
        <v>38</v>
      </c>
      <c r="L2239" s="1">
        <v>19</v>
      </c>
      <c r="M2239" s="11">
        <v>36</v>
      </c>
    </row>
    <row r="2240" spans="3:13" x14ac:dyDescent="0.25">
      <c r="C2240" s="125"/>
      <c r="D2240" s="122"/>
      <c r="E2240" s="9"/>
      <c r="F2240" s="10"/>
      <c r="G2240" s="8">
        <v>100</v>
      </c>
      <c r="H2240" s="13">
        <v>8.7136929460579999</v>
      </c>
      <c r="I2240" s="2">
        <v>33.609958506223997</v>
      </c>
      <c r="J2240" s="2">
        <v>19.087136929461</v>
      </c>
      <c r="K2240" s="2">
        <v>15.767634854772</v>
      </c>
      <c r="L2240" s="2">
        <v>7.883817427386</v>
      </c>
      <c r="M2240" s="14">
        <v>14.937759336099999</v>
      </c>
    </row>
    <row r="2241" spans="3:13" x14ac:dyDescent="0.25">
      <c r="C2241" s="125"/>
      <c r="D2241" s="122"/>
      <c r="E2241" s="4" t="s">
        <v>28</v>
      </c>
      <c r="F2241" s="5"/>
      <c r="G2241" s="6">
        <v>180</v>
      </c>
      <c r="H2241" s="7">
        <v>17</v>
      </c>
      <c r="I2241" s="1">
        <v>60</v>
      </c>
      <c r="J2241" s="1">
        <v>38</v>
      </c>
      <c r="K2241" s="1">
        <v>33</v>
      </c>
      <c r="L2241" s="1">
        <v>18</v>
      </c>
      <c r="M2241" s="11">
        <v>14</v>
      </c>
    </row>
    <row r="2242" spans="3:13" x14ac:dyDescent="0.25">
      <c r="C2242" s="125"/>
      <c r="D2242" s="122"/>
      <c r="E2242" s="9"/>
      <c r="F2242" s="10"/>
      <c r="G2242" s="8">
        <v>100</v>
      </c>
      <c r="H2242" s="13">
        <v>9.4444444444440006</v>
      </c>
      <c r="I2242" s="2">
        <v>33.333333333333002</v>
      </c>
      <c r="J2242" s="2">
        <v>21.111111111111001</v>
      </c>
      <c r="K2242" s="2">
        <v>18.333333333333002</v>
      </c>
      <c r="L2242" s="2">
        <v>10</v>
      </c>
      <c r="M2242" s="14">
        <v>7.7777777777779997</v>
      </c>
    </row>
    <row r="2243" spans="3:13" x14ac:dyDescent="0.25">
      <c r="C2243" s="125"/>
      <c r="D2243" s="122"/>
      <c r="E2243" s="4" t="s">
        <v>29</v>
      </c>
      <c r="F2243" s="5"/>
      <c r="G2243" s="6">
        <v>83</v>
      </c>
      <c r="H2243" s="7">
        <v>15</v>
      </c>
      <c r="I2243" s="1">
        <v>22</v>
      </c>
      <c r="J2243" s="1">
        <v>19</v>
      </c>
      <c r="K2243" s="1">
        <v>10</v>
      </c>
      <c r="L2243" s="1">
        <v>9</v>
      </c>
      <c r="M2243" s="11">
        <v>8</v>
      </c>
    </row>
    <row r="2244" spans="3:13" x14ac:dyDescent="0.25">
      <c r="C2244" s="125"/>
      <c r="D2244" s="122"/>
      <c r="E2244" s="9"/>
      <c r="F2244" s="10"/>
      <c r="G2244" s="8">
        <v>100</v>
      </c>
      <c r="H2244" s="13">
        <v>18.072289156627001</v>
      </c>
      <c r="I2244" s="2">
        <v>26.506024096386</v>
      </c>
      <c r="J2244" s="2">
        <v>22.89156626506</v>
      </c>
      <c r="K2244" s="2">
        <v>12.048192771084</v>
      </c>
      <c r="L2244" s="2">
        <v>10.843373493975999</v>
      </c>
      <c r="M2244" s="14">
        <v>9.638554216867</v>
      </c>
    </row>
    <row r="2245" spans="3:13" x14ac:dyDescent="0.25">
      <c r="C2245" s="125"/>
      <c r="D2245" s="122"/>
      <c r="E2245" s="4" t="s">
        <v>30</v>
      </c>
      <c r="F2245" s="5"/>
      <c r="G2245" s="6">
        <v>26</v>
      </c>
      <c r="H2245" s="7">
        <v>4</v>
      </c>
      <c r="I2245" s="1">
        <v>6</v>
      </c>
      <c r="J2245" s="1">
        <v>3</v>
      </c>
      <c r="K2245" s="1">
        <v>5</v>
      </c>
      <c r="L2245" s="1">
        <v>2</v>
      </c>
      <c r="M2245" s="11">
        <v>6</v>
      </c>
    </row>
    <row r="2246" spans="3:13" x14ac:dyDescent="0.25">
      <c r="C2246" s="125"/>
      <c r="D2246" s="122"/>
      <c r="E2246" s="9"/>
      <c r="F2246" s="10"/>
      <c r="G2246" s="8">
        <v>100</v>
      </c>
      <c r="H2246" s="13">
        <v>15.384615384615</v>
      </c>
      <c r="I2246" s="2">
        <v>23.076923076922998</v>
      </c>
      <c r="J2246" s="2">
        <v>11.538461538462</v>
      </c>
      <c r="K2246" s="2">
        <v>19.230769230768999</v>
      </c>
      <c r="L2246" s="2">
        <v>7.6923076923079998</v>
      </c>
      <c r="M2246" s="14">
        <v>23.076923076922998</v>
      </c>
    </row>
    <row r="2247" spans="3:13" x14ac:dyDescent="0.25">
      <c r="C2247" s="125"/>
      <c r="D2247" s="122"/>
      <c r="E2247" s="4" t="s">
        <v>31</v>
      </c>
      <c r="F2247" s="5"/>
      <c r="G2247" s="6">
        <v>3</v>
      </c>
      <c r="H2247" s="7">
        <v>0</v>
      </c>
      <c r="I2247" s="1">
        <v>2</v>
      </c>
      <c r="J2247" s="1">
        <v>1</v>
      </c>
      <c r="K2247" s="1">
        <v>0</v>
      </c>
      <c r="L2247" s="1">
        <v>0</v>
      </c>
      <c r="M2247" s="11">
        <v>0</v>
      </c>
    </row>
    <row r="2248" spans="3:13" x14ac:dyDescent="0.25">
      <c r="C2248" s="125"/>
      <c r="D2248" s="122"/>
      <c r="E2248" s="9"/>
      <c r="F2248" s="10"/>
      <c r="G2248" s="8">
        <v>100</v>
      </c>
      <c r="H2248" s="36">
        <v>0</v>
      </c>
      <c r="I2248" s="2">
        <v>66.666666666666998</v>
      </c>
      <c r="J2248" s="2">
        <v>33.333333333333002</v>
      </c>
      <c r="K2248" s="16">
        <v>0</v>
      </c>
      <c r="L2248" s="16">
        <v>0</v>
      </c>
      <c r="M2248" s="32">
        <v>0</v>
      </c>
    </row>
    <row r="2249" spans="3:13" x14ac:dyDescent="0.25">
      <c r="C2249" s="125"/>
      <c r="D2249" s="122"/>
      <c r="E2249" s="4" t="s">
        <v>32</v>
      </c>
      <c r="F2249" s="5"/>
      <c r="G2249" s="6">
        <v>606</v>
      </c>
      <c r="H2249" s="7">
        <v>77</v>
      </c>
      <c r="I2249" s="1">
        <v>182</v>
      </c>
      <c r="J2249" s="1">
        <v>125</v>
      </c>
      <c r="K2249" s="1">
        <v>100</v>
      </c>
      <c r="L2249" s="1">
        <v>48</v>
      </c>
      <c r="M2249" s="11">
        <v>74</v>
      </c>
    </row>
    <row r="2250" spans="3:13" x14ac:dyDescent="0.25">
      <c r="C2250" s="125"/>
      <c r="D2250" s="122"/>
      <c r="E2250" s="9"/>
      <c r="F2250" s="10"/>
      <c r="G2250" s="8">
        <v>100</v>
      </c>
      <c r="H2250" s="13">
        <v>12.706270627063001</v>
      </c>
      <c r="I2250" s="2">
        <v>30.033003300330002</v>
      </c>
      <c r="J2250" s="2">
        <v>20.627062706271001</v>
      </c>
      <c r="K2250" s="2">
        <v>16.501650165017001</v>
      </c>
      <c r="L2250" s="2">
        <v>7.9207920792079998</v>
      </c>
      <c r="M2250" s="14">
        <v>12.211221122112001</v>
      </c>
    </row>
    <row r="2251" spans="3:13" x14ac:dyDescent="0.25">
      <c r="C2251" s="125"/>
      <c r="D2251" s="122"/>
      <c r="E2251" s="4" t="s">
        <v>33</v>
      </c>
      <c r="F2251" s="5"/>
      <c r="G2251" s="6">
        <v>421</v>
      </c>
      <c r="H2251" s="7">
        <v>38</v>
      </c>
      <c r="I2251" s="1">
        <v>141</v>
      </c>
      <c r="J2251" s="1">
        <v>84</v>
      </c>
      <c r="K2251" s="1">
        <v>71</v>
      </c>
      <c r="L2251" s="1">
        <v>37</v>
      </c>
      <c r="M2251" s="11">
        <v>50</v>
      </c>
    </row>
    <row r="2252" spans="3:13" x14ac:dyDescent="0.25">
      <c r="C2252" s="125"/>
      <c r="D2252" s="122"/>
      <c r="E2252" s="9"/>
      <c r="F2252" s="10"/>
      <c r="G2252" s="8">
        <v>100</v>
      </c>
      <c r="H2252" s="13">
        <v>9.026128266033</v>
      </c>
      <c r="I2252" s="2">
        <v>33.491686460807998</v>
      </c>
      <c r="J2252" s="2">
        <v>19.952494061757999</v>
      </c>
      <c r="K2252" s="2">
        <v>16.864608076010001</v>
      </c>
      <c r="L2252" s="2">
        <v>8.7885985748220001</v>
      </c>
      <c r="M2252" s="14">
        <v>11.876484560570001</v>
      </c>
    </row>
    <row r="2253" spans="3:13" x14ac:dyDescent="0.25">
      <c r="C2253" s="125"/>
      <c r="D2253" s="122"/>
      <c r="E2253" s="4" t="s">
        <v>34</v>
      </c>
      <c r="F2253" s="5"/>
      <c r="G2253" s="6">
        <v>112</v>
      </c>
      <c r="H2253" s="7">
        <v>19</v>
      </c>
      <c r="I2253" s="1">
        <v>30</v>
      </c>
      <c r="J2253" s="1">
        <v>23</v>
      </c>
      <c r="K2253" s="1">
        <v>15</v>
      </c>
      <c r="L2253" s="1">
        <v>11</v>
      </c>
      <c r="M2253" s="11">
        <v>14</v>
      </c>
    </row>
    <row r="2254" spans="3:13" x14ac:dyDescent="0.25">
      <c r="C2254" s="125"/>
      <c r="D2254" s="122"/>
      <c r="E2254" s="9"/>
      <c r="F2254" s="10"/>
      <c r="G2254" s="8">
        <v>100</v>
      </c>
      <c r="H2254" s="13">
        <v>16.964285714286</v>
      </c>
      <c r="I2254" s="2">
        <v>26.785714285714</v>
      </c>
      <c r="J2254" s="2">
        <v>20.535714285714</v>
      </c>
      <c r="K2254" s="2">
        <v>13.392857142857</v>
      </c>
      <c r="L2254" s="2">
        <v>9.8214285714289993</v>
      </c>
      <c r="M2254" s="14">
        <v>12.5</v>
      </c>
    </row>
    <row r="2255" spans="3:13" x14ac:dyDescent="0.25">
      <c r="C2255" s="125"/>
      <c r="D2255" s="122"/>
      <c r="E2255" s="4" t="s">
        <v>35</v>
      </c>
      <c r="F2255" s="5"/>
      <c r="G2255" s="6">
        <v>533</v>
      </c>
      <c r="H2255" s="7">
        <v>57</v>
      </c>
      <c r="I2255" s="1">
        <v>171</v>
      </c>
      <c r="J2255" s="1">
        <v>107</v>
      </c>
      <c r="K2255" s="1">
        <v>86</v>
      </c>
      <c r="L2255" s="1">
        <v>48</v>
      </c>
      <c r="M2255" s="11">
        <v>64</v>
      </c>
    </row>
    <row r="2256" spans="3:13" x14ac:dyDescent="0.25">
      <c r="C2256" s="125"/>
      <c r="D2256" s="122"/>
      <c r="E2256" s="9"/>
      <c r="F2256" s="10"/>
      <c r="G2256" s="8">
        <v>100</v>
      </c>
      <c r="H2256" s="13">
        <v>10.694183864916001</v>
      </c>
      <c r="I2256" s="2">
        <v>32.082551594747002</v>
      </c>
      <c r="J2256" s="2">
        <v>20.075046904314998</v>
      </c>
      <c r="K2256" s="2">
        <v>16.135084427767001</v>
      </c>
      <c r="L2256" s="2">
        <v>9.0056285178240003</v>
      </c>
      <c r="M2256" s="14">
        <v>12.007504690432</v>
      </c>
    </row>
    <row r="2257" spans="3:13" x14ac:dyDescent="0.25">
      <c r="C2257" s="125"/>
      <c r="D2257" s="121" t="s">
        <v>22</v>
      </c>
      <c r="E2257" s="18" t="s">
        <v>25</v>
      </c>
      <c r="F2257" s="17"/>
      <c r="G2257" s="19">
        <v>247</v>
      </c>
      <c r="H2257" s="21">
        <v>41</v>
      </c>
      <c r="I2257" s="3">
        <v>66</v>
      </c>
      <c r="J2257" s="3">
        <v>54</v>
      </c>
      <c r="K2257" s="3">
        <v>34</v>
      </c>
      <c r="L2257" s="3">
        <v>26</v>
      </c>
      <c r="M2257" s="22">
        <v>26</v>
      </c>
    </row>
    <row r="2258" spans="3:13" x14ac:dyDescent="0.25">
      <c r="C2258" s="125"/>
      <c r="D2258" s="122"/>
      <c r="E2258" s="9"/>
      <c r="F2258" s="10"/>
      <c r="G2258" s="8">
        <v>100</v>
      </c>
      <c r="H2258" s="13">
        <v>16.599190283401001</v>
      </c>
      <c r="I2258" s="2">
        <v>26.720647773279001</v>
      </c>
      <c r="J2258" s="2">
        <v>21.862348178137999</v>
      </c>
      <c r="K2258" s="2">
        <v>13.765182186235</v>
      </c>
      <c r="L2258" s="2">
        <v>10.526315789473999</v>
      </c>
      <c r="M2258" s="14">
        <v>10.526315789473999</v>
      </c>
    </row>
    <row r="2259" spans="3:13" x14ac:dyDescent="0.25">
      <c r="C2259" s="125"/>
      <c r="D2259" s="122"/>
      <c r="E2259" s="4" t="s">
        <v>26</v>
      </c>
      <c r="F2259" s="5"/>
      <c r="G2259" s="6">
        <v>380</v>
      </c>
      <c r="H2259" s="7">
        <v>58</v>
      </c>
      <c r="I2259" s="1">
        <v>104</v>
      </c>
      <c r="J2259" s="1">
        <v>76</v>
      </c>
      <c r="K2259" s="1">
        <v>63</v>
      </c>
      <c r="L2259" s="1">
        <v>33</v>
      </c>
      <c r="M2259" s="11">
        <v>46</v>
      </c>
    </row>
    <row r="2260" spans="3:13" x14ac:dyDescent="0.25">
      <c r="C2260" s="125"/>
      <c r="D2260" s="122"/>
      <c r="E2260" s="9"/>
      <c r="F2260" s="10"/>
      <c r="G2260" s="8">
        <v>100</v>
      </c>
      <c r="H2260" s="13">
        <v>15.263157894737001</v>
      </c>
      <c r="I2260" s="2">
        <v>27.368421052632002</v>
      </c>
      <c r="J2260" s="2">
        <v>20</v>
      </c>
      <c r="K2260" s="2">
        <v>16.578947368421002</v>
      </c>
      <c r="L2260" s="2">
        <v>8.6842105263160008</v>
      </c>
      <c r="M2260" s="14">
        <v>12.105263157894999</v>
      </c>
    </row>
    <row r="2261" spans="3:13" x14ac:dyDescent="0.25">
      <c r="C2261" s="125"/>
      <c r="D2261" s="122"/>
      <c r="E2261" s="4" t="s">
        <v>27</v>
      </c>
      <c r="F2261" s="5"/>
      <c r="G2261" s="6">
        <v>251</v>
      </c>
      <c r="H2261" s="7">
        <v>22</v>
      </c>
      <c r="I2261" s="1">
        <v>88</v>
      </c>
      <c r="J2261" s="1">
        <v>56</v>
      </c>
      <c r="K2261" s="1">
        <v>40</v>
      </c>
      <c r="L2261" s="1">
        <v>25</v>
      </c>
      <c r="M2261" s="11">
        <v>20</v>
      </c>
    </row>
    <row r="2262" spans="3:13" x14ac:dyDescent="0.25">
      <c r="C2262" s="125"/>
      <c r="D2262" s="122"/>
      <c r="E2262" s="9"/>
      <c r="F2262" s="10"/>
      <c r="G2262" s="8">
        <v>100</v>
      </c>
      <c r="H2262" s="13">
        <v>8.7649402390439999</v>
      </c>
      <c r="I2262" s="2">
        <v>35.059760956174998</v>
      </c>
      <c r="J2262" s="2">
        <v>22.310756972111999</v>
      </c>
      <c r="K2262" s="2">
        <v>15.936254980079999</v>
      </c>
      <c r="L2262" s="2">
        <v>9.9601593625499998</v>
      </c>
      <c r="M2262" s="14">
        <v>7.9681274900399996</v>
      </c>
    </row>
    <row r="2263" spans="3:13" x14ac:dyDescent="0.25">
      <c r="C2263" s="125"/>
      <c r="D2263" s="122"/>
      <c r="E2263" s="4" t="s">
        <v>28</v>
      </c>
      <c r="F2263" s="5"/>
      <c r="G2263" s="6">
        <v>210</v>
      </c>
      <c r="H2263" s="7">
        <v>19</v>
      </c>
      <c r="I2263" s="1">
        <v>62</v>
      </c>
      <c r="J2263" s="1">
        <v>32</v>
      </c>
      <c r="K2263" s="1">
        <v>36</v>
      </c>
      <c r="L2263" s="1">
        <v>32</v>
      </c>
      <c r="M2263" s="11">
        <v>29</v>
      </c>
    </row>
    <row r="2264" spans="3:13" x14ac:dyDescent="0.25">
      <c r="C2264" s="125"/>
      <c r="D2264" s="122"/>
      <c r="E2264" s="9"/>
      <c r="F2264" s="10"/>
      <c r="G2264" s="8">
        <v>100</v>
      </c>
      <c r="H2264" s="13">
        <v>9.0476190476189995</v>
      </c>
      <c r="I2264" s="2">
        <v>29.523809523810002</v>
      </c>
      <c r="J2264" s="2">
        <v>15.238095238094999</v>
      </c>
      <c r="K2264" s="2">
        <v>17.142857142857</v>
      </c>
      <c r="L2264" s="2">
        <v>15.238095238094999</v>
      </c>
      <c r="M2264" s="14">
        <v>13.809523809524</v>
      </c>
    </row>
    <row r="2265" spans="3:13" x14ac:dyDescent="0.25">
      <c r="C2265" s="125"/>
      <c r="D2265" s="122"/>
      <c r="E2265" s="4" t="s">
        <v>29</v>
      </c>
      <c r="F2265" s="5"/>
      <c r="G2265" s="6">
        <v>123</v>
      </c>
      <c r="H2265" s="7">
        <v>15</v>
      </c>
      <c r="I2265" s="1">
        <v>35</v>
      </c>
      <c r="J2265" s="1">
        <v>20</v>
      </c>
      <c r="K2265" s="1">
        <v>30</v>
      </c>
      <c r="L2265" s="1">
        <v>12</v>
      </c>
      <c r="M2265" s="11">
        <v>11</v>
      </c>
    </row>
    <row r="2266" spans="3:13" x14ac:dyDescent="0.25">
      <c r="C2266" s="125"/>
      <c r="D2266" s="122"/>
      <c r="E2266" s="9"/>
      <c r="F2266" s="10"/>
      <c r="G2266" s="8">
        <v>100</v>
      </c>
      <c r="H2266" s="13">
        <v>12.195121951220001</v>
      </c>
      <c r="I2266" s="2">
        <v>28.455284552845999</v>
      </c>
      <c r="J2266" s="2">
        <v>16.260162601626</v>
      </c>
      <c r="K2266" s="2">
        <v>24.390243902439</v>
      </c>
      <c r="L2266" s="2">
        <v>9.7560975609760003</v>
      </c>
      <c r="M2266" s="14">
        <v>8.9430894308940001</v>
      </c>
    </row>
    <row r="2267" spans="3:13" x14ac:dyDescent="0.25">
      <c r="C2267" s="125"/>
      <c r="D2267" s="122"/>
      <c r="E2267" s="4" t="s">
        <v>30</v>
      </c>
      <c r="F2267" s="5"/>
      <c r="G2267" s="6">
        <v>50</v>
      </c>
      <c r="H2267" s="7">
        <v>9</v>
      </c>
      <c r="I2267" s="1">
        <v>10</v>
      </c>
      <c r="J2267" s="1">
        <v>12</v>
      </c>
      <c r="K2267" s="1">
        <v>6</v>
      </c>
      <c r="L2267" s="1">
        <v>8</v>
      </c>
      <c r="M2267" s="11">
        <v>5</v>
      </c>
    </row>
    <row r="2268" spans="3:13" x14ac:dyDescent="0.25">
      <c r="C2268" s="125"/>
      <c r="D2268" s="122"/>
      <c r="E2268" s="9"/>
      <c r="F2268" s="10"/>
      <c r="G2268" s="8">
        <v>100</v>
      </c>
      <c r="H2268" s="13">
        <v>18</v>
      </c>
      <c r="I2268" s="2">
        <v>20</v>
      </c>
      <c r="J2268" s="2">
        <v>24</v>
      </c>
      <c r="K2268" s="2">
        <v>12</v>
      </c>
      <c r="L2268" s="2">
        <v>16</v>
      </c>
      <c r="M2268" s="14">
        <v>10</v>
      </c>
    </row>
    <row r="2269" spans="3:13" x14ac:dyDescent="0.25">
      <c r="C2269" s="125"/>
      <c r="D2269" s="122"/>
      <c r="E2269" s="4" t="s">
        <v>31</v>
      </c>
      <c r="F2269" s="5"/>
      <c r="G2269" s="6">
        <v>14</v>
      </c>
      <c r="H2269" s="7">
        <v>2</v>
      </c>
      <c r="I2269" s="1">
        <v>4</v>
      </c>
      <c r="J2269" s="1">
        <v>1</v>
      </c>
      <c r="K2269" s="1">
        <v>0</v>
      </c>
      <c r="L2269" s="1">
        <v>4</v>
      </c>
      <c r="M2269" s="11">
        <v>3</v>
      </c>
    </row>
    <row r="2270" spans="3:13" x14ac:dyDescent="0.25">
      <c r="C2270" s="125"/>
      <c r="D2270" s="122"/>
      <c r="E2270" s="9"/>
      <c r="F2270" s="10"/>
      <c r="G2270" s="8">
        <v>100</v>
      </c>
      <c r="H2270" s="13">
        <v>14.285714285714</v>
      </c>
      <c r="I2270" s="2">
        <v>28.571428571428999</v>
      </c>
      <c r="J2270" s="2">
        <v>7.1428571428570002</v>
      </c>
      <c r="K2270" s="16">
        <v>0</v>
      </c>
      <c r="L2270" s="2">
        <v>28.571428571428999</v>
      </c>
      <c r="M2270" s="14">
        <v>21.428571428571001</v>
      </c>
    </row>
    <row r="2271" spans="3:13" x14ac:dyDescent="0.25">
      <c r="C2271" s="125"/>
      <c r="D2271" s="122"/>
      <c r="E2271" s="4" t="s">
        <v>32</v>
      </c>
      <c r="F2271" s="5"/>
      <c r="G2271" s="6">
        <v>627</v>
      </c>
      <c r="H2271" s="7">
        <v>99</v>
      </c>
      <c r="I2271" s="1">
        <v>170</v>
      </c>
      <c r="J2271" s="1">
        <v>130</v>
      </c>
      <c r="K2271" s="1">
        <v>97</v>
      </c>
      <c r="L2271" s="1">
        <v>59</v>
      </c>
      <c r="M2271" s="11">
        <v>72</v>
      </c>
    </row>
    <row r="2272" spans="3:13" x14ac:dyDescent="0.25">
      <c r="C2272" s="125"/>
      <c r="D2272" s="122"/>
      <c r="E2272" s="9"/>
      <c r="F2272" s="10"/>
      <c r="G2272" s="8">
        <v>100</v>
      </c>
      <c r="H2272" s="13">
        <v>15.789473684211</v>
      </c>
      <c r="I2272" s="2">
        <v>27.113237639552999</v>
      </c>
      <c r="J2272" s="2">
        <v>20.7336523126</v>
      </c>
      <c r="K2272" s="2">
        <v>15.470494417863</v>
      </c>
      <c r="L2272" s="2">
        <v>9.4098883572569996</v>
      </c>
      <c r="M2272" s="14">
        <v>11.483253588517</v>
      </c>
    </row>
    <row r="2273" spans="3:13" x14ac:dyDescent="0.25">
      <c r="C2273" s="125"/>
      <c r="D2273" s="122"/>
      <c r="E2273" s="4" t="s">
        <v>33</v>
      </c>
      <c r="F2273" s="5"/>
      <c r="G2273" s="6">
        <v>461</v>
      </c>
      <c r="H2273" s="7">
        <v>41</v>
      </c>
      <c r="I2273" s="1">
        <v>150</v>
      </c>
      <c r="J2273" s="1">
        <v>88</v>
      </c>
      <c r="K2273" s="1">
        <v>76</v>
      </c>
      <c r="L2273" s="1">
        <v>57</v>
      </c>
      <c r="M2273" s="11">
        <v>49</v>
      </c>
    </row>
    <row r="2274" spans="3:13" x14ac:dyDescent="0.25">
      <c r="C2274" s="125"/>
      <c r="D2274" s="122"/>
      <c r="E2274" s="9"/>
      <c r="F2274" s="10"/>
      <c r="G2274" s="8">
        <v>100</v>
      </c>
      <c r="H2274" s="13">
        <v>8.8937093275490007</v>
      </c>
      <c r="I2274" s="2">
        <v>32.537960954447001</v>
      </c>
      <c r="J2274" s="2">
        <v>19.088937093275</v>
      </c>
      <c r="K2274" s="2">
        <v>16.485900216920001</v>
      </c>
      <c r="L2274" s="2">
        <v>12.364425162690001</v>
      </c>
      <c r="M2274" s="14">
        <v>10.629067245119</v>
      </c>
    </row>
    <row r="2275" spans="3:13" x14ac:dyDescent="0.25">
      <c r="C2275" s="125"/>
      <c r="D2275" s="122"/>
      <c r="E2275" s="4" t="s">
        <v>34</v>
      </c>
      <c r="F2275" s="5"/>
      <c r="G2275" s="6">
        <v>187</v>
      </c>
      <c r="H2275" s="7">
        <v>26</v>
      </c>
      <c r="I2275" s="1">
        <v>49</v>
      </c>
      <c r="J2275" s="1">
        <v>33</v>
      </c>
      <c r="K2275" s="1">
        <v>36</v>
      </c>
      <c r="L2275" s="1">
        <v>24</v>
      </c>
      <c r="M2275" s="11">
        <v>19</v>
      </c>
    </row>
    <row r="2276" spans="3:13" x14ac:dyDescent="0.25">
      <c r="C2276" s="125"/>
      <c r="D2276" s="122"/>
      <c r="E2276" s="9"/>
      <c r="F2276" s="10"/>
      <c r="G2276" s="8">
        <v>100</v>
      </c>
      <c r="H2276" s="13">
        <v>13.903743315508001</v>
      </c>
      <c r="I2276" s="2">
        <v>26.203208556149999</v>
      </c>
      <c r="J2276" s="2">
        <v>17.647058823529001</v>
      </c>
      <c r="K2276" s="2">
        <v>19.251336898396001</v>
      </c>
      <c r="L2276" s="2">
        <v>12.83422459893</v>
      </c>
      <c r="M2276" s="14">
        <v>10.160427807487</v>
      </c>
    </row>
    <row r="2277" spans="3:13" x14ac:dyDescent="0.25">
      <c r="C2277" s="125"/>
      <c r="D2277" s="122"/>
      <c r="E2277" s="4" t="s">
        <v>35</v>
      </c>
      <c r="F2277" s="5"/>
      <c r="G2277" s="6">
        <v>648</v>
      </c>
      <c r="H2277" s="7">
        <v>67</v>
      </c>
      <c r="I2277" s="1">
        <v>199</v>
      </c>
      <c r="J2277" s="1">
        <v>121</v>
      </c>
      <c r="K2277" s="1">
        <v>112</v>
      </c>
      <c r="L2277" s="1">
        <v>81</v>
      </c>
      <c r="M2277" s="11">
        <v>68</v>
      </c>
    </row>
    <row r="2278" spans="3:13" x14ac:dyDescent="0.25">
      <c r="C2278" s="125"/>
      <c r="D2278" s="122"/>
      <c r="E2278" s="9"/>
      <c r="F2278" s="10"/>
      <c r="G2278" s="8">
        <v>100</v>
      </c>
      <c r="H2278" s="13">
        <v>10.33950617284</v>
      </c>
      <c r="I2278" s="2">
        <v>30.709876543210001</v>
      </c>
      <c r="J2278" s="2">
        <v>18.672839506172998</v>
      </c>
      <c r="K2278" s="2">
        <v>17.283950617283999</v>
      </c>
      <c r="L2278" s="2">
        <v>12.5</v>
      </c>
      <c r="M2278" s="14">
        <v>10.493827160494</v>
      </c>
    </row>
    <row r="2279" spans="3:13" x14ac:dyDescent="0.25">
      <c r="C2279" s="121" t="s">
        <v>36</v>
      </c>
      <c r="D2279" s="121" t="s">
        <v>24</v>
      </c>
      <c r="E2279" s="18" t="s">
        <v>37</v>
      </c>
      <c r="F2279" s="17"/>
      <c r="G2279" s="19">
        <v>106</v>
      </c>
      <c r="H2279" s="21">
        <v>14</v>
      </c>
      <c r="I2279" s="3">
        <v>31</v>
      </c>
      <c r="J2279" s="3">
        <v>17</v>
      </c>
      <c r="K2279" s="3">
        <v>24</v>
      </c>
      <c r="L2279" s="3">
        <v>8</v>
      </c>
      <c r="M2279" s="22">
        <v>12</v>
      </c>
    </row>
    <row r="2280" spans="3:13" x14ac:dyDescent="0.25">
      <c r="C2280" s="125"/>
      <c r="D2280" s="122"/>
      <c r="E2280" s="9"/>
      <c r="F2280" s="10"/>
      <c r="G2280" s="8">
        <v>100</v>
      </c>
      <c r="H2280" s="13">
        <v>13.207547169811001</v>
      </c>
      <c r="I2280" s="2">
        <v>29.245283018868001</v>
      </c>
      <c r="J2280" s="2">
        <v>16.037735849057</v>
      </c>
      <c r="K2280" s="2">
        <v>22.641509433962</v>
      </c>
      <c r="L2280" s="2">
        <v>7.547169811321</v>
      </c>
      <c r="M2280" s="14">
        <v>11.320754716981</v>
      </c>
    </row>
    <row r="2281" spans="3:13" ht="25.2" x14ac:dyDescent="0.25">
      <c r="C2281" s="125"/>
      <c r="D2281" s="122"/>
      <c r="E2281" s="4" t="s">
        <v>38</v>
      </c>
      <c r="F2281" s="5"/>
      <c r="G2281" s="6">
        <v>1653</v>
      </c>
      <c r="H2281" s="7">
        <v>191</v>
      </c>
      <c r="I2281" s="1">
        <v>494</v>
      </c>
      <c r="J2281" s="1">
        <v>352</v>
      </c>
      <c r="K2281" s="1">
        <v>269</v>
      </c>
      <c r="L2281" s="1">
        <v>159</v>
      </c>
      <c r="M2281" s="11">
        <v>188</v>
      </c>
    </row>
    <row r="2282" spans="3:13" x14ac:dyDescent="0.25">
      <c r="C2282" s="125"/>
      <c r="D2282" s="122"/>
      <c r="E2282" s="9"/>
      <c r="F2282" s="10"/>
      <c r="G2282" s="8">
        <v>100</v>
      </c>
      <c r="H2282" s="13">
        <v>11.554748941319</v>
      </c>
      <c r="I2282" s="2">
        <v>29.885057471263998</v>
      </c>
      <c r="J2282" s="2">
        <v>21.29461584997</v>
      </c>
      <c r="K2282" s="2">
        <v>16.273442226255</v>
      </c>
      <c r="L2282" s="2">
        <v>9.6188747731399999</v>
      </c>
      <c r="M2282" s="14">
        <v>11.373260738052</v>
      </c>
    </row>
    <row r="2283" spans="3:13" ht="25.2" x14ac:dyDescent="0.25">
      <c r="C2283" s="125"/>
      <c r="D2283" s="122"/>
      <c r="E2283" s="4" t="s">
        <v>39</v>
      </c>
      <c r="F2283" s="5"/>
      <c r="G2283" s="6">
        <v>116</v>
      </c>
      <c r="H2283" s="7">
        <v>20</v>
      </c>
      <c r="I2283" s="1">
        <v>44</v>
      </c>
      <c r="J2283" s="1">
        <v>10</v>
      </c>
      <c r="K2283" s="1">
        <v>20</v>
      </c>
      <c r="L2283" s="1">
        <v>11</v>
      </c>
      <c r="M2283" s="11">
        <v>11</v>
      </c>
    </row>
    <row r="2284" spans="3:13" x14ac:dyDescent="0.25">
      <c r="C2284" s="125"/>
      <c r="D2284" s="122"/>
      <c r="E2284" s="9"/>
      <c r="F2284" s="10"/>
      <c r="G2284" s="8">
        <v>100</v>
      </c>
      <c r="H2284" s="13">
        <v>17.241379310345</v>
      </c>
      <c r="I2284" s="2">
        <v>37.931034482759003</v>
      </c>
      <c r="J2284" s="2">
        <v>8.6206896551720007</v>
      </c>
      <c r="K2284" s="2">
        <v>17.241379310345</v>
      </c>
      <c r="L2284" s="2">
        <v>9.4827586206899994</v>
      </c>
      <c r="M2284" s="14">
        <v>9.4827586206899994</v>
      </c>
    </row>
    <row r="2285" spans="3:13" ht="25.2" x14ac:dyDescent="0.25">
      <c r="C2285" s="125"/>
      <c r="D2285" s="122"/>
      <c r="E2285" s="4" t="s">
        <v>40</v>
      </c>
      <c r="F2285" s="5"/>
      <c r="G2285" s="6">
        <v>513</v>
      </c>
      <c r="H2285" s="7">
        <v>71</v>
      </c>
      <c r="I2285" s="1">
        <v>145</v>
      </c>
      <c r="J2285" s="1">
        <v>101</v>
      </c>
      <c r="K2285" s="1">
        <v>80</v>
      </c>
      <c r="L2285" s="1">
        <v>55</v>
      </c>
      <c r="M2285" s="11">
        <v>61</v>
      </c>
    </row>
    <row r="2286" spans="3:13" x14ac:dyDescent="0.25">
      <c r="C2286" s="125"/>
      <c r="D2286" s="122"/>
      <c r="E2286" s="9"/>
      <c r="F2286" s="10"/>
      <c r="G2286" s="8">
        <v>100</v>
      </c>
      <c r="H2286" s="13">
        <v>13.840155945418999</v>
      </c>
      <c r="I2286" s="2">
        <v>28.265107212476</v>
      </c>
      <c r="J2286" s="2">
        <v>19.688109161793001</v>
      </c>
      <c r="K2286" s="2">
        <v>15.594541910330999</v>
      </c>
      <c r="L2286" s="2">
        <v>10.721247563353</v>
      </c>
      <c r="M2286" s="14">
        <v>11.890838206628001</v>
      </c>
    </row>
    <row r="2287" spans="3:13" x14ac:dyDescent="0.25">
      <c r="C2287" s="125"/>
      <c r="D2287" s="122"/>
      <c r="E2287" s="4" t="s">
        <v>18</v>
      </c>
      <c r="F2287" s="5"/>
      <c r="G2287" s="6">
        <v>26</v>
      </c>
      <c r="H2287" s="7">
        <v>4</v>
      </c>
      <c r="I2287" s="1">
        <v>8</v>
      </c>
      <c r="J2287" s="1">
        <v>3</v>
      </c>
      <c r="K2287" s="1">
        <v>2</v>
      </c>
      <c r="L2287" s="1">
        <v>3</v>
      </c>
      <c r="M2287" s="11">
        <v>6</v>
      </c>
    </row>
    <row r="2288" spans="3:13" x14ac:dyDescent="0.25">
      <c r="C2288" s="125"/>
      <c r="D2288" s="122"/>
      <c r="E2288" s="9"/>
      <c r="F2288" s="10"/>
      <c r="G2288" s="8">
        <v>100</v>
      </c>
      <c r="H2288" s="13">
        <v>15.384615384615</v>
      </c>
      <c r="I2288" s="2">
        <v>30.769230769231001</v>
      </c>
      <c r="J2288" s="2">
        <v>11.538461538462</v>
      </c>
      <c r="K2288" s="2">
        <v>7.6923076923079998</v>
      </c>
      <c r="L2288" s="2">
        <v>11.538461538462</v>
      </c>
      <c r="M2288" s="14">
        <v>23.076923076922998</v>
      </c>
    </row>
    <row r="2289" spans="3:13" x14ac:dyDescent="0.25">
      <c r="C2289" s="125"/>
      <c r="D2289" s="121" t="s">
        <v>21</v>
      </c>
      <c r="E2289" s="18" t="s">
        <v>37</v>
      </c>
      <c r="F2289" s="17"/>
      <c r="G2289" s="19">
        <v>66</v>
      </c>
      <c r="H2289" s="21">
        <v>7</v>
      </c>
      <c r="I2289" s="3">
        <v>21</v>
      </c>
      <c r="J2289" s="3">
        <v>13</v>
      </c>
      <c r="K2289" s="3">
        <v>15</v>
      </c>
      <c r="L2289" s="3">
        <v>4</v>
      </c>
      <c r="M2289" s="22">
        <v>6</v>
      </c>
    </row>
    <row r="2290" spans="3:13" x14ac:dyDescent="0.25">
      <c r="C2290" s="125"/>
      <c r="D2290" s="122"/>
      <c r="E2290" s="9"/>
      <c r="F2290" s="10"/>
      <c r="G2290" s="8">
        <v>100</v>
      </c>
      <c r="H2290" s="13">
        <v>10.606060606061</v>
      </c>
      <c r="I2290" s="2">
        <v>31.818181818182001</v>
      </c>
      <c r="J2290" s="2">
        <v>19.696969696970001</v>
      </c>
      <c r="K2290" s="2">
        <v>22.727272727273</v>
      </c>
      <c r="L2290" s="2">
        <v>6.0606060606060002</v>
      </c>
      <c r="M2290" s="14">
        <v>9.0909090909089993</v>
      </c>
    </row>
    <row r="2291" spans="3:13" ht="25.2" x14ac:dyDescent="0.25">
      <c r="C2291" s="125"/>
      <c r="D2291" s="122"/>
      <c r="E2291" s="4" t="s">
        <v>38</v>
      </c>
      <c r="F2291" s="5"/>
      <c r="G2291" s="6">
        <v>938</v>
      </c>
      <c r="H2291" s="7">
        <v>108</v>
      </c>
      <c r="I2291" s="1">
        <v>284</v>
      </c>
      <c r="J2291" s="1">
        <v>197</v>
      </c>
      <c r="K2291" s="1">
        <v>155</v>
      </c>
      <c r="L2291" s="1">
        <v>83</v>
      </c>
      <c r="M2291" s="11">
        <v>111</v>
      </c>
    </row>
    <row r="2292" spans="3:13" x14ac:dyDescent="0.25">
      <c r="C2292" s="125"/>
      <c r="D2292" s="122"/>
      <c r="E2292" s="9"/>
      <c r="F2292" s="10"/>
      <c r="G2292" s="8">
        <v>100</v>
      </c>
      <c r="H2292" s="13">
        <v>11.513859275053001</v>
      </c>
      <c r="I2292" s="2">
        <v>30.277185501066</v>
      </c>
      <c r="J2292" s="2">
        <v>21.002132196162002</v>
      </c>
      <c r="K2292" s="2">
        <v>16.524520255864001</v>
      </c>
      <c r="L2292" s="2">
        <v>8.8486140724949998</v>
      </c>
      <c r="M2292" s="14">
        <v>11.83368869936</v>
      </c>
    </row>
    <row r="2293" spans="3:13" ht="25.2" x14ac:dyDescent="0.25">
      <c r="C2293" s="125"/>
      <c r="D2293" s="122"/>
      <c r="E2293" s="4" t="s">
        <v>39</v>
      </c>
      <c r="F2293" s="5"/>
      <c r="G2293" s="6">
        <v>43</v>
      </c>
      <c r="H2293" s="7">
        <v>9</v>
      </c>
      <c r="I2293" s="1">
        <v>19</v>
      </c>
      <c r="J2293" s="1">
        <v>3</v>
      </c>
      <c r="K2293" s="1">
        <v>7</v>
      </c>
      <c r="L2293" s="1">
        <v>1</v>
      </c>
      <c r="M2293" s="11">
        <v>4</v>
      </c>
    </row>
    <row r="2294" spans="3:13" x14ac:dyDescent="0.25">
      <c r="C2294" s="125"/>
      <c r="D2294" s="122"/>
      <c r="E2294" s="9"/>
      <c r="F2294" s="10"/>
      <c r="G2294" s="8">
        <v>100</v>
      </c>
      <c r="H2294" s="13">
        <v>20.930232558139998</v>
      </c>
      <c r="I2294" s="2">
        <v>44.186046511628</v>
      </c>
      <c r="J2294" s="2">
        <v>6.9767441860470001</v>
      </c>
      <c r="K2294" s="2">
        <v>16.279069767442</v>
      </c>
      <c r="L2294" s="2">
        <v>2.3255813953489999</v>
      </c>
      <c r="M2294" s="14">
        <v>9.3023255813949994</v>
      </c>
    </row>
    <row r="2295" spans="3:13" ht="25.2" x14ac:dyDescent="0.25">
      <c r="C2295" s="125"/>
      <c r="D2295" s="122"/>
      <c r="E2295" s="4" t="s">
        <v>40</v>
      </c>
      <c r="F2295" s="5"/>
      <c r="G2295" s="6">
        <v>77</v>
      </c>
      <c r="H2295" s="7">
        <v>9</v>
      </c>
      <c r="I2295" s="1">
        <v>24</v>
      </c>
      <c r="J2295" s="1">
        <v>17</v>
      </c>
      <c r="K2295" s="1">
        <v>8</v>
      </c>
      <c r="L2295" s="1">
        <v>6</v>
      </c>
      <c r="M2295" s="11">
        <v>13</v>
      </c>
    </row>
    <row r="2296" spans="3:13" x14ac:dyDescent="0.25">
      <c r="C2296" s="125"/>
      <c r="D2296" s="122"/>
      <c r="E2296" s="9"/>
      <c r="F2296" s="10"/>
      <c r="G2296" s="8">
        <v>100</v>
      </c>
      <c r="H2296" s="13">
        <v>11.688311688312</v>
      </c>
      <c r="I2296" s="2">
        <v>31.168831168831002</v>
      </c>
      <c r="J2296" s="2">
        <v>22.077922077922</v>
      </c>
      <c r="K2296" s="2">
        <v>10.38961038961</v>
      </c>
      <c r="L2296" s="2">
        <v>7.792207792208</v>
      </c>
      <c r="M2296" s="14">
        <v>16.883116883117001</v>
      </c>
    </row>
    <row r="2297" spans="3:13" x14ac:dyDescent="0.25">
      <c r="C2297" s="125"/>
      <c r="D2297" s="122"/>
      <c r="E2297" s="4" t="s">
        <v>18</v>
      </c>
      <c r="F2297" s="5"/>
      <c r="G2297" s="6">
        <v>15</v>
      </c>
      <c r="H2297" s="7">
        <v>1</v>
      </c>
      <c r="I2297" s="1">
        <v>5</v>
      </c>
      <c r="J2297" s="1">
        <v>2</v>
      </c>
      <c r="K2297" s="1">
        <v>1</v>
      </c>
      <c r="L2297" s="1">
        <v>2</v>
      </c>
      <c r="M2297" s="11">
        <v>4</v>
      </c>
    </row>
    <row r="2298" spans="3:13" x14ac:dyDescent="0.25">
      <c r="C2298" s="125"/>
      <c r="D2298" s="122"/>
      <c r="E2298" s="9"/>
      <c r="F2298" s="10"/>
      <c r="G2298" s="8">
        <v>100</v>
      </c>
      <c r="H2298" s="13">
        <v>6.666666666667</v>
      </c>
      <c r="I2298" s="2">
        <v>33.333333333333002</v>
      </c>
      <c r="J2298" s="2">
        <v>13.333333333333</v>
      </c>
      <c r="K2298" s="2">
        <v>6.666666666667</v>
      </c>
      <c r="L2298" s="2">
        <v>13.333333333333</v>
      </c>
      <c r="M2298" s="14">
        <v>26.666666666666998</v>
      </c>
    </row>
    <row r="2299" spans="3:13" x14ac:dyDescent="0.25">
      <c r="C2299" s="125"/>
      <c r="D2299" s="121" t="s">
        <v>22</v>
      </c>
      <c r="E2299" s="18" t="s">
        <v>37</v>
      </c>
      <c r="F2299" s="17"/>
      <c r="G2299" s="19">
        <v>40</v>
      </c>
      <c r="H2299" s="21">
        <v>7</v>
      </c>
      <c r="I2299" s="3">
        <v>10</v>
      </c>
      <c r="J2299" s="3">
        <v>4</v>
      </c>
      <c r="K2299" s="3">
        <v>9</v>
      </c>
      <c r="L2299" s="3">
        <v>4</v>
      </c>
      <c r="M2299" s="22">
        <v>6</v>
      </c>
    </row>
    <row r="2300" spans="3:13" x14ac:dyDescent="0.25">
      <c r="C2300" s="125"/>
      <c r="D2300" s="122"/>
      <c r="E2300" s="9"/>
      <c r="F2300" s="10"/>
      <c r="G2300" s="8">
        <v>100</v>
      </c>
      <c r="H2300" s="13">
        <v>17.5</v>
      </c>
      <c r="I2300" s="2">
        <v>25</v>
      </c>
      <c r="J2300" s="2">
        <v>10</v>
      </c>
      <c r="K2300" s="2">
        <v>22.5</v>
      </c>
      <c r="L2300" s="2">
        <v>10</v>
      </c>
      <c r="M2300" s="14">
        <v>15</v>
      </c>
    </row>
    <row r="2301" spans="3:13" ht="25.2" x14ac:dyDescent="0.25">
      <c r="C2301" s="125"/>
      <c r="D2301" s="122"/>
      <c r="E2301" s="4" t="s">
        <v>38</v>
      </c>
      <c r="F2301" s="5"/>
      <c r="G2301" s="6">
        <v>715</v>
      </c>
      <c r="H2301" s="7">
        <v>83</v>
      </c>
      <c r="I2301" s="1">
        <v>210</v>
      </c>
      <c r="J2301" s="1">
        <v>155</v>
      </c>
      <c r="K2301" s="1">
        <v>114</v>
      </c>
      <c r="L2301" s="1">
        <v>76</v>
      </c>
      <c r="M2301" s="11">
        <v>77</v>
      </c>
    </row>
    <row r="2302" spans="3:13" x14ac:dyDescent="0.25">
      <c r="C2302" s="125"/>
      <c r="D2302" s="122"/>
      <c r="E2302" s="9"/>
      <c r="F2302" s="10"/>
      <c r="G2302" s="8">
        <v>100</v>
      </c>
      <c r="H2302" s="13">
        <v>11.608391608391999</v>
      </c>
      <c r="I2302" s="2">
        <v>29.370629370629</v>
      </c>
      <c r="J2302" s="2">
        <v>21.678321678322</v>
      </c>
      <c r="K2302" s="2">
        <v>15.944055944056</v>
      </c>
      <c r="L2302" s="2">
        <v>10.629370629371</v>
      </c>
      <c r="M2302" s="14">
        <v>10.769230769230999</v>
      </c>
    </row>
    <row r="2303" spans="3:13" ht="25.2" x14ac:dyDescent="0.25">
      <c r="C2303" s="125"/>
      <c r="D2303" s="122"/>
      <c r="E2303" s="4" t="s">
        <v>39</v>
      </c>
      <c r="F2303" s="5"/>
      <c r="G2303" s="6">
        <v>73</v>
      </c>
      <c r="H2303" s="7">
        <v>11</v>
      </c>
      <c r="I2303" s="1">
        <v>25</v>
      </c>
      <c r="J2303" s="1">
        <v>7</v>
      </c>
      <c r="K2303" s="1">
        <v>13</v>
      </c>
      <c r="L2303" s="1">
        <v>10</v>
      </c>
      <c r="M2303" s="11">
        <v>7</v>
      </c>
    </row>
    <row r="2304" spans="3:13" x14ac:dyDescent="0.25">
      <c r="C2304" s="125"/>
      <c r="D2304" s="122"/>
      <c r="E2304" s="9"/>
      <c r="F2304" s="10"/>
      <c r="G2304" s="8">
        <v>100</v>
      </c>
      <c r="H2304" s="13">
        <v>15.068493150685001</v>
      </c>
      <c r="I2304" s="2">
        <v>34.246575342466002</v>
      </c>
      <c r="J2304" s="2">
        <v>9.5890410958899999</v>
      </c>
      <c r="K2304" s="2">
        <v>17.808219178081998</v>
      </c>
      <c r="L2304" s="2">
        <v>13.698630136986001</v>
      </c>
      <c r="M2304" s="14">
        <v>9.5890410958899999</v>
      </c>
    </row>
    <row r="2305" spans="3:13" ht="25.2" x14ac:dyDescent="0.25">
      <c r="C2305" s="125"/>
      <c r="D2305" s="122"/>
      <c r="E2305" s="4" t="s">
        <v>40</v>
      </c>
      <c r="F2305" s="5"/>
      <c r="G2305" s="6">
        <v>436</v>
      </c>
      <c r="H2305" s="7">
        <v>62</v>
      </c>
      <c r="I2305" s="1">
        <v>121</v>
      </c>
      <c r="J2305" s="1">
        <v>84</v>
      </c>
      <c r="K2305" s="1">
        <v>72</v>
      </c>
      <c r="L2305" s="1">
        <v>49</v>
      </c>
      <c r="M2305" s="11">
        <v>48</v>
      </c>
    </row>
    <row r="2306" spans="3:13" x14ac:dyDescent="0.25">
      <c r="C2306" s="125"/>
      <c r="D2306" s="122"/>
      <c r="E2306" s="9"/>
      <c r="F2306" s="10"/>
      <c r="G2306" s="8">
        <v>100</v>
      </c>
      <c r="H2306" s="13">
        <v>14.220183486239</v>
      </c>
      <c r="I2306" s="2">
        <v>27.752293577982002</v>
      </c>
      <c r="J2306" s="2">
        <v>19.266055045872001</v>
      </c>
      <c r="K2306" s="2">
        <v>16.513761467889999</v>
      </c>
      <c r="L2306" s="2">
        <v>11.238532110092001</v>
      </c>
      <c r="M2306" s="14">
        <v>11.009174311927</v>
      </c>
    </row>
    <row r="2307" spans="3:13" x14ac:dyDescent="0.25">
      <c r="C2307" s="125"/>
      <c r="D2307" s="122"/>
      <c r="E2307" s="4" t="s">
        <v>18</v>
      </c>
      <c r="F2307" s="5"/>
      <c r="G2307" s="6">
        <v>11</v>
      </c>
      <c r="H2307" s="7">
        <v>3</v>
      </c>
      <c r="I2307" s="1">
        <v>3</v>
      </c>
      <c r="J2307" s="1">
        <v>1</v>
      </c>
      <c r="K2307" s="1">
        <v>1</v>
      </c>
      <c r="L2307" s="1">
        <v>1</v>
      </c>
      <c r="M2307" s="11">
        <v>2</v>
      </c>
    </row>
    <row r="2308" spans="3:13" x14ac:dyDescent="0.25">
      <c r="C2308" s="125"/>
      <c r="D2308" s="122"/>
      <c r="E2308" s="9"/>
      <c r="F2308" s="10"/>
      <c r="G2308" s="8">
        <v>100</v>
      </c>
      <c r="H2308" s="13">
        <v>27.272727272727</v>
      </c>
      <c r="I2308" s="2">
        <v>27.272727272727</v>
      </c>
      <c r="J2308" s="2">
        <v>9.0909090909089993</v>
      </c>
      <c r="K2308" s="2">
        <v>9.0909090909089993</v>
      </c>
      <c r="L2308" s="2">
        <v>9.0909090909089993</v>
      </c>
      <c r="M2308" s="14">
        <v>18.181818181817999</v>
      </c>
    </row>
    <row r="2309" spans="3:13" ht="25.2" x14ac:dyDescent="0.25">
      <c r="C2309" s="121" t="s">
        <v>41</v>
      </c>
      <c r="D2309" s="119" t="s">
        <v>20</v>
      </c>
      <c r="E2309" s="18" t="s">
        <v>42</v>
      </c>
      <c r="F2309" s="17"/>
      <c r="G2309" s="19">
        <v>385</v>
      </c>
      <c r="H2309" s="21">
        <v>55</v>
      </c>
      <c r="I2309" s="3">
        <v>119</v>
      </c>
      <c r="J2309" s="3">
        <v>57</v>
      </c>
      <c r="K2309" s="3">
        <v>72</v>
      </c>
      <c r="L2309" s="3">
        <v>34</v>
      </c>
      <c r="M2309" s="22">
        <v>48</v>
      </c>
    </row>
    <row r="2310" spans="3:13" x14ac:dyDescent="0.25">
      <c r="C2310" s="125"/>
      <c r="D2310" s="120"/>
      <c r="E2310" s="9"/>
      <c r="F2310" s="10"/>
      <c r="G2310" s="8">
        <v>100</v>
      </c>
      <c r="H2310" s="13">
        <v>14.285714285714</v>
      </c>
      <c r="I2310" s="2">
        <v>30.909090909090999</v>
      </c>
      <c r="J2310" s="2">
        <v>14.805194805195001</v>
      </c>
      <c r="K2310" s="2">
        <v>18.701298701298999</v>
      </c>
      <c r="L2310" s="2">
        <v>8.8311688311690002</v>
      </c>
      <c r="M2310" s="14">
        <v>12.467532467531999</v>
      </c>
    </row>
    <row r="2311" spans="3:13" ht="25.2" x14ac:dyDescent="0.25">
      <c r="C2311" s="125"/>
      <c r="D2311" s="120"/>
      <c r="E2311" s="4" t="s">
        <v>43</v>
      </c>
      <c r="F2311" s="5"/>
      <c r="G2311" s="6">
        <v>1574</v>
      </c>
      <c r="H2311" s="7">
        <v>181</v>
      </c>
      <c r="I2311" s="1">
        <v>464</v>
      </c>
      <c r="J2311" s="1">
        <v>334</v>
      </c>
      <c r="K2311" s="1">
        <v>257</v>
      </c>
      <c r="L2311" s="1">
        <v>151</v>
      </c>
      <c r="M2311" s="11">
        <v>187</v>
      </c>
    </row>
    <row r="2312" spans="3:13" x14ac:dyDescent="0.25">
      <c r="C2312" s="125"/>
      <c r="D2312" s="120"/>
      <c r="E2312" s="9"/>
      <c r="F2312" s="10"/>
      <c r="G2312" s="8">
        <v>100</v>
      </c>
      <c r="H2312" s="13">
        <v>11.499364675984999</v>
      </c>
      <c r="I2312" s="2">
        <v>29.479034307496999</v>
      </c>
      <c r="J2312" s="2">
        <v>21.219822109275999</v>
      </c>
      <c r="K2312" s="2">
        <v>16.327827191868</v>
      </c>
      <c r="L2312" s="2">
        <v>9.5933926302410004</v>
      </c>
      <c r="M2312" s="14">
        <v>11.880559085132999</v>
      </c>
    </row>
    <row r="2313" spans="3:13" ht="25.2" x14ac:dyDescent="0.25">
      <c r="C2313" s="125"/>
      <c r="D2313" s="120"/>
      <c r="E2313" s="4" t="s">
        <v>44</v>
      </c>
      <c r="F2313" s="5"/>
      <c r="G2313" s="6">
        <v>89</v>
      </c>
      <c r="H2313" s="7">
        <v>14</v>
      </c>
      <c r="I2313" s="1">
        <v>21</v>
      </c>
      <c r="J2313" s="1">
        <v>30</v>
      </c>
      <c r="K2313" s="1">
        <v>10</v>
      </c>
      <c r="L2313" s="1">
        <v>6</v>
      </c>
      <c r="M2313" s="11">
        <v>8</v>
      </c>
    </row>
    <row r="2314" spans="3:13" x14ac:dyDescent="0.25">
      <c r="C2314" s="125"/>
      <c r="D2314" s="120"/>
      <c r="E2314" s="9"/>
      <c r="F2314" s="10"/>
      <c r="G2314" s="8">
        <v>100</v>
      </c>
      <c r="H2314" s="13">
        <v>15.730337078651999</v>
      </c>
      <c r="I2314" s="2">
        <v>23.595505617977999</v>
      </c>
      <c r="J2314" s="2">
        <v>33.707865168539001</v>
      </c>
      <c r="K2314" s="2">
        <v>11.23595505618</v>
      </c>
      <c r="L2314" s="2">
        <v>6.7415730337079998</v>
      </c>
      <c r="M2314" s="14">
        <v>8.9887640449440003</v>
      </c>
    </row>
    <row r="2315" spans="3:13" ht="25.2" x14ac:dyDescent="0.25">
      <c r="C2315" s="125"/>
      <c r="D2315" s="120"/>
      <c r="E2315" s="4" t="s">
        <v>45</v>
      </c>
      <c r="F2315" s="5"/>
      <c r="G2315" s="6">
        <v>956</v>
      </c>
      <c r="H2315" s="7">
        <v>127</v>
      </c>
      <c r="I2315" s="1">
        <v>275</v>
      </c>
      <c r="J2315" s="1">
        <v>231</v>
      </c>
      <c r="K2315" s="1">
        <v>139</v>
      </c>
      <c r="L2315" s="1">
        <v>95</v>
      </c>
      <c r="M2315" s="11">
        <v>89</v>
      </c>
    </row>
    <row r="2316" spans="3:13" x14ac:dyDescent="0.25">
      <c r="C2316" s="125"/>
      <c r="D2316" s="120"/>
      <c r="E2316" s="9"/>
      <c r="F2316" s="10"/>
      <c r="G2316" s="8">
        <v>100</v>
      </c>
      <c r="H2316" s="13">
        <v>13.284518828452001</v>
      </c>
      <c r="I2316" s="2">
        <v>28.765690376569001</v>
      </c>
      <c r="J2316" s="2">
        <v>24.163179916318001</v>
      </c>
      <c r="K2316" s="2">
        <v>14.539748953975</v>
      </c>
      <c r="L2316" s="2">
        <v>9.9372384937239993</v>
      </c>
      <c r="M2316" s="14">
        <v>9.3096234309620005</v>
      </c>
    </row>
    <row r="2317" spans="3:13" ht="25.2" x14ac:dyDescent="0.25">
      <c r="C2317" s="125"/>
      <c r="D2317" s="120"/>
      <c r="E2317" s="4" t="s">
        <v>46</v>
      </c>
      <c r="F2317" s="5"/>
      <c r="G2317" s="6">
        <v>85</v>
      </c>
      <c r="H2317" s="7">
        <v>11</v>
      </c>
      <c r="I2317" s="1">
        <v>27</v>
      </c>
      <c r="J2317" s="1">
        <v>18</v>
      </c>
      <c r="K2317" s="1">
        <v>8</v>
      </c>
      <c r="L2317" s="1">
        <v>9</v>
      </c>
      <c r="M2317" s="11">
        <v>12</v>
      </c>
    </row>
    <row r="2318" spans="3:13" x14ac:dyDescent="0.25">
      <c r="C2318" s="125"/>
      <c r="D2318" s="120"/>
      <c r="E2318" s="9"/>
      <c r="F2318" s="10"/>
      <c r="G2318" s="8">
        <v>100</v>
      </c>
      <c r="H2318" s="13">
        <v>12.941176470587999</v>
      </c>
      <c r="I2318" s="2">
        <v>31.764705882352999</v>
      </c>
      <c r="J2318" s="2">
        <v>21.176470588234999</v>
      </c>
      <c r="K2318" s="2">
        <v>9.4117647058819998</v>
      </c>
      <c r="L2318" s="2">
        <v>10.588235294118</v>
      </c>
      <c r="M2318" s="14">
        <v>14.117647058824</v>
      </c>
    </row>
    <row r="2319" spans="3:13" x14ac:dyDescent="0.25">
      <c r="C2319" s="125"/>
      <c r="D2319" s="120"/>
      <c r="E2319" s="4" t="s">
        <v>18</v>
      </c>
      <c r="F2319" s="5"/>
      <c r="G2319" s="6">
        <v>17</v>
      </c>
      <c r="H2319" s="7">
        <v>2</v>
      </c>
      <c r="I2319" s="1">
        <v>10</v>
      </c>
      <c r="J2319" s="1">
        <v>2</v>
      </c>
      <c r="K2319" s="1">
        <v>0</v>
      </c>
      <c r="L2319" s="1">
        <v>1</v>
      </c>
      <c r="M2319" s="11">
        <v>2</v>
      </c>
    </row>
    <row r="2320" spans="3:13" x14ac:dyDescent="0.25">
      <c r="C2320" s="125"/>
      <c r="D2320" s="120"/>
      <c r="E2320" s="9"/>
      <c r="F2320" s="10"/>
      <c r="G2320" s="8">
        <v>100</v>
      </c>
      <c r="H2320" s="13">
        <v>11.764705882353001</v>
      </c>
      <c r="I2320" s="2">
        <v>58.823529411765001</v>
      </c>
      <c r="J2320" s="2">
        <v>11.764705882353001</v>
      </c>
      <c r="K2320" s="16">
        <v>0</v>
      </c>
      <c r="L2320" s="2">
        <v>5.8823529411760003</v>
      </c>
      <c r="M2320" s="14">
        <v>11.764705882353001</v>
      </c>
    </row>
    <row r="2321" spans="3:13" x14ac:dyDescent="0.25">
      <c r="C2321" s="121" t="s">
        <v>47</v>
      </c>
      <c r="D2321" s="119" t="s">
        <v>20</v>
      </c>
      <c r="E2321" s="18" t="s">
        <v>48</v>
      </c>
      <c r="F2321" s="17"/>
      <c r="G2321" s="19">
        <v>385</v>
      </c>
      <c r="H2321" s="21">
        <v>55</v>
      </c>
      <c r="I2321" s="3">
        <v>119</v>
      </c>
      <c r="J2321" s="3">
        <v>57</v>
      </c>
      <c r="K2321" s="3">
        <v>72</v>
      </c>
      <c r="L2321" s="3">
        <v>34</v>
      </c>
      <c r="M2321" s="22">
        <v>48</v>
      </c>
    </row>
    <row r="2322" spans="3:13" x14ac:dyDescent="0.25">
      <c r="C2322" s="125"/>
      <c r="D2322" s="120"/>
      <c r="E2322" s="9"/>
      <c r="F2322" s="10"/>
      <c r="G2322" s="8">
        <v>100</v>
      </c>
      <c r="H2322" s="13">
        <v>14.285714285714</v>
      </c>
      <c r="I2322" s="2">
        <v>30.909090909090999</v>
      </c>
      <c r="J2322" s="2">
        <v>14.805194805195001</v>
      </c>
      <c r="K2322" s="2">
        <v>18.701298701298999</v>
      </c>
      <c r="L2322" s="2">
        <v>8.8311688311690002</v>
      </c>
      <c r="M2322" s="14">
        <v>12.467532467531999</v>
      </c>
    </row>
    <row r="2323" spans="3:13" x14ac:dyDescent="0.25">
      <c r="C2323" s="125"/>
      <c r="D2323" s="120"/>
      <c r="E2323" s="4" t="s">
        <v>49</v>
      </c>
      <c r="F2323" s="5"/>
      <c r="G2323" s="6">
        <v>1156</v>
      </c>
      <c r="H2323" s="7">
        <v>128</v>
      </c>
      <c r="I2323" s="1">
        <v>352</v>
      </c>
      <c r="J2323" s="1">
        <v>205</v>
      </c>
      <c r="K2323" s="1">
        <v>204</v>
      </c>
      <c r="L2323" s="1">
        <v>124</v>
      </c>
      <c r="M2323" s="11">
        <v>143</v>
      </c>
    </row>
    <row r="2324" spans="3:13" x14ac:dyDescent="0.25">
      <c r="C2324" s="125"/>
      <c r="D2324" s="120"/>
      <c r="E2324" s="9"/>
      <c r="F2324" s="10"/>
      <c r="G2324" s="8">
        <v>100</v>
      </c>
      <c r="H2324" s="13">
        <v>11.072664359861999</v>
      </c>
      <c r="I2324" s="2">
        <v>30.449826989619002</v>
      </c>
      <c r="J2324" s="2">
        <v>17.733564013841001</v>
      </c>
      <c r="K2324" s="2">
        <v>17.647058823529001</v>
      </c>
      <c r="L2324" s="2">
        <v>10.726643598616</v>
      </c>
      <c r="M2324" s="14">
        <v>12.370242214533</v>
      </c>
    </row>
    <row r="2325" spans="3:13" x14ac:dyDescent="0.25">
      <c r="C2325" s="125"/>
      <c r="D2325" s="120"/>
      <c r="E2325" s="4" t="s">
        <v>50</v>
      </c>
      <c r="F2325" s="5"/>
      <c r="G2325" s="6">
        <v>466</v>
      </c>
      <c r="H2325" s="7">
        <v>53</v>
      </c>
      <c r="I2325" s="1">
        <v>129</v>
      </c>
      <c r="J2325" s="1">
        <v>113</v>
      </c>
      <c r="K2325" s="1">
        <v>78</v>
      </c>
      <c r="L2325" s="1">
        <v>40</v>
      </c>
      <c r="M2325" s="11">
        <v>53</v>
      </c>
    </row>
    <row r="2326" spans="3:13" x14ac:dyDescent="0.25">
      <c r="C2326" s="125"/>
      <c r="D2326" s="120"/>
      <c r="E2326" s="9"/>
      <c r="F2326" s="10"/>
      <c r="G2326" s="8">
        <v>100</v>
      </c>
      <c r="H2326" s="13">
        <v>11.373390557940001</v>
      </c>
      <c r="I2326" s="2">
        <v>27.682403433476001</v>
      </c>
      <c r="J2326" s="2">
        <v>24.248927038626999</v>
      </c>
      <c r="K2326" s="2">
        <v>16.738197424892999</v>
      </c>
      <c r="L2326" s="2">
        <v>8.5836909871239992</v>
      </c>
      <c r="M2326" s="14">
        <v>11.373390557940001</v>
      </c>
    </row>
    <row r="2327" spans="3:13" x14ac:dyDescent="0.25">
      <c r="C2327" s="125"/>
      <c r="D2327" s="120"/>
      <c r="E2327" s="4" t="s">
        <v>51</v>
      </c>
      <c r="F2327" s="5"/>
      <c r="G2327" s="6">
        <v>191</v>
      </c>
      <c r="H2327" s="7">
        <v>25</v>
      </c>
      <c r="I2327" s="1">
        <v>59</v>
      </c>
      <c r="J2327" s="1">
        <v>55</v>
      </c>
      <c r="K2327" s="1">
        <v>13</v>
      </c>
      <c r="L2327" s="1">
        <v>18</v>
      </c>
      <c r="M2327" s="11">
        <v>21</v>
      </c>
    </row>
    <row r="2328" spans="3:13" x14ac:dyDescent="0.25">
      <c r="C2328" s="125"/>
      <c r="D2328" s="120"/>
      <c r="E2328" s="9"/>
      <c r="F2328" s="10"/>
      <c r="G2328" s="8">
        <v>100</v>
      </c>
      <c r="H2328" s="13">
        <v>13.089005235602</v>
      </c>
      <c r="I2328" s="2">
        <v>30.890052356020998</v>
      </c>
      <c r="J2328" s="2">
        <v>28.795811518324999</v>
      </c>
      <c r="K2328" s="2">
        <v>6.806282722513</v>
      </c>
      <c r="L2328" s="2">
        <v>9.4240837696340005</v>
      </c>
      <c r="M2328" s="14">
        <v>10.994764397906</v>
      </c>
    </row>
    <row r="2329" spans="3:13" x14ac:dyDescent="0.25">
      <c r="C2329" s="125"/>
      <c r="D2329" s="120"/>
      <c r="E2329" s="4" t="s">
        <v>52</v>
      </c>
      <c r="F2329" s="5"/>
      <c r="G2329" s="6">
        <v>181</v>
      </c>
      <c r="H2329" s="7">
        <v>34</v>
      </c>
      <c r="I2329" s="1">
        <v>49</v>
      </c>
      <c r="J2329" s="1">
        <v>49</v>
      </c>
      <c r="K2329" s="1">
        <v>25</v>
      </c>
      <c r="L2329" s="1">
        <v>15</v>
      </c>
      <c r="M2329" s="11">
        <v>9</v>
      </c>
    </row>
    <row r="2330" spans="3:13" x14ac:dyDescent="0.25">
      <c r="C2330" s="125"/>
      <c r="D2330" s="120"/>
      <c r="E2330" s="9"/>
      <c r="F2330" s="10"/>
      <c r="G2330" s="8">
        <v>100</v>
      </c>
      <c r="H2330" s="13">
        <v>18.784530386739998</v>
      </c>
      <c r="I2330" s="2">
        <v>27.071823204419999</v>
      </c>
      <c r="J2330" s="2">
        <v>27.071823204419999</v>
      </c>
      <c r="K2330" s="2">
        <v>13.812154696133</v>
      </c>
      <c r="L2330" s="2">
        <v>8.2872928176799991</v>
      </c>
      <c r="M2330" s="14">
        <v>4.9723756906079997</v>
      </c>
    </row>
    <row r="2331" spans="3:13" x14ac:dyDescent="0.25">
      <c r="C2331" s="125"/>
      <c r="D2331" s="120"/>
      <c r="E2331" s="4" t="s">
        <v>18</v>
      </c>
      <c r="F2331" s="5"/>
      <c r="G2331" s="6">
        <v>35</v>
      </c>
      <c r="H2331" s="7">
        <v>5</v>
      </c>
      <c r="I2331" s="1">
        <v>14</v>
      </c>
      <c r="J2331" s="1">
        <v>4</v>
      </c>
      <c r="K2331" s="1">
        <v>3</v>
      </c>
      <c r="L2331" s="1">
        <v>5</v>
      </c>
      <c r="M2331" s="11">
        <v>4</v>
      </c>
    </row>
    <row r="2332" spans="3:13" x14ac:dyDescent="0.25">
      <c r="C2332" s="125"/>
      <c r="D2332" s="120"/>
      <c r="E2332" s="9"/>
      <c r="F2332" s="10"/>
      <c r="G2332" s="8">
        <v>100</v>
      </c>
      <c r="H2332" s="13">
        <v>14.285714285714</v>
      </c>
      <c r="I2332" s="2">
        <v>40</v>
      </c>
      <c r="J2332" s="2">
        <v>11.428571428571001</v>
      </c>
      <c r="K2332" s="2">
        <v>8.5714285714289993</v>
      </c>
      <c r="L2332" s="2">
        <v>14.285714285714</v>
      </c>
      <c r="M2332" s="14">
        <v>11.428571428571001</v>
      </c>
    </row>
    <row r="2333" spans="3:13" x14ac:dyDescent="0.25">
      <c r="C2333" s="121" t="s">
        <v>53</v>
      </c>
      <c r="D2333" s="119" t="s">
        <v>20</v>
      </c>
      <c r="E2333" s="18" t="s">
        <v>54</v>
      </c>
      <c r="F2333" s="17"/>
      <c r="G2333" s="19">
        <v>331</v>
      </c>
      <c r="H2333" s="21">
        <v>42</v>
      </c>
      <c r="I2333" s="3">
        <v>109</v>
      </c>
      <c r="J2333" s="3">
        <v>75</v>
      </c>
      <c r="K2333" s="3">
        <v>47</v>
      </c>
      <c r="L2333" s="3">
        <v>38</v>
      </c>
      <c r="M2333" s="22">
        <v>20</v>
      </c>
    </row>
    <row r="2334" spans="3:13" x14ac:dyDescent="0.25">
      <c r="C2334" s="125"/>
      <c r="D2334" s="120"/>
      <c r="E2334" s="9"/>
      <c r="F2334" s="10"/>
      <c r="G2334" s="8">
        <v>100</v>
      </c>
      <c r="H2334" s="13">
        <v>12.688821752266</v>
      </c>
      <c r="I2334" s="2">
        <v>32.930513595165998</v>
      </c>
      <c r="J2334" s="2">
        <v>22.658610271903001</v>
      </c>
      <c r="K2334" s="2">
        <v>14.199395770393</v>
      </c>
      <c r="L2334" s="2">
        <v>11.480362537764</v>
      </c>
      <c r="M2334" s="14">
        <v>6.0422960725079999</v>
      </c>
    </row>
    <row r="2335" spans="3:13" x14ac:dyDescent="0.25">
      <c r="C2335" s="125"/>
      <c r="D2335" s="120"/>
      <c r="E2335" s="4" t="s">
        <v>55</v>
      </c>
      <c r="F2335" s="5"/>
      <c r="G2335" s="6">
        <v>1212</v>
      </c>
      <c r="H2335" s="7">
        <v>140</v>
      </c>
      <c r="I2335" s="1">
        <v>358</v>
      </c>
      <c r="J2335" s="1">
        <v>218</v>
      </c>
      <c r="K2335" s="1">
        <v>217</v>
      </c>
      <c r="L2335" s="1">
        <v>121</v>
      </c>
      <c r="M2335" s="11">
        <v>158</v>
      </c>
    </row>
    <row r="2336" spans="3:13" x14ac:dyDescent="0.25">
      <c r="C2336" s="125"/>
      <c r="D2336" s="120"/>
      <c r="E2336" s="9"/>
      <c r="F2336" s="10"/>
      <c r="G2336" s="8">
        <v>100</v>
      </c>
      <c r="H2336" s="13">
        <v>11.551155115512</v>
      </c>
      <c r="I2336" s="2">
        <v>29.537953795380002</v>
      </c>
      <c r="J2336" s="2">
        <v>17.986798679867999</v>
      </c>
      <c r="K2336" s="2">
        <v>17.904290429043002</v>
      </c>
      <c r="L2336" s="2">
        <v>9.9834983498349992</v>
      </c>
      <c r="M2336" s="14">
        <v>13.036303630362999</v>
      </c>
    </row>
    <row r="2337" spans="3:13" ht="25.2" x14ac:dyDescent="0.25">
      <c r="C2337" s="125"/>
      <c r="D2337" s="120"/>
      <c r="E2337" s="4" t="s">
        <v>56</v>
      </c>
      <c r="F2337" s="5"/>
      <c r="G2337" s="6">
        <v>615</v>
      </c>
      <c r="H2337" s="7">
        <v>84</v>
      </c>
      <c r="I2337" s="1">
        <v>163</v>
      </c>
      <c r="J2337" s="1">
        <v>152</v>
      </c>
      <c r="K2337" s="1">
        <v>91</v>
      </c>
      <c r="L2337" s="1">
        <v>57</v>
      </c>
      <c r="M2337" s="11">
        <v>68</v>
      </c>
    </row>
    <row r="2338" spans="3:13" x14ac:dyDescent="0.25">
      <c r="C2338" s="125"/>
      <c r="D2338" s="120"/>
      <c r="E2338" s="9"/>
      <c r="F2338" s="10"/>
      <c r="G2338" s="8">
        <v>100</v>
      </c>
      <c r="H2338" s="13">
        <v>13.658536585366001</v>
      </c>
      <c r="I2338" s="2">
        <v>26.504065040650001</v>
      </c>
      <c r="J2338" s="2">
        <v>24.715447154471999</v>
      </c>
      <c r="K2338" s="2">
        <v>14.79674796748</v>
      </c>
      <c r="L2338" s="2">
        <v>9.2682926829269991</v>
      </c>
      <c r="M2338" s="14">
        <v>11.056910569106</v>
      </c>
    </row>
    <row r="2339" spans="3:13" x14ac:dyDescent="0.25">
      <c r="C2339" s="125"/>
      <c r="D2339" s="120"/>
      <c r="E2339" s="4" t="s">
        <v>57</v>
      </c>
      <c r="F2339" s="5"/>
      <c r="G2339" s="6">
        <v>234</v>
      </c>
      <c r="H2339" s="7">
        <v>30</v>
      </c>
      <c r="I2339" s="1">
        <v>83</v>
      </c>
      <c r="J2339" s="1">
        <v>36</v>
      </c>
      <c r="K2339" s="1">
        <v>38</v>
      </c>
      <c r="L2339" s="1">
        <v>17</v>
      </c>
      <c r="M2339" s="11">
        <v>30</v>
      </c>
    </row>
    <row r="2340" spans="3:13" x14ac:dyDescent="0.25">
      <c r="C2340" s="125"/>
      <c r="D2340" s="120"/>
      <c r="E2340" s="9"/>
      <c r="F2340" s="10"/>
      <c r="G2340" s="8">
        <v>100</v>
      </c>
      <c r="H2340" s="13">
        <v>12.820512820513001</v>
      </c>
      <c r="I2340" s="2">
        <v>35.470085470085003</v>
      </c>
      <c r="J2340" s="2">
        <v>15.384615384615</v>
      </c>
      <c r="K2340" s="2">
        <v>16.239316239316</v>
      </c>
      <c r="L2340" s="2">
        <v>7.2649572649570002</v>
      </c>
      <c r="M2340" s="14">
        <v>12.820512820513001</v>
      </c>
    </row>
    <row r="2341" spans="3:13" x14ac:dyDescent="0.25">
      <c r="C2341" s="125"/>
      <c r="D2341" s="120"/>
      <c r="E2341" s="4" t="s">
        <v>18</v>
      </c>
      <c r="F2341" s="5"/>
      <c r="G2341" s="6">
        <v>22</v>
      </c>
      <c r="H2341" s="7">
        <v>4</v>
      </c>
      <c r="I2341" s="1">
        <v>9</v>
      </c>
      <c r="J2341" s="1">
        <v>2</v>
      </c>
      <c r="K2341" s="1">
        <v>2</v>
      </c>
      <c r="L2341" s="1">
        <v>3</v>
      </c>
      <c r="M2341" s="11">
        <v>2</v>
      </c>
    </row>
    <row r="2342" spans="3:13" x14ac:dyDescent="0.25">
      <c r="C2342" s="125"/>
      <c r="D2342" s="120"/>
      <c r="E2342" s="9"/>
      <c r="F2342" s="10"/>
      <c r="G2342" s="8">
        <v>100</v>
      </c>
      <c r="H2342" s="13">
        <v>18.181818181817999</v>
      </c>
      <c r="I2342" s="2">
        <v>40.909090909090999</v>
      </c>
      <c r="J2342" s="2">
        <v>9.0909090909089993</v>
      </c>
      <c r="K2342" s="2">
        <v>9.0909090909089993</v>
      </c>
      <c r="L2342" s="2">
        <v>13.636363636364001</v>
      </c>
      <c r="M2342" s="14">
        <v>9.0909090909089993</v>
      </c>
    </row>
    <row r="2343" spans="3:13" x14ac:dyDescent="0.25">
      <c r="C2343" s="121" t="s">
        <v>58</v>
      </c>
      <c r="D2343" s="119" t="s">
        <v>20</v>
      </c>
      <c r="E2343" s="18" t="s">
        <v>59</v>
      </c>
      <c r="F2343" s="17"/>
      <c r="G2343" s="19">
        <v>522</v>
      </c>
      <c r="H2343" s="21">
        <v>82</v>
      </c>
      <c r="I2343" s="3">
        <v>132</v>
      </c>
      <c r="J2343" s="3">
        <v>112</v>
      </c>
      <c r="K2343" s="3">
        <v>91</v>
      </c>
      <c r="L2343" s="3">
        <v>51</v>
      </c>
      <c r="M2343" s="22">
        <v>54</v>
      </c>
    </row>
    <row r="2344" spans="3:13" x14ac:dyDescent="0.25">
      <c r="C2344" s="125"/>
      <c r="D2344" s="120"/>
      <c r="E2344" s="9"/>
      <c r="F2344" s="10"/>
      <c r="G2344" s="8">
        <v>100</v>
      </c>
      <c r="H2344" s="13">
        <v>15.708812260536</v>
      </c>
      <c r="I2344" s="2">
        <v>25.287356321838999</v>
      </c>
      <c r="J2344" s="2">
        <v>21.455938697318</v>
      </c>
      <c r="K2344" s="2">
        <v>17.432950191570999</v>
      </c>
      <c r="L2344" s="2">
        <v>9.7701149425290001</v>
      </c>
      <c r="M2344" s="14">
        <v>10.344827586207</v>
      </c>
    </row>
    <row r="2345" spans="3:13" x14ac:dyDescent="0.25">
      <c r="C2345" s="125"/>
      <c r="D2345" s="120"/>
      <c r="E2345" s="4" t="s">
        <v>60</v>
      </c>
      <c r="F2345" s="5"/>
      <c r="G2345" s="6">
        <v>1090</v>
      </c>
      <c r="H2345" s="7">
        <v>142</v>
      </c>
      <c r="I2345" s="1">
        <v>298</v>
      </c>
      <c r="J2345" s="1">
        <v>232</v>
      </c>
      <c r="K2345" s="1">
        <v>171</v>
      </c>
      <c r="L2345" s="1">
        <v>112</v>
      </c>
      <c r="M2345" s="11">
        <v>135</v>
      </c>
    </row>
    <row r="2346" spans="3:13" x14ac:dyDescent="0.25">
      <c r="C2346" s="125"/>
      <c r="D2346" s="120"/>
      <c r="E2346" s="9"/>
      <c r="F2346" s="10"/>
      <c r="G2346" s="8">
        <v>100</v>
      </c>
      <c r="H2346" s="13">
        <v>13.02752293578</v>
      </c>
      <c r="I2346" s="2">
        <v>27.339449541284001</v>
      </c>
      <c r="J2346" s="2">
        <v>21.284403669724998</v>
      </c>
      <c r="K2346" s="2">
        <v>15.688073394494999</v>
      </c>
      <c r="L2346" s="2">
        <v>10.275229357798001</v>
      </c>
      <c r="M2346" s="14">
        <v>12.385321100917</v>
      </c>
    </row>
    <row r="2347" spans="3:13" ht="25.2" x14ac:dyDescent="0.25">
      <c r="C2347" s="125"/>
      <c r="D2347" s="120"/>
      <c r="E2347" s="4" t="s">
        <v>61</v>
      </c>
      <c r="F2347" s="5"/>
      <c r="G2347" s="6">
        <v>327</v>
      </c>
      <c r="H2347" s="7">
        <v>42</v>
      </c>
      <c r="I2347" s="1">
        <v>98</v>
      </c>
      <c r="J2347" s="1">
        <v>62</v>
      </c>
      <c r="K2347" s="1">
        <v>56</v>
      </c>
      <c r="L2347" s="1">
        <v>32</v>
      </c>
      <c r="M2347" s="11">
        <v>37</v>
      </c>
    </row>
    <row r="2348" spans="3:13" x14ac:dyDescent="0.25">
      <c r="C2348" s="125"/>
      <c r="D2348" s="120"/>
      <c r="E2348" s="9"/>
      <c r="F2348" s="10"/>
      <c r="G2348" s="8">
        <v>100</v>
      </c>
      <c r="H2348" s="13">
        <v>12.844036697248001</v>
      </c>
      <c r="I2348" s="2">
        <v>29.969418960245001</v>
      </c>
      <c r="J2348" s="2">
        <v>18.960244648318</v>
      </c>
      <c r="K2348" s="2">
        <v>17.125382262997</v>
      </c>
      <c r="L2348" s="2">
        <v>9.7859327217129994</v>
      </c>
      <c r="M2348" s="14">
        <v>11.314984709479999</v>
      </c>
    </row>
    <row r="2349" spans="3:13" x14ac:dyDescent="0.25">
      <c r="C2349" s="125"/>
      <c r="D2349" s="120"/>
      <c r="E2349" s="4" t="s">
        <v>62</v>
      </c>
      <c r="F2349" s="5"/>
      <c r="G2349" s="6">
        <v>428</v>
      </c>
      <c r="H2349" s="7">
        <v>28</v>
      </c>
      <c r="I2349" s="1">
        <v>178</v>
      </c>
      <c r="J2349" s="1">
        <v>67</v>
      </c>
      <c r="K2349" s="1">
        <v>73</v>
      </c>
      <c r="L2349" s="1">
        <v>36</v>
      </c>
      <c r="M2349" s="11">
        <v>46</v>
      </c>
    </row>
    <row r="2350" spans="3:13" x14ac:dyDescent="0.25">
      <c r="C2350" s="125"/>
      <c r="D2350" s="120"/>
      <c r="E2350" s="9"/>
      <c r="F2350" s="10"/>
      <c r="G2350" s="8">
        <v>100</v>
      </c>
      <c r="H2350" s="13">
        <v>6.5420560747660002</v>
      </c>
      <c r="I2350" s="2">
        <v>41.588785046729001</v>
      </c>
      <c r="J2350" s="2">
        <v>15.654205607477</v>
      </c>
      <c r="K2350" s="2">
        <v>17.056074766355</v>
      </c>
      <c r="L2350" s="2">
        <v>8.4112149532709992</v>
      </c>
      <c r="M2350" s="14">
        <v>10.747663551402001</v>
      </c>
    </row>
    <row r="2351" spans="3:13" x14ac:dyDescent="0.25">
      <c r="C2351" s="125"/>
      <c r="D2351" s="120"/>
      <c r="E2351" s="4" t="s">
        <v>63</v>
      </c>
      <c r="F2351" s="5"/>
      <c r="G2351" s="6">
        <v>25</v>
      </c>
      <c r="H2351" s="7">
        <v>1</v>
      </c>
      <c r="I2351" s="1">
        <v>7</v>
      </c>
      <c r="J2351" s="1">
        <v>9</v>
      </c>
      <c r="K2351" s="1">
        <v>1</v>
      </c>
      <c r="L2351" s="1">
        <v>4</v>
      </c>
      <c r="M2351" s="11">
        <v>3</v>
      </c>
    </row>
    <row r="2352" spans="3:13" x14ac:dyDescent="0.25">
      <c r="C2352" s="125"/>
      <c r="D2352" s="120"/>
      <c r="E2352" s="9"/>
      <c r="F2352" s="10"/>
      <c r="G2352" s="8">
        <v>100</v>
      </c>
      <c r="H2352" s="13">
        <v>4</v>
      </c>
      <c r="I2352" s="2">
        <v>28</v>
      </c>
      <c r="J2352" s="2">
        <v>36</v>
      </c>
      <c r="K2352" s="2">
        <v>4</v>
      </c>
      <c r="L2352" s="2">
        <v>16</v>
      </c>
      <c r="M2352" s="14">
        <v>12</v>
      </c>
    </row>
    <row r="2353" spans="3:13" x14ac:dyDescent="0.25">
      <c r="C2353" s="125"/>
      <c r="D2353" s="120"/>
      <c r="E2353" s="4" t="s">
        <v>18</v>
      </c>
      <c r="F2353" s="5"/>
      <c r="G2353" s="6">
        <v>22</v>
      </c>
      <c r="H2353" s="7">
        <v>5</v>
      </c>
      <c r="I2353" s="1">
        <v>9</v>
      </c>
      <c r="J2353" s="1">
        <v>1</v>
      </c>
      <c r="K2353" s="1">
        <v>3</v>
      </c>
      <c r="L2353" s="1">
        <v>1</v>
      </c>
      <c r="M2353" s="11">
        <v>3</v>
      </c>
    </row>
    <row r="2354" spans="3:13" x14ac:dyDescent="0.25">
      <c r="C2354" s="125"/>
      <c r="D2354" s="120"/>
      <c r="E2354" s="9"/>
      <c r="F2354" s="10"/>
      <c r="G2354" s="8">
        <v>100</v>
      </c>
      <c r="H2354" s="13">
        <v>22.727272727273</v>
      </c>
      <c r="I2354" s="2">
        <v>40.909090909090999</v>
      </c>
      <c r="J2354" s="2">
        <v>4.5454545454549997</v>
      </c>
      <c r="K2354" s="2">
        <v>13.636363636364001</v>
      </c>
      <c r="L2354" s="2">
        <v>4.5454545454549997</v>
      </c>
      <c r="M2354" s="14">
        <v>13.636363636364001</v>
      </c>
    </row>
    <row r="2355" spans="3:13" ht="25.2" x14ac:dyDescent="0.25">
      <c r="C2355" s="121" t="s">
        <v>64</v>
      </c>
      <c r="D2355" s="119" t="s">
        <v>20</v>
      </c>
      <c r="E2355" s="18" t="s">
        <v>65</v>
      </c>
      <c r="F2355" s="17"/>
      <c r="G2355" s="19">
        <v>36</v>
      </c>
      <c r="H2355" s="21">
        <v>6</v>
      </c>
      <c r="I2355" s="3">
        <v>12</v>
      </c>
      <c r="J2355" s="3">
        <v>5</v>
      </c>
      <c r="K2355" s="3">
        <v>6</v>
      </c>
      <c r="L2355" s="3">
        <v>5</v>
      </c>
      <c r="M2355" s="22">
        <v>2</v>
      </c>
    </row>
    <row r="2356" spans="3:13" x14ac:dyDescent="0.25">
      <c r="C2356" s="125"/>
      <c r="D2356" s="120"/>
      <c r="E2356" s="9"/>
      <c r="F2356" s="10"/>
      <c r="G2356" s="8">
        <v>100</v>
      </c>
      <c r="H2356" s="13">
        <v>16.666666666666998</v>
      </c>
      <c r="I2356" s="2">
        <v>33.333333333333002</v>
      </c>
      <c r="J2356" s="2">
        <v>13.888888888888999</v>
      </c>
      <c r="K2356" s="2">
        <v>16.666666666666998</v>
      </c>
      <c r="L2356" s="2">
        <v>13.888888888888999</v>
      </c>
      <c r="M2356" s="14">
        <v>5.5555555555560003</v>
      </c>
    </row>
    <row r="2357" spans="3:13" ht="37.799999999999997" x14ac:dyDescent="0.25">
      <c r="C2357" s="125"/>
      <c r="D2357" s="120"/>
      <c r="E2357" s="4" t="s">
        <v>66</v>
      </c>
      <c r="F2357" s="5"/>
      <c r="G2357" s="6">
        <v>177</v>
      </c>
      <c r="H2357" s="7">
        <v>33</v>
      </c>
      <c r="I2357" s="1">
        <v>43</v>
      </c>
      <c r="J2357" s="1">
        <v>22</v>
      </c>
      <c r="K2357" s="1">
        <v>33</v>
      </c>
      <c r="L2357" s="1">
        <v>16</v>
      </c>
      <c r="M2357" s="11">
        <v>30</v>
      </c>
    </row>
    <row r="2358" spans="3:13" x14ac:dyDescent="0.25">
      <c r="C2358" s="125"/>
      <c r="D2358" s="120"/>
      <c r="E2358" s="9"/>
      <c r="F2358" s="10"/>
      <c r="G2358" s="8">
        <v>100</v>
      </c>
      <c r="H2358" s="13">
        <v>18.644067796609999</v>
      </c>
      <c r="I2358" s="2">
        <v>24.293785310733998</v>
      </c>
      <c r="J2358" s="2">
        <v>12.429378531073001</v>
      </c>
      <c r="K2358" s="2">
        <v>18.644067796609999</v>
      </c>
      <c r="L2358" s="2">
        <v>9.0395480225989999</v>
      </c>
      <c r="M2358" s="14">
        <v>16.949152542373</v>
      </c>
    </row>
    <row r="2359" spans="3:13" ht="37.799999999999997" x14ac:dyDescent="0.25">
      <c r="C2359" s="125"/>
      <c r="D2359" s="120"/>
      <c r="E2359" s="4" t="s">
        <v>67</v>
      </c>
      <c r="F2359" s="5"/>
      <c r="G2359" s="6">
        <v>231</v>
      </c>
      <c r="H2359" s="7">
        <v>34</v>
      </c>
      <c r="I2359" s="1">
        <v>62</v>
      </c>
      <c r="J2359" s="1">
        <v>35</v>
      </c>
      <c r="K2359" s="1">
        <v>43</v>
      </c>
      <c r="L2359" s="1">
        <v>20</v>
      </c>
      <c r="M2359" s="11">
        <v>37</v>
      </c>
    </row>
    <row r="2360" spans="3:13" x14ac:dyDescent="0.25">
      <c r="C2360" s="125"/>
      <c r="D2360" s="120"/>
      <c r="E2360" s="9"/>
      <c r="F2360" s="10"/>
      <c r="G2360" s="8">
        <v>100</v>
      </c>
      <c r="H2360" s="13">
        <v>14.718614718614999</v>
      </c>
      <c r="I2360" s="2">
        <v>26.839826839827001</v>
      </c>
      <c r="J2360" s="2">
        <v>15.151515151515</v>
      </c>
      <c r="K2360" s="2">
        <v>18.614718614718999</v>
      </c>
      <c r="L2360" s="2">
        <v>8.6580086580090008</v>
      </c>
      <c r="M2360" s="14">
        <v>16.017316017315999</v>
      </c>
    </row>
    <row r="2361" spans="3:13" ht="37.799999999999997" x14ac:dyDescent="0.25">
      <c r="C2361" s="125"/>
      <c r="D2361" s="120"/>
      <c r="E2361" s="4" t="s">
        <v>68</v>
      </c>
      <c r="F2361" s="5"/>
      <c r="G2361" s="6">
        <v>324</v>
      </c>
      <c r="H2361" s="7">
        <v>39</v>
      </c>
      <c r="I2361" s="1">
        <v>87</v>
      </c>
      <c r="J2361" s="1">
        <v>59</v>
      </c>
      <c r="K2361" s="1">
        <v>52</v>
      </c>
      <c r="L2361" s="1">
        <v>47</v>
      </c>
      <c r="M2361" s="11">
        <v>40</v>
      </c>
    </row>
    <row r="2362" spans="3:13" x14ac:dyDescent="0.25">
      <c r="C2362" s="125"/>
      <c r="D2362" s="120"/>
      <c r="E2362" s="9"/>
      <c r="F2362" s="10"/>
      <c r="G2362" s="8">
        <v>100</v>
      </c>
      <c r="H2362" s="13">
        <v>12.037037037037001</v>
      </c>
      <c r="I2362" s="2">
        <v>26.851851851852</v>
      </c>
      <c r="J2362" s="2">
        <v>18.209876543210001</v>
      </c>
      <c r="K2362" s="2">
        <v>16.049382716048999</v>
      </c>
      <c r="L2362" s="2">
        <v>14.506172839506</v>
      </c>
      <c r="M2362" s="14">
        <v>12.345679012346</v>
      </c>
    </row>
    <row r="2363" spans="3:13" ht="37.799999999999997" x14ac:dyDescent="0.25">
      <c r="C2363" s="125"/>
      <c r="D2363" s="120"/>
      <c r="E2363" s="4" t="s">
        <v>69</v>
      </c>
      <c r="F2363" s="5"/>
      <c r="G2363" s="6">
        <v>364</v>
      </c>
      <c r="H2363" s="7">
        <v>49</v>
      </c>
      <c r="I2363" s="1">
        <v>94</v>
      </c>
      <c r="J2363" s="1">
        <v>80</v>
      </c>
      <c r="K2363" s="1">
        <v>68</v>
      </c>
      <c r="L2363" s="1">
        <v>38</v>
      </c>
      <c r="M2363" s="11">
        <v>35</v>
      </c>
    </row>
    <row r="2364" spans="3:13" x14ac:dyDescent="0.25">
      <c r="C2364" s="125"/>
      <c r="D2364" s="120"/>
      <c r="E2364" s="9"/>
      <c r="F2364" s="10"/>
      <c r="G2364" s="8">
        <v>100</v>
      </c>
      <c r="H2364" s="13">
        <v>13.461538461538</v>
      </c>
      <c r="I2364" s="2">
        <v>25.824175824175999</v>
      </c>
      <c r="J2364" s="2">
        <v>21.978021978021999</v>
      </c>
      <c r="K2364" s="2">
        <v>18.681318681318999</v>
      </c>
      <c r="L2364" s="2">
        <v>10.439560439559999</v>
      </c>
      <c r="M2364" s="14">
        <v>9.6153846153850004</v>
      </c>
    </row>
    <row r="2365" spans="3:13" ht="37.799999999999997" x14ac:dyDescent="0.25">
      <c r="C2365" s="125"/>
      <c r="D2365" s="120"/>
      <c r="E2365" s="4" t="s">
        <v>70</v>
      </c>
      <c r="F2365" s="5"/>
      <c r="G2365" s="6">
        <v>292</v>
      </c>
      <c r="H2365" s="7">
        <v>22</v>
      </c>
      <c r="I2365" s="1">
        <v>96</v>
      </c>
      <c r="J2365" s="1">
        <v>62</v>
      </c>
      <c r="K2365" s="1">
        <v>50</v>
      </c>
      <c r="L2365" s="1">
        <v>27</v>
      </c>
      <c r="M2365" s="11">
        <v>35</v>
      </c>
    </row>
    <row r="2366" spans="3:13" x14ac:dyDescent="0.25">
      <c r="C2366" s="125"/>
      <c r="D2366" s="120"/>
      <c r="E2366" s="9"/>
      <c r="F2366" s="10"/>
      <c r="G2366" s="8">
        <v>100</v>
      </c>
      <c r="H2366" s="13">
        <v>7.5342465753420003</v>
      </c>
      <c r="I2366" s="2">
        <v>32.876712328766999</v>
      </c>
      <c r="J2366" s="2">
        <v>21.232876712328999</v>
      </c>
      <c r="K2366" s="2">
        <v>17.123287671233001</v>
      </c>
      <c r="L2366" s="2">
        <v>9.2465753424660004</v>
      </c>
      <c r="M2366" s="14">
        <v>11.986301369863</v>
      </c>
    </row>
    <row r="2367" spans="3:13" ht="37.799999999999997" x14ac:dyDescent="0.25">
      <c r="C2367" s="125"/>
      <c r="D2367" s="120"/>
      <c r="E2367" s="4" t="s">
        <v>71</v>
      </c>
      <c r="F2367" s="5"/>
      <c r="G2367" s="6">
        <v>316</v>
      </c>
      <c r="H2367" s="7">
        <v>41</v>
      </c>
      <c r="I2367" s="1">
        <v>108</v>
      </c>
      <c r="J2367" s="1">
        <v>57</v>
      </c>
      <c r="K2367" s="1">
        <v>47</v>
      </c>
      <c r="L2367" s="1">
        <v>31</v>
      </c>
      <c r="M2367" s="11">
        <v>32</v>
      </c>
    </row>
    <row r="2368" spans="3:13" x14ac:dyDescent="0.25">
      <c r="C2368" s="125"/>
      <c r="D2368" s="120"/>
      <c r="E2368" s="9"/>
      <c r="F2368" s="10"/>
      <c r="G2368" s="8">
        <v>100</v>
      </c>
      <c r="H2368" s="13">
        <v>12.974683544304</v>
      </c>
      <c r="I2368" s="2">
        <v>34.177215189873003</v>
      </c>
      <c r="J2368" s="2">
        <v>18.037974683544</v>
      </c>
      <c r="K2368" s="2">
        <v>14.873417721519001</v>
      </c>
      <c r="L2368" s="2">
        <v>9.8101265822780004</v>
      </c>
      <c r="M2368" s="14">
        <v>10.126582278480999</v>
      </c>
    </row>
    <row r="2369" spans="3:13" ht="37.799999999999997" x14ac:dyDescent="0.25">
      <c r="C2369" s="125"/>
      <c r="D2369" s="120"/>
      <c r="E2369" s="4" t="s">
        <v>72</v>
      </c>
      <c r="F2369" s="5"/>
      <c r="G2369" s="6">
        <v>308</v>
      </c>
      <c r="H2369" s="7">
        <v>40</v>
      </c>
      <c r="I2369" s="1">
        <v>93</v>
      </c>
      <c r="J2369" s="1">
        <v>74</v>
      </c>
      <c r="K2369" s="1">
        <v>46</v>
      </c>
      <c r="L2369" s="1">
        <v>22</v>
      </c>
      <c r="M2369" s="11">
        <v>33</v>
      </c>
    </row>
    <row r="2370" spans="3:13" x14ac:dyDescent="0.25">
      <c r="C2370" s="125"/>
      <c r="D2370" s="120"/>
      <c r="E2370" s="9"/>
      <c r="F2370" s="10"/>
      <c r="G2370" s="8">
        <v>100</v>
      </c>
      <c r="H2370" s="13">
        <v>12.987012987012999</v>
      </c>
      <c r="I2370" s="2">
        <v>30.194805194804999</v>
      </c>
      <c r="J2370" s="2">
        <v>24.025974025974001</v>
      </c>
      <c r="K2370" s="2">
        <v>14.935064935065</v>
      </c>
      <c r="L2370" s="2">
        <v>7.1428571428570002</v>
      </c>
      <c r="M2370" s="14">
        <v>10.714285714286</v>
      </c>
    </row>
    <row r="2371" spans="3:13" ht="37.799999999999997" x14ac:dyDescent="0.25">
      <c r="C2371" s="125"/>
      <c r="D2371" s="120"/>
      <c r="E2371" s="4" t="s">
        <v>73</v>
      </c>
      <c r="F2371" s="5"/>
      <c r="G2371" s="6">
        <v>114</v>
      </c>
      <c r="H2371" s="7">
        <v>12</v>
      </c>
      <c r="I2371" s="1">
        <v>37</v>
      </c>
      <c r="J2371" s="1">
        <v>32</v>
      </c>
      <c r="K2371" s="1">
        <v>15</v>
      </c>
      <c r="L2371" s="1">
        <v>10</v>
      </c>
      <c r="M2371" s="11">
        <v>8</v>
      </c>
    </row>
    <row r="2372" spans="3:13" x14ac:dyDescent="0.25">
      <c r="C2372" s="125"/>
      <c r="D2372" s="120"/>
      <c r="E2372" s="9"/>
      <c r="F2372" s="10"/>
      <c r="G2372" s="8">
        <v>100</v>
      </c>
      <c r="H2372" s="13">
        <v>10.526315789473999</v>
      </c>
      <c r="I2372" s="2">
        <v>32.456140350877</v>
      </c>
      <c r="J2372" s="2">
        <v>28.070175438595999</v>
      </c>
      <c r="K2372" s="2">
        <v>13.157894736842</v>
      </c>
      <c r="L2372" s="2">
        <v>8.7719298245609991</v>
      </c>
      <c r="M2372" s="14">
        <v>7.0175438596489998</v>
      </c>
    </row>
    <row r="2373" spans="3:13" ht="25.2" x14ac:dyDescent="0.25">
      <c r="C2373" s="125"/>
      <c r="D2373" s="120"/>
      <c r="E2373" s="4" t="s">
        <v>74</v>
      </c>
      <c r="F2373" s="5"/>
      <c r="G2373" s="6">
        <v>96</v>
      </c>
      <c r="H2373" s="7">
        <v>4</v>
      </c>
      <c r="I2373" s="1">
        <v>42</v>
      </c>
      <c r="J2373" s="1">
        <v>26</v>
      </c>
      <c r="K2373" s="1">
        <v>10</v>
      </c>
      <c r="L2373" s="1">
        <v>7</v>
      </c>
      <c r="M2373" s="11">
        <v>7</v>
      </c>
    </row>
    <row r="2374" spans="3:13" x14ac:dyDescent="0.25">
      <c r="C2374" s="125"/>
      <c r="D2374" s="120"/>
      <c r="E2374" s="9"/>
      <c r="F2374" s="10"/>
      <c r="G2374" s="8">
        <v>100</v>
      </c>
      <c r="H2374" s="13">
        <v>4.166666666667</v>
      </c>
      <c r="I2374" s="2">
        <v>43.75</v>
      </c>
      <c r="J2374" s="2">
        <v>27.083333333333002</v>
      </c>
      <c r="K2374" s="2">
        <v>10.416666666667</v>
      </c>
      <c r="L2374" s="2">
        <v>7.291666666667</v>
      </c>
      <c r="M2374" s="14">
        <v>7.291666666667</v>
      </c>
    </row>
    <row r="2375" spans="3:13" x14ac:dyDescent="0.25">
      <c r="C2375" s="125"/>
      <c r="D2375" s="120"/>
      <c r="E2375" s="4" t="s">
        <v>75</v>
      </c>
      <c r="F2375" s="5"/>
      <c r="G2375" s="6">
        <v>29</v>
      </c>
      <c r="H2375" s="7">
        <v>1</v>
      </c>
      <c r="I2375" s="1">
        <v>14</v>
      </c>
      <c r="J2375" s="1">
        <v>4</v>
      </c>
      <c r="K2375" s="1">
        <v>6</v>
      </c>
      <c r="L2375" s="1">
        <v>0</v>
      </c>
      <c r="M2375" s="11">
        <v>4</v>
      </c>
    </row>
    <row r="2376" spans="3:13" x14ac:dyDescent="0.25">
      <c r="C2376" s="125"/>
      <c r="D2376" s="120"/>
      <c r="E2376" s="9"/>
      <c r="F2376" s="10"/>
      <c r="G2376" s="8">
        <v>100</v>
      </c>
      <c r="H2376" s="13">
        <v>3.4482758620689999</v>
      </c>
      <c r="I2376" s="2">
        <v>48.275862068965999</v>
      </c>
      <c r="J2376" s="2">
        <v>13.793103448276</v>
      </c>
      <c r="K2376" s="2">
        <v>20.689655172414</v>
      </c>
      <c r="L2376" s="16">
        <v>0</v>
      </c>
      <c r="M2376" s="14">
        <v>13.793103448276</v>
      </c>
    </row>
    <row r="2377" spans="3:13" x14ac:dyDescent="0.25">
      <c r="C2377" s="125"/>
      <c r="D2377" s="120"/>
      <c r="E2377" s="4" t="s">
        <v>18</v>
      </c>
      <c r="F2377" s="5"/>
      <c r="G2377" s="6">
        <v>127</v>
      </c>
      <c r="H2377" s="7">
        <v>19</v>
      </c>
      <c r="I2377" s="1">
        <v>34</v>
      </c>
      <c r="J2377" s="1">
        <v>27</v>
      </c>
      <c r="K2377" s="1">
        <v>19</v>
      </c>
      <c r="L2377" s="1">
        <v>13</v>
      </c>
      <c r="M2377" s="11">
        <v>15</v>
      </c>
    </row>
    <row r="2378" spans="3:13" x14ac:dyDescent="0.25">
      <c r="C2378" s="125"/>
      <c r="D2378" s="120"/>
      <c r="E2378" s="9"/>
      <c r="F2378" s="10"/>
      <c r="G2378" s="8">
        <v>100</v>
      </c>
      <c r="H2378" s="13">
        <v>14.960629921260001</v>
      </c>
      <c r="I2378" s="2">
        <v>26.771653543307</v>
      </c>
      <c r="J2378" s="2">
        <v>21.259842519685002</v>
      </c>
      <c r="K2378" s="2">
        <v>14.960629921260001</v>
      </c>
      <c r="L2378" s="2">
        <v>10.236220472441</v>
      </c>
      <c r="M2378" s="14">
        <v>11.811023622046999</v>
      </c>
    </row>
    <row r="2379" spans="3:13" x14ac:dyDescent="0.25">
      <c r="C2379" s="121" t="s">
        <v>76</v>
      </c>
      <c r="D2379" s="119" t="s">
        <v>20</v>
      </c>
      <c r="E2379" s="18" t="s">
        <v>77</v>
      </c>
      <c r="F2379" s="17"/>
      <c r="G2379" s="19">
        <v>626</v>
      </c>
      <c r="H2379" s="21">
        <v>44</v>
      </c>
      <c r="I2379" s="3">
        <v>274</v>
      </c>
      <c r="J2379" s="3">
        <v>90</v>
      </c>
      <c r="K2379" s="3">
        <v>108</v>
      </c>
      <c r="L2379" s="3">
        <v>43</v>
      </c>
      <c r="M2379" s="22">
        <v>67</v>
      </c>
    </row>
    <row r="2380" spans="3:13" x14ac:dyDescent="0.25">
      <c r="C2380" s="125"/>
      <c r="D2380" s="120"/>
      <c r="E2380" s="9"/>
      <c r="F2380" s="10"/>
      <c r="G2380" s="8">
        <v>100</v>
      </c>
      <c r="H2380" s="13">
        <v>7.0287539936099996</v>
      </c>
      <c r="I2380" s="2">
        <v>43.769968051117999</v>
      </c>
      <c r="J2380" s="2">
        <v>14.376996805112</v>
      </c>
      <c r="K2380" s="2">
        <v>17.252396166134002</v>
      </c>
      <c r="L2380" s="2">
        <v>6.8690095846650001</v>
      </c>
      <c r="M2380" s="14">
        <v>10.702875399361</v>
      </c>
    </row>
    <row r="2381" spans="3:13" x14ac:dyDescent="0.25">
      <c r="C2381" s="125"/>
      <c r="D2381" s="120"/>
      <c r="E2381" s="4" t="s">
        <v>78</v>
      </c>
      <c r="F2381" s="5"/>
      <c r="G2381" s="6">
        <v>975</v>
      </c>
      <c r="H2381" s="7">
        <v>106</v>
      </c>
      <c r="I2381" s="1">
        <v>318</v>
      </c>
      <c r="J2381" s="1">
        <v>180</v>
      </c>
      <c r="K2381" s="1">
        <v>169</v>
      </c>
      <c r="L2381" s="1">
        <v>106</v>
      </c>
      <c r="M2381" s="11">
        <v>96</v>
      </c>
    </row>
    <row r="2382" spans="3:13" x14ac:dyDescent="0.25">
      <c r="C2382" s="125"/>
      <c r="D2382" s="120"/>
      <c r="E2382" s="9"/>
      <c r="F2382" s="10"/>
      <c r="G2382" s="8">
        <v>100</v>
      </c>
      <c r="H2382" s="13">
        <v>10.871794871795</v>
      </c>
      <c r="I2382" s="2">
        <v>32.615384615384997</v>
      </c>
      <c r="J2382" s="2">
        <v>18.461538461538002</v>
      </c>
      <c r="K2382" s="2">
        <v>17.333333333333002</v>
      </c>
      <c r="L2382" s="2">
        <v>10.871794871795</v>
      </c>
      <c r="M2382" s="14">
        <v>9.8461538461539995</v>
      </c>
    </row>
    <row r="2383" spans="3:13" x14ac:dyDescent="0.25">
      <c r="C2383" s="125"/>
      <c r="D2383" s="120"/>
      <c r="E2383" s="4" t="s">
        <v>79</v>
      </c>
      <c r="F2383" s="5"/>
      <c r="G2383" s="6">
        <v>589</v>
      </c>
      <c r="H2383" s="7">
        <v>88</v>
      </c>
      <c r="I2383" s="1">
        <v>95</v>
      </c>
      <c r="J2383" s="1">
        <v>159</v>
      </c>
      <c r="K2383" s="1">
        <v>92</v>
      </c>
      <c r="L2383" s="1">
        <v>62</v>
      </c>
      <c r="M2383" s="11">
        <v>93</v>
      </c>
    </row>
    <row r="2384" spans="3:13" x14ac:dyDescent="0.25">
      <c r="C2384" s="125"/>
      <c r="D2384" s="120"/>
      <c r="E2384" s="9"/>
      <c r="F2384" s="10"/>
      <c r="G2384" s="8">
        <v>100</v>
      </c>
      <c r="H2384" s="13">
        <v>14.940577249576</v>
      </c>
      <c r="I2384" s="2">
        <v>16.129032258064999</v>
      </c>
      <c r="J2384" s="2">
        <v>26.994906621392001</v>
      </c>
      <c r="K2384" s="2">
        <v>15.619694397284</v>
      </c>
      <c r="L2384" s="2">
        <v>10.526315789473999</v>
      </c>
      <c r="M2384" s="14">
        <v>15.789473684211</v>
      </c>
    </row>
    <row r="2385" spans="3:13" x14ac:dyDescent="0.25">
      <c r="C2385" s="125"/>
      <c r="D2385" s="120"/>
      <c r="E2385" s="4" t="s">
        <v>80</v>
      </c>
      <c r="F2385" s="5"/>
      <c r="G2385" s="6">
        <v>224</v>
      </c>
      <c r="H2385" s="7">
        <v>62</v>
      </c>
      <c r="I2385" s="1">
        <v>35</v>
      </c>
      <c r="J2385" s="1">
        <v>54</v>
      </c>
      <c r="K2385" s="1">
        <v>26</v>
      </c>
      <c r="L2385" s="1">
        <v>25</v>
      </c>
      <c r="M2385" s="11">
        <v>22</v>
      </c>
    </row>
    <row r="2386" spans="3:13" x14ac:dyDescent="0.25">
      <c r="C2386" s="125"/>
      <c r="D2386" s="120"/>
      <c r="E2386" s="9"/>
      <c r="F2386" s="10"/>
      <c r="G2386" s="8">
        <v>100</v>
      </c>
      <c r="H2386" s="13">
        <v>27.678571428571001</v>
      </c>
      <c r="I2386" s="2">
        <v>15.625</v>
      </c>
      <c r="J2386" s="2">
        <v>24.107142857143</v>
      </c>
      <c r="K2386" s="2">
        <v>11.607142857143</v>
      </c>
      <c r="L2386" s="2">
        <v>11.160714285714</v>
      </c>
      <c r="M2386" s="14">
        <v>9.8214285714289993</v>
      </c>
    </row>
    <row r="2387" spans="3:13" x14ac:dyDescent="0.25">
      <c r="C2387" s="121" t="s">
        <v>81</v>
      </c>
      <c r="D2387" s="119" t="s">
        <v>20</v>
      </c>
      <c r="E2387" s="18" t="s">
        <v>82</v>
      </c>
      <c r="F2387" s="17"/>
      <c r="G2387" s="19">
        <v>300</v>
      </c>
      <c r="H2387" s="21">
        <v>300</v>
      </c>
      <c r="I2387" s="3">
        <v>0</v>
      </c>
      <c r="J2387" s="3">
        <v>0</v>
      </c>
      <c r="K2387" s="3">
        <v>0</v>
      </c>
      <c r="L2387" s="3">
        <v>0</v>
      </c>
      <c r="M2387" s="22">
        <v>0</v>
      </c>
    </row>
    <row r="2388" spans="3:13" x14ac:dyDescent="0.25">
      <c r="C2388" s="125"/>
      <c r="D2388" s="120"/>
      <c r="E2388" s="9"/>
      <c r="F2388" s="10"/>
      <c r="G2388" s="8">
        <v>100</v>
      </c>
      <c r="H2388" s="13">
        <v>100</v>
      </c>
      <c r="I2388" s="16">
        <v>0</v>
      </c>
      <c r="J2388" s="16">
        <v>0</v>
      </c>
      <c r="K2388" s="16">
        <v>0</v>
      </c>
      <c r="L2388" s="16">
        <v>0</v>
      </c>
      <c r="M2388" s="32">
        <v>0</v>
      </c>
    </row>
    <row r="2389" spans="3:13" x14ac:dyDescent="0.25">
      <c r="C2389" s="125"/>
      <c r="D2389" s="120"/>
      <c r="E2389" s="4" t="s">
        <v>83</v>
      </c>
      <c r="F2389" s="5"/>
      <c r="G2389" s="6">
        <v>722</v>
      </c>
      <c r="H2389" s="7">
        <v>0</v>
      </c>
      <c r="I2389" s="1">
        <v>722</v>
      </c>
      <c r="J2389" s="1">
        <v>0</v>
      </c>
      <c r="K2389" s="1">
        <v>0</v>
      </c>
      <c r="L2389" s="1">
        <v>0</v>
      </c>
      <c r="M2389" s="11">
        <v>0</v>
      </c>
    </row>
    <row r="2390" spans="3:13" x14ac:dyDescent="0.25">
      <c r="C2390" s="125"/>
      <c r="D2390" s="120"/>
      <c r="E2390" s="9"/>
      <c r="F2390" s="10"/>
      <c r="G2390" s="8">
        <v>100</v>
      </c>
      <c r="H2390" s="36">
        <v>0</v>
      </c>
      <c r="I2390" s="2">
        <v>100</v>
      </c>
      <c r="J2390" s="16">
        <v>0</v>
      </c>
      <c r="K2390" s="16">
        <v>0</v>
      </c>
      <c r="L2390" s="16">
        <v>0</v>
      </c>
      <c r="M2390" s="32">
        <v>0</v>
      </c>
    </row>
    <row r="2391" spans="3:13" x14ac:dyDescent="0.25">
      <c r="C2391" s="125"/>
      <c r="D2391" s="120"/>
      <c r="E2391" s="4" t="s">
        <v>84</v>
      </c>
      <c r="F2391" s="5"/>
      <c r="G2391" s="6">
        <v>483</v>
      </c>
      <c r="H2391" s="7">
        <v>0</v>
      </c>
      <c r="I2391" s="1">
        <v>0</v>
      </c>
      <c r="J2391" s="1">
        <v>483</v>
      </c>
      <c r="K2391" s="1">
        <v>0</v>
      </c>
      <c r="L2391" s="1">
        <v>0</v>
      </c>
      <c r="M2391" s="11">
        <v>0</v>
      </c>
    </row>
    <row r="2392" spans="3:13" x14ac:dyDescent="0.25">
      <c r="C2392" s="125"/>
      <c r="D2392" s="120"/>
      <c r="E2392" s="9"/>
      <c r="F2392" s="10"/>
      <c r="G2392" s="8">
        <v>100</v>
      </c>
      <c r="H2392" s="36">
        <v>0</v>
      </c>
      <c r="I2392" s="16">
        <v>0</v>
      </c>
      <c r="J2392" s="2">
        <v>100</v>
      </c>
      <c r="K2392" s="16">
        <v>0</v>
      </c>
      <c r="L2392" s="16">
        <v>0</v>
      </c>
      <c r="M2392" s="32">
        <v>0</v>
      </c>
    </row>
    <row r="2393" spans="3:13" x14ac:dyDescent="0.25">
      <c r="C2393" s="125"/>
      <c r="D2393" s="120"/>
      <c r="E2393" s="4" t="s">
        <v>85</v>
      </c>
      <c r="F2393" s="5"/>
      <c r="G2393" s="6">
        <v>395</v>
      </c>
      <c r="H2393" s="7">
        <v>0</v>
      </c>
      <c r="I2393" s="1">
        <v>0</v>
      </c>
      <c r="J2393" s="1">
        <v>0</v>
      </c>
      <c r="K2393" s="1">
        <v>395</v>
      </c>
      <c r="L2393" s="1">
        <v>0</v>
      </c>
      <c r="M2393" s="11">
        <v>0</v>
      </c>
    </row>
    <row r="2394" spans="3:13" x14ac:dyDescent="0.25">
      <c r="C2394" s="125"/>
      <c r="D2394" s="120"/>
      <c r="E2394" s="9"/>
      <c r="F2394" s="10"/>
      <c r="G2394" s="8">
        <v>100</v>
      </c>
      <c r="H2394" s="36">
        <v>0</v>
      </c>
      <c r="I2394" s="16">
        <v>0</v>
      </c>
      <c r="J2394" s="16">
        <v>0</v>
      </c>
      <c r="K2394" s="2">
        <v>100</v>
      </c>
      <c r="L2394" s="16">
        <v>0</v>
      </c>
      <c r="M2394" s="32">
        <v>0</v>
      </c>
    </row>
    <row r="2395" spans="3:13" x14ac:dyDescent="0.25">
      <c r="C2395" s="125"/>
      <c r="D2395" s="120"/>
      <c r="E2395" s="4" t="s">
        <v>86</v>
      </c>
      <c r="F2395" s="5"/>
      <c r="G2395" s="6">
        <v>236</v>
      </c>
      <c r="H2395" s="7">
        <v>0</v>
      </c>
      <c r="I2395" s="1">
        <v>0</v>
      </c>
      <c r="J2395" s="1">
        <v>0</v>
      </c>
      <c r="K2395" s="1">
        <v>0</v>
      </c>
      <c r="L2395" s="1">
        <v>236</v>
      </c>
      <c r="M2395" s="11">
        <v>0</v>
      </c>
    </row>
    <row r="2396" spans="3:13" x14ac:dyDescent="0.25">
      <c r="C2396" s="125"/>
      <c r="D2396" s="120"/>
      <c r="E2396" s="9"/>
      <c r="F2396" s="10"/>
      <c r="G2396" s="8">
        <v>100</v>
      </c>
      <c r="H2396" s="36">
        <v>0</v>
      </c>
      <c r="I2396" s="16">
        <v>0</v>
      </c>
      <c r="J2396" s="16">
        <v>0</v>
      </c>
      <c r="K2396" s="16">
        <v>0</v>
      </c>
      <c r="L2396" s="2">
        <v>100</v>
      </c>
      <c r="M2396" s="32">
        <v>0</v>
      </c>
    </row>
    <row r="2397" spans="3:13" x14ac:dyDescent="0.25">
      <c r="C2397" s="125"/>
      <c r="D2397" s="120"/>
      <c r="E2397" s="4" t="s">
        <v>87</v>
      </c>
      <c r="F2397" s="5"/>
      <c r="G2397" s="6">
        <v>278</v>
      </c>
      <c r="H2397" s="7">
        <v>0</v>
      </c>
      <c r="I2397" s="1">
        <v>0</v>
      </c>
      <c r="J2397" s="1">
        <v>0</v>
      </c>
      <c r="K2397" s="1">
        <v>0</v>
      </c>
      <c r="L2397" s="1">
        <v>0</v>
      </c>
      <c r="M2397" s="11">
        <v>278</v>
      </c>
    </row>
    <row r="2398" spans="3:13" x14ac:dyDescent="0.25">
      <c r="C2398" s="125"/>
      <c r="D2398" s="120"/>
      <c r="E2398" s="9"/>
      <c r="F2398" s="10"/>
      <c r="G2398" s="8">
        <v>100</v>
      </c>
      <c r="H2398" s="36">
        <v>0</v>
      </c>
      <c r="I2398" s="16">
        <v>0</v>
      </c>
      <c r="J2398" s="16">
        <v>0</v>
      </c>
      <c r="K2398" s="16">
        <v>0</v>
      </c>
      <c r="L2398" s="16">
        <v>0</v>
      </c>
      <c r="M2398" s="14">
        <v>100</v>
      </c>
    </row>
    <row r="2399" spans="3:13" x14ac:dyDescent="0.25">
      <c r="C2399" s="121" t="s">
        <v>88</v>
      </c>
      <c r="D2399" s="119" t="s">
        <v>20</v>
      </c>
      <c r="E2399" s="18" t="s">
        <v>89</v>
      </c>
      <c r="F2399" s="17"/>
      <c r="G2399" s="19">
        <v>110</v>
      </c>
      <c r="H2399" s="21">
        <v>110</v>
      </c>
      <c r="I2399" s="3">
        <v>0</v>
      </c>
      <c r="J2399" s="3">
        <v>0</v>
      </c>
      <c r="K2399" s="3">
        <v>0</v>
      </c>
      <c r="L2399" s="3">
        <v>0</v>
      </c>
      <c r="M2399" s="22">
        <v>0</v>
      </c>
    </row>
    <row r="2400" spans="3:13" x14ac:dyDescent="0.25">
      <c r="C2400" s="122"/>
      <c r="D2400" s="120"/>
      <c r="E2400" s="9"/>
      <c r="F2400" s="10"/>
      <c r="G2400" s="8">
        <v>100</v>
      </c>
      <c r="H2400" s="13">
        <v>100</v>
      </c>
      <c r="I2400" s="16">
        <v>0</v>
      </c>
      <c r="J2400" s="16">
        <v>0</v>
      </c>
      <c r="K2400" s="16">
        <v>0</v>
      </c>
      <c r="L2400" s="16">
        <v>0</v>
      </c>
      <c r="M2400" s="32">
        <v>0</v>
      </c>
    </row>
    <row r="2401" spans="3:13" x14ac:dyDescent="0.25">
      <c r="C2401" s="122"/>
      <c r="D2401" s="120"/>
      <c r="E2401" s="4" t="s">
        <v>90</v>
      </c>
      <c r="F2401" s="5"/>
      <c r="G2401" s="6">
        <v>190</v>
      </c>
      <c r="H2401" s="7">
        <v>190</v>
      </c>
      <c r="I2401" s="1">
        <v>0</v>
      </c>
      <c r="J2401" s="1">
        <v>0</v>
      </c>
      <c r="K2401" s="1">
        <v>0</v>
      </c>
      <c r="L2401" s="1">
        <v>0</v>
      </c>
      <c r="M2401" s="11">
        <v>0</v>
      </c>
    </row>
    <row r="2402" spans="3:13" x14ac:dyDescent="0.25">
      <c r="C2402" s="122"/>
      <c r="D2402" s="120"/>
      <c r="E2402" s="9"/>
      <c r="F2402" s="10"/>
      <c r="G2402" s="8">
        <v>100</v>
      </c>
      <c r="H2402" s="13">
        <v>100</v>
      </c>
      <c r="I2402" s="16">
        <v>0</v>
      </c>
      <c r="J2402" s="16">
        <v>0</v>
      </c>
      <c r="K2402" s="16">
        <v>0</v>
      </c>
      <c r="L2402" s="16">
        <v>0</v>
      </c>
      <c r="M2402" s="32">
        <v>0</v>
      </c>
    </row>
    <row r="2403" spans="3:13" x14ac:dyDescent="0.25">
      <c r="C2403" s="122"/>
      <c r="D2403" s="120"/>
      <c r="E2403" s="4" t="s">
        <v>83</v>
      </c>
      <c r="F2403" s="5"/>
      <c r="G2403" s="6">
        <v>722</v>
      </c>
      <c r="H2403" s="7">
        <v>0</v>
      </c>
      <c r="I2403" s="1">
        <v>722</v>
      </c>
      <c r="J2403" s="1">
        <v>0</v>
      </c>
      <c r="K2403" s="1">
        <v>0</v>
      </c>
      <c r="L2403" s="1">
        <v>0</v>
      </c>
      <c r="M2403" s="11">
        <v>0</v>
      </c>
    </row>
    <row r="2404" spans="3:13" x14ac:dyDescent="0.25">
      <c r="C2404" s="122"/>
      <c r="D2404" s="120"/>
      <c r="E2404" s="9"/>
      <c r="F2404" s="10"/>
      <c r="G2404" s="8">
        <v>100</v>
      </c>
      <c r="H2404" s="36">
        <v>0</v>
      </c>
      <c r="I2404" s="2">
        <v>100</v>
      </c>
      <c r="J2404" s="16">
        <v>0</v>
      </c>
      <c r="K2404" s="16">
        <v>0</v>
      </c>
      <c r="L2404" s="16">
        <v>0</v>
      </c>
      <c r="M2404" s="32">
        <v>0</v>
      </c>
    </row>
    <row r="2405" spans="3:13" x14ac:dyDescent="0.25">
      <c r="C2405" s="122"/>
      <c r="D2405" s="120"/>
      <c r="E2405" s="4" t="s">
        <v>91</v>
      </c>
      <c r="F2405" s="5"/>
      <c r="G2405" s="6">
        <v>117</v>
      </c>
      <c r="H2405" s="7">
        <v>0</v>
      </c>
      <c r="I2405" s="1">
        <v>0</v>
      </c>
      <c r="J2405" s="1">
        <v>117</v>
      </c>
      <c r="K2405" s="1">
        <v>0</v>
      </c>
      <c r="L2405" s="1">
        <v>0</v>
      </c>
      <c r="M2405" s="11">
        <v>0</v>
      </c>
    </row>
    <row r="2406" spans="3:13" x14ac:dyDescent="0.25">
      <c r="C2406" s="122"/>
      <c r="D2406" s="120"/>
      <c r="E2406" s="9"/>
      <c r="F2406" s="10"/>
      <c r="G2406" s="8">
        <v>100</v>
      </c>
      <c r="H2406" s="36">
        <v>0</v>
      </c>
      <c r="I2406" s="16">
        <v>0</v>
      </c>
      <c r="J2406" s="2">
        <v>100</v>
      </c>
      <c r="K2406" s="16">
        <v>0</v>
      </c>
      <c r="L2406" s="16">
        <v>0</v>
      </c>
      <c r="M2406" s="32">
        <v>0</v>
      </c>
    </row>
    <row r="2407" spans="3:13" x14ac:dyDescent="0.25">
      <c r="C2407" s="122"/>
      <c r="D2407" s="120"/>
      <c r="E2407" s="4" t="s">
        <v>92</v>
      </c>
      <c r="F2407" s="5"/>
      <c r="G2407" s="6">
        <v>123</v>
      </c>
      <c r="H2407" s="7">
        <v>0</v>
      </c>
      <c r="I2407" s="1">
        <v>0</v>
      </c>
      <c r="J2407" s="1">
        <v>123</v>
      </c>
      <c r="K2407" s="1">
        <v>0</v>
      </c>
      <c r="L2407" s="1">
        <v>0</v>
      </c>
      <c r="M2407" s="11">
        <v>0</v>
      </c>
    </row>
    <row r="2408" spans="3:13" x14ac:dyDescent="0.25">
      <c r="C2408" s="122"/>
      <c r="D2408" s="120"/>
      <c r="E2408" s="9"/>
      <c r="F2408" s="10"/>
      <c r="G2408" s="8">
        <v>100</v>
      </c>
      <c r="H2408" s="36">
        <v>0</v>
      </c>
      <c r="I2408" s="16">
        <v>0</v>
      </c>
      <c r="J2408" s="2">
        <v>100</v>
      </c>
      <c r="K2408" s="16">
        <v>0</v>
      </c>
      <c r="L2408" s="16">
        <v>0</v>
      </c>
      <c r="M2408" s="32">
        <v>0</v>
      </c>
    </row>
    <row r="2409" spans="3:13" x14ac:dyDescent="0.25">
      <c r="C2409" s="122"/>
      <c r="D2409" s="120"/>
      <c r="E2409" s="4" t="s">
        <v>93</v>
      </c>
      <c r="F2409" s="5"/>
      <c r="G2409" s="6">
        <v>243</v>
      </c>
      <c r="H2409" s="7">
        <v>0</v>
      </c>
      <c r="I2409" s="1">
        <v>0</v>
      </c>
      <c r="J2409" s="1">
        <v>243</v>
      </c>
      <c r="K2409" s="1">
        <v>0</v>
      </c>
      <c r="L2409" s="1">
        <v>0</v>
      </c>
      <c r="M2409" s="11">
        <v>0</v>
      </c>
    </row>
    <row r="2410" spans="3:13" x14ac:dyDescent="0.25">
      <c r="C2410" s="122"/>
      <c r="D2410" s="120"/>
      <c r="E2410" s="9"/>
      <c r="F2410" s="10"/>
      <c r="G2410" s="8">
        <v>100</v>
      </c>
      <c r="H2410" s="36">
        <v>0</v>
      </c>
      <c r="I2410" s="16">
        <v>0</v>
      </c>
      <c r="J2410" s="2">
        <v>100</v>
      </c>
      <c r="K2410" s="16">
        <v>0</v>
      </c>
      <c r="L2410" s="16">
        <v>0</v>
      </c>
      <c r="M2410" s="32">
        <v>0</v>
      </c>
    </row>
    <row r="2411" spans="3:13" x14ac:dyDescent="0.25">
      <c r="C2411" s="122"/>
      <c r="D2411" s="120"/>
      <c r="E2411" s="4" t="s">
        <v>85</v>
      </c>
      <c r="F2411" s="5"/>
      <c r="G2411" s="6">
        <v>395</v>
      </c>
      <c r="H2411" s="7">
        <v>0</v>
      </c>
      <c r="I2411" s="1">
        <v>0</v>
      </c>
      <c r="J2411" s="1">
        <v>0</v>
      </c>
      <c r="K2411" s="1">
        <v>395</v>
      </c>
      <c r="L2411" s="1">
        <v>0</v>
      </c>
      <c r="M2411" s="11">
        <v>0</v>
      </c>
    </row>
    <row r="2412" spans="3:13" x14ac:dyDescent="0.25">
      <c r="C2412" s="122"/>
      <c r="D2412" s="120"/>
      <c r="E2412" s="9"/>
      <c r="F2412" s="10"/>
      <c r="G2412" s="8">
        <v>100</v>
      </c>
      <c r="H2412" s="36">
        <v>0</v>
      </c>
      <c r="I2412" s="16">
        <v>0</v>
      </c>
      <c r="J2412" s="16">
        <v>0</v>
      </c>
      <c r="K2412" s="2">
        <v>100</v>
      </c>
      <c r="L2412" s="16">
        <v>0</v>
      </c>
      <c r="M2412" s="32">
        <v>0</v>
      </c>
    </row>
    <row r="2413" spans="3:13" x14ac:dyDescent="0.25">
      <c r="C2413" s="122"/>
      <c r="D2413" s="120"/>
      <c r="E2413" s="4" t="s">
        <v>94</v>
      </c>
      <c r="F2413" s="5"/>
      <c r="G2413" s="6">
        <v>168</v>
      </c>
      <c r="H2413" s="7">
        <v>0</v>
      </c>
      <c r="I2413" s="1">
        <v>0</v>
      </c>
      <c r="J2413" s="1">
        <v>0</v>
      </c>
      <c r="K2413" s="1">
        <v>0</v>
      </c>
      <c r="L2413" s="1">
        <v>168</v>
      </c>
      <c r="M2413" s="11">
        <v>0</v>
      </c>
    </row>
    <row r="2414" spans="3:13" x14ac:dyDescent="0.25">
      <c r="C2414" s="122"/>
      <c r="D2414" s="120"/>
      <c r="E2414" s="9"/>
      <c r="F2414" s="10"/>
      <c r="G2414" s="8">
        <v>100</v>
      </c>
      <c r="H2414" s="36">
        <v>0</v>
      </c>
      <c r="I2414" s="16">
        <v>0</v>
      </c>
      <c r="J2414" s="16">
        <v>0</v>
      </c>
      <c r="K2414" s="16">
        <v>0</v>
      </c>
      <c r="L2414" s="2">
        <v>100</v>
      </c>
      <c r="M2414" s="32">
        <v>0</v>
      </c>
    </row>
    <row r="2415" spans="3:13" x14ac:dyDescent="0.25">
      <c r="C2415" s="122"/>
      <c r="D2415" s="120"/>
      <c r="E2415" s="4" t="s">
        <v>95</v>
      </c>
      <c r="F2415" s="5"/>
      <c r="G2415" s="6">
        <v>68</v>
      </c>
      <c r="H2415" s="7">
        <v>0</v>
      </c>
      <c r="I2415" s="1">
        <v>0</v>
      </c>
      <c r="J2415" s="1">
        <v>0</v>
      </c>
      <c r="K2415" s="1">
        <v>0</v>
      </c>
      <c r="L2415" s="1">
        <v>68</v>
      </c>
      <c r="M2415" s="11">
        <v>0</v>
      </c>
    </row>
    <row r="2416" spans="3:13" x14ac:dyDescent="0.25">
      <c r="C2416" s="122"/>
      <c r="D2416" s="120"/>
      <c r="E2416" s="9"/>
      <c r="F2416" s="10"/>
      <c r="G2416" s="8">
        <v>100</v>
      </c>
      <c r="H2416" s="36">
        <v>0</v>
      </c>
      <c r="I2416" s="16">
        <v>0</v>
      </c>
      <c r="J2416" s="16">
        <v>0</v>
      </c>
      <c r="K2416" s="16">
        <v>0</v>
      </c>
      <c r="L2416" s="2">
        <v>100</v>
      </c>
      <c r="M2416" s="32">
        <v>0</v>
      </c>
    </row>
    <row r="2417" spans="2:17" x14ac:dyDescent="0.25">
      <c r="C2417" s="122"/>
      <c r="D2417" s="120"/>
      <c r="E2417" s="4" t="s">
        <v>87</v>
      </c>
      <c r="F2417" s="5"/>
      <c r="G2417" s="6">
        <v>278</v>
      </c>
      <c r="H2417" s="7">
        <v>0</v>
      </c>
      <c r="I2417" s="1">
        <v>0</v>
      </c>
      <c r="J2417" s="1">
        <v>0</v>
      </c>
      <c r="K2417" s="1">
        <v>0</v>
      </c>
      <c r="L2417" s="1">
        <v>0</v>
      </c>
      <c r="M2417" s="11">
        <v>278</v>
      </c>
    </row>
    <row r="2418" spans="2:17" x14ac:dyDescent="0.25">
      <c r="C2418" s="126"/>
      <c r="D2418" s="123"/>
      <c r="E2418" s="67"/>
      <c r="F2418" s="58"/>
      <c r="G2418" s="75">
        <v>100</v>
      </c>
      <c r="H2418" s="102">
        <v>0</v>
      </c>
      <c r="I2418" s="87">
        <v>0</v>
      </c>
      <c r="J2418" s="87">
        <v>0</v>
      </c>
      <c r="K2418" s="87">
        <v>0</v>
      </c>
      <c r="L2418" s="87">
        <v>0</v>
      </c>
      <c r="M2418" s="84">
        <v>100</v>
      </c>
    </row>
    <row r="2420" spans="2:17" x14ac:dyDescent="0.25">
      <c r="B2420" s="48" t="str">
        <f xml:space="preserve"> HYPERLINK("#'目次'!B19", "[13]")</f>
        <v>[13]</v>
      </c>
      <c r="C2420" s="35" t="s">
        <v>160</v>
      </c>
    </row>
    <row r="2423" spans="2:17" x14ac:dyDescent="0.25">
      <c r="C2423" s="35" t="s">
        <v>14</v>
      </c>
    </row>
    <row r="2424" spans="2:17" x14ac:dyDescent="0.25">
      <c r="C2424" s="115"/>
      <c r="D2424" s="116"/>
      <c r="E2424" s="116"/>
      <c r="F2424" s="116"/>
      <c r="G2424" s="44" t="s">
        <v>15</v>
      </c>
      <c r="H2424" s="43" t="s">
        <v>89</v>
      </c>
      <c r="I2424" s="26" t="s">
        <v>90</v>
      </c>
      <c r="J2424" s="26" t="s">
        <v>83</v>
      </c>
      <c r="K2424" s="26" t="s">
        <v>91</v>
      </c>
      <c r="L2424" s="26" t="s">
        <v>92</v>
      </c>
      <c r="M2424" s="26" t="s">
        <v>93</v>
      </c>
      <c r="N2424" s="26" t="s">
        <v>85</v>
      </c>
      <c r="O2424" s="26" t="s">
        <v>94</v>
      </c>
      <c r="P2424" s="26" t="s">
        <v>95</v>
      </c>
      <c r="Q2424" s="49" t="s">
        <v>87</v>
      </c>
    </row>
    <row r="2425" spans="2:17" x14ac:dyDescent="0.25">
      <c r="C2425" s="117"/>
      <c r="D2425" s="118"/>
      <c r="E2425" s="118"/>
      <c r="F2425" s="118"/>
      <c r="G2425" s="46"/>
      <c r="H2425" s="47"/>
      <c r="I2425" s="27"/>
      <c r="J2425" s="27"/>
      <c r="K2425" s="27"/>
      <c r="L2425" s="27"/>
      <c r="M2425" s="27"/>
      <c r="N2425" s="27"/>
      <c r="O2425" s="27"/>
      <c r="P2425" s="27"/>
      <c r="Q2425" s="45"/>
    </row>
    <row r="2426" spans="2:17" x14ac:dyDescent="0.25">
      <c r="C2426" s="77"/>
      <c r="D2426" s="17"/>
      <c r="E2426" s="76" t="s">
        <v>15</v>
      </c>
      <c r="F2426" s="73"/>
      <c r="G2426" s="57">
        <v>2414</v>
      </c>
      <c r="H2426" s="31">
        <v>110</v>
      </c>
      <c r="I2426" s="31">
        <v>190</v>
      </c>
      <c r="J2426" s="31">
        <v>722</v>
      </c>
      <c r="K2426" s="31">
        <v>117</v>
      </c>
      <c r="L2426" s="31">
        <v>123</v>
      </c>
      <c r="M2426" s="31">
        <v>243</v>
      </c>
      <c r="N2426" s="31">
        <v>395</v>
      </c>
      <c r="O2426" s="31">
        <v>168</v>
      </c>
      <c r="P2426" s="31">
        <v>68</v>
      </c>
      <c r="Q2426" s="68">
        <v>278</v>
      </c>
    </row>
    <row r="2427" spans="2:17" x14ac:dyDescent="0.25">
      <c r="C2427" s="67"/>
      <c r="D2427" s="58"/>
      <c r="E2427" s="58"/>
      <c r="F2427" s="78"/>
      <c r="G2427" s="8">
        <v>100</v>
      </c>
      <c r="H2427" s="2">
        <v>4.5567522783759999</v>
      </c>
      <c r="I2427" s="2">
        <v>7.8707539353770004</v>
      </c>
      <c r="J2427" s="2">
        <v>29.908864954432001</v>
      </c>
      <c r="K2427" s="2">
        <v>4.8467274233640003</v>
      </c>
      <c r="L2427" s="2">
        <v>5.0952775476390002</v>
      </c>
      <c r="M2427" s="2">
        <v>10.06628003314</v>
      </c>
      <c r="N2427" s="2">
        <v>16.362883181442001</v>
      </c>
      <c r="O2427" s="2">
        <v>6.9594034797019999</v>
      </c>
      <c r="P2427" s="2">
        <v>2.8169014084509998</v>
      </c>
      <c r="Q2427" s="14">
        <v>11.516155758078</v>
      </c>
    </row>
    <row r="2428" spans="2:17" x14ac:dyDescent="0.25">
      <c r="C2428" s="124" t="s">
        <v>19</v>
      </c>
      <c r="D2428" s="119" t="s">
        <v>20</v>
      </c>
      <c r="E2428" s="18" t="s">
        <v>21</v>
      </c>
      <c r="F2428" s="17"/>
      <c r="G2428" s="19">
        <v>1139</v>
      </c>
      <c r="H2428" s="21">
        <v>54</v>
      </c>
      <c r="I2428" s="3">
        <v>80</v>
      </c>
      <c r="J2428" s="3">
        <v>353</v>
      </c>
      <c r="K2428" s="3">
        <v>51</v>
      </c>
      <c r="L2428" s="3">
        <v>60</v>
      </c>
      <c r="M2428" s="3">
        <v>121</v>
      </c>
      <c r="N2428" s="3">
        <v>186</v>
      </c>
      <c r="O2428" s="3">
        <v>67</v>
      </c>
      <c r="P2428" s="3">
        <v>29</v>
      </c>
      <c r="Q2428" s="22">
        <v>138</v>
      </c>
    </row>
    <row r="2429" spans="2:17" x14ac:dyDescent="0.25">
      <c r="C2429" s="125"/>
      <c r="D2429" s="120"/>
      <c r="E2429" s="9"/>
      <c r="F2429" s="10"/>
      <c r="G2429" s="8">
        <v>100</v>
      </c>
      <c r="H2429" s="13">
        <v>4.7410008779629997</v>
      </c>
      <c r="I2429" s="2">
        <v>7.02370500439</v>
      </c>
      <c r="J2429" s="2">
        <v>30.99209833187</v>
      </c>
      <c r="K2429" s="2">
        <v>4.477611940299</v>
      </c>
      <c r="L2429" s="2">
        <v>5.2677787532920002</v>
      </c>
      <c r="M2429" s="2">
        <v>10.62335381914</v>
      </c>
      <c r="N2429" s="2">
        <v>16.330114135205999</v>
      </c>
      <c r="O2429" s="2">
        <v>5.8823529411760003</v>
      </c>
      <c r="P2429" s="2">
        <v>2.546093064091</v>
      </c>
      <c r="Q2429" s="14">
        <v>12.115891132571999</v>
      </c>
    </row>
    <row r="2430" spans="2:17" x14ac:dyDescent="0.25">
      <c r="C2430" s="125"/>
      <c r="D2430" s="120"/>
      <c r="E2430" s="4" t="s">
        <v>22</v>
      </c>
      <c r="F2430" s="5"/>
      <c r="G2430" s="6">
        <v>1275</v>
      </c>
      <c r="H2430" s="7">
        <v>56</v>
      </c>
      <c r="I2430" s="1">
        <v>110</v>
      </c>
      <c r="J2430" s="1">
        <v>369</v>
      </c>
      <c r="K2430" s="1">
        <v>66</v>
      </c>
      <c r="L2430" s="1">
        <v>63</v>
      </c>
      <c r="M2430" s="1">
        <v>122</v>
      </c>
      <c r="N2430" s="1">
        <v>209</v>
      </c>
      <c r="O2430" s="1">
        <v>101</v>
      </c>
      <c r="P2430" s="1">
        <v>39</v>
      </c>
      <c r="Q2430" s="11">
        <v>140</v>
      </c>
    </row>
    <row r="2431" spans="2:17" x14ac:dyDescent="0.25">
      <c r="C2431" s="125"/>
      <c r="D2431" s="120"/>
      <c r="E2431" s="9"/>
      <c r="F2431" s="10"/>
      <c r="G2431" s="8">
        <v>100</v>
      </c>
      <c r="H2431" s="13">
        <v>4.3921568627449998</v>
      </c>
      <c r="I2431" s="2">
        <v>8.6274509803920001</v>
      </c>
      <c r="J2431" s="2">
        <v>28.941176470588001</v>
      </c>
      <c r="K2431" s="2">
        <v>5.1764705882350004</v>
      </c>
      <c r="L2431" s="2">
        <v>4.9411764705880001</v>
      </c>
      <c r="M2431" s="2">
        <v>9.5686274509799993</v>
      </c>
      <c r="N2431" s="2">
        <v>16.392156862745001</v>
      </c>
      <c r="O2431" s="2">
        <v>7.9215686274510002</v>
      </c>
      <c r="P2431" s="2">
        <v>3.0588235294119999</v>
      </c>
      <c r="Q2431" s="14">
        <v>10.980392156862999</v>
      </c>
    </row>
    <row r="2432" spans="2:17" x14ac:dyDescent="0.25">
      <c r="C2432" s="121" t="s">
        <v>23</v>
      </c>
      <c r="D2432" s="121" t="s">
        <v>24</v>
      </c>
      <c r="E2432" s="18" t="s">
        <v>25</v>
      </c>
      <c r="F2432" s="17"/>
      <c r="G2432" s="19">
        <v>515</v>
      </c>
      <c r="H2432" s="21">
        <v>28</v>
      </c>
      <c r="I2432" s="3">
        <v>48</v>
      </c>
      <c r="J2432" s="3">
        <v>142</v>
      </c>
      <c r="K2432" s="3">
        <v>34</v>
      </c>
      <c r="L2432" s="3">
        <v>29</v>
      </c>
      <c r="M2432" s="3">
        <v>48</v>
      </c>
      <c r="N2432" s="3">
        <v>77</v>
      </c>
      <c r="O2432" s="3">
        <v>33</v>
      </c>
      <c r="P2432" s="3">
        <v>13</v>
      </c>
      <c r="Q2432" s="22">
        <v>63</v>
      </c>
    </row>
    <row r="2433" spans="3:17" x14ac:dyDescent="0.25">
      <c r="C2433" s="125"/>
      <c r="D2433" s="122"/>
      <c r="E2433" s="9"/>
      <c r="F2433" s="10"/>
      <c r="G2433" s="8">
        <v>100</v>
      </c>
      <c r="H2433" s="13">
        <v>5.4368932038829998</v>
      </c>
      <c r="I2433" s="2">
        <v>9.3203883495149995</v>
      </c>
      <c r="J2433" s="2">
        <v>27.572815533981</v>
      </c>
      <c r="K2433" s="2">
        <v>6.601941747573</v>
      </c>
      <c r="L2433" s="2">
        <v>5.6310679611649999</v>
      </c>
      <c r="M2433" s="2">
        <v>9.3203883495149995</v>
      </c>
      <c r="N2433" s="2">
        <v>14.951456310679999</v>
      </c>
      <c r="O2433" s="2">
        <v>6.4077669902909999</v>
      </c>
      <c r="P2433" s="2">
        <v>2.5242718446599999</v>
      </c>
      <c r="Q2433" s="14">
        <v>12.233009708738001</v>
      </c>
    </row>
    <row r="2434" spans="3:17" x14ac:dyDescent="0.25">
      <c r="C2434" s="125"/>
      <c r="D2434" s="122"/>
      <c r="E2434" s="4" t="s">
        <v>26</v>
      </c>
      <c r="F2434" s="5"/>
      <c r="G2434" s="6">
        <v>718</v>
      </c>
      <c r="H2434" s="7">
        <v>40</v>
      </c>
      <c r="I2434" s="1">
        <v>60</v>
      </c>
      <c r="J2434" s="1">
        <v>210</v>
      </c>
      <c r="K2434" s="1">
        <v>36</v>
      </c>
      <c r="L2434" s="1">
        <v>31</v>
      </c>
      <c r="M2434" s="1">
        <v>77</v>
      </c>
      <c r="N2434" s="1">
        <v>120</v>
      </c>
      <c r="O2434" s="1">
        <v>38</v>
      </c>
      <c r="P2434" s="1">
        <v>23</v>
      </c>
      <c r="Q2434" s="11">
        <v>83</v>
      </c>
    </row>
    <row r="2435" spans="3:17" x14ac:dyDescent="0.25">
      <c r="C2435" s="125"/>
      <c r="D2435" s="122"/>
      <c r="E2435" s="9"/>
      <c r="F2435" s="10"/>
      <c r="G2435" s="8">
        <v>100</v>
      </c>
      <c r="H2435" s="13">
        <v>5.571030640669</v>
      </c>
      <c r="I2435" s="2">
        <v>8.3565459610030004</v>
      </c>
      <c r="J2435" s="2">
        <v>29.24791086351</v>
      </c>
      <c r="K2435" s="2">
        <v>5.0139275766019997</v>
      </c>
      <c r="L2435" s="2">
        <v>4.3175487465179998</v>
      </c>
      <c r="M2435" s="2">
        <v>10.724233983287</v>
      </c>
      <c r="N2435" s="2">
        <v>16.713091922006001</v>
      </c>
      <c r="O2435" s="2">
        <v>5.2924791086349998</v>
      </c>
      <c r="P2435" s="2">
        <v>3.2033426183840001</v>
      </c>
      <c r="Q2435" s="14">
        <v>11.559888579387</v>
      </c>
    </row>
    <row r="2436" spans="3:17" x14ac:dyDescent="0.25">
      <c r="C2436" s="125"/>
      <c r="D2436" s="122"/>
      <c r="E2436" s="4" t="s">
        <v>27</v>
      </c>
      <c r="F2436" s="5"/>
      <c r="G2436" s="6">
        <v>492</v>
      </c>
      <c r="H2436" s="7">
        <v>13</v>
      </c>
      <c r="I2436" s="1">
        <v>30</v>
      </c>
      <c r="J2436" s="1">
        <v>169</v>
      </c>
      <c r="K2436" s="1">
        <v>25</v>
      </c>
      <c r="L2436" s="1">
        <v>25</v>
      </c>
      <c r="M2436" s="1">
        <v>52</v>
      </c>
      <c r="N2436" s="1">
        <v>78</v>
      </c>
      <c r="O2436" s="1">
        <v>38</v>
      </c>
      <c r="P2436" s="1">
        <v>6</v>
      </c>
      <c r="Q2436" s="11">
        <v>56</v>
      </c>
    </row>
    <row r="2437" spans="3:17" x14ac:dyDescent="0.25">
      <c r="C2437" s="125"/>
      <c r="D2437" s="122"/>
      <c r="E2437" s="9"/>
      <c r="F2437" s="10"/>
      <c r="G2437" s="8">
        <v>100</v>
      </c>
      <c r="H2437" s="13">
        <v>2.6422764227640001</v>
      </c>
      <c r="I2437" s="2">
        <v>6.0975609756100004</v>
      </c>
      <c r="J2437" s="2">
        <v>34.349593495934997</v>
      </c>
      <c r="K2437" s="2">
        <v>5.0813008130080002</v>
      </c>
      <c r="L2437" s="2">
        <v>5.0813008130080002</v>
      </c>
      <c r="M2437" s="2">
        <v>10.569105691057</v>
      </c>
      <c r="N2437" s="2">
        <v>15.853658536585</v>
      </c>
      <c r="O2437" s="2">
        <v>7.7235772357719998</v>
      </c>
      <c r="P2437" s="2">
        <v>1.219512195122</v>
      </c>
      <c r="Q2437" s="14">
        <v>11.382113821138001</v>
      </c>
    </row>
    <row r="2438" spans="3:17" x14ac:dyDescent="0.25">
      <c r="C2438" s="125"/>
      <c r="D2438" s="122"/>
      <c r="E2438" s="4" t="s">
        <v>28</v>
      </c>
      <c r="F2438" s="5"/>
      <c r="G2438" s="6">
        <v>390</v>
      </c>
      <c r="H2438" s="7">
        <v>12</v>
      </c>
      <c r="I2438" s="1">
        <v>24</v>
      </c>
      <c r="J2438" s="1">
        <v>122</v>
      </c>
      <c r="K2438" s="1">
        <v>10</v>
      </c>
      <c r="L2438" s="1">
        <v>20</v>
      </c>
      <c r="M2438" s="1">
        <v>40</v>
      </c>
      <c r="N2438" s="1">
        <v>69</v>
      </c>
      <c r="O2438" s="1">
        <v>35</v>
      </c>
      <c r="P2438" s="1">
        <v>15</v>
      </c>
      <c r="Q2438" s="11">
        <v>43</v>
      </c>
    </row>
    <row r="2439" spans="3:17" x14ac:dyDescent="0.25">
      <c r="C2439" s="125"/>
      <c r="D2439" s="122"/>
      <c r="E2439" s="9"/>
      <c r="F2439" s="10"/>
      <c r="G2439" s="8">
        <v>100</v>
      </c>
      <c r="H2439" s="13">
        <v>3.0769230769229998</v>
      </c>
      <c r="I2439" s="2">
        <v>6.1538461538459996</v>
      </c>
      <c r="J2439" s="2">
        <v>31.282051282051</v>
      </c>
      <c r="K2439" s="2">
        <v>2.564102564103</v>
      </c>
      <c r="L2439" s="2">
        <v>5.1282051282049999</v>
      </c>
      <c r="M2439" s="2">
        <v>10.25641025641</v>
      </c>
      <c r="N2439" s="2">
        <v>17.692307692307999</v>
      </c>
      <c r="O2439" s="2">
        <v>8.9743589743589993</v>
      </c>
      <c r="P2439" s="2">
        <v>3.8461538461539999</v>
      </c>
      <c r="Q2439" s="14">
        <v>11.025641025641001</v>
      </c>
    </row>
    <row r="2440" spans="3:17" x14ac:dyDescent="0.25">
      <c r="C2440" s="125"/>
      <c r="D2440" s="122"/>
      <c r="E2440" s="4" t="s">
        <v>29</v>
      </c>
      <c r="F2440" s="5"/>
      <c r="G2440" s="6">
        <v>206</v>
      </c>
      <c r="H2440" s="7">
        <v>10</v>
      </c>
      <c r="I2440" s="1">
        <v>20</v>
      </c>
      <c r="J2440" s="1">
        <v>57</v>
      </c>
      <c r="K2440" s="1">
        <v>9</v>
      </c>
      <c r="L2440" s="1">
        <v>13</v>
      </c>
      <c r="M2440" s="1">
        <v>17</v>
      </c>
      <c r="N2440" s="1">
        <v>40</v>
      </c>
      <c r="O2440" s="1">
        <v>14</v>
      </c>
      <c r="P2440" s="1">
        <v>7</v>
      </c>
      <c r="Q2440" s="11">
        <v>19</v>
      </c>
    </row>
    <row r="2441" spans="3:17" x14ac:dyDescent="0.25">
      <c r="C2441" s="125"/>
      <c r="D2441" s="122"/>
      <c r="E2441" s="9"/>
      <c r="F2441" s="10"/>
      <c r="G2441" s="8">
        <v>100</v>
      </c>
      <c r="H2441" s="13">
        <v>4.8543689320389998</v>
      </c>
      <c r="I2441" s="2">
        <v>9.7087378640779995</v>
      </c>
      <c r="J2441" s="2">
        <v>27.669902912621001</v>
      </c>
      <c r="K2441" s="2">
        <v>4.3689320388350001</v>
      </c>
      <c r="L2441" s="2">
        <v>6.3106796116500004</v>
      </c>
      <c r="M2441" s="2">
        <v>8.2524271844660007</v>
      </c>
      <c r="N2441" s="2">
        <v>19.417475728155001</v>
      </c>
      <c r="O2441" s="2">
        <v>6.796116504854</v>
      </c>
      <c r="P2441" s="2">
        <v>3.398058252427</v>
      </c>
      <c r="Q2441" s="14">
        <v>9.2233009708739999</v>
      </c>
    </row>
    <row r="2442" spans="3:17" x14ac:dyDescent="0.25">
      <c r="C2442" s="125"/>
      <c r="D2442" s="122"/>
      <c r="E2442" s="4" t="s">
        <v>30</v>
      </c>
      <c r="F2442" s="5"/>
      <c r="G2442" s="6">
        <v>76</v>
      </c>
      <c r="H2442" s="7">
        <v>5</v>
      </c>
      <c r="I2442" s="1">
        <v>8</v>
      </c>
      <c r="J2442" s="1">
        <v>16</v>
      </c>
      <c r="K2442" s="1">
        <v>2</v>
      </c>
      <c r="L2442" s="1">
        <v>4</v>
      </c>
      <c r="M2442" s="1">
        <v>9</v>
      </c>
      <c r="N2442" s="1">
        <v>11</v>
      </c>
      <c r="O2442" s="1">
        <v>7</v>
      </c>
      <c r="P2442" s="1">
        <v>3</v>
      </c>
      <c r="Q2442" s="11">
        <v>11</v>
      </c>
    </row>
    <row r="2443" spans="3:17" x14ac:dyDescent="0.25">
      <c r="C2443" s="125"/>
      <c r="D2443" s="122"/>
      <c r="E2443" s="9"/>
      <c r="F2443" s="10"/>
      <c r="G2443" s="8">
        <v>100</v>
      </c>
      <c r="H2443" s="13">
        <v>6.5789473684209998</v>
      </c>
      <c r="I2443" s="2">
        <v>10.526315789473999</v>
      </c>
      <c r="J2443" s="2">
        <v>21.052631578947</v>
      </c>
      <c r="K2443" s="2">
        <v>2.6315789473679998</v>
      </c>
      <c r="L2443" s="2">
        <v>5.2631578947369997</v>
      </c>
      <c r="M2443" s="2">
        <v>11.842105263158</v>
      </c>
      <c r="N2443" s="2">
        <v>14.473684210526001</v>
      </c>
      <c r="O2443" s="2">
        <v>9.2105263157890001</v>
      </c>
      <c r="P2443" s="2">
        <v>3.947368421053</v>
      </c>
      <c r="Q2443" s="14">
        <v>14.473684210526001</v>
      </c>
    </row>
    <row r="2444" spans="3:17" x14ac:dyDescent="0.25">
      <c r="C2444" s="125"/>
      <c r="D2444" s="122"/>
      <c r="E2444" s="4" t="s">
        <v>31</v>
      </c>
      <c r="F2444" s="5"/>
      <c r="G2444" s="6">
        <v>17</v>
      </c>
      <c r="H2444" s="7">
        <v>2</v>
      </c>
      <c r="I2444" s="1">
        <v>0</v>
      </c>
      <c r="J2444" s="1">
        <v>6</v>
      </c>
      <c r="K2444" s="1">
        <v>1</v>
      </c>
      <c r="L2444" s="1">
        <v>1</v>
      </c>
      <c r="M2444" s="1">
        <v>0</v>
      </c>
      <c r="N2444" s="1">
        <v>0</v>
      </c>
      <c r="O2444" s="1">
        <v>3</v>
      </c>
      <c r="P2444" s="1">
        <v>1</v>
      </c>
      <c r="Q2444" s="11">
        <v>3</v>
      </c>
    </row>
    <row r="2445" spans="3:17" x14ac:dyDescent="0.25">
      <c r="C2445" s="125"/>
      <c r="D2445" s="122"/>
      <c r="E2445" s="9"/>
      <c r="F2445" s="10"/>
      <c r="G2445" s="8">
        <v>100</v>
      </c>
      <c r="H2445" s="13">
        <v>11.764705882353001</v>
      </c>
      <c r="I2445" s="16">
        <v>0</v>
      </c>
      <c r="J2445" s="2">
        <v>35.294117647058997</v>
      </c>
      <c r="K2445" s="2">
        <v>5.8823529411760003</v>
      </c>
      <c r="L2445" s="2">
        <v>5.8823529411760003</v>
      </c>
      <c r="M2445" s="16">
        <v>0</v>
      </c>
      <c r="N2445" s="16">
        <v>0</v>
      </c>
      <c r="O2445" s="2">
        <v>17.647058823529001</v>
      </c>
      <c r="P2445" s="2">
        <v>5.8823529411760003</v>
      </c>
      <c r="Q2445" s="14">
        <v>17.647058823529001</v>
      </c>
    </row>
    <row r="2446" spans="3:17" x14ac:dyDescent="0.25">
      <c r="C2446" s="125"/>
      <c r="D2446" s="122"/>
      <c r="E2446" s="4" t="s">
        <v>32</v>
      </c>
      <c r="F2446" s="5"/>
      <c r="G2446" s="6">
        <v>1233</v>
      </c>
      <c r="H2446" s="7">
        <v>68</v>
      </c>
      <c r="I2446" s="1">
        <v>108</v>
      </c>
      <c r="J2446" s="1">
        <v>352</v>
      </c>
      <c r="K2446" s="1">
        <v>70</v>
      </c>
      <c r="L2446" s="1">
        <v>60</v>
      </c>
      <c r="M2446" s="1">
        <v>125</v>
      </c>
      <c r="N2446" s="1">
        <v>197</v>
      </c>
      <c r="O2446" s="1">
        <v>71</v>
      </c>
      <c r="P2446" s="1">
        <v>36</v>
      </c>
      <c r="Q2446" s="11">
        <v>146</v>
      </c>
    </row>
    <row r="2447" spans="3:17" x14ac:dyDescent="0.25">
      <c r="C2447" s="125"/>
      <c r="D2447" s="122"/>
      <c r="E2447" s="9"/>
      <c r="F2447" s="10"/>
      <c r="G2447" s="8">
        <v>100</v>
      </c>
      <c r="H2447" s="13">
        <v>5.5150040551500004</v>
      </c>
      <c r="I2447" s="2">
        <v>8.7591240875909993</v>
      </c>
      <c r="J2447" s="2">
        <v>28.548256285482999</v>
      </c>
      <c r="K2447" s="2">
        <v>5.6772100567720001</v>
      </c>
      <c r="L2447" s="2">
        <v>4.8661800486619997</v>
      </c>
      <c r="M2447" s="2">
        <v>10.137875101379</v>
      </c>
      <c r="N2447" s="2">
        <v>15.977291159772999</v>
      </c>
      <c r="O2447" s="2">
        <v>5.7583130575829999</v>
      </c>
      <c r="P2447" s="2">
        <v>2.9197080291969999</v>
      </c>
      <c r="Q2447" s="14">
        <v>11.841038118409999</v>
      </c>
    </row>
    <row r="2448" spans="3:17" x14ac:dyDescent="0.25">
      <c r="C2448" s="125"/>
      <c r="D2448" s="122"/>
      <c r="E2448" s="4" t="s">
        <v>33</v>
      </c>
      <c r="F2448" s="5"/>
      <c r="G2448" s="6">
        <v>882</v>
      </c>
      <c r="H2448" s="7">
        <v>25</v>
      </c>
      <c r="I2448" s="1">
        <v>54</v>
      </c>
      <c r="J2448" s="1">
        <v>291</v>
      </c>
      <c r="K2448" s="1">
        <v>35</v>
      </c>
      <c r="L2448" s="1">
        <v>45</v>
      </c>
      <c r="M2448" s="1">
        <v>92</v>
      </c>
      <c r="N2448" s="1">
        <v>147</v>
      </c>
      <c r="O2448" s="1">
        <v>73</v>
      </c>
      <c r="P2448" s="1">
        <v>21</v>
      </c>
      <c r="Q2448" s="11">
        <v>99</v>
      </c>
    </row>
    <row r="2449" spans="3:17" x14ac:dyDescent="0.25">
      <c r="C2449" s="125"/>
      <c r="D2449" s="122"/>
      <c r="E2449" s="9"/>
      <c r="F2449" s="10"/>
      <c r="G2449" s="8">
        <v>100</v>
      </c>
      <c r="H2449" s="13">
        <v>2.8344671201809999</v>
      </c>
      <c r="I2449" s="2">
        <v>6.1224489795919999</v>
      </c>
      <c r="J2449" s="2">
        <v>32.993197278912</v>
      </c>
      <c r="K2449" s="2">
        <v>3.9682539682539999</v>
      </c>
      <c r="L2449" s="2">
        <v>5.1020408163270003</v>
      </c>
      <c r="M2449" s="2">
        <v>10.430839002268</v>
      </c>
      <c r="N2449" s="2">
        <v>16.666666666666998</v>
      </c>
      <c r="O2449" s="2">
        <v>8.2766439909299994</v>
      </c>
      <c r="P2449" s="2">
        <v>2.3809523809519999</v>
      </c>
      <c r="Q2449" s="14">
        <v>11.224489795918</v>
      </c>
    </row>
    <row r="2450" spans="3:17" x14ac:dyDescent="0.25">
      <c r="C2450" s="125"/>
      <c r="D2450" s="122"/>
      <c r="E2450" s="4" t="s">
        <v>34</v>
      </c>
      <c r="F2450" s="5"/>
      <c r="G2450" s="6">
        <v>299</v>
      </c>
      <c r="H2450" s="7">
        <v>17</v>
      </c>
      <c r="I2450" s="1">
        <v>28</v>
      </c>
      <c r="J2450" s="1">
        <v>79</v>
      </c>
      <c r="K2450" s="1">
        <v>12</v>
      </c>
      <c r="L2450" s="1">
        <v>18</v>
      </c>
      <c r="M2450" s="1">
        <v>26</v>
      </c>
      <c r="N2450" s="1">
        <v>51</v>
      </c>
      <c r="O2450" s="1">
        <v>24</v>
      </c>
      <c r="P2450" s="1">
        <v>11</v>
      </c>
      <c r="Q2450" s="11">
        <v>33</v>
      </c>
    </row>
    <row r="2451" spans="3:17" x14ac:dyDescent="0.25">
      <c r="C2451" s="125"/>
      <c r="D2451" s="122"/>
      <c r="E2451" s="9"/>
      <c r="F2451" s="10"/>
      <c r="G2451" s="8">
        <v>100</v>
      </c>
      <c r="H2451" s="13">
        <v>5.6856187290970004</v>
      </c>
      <c r="I2451" s="2">
        <v>9.3645484949829996</v>
      </c>
      <c r="J2451" s="2">
        <v>26.421404682274002</v>
      </c>
      <c r="K2451" s="2">
        <v>4.0133779264209997</v>
      </c>
      <c r="L2451" s="2">
        <v>6.020066889632</v>
      </c>
      <c r="M2451" s="2">
        <v>8.6956521739130004</v>
      </c>
      <c r="N2451" s="2">
        <v>17.056856187291</v>
      </c>
      <c r="O2451" s="2">
        <v>8.0267558528429994</v>
      </c>
      <c r="P2451" s="2">
        <v>3.6789297658860001</v>
      </c>
      <c r="Q2451" s="14">
        <v>11.036789297659</v>
      </c>
    </row>
    <row r="2452" spans="3:17" x14ac:dyDescent="0.25">
      <c r="C2452" s="125"/>
      <c r="D2452" s="122"/>
      <c r="E2452" s="4" t="s">
        <v>35</v>
      </c>
      <c r="F2452" s="5"/>
      <c r="G2452" s="6">
        <v>1181</v>
      </c>
      <c r="H2452" s="7">
        <v>42</v>
      </c>
      <c r="I2452" s="1">
        <v>82</v>
      </c>
      <c r="J2452" s="1">
        <v>370</v>
      </c>
      <c r="K2452" s="1">
        <v>47</v>
      </c>
      <c r="L2452" s="1">
        <v>63</v>
      </c>
      <c r="M2452" s="1">
        <v>118</v>
      </c>
      <c r="N2452" s="1">
        <v>198</v>
      </c>
      <c r="O2452" s="1">
        <v>97</v>
      </c>
      <c r="P2452" s="1">
        <v>32</v>
      </c>
      <c r="Q2452" s="11">
        <v>132</v>
      </c>
    </row>
    <row r="2453" spans="3:17" x14ac:dyDescent="0.25">
      <c r="C2453" s="125"/>
      <c r="D2453" s="122"/>
      <c r="E2453" s="9"/>
      <c r="F2453" s="10"/>
      <c r="G2453" s="8">
        <v>100</v>
      </c>
      <c r="H2453" s="13">
        <v>3.5563082133780002</v>
      </c>
      <c r="I2453" s="2">
        <v>6.9432684165960001</v>
      </c>
      <c r="J2453" s="2">
        <v>31.329381879763002</v>
      </c>
      <c r="K2453" s="2">
        <v>3.9796782387810001</v>
      </c>
      <c r="L2453" s="2">
        <v>5.3344623200679999</v>
      </c>
      <c r="M2453" s="2">
        <v>9.9915325994920003</v>
      </c>
      <c r="N2453" s="2">
        <v>16.765453005927</v>
      </c>
      <c r="O2453" s="2">
        <v>8.2133784928030007</v>
      </c>
      <c r="P2453" s="2">
        <v>2.709568162574</v>
      </c>
      <c r="Q2453" s="14">
        <v>11.176968670618001</v>
      </c>
    </row>
    <row r="2454" spans="3:17" x14ac:dyDescent="0.25">
      <c r="C2454" s="125"/>
      <c r="D2454" s="121" t="s">
        <v>21</v>
      </c>
      <c r="E2454" s="18" t="s">
        <v>25</v>
      </c>
      <c r="F2454" s="17"/>
      <c r="G2454" s="19">
        <v>268</v>
      </c>
      <c r="H2454" s="21">
        <v>13</v>
      </c>
      <c r="I2454" s="3">
        <v>22</v>
      </c>
      <c r="J2454" s="3">
        <v>76</v>
      </c>
      <c r="K2454" s="3">
        <v>17</v>
      </c>
      <c r="L2454" s="3">
        <v>17</v>
      </c>
      <c r="M2454" s="3">
        <v>23</v>
      </c>
      <c r="N2454" s="3">
        <v>43</v>
      </c>
      <c r="O2454" s="3">
        <v>15</v>
      </c>
      <c r="P2454" s="3">
        <v>5</v>
      </c>
      <c r="Q2454" s="22">
        <v>37</v>
      </c>
    </row>
    <row r="2455" spans="3:17" x14ac:dyDescent="0.25">
      <c r="C2455" s="125"/>
      <c r="D2455" s="122"/>
      <c r="E2455" s="9"/>
      <c r="F2455" s="10"/>
      <c r="G2455" s="8">
        <v>100</v>
      </c>
      <c r="H2455" s="13">
        <v>4.8507462686569998</v>
      </c>
      <c r="I2455" s="2">
        <v>8.2089552238810004</v>
      </c>
      <c r="J2455" s="2">
        <v>28.358208955224001</v>
      </c>
      <c r="K2455" s="2">
        <v>6.3432835820899998</v>
      </c>
      <c r="L2455" s="2">
        <v>6.3432835820899998</v>
      </c>
      <c r="M2455" s="2">
        <v>8.5820895522389993</v>
      </c>
      <c r="N2455" s="2">
        <v>16.044776119403</v>
      </c>
      <c r="O2455" s="2">
        <v>5.5970149253730002</v>
      </c>
      <c r="P2455" s="2">
        <v>1.865671641791</v>
      </c>
      <c r="Q2455" s="14">
        <v>13.805970149254</v>
      </c>
    </row>
    <row r="2456" spans="3:17" x14ac:dyDescent="0.25">
      <c r="C2456" s="125"/>
      <c r="D2456" s="122"/>
      <c r="E2456" s="4" t="s">
        <v>26</v>
      </c>
      <c r="F2456" s="5"/>
      <c r="G2456" s="6">
        <v>338</v>
      </c>
      <c r="H2456" s="7">
        <v>19</v>
      </c>
      <c r="I2456" s="1">
        <v>23</v>
      </c>
      <c r="J2456" s="1">
        <v>106</v>
      </c>
      <c r="K2456" s="1">
        <v>16</v>
      </c>
      <c r="L2456" s="1">
        <v>16</v>
      </c>
      <c r="M2456" s="1">
        <v>36</v>
      </c>
      <c r="N2456" s="1">
        <v>57</v>
      </c>
      <c r="O2456" s="1">
        <v>16</v>
      </c>
      <c r="P2456" s="1">
        <v>12</v>
      </c>
      <c r="Q2456" s="11">
        <v>37</v>
      </c>
    </row>
    <row r="2457" spans="3:17" x14ac:dyDescent="0.25">
      <c r="C2457" s="125"/>
      <c r="D2457" s="122"/>
      <c r="E2457" s="9"/>
      <c r="F2457" s="10"/>
      <c r="G2457" s="8">
        <v>100</v>
      </c>
      <c r="H2457" s="13">
        <v>5.6213017751479999</v>
      </c>
      <c r="I2457" s="2">
        <v>6.8047337278109996</v>
      </c>
      <c r="J2457" s="2">
        <v>31.360946745562</v>
      </c>
      <c r="K2457" s="2">
        <v>4.7337278106509997</v>
      </c>
      <c r="L2457" s="2">
        <v>4.7337278106509997</v>
      </c>
      <c r="M2457" s="2">
        <v>10.650887573964001</v>
      </c>
      <c r="N2457" s="2">
        <v>16.863905325444001</v>
      </c>
      <c r="O2457" s="2">
        <v>4.7337278106509997</v>
      </c>
      <c r="P2457" s="2">
        <v>3.550295857988</v>
      </c>
      <c r="Q2457" s="14">
        <v>10.946745562129999</v>
      </c>
    </row>
    <row r="2458" spans="3:17" x14ac:dyDescent="0.25">
      <c r="C2458" s="125"/>
      <c r="D2458" s="122"/>
      <c r="E2458" s="4" t="s">
        <v>27</v>
      </c>
      <c r="F2458" s="5"/>
      <c r="G2458" s="6">
        <v>241</v>
      </c>
      <c r="H2458" s="7">
        <v>9</v>
      </c>
      <c r="I2458" s="1">
        <v>12</v>
      </c>
      <c r="J2458" s="1">
        <v>81</v>
      </c>
      <c r="K2458" s="1">
        <v>9</v>
      </c>
      <c r="L2458" s="1">
        <v>13</v>
      </c>
      <c r="M2458" s="1">
        <v>24</v>
      </c>
      <c r="N2458" s="1">
        <v>38</v>
      </c>
      <c r="O2458" s="1">
        <v>18</v>
      </c>
      <c r="P2458" s="1">
        <v>1</v>
      </c>
      <c r="Q2458" s="11">
        <v>36</v>
      </c>
    </row>
    <row r="2459" spans="3:17" x14ac:dyDescent="0.25">
      <c r="C2459" s="125"/>
      <c r="D2459" s="122"/>
      <c r="E2459" s="9"/>
      <c r="F2459" s="10"/>
      <c r="G2459" s="8">
        <v>100</v>
      </c>
      <c r="H2459" s="13">
        <v>3.7344398340249998</v>
      </c>
      <c r="I2459" s="2">
        <v>4.9792531120329997</v>
      </c>
      <c r="J2459" s="2">
        <v>33.609958506223997</v>
      </c>
      <c r="K2459" s="2">
        <v>3.7344398340249998</v>
      </c>
      <c r="L2459" s="2">
        <v>5.3941908713690001</v>
      </c>
      <c r="M2459" s="2">
        <v>9.9585062240659994</v>
      </c>
      <c r="N2459" s="2">
        <v>15.767634854772</v>
      </c>
      <c r="O2459" s="2">
        <v>7.4688796680499996</v>
      </c>
      <c r="P2459" s="2">
        <v>0.41493775933600002</v>
      </c>
      <c r="Q2459" s="14">
        <v>14.937759336099999</v>
      </c>
    </row>
    <row r="2460" spans="3:17" x14ac:dyDescent="0.25">
      <c r="C2460" s="125"/>
      <c r="D2460" s="122"/>
      <c r="E2460" s="4" t="s">
        <v>28</v>
      </c>
      <c r="F2460" s="5"/>
      <c r="G2460" s="6">
        <v>180</v>
      </c>
      <c r="H2460" s="7">
        <v>5</v>
      </c>
      <c r="I2460" s="1">
        <v>12</v>
      </c>
      <c r="J2460" s="1">
        <v>60</v>
      </c>
      <c r="K2460" s="1">
        <v>4</v>
      </c>
      <c r="L2460" s="1">
        <v>8</v>
      </c>
      <c r="M2460" s="1">
        <v>26</v>
      </c>
      <c r="N2460" s="1">
        <v>33</v>
      </c>
      <c r="O2460" s="1">
        <v>10</v>
      </c>
      <c r="P2460" s="1">
        <v>8</v>
      </c>
      <c r="Q2460" s="11">
        <v>14</v>
      </c>
    </row>
    <row r="2461" spans="3:17" x14ac:dyDescent="0.25">
      <c r="C2461" s="125"/>
      <c r="D2461" s="122"/>
      <c r="E2461" s="9"/>
      <c r="F2461" s="10"/>
      <c r="G2461" s="8">
        <v>100</v>
      </c>
      <c r="H2461" s="13">
        <v>2.7777777777780002</v>
      </c>
      <c r="I2461" s="2">
        <v>6.666666666667</v>
      </c>
      <c r="J2461" s="2">
        <v>33.333333333333002</v>
      </c>
      <c r="K2461" s="2">
        <v>2.2222222222219998</v>
      </c>
      <c r="L2461" s="2">
        <v>4.4444444444439997</v>
      </c>
      <c r="M2461" s="2">
        <v>14.444444444444001</v>
      </c>
      <c r="N2461" s="2">
        <v>18.333333333333002</v>
      </c>
      <c r="O2461" s="2">
        <v>5.5555555555560003</v>
      </c>
      <c r="P2461" s="2">
        <v>4.4444444444439997</v>
      </c>
      <c r="Q2461" s="14">
        <v>7.7777777777779997</v>
      </c>
    </row>
    <row r="2462" spans="3:17" x14ac:dyDescent="0.25">
      <c r="C2462" s="125"/>
      <c r="D2462" s="122"/>
      <c r="E2462" s="4" t="s">
        <v>29</v>
      </c>
      <c r="F2462" s="5"/>
      <c r="G2462" s="6">
        <v>83</v>
      </c>
      <c r="H2462" s="7">
        <v>7</v>
      </c>
      <c r="I2462" s="1">
        <v>8</v>
      </c>
      <c r="J2462" s="1">
        <v>22</v>
      </c>
      <c r="K2462" s="1">
        <v>4</v>
      </c>
      <c r="L2462" s="1">
        <v>6</v>
      </c>
      <c r="M2462" s="1">
        <v>9</v>
      </c>
      <c r="N2462" s="1">
        <v>10</v>
      </c>
      <c r="O2462" s="1">
        <v>7</v>
      </c>
      <c r="P2462" s="1">
        <v>2</v>
      </c>
      <c r="Q2462" s="11">
        <v>8</v>
      </c>
    </row>
    <row r="2463" spans="3:17" x14ac:dyDescent="0.25">
      <c r="C2463" s="125"/>
      <c r="D2463" s="122"/>
      <c r="E2463" s="9"/>
      <c r="F2463" s="10"/>
      <c r="G2463" s="8">
        <v>100</v>
      </c>
      <c r="H2463" s="13">
        <v>8.4337349397590007</v>
      </c>
      <c r="I2463" s="2">
        <v>9.638554216867</v>
      </c>
      <c r="J2463" s="2">
        <v>26.506024096386</v>
      </c>
      <c r="K2463" s="2">
        <v>4.819277108434</v>
      </c>
      <c r="L2463" s="2">
        <v>7.2289156626509996</v>
      </c>
      <c r="M2463" s="2">
        <v>10.843373493975999</v>
      </c>
      <c r="N2463" s="2">
        <v>12.048192771084</v>
      </c>
      <c r="O2463" s="2">
        <v>8.4337349397590007</v>
      </c>
      <c r="P2463" s="2">
        <v>2.409638554217</v>
      </c>
      <c r="Q2463" s="14">
        <v>9.638554216867</v>
      </c>
    </row>
    <row r="2464" spans="3:17" x14ac:dyDescent="0.25">
      <c r="C2464" s="125"/>
      <c r="D2464" s="122"/>
      <c r="E2464" s="4" t="s">
        <v>30</v>
      </c>
      <c r="F2464" s="5"/>
      <c r="G2464" s="6">
        <v>26</v>
      </c>
      <c r="H2464" s="7">
        <v>1</v>
      </c>
      <c r="I2464" s="1">
        <v>3</v>
      </c>
      <c r="J2464" s="1">
        <v>6</v>
      </c>
      <c r="K2464" s="1">
        <v>0</v>
      </c>
      <c r="L2464" s="1">
        <v>0</v>
      </c>
      <c r="M2464" s="1">
        <v>3</v>
      </c>
      <c r="N2464" s="1">
        <v>5</v>
      </c>
      <c r="O2464" s="1">
        <v>1</v>
      </c>
      <c r="P2464" s="1">
        <v>1</v>
      </c>
      <c r="Q2464" s="11">
        <v>6</v>
      </c>
    </row>
    <row r="2465" spans="3:17" x14ac:dyDescent="0.25">
      <c r="C2465" s="125"/>
      <c r="D2465" s="122"/>
      <c r="E2465" s="9"/>
      <c r="F2465" s="10"/>
      <c r="G2465" s="8">
        <v>100</v>
      </c>
      <c r="H2465" s="13">
        <v>3.8461538461539999</v>
      </c>
      <c r="I2465" s="2">
        <v>11.538461538462</v>
      </c>
      <c r="J2465" s="2">
        <v>23.076923076922998</v>
      </c>
      <c r="K2465" s="16">
        <v>0</v>
      </c>
      <c r="L2465" s="16">
        <v>0</v>
      </c>
      <c r="M2465" s="2">
        <v>11.538461538462</v>
      </c>
      <c r="N2465" s="2">
        <v>19.230769230768999</v>
      </c>
      <c r="O2465" s="2">
        <v>3.8461538461539999</v>
      </c>
      <c r="P2465" s="2">
        <v>3.8461538461539999</v>
      </c>
      <c r="Q2465" s="14">
        <v>23.076923076922998</v>
      </c>
    </row>
    <row r="2466" spans="3:17" x14ac:dyDescent="0.25">
      <c r="C2466" s="125"/>
      <c r="D2466" s="122"/>
      <c r="E2466" s="4" t="s">
        <v>31</v>
      </c>
      <c r="F2466" s="5"/>
      <c r="G2466" s="6">
        <v>3</v>
      </c>
      <c r="H2466" s="7">
        <v>0</v>
      </c>
      <c r="I2466" s="1">
        <v>0</v>
      </c>
      <c r="J2466" s="1">
        <v>2</v>
      </c>
      <c r="K2466" s="1">
        <v>1</v>
      </c>
      <c r="L2466" s="1">
        <v>0</v>
      </c>
      <c r="M2466" s="1">
        <v>0</v>
      </c>
      <c r="N2466" s="1">
        <v>0</v>
      </c>
      <c r="O2466" s="1">
        <v>0</v>
      </c>
      <c r="P2466" s="1">
        <v>0</v>
      </c>
      <c r="Q2466" s="11">
        <v>0</v>
      </c>
    </row>
    <row r="2467" spans="3:17" x14ac:dyDescent="0.25">
      <c r="C2467" s="125"/>
      <c r="D2467" s="122"/>
      <c r="E2467" s="9"/>
      <c r="F2467" s="10"/>
      <c r="G2467" s="8">
        <v>100</v>
      </c>
      <c r="H2467" s="36">
        <v>0</v>
      </c>
      <c r="I2467" s="16">
        <v>0</v>
      </c>
      <c r="J2467" s="2">
        <v>66.666666666666998</v>
      </c>
      <c r="K2467" s="2">
        <v>33.333333333333002</v>
      </c>
      <c r="L2467" s="16">
        <v>0</v>
      </c>
      <c r="M2467" s="16">
        <v>0</v>
      </c>
      <c r="N2467" s="16">
        <v>0</v>
      </c>
      <c r="O2467" s="16">
        <v>0</v>
      </c>
      <c r="P2467" s="16">
        <v>0</v>
      </c>
      <c r="Q2467" s="32">
        <v>0</v>
      </c>
    </row>
    <row r="2468" spans="3:17" x14ac:dyDescent="0.25">
      <c r="C2468" s="125"/>
      <c r="D2468" s="122"/>
      <c r="E2468" s="4" t="s">
        <v>32</v>
      </c>
      <c r="F2468" s="5"/>
      <c r="G2468" s="6">
        <v>606</v>
      </c>
      <c r="H2468" s="7">
        <v>32</v>
      </c>
      <c r="I2468" s="1">
        <v>45</v>
      </c>
      <c r="J2468" s="1">
        <v>182</v>
      </c>
      <c r="K2468" s="1">
        <v>33</v>
      </c>
      <c r="L2468" s="1">
        <v>33</v>
      </c>
      <c r="M2468" s="1">
        <v>59</v>
      </c>
      <c r="N2468" s="1">
        <v>100</v>
      </c>
      <c r="O2468" s="1">
        <v>31</v>
      </c>
      <c r="P2468" s="1">
        <v>17</v>
      </c>
      <c r="Q2468" s="11">
        <v>74</v>
      </c>
    </row>
    <row r="2469" spans="3:17" x14ac:dyDescent="0.25">
      <c r="C2469" s="125"/>
      <c r="D2469" s="122"/>
      <c r="E2469" s="9"/>
      <c r="F2469" s="10"/>
      <c r="G2469" s="8">
        <v>100</v>
      </c>
      <c r="H2469" s="13">
        <v>5.2805280528049998</v>
      </c>
      <c r="I2469" s="2">
        <v>7.4257425742569998</v>
      </c>
      <c r="J2469" s="2">
        <v>30.033003300330002</v>
      </c>
      <c r="K2469" s="2">
        <v>5.4455445544550001</v>
      </c>
      <c r="L2469" s="2">
        <v>5.4455445544550001</v>
      </c>
      <c r="M2469" s="2">
        <v>9.7359735973599992</v>
      </c>
      <c r="N2469" s="2">
        <v>16.501650165017001</v>
      </c>
      <c r="O2469" s="2">
        <v>5.1155115511549996</v>
      </c>
      <c r="P2469" s="2">
        <v>2.8052805280530002</v>
      </c>
      <c r="Q2469" s="14">
        <v>12.211221122112001</v>
      </c>
    </row>
    <row r="2470" spans="3:17" x14ac:dyDescent="0.25">
      <c r="C2470" s="125"/>
      <c r="D2470" s="122"/>
      <c r="E2470" s="4" t="s">
        <v>33</v>
      </c>
      <c r="F2470" s="5"/>
      <c r="G2470" s="6">
        <v>421</v>
      </c>
      <c r="H2470" s="7">
        <v>14</v>
      </c>
      <c r="I2470" s="1">
        <v>24</v>
      </c>
      <c r="J2470" s="1">
        <v>141</v>
      </c>
      <c r="K2470" s="1">
        <v>13</v>
      </c>
      <c r="L2470" s="1">
        <v>21</v>
      </c>
      <c r="M2470" s="1">
        <v>50</v>
      </c>
      <c r="N2470" s="1">
        <v>71</v>
      </c>
      <c r="O2470" s="1">
        <v>28</v>
      </c>
      <c r="P2470" s="1">
        <v>9</v>
      </c>
      <c r="Q2470" s="11">
        <v>50</v>
      </c>
    </row>
    <row r="2471" spans="3:17" x14ac:dyDescent="0.25">
      <c r="C2471" s="125"/>
      <c r="D2471" s="122"/>
      <c r="E2471" s="9"/>
      <c r="F2471" s="10"/>
      <c r="G2471" s="8">
        <v>100</v>
      </c>
      <c r="H2471" s="13">
        <v>3.3254156769600001</v>
      </c>
      <c r="I2471" s="2">
        <v>5.7007125890739996</v>
      </c>
      <c r="J2471" s="2">
        <v>33.491686460807998</v>
      </c>
      <c r="K2471" s="2">
        <v>3.0878859857480001</v>
      </c>
      <c r="L2471" s="2">
        <v>4.9881235154389998</v>
      </c>
      <c r="M2471" s="2">
        <v>11.876484560570001</v>
      </c>
      <c r="N2471" s="2">
        <v>16.864608076010001</v>
      </c>
      <c r="O2471" s="2">
        <v>6.650831353919</v>
      </c>
      <c r="P2471" s="2">
        <v>2.1377672209030001</v>
      </c>
      <c r="Q2471" s="14">
        <v>11.876484560570001</v>
      </c>
    </row>
    <row r="2472" spans="3:17" x14ac:dyDescent="0.25">
      <c r="C2472" s="125"/>
      <c r="D2472" s="122"/>
      <c r="E2472" s="4" t="s">
        <v>34</v>
      </c>
      <c r="F2472" s="5"/>
      <c r="G2472" s="6">
        <v>112</v>
      </c>
      <c r="H2472" s="7">
        <v>8</v>
      </c>
      <c r="I2472" s="1">
        <v>11</v>
      </c>
      <c r="J2472" s="1">
        <v>30</v>
      </c>
      <c r="K2472" s="1">
        <v>5</v>
      </c>
      <c r="L2472" s="1">
        <v>6</v>
      </c>
      <c r="M2472" s="1">
        <v>12</v>
      </c>
      <c r="N2472" s="1">
        <v>15</v>
      </c>
      <c r="O2472" s="1">
        <v>8</v>
      </c>
      <c r="P2472" s="1">
        <v>3</v>
      </c>
      <c r="Q2472" s="11">
        <v>14</v>
      </c>
    </row>
    <row r="2473" spans="3:17" x14ac:dyDescent="0.25">
      <c r="C2473" s="125"/>
      <c r="D2473" s="122"/>
      <c r="E2473" s="9"/>
      <c r="F2473" s="10"/>
      <c r="G2473" s="8">
        <v>100</v>
      </c>
      <c r="H2473" s="13">
        <v>7.1428571428570002</v>
      </c>
      <c r="I2473" s="2">
        <v>9.8214285714289993</v>
      </c>
      <c r="J2473" s="2">
        <v>26.785714285714</v>
      </c>
      <c r="K2473" s="2">
        <v>4.4642857142860004</v>
      </c>
      <c r="L2473" s="2">
        <v>5.3571428571429998</v>
      </c>
      <c r="M2473" s="2">
        <v>10.714285714286</v>
      </c>
      <c r="N2473" s="2">
        <v>13.392857142857</v>
      </c>
      <c r="O2473" s="2">
        <v>7.1428571428570002</v>
      </c>
      <c r="P2473" s="2">
        <v>2.6785714285709998</v>
      </c>
      <c r="Q2473" s="14">
        <v>12.5</v>
      </c>
    </row>
    <row r="2474" spans="3:17" x14ac:dyDescent="0.25">
      <c r="C2474" s="125"/>
      <c r="D2474" s="122"/>
      <c r="E2474" s="4" t="s">
        <v>35</v>
      </c>
      <c r="F2474" s="5"/>
      <c r="G2474" s="6">
        <v>533</v>
      </c>
      <c r="H2474" s="7">
        <v>22</v>
      </c>
      <c r="I2474" s="1">
        <v>35</v>
      </c>
      <c r="J2474" s="1">
        <v>171</v>
      </c>
      <c r="K2474" s="1">
        <v>18</v>
      </c>
      <c r="L2474" s="1">
        <v>27</v>
      </c>
      <c r="M2474" s="1">
        <v>62</v>
      </c>
      <c r="N2474" s="1">
        <v>86</v>
      </c>
      <c r="O2474" s="1">
        <v>36</v>
      </c>
      <c r="P2474" s="1">
        <v>12</v>
      </c>
      <c r="Q2474" s="11">
        <v>64</v>
      </c>
    </row>
    <row r="2475" spans="3:17" x14ac:dyDescent="0.25">
      <c r="C2475" s="125"/>
      <c r="D2475" s="122"/>
      <c r="E2475" s="9"/>
      <c r="F2475" s="10"/>
      <c r="G2475" s="8">
        <v>100</v>
      </c>
      <c r="H2475" s="13">
        <v>4.1275797373360001</v>
      </c>
      <c r="I2475" s="2">
        <v>6.5666041275799998</v>
      </c>
      <c r="J2475" s="2">
        <v>32.082551594747002</v>
      </c>
      <c r="K2475" s="2">
        <v>3.3771106941840001</v>
      </c>
      <c r="L2475" s="2">
        <v>5.0656660412759997</v>
      </c>
      <c r="M2475" s="2">
        <v>11.632270168856</v>
      </c>
      <c r="N2475" s="2">
        <v>16.135084427767001</v>
      </c>
      <c r="O2475" s="2">
        <v>6.7542213883680002</v>
      </c>
      <c r="P2475" s="2">
        <v>2.2514071294560001</v>
      </c>
      <c r="Q2475" s="14">
        <v>12.007504690432</v>
      </c>
    </row>
    <row r="2476" spans="3:17" x14ac:dyDescent="0.25">
      <c r="C2476" s="125"/>
      <c r="D2476" s="121" t="s">
        <v>22</v>
      </c>
      <c r="E2476" s="18" t="s">
        <v>25</v>
      </c>
      <c r="F2476" s="17"/>
      <c r="G2476" s="19">
        <v>247</v>
      </c>
      <c r="H2476" s="21">
        <v>15</v>
      </c>
      <c r="I2476" s="3">
        <v>26</v>
      </c>
      <c r="J2476" s="3">
        <v>66</v>
      </c>
      <c r="K2476" s="3">
        <v>17</v>
      </c>
      <c r="L2476" s="3">
        <v>12</v>
      </c>
      <c r="M2476" s="3">
        <v>25</v>
      </c>
      <c r="N2476" s="3">
        <v>34</v>
      </c>
      <c r="O2476" s="3">
        <v>18</v>
      </c>
      <c r="P2476" s="3">
        <v>8</v>
      </c>
      <c r="Q2476" s="22">
        <v>26</v>
      </c>
    </row>
    <row r="2477" spans="3:17" x14ac:dyDescent="0.25">
      <c r="C2477" s="125"/>
      <c r="D2477" s="122"/>
      <c r="E2477" s="9"/>
      <c r="F2477" s="10"/>
      <c r="G2477" s="8">
        <v>100</v>
      </c>
      <c r="H2477" s="13">
        <v>6.0728744939270003</v>
      </c>
      <c r="I2477" s="2">
        <v>10.526315789473999</v>
      </c>
      <c r="J2477" s="2">
        <v>26.720647773279001</v>
      </c>
      <c r="K2477" s="2">
        <v>6.882591093117</v>
      </c>
      <c r="L2477" s="2">
        <v>4.8582995951420003</v>
      </c>
      <c r="M2477" s="2">
        <v>10.121457489879001</v>
      </c>
      <c r="N2477" s="2">
        <v>13.765182186235</v>
      </c>
      <c r="O2477" s="2">
        <v>7.2874493927130004</v>
      </c>
      <c r="P2477" s="2">
        <v>3.2388663967609999</v>
      </c>
      <c r="Q2477" s="14">
        <v>10.526315789473999</v>
      </c>
    </row>
    <row r="2478" spans="3:17" x14ac:dyDescent="0.25">
      <c r="C2478" s="125"/>
      <c r="D2478" s="122"/>
      <c r="E2478" s="4" t="s">
        <v>26</v>
      </c>
      <c r="F2478" s="5"/>
      <c r="G2478" s="6">
        <v>380</v>
      </c>
      <c r="H2478" s="7">
        <v>21</v>
      </c>
      <c r="I2478" s="1">
        <v>37</v>
      </c>
      <c r="J2478" s="1">
        <v>104</v>
      </c>
      <c r="K2478" s="1">
        <v>20</v>
      </c>
      <c r="L2478" s="1">
        <v>15</v>
      </c>
      <c r="M2478" s="1">
        <v>41</v>
      </c>
      <c r="N2478" s="1">
        <v>63</v>
      </c>
      <c r="O2478" s="1">
        <v>22</v>
      </c>
      <c r="P2478" s="1">
        <v>11</v>
      </c>
      <c r="Q2478" s="11">
        <v>46</v>
      </c>
    </row>
    <row r="2479" spans="3:17" x14ac:dyDescent="0.25">
      <c r="C2479" s="125"/>
      <c r="D2479" s="122"/>
      <c r="E2479" s="9"/>
      <c r="F2479" s="10"/>
      <c r="G2479" s="8">
        <v>100</v>
      </c>
      <c r="H2479" s="13">
        <v>5.5263157894740003</v>
      </c>
      <c r="I2479" s="2">
        <v>9.7368421052629994</v>
      </c>
      <c r="J2479" s="2">
        <v>27.368421052632002</v>
      </c>
      <c r="K2479" s="2">
        <v>5.2631578947369997</v>
      </c>
      <c r="L2479" s="2">
        <v>3.947368421053</v>
      </c>
      <c r="M2479" s="2">
        <v>10.789473684211</v>
      </c>
      <c r="N2479" s="2">
        <v>16.578947368421002</v>
      </c>
      <c r="O2479" s="2">
        <v>5.7894736842109999</v>
      </c>
      <c r="P2479" s="2">
        <v>2.8947368421049999</v>
      </c>
      <c r="Q2479" s="14">
        <v>12.105263157894999</v>
      </c>
    </row>
    <row r="2480" spans="3:17" x14ac:dyDescent="0.25">
      <c r="C2480" s="125"/>
      <c r="D2480" s="122"/>
      <c r="E2480" s="4" t="s">
        <v>27</v>
      </c>
      <c r="F2480" s="5"/>
      <c r="G2480" s="6">
        <v>251</v>
      </c>
      <c r="H2480" s="7">
        <v>4</v>
      </c>
      <c r="I2480" s="1">
        <v>18</v>
      </c>
      <c r="J2480" s="1">
        <v>88</v>
      </c>
      <c r="K2480" s="1">
        <v>16</v>
      </c>
      <c r="L2480" s="1">
        <v>12</v>
      </c>
      <c r="M2480" s="1">
        <v>28</v>
      </c>
      <c r="N2480" s="1">
        <v>40</v>
      </c>
      <c r="O2480" s="1">
        <v>20</v>
      </c>
      <c r="P2480" s="1">
        <v>5</v>
      </c>
      <c r="Q2480" s="11">
        <v>20</v>
      </c>
    </row>
    <row r="2481" spans="3:17" x14ac:dyDescent="0.25">
      <c r="C2481" s="125"/>
      <c r="D2481" s="122"/>
      <c r="E2481" s="9"/>
      <c r="F2481" s="10"/>
      <c r="G2481" s="8">
        <v>100</v>
      </c>
      <c r="H2481" s="13">
        <v>1.593625498008</v>
      </c>
      <c r="I2481" s="2">
        <v>7.1713147410360003</v>
      </c>
      <c r="J2481" s="2">
        <v>35.059760956174998</v>
      </c>
      <c r="K2481" s="2">
        <v>6.3745019920320001</v>
      </c>
      <c r="L2481" s="2">
        <v>4.7808764940239996</v>
      </c>
      <c r="M2481" s="2">
        <v>11.155378486056</v>
      </c>
      <c r="N2481" s="2">
        <v>15.936254980079999</v>
      </c>
      <c r="O2481" s="2">
        <v>7.9681274900399996</v>
      </c>
      <c r="P2481" s="2">
        <v>1.9920318725099999</v>
      </c>
      <c r="Q2481" s="14">
        <v>7.9681274900399996</v>
      </c>
    </row>
    <row r="2482" spans="3:17" x14ac:dyDescent="0.25">
      <c r="C2482" s="125"/>
      <c r="D2482" s="122"/>
      <c r="E2482" s="4" t="s">
        <v>28</v>
      </c>
      <c r="F2482" s="5"/>
      <c r="G2482" s="6">
        <v>210</v>
      </c>
      <c r="H2482" s="7">
        <v>7</v>
      </c>
      <c r="I2482" s="1">
        <v>12</v>
      </c>
      <c r="J2482" s="1">
        <v>62</v>
      </c>
      <c r="K2482" s="1">
        <v>6</v>
      </c>
      <c r="L2482" s="1">
        <v>12</v>
      </c>
      <c r="M2482" s="1">
        <v>14</v>
      </c>
      <c r="N2482" s="1">
        <v>36</v>
      </c>
      <c r="O2482" s="1">
        <v>25</v>
      </c>
      <c r="P2482" s="1">
        <v>7</v>
      </c>
      <c r="Q2482" s="11">
        <v>29</v>
      </c>
    </row>
    <row r="2483" spans="3:17" x14ac:dyDescent="0.25">
      <c r="C2483" s="125"/>
      <c r="D2483" s="122"/>
      <c r="E2483" s="9"/>
      <c r="F2483" s="10"/>
      <c r="G2483" s="8">
        <v>100</v>
      </c>
      <c r="H2483" s="13">
        <v>3.333333333333</v>
      </c>
      <c r="I2483" s="2">
        <v>5.7142857142860004</v>
      </c>
      <c r="J2483" s="2">
        <v>29.523809523810002</v>
      </c>
      <c r="K2483" s="2">
        <v>2.8571428571430002</v>
      </c>
      <c r="L2483" s="2">
        <v>5.7142857142860004</v>
      </c>
      <c r="M2483" s="2">
        <v>6.666666666667</v>
      </c>
      <c r="N2483" s="2">
        <v>17.142857142857</v>
      </c>
      <c r="O2483" s="2">
        <v>11.904761904761999</v>
      </c>
      <c r="P2483" s="2">
        <v>3.333333333333</v>
      </c>
      <c r="Q2483" s="14">
        <v>13.809523809524</v>
      </c>
    </row>
    <row r="2484" spans="3:17" x14ac:dyDescent="0.25">
      <c r="C2484" s="125"/>
      <c r="D2484" s="122"/>
      <c r="E2484" s="4" t="s">
        <v>29</v>
      </c>
      <c r="F2484" s="5"/>
      <c r="G2484" s="6">
        <v>123</v>
      </c>
      <c r="H2484" s="7">
        <v>3</v>
      </c>
      <c r="I2484" s="1">
        <v>12</v>
      </c>
      <c r="J2484" s="1">
        <v>35</v>
      </c>
      <c r="K2484" s="1">
        <v>5</v>
      </c>
      <c r="L2484" s="1">
        <v>7</v>
      </c>
      <c r="M2484" s="1">
        <v>8</v>
      </c>
      <c r="N2484" s="1">
        <v>30</v>
      </c>
      <c r="O2484" s="1">
        <v>7</v>
      </c>
      <c r="P2484" s="1">
        <v>5</v>
      </c>
      <c r="Q2484" s="11">
        <v>11</v>
      </c>
    </row>
    <row r="2485" spans="3:17" x14ac:dyDescent="0.25">
      <c r="C2485" s="125"/>
      <c r="D2485" s="122"/>
      <c r="E2485" s="9"/>
      <c r="F2485" s="10"/>
      <c r="G2485" s="8">
        <v>100</v>
      </c>
      <c r="H2485" s="13">
        <v>2.4390243902440001</v>
      </c>
      <c r="I2485" s="2">
        <v>9.7560975609760003</v>
      </c>
      <c r="J2485" s="2">
        <v>28.455284552845999</v>
      </c>
      <c r="K2485" s="2">
        <v>4.065040650407</v>
      </c>
      <c r="L2485" s="2">
        <v>5.6910569105690003</v>
      </c>
      <c r="M2485" s="2">
        <v>6.5040650406499996</v>
      </c>
      <c r="N2485" s="2">
        <v>24.390243902439</v>
      </c>
      <c r="O2485" s="2">
        <v>5.6910569105690003</v>
      </c>
      <c r="P2485" s="2">
        <v>4.065040650407</v>
      </c>
      <c r="Q2485" s="14">
        <v>8.9430894308940001</v>
      </c>
    </row>
    <row r="2486" spans="3:17" x14ac:dyDescent="0.25">
      <c r="C2486" s="125"/>
      <c r="D2486" s="122"/>
      <c r="E2486" s="4" t="s">
        <v>30</v>
      </c>
      <c r="F2486" s="5"/>
      <c r="G2486" s="6">
        <v>50</v>
      </c>
      <c r="H2486" s="7">
        <v>4</v>
      </c>
      <c r="I2486" s="1">
        <v>5</v>
      </c>
      <c r="J2486" s="1">
        <v>10</v>
      </c>
      <c r="K2486" s="1">
        <v>2</v>
      </c>
      <c r="L2486" s="1">
        <v>4</v>
      </c>
      <c r="M2486" s="1">
        <v>6</v>
      </c>
      <c r="N2486" s="1">
        <v>6</v>
      </c>
      <c r="O2486" s="1">
        <v>6</v>
      </c>
      <c r="P2486" s="1">
        <v>2</v>
      </c>
      <c r="Q2486" s="11">
        <v>5</v>
      </c>
    </row>
    <row r="2487" spans="3:17" x14ac:dyDescent="0.25">
      <c r="C2487" s="125"/>
      <c r="D2487" s="122"/>
      <c r="E2487" s="9"/>
      <c r="F2487" s="10"/>
      <c r="G2487" s="8">
        <v>100</v>
      </c>
      <c r="H2487" s="13">
        <v>8</v>
      </c>
      <c r="I2487" s="2">
        <v>10</v>
      </c>
      <c r="J2487" s="2">
        <v>20</v>
      </c>
      <c r="K2487" s="2">
        <v>4</v>
      </c>
      <c r="L2487" s="2">
        <v>8</v>
      </c>
      <c r="M2487" s="2">
        <v>12</v>
      </c>
      <c r="N2487" s="2">
        <v>12</v>
      </c>
      <c r="O2487" s="2">
        <v>12</v>
      </c>
      <c r="P2487" s="2">
        <v>4</v>
      </c>
      <c r="Q2487" s="14">
        <v>10</v>
      </c>
    </row>
    <row r="2488" spans="3:17" x14ac:dyDescent="0.25">
      <c r="C2488" s="125"/>
      <c r="D2488" s="122"/>
      <c r="E2488" s="4" t="s">
        <v>31</v>
      </c>
      <c r="F2488" s="5"/>
      <c r="G2488" s="6">
        <v>14</v>
      </c>
      <c r="H2488" s="7">
        <v>2</v>
      </c>
      <c r="I2488" s="1">
        <v>0</v>
      </c>
      <c r="J2488" s="1">
        <v>4</v>
      </c>
      <c r="K2488" s="1">
        <v>0</v>
      </c>
      <c r="L2488" s="1">
        <v>1</v>
      </c>
      <c r="M2488" s="1">
        <v>0</v>
      </c>
      <c r="N2488" s="1">
        <v>0</v>
      </c>
      <c r="O2488" s="1">
        <v>3</v>
      </c>
      <c r="P2488" s="1">
        <v>1</v>
      </c>
      <c r="Q2488" s="11">
        <v>3</v>
      </c>
    </row>
    <row r="2489" spans="3:17" x14ac:dyDescent="0.25">
      <c r="C2489" s="125"/>
      <c r="D2489" s="122"/>
      <c r="E2489" s="9"/>
      <c r="F2489" s="10"/>
      <c r="G2489" s="8">
        <v>100</v>
      </c>
      <c r="H2489" s="13">
        <v>14.285714285714</v>
      </c>
      <c r="I2489" s="16">
        <v>0</v>
      </c>
      <c r="J2489" s="2">
        <v>28.571428571428999</v>
      </c>
      <c r="K2489" s="16">
        <v>0</v>
      </c>
      <c r="L2489" s="2">
        <v>7.1428571428570002</v>
      </c>
      <c r="M2489" s="16">
        <v>0</v>
      </c>
      <c r="N2489" s="16">
        <v>0</v>
      </c>
      <c r="O2489" s="2">
        <v>21.428571428571001</v>
      </c>
      <c r="P2489" s="2">
        <v>7.1428571428570002</v>
      </c>
      <c r="Q2489" s="14">
        <v>21.428571428571001</v>
      </c>
    </row>
    <row r="2490" spans="3:17" x14ac:dyDescent="0.25">
      <c r="C2490" s="125"/>
      <c r="D2490" s="122"/>
      <c r="E2490" s="4" t="s">
        <v>32</v>
      </c>
      <c r="F2490" s="5"/>
      <c r="G2490" s="6">
        <v>627</v>
      </c>
      <c r="H2490" s="7">
        <v>36</v>
      </c>
      <c r="I2490" s="1">
        <v>63</v>
      </c>
      <c r="J2490" s="1">
        <v>170</v>
      </c>
      <c r="K2490" s="1">
        <v>37</v>
      </c>
      <c r="L2490" s="1">
        <v>27</v>
      </c>
      <c r="M2490" s="1">
        <v>66</v>
      </c>
      <c r="N2490" s="1">
        <v>97</v>
      </c>
      <c r="O2490" s="1">
        <v>40</v>
      </c>
      <c r="P2490" s="1">
        <v>19</v>
      </c>
      <c r="Q2490" s="11">
        <v>72</v>
      </c>
    </row>
    <row r="2491" spans="3:17" x14ac:dyDescent="0.25">
      <c r="C2491" s="125"/>
      <c r="D2491" s="122"/>
      <c r="E2491" s="9"/>
      <c r="F2491" s="10"/>
      <c r="G2491" s="8">
        <v>100</v>
      </c>
      <c r="H2491" s="13">
        <v>5.7416267942579999</v>
      </c>
      <c r="I2491" s="2">
        <v>10.047846889952</v>
      </c>
      <c r="J2491" s="2">
        <v>27.113237639552999</v>
      </c>
      <c r="K2491" s="2">
        <v>5.901116427432</v>
      </c>
      <c r="L2491" s="2">
        <v>4.306220095694</v>
      </c>
      <c r="M2491" s="2">
        <v>10.526315789473999</v>
      </c>
      <c r="N2491" s="2">
        <v>15.470494417863</v>
      </c>
      <c r="O2491" s="2">
        <v>6.3795853269540004</v>
      </c>
      <c r="P2491" s="2">
        <v>3.0303030303030001</v>
      </c>
      <c r="Q2491" s="14">
        <v>11.483253588517</v>
      </c>
    </row>
    <row r="2492" spans="3:17" x14ac:dyDescent="0.25">
      <c r="C2492" s="125"/>
      <c r="D2492" s="122"/>
      <c r="E2492" s="4" t="s">
        <v>33</v>
      </c>
      <c r="F2492" s="5"/>
      <c r="G2492" s="6">
        <v>461</v>
      </c>
      <c r="H2492" s="7">
        <v>11</v>
      </c>
      <c r="I2492" s="1">
        <v>30</v>
      </c>
      <c r="J2492" s="1">
        <v>150</v>
      </c>
      <c r="K2492" s="1">
        <v>22</v>
      </c>
      <c r="L2492" s="1">
        <v>24</v>
      </c>
      <c r="M2492" s="1">
        <v>42</v>
      </c>
      <c r="N2492" s="1">
        <v>76</v>
      </c>
      <c r="O2492" s="1">
        <v>45</v>
      </c>
      <c r="P2492" s="1">
        <v>12</v>
      </c>
      <c r="Q2492" s="11">
        <v>49</v>
      </c>
    </row>
    <row r="2493" spans="3:17" x14ac:dyDescent="0.25">
      <c r="C2493" s="125"/>
      <c r="D2493" s="122"/>
      <c r="E2493" s="9"/>
      <c r="F2493" s="10"/>
      <c r="G2493" s="8">
        <v>100</v>
      </c>
      <c r="H2493" s="13">
        <v>2.3861171366590002</v>
      </c>
      <c r="I2493" s="2">
        <v>6.5075921908890004</v>
      </c>
      <c r="J2493" s="2">
        <v>32.537960954447001</v>
      </c>
      <c r="K2493" s="2">
        <v>4.7722342733190004</v>
      </c>
      <c r="L2493" s="2">
        <v>5.2060737527110001</v>
      </c>
      <c r="M2493" s="2">
        <v>9.1106290672450001</v>
      </c>
      <c r="N2493" s="2">
        <v>16.485900216920001</v>
      </c>
      <c r="O2493" s="2">
        <v>9.7613882863340002</v>
      </c>
      <c r="P2493" s="2">
        <v>2.6030368763560001</v>
      </c>
      <c r="Q2493" s="14">
        <v>10.629067245119</v>
      </c>
    </row>
    <row r="2494" spans="3:17" x14ac:dyDescent="0.25">
      <c r="C2494" s="125"/>
      <c r="D2494" s="122"/>
      <c r="E2494" s="4" t="s">
        <v>34</v>
      </c>
      <c r="F2494" s="5"/>
      <c r="G2494" s="6">
        <v>187</v>
      </c>
      <c r="H2494" s="7">
        <v>9</v>
      </c>
      <c r="I2494" s="1">
        <v>17</v>
      </c>
      <c r="J2494" s="1">
        <v>49</v>
      </c>
      <c r="K2494" s="1">
        <v>7</v>
      </c>
      <c r="L2494" s="1">
        <v>12</v>
      </c>
      <c r="M2494" s="1">
        <v>14</v>
      </c>
      <c r="N2494" s="1">
        <v>36</v>
      </c>
      <c r="O2494" s="1">
        <v>16</v>
      </c>
      <c r="P2494" s="1">
        <v>8</v>
      </c>
      <c r="Q2494" s="11">
        <v>19</v>
      </c>
    </row>
    <row r="2495" spans="3:17" x14ac:dyDescent="0.25">
      <c r="C2495" s="125"/>
      <c r="D2495" s="122"/>
      <c r="E2495" s="9"/>
      <c r="F2495" s="10"/>
      <c r="G2495" s="8">
        <v>100</v>
      </c>
      <c r="H2495" s="13">
        <v>4.8128342245990003</v>
      </c>
      <c r="I2495" s="2">
        <v>9.0909090909089993</v>
      </c>
      <c r="J2495" s="2">
        <v>26.203208556149999</v>
      </c>
      <c r="K2495" s="2">
        <v>3.7433155080209999</v>
      </c>
      <c r="L2495" s="2">
        <v>6.4171122994649998</v>
      </c>
      <c r="M2495" s="2">
        <v>7.4866310160429999</v>
      </c>
      <c r="N2495" s="2">
        <v>19.251336898396001</v>
      </c>
      <c r="O2495" s="2">
        <v>8.5561497326199998</v>
      </c>
      <c r="P2495" s="2">
        <v>4.2780748663099999</v>
      </c>
      <c r="Q2495" s="14">
        <v>10.160427807487</v>
      </c>
    </row>
    <row r="2496" spans="3:17" x14ac:dyDescent="0.25">
      <c r="C2496" s="125"/>
      <c r="D2496" s="122"/>
      <c r="E2496" s="4" t="s">
        <v>35</v>
      </c>
      <c r="F2496" s="5"/>
      <c r="G2496" s="6">
        <v>648</v>
      </c>
      <c r="H2496" s="7">
        <v>20</v>
      </c>
      <c r="I2496" s="1">
        <v>47</v>
      </c>
      <c r="J2496" s="1">
        <v>199</v>
      </c>
      <c r="K2496" s="1">
        <v>29</v>
      </c>
      <c r="L2496" s="1">
        <v>36</v>
      </c>
      <c r="M2496" s="1">
        <v>56</v>
      </c>
      <c r="N2496" s="1">
        <v>112</v>
      </c>
      <c r="O2496" s="1">
        <v>61</v>
      </c>
      <c r="P2496" s="1">
        <v>20</v>
      </c>
      <c r="Q2496" s="11">
        <v>68</v>
      </c>
    </row>
    <row r="2497" spans="3:17" x14ac:dyDescent="0.25">
      <c r="C2497" s="125"/>
      <c r="D2497" s="122"/>
      <c r="E2497" s="9"/>
      <c r="F2497" s="10"/>
      <c r="G2497" s="8">
        <v>100</v>
      </c>
      <c r="H2497" s="13">
        <v>3.086419753086</v>
      </c>
      <c r="I2497" s="2">
        <v>7.2530864197530001</v>
      </c>
      <c r="J2497" s="2">
        <v>30.709876543210001</v>
      </c>
      <c r="K2497" s="2">
        <v>4.4753086419750003</v>
      </c>
      <c r="L2497" s="2">
        <v>5.5555555555560003</v>
      </c>
      <c r="M2497" s="2">
        <v>8.6419753086419995</v>
      </c>
      <c r="N2497" s="2">
        <v>17.283950617283999</v>
      </c>
      <c r="O2497" s="2">
        <v>9.413580246914</v>
      </c>
      <c r="P2497" s="2">
        <v>3.086419753086</v>
      </c>
      <c r="Q2497" s="14">
        <v>10.493827160494</v>
      </c>
    </row>
    <row r="2498" spans="3:17" x14ac:dyDescent="0.25">
      <c r="C2498" s="121" t="s">
        <v>36</v>
      </c>
      <c r="D2498" s="121" t="s">
        <v>24</v>
      </c>
      <c r="E2498" s="18" t="s">
        <v>37</v>
      </c>
      <c r="F2498" s="17"/>
      <c r="G2498" s="19">
        <v>106</v>
      </c>
      <c r="H2498" s="21">
        <v>3</v>
      </c>
      <c r="I2498" s="3">
        <v>11</v>
      </c>
      <c r="J2498" s="3">
        <v>31</v>
      </c>
      <c r="K2498" s="3">
        <v>5</v>
      </c>
      <c r="L2498" s="3">
        <v>3</v>
      </c>
      <c r="M2498" s="3">
        <v>9</v>
      </c>
      <c r="N2498" s="3">
        <v>24</v>
      </c>
      <c r="O2498" s="3">
        <v>7</v>
      </c>
      <c r="P2498" s="3">
        <v>1</v>
      </c>
      <c r="Q2498" s="22">
        <v>12</v>
      </c>
    </row>
    <row r="2499" spans="3:17" x14ac:dyDescent="0.25">
      <c r="C2499" s="125"/>
      <c r="D2499" s="122"/>
      <c r="E2499" s="9"/>
      <c r="F2499" s="10"/>
      <c r="G2499" s="8">
        <v>100</v>
      </c>
      <c r="H2499" s="13">
        <v>2.8301886792449999</v>
      </c>
      <c r="I2499" s="2">
        <v>10.377358490565999</v>
      </c>
      <c r="J2499" s="2">
        <v>29.245283018868001</v>
      </c>
      <c r="K2499" s="2">
        <v>4.7169811320750004</v>
      </c>
      <c r="L2499" s="2">
        <v>2.8301886792449999</v>
      </c>
      <c r="M2499" s="2">
        <v>8.4905660377360004</v>
      </c>
      <c r="N2499" s="2">
        <v>22.641509433962</v>
      </c>
      <c r="O2499" s="2">
        <v>6.6037735849060004</v>
      </c>
      <c r="P2499" s="2">
        <v>0.94339622641499998</v>
      </c>
      <c r="Q2499" s="14">
        <v>11.320754716981</v>
      </c>
    </row>
    <row r="2500" spans="3:17" ht="25.2" x14ac:dyDescent="0.25">
      <c r="C2500" s="125"/>
      <c r="D2500" s="122"/>
      <c r="E2500" s="4" t="s">
        <v>38</v>
      </c>
      <c r="F2500" s="5"/>
      <c r="G2500" s="6">
        <v>1653</v>
      </c>
      <c r="H2500" s="7">
        <v>73</v>
      </c>
      <c r="I2500" s="1">
        <v>118</v>
      </c>
      <c r="J2500" s="1">
        <v>494</v>
      </c>
      <c r="K2500" s="1">
        <v>94</v>
      </c>
      <c r="L2500" s="1">
        <v>89</v>
      </c>
      <c r="M2500" s="1">
        <v>169</v>
      </c>
      <c r="N2500" s="1">
        <v>269</v>
      </c>
      <c r="O2500" s="1">
        <v>113</v>
      </c>
      <c r="P2500" s="1">
        <v>46</v>
      </c>
      <c r="Q2500" s="11">
        <v>188</v>
      </c>
    </row>
    <row r="2501" spans="3:17" x14ac:dyDescent="0.25">
      <c r="C2501" s="125"/>
      <c r="D2501" s="122"/>
      <c r="E2501" s="9"/>
      <c r="F2501" s="10"/>
      <c r="G2501" s="8">
        <v>100</v>
      </c>
      <c r="H2501" s="13">
        <v>4.4162129461579998</v>
      </c>
      <c r="I2501" s="2">
        <v>7.1385359951599998</v>
      </c>
      <c r="J2501" s="2">
        <v>29.885057471263998</v>
      </c>
      <c r="K2501" s="2">
        <v>5.6866303690260001</v>
      </c>
      <c r="L2501" s="2">
        <v>5.3841500302479997</v>
      </c>
      <c r="M2501" s="2">
        <v>10.223835450696001</v>
      </c>
      <c r="N2501" s="2">
        <v>16.273442226255</v>
      </c>
      <c r="O2501" s="2">
        <v>6.8360556563820003</v>
      </c>
      <c r="P2501" s="2">
        <v>2.782819116757</v>
      </c>
      <c r="Q2501" s="14">
        <v>11.373260738052</v>
      </c>
    </row>
    <row r="2502" spans="3:17" ht="25.2" x14ac:dyDescent="0.25">
      <c r="C2502" s="125"/>
      <c r="D2502" s="122"/>
      <c r="E2502" s="4" t="s">
        <v>39</v>
      </c>
      <c r="F2502" s="5"/>
      <c r="G2502" s="6">
        <v>116</v>
      </c>
      <c r="H2502" s="7">
        <v>10</v>
      </c>
      <c r="I2502" s="1">
        <v>10</v>
      </c>
      <c r="J2502" s="1">
        <v>44</v>
      </c>
      <c r="K2502" s="1">
        <v>1</v>
      </c>
      <c r="L2502" s="1">
        <v>3</v>
      </c>
      <c r="M2502" s="1">
        <v>6</v>
      </c>
      <c r="N2502" s="1">
        <v>20</v>
      </c>
      <c r="O2502" s="1">
        <v>7</v>
      </c>
      <c r="P2502" s="1">
        <v>4</v>
      </c>
      <c r="Q2502" s="11">
        <v>11</v>
      </c>
    </row>
    <row r="2503" spans="3:17" x14ac:dyDescent="0.25">
      <c r="C2503" s="125"/>
      <c r="D2503" s="122"/>
      <c r="E2503" s="9"/>
      <c r="F2503" s="10"/>
      <c r="G2503" s="8">
        <v>100</v>
      </c>
      <c r="H2503" s="13">
        <v>8.6206896551720007</v>
      </c>
      <c r="I2503" s="2">
        <v>8.6206896551720007</v>
      </c>
      <c r="J2503" s="2">
        <v>37.931034482759003</v>
      </c>
      <c r="K2503" s="2">
        <v>0.86206896551699996</v>
      </c>
      <c r="L2503" s="2">
        <v>2.586206896552</v>
      </c>
      <c r="M2503" s="2">
        <v>5.1724137931029999</v>
      </c>
      <c r="N2503" s="2">
        <v>17.241379310345</v>
      </c>
      <c r="O2503" s="2">
        <v>6.0344827586210004</v>
      </c>
      <c r="P2503" s="2">
        <v>3.4482758620689999</v>
      </c>
      <c r="Q2503" s="14">
        <v>9.4827586206899994</v>
      </c>
    </row>
    <row r="2504" spans="3:17" ht="25.2" x14ac:dyDescent="0.25">
      <c r="C2504" s="125"/>
      <c r="D2504" s="122"/>
      <c r="E2504" s="4" t="s">
        <v>40</v>
      </c>
      <c r="F2504" s="5"/>
      <c r="G2504" s="6">
        <v>513</v>
      </c>
      <c r="H2504" s="7">
        <v>24</v>
      </c>
      <c r="I2504" s="1">
        <v>47</v>
      </c>
      <c r="J2504" s="1">
        <v>145</v>
      </c>
      <c r="K2504" s="1">
        <v>16</v>
      </c>
      <c r="L2504" s="1">
        <v>28</v>
      </c>
      <c r="M2504" s="1">
        <v>57</v>
      </c>
      <c r="N2504" s="1">
        <v>80</v>
      </c>
      <c r="O2504" s="1">
        <v>40</v>
      </c>
      <c r="P2504" s="1">
        <v>15</v>
      </c>
      <c r="Q2504" s="11">
        <v>61</v>
      </c>
    </row>
    <row r="2505" spans="3:17" x14ac:dyDescent="0.25">
      <c r="C2505" s="125"/>
      <c r="D2505" s="122"/>
      <c r="E2505" s="9"/>
      <c r="F2505" s="10"/>
      <c r="G2505" s="8">
        <v>100</v>
      </c>
      <c r="H2505" s="13">
        <v>4.6783625730990002</v>
      </c>
      <c r="I2505" s="2">
        <v>9.16179337232</v>
      </c>
      <c r="J2505" s="2">
        <v>28.265107212476</v>
      </c>
      <c r="K2505" s="2">
        <v>3.118908382066</v>
      </c>
      <c r="L2505" s="2">
        <v>5.4580896686160001</v>
      </c>
      <c r="M2505" s="2">
        <v>11.111111111111001</v>
      </c>
      <c r="N2505" s="2">
        <v>15.594541910330999</v>
      </c>
      <c r="O2505" s="2">
        <v>7.7972709551659998</v>
      </c>
      <c r="P2505" s="2">
        <v>2.923976608187</v>
      </c>
      <c r="Q2505" s="14">
        <v>11.890838206628001</v>
      </c>
    </row>
    <row r="2506" spans="3:17" x14ac:dyDescent="0.25">
      <c r="C2506" s="125"/>
      <c r="D2506" s="122"/>
      <c r="E2506" s="4" t="s">
        <v>18</v>
      </c>
      <c r="F2506" s="5"/>
      <c r="G2506" s="6">
        <v>26</v>
      </c>
      <c r="H2506" s="7">
        <v>0</v>
      </c>
      <c r="I2506" s="1">
        <v>4</v>
      </c>
      <c r="J2506" s="1">
        <v>8</v>
      </c>
      <c r="K2506" s="1">
        <v>1</v>
      </c>
      <c r="L2506" s="1">
        <v>0</v>
      </c>
      <c r="M2506" s="1">
        <v>2</v>
      </c>
      <c r="N2506" s="1">
        <v>2</v>
      </c>
      <c r="O2506" s="1">
        <v>1</v>
      </c>
      <c r="P2506" s="1">
        <v>2</v>
      </c>
      <c r="Q2506" s="11">
        <v>6</v>
      </c>
    </row>
    <row r="2507" spans="3:17" x14ac:dyDescent="0.25">
      <c r="C2507" s="125"/>
      <c r="D2507" s="122"/>
      <c r="E2507" s="9"/>
      <c r="F2507" s="10"/>
      <c r="G2507" s="8">
        <v>100</v>
      </c>
      <c r="H2507" s="36">
        <v>0</v>
      </c>
      <c r="I2507" s="2">
        <v>15.384615384615</v>
      </c>
      <c r="J2507" s="2">
        <v>30.769230769231001</v>
      </c>
      <c r="K2507" s="2">
        <v>3.8461538461539999</v>
      </c>
      <c r="L2507" s="16">
        <v>0</v>
      </c>
      <c r="M2507" s="2">
        <v>7.6923076923079998</v>
      </c>
      <c r="N2507" s="2">
        <v>7.6923076923079998</v>
      </c>
      <c r="O2507" s="2">
        <v>3.8461538461539999</v>
      </c>
      <c r="P2507" s="2">
        <v>7.6923076923079998</v>
      </c>
      <c r="Q2507" s="14">
        <v>23.076923076922998</v>
      </c>
    </row>
    <row r="2508" spans="3:17" x14ac:dyDescent="0.25">
      <c r="C2508" s="125"/>
      <c r="D2508" s="121" t="s">
        <v>21</v>
      </c>
      <c r="E2508" s="18" t="s">
        <v>37</v>
      </c>
      <c r="F2508" s="17"/>
      <c r="G2508" s="19">
        <v>66</v>
      </c>
      <c r="H2508" s="21">
        <v>0</v>
      </c>
      <c r="I2508" s="3">
        <v>7</v>
      </c>
      <c r="J2508" s="3">
        <v>21</v>
      </c>
      <c r="K2508" s="3">
        <v>4</v>
      </c>
      <c r="L2508" s="3">
        <v>2</v>
      </c>
      <c r="M2508" s="3">
        <v>7</v>
      </c>
      <c r="N2508" s="3">
        <v>15</v>
      </c>
      <c r="O2508" s="3">
        <v>3</v>
      </c>
      <c r="P2508" s="3">
        <v>1</v>
      </c>
      <c r="Q2508" s="22">
        <v>6</v>
      </c>
    </row>
    <row r="2509" spans="3:17" x14ac:dyDescent="0.25">
      <c r="C2509" s="125"/>
      <c r="D2509" s="122"/>
      <c r="E2509" s="9"/>
      <c r="F2509" s="10"/>
      <c r="G2509" s="8">
        <v>100</v>
      </c>
      <c r="H2509" s="36">
        <v>0</v>
      </c>
      <c r="I2509" s="2">
        <v>10.606060606061</v>
      </c>
      <c r="J2509" s="2">
        <v>31.818181818182001</v>
      </c>
      <c r="K2509" s="2">
        <v>6.0606060606060002</v>
      </c>
      <c r="L2509" s="2">
        <v>3.0303030303030001</v>
      </c>
      <c r="M2509" s="2">
        <v>10.606060606061</v>
      </c>
      <c r="N2509" s="2">
        <v>22.727272727273</v>
      </c>
      <c r="O2509" s="2">
        <v>4.5454545454549997</v>
      </c>
      <c r="P2509" s="2">
        <v>1.5151515151520001</v>
      </c>
      <c r="Q2509" s="14">
        <v>9.0909090909089993</v>
      </c>
    </row>
    <row r="2510" spans="3:17" ht="25.2" x14ac:dyDescent="0.25">
      <c r="C2510" s="125"/>
      <c r="D2510" s="122"/>
      <c r="E2510" s="4" t="s">
        <v>38</v>
      </c>
      <c r="F2510" s="5"/>
      <c r="G2510" s="6">
        <v>938</v>
      </c>
      <c r="H2510" s="7">
        <v>44</v>
      </c>
      <c r="I2510" s="1">
        <v>64</v>
      </c>
      <c r="J2510" s="1">
        <v>284</v>
      </c>
      <c r="K2510" s="1">
        <v>43</v>
      </c>
      <c r="L2510" s="1">
        <v>55</v>
      </c>
      <c r="M2510" s="1">
        <v>99</v>
      </c>
      <c r="N2510" s="1">
        <v>155</v>
      </c>
      <c r="O2510" s="1">
        <v>60</v>
      </c>
      <c r="P2510" s="1">
        <v>23</v>
      </c>
      <c r="Q2510" s="11">
        <v>111</v>
      </c>
    </row>
    <row r="2511" spans="3:17" x14ac:dyDescent="0.25">
      <c r="C2511" s="125"/>
      <c r="D2511" s="122"/>
      <c r="E2511" s="9"/>
      <c r="F2511" s="10"/>
      <c r="G2511" s="8">
        <v>100</v>
      </c>
      <c r="H2511" s="13">
        <v>4.6908315565030003</v>
      </c>
      <c r="I2511" s="2">
        <v>6.8230277185499997</v>
      </c>
      <c r="J2511" s="2">
        <v>30.277185501066</v>
      </c>
      <c r="K2511" s="2">
        <v>4.5842217484010002</v>
      </c>
      <c r="L2511" s="2">
        <v>5.8635394456289998</v>
      </c>
      <c r="M2511" s="2">
        <v>10.554371002131999</v>
      </c>
      <c r="N2511" s="2">
        <v>16.524520255864001</v>
      </c>
      <c r="O2511" s="2">
        <v>6.3965884861409998</v>
      </c>
      <c r="P2511" s="2">
        <v>2.4520255863539999</v>
      </c>
      <c r="Q2511" s="14">
        <v>11.83368869936</v>
      </c>
    </row>
    <row r="2512" spans="3:17" ht="25.2" x14ac:dyDescent="0.25">
      <c r="C2512" s="125"/>
      <c r="D2512" s="122"/>
      <c r="E2512" s="4" t="s">
        <v>39</v>
      </c>
      <c r="F2512" s="5"/>
      <c r="G2512" s="6">
        <v>43</v>
      </c>
      <c r="H2512" s="7">
        <v>6</v>
      </c>
      <c r="I2512" s="1">
        <v>3</v>
      </c>
      <c r="J2512" s="1">
        <v>19</v>
      </c>
      <c r="K2512" s="1">
        <v>0</v>
      </c>
      <c r="L2512" s="1">
        <v>1</v>
      </c>
      <c r="M2512" s="1">
        <v>2</v>
      </c>
      <c r="N2512" s="1">
        <v>7</v>
      </c>
      <c r="O2512" s="1">
        <v>0</v>
      </c>
      <c r="P2512" s="1">
        <v>1</v>
      </c>
      <c r="Q2512" s="11">
        <v>4</v>
      </c>
    </row>
    <row r="2513" spans="3:17" x14ac:dyDescent="0.25">
      <c r="C2513" s="125"/>
      <c r="D2513" s="122"/>
      <c r="E2513" s="9"/>
      <c r="F2513" s="10"/>
      <c r="G2513" s="8">
        <v>100</v>
      </c>
      <c r="H2513" s="13">
        <v>13.953488372093</v>
      </c>
      <c r="I2513" s="2">
        <v>6.9767441860470001</v>
      </c>
      <c r="J2513" s="2">
        <v>44.186046511628</v>
      </c>
      <c r="K2513" s="16">
        <v>0</v>
      </c>
      <c r="L2513" s="2">
        <v>2.3255813953489999</v>
      </c>
      <c r="M2513" s="2">
        <v>4.6511627906979998</v>
      </c>
      <c r="N2513" s="2">
        <v>16.279069767442</v>
      </c>
      <c r="O2513" s="16">
        <v>0</v>
      </c>
      <c r="P2513" s="2">
        <v>2.3255813953489999</v>
      </c>
      <c r="Q2513" s="14">
        <v>9.3023255813949994</v>
      </c>
    </row>
    <row r="2514" spans="3:17" ht="25.2" x14ac:dyDescent="0.25">
      <c r="C2514" s="125"/>
      <c r="D2514" s="122"/>
      <c r="E2514" s="4" t="s">
        <v>40</v>
      </c>
      <c r="F2514" s="5"/>
      <c r="G2514" s="6">
        <v>77</v>
      </c>
      <c r="H2514" s="7">
        <v>4</v>
      </c>
      <c r="I2514" s="1">
        <v>5</v>
      </c>
      <c r="J2514" s="1">
        <v>24</v>
      </c>
      <c r="K2514" s="1">
        <v>3</v>
      </c>
      <c r="L2514" s="1">
        <v>2</v>
      </c>
      <c r="M2514" s="1">
        <v>12</v>
      </c>
      <c r="N2514" s="1">
        <v>8</v>
      </c>
      <c r="O2514" s="1">
        <v>3</v>
      </c>
      <c r="P2514" s="1">
        <v>3</v>
      </c>
      <c r="Q2514" s="11">
        <v>13</v>
      </c>
    </row>
    <row r="2515" spans="3:17" x14ac:dyDescent="0.25">
      <c r="C2515" s="125"/>
      <c r="D2515" s="122"/>
      <c r="E2515" s="9"/>
      <c r="F2515" s="10"/>
      <c r="G2515" s="8">
        <v>100</v>
      </c>
      <c r="H2515" s="13">
        <v>5.1948051948050002</v>
      </c>
      <c r="I2515" s="2">
        <v>6.4935064935059996</v>
      </c>
      <c r="J2515" s="2">
        <v>31.168831168831002</v>
      </c>
      <c r="K2515" s="2">
        <v>3.896103896104</v>
      </c>
      <c r="L2515" s="2">
        <v>2.5974025974030002</v>
      </c>
      <c r="M2515" s="2">
        <v>15.584415584416</v>
      </c>
      <c r="N2515" s="2">
        <v>10.38961038961</v>
      </c>
      <c r="O2515" s="2">
        <v>3.896103896104</v>
      </c>
      <c r="P2515" s="2">
        <v>3.896103896104</v>
      </c>
      <c r="Q2515" s="14">
        <v>16.883116883117001</v>
      </c>
    </row>
    <row r="2516" spans="3:17" x14ac:dyDescent="0.25">
      <c r="C2516" s="125"/>
      <c r="D2516" s="122"/>
      <c r="E2516" s="4" t="s">
        <v>18</v>
      </c>
      <c r="F2516" s="5"/>
      <c r="G2516" s="6">
        <v>15</v>
      </c>
      <c r="H2516" s="7">
        <v>0</v>
      </c>
      <c r="I2516" s="1">
        <v>1</v>
      </c>
      <c r="J2516" s="1">
        <v>5</v>
      </c>
      <c r="K2516" s="1">
        <v>1</v>
      </c>
      <c r="L2516" s="1">
        <v>0</v>
      </c>
      <c r="M2516" s="1">
        <v>1</v>
      </c>
      <c r="N2516" s="1">
        <v>1</v>
      </c>
      <c r="O2516" s="1">
        <v>1</v>
      </c>
      <c r="P2516" s="1">
        <v>1</v>
      </c>
      <c r="Q2516" s="11">
        <v>4</v>
      </c>
    </row>
    <row r="2517" spans="3:17" x14ac:dyDescent="0.25">
      <c r="C2517" s="125"/>
      <c r="D2517" s="122"/>
      <c r="E2517" s="9"/>
      <c r="F2517" s="10"/>
      <c r="G2517" s="8">
        <v>100</v>
      </c>
      <c r="H2517" s="36">
        <v>0</v>
      </c>
      <c r="I2517" s="2">
        <v>6.666666666667</v>
      </c>
      <c r="J2517" s="2">
        <v>33.333333333333002</v>
      </c>
      <c r="K2517" s="2">
        <v>6.666666666667</v>
      </c>
      <c r="L2517" s="16">
        <v>0</v>
      </c>
      <c r="M2517" s="2">
        <v>6.666666666667</v>
      </c>
      <c r="N2517" s="2">
        <v>6.666666666667</v>
      </c>
      <c r="O2517" s="2">
        <v>6.666666666667</v>
      </c>
      <c r="P2517" s="2">
        <v>6.666666666667</v>
      </c>
      <c r="Q2517" s="14">
        <v>26.666666666666998</v>
      </c>
    </row>
    <row r="2518" spans="3:17" x14ac:dyDescent="0.25">
      <c r="C2518" s="125"/>
      <c r="D2518" s="121" t="s">
        <v>22</v>
      </c>
      <c r="E2518" s="18" t="s">
        <v>37</v>
      </c>
      <c r="F2518" s="17"/>
      <c r="G2518" s="19">
        <v>40</v>
      </c>
      <c r="H2518" s="21">
        <v>3</v>
      </c>
      <c r="I2518" s="3">
        <v>4</v>
      </c>
      <c r="J2518" s="3">
        <v>10</v>
      </c>
      <c r="K2518" s="3">
        <v>1</v>
      </c>
      <c r="L2518" s="3">
        <v>1</v>
      </c>
      <c r="M2518" s="3">
        <v>2</v>
      </c>
      <c r="N2518" s="3">
        <v>9</v>
      </c>
      <c r="O2518" s="3">
        <v>4</v>
      </c>
      <c r="P2518" s="3">
        <v>0</v>
      </c>
      <c r="Q2518" s="22">
        <v>6</v>
      </c>
    </row>
    <row r="2519" spans="3:17" x14ac:dyDescent="0.25">
      <c r="C2519" s="125"/>
      <c r="D2519" s="122"/>
      <c r="E2519" s="9"/>
      <c r="F2519" s="10"/>
      <c r="G2519" s="8">
        <v>100</v>
      </c>
      <c r="H2519" s="13">
        <v>7.5</v>
      </c>
      <c r="I2519" s="2">
        <v>10</v>
      </c>
      <c r="J2519" s="2">
        <v>25</v>
      </c>
      <c r="K2519" s="2">
        <v>2.5</v>
      </c>
      <c r="L2519" s="2">
        <v>2.5</v>
      </c>
      <c r="M2519" s="2">
        <v>5</v>
      </c>
      <c r="N2519" s="2">
        <v>22.5</v>
      </c>
      <c r="O2519" s="2">
        <v>10</v>
      </c>
      <c r="P2519" s="16">
        <v>0</v>
      </c>
      <c r="Q2519" s="14">
        <v>15</v>
      </c>
    </row>
    <row r="2520" spans="3:17" ht="25.2" x14ac:dyDescent="0.25">
      <c r="C2520" s="125"/>
      <c r="D2520" s="122"/>
      <c r="E2520" s="4" t="s">
        <v>38</v>
      </c>
      <c r="F2520" s="5"/>
      <c r="G2520" s="6">
        <v>715</v>
      </c>
      <c r="H2520" s="7">
        <v>29</v>
      </c>
      <c r="I2520" s="1">
        <v>54</v>
      </c>
      <c r="J2520" s="1">
        <v>210</v>
      </c>
      <c r="K2520" s="1">
        <v>51</v>
      </c>
      <c r="L2520" s="1">
        <v>34</v>
      </c>
      <c r="M2520" s="1">
        <v>70</v>
      </c>
      <c r="N2520" s="1">
        <v>114</v>
      </c>
      <c r="O2520" s="1">
        <v>53</v>
      </c>
      <c r="P2520" s="1">
        <v>23</v>
      </c>
      <c r="Q2520" s="11">
        <v>77</v>
      </c>
    </row>
    <row r="2521" spans="3:17" x14ac:dyDescent="0.25">
      <c r="C2521" s="125"/>
      <c r="D2521" s="122"/>
      <c r="E2521" s="9"/>
      <c r="F2521" s="10"/>
      <c r="G2521" s="8">
        <v>100</v>
      </c>
      <c r="H2521" s="13">
        <v>4.0559440559439999</v>
      </c>
      <c r="I2521" s="2">
        <v>7.5524475524480001</v>
      </c>
      <c r="J2521" s="2">
        <v>29.370629370629</v>
      </c>
      <c r="K2521" s="2">
        <v>7.1328671328670001</v>
      </c>
      <c r="L2521" s="2">
        <v>4.7552447552450001</v>
      </c>
      <c r="M2521" s="2">
        <v>9.7902097902099996</v>
      </c>
      <c r="N2521" s="2">
        <v>15.944055944056</v>
      </c>
      <c r="O2521" s="2">
        <v>7.4125874125870004</v>
      </c>
      <c r="P2521" s="2">
        <v>3.2167832167829999</v>
      </c>
      <c r="Q2521" s="14">
        <v>10.769230769230999</v>
      </c>
    </row>
    <row r="2522" spans="3:17" ht="25.2" x14ac:dyDescent="0.25">
      <c r="C2522" s="125"/>
      <c r="D2522" s="122"/>
      <c r="E2522" s="4" t="s">
        <v>39</v>
      </c>
      <c r="F2522" s="5"/>
      <c r="G2522" s="6">
        <v>73</v>
      </c>
      <c r="H2522" s="7">
        <v>4</v>
      </c>
      <c r="I2522" s="1">
        <v>7</v>
      </c>
      <c r="J2522" s="1">
        <v>25</v>
      </c>
      <c r="K2522" s="1">
        <v>1</v>
      </c>
      <c r="L2522" s="1">
        <v>2</v>
      </c>
      <c r="M2522" s="1">
        <v>4</v>
      </c>
      <c r="N2522" s="1">
        <v>13</v>
      </c>
      <c r="O2522" s="1">
        <v>7</v>
      </c>
      <c r="P2522" s="1">
        <v>3</v>
      </c>
      <c r="Q2522" s="11">
        <v>7</v>
      </c>
    </row>
    <row r="2523" spans="3:17" x14ac:dyDescent="0.25">
      <c r="C2523" s="125"/>
      <c r="D2523" s="122"/>
      <c r="E2523" s="9"/>
      <c r="F2523" s="10"/>
      <c r="G2523" s="8">
        <v>100</v>
      </c>
      <c r="H2523" s="13">
        <v>5.4794520547949999</v>
      </c>
      <c r="I2523" s="2">
        <v>9.5890410958899999</v>
      </c>
      <c r="J2523" s="2">
        <v>34.246575342466002</v>
      </c>
      <c r="K2523" s="2">
        <v>1.369863013699</v>
      </c>
      <c r="L2523" s="2">
        <v>2.7397260273969999</v>
      </c>
      <c r="M2523" s="2">
        <v>5.4794520547949999</v>
      </c>
      <c r="N2523" s="2">
        <v>17.808219178081998</v>
      </c>
      <c r="O2523" s="2">
        <v>9.5890410958899999</v>
      </c>
      <c r="P2523" s="2">
        <v>4.1095890410960001</v>
      </c>
      <c r="Q2523" s="14">
        <v>9.5890410958899999</v>
      </c>
    </row>
    <row r="2524" spans="3:17" ht="25.2" x14ac:dyDescent="0.25">
      <c r="C2524" s="125"/>
      <c r="D2524" s="122"/>
      <c r="E2524" s="4" t="s">
        <v>40</v>
      </c>
      <c r="F2524" s="5"/>
      <c r="G2524" s="6">
        <v>436</v>
      </c>
      <c r="H2524" s="7">
        <v>20</v>
      </c>
      <c r="I2524" s="1">
        <v>42</v>
      </c>
      <c r="J2524" s="1">
        <v>121</v>
      </c>
      <c r="K2524" s="1">
        <v>13</v>
      </c>
      <c r="L2524" s="1">
        <v>26</v>
      </c>
      <c r="M2524" s="1">
        <v>45</v>
      </c>
      <c r="N2524" s="1">
        <v>72</v>
      </c>
      <c r="O2524" s="1">
        <v>37</v>
      </c>
      <c r="P2524" s="1">
        <v>12</v>
      </c>
      <c r="Q2524" s="11">
        <v>48</v>
      </c>
    </row>
    <row r="2525" spans="3:17" x14ac:dyDescent="0.25">
      <c r="C2525" s="125"/>
      <c r="D2525" s="122"/>
      <c r="E2525" s="9"/>
      <c r="F2525" s="10"/>
      <c r="G2525" s="8">
        <v>100</v>
      </c>
      <c r="H2525" s="13">
        <v>4.5871559633030001</v>
      </c>
      <c r="I2525" s="2">
        <v>9.6330275229360005</v>
      </c>
      <c r="J2525" s="2">
        <v>27.752293577982002</v>
      </c>
      <c r="K2525" s="2">
        <v>2.981651376147</v>
      </c>
      <c r="L2525" s="2">
        <v>5.9633027522940001</v>
      </c>
      <c r="M2525" s="2">
        <v>10.321100917431</v>
      </c>
      <c r="N2525" s="2">
        <v>16.513761467889999</v>
      </c>
      <c r="O2525" s="2">
        <v>8.4862385321100007</v>
      </c>
      <c r="P2525" s="2">
        <v>2.7522935779819999</v>
      </c>
      <c r="Q2525" s="14">
        <v>11.009174311927</v>
      </c>
    </row>
    <row r="2526" spans="3:17" x14ac:dyDescent="0.25">
      <c r="C2526" s="125"/>
      <c r="D2526" s="122"/>
      <c r="E2526" s="4" t="s">
        <v>18</v>
      </c>
      <c r="F2526" s="5"/>
      <c r="G2526" s="6">
        <v>11</v>
      </c>
      <c r="H2526" s="7">
        <v>0</v>
      </c>
      <c r="I2526" s="1">
        <v>3</v>
      </c>
      <c r="J2526" s="1">
        <v>3</v>
      </c>
      <c r="K2526" s="1">
        <v>0</v>
      </c>
      <c r="L2526" s="1">
        <v>0</v>
      </c>
      <c r="M2526" s="1">
        <v>1</v>
      </c>
      <c r="N2526" s="1">
        <v>1</v>
      </c>
      <c r="O2526" s="1">
        <v>0</v>
      </c>
      <c r="P2526" s="1">
        <v>1</v>
      </c>
      <c r="Q2526" s="11">
        <v>2</v>
      </c>
    </row>
    <row r="2527" spans="3:17" x14ac:dyDescent="0.25">
      <c r="C2527" s="125"/>
      <c r="D2527" s="122"/>
      <c r="E2527" s="9"/>
      <c r="F2527" s="10"/>
      <c r="G2527" s="8">
        <v>100</v>
      </c>
      <c r="H2527" s="36">
        <v>0</v>
      </c>
      <c r="I2527" s="2">
        <v>27.272727272727</v>
      </c>
      <c r="J2527" s="2">
        <v>27.272727272727</v>
      </c>
      <c r="K2527" s="16">
        <v>0</v>
      </c>
      <c r="L2527" s="16">
        <v>0</v>
      </c>
      <c r="M2527" s="2">
        <v>9.0909090909089993</v>
      </c>
      <c r="N2527" s="2">
        <v>9.0909090909089993</v>
      </c>
      <c r="O2527" s="16">
        <v>0</v>
      </c>
      <c r="P2527" s="2">
        <v>9.0909090909089993</v>
      </c>
      <c r="Q2527" s="14">
        <v>18.181818181817999</v>
      </c>
    </row>
    <row r="2528" spans="3:17" ht="25.2" x14ac:dyDescent="0.25">
      <c r="C2528" s="121" t="s">
        <v>41</v>
      </c>
      <c r="D2528" s="119" t="s">
        <v>20</v>
      </c>
      <c r="E2528" s="18" t="s">
        <v>42</v>
      </c>
      <c r="F2528" s="17"/>
      <c r="G2528" s="19">
        <v>385</v>
      </c>
      <c r="H2528" s="21">
        <v>20</v>
      </c>
      <c r="I2528" s="3">
        <v>35</v>
      </c>
      <c r="J2528" s="3">
        <v>119</v>
      </c>
      <c r="K2528" s="3">
        <v>12</v>
      </c>
      <c r="L2528" s="3">
        <v>14</v>
      </c>
      <c r="M2528" s="3">
        <v>31</v>
      </c>
      <c r="N2528" s="3">
        <v>72</v>
      </c>
      <c r="O2528" s="3">
        <v>26</v>
      </c>
      <c r="P2528" s="3">
        <v>8</v>
      </c>
      <c r="Q2528" s="22">
        <v>48</v>
      </c>
    </row>
    <row r="2529" spans="3:17" x14ac:dyDescent="0.25">
      <c r="C2529" s="125"/>
      <c r="D2529" s="120"/>
      <c r="E2529" s="9"/>
      <c r="F2529" s="10"/>
      <c r="G2529" s="8">
        <v>100</v>
      </c>
      <c r="H2529" s="13">
        <v>5.1948051948050002</v>
      </c>
      <c r="I2529" s="2">
        <v>9.0909090909089993</v>
      </c>
      <c r="J2529" s="2">
        <v>30.909090909090999</v>
      </c>
      <c r="K2529" s="2">
        <v>3.1168831168829998</v>
      </c>
      <c r="L2529" s="2">
        <v>3.636363636364</v>
      </c>
      <c r="M2529" s="2">
        <v>8.0519480519479991</v>
      </c>
      <c r="N2529" s="2">
        <v>18.701298701298999</v>
      </c>
      <c r="O2529" s="2">
        <v>6.7532467532469997</v>
      </c>
      <c r="P2529" s="2">
        <v>2.077922077922</v>
      </c>
      <c r="Q2529" s="14">
        <v>12.467532467531999</v>
      </c>
    </row>
    <row r="2530" spans="3:17" ht="25.2" x14ac:dyDescent="0.25">
      <c r="C2530" s="125"/>
      <c r="D2530" s="120"/>
      <c r="E2530" s="4" t="s">
        <v>43</v>
      </c>
      <c r="F2530" s="5"/>
      <c r="G2530" s="6">
        <v>1574</v>
      </c>
      <c r="H2530" s="7">
        <v>69</v>
      </c>
      <c r="I2530" s="1">
        <v>112</v>
      </c>
      <c r="J2530" s="1">
        <v>464</v>
      </c>
      <c r="K2530" s="1">
        <v>89</v>
      </c>
      <c r="L2530" s="1">
        <v>84</v>
      </c>
      <c r="M2530" s="1">
        <v>161</v>
      </c>
      <c r="N2530" s="1">
        <v>257</v>
      </c>
      <c r="O2530" s="1">
        <v>106</v>
      </c>
      <c r="P2530" s="1">
        <v>45</v>
      </c>
      <c r="Q2530" s="11">
        <v>187</v>
      </c>
    </row>
    <row r="2531" spans="3:17" x14ac:dyDescent="0.25">
      <c r="C2531" s="125"/>
      <c r="D2531" s="120"/>
      <c r="E2531" s="9"/>
      <c r="F2531" s="10"/>
      <c r="G2531" s="8">
        <v>100</v>
      </c>
      <c r="H2531" s="13">
        <v>4.3837357052100003</v>
      </c>
      <c r="I2531" s="2">
        <v>7.115628970775</v>
      </c>
      <c r="J2531" s="2">
        <v>29.479034307496999</v>
      </c>
      <c r="K2531" s="2">
        <v>5.6543837357050002</v>
      </c>
      <c r="L2531" s="2">
        <v>5.3367217280809998</v>
      </c>
      <c r="M2531" s="2">
        <v>10.228716645489</v>
      </c>
      <c r="N2531" s="2">
        <v>16.327827191868</v>
      </c>
      <c r="O2531" s="2">
        <v>6.7344345616260002</v>
      </c>
      <c r="P2531" s="2">
        <v>2.8589580686149998</v>
      </c>
      <c r="Q2531" s="14">
        <v>11.880559085132999</v>
      </c>
    </row>
    <row r="2532" spans="3:17" ht="25.2" x14ac:dyDescent="0.25">
      <c r="C2532" s="125"/>
      <c r="D2532" s="120"/>
      <c r="E2532" s="4" t="s">
        <v>44</v>
      </c>
      <c r="F2532" s="5"/>
      <c r="G2532" s="6">
        <v>89</v>
      </c>
      <c r="H2532" s="7">
        <v>3</v>
      </c>
      <c r="I2532" s="1">
        <v>11</v>
      </c>
      <c r="J2532" s="1">
        <v>21</v>
      </c>
      <c r="K2532" s="1">
        <v>10</v>
      </c>
      <c r="L2532" s="1">
        <v>9</v>
      </c>
      <c r="M2532" s="1">
        <v>11</v>
      </c>
      <c r="N2532" s="1">
        <v>10</v>
      </c>
      <c r="O2532" s="1">
        <v>4</v>
      </c>
      <c r="P2532" s="1">
        <v>2</v>
      </c>
      <c r="Q2532" s="11">
        <v>8</v>
      </c>
    </row>
    <row r="2533" spans="3:17" x14ac:dyDescent="0.25">
      <c r="C2533" s="125"/>
      <c r="D2533" s="120"/>
      <c r="E2533" s="9"/>
      <c r="F2533" s="10"/>
      <c r="G2533" s="8">
        <v>100</v>
      </c>
      <c r="H2533" s="13">
        <v>3.3707865168539999</v>
      </c>
      <c r="I2533" s="2">
        <v>12.359550561798001</v>
      </c>
      <c r="J2533" s="2">
        <v>23.595505617977999</v>
      </c>
      <c r="K2533" s="2">
        <v>11.23595505618</v>
      </c>
      <c r="L2533" s="2">
        <v>10.112359550561999</v>
      </c>
      <c r="M2533" s="2">
        <v>12.359550561798001</v>
      </c>
      <c r="N2533" s="2">
        <v>11.23595505618</v>
      </c>
      <c r="O2533" s="2">
        <v>4.4943820224720001</v>
      </c>
      <c r="P2533" s="2">
        <v>2.2471910112360001</v>
      </c>
      <c r="Q2533" s="14">
        <v>8.9887640449440003</v>
      </c>
    </row>
    <row r="2534" spans="3:17" ht="25.2" x14ac:dyDescent="0.25">
      <c r="C2534" s="125"/>
      <c r="D2534" s="120"/>
      <c r="E2534" s="4" t="s">
        <v>45</v>
      </c>
      <c r="F2534" s="5"/>
      <c r="G2534" s="6">
        <v>956</v>
      </c>
      <c r="H2534" s="7">
        <v>44</v>
      </c>
      <c r="I2534" s="1">
        <v>83</v>
      </c>
      <c r="J2534" s="1">
        <v>275</v>
      </c>
      <c r="K2534" s="1">
        <v>54</v>
      </c>
      <c r="L2534" s="1">
        <v>66</v>
      </c>
      <c r="M2534" s="1">
        <v>111</v>
      </c>
      <c r="N2534" s="1">
        <v>139</v>
      </c>
      <c r="O2534" s="1">
        <v>64</v>
      </c>
      <c r="P2534" s="1">
        <v>31</v>
      </c>
      <c r="Q2534" s="11">
        <v>89</v>
      </c>
    </row>
    <row r="2535" spans="3:17" x14ac:dyDescent="0.25">
      <c r="C2535" s="125"/>
      <c r="D2535" s="120"/>
      <c r="E2535" s="9"/>
      <c r="F2535" s="10"/>
      <c r="G2535" s="8">
        <v>100</v>
      </c>
      <c r="H2535" s="13">
        <v>4.6025104602509996</v>
      </c>
      <c r="I2535" s="2">
        <v>8.6820083682010001</v>
      </c>
      <c r="J2535" s="2">
        <v>28.765690376569001</v>
      </c>
      <c r="K2535" s="2">
        <v>5.6485355648539999</v>
      </c>
      <c r="L2535" s="2">
        <v>6.9037656903769999</v>
      </c>
      <c r="M2535" s="2">
        <v>11.610878661088</v>
      </c>
      <c r="N2535" s="2">
        <v>14.539748953975</v>
      </c>
      <c r="O2535" s="2">
        <v>6.694560669456</v>
      </c>
      <c r="P2535" s="2">
        <v>3.2426778242680001</v>
      </c>
      <c r="Q2535" s="14">
        <v>9.3096234309620005</v>
      </c>
    </row>
    <row r="2536" spans="3:17" ht="25.2" x14ac:dyDescent="0.25">
      <c r="C2536" s="125"/>
      <c r="D2536" s="120"/>
      <c r="E2536" s="4" t="s">
        <v>46</v>
      </c>
      <c r="F2536" s="5"/>
      <c r="G2536" s="6">
        <v>85</v>
      </c>
      <c r="H2536" s="7">
        <v>0</v>
      </c>
      <c r="I2536" s="1">
        <v>11</v>
      </c>
      <c r="J2536" s="1">
        <v>27</v>
      </c>
      <c r="K2536" s="1">
        <v>4</v>
      </c>
      <c r="L2536" s="1">
        <v>3</v>
      </c>
      <c r="M2536" s="1">
        <v>11</v>
      </c>
      <c r="N2536" s="1">
        <v>8</v>
      </c>
      <c r="O2536" s="1">
        <v>6</v>
      </c>
      <c r="P2536" s="1">
        <v>3</v>
      </c>
      <c r="Q2536" s="11">
        <v>12</v>
      </c>
    </row>
    <row r="2537" spans="3:17" x14ac:dyDescent="0.25">
      <c r="C2537" s="125"/>
      <c r="D2537" s="120"/>
      <c r="E2537" s="9"/>
      <c r="F2537" s="10"/>
      <c r="G2537" s="8">
        <v>100</v>
      </c>
      <c r="H2537" s="36">
        <v>0</v>
      </c>
      <c r="I2537" s="2">
        <v>12.941176470587999</v>
      </c>
      <c r="J2537" s="2">
        <v>31.764705882352999</v>
      </c>
      <c r="K2537" s="2">
        <v>4.7058823529409999</v>
      </c>
      <c r="L2537" s="2">
        <v>3.5294117647059999</v>
      </c>
      <c r="M2537" s="2">
        <v>12.941176470587999</v>
      </c>
      <c r="N2537" s="2">
        <v>9.4117647058819998</v>
      </c>
      <c r="O2537" s="2">
        <v>7.0588235294119999</v>
      </c>
      <c r="P2537" s="2">
        <v>3.5294117647059999</v>
      </c>
      <c r="Q2537" s="14">
        <v>14.117647058824</v>
      </c>
    </row>
    <row r="2538" spans="3:17" x14ac:dyDescent="0.25">
      <c r="C2538" s="125"/>
      <c r="D2538" s="120"/>
      <c r="E2538" s="4" t="s">
        <v>18</v>
      </c>
      <c r="F2538" s="5"/>
      <c r="G2538" s="6">
        <v>17</v>
      </c>
      <c r="H2538" s="7">
        <v>1</v>
      </c>
      <c r="I2538" s="1">
        <v>1</v>
      </c>
      <c r="J2538" s="1">
        <v>10</v>
      </c>
      <c r="K2538" s="1">
        <v>0</v>
      </c>
      <c r="L2538" s="1">
        <v>0</v>
      </c>
      <c r="M2538" s="1">
        <v>2</v>
      </c>
      <c r="N2538" s="1">
        <v>0</v>
      </c>
      <c r="O2538" s="1">
        <v>0</v>
      </c>
      <c r="P2538" s="1">
        <v>1</v>
      </c>
      <c r="Q2538" s="11">
        <v>2</v>
      </c>
    </row>
    <row r="2539" spans="3:17" x14ac:dyDescent="0.25">
      <c r="C2539" s="125"/>
      <c r="D2539" s="120"/>
      <c r="E2539" s="9"/>
      <c r="F2539" s="10"/>
      <c r="G2539" s="8">
        <v>100</v>
      </c>
      <c r="H2539" s="13">
        <v>5.8823529411760003</v>
      </c>
      <c r="I2539" s="2">
        <v>5.8823529411760003</v>
      </c>
      <c r="J2539" s="2">
        <v>58.823529411765001</v>
      </c>
      <c r="K2539" s="16">
        <v>0</v>
      </c>
      <c r="L2539" s="16">
        <v>0</v>
      </c>
      <c r="M2539" s="2">
        <v>11.764705882353001</v>
      </c>
      <c r="N2539" s="16">
        <v>0</v>
      </c>
      <c r="O2539" s="16">
        <v>0</v>
      </c>
      <c r="P2539" s="2">
        <v>5.8823529411760003</v>
      </c>
      <c r="Q2539" s="14">
        <v>11.764705882353001</v>
      </c>
    </row>
    <row r="2540" spans="3:17" x14ac:dyDescent="0.25">
      <c r="C2540" s="121" t="s">
        <v>47</v>
      </c>
      <c r="D2540" s="119" t="s">
        <v>20</v>
      </c>
      <c r="E2540" s="18" t="s">
        <v>48</v>
      </c>
      <c r="F2540" s="17"/>
      <c r="G2540" s="19">
        <v>385</v>
      </c>
      <c r="H2540" s="21">
        <v>20</v>
      </c>
      <c r="I2540" s="3">
        <v>35</v>
      </c>
      <c r="J2540" s="3">
        <v>119</v>
      </c>
      <c r="K2540" s="3">
        <v>12</v>
      </c>
      <c r="L2540" s="3">
        <v>14</v>
      </c>
      <c r="M2540" s="3">
        <v>31</v>
      </c>
      <c r="N2540" s="3">
        <v>72</v>
      </c>
      <c r="O2540" s="3">
        <v>26</v>
      </c>
      <c r="P2540" s="3">
        <v>8</v>
      </c>
      <c r="Q2540" s="22">
        <v>48</v>
      </c>
    </row>
    <row r="2541" spans="3:17" x14ac:dyDescent="0.25">
      <c r="C2541" s="125"/>
      <c r="D2541" s="120"/>
      <c r="E2541" s="9"/>
      <c r="F2541" s="10"/>
      <c r="G2541" s="8">
        <v>100</v>
      </c>
      <c r="H2541" s="13">
        <v>5.1948051948050002</v>
      </c>
      <c r="I2541" s="2">
        <v>9.0909090909089993</v>
      </c>
      <c r="J2541" s="2">
        <v>30.909090909090999</v>
      </c>
      <c r="K2541" s="2">
        <v>3.1168831168829998</v>
      </c>
      <c r="L2541" s="2">
        <v>3.636363636364</v>
      </c>
      <c r="M2541" s="2">
        <v>8.0519480519479991</v>
      </c>
      <c r="N2541" s="2">
        <v>18.701298701298999</v>
      </c>
      <c r="O2541" s="2">
        <v>6.7532467532469997</v>
      </c>
      <c r="P2541" s="2">
        <v>2.077922077922</v>
      </c>
      <c r="Q2541" s="14">
        <v>12.467532467531999</v>
      </c>
    </row>
    <row r="2542" spans="3:17" x14ac:dyDescent="0.25">
      <c r="C2542" s="125"/>
      <c r="D2542" s="120"/>
      <c r="E2542" s="4" t="s">
        <v>49</v>
      </c>
      <c r="F2542" s="5"/>
      <c r="G2542" s="6">
        <v>1156</v>
      </c>
      <c r="H2542" s="7">
        <v>53</v>
      </c>
      <c r="I2542" s="1">
        <v>75</v>
      </c>
      <c r="J2542" s="1">
        <v>352</v>
      </c>
      <c r="K2542" s="1">
        <v>48</v>
      </c>
      <c r="L2542" s="1">
        <v>50</v>
      </c>
      <c r="M2542" s="1">
        <v>107</v>
      </c>
      <c r="N2542" s="1">
        <v>204</v>
      </c>
      <c r="O2542" s="1">
        <v>91</v>
      </c>
      <c r="P2542" s="1">
        <v>33</v>
      </c>
      <c r="Q2542" s="11">
        <v>143</v>
      </c>
    </row>
    <row r="2543" spans="3:17" x14ac:dyDescent="0.25">
      <c r="C2543" s="125"/>
      <c r="D2543" s="120"/>
      <c r="E2543" s="9"/>
      <c r="F2543" s="10"/>
      <c r="G2543" s="8">
        <v>100</v>
      </c>
      <c r="H2543" s="13">
        <v>4.5847750865050001</v>
      </c>
      <c r="I2543" s="2">
        <v>6.4878892733560001</v>
      </c>
      <c r="J2543" s="2">
        <v>30.449826989619002</v>
      </c>
      <c r="K2543" s="2">
        <v>4.1522491349479997</v>
      </c>
      <c r="L2543" s="2">
        <v>4.3252595155710001</v>
      </c>
      <c r="M2543" s="2">
        <v>9.256055363322</v>
      </c>
      <c r="N2543" s="2">
        <v>17.647058823529001</v>
      </c>
      <c r="O2543" s="2">
        <v>7.871972318339</v>
      </c>
      <c r="P2543" s="2">
        <v>2.854671280277</v>
      </c>
      <c r="Q2543" s="14">
        <v>12.370242214533</v>
      </c>
    </row>
    <row r="2544" spans="3:17" x14ac:dyDescent="0.25">
      <c r="C2544" s="125"/>
      <c r="D2544" s="120"/>
      <c r="E2544" s="4" t="s">
        <v>50</v>
      </c>
      <c r="F2544" s="5"/>
      <c r="G2544" s="6">
        <v>466</v>
      </c>
      <c r="H2544" s="7">
        <v>24</v>
      </c>
      <c r="I2544" s="1">
        <v>29</v>
      </c>
      <c r="J2544" s="1">
        <v>129</v>
      </c>
      <c r="K2544" s="1">
        <v>34</v>
      </c>
      <c r="L2544" s="1">
        <v>32</v>
      </c>
      <c r="M2544" s="1">
        <v>47</v>
      </c>
      <c r="N2544" s="1">
        <v>78</v>
      </c>
      <c r="O2544" s="1">
        <v>26</v>
      </c>
      <c r="P2544" s="1">
        <v>14</v>
      </c>
      <c r="Q2544" s="11">
        <v>53</v>
      </c>
    </row>
    <row r="2545" spans="3:17" x14ac:dyDescent="0.25">
      <c r="C2545" s="125"/>
      <c r="D2545" s="120"/>
      <c r="E2545" s="9"/>
      <c r="F2545" s="10"/>
      <c r="G2545" s="8">
        <v>100</v>
      </c>
      <c r="H2545" s="13">
        <v>5.1502145922749998</v>
      </c>
      <c r="I2545" s="2">
        <v>6.2231759656649999</v>
      </c>
      <c r="J2545" s="2">
        <v>27.682403433476001</v>
      </c>
      <c r="K2545" s="2">
        <v>7.296137339056</v>
      </c>
      <c r="L2545" s="2">
        <v>6.8669527897</v>
      </c>
      <c r="M2545" s="2">
        <v>10.085836909871</v>
      </c>
      <c r="N2545" s="2">
        <v>16.738197424892999</v>
      </c>
      <c r="O2545" s="2">
        <v>5.5793991416309998</v>
      </c>
      <c r="P2545" s="2">
        <v>3.004291845494</v>
      </c>
      <c r="Q2545" s="14">
        <v>11.373390557940001</v>
      </c>
    </row>
    <row r="2546" spans="3:17" x14ac:dyDescent="0.25">
      <c r="C2546" s="125"/>
      <c r="D2546" s="120"/>
      <c r="E2546" s="4" t="s">
        <v>51</v>
      </c>
      <c r="F2546" s="5"/>
      <c r="G2546" s="6">
        <v>191</v>
      </c>
      <c r="H2546" s="7">
        <v>7</v>
      </c>
      <c r="I2546" s="1">
        <v>18</v>
      </c>
      <c r="J2546" s="1">
        <v>59</v>
      </c>
      <c r="K2546" s="1">
        <v>12</v>
      </c>
      <c r="L2546" s="1">
        <v>19</v>
      </c>
      <c r="M2546" s="1">
        <v>24</v>
      </c>
      <c r="N2546" s="1">
        <v>13</v>
      </c>
      <c r="O2546" s="1">
        <v>11</v>
      </c>
      <c r="P2546" s="1">
        <v>7</v>
      </c>
      <c r="Q2546" s="11">
        <v>21</v>
      </c>
    </row>
    <row r="2547" spans="3:17" x14ac:dyDescent="0.25">
      <c r="C2547" s="125"/>
      <c r="D2547" s="120"/>
      <c r="E2547" s="9"/>
      <c r="F2547" s="10"/>
      <c r="G2547" s="8">
        <v>100</v>
      </c>
      <c r="H2547" s="13">
        <v>3.6649214659689999</v>
      </c>
      <c r="I2547" s="2">
        <v>9.4240837696340005</v>
      </c>
      <c r="J2547" s="2">
        <v>30.890052356020998</v>
      </c>
      <c r="K2547" s="2">
        <v>6.2827225130890003</v>
      </c>
      <c r="L2547" s="2">
        <v>9.9476439790580002</v>
      </c>
      <c r="M2547" s="2">
        <v>12.565445026178001</v>
      </c>
      <c r="N2547" s="2">
        <v>6.806282722513</v>
      </c>
      <c r="O2547" s="2">
        <v>5.7591623036649997</v>
      </c>
      <c r="P2547" s="2">
        <v>3.6649214659689999</v>
      </c>
      <c r="Q2547" s="14">
        <v>10.994764397906</v>
      </c>
    </row>
    <row r="2548" spans="3:17" x14ac:dyDescent="0.25">
      <c r="C2548" s="125"/>
      <c r="D2548" s="120"/>
      <c r="E2548" s="4" t="s">
        <v>52</v>
      </c>
      <c r="F2548" s="5"/>
      <c r="G2548" s="6">
        <v>181</v>
      </c>
      <c r="H2548" s="7">
        <v>4</v>
      </c>
      <c r="I2548" s="1">
        <v>30</v>
      </c>
      <c r="J2548" s="1">
        <v>49</v>
      </c>
      <c r="K2548" s="1">
        <v>11</v>
      </c>
      <c r="L2548" s="1">
        <v>7</v>
      </c>
      <c r="M2548" s="1">
        <v>31</v>
      </c>
      <c r="N2548" s="1">
        <v>25</v>
      </c>
      <c r="O2548" s="1">
        <v>11</v>
      </c>
      <c r="P2548" s="1">
        <v>4</v>
      </c>
      <c r="Q2548" s="11">
        <v>9</v>
      </c>
    </row>
    <row r="2549" spans="3:17" x14ac:dyDescent="0.25">
      <c r="C2549" s="125"/>
      <c r="D2549" s="120"/>
      <c r="E2549" s="9"/>
      <c r="F2549" s="10"/>
      <c r="G2549" s="8">
        <v>100</v>
      </c>
      <c r="H2549" s="13">
        <v>2.2099447513810002</v>
      </c>
      <c r="I2549" s="2">
        <v>16.574585635359</v>
      </c>
      <c r="J2549" s="2">
        <v>27.071823204419999</v>
      </c>
      <c r="K2549" s="2">
        <v>6.0773480662979997</v>
      </c>
      <c r="L2549" s="2">
        <v>3.867403314917</v>
      </c>
      <c r="M2549" s="2">
        <v>17.127071823203998</v>
      </c>
      <c r="N2549" s="2">
        <v>13.812154696133</v>
      </c>
      <c r="O2549" s="2">
        <v>6.0773480662979997</v>
      </c>
      <c r="P2549" s="2">
        <v>2.2099447513810002</v>
      </c>
      <c r="Q2549" s="14">
        <v>4.9723756906079997</v>
      </c>
    </row>
    <row r="2550" spans="3:17" x14ac:dyDescent="0.25">
      <c r="C2550" s="125"/>
      <c r="D2550" s="120"/>
      <c r="E2550" s="4" t="s">
        <v>18</v>
      </c>
      <c r="F2550" s="5"/>
      <c r="G2550" s="6">
        <v>35</v>
      </c>
      <c r="H2550" s="7">
        <v>2</v>
      </c>
      <c r="I2550" s="1">
        <v>3</v>
      </c>
      <c r="J2550" s="1">
        <v>14</v>
      </c>
      <c r="K2550" s="1">
        <v>0</v>
      </c>
      <c r="L2550" s="1">
        <v>1</v>
      </c>
      <c r="M2550" s="1">
        <v>3</v>
      </c>
      <c r="N2550" s="1">
        <v>3</v>
      </c>
      <c r="O2550" s="1">
        <v>3</v>
      </c>
      <c r="P2550" s="1">
        <v>2</v>
      </c>
      <c r="Q2550" s="11">
        <v>4</v>
      </c>
    </row>
    <row r="2551" spans="3:17" x14ac:dyDescent="0.25">
      <c r="C2551" s="125"/>
      <c r="D2551" s="120"/>
      <c r="E2551" s="9"/>
      <c r="F2551" s="10"/>
      <c r="G2551" s="8">
        <v>100</v>
      </c>
      <c r="H2551" s="13">
        <v>5.7142857142860004</v>
      </c>
      <c r="I2551" s="2">
        <v>8.5714285714289993</v>
      </c>
      <c r="J2551" s="2">
        <v>40</v>
      </c>
      <c r="K2551" s="16">
        <v>0</v>
      </c>
      <c r="L2551" s="2">
        <v>2.8571428571430002</v>
      </c>
      <c r="M2551" s="2">
        <v>8.5714285714289993</v>
      </c>
      <c r="N2551" s="2">
        <v>8.5714285714289993</v>
      </c>
      <c r="O2551" s="2">
        <v>8.5714285714289993</v>
      </c>
      <c r="P2551" s="2">
        <v>5.7142857142860004</v>
      </c>
      <c r="Q2551" s="14">
        <v>11.428571428571001</v>
      </c>
    </row>
    <row r="2552" spans="3:17" x14ac:dyDescent="0.25">
      <c r="C2552" s="121" t="s">
        <v>53</v>
      </c>
      <c r="D2552" s="119" t="s">
        <v>20</v>
      </c>
      <c r="E2552" s="18" t="s">
        <v>54</v>
      </c>
      <c r="F2552" s="17"/>
      <c r="G2552" s="19">
        <v>331</v>
      </c>
      <c r="H2552" s="21">
        <v>11</v>
      </c>
      <c r="I2552" s="3">
        <v>31</v>
      </c>
      <c r="J2552" s="3">
        <v>109</v>
      </c>
      <c r="K2552" s="3">
        <v>14</v>
      </c>
      <c r="L2552" s="3">
        <v>27</v>
      </c>
      <c r="M2552" s="3">
        <v>34</v>
      </c>
      <c r="N2552" s="3">
        <v>47</v>
      </c>
      <c r="O2552" s="3">
        <v>21</v>
      </c>
      <c r="P2552" s="3">
        <v>17</v>
      </c>
      <c r="Q2552" s="22">
        <v>20</v>
      </c>
    </row>
    <row r="2553" spans="3:17" x14ac:dyDescent="0.25">
      <c r="C2553" s="125"/>
      <c r="D2553" s="120"/>
      <c r="E2553" s="9"/>
      <c r="F2553" s="10"/>
      <c r="G2553" s="8">
        <v>100</v>
      </c>
      <c r="H2553" s="13">
        <v>3.3232628398789998</v>
      </c>
      <c r="I2553" s="2">
        <v>9.3655589123869998</v>
      </c>
      <c r="J2553" s="2">
        <v>32.930513595165998</v>
      </c>
      <c r="K2553" s="2">
        <v>4.2296072507550004</v>
      </c>
      <c r="L2553" s="2">
        <v>8.1570996978850001</v>
      </c>
      <c r="M2553" s="2">
        <v>10.271903323263</v>
      </c>
      <c r="N2553" s="2">
        <v>14.199395770393</v>
      </c>
      <c r="O2553" s="2">
        <v>6.3444108761329998</v>
      </c>
      <c r="P2553" s="2">
        <v>5.1359516616310001</v>
      </c>
      <c r="Q2553" s="14">
        <v>6.0422960725079999</v>
      </c>
    </row>
    <row r="2554" spans="3:17" x14ac:dyDescent="0.25">
      <c r="C2554" s="125"/>
      <c r="D2554" s="120"/>
      <c r="E2554" s="4" t="s">
        <v>55</v>
      </c>
      <c r="F2554" s="5"/>
      <c r="G2554" s="6">
        <v>1212</v>
      </c>
      <c r="H2554" s="7">
        <v>56</v>
      </c>
      <c r="I2554" s="1">
        <v>84</v>
      </c>
      <c r="J2554" s="1">
        <v>358</v>
      </c>
      <c r="K2554" s="1">
        <v>55</v>
      </c>
      <c r="L2554" s="1">
        <v>53</v>
      </c>
      <c r="M2554" s="1">
        <v>110</v>
      </c>
      <c r="N2554" s="1">
        <v>217</v>
      </c>
      <c r="O2554" s="1">
        <v>88</v>
      </c>
      <c r="P2554" s="1">
        <v>33</v>
      </c>
      <c r="Q2554" s="11">
        <v>158</v>
      </c>
    </row>
    <row r="2555" spans="3:17" x14ac:dyDescent="0.25">
      <c r="C2555" s="125"/>
      <c r="D2555" s="120"/>
      <c r="E2555" s="9"/>
      <c r="F2555" s="10"/>
      <c r="G2555" s="8">
        <v>100</v>
      </c>
      <c r="H2555" s="13">
        <v>4.6204620462049997</v>
      </c>
      <c r="I2555" s="2">
        <v>6.9306930693069999</v>
      </c>
      <c r="J2555" s="2">
        <v>29.537953795380002</v>
      </c>
      <c r="K2555" s="2">
        <v>4.53795379538</v>
      </c>
      <c r="L2555" s="2">
        <v>4.3729372937289996</v>
      </c>
      <c r="M2555" s="2">
        <v>9.0759075907589999</v>
      </c>
      <c r="N2555" s="2">
        <v>17.904290429043002</v>
      </c>
      <c r="O2555" s="2">
        <v>7.2607260726070004</v>
      </c>
      <c r="P2555" s="2">
        <v>2.7227722772280001</v>
      </c>
      <c r="Q2555" s="14">
        <v>13.036303630362999</v>
      </c>
    </row>
    <row r="2556" spans="3:17" ht="25.2" x14ac:dyDescent="0.25">
      <c r="C2556" s="125"/>
      <c r="D2556" s="120"/>
      <c r="E2556" s="4" t="s">
        <v>56</v>
      </c>
      <c r="F2556" s="5"/>
      <c r="G2556" s="6">
        <v>615</v>
      </c>
      <c r="H2556" s="7">
        <v>33</v>
      </c>
      <c r="I2556" s="1">
        <v>51</v>
      </c>
      <c r="J2556" s="1">
        <v>163</v>
      </c>
      <c r="K2556" s="1">
        <v>38</v>
      </c>
      <c r="L2556" s="1">
        <v>38</v>
      </c>
      <c r="M2556" s="1">
        <v>76</v>
      </c>
      <c r="N2556" s="1">
        <v>91</v>
      </c>
      <c r="O2556" s="1">
        <v>43</v>
      </c>
      <c r="P2556" s="1">
        <v>14</v>
      </c>
      <c r="Q2556" s="11">
        <v>68</v>
      </c>
    </row>
    <row r="2557" spans="3:17" x14ac:dyDescent="0.25">
      <c r="C2557" s="125"/>
      <c r="D2557" s="120"/>
      <c r="E2557" s="9"/>
      <c r="F2557" s="10"/>
      <c r="G2557" s="8">
        <v>100</v>
      </c>
      <c r="H2557" s="13">
        <v>5.3658536585369996</v>
      </c>
      <c r="I2557" s="2">
        <v>8.2926829268290003</v>
      </c>
      <c r="J2557" s="2">
        <v>26.504065040650001</v>
      </c>
      <c r="K2557" s="2">
        <v>6.1788617886179997</v>
      </c>
      <c r="L2557" s="2">
        <v>6.1788617886179997</v>
      </c>
      <c r="M2557" s="2">
        <v>12.357723577235999</v>
      </c>
      <c r="N2557" s="2">
        <v>14.79674796748</v>
      </c>
      <c r="O2557" s="2">
        <v>6.9918699186989999</v>
      </c>
      <c r="P2557" s="2">
        <v>2.2764227642280002</v>
      </c>
      <c r="Q2557" s="14">
        <v>11.056910569106</v>
      </c>
    </row>
    <row r="2558" spans="3:17" x14ac:dyDescent="0.25">
      <c r="C2558" s="125"/>
      <c r="D2558" s="120"/>
      <c r="E2558" s="4" t="s">
        <v>57</v>
      </c>
      <c r="F2558" s="5"/>
      <c r="G2558" s="6">
        <v>234</v>
      </c>
      <c r="H2558" s="7">
        <v>9</v>
      </c>
      <c r="I2558" s="1">
        <v>21</v>
      </c>
      <c r="J2558" s="1">
        <v>83</v>
      </c>
      <c r="K2558" s="1">
        <v>10</v>
      </c>
      <c r="L2558" s="1">
        <v>5</v>
      </c>
      <c r="M2558" s="1">
        <v>21</v>
      </c>
      <c r="N2558" s="1">
        <v>38</v>
      </c>
      <c r="O2558" s="1">
        <v>14</v>
      </c>
      <c r="P2558" s="1">
        <v>3</v>
      </c>
      <c r="Q2558" s="11">
        <v>30</v>
      </c>
    </row>
    <row r="2559" spans="3:17" x14ac:dyDescent="0.25">
      <c r="C2559" s="125"/>
      <c r="D2559" s="120"/>
      <c r="E2559" s="9"/>
      <c r="F2559" s="10"/>
      <c r="G2559" s="8">
        <v>100</v>
      </c>
      <c r="H2559" s="13">
        <v>3.8461538461539999</v>
      </c>
      <c r="I2559" s="2">
        <v>8.9743589743589993</v>
      </c>
      <c r="J2559" s="2">
        <v>35.470085470085003</v>
      </c>
      <c r="K2559" s="2">
        <v>4.2735042735039999</v>
      </c>
      <c r="L2559" s="2">
        <v>2.1367521367519999</v>
      </c>
      <c r="M2559" s="2">
        <v>8.9743589743589993</v>
      </c>
      <c r="N2559" s="2">
        <v>16.239316239316</v>
      </c>
      <c r="O2559" s="2">
        <v>5.9829059829059998</v>
      </c>
      <c r="P2559" s="2">
        <v>1.2820512820509999</v>
      </c>
      <c r="Q2559" s="14">
        <v>12.820512820513001</v>
      </c>
    </row>
    <row r="2560" spans="3:17" x14ac:dyDescent="0.25">
      <c r="C2560" s="125"/>
      <c r="D2560" s="120"/>
      <c r="E2560" s="4" t="s">
        <v>18</v>
      </c>
      <c r="F2560" s="5"/>
      <c r="G2560" s="6">
        <v>22</v>
      </c>
      <c r="H2560" s="7">
        <v>1</v>
      </c>
      <c r="I2560" s="1">
        <v>3</v>
      </c>
      <c r="J2560" s="1">
        <v>9</v>
      </c>
      <c r="K2560" s="1">
        <v>0</v>
      </c>
      <c r="L2560" s="1">
        <v>0</v>
      </c>
      <c r="M2560" s="1">
        <v>2</v>
      </c>
      <c r="N2560" s="1">
        <v>2</v>
      </c>
      <c r="O2560" s="1">
        <v>2</v>
      </c>
      <c r="P2560" s="1">
        <v>1</v>
      </c>
      <c r="Q2560" s="11">
        <v>2</v>
      </c>
    </row>
    <row r="2561" spans="3:17" x14ac:dyDescent="0.25">
      <c r="C2561" s="125"/>
      <c r="D2561" s="120"/>
      <c r="E2561" s="9"/>
      <c r="F2561" s="10"/>
      <c r="G2561" s="8">
        <v>100</v>
      </c>
      <c r="H2561" s="13">
        <v>4.5454545454549997</v>
      </c>
      <c r="I2561" s="2">
        <v>13.636363636364001</v>
      </c>
      <c r="J2561" s="2">
        <v>40.909090909090999</v>
      </c>
      <c r="K2561" s="16">
        <v>0</v>
      </c>
      <c r="L2561" s="16">
        <v>0</v>
      </c>
      <c r="M2561" s="2">
        <v>9.0909090909089993</v>
      </c>
      <c r="N2561" s="2">
        <v>9.0909090909089993</v>
      </c>
      <c r="O2561" s="2">
        <v>9.0909090909089993</v>
      </c>
      <c r="P2561" s="2">
        <v>4.5454545454549997</v>
      </c>
      <c r="Q2561" s="14">
        <v>9.0909090909089993</v>
      </c>
    </row>
    <row r="2562" spans="3:17" x14ac:dyDescent="0.25">
      <c r="C2562" s="121" t="s">
        <v>58</v>
      </c>
      <c r="D2562" s="119" t="s">
        <v>20</v>
      </c>
      <c r="E2562" s="18" t="s">
        <v>59</v>
      </c>
      <c r="F2562" s="17"/>
      <c r="G2562" s="19">
        <v>522</v>
      </c>
      <c r="H2562" s="21">
        <v>32</v>
      </c>
      <c r="I2562" s="3">
        <v>50</v>
      </c>
      <c r="J2562" s="3">
        <v>132</v>
      </c>
      <c r="K2562" s="3">
        <v>27</v>
      </c>
      <c r="L2562" s="3">
        <v>25</v>
      </c>
      <c r="M2562" s="3">
        <v>60</v>
      </c>
      <c r="N2562" s="3">
        <v>91</v>
      </c>
      <c r="O2562" s="3">
        <v>41</v>
      </c>
      <c r="P2562" s="3">
        <v>10</v>
      </c>
      <c r="Q2562" s="22">
        <v>54</v>
      </c>
    </row>
    <row r="2563" spans="3:17" x14ac:dyDescent="0.25">
      <c r="C2563" s="125"/>
      <c r="D2563" s="120"/>
      <c r="E2563" s="9"/>
      <c r="F2563" s="10"/>
      <c r="G2563" s="8">
        <v>100</v>
      </c>
      <c r="H2563" s="13">
        <v>6.130268199234</v>
      </c>
      <c r="I2563" s="2">
        <v>9.5785440613030008</v>
      </c>
      <c r="J2563" s="2">
        <v>25.287356321838999</v>
      </c>
      <c r="K2563" s="2">
        <v>5.1724137931029999</v>
      </c>
      <c r="L2563" s="2">
        <v>4.7892720306510004</v>
      </c>
      <c r="M2563" s="2">
        <v>11.494252873562999</v>
      </c>
      <c r="N2563" s="2">
        <v>17.432950191570999</v>
      </c>
      <c r="O2563" s="2">
        <v>7.8544061302679999</v>
      </c>
      <c r="P2563" s="2">
        <v>1.915708812261</v>
      </c>
      <c r="Q2563" s="14">
        <v>10.344827586207</v>
      </c>
    </row>
    <row r="2564" spans="3:17" x14ac:dyDescent="0.25">
      <c r="C2564" s="125"/>
      <c r="D2564" s="120"/>
      <c r="E2564" s="4" t="s">
        <v>60</v>
      </c>
      <c r="F2564" s="5"/>
      <c r="G2564" s="6">
        <v>1090</v>
      </c>
      <c r="H2564" s="7">
        <v>49</v>
      </c>
      <c r="I2564" s="1">
        <v>93</v>
      </c>
      <c r="J2564" s="1">
        <v>298</v>
      </c>
      <c r="K2564" s="1">
        <v>55</v>
      </c>
      <c r="L2564" s="1">
        <v>59</v>
      </c>
      <c r="M2564" s="1">
        <v>118</v>
      </c>
      <c r="N2564" s="1">
        <v>171</v>
      </c>
      <c r="O2564" s="1">
        <v>74</v>
      </c>
      <c r="P2564" s="1">
        <v>38</v>
      </c>
      <c r="Q2564" s="11">
        <v>135</v>
      </c>
    </row>
    <row r="2565" spans="3:17" x14ac:dyDescent="0.25">
      <c r="C2565" s="125"/>
      <c r="D2565" s="120"/>
      <c r="E2565" s="9"/>
      <c r="F2565" s="10"/>
      <c r="G2565" s="8">
        <v>100</v>
      </c>
      <c r="H2565" s="13">
        <v>4.4954128440370003</v>
      </c>
      <c r="I2565" s="2">
        <v>8.5321100917430002</v>
      </c>
      <c r="J2565" s="2">
        <v>27.339449541284001</v>
      </c>
      <c r="K2565" s="2">
        <v>5.0458715596330004</v>
      </c>
      <c r="L2565" s="2">
        <v>5.4128440366969999</v>
      </c>
      <c r="M2565" s="2">
        <v>10.825688073394</v>
      </c>
      <c r="N2565" s="2">
        <v>15.688073394494999</v>
      </c>
      <c r="O2565" s="2">
        <v>6.7889908256879998</v>
      </c>
      <c r="P2565" s="2">
        <v>3.4862385321099998</v>
      </c>
      <c r="Q2565" s="14">
        <v>12.385321100917</v>
      </c>
    </row>
    <row r="2566" spans="3:17" ht="25.2" x14ac:dyDescent="0.25">
      <c r="C2566" s="125"/>
      <c r="D2566" s="120"/>
      <c r="E2566" s="4" t="s">
        <v>61</v>
      </c>
      <c r="F2566" s="5"/>
      <c r="G2566" s="6">
        <v>327</v>
      </c>
      <c r="H2566" s="7">
        <v>15</v>
      </c>
      <c r="I2566" s="1">
        <v>27</v>
      </c>
      <c r="J2566" s="1">
        <v>98</v>
      </c>
      <c r="K2566" s="1">
        <v>18</v>
      </c>
      <c r="L2566" s="1">
        <v>14</v>
      </c>
      <c r="M2566" s="1">
        <v>30</v>
      </c>
      <c r="N2566" s="1">
        <v>56</v>
      </c>
      <c r="O2566" s="1">
        <v>26</v>
      </c>
      <c r="P2566" s="1">
        <v>6</v>
      </c>
      <c r="Q2566" s="11">
        <v>37</v>
      </c>
    </row>
    <row r="2567" spans="3:17" x14ac:dyDescent="0.25">
      <c r="C2567" s="125"/>
      <c r="D2567" s="120"/>
      <c r="E2567" s="9"/>
      <c r="F2567" s="10"/>
      <c r="G2567" s="8">
        <v>100</v>
      </c>
      <c r="H2567" s="13">
        <v>4.5871559633030001</v>
      </c>
      <c r="I2567" s="2">
        <v>8.2568807339449997</v>
      </c>
      <c r="J2567" s="2">
        <v>29.969418960245001</v>
      </c>
      <c r="K2567" s="2">
        <v>5.5045871559629997</v>
      </c>
      <c r="L2567" s="2">
        <v>4.2813455657489996</v>
      </c>
      <c r="M2567" s="2">
        <v>9.1743119266060003</v>
      </c>
      <c r="N2567" s="2">
        <v>17.125382262997</v>
      </c>
      <c r="O2567" s="2">
        <v>7.951070336391</v>
      </c>
      <c r="P2567" s="2">
        <v>1.834862385321</v>
      </c>
      <c r="Q2567" s="14">
        <v>11.314984709479999</v>
      </c>
    </row>
    <row r="2568" spans="3:17" x14ac:dyDescent="0.25">
      <c r="C2568" s="125"/>
      <c r="D2568" s="120"/>
      <c r="E2568" s="4" t="s">
        <v>62</v>
      </c>
      <c r="F2568" s="5"/>
      <c r="G2568" s="6">
        <v>428</v>
      </c>
      <c r="H2568" s="7">
        <v>13</v>
      </c>
      <c r="I2568" s="1">
        <v>15</v>
      </c>
      <c r="J2568" s="1">
        <v>178</v>
      </c>
      <c r="K2568" s="1">
        <v>16</v>
      </c>
      <c r="L2568" s="1">
        <v>23</v>
      </c>
      <c r="M2568" s="1">
        <v>28</v>
      </c>
      <c r="N2568" s="1">
        <v>73</v>
      </c>
      <c r="O2568" s="1">
        <v>24</v>
      </c>
      <c r="P2568" s="1">
        <v>12</v>
      </c>
      <c r="Q2568" s="11">
        <v>46</v>
      </c>
    </row>
    <row r="2569" spans="3:17" x14ac:dyDescent="0.25">
      <c r="C2569" s="125"/>
      <c r="D2569" s="120"/>
      <c r="E2569" s="9"/>
      <c r="F2569" s="10"/>
      <c r="G2569" s="8">
        <v>100</v>
      </c>
      <c r="H2569" s="13">
        <v>3.0373831775700002</v>
      </c>
      <c r="I2569" s="2">
        <v>3.5046728971959999</v>
      </c>
      <c r="J2569" s="2">
        <v>41.588785046729001</v>
      </c>
      <c r="K2569" s="2">
        <v>3.7383177570089998</v>
      </c>
      <c r="L2569" s="2">
        <v>5.3738317757010003</v>
      </c>
      <c r="M2569" s="2">
        <v>6.5420560747660002</v>
      </c>
      <c r="N2569" s="2">
        <v>17.056074766355</v>
      </c>
      <c r="O2569" s="2">
        <v>5.6074766355139998</v>
      </c>
      <c r="P2569" s="2">
        <v>2.8037383177569999</v>
      </c>
      <c r="Q2569" s="14">
        <v>10.747663551402001</v>
      </c>
    </row>
    <row r="2570" spans="3:17" x14ac:dyDescent="0.25">
      <c r="C2570" s="125"/>
      <c r="D2570" s="120"/>
      <c r="E2570" s="4" t="s">
        <v>63</v>
      </c>
      <c r="F2570" s="5"/>
      <c r="G2570" s="6">
        <v>25</v>
      </c>
      <c r="H2570" s="7">
        <v>0</v>
      </c>
      <c r="I2570" s="1">
        <v>1</v>
      </c>
      <c r="J2570" s="1">
        <v>7</v>
      </c>
      <c r="K2570" s="1">
        <v>1</v>
      </c>
      <c r="L2570" s="1">
        <v>2</v>
      </c>
      <c r="M2570" s="1">
        <v>6</v>
      </c>
      <c r="N2570" s="1">
        <v>1</v>
      </c>
      <c r="O2570" s="1">
        <v>3</v>
      </c>
      <c r="P2570" s="1">
        <v>1</v>
      </c>
      <c r="Q2570" s="11">
        <v>3</v>
      </c>
    </row>
    <row r="2571" spans="3:17" x14ac:dyDescent="0.25">
      <c r="C2571" s="125"/>
      <c r="D2571" s="120"/>
      <c r="E2571" s="9"/>
      <c r="F2571" s="10"/>
      <c r="G2571" s="8">
        <v>100</v>
      </c>
      <c r="H2571" s="36">
        <v>0</v>
      </c>
      <c r="I2571" s="2">
        <v>4</v>
      </c>
      <c r="J2571" s="2">
        <v>28</v>
      </c>
      <c r="K2571" s="2">
        <v>4</v>
      </c>
      <c r="L2571" s="2">
        <v>8</v>
      </c>
      <c r="M2571" s="2">
        <v>24</v>
      </c>
      <c r="N2571" s="2">
        <v>4</v>
      </c>
      <c r="O2571" s="2">
        <v>12</v>
      </c>
      <c r="P2571" s="2">
        <v>4</v>
      </c>
      <c r="Q2571" s="14">
        <v>12</v>
      </c>
    </row>
    <row r="2572" spans="3:17" x14ac:dyDescent="0.25">
      <c r="C2572" s="125"/>
      <c r="D2572" s="120"/>
      <c r="E2572" s="4" t="s">
        <v>18</v>
      </c>
      <c r="F2572" s="5"/>
      <c r="G2572" s="6">
        <v>22</v>
      </c>
      <c r="H2572" s="7">
        <v>1</v>
      </c>
      <c r="I2572" s="1">
        <v>4</v>
      </c>
      <c r="J2572" s="1">
        <v>9</v>
      </c>
      <c r="K2572" s="1">
        <v>0</v>
      </c>
      <c r="L2572" s="1">
        <v>0</v>
      </c>
      <c r="M2572" s="1">
        <v>1</v>
      </c>
      <c r="N2572" s="1">
        <v>3</v>
      </c>
      <c r="O2572" s="1">
        <v>0</v>
      </c>
      <c r="P2572" s="1">
        <v>1</v>
      </c>
      <c r="Q2572" s="11">
        <v>3</v>
      </c>
    </row>
    <row r="2573" spans="3:17" x14ac:dyDescent="0.25">
      <c r="C2573" s="125"/>
      <c r="D2573" s="120"/>
      <c r="E2573" s="9"/>
      <c r="F2573" s="10"/>
      <c r="G2573" s="8">
        <v>100</v>
      </c>
      <c r="H2573" s="13">
        <v>4.5454545454549997</v>
      </c>
      <c r="I2573" s="2">
        <v>18.181818181817999</v>
      </c>
      <c r="J2573" s="2">
        <v>40.909090909090999</v>
      </c>
      <c r="K2573" s="16">
        <v>0</v>
      </c>
      <c r="L2573" s="16">
        <v>0</v>
      </c>
      <c r="M2573" s="2">
        <v>4.5454545454549997</v>
      </c>
      <c r="N2573" s="2">
        <v>13.636363636364001</v>
      </c>
      <c r="O2573" s="16">
        <v>0</v>
      </c>
      <c r="P2573" s="2">
        <v>4.5454545454549997</v>
      </c>
      <c r="Q2573" s="14">
        <v>13.636363636364001</v>
      </c>
    </row>
    <row r="2574" spans="3:17" ht="25.2" x14ac:dyDescent="0.25">
      <c r="C2574" s="121" t="s">
        <v>64</v>
      </c>
      <c r="D2574" s="119" t="s">
        <v>20</v>
      </c>
      <c r="E2574" s="18" t="s">
        <v>65</v>
      </c>
      <c r="F2574" s="17"/>
      <c r="G2574" s="19">
        <v>36</v>
      </c>
      <c r="H2574" s="21">
        <v>2</v>
      </c>
      <c r="I2574" s="3">
        <v>4</v>
      </c>
      <c r="J2574" s="3">
        <v>12</v>
      </c>
      <c r="K2574" s="3">
        <v>1</v>
      </c>
      <c r="L2574" s="3">
        <v>1</v>
      </c>
      <c r="M2574" s="3">
        <v>3</v>
      </c>
      <c r="N2574" s="3">
        <v>6</v>
      </c>
      <c r="O2574" s="3">
        <v>4</v>
      </c>
      <c r="P2574" s="3">
        <v>1</v>
      </c>
      <c r="Q2574" s="22">
        <v>2</v>
      </c>
    </row>
    <row r="2575" spans="3:17" x14ac:dyDescent="0.25">
      <c r="C2575" s="125"/>
      <c r="D2575" s="120"/>
      <c r="E2575" s="9"/>
      <c r="F2575" s="10"/>
      <c r="G2575" s="8">
        <v>100</v>
      </c>
      <c r="H2575" s="13">
        <v>5.5555555555560003</v>
      </c>
      <c r="I2575" s="2">
        <v>11.111111111111001</v>
      </c>
      <c r="J2575" s="2">
        <v>33.333333333333002</v>
      </c>
      <c r="K2575" s="2">
        <v>2.7777777777780002</v>
      </c>
      <c r="L2575" s="2">
        <v>2.7777777777780002</v>
      </c>
      <c r="M2575" s="2">
        <v>8.333333333333</v>
      </c>
      <c r="N2575" s="2">
        <v>16.666666666666998</v>
      </c>
      <c r="O2575" s="2">
        <v>11.111111111111001</v>
      </c>
      <c r="P2575" s="2">
        <v>2.7777777777780002</v>
      </c>
      <c r="Q2575" s="14">
        <v>5.5555555555560003</v>
      </c>
    </row>
    <row r="2576" spans="3:17" ht="37.799999999999997" x14ac:dyDescent="0.25">
      <c r="C2576" s="125"/>
      <c r="D2576" s="120"/>
      <c r="E2576" s="4" t="s">
        <v>66</v>
      </c>
      <c r="F2576" s="5"/>
      <c r="G2576" s="6">
        <v>177</v>
      </c>
      <c r="H2576" s="7">
        <v>10</v>
      </c>
      <c r="I2576" s="1">
        <v>23</v>
      </c>
      <c r="J2576" s="1">
        <v>43</v>
      </c>
      <c r="K2576" s="1">
        <v>4</v>
      </c>
      <c r="L2576" s="1">
        <v>7</v>
      </c>
      <c r="M2576" s="1">
        <v>11</v>
      </c>
      <c r="N2576" s="1">
        <v>33</v>
      </c>
      <c r="O2576" s="1">
        <v>12</v>
      </c>
      <c r="P2576" s="1">
        <v>4</v>
      </c>
      <c r="Q2576" s="11">
        <v>30</v>
      </c>
    </row>
    <row r="2577" spans="3:17" x14ac:dyDescent="0.25">
      <c r="C2577" s="125"/>
      <c r="D2577" s="120"/>
      <c r="E2577" s="9"/>
      <c r="F2577" s="10"/>
      <c r="G2577" s="8">
        <v>100</v>
      </c>
      <c r="H2577" s="13">
        <v>5.6497175141240001</v>
      </c>
      <c r="I2577" s="2">
        <v>12.994350282486</v>
      </c>
      <c r="J2577" s="2">
        <v>24.293785310733998</v>
      </c>
      <c r="K2577" s="2">
        <v>2.25988700565</v>
      </c>
      <c r="L2577" s="2">
        <v>3.9548022598869998</v>
      </c>
      <c r="M2577" s="2">
        <v>6.2146892655370003</v>
      </c>
      <c r="N2577" s="2">
        <v>18.644067796609999</v>
      </c>
      <c r="O2577" s="2">
        <v>6.7796610169490004</v>
      </c>
      <c r="P2577" s="2">
        <v>2.25988700565</v>
      </c>
      <c r="Q2577" s="14">
        <v>16.949152542373</v>
      </c>
    </row>
    <row r="2578" spans="3:17" ht="37.799999999999997" x14ac:dyDescent="0.25">
      <c r="C2578" s="125"/>
      <c r="D2578" s="120"/>
      <c r="E2578" s="4" t="s">
        <v>67</v>
      </c>
      <c r="F2578" s="5"/>
      <c r="G2578" s="6">
        <v>231</v>
      </c>
      <c r="H2578" s="7">
        <v>8</v>
      </c>
      <c r="I2578" s="1">
        <v>26</v>
      </c>
      <c r="J2578" s="1">
        <v>62</v>
      </c>
      <c r="K2578" s="1">
        <v>9</v>
      </c>
      <c r="L2578" s="1">
        <v>8</v>
      </c>
      <c r="M2578" s="1">
        <v>18</v>
      </c>
      <c r="N2578" s="1">
        <v>43</v>
      </c>
      <c r="O2578" s="1">
        <v>15</v>
      </c>
      <c r="P2578" s="1">
        <v>5</v>
      </c>
      <c r="Q2578" s="11">
        <v>37</v>
      </c>
    </row>
    <row r="2579" spans="3:17" x14ac:dyDescent="0.25">
      <c r="C2579" s="125"/>
      <c r="D2579" s="120"/>
      <c r="E2579" s="9"/>
      <c r="F2579" s="10"/>
      <c r="G2579" s="8">
        <v>100</v>
      </c>
      <c r="H2579" s="13">
        <v>3.463203463203</v>
      </c>
      <c r="I2579" s="2">
        <v>11.255411255411</v>
      </c>
      <c r="J2579" s="2">
        <v>26.839826839827001</v>
      </c>
      <c r="K2579" s="2">
        <v>3.896103896104</v>
      </c>
      <c r="L2579" s="2">
        <v>3.463203463203</v>
      </c>
      <c r="M2579" s="2">
        <v>7.792207792208</v>
      </c>
      <c r="N2579" s="2">
        <v>18.614718614718999</v>
      </c>
      <c r="O2579" s="2">
        <v>6.4935064935059996</v>
      </c>
      <c r="P2579" s="2">
        <v>2.1645021645020002</v>
      </c>
      <c r="Q2579" s="14">
        <v>16.017316017315999</v>
      </c>
    </row>
    <row r="2580" spans="3:17" ht="37.799999999999997" x14ac:dyDescent="0.25">
      <c r="C2580" s="125"/>
      <c r="D2580" s="120"/>
      <c r="E2580" s="4" t="s">
        <v>68</v>
      </c>
      <c r="F2580" s="5"/>
      <c r="G2580" s="6">
        <v>324</v>
      </c>
      <c r="H2580" s="7">
        <v>17</v>
      </c>
      <c r="I2580" s="1">
        <v>22</v>
      </c>
      <c r="J2580" s="1">
        <v>87</v>
      </c>
      <c r="K2580" s="1">
        <v>13</v>
      </c>
      <c r="L2580" s="1">
        <v>15</v>
      </c>
      <c r="M2580" s="1">
        <v>31</v>
      </c>
      <c r="N2580" s="1">
        <v>52</v>
      </c>
      <c r="O2580" s="1">
        <v>34</v>
      </c>
      <c r="P2580" s="1">
        <v>13</v>
      </c>
      <c r="Q2580" s="11">
        <v>40</v>
      </c>
    </row>
    <row r="2581" spans="3:17" x14ac:dyDescent="0.25">
      <c r="C2581" s="125"/>
      <c r="D2581" s="120"/>
      <c r="E2581" s="9"/>
      <c r="F2581" s="10"/>
      <c r="G2581" s="8">
        <v>100</v>
      </c>
      <c r="H2581" s="13">
        <v>5.2469135802469999</v>
      </c>
      <c r="I2581" s="2">
        <v>6.79012345679</v>
      </c>
      <c r="J2581" s="2">
        <v>26.851851851852</v>
      </c>
      <c r="K2581" s="2">
        <v>4.0123456790120002</v>
      </c>
      <c r="L2581" s="2">
        <v>4.6296296296300001</v>
      </c>
      <c r="M2581" s="2">
        <v>9.5679012345679997</v>
      </c>
      <c r="N2581" s="2">
        <v>16.049382716048999</v>
      </c>
      <c r="O2581" s="2">
        <v>10.493827160494</v>
      </c>
      <c r="P2581" s="2">
        <v>4.0123456790120002</v>
      </c>
      <c r="Q2581" s="14">
        <v>12.345679012346</v>
      </c>
    </row>
    <row r="2582" spans="3:17" ht="37.799999999999997" x14ac:dyDescent="0.25">
      <c r="C2582" s="125"/>
      <c r="D2582" s="120"/>
      <c r="E2582" s="4" t="s">
        <v>69</v>
      </c>
      <c r="F2582" s="5"/>
      <c r="G2582" s="6">
        <v>364</v>
      </c>
      <c r="H2582" s="7">
        <v>18</v>
      </c>
      <c r="I2582" s="1">
        <v>31</v>
      </c>
      <c r="J2582" s="1">
        <v>94</v>
      </c>
      <c r="K2582" s="1">
        <v>19</v>
      </c>
      <c r="L2582" s="1">
        <v>16</v>
      </c>
      <c r="M2582" s="1">
        <v>45</v>
      </c>
      <c r="N2582" s="1">
        <v>68</v>
      </c>
      <c r="O2582" s="1">
        <v>31</v>
      </c>
      <c r="P2582" s="1">
        <v>7</v>
      </c>
      <c r="Q2582" s="11">
        <v>35</v>
      </c>
    </row>
    <row r="2583" spans="3:17" x14ac:dyDescent="0.25">
      <c r="C2583" s="125"/>
      <c r="D2583" s="120"/>
      <c r="E2583" s="9"/>
      <c r="F2583" s="10"/>
      <c r="G2583" s="8">
        <v>100</v>
      </c>
      <c r="H2583" s="13">
        <v>4.9450549450550003</v>
      </c>
      <c r="I2583" s="2">
        <v>8.5164835164839996</v>
      </c>
      <c r="J2583" s="2">
        <v>25.824175824175999</v>
      </c>
      <c r="K2583" s="2">
        <v>5.2197802197799996</v>
      </c>
      <c r="L2583" s="2">
        <v>4.3956043956039998</v>
      </c>
      <c r="M2583" s="2">
        <v>12.362637362637001</v>
      </c>
      <c r="N2583" s="2">
        <v>18.681318681318999</v>
      </c>
      <c r="O2583" s="2">
        <v>8.5164835164839996</v>
      </c>
      <c r="P2583" s="2">
        <v>1.923076923077</v>
      </c>
      <c r="Q2583" s="14">
        <v>9.6153846153850004</v>
      </c>
    </row>
    <row r="2584" spans="3:17" ht="37.799999999999997" x14ac:dyDescent="0.25">
      <c r="C2584" s="125"/>
      <c r="D2584" s="120"/>
      <c r="E2584" s="4" t="s">
        <v>70</v>
      </c>
      <c r="F2584" s="5"/>
      <c r="G2584" s="6">
        <v>292</v>
      </c>
      <c r="H2584" s="7">
        <v>13</v>
      </c>
      <c r="I2584" s="1">
        <v>9</v>
      </c>
      <c r="J2584" s="1">
        <v>96</v>
      </c>
      <c r="K2584" s="1">
        <v>19</v>
      </c>
      <c r="L2584" s="1">
        <v>17</v>
      </c>
      <c r="M2584" s="1">
        <v>26</v>
      </c>
      <c r="N2584" s="1">
        <v>50</v>
      </c>
      <c r="O2584" s="1">
        <v>20</v>
      </c>
      <c r="P2584" s="1">
        <v>7</v>
      </c>
      <c r="Q2584" s="11">
        <v>35</v>
      </c>
    </row>
    <row r="2585" spans="3:17" x14ac:dyDescent="0.25">
      <c r="C2585" s="125"/>
      <c r="D2585" s="120"/>
      <c r="E2585" s="9"/>
      <c r="F2585" s="10"/>
      <c r="G2585" s="8">
        <v>100</v>
      </c>
      <c r="H2585" s="13">
        <v>4.4520547945209996</v>
      </c>
      <c r="I2585" s="2">
        <v>3.0821917808219998</v>
      </c>
      <c r="J2585" s="2">
        <v>32.876712328766999</v>
      </c>
      <c r="K2585" s="2">
        <v>6.506849315068</v>
      </c>
      <c r="L2585" s="2">
        <v>5.8219178082190002</v>
      </c>
      <c r="M2585" s="2">
        <v>8.9041095890409991</v>
      </c>
      <c r="N2585" s="2">
        <v>17.123287671233001</v>
      </c>
      <c r="O2585" s="2">
        <v>6.8493150684930004</v>
      </c>
      <c r="P2585" s="2">
        <v>2.397260273973</v>
      </c>
      <c r="Q2585" s="14">
        <v>11.986301369863</v>
      </c>
    </row>
    <row r="2586" spans="3:17" ht="37.799999999999997" x14ac:dyDescent="0.25">
      <c r="C2586" s="125"/>
      <c r="D2586" s="120"/>
      <c r="E2586" s="4" t="s">
        <v>71</v>
      </c>
      <c r="F2586" s="5"/>
      <c r="G2586" s="6">
        <v>316</v>
      </c>
      <c r="H2586" s="7">
        <v>13</v>
      </c>
      <c r="I2586" s="1">
        <v>28</v>
      </c>
      <c r="J2586" s="1">
        <v>108</v>
      </c>
      <c r="K2586" s="1">
        <v>14</v>
      </c>
      <c r="L2586" s="1">
        <v>17</v>
      </c>
      <c r="M2586" s="1">
        <v>26</v>
      </c>
      <c r="N2586" s="1">
        <v>47</v>
      </c>
      <c r="O2586" s="1">
        <v>19</v>
      </c>
      <c r="P2586" s="1">
        <v>12</v>
      </c>
      <c r="Q2586" s="11">
        <v>32</v>
      </c>
    </row>
    <row r="2587" spans="3:17" x14ac:dyDescent="0.25">
      <c r="C2587" s="125"/>
      <c r="D2587" s="120"/>
      <c r="E2587" s="9"/>
      <c r="F2587" s="10"/>
      <c r="G2587" s="8">
        <v>100</v>
      </c>
      <c r="H2587" s="13">
        <v>4.1139240506329999</v>
      </c>
      <c r="I2587" s="2">
        <v>8.8607594936710008</v>
      </c>
      <c r="J2587" s="2">
        <v>34.177215189873003</v>
      </c>
      <c r="K2587" s="2">
        <v>4.4303797468350004</v>
      </c>
      <c r="L2587" s="2">
        <v>5.379746835443</v>
      </c>
      <c r="M2587" s="2">
        <v>8.2278481012659999</v>
      </c>
      <c r="N2587" s="2">
        <v>14.873417721519001</v>
      </c>
      <c r="O2587" s="2">
        <v>6.0126582278480001</v>
      </c>
      <c r="P2587" s="2">
        <v>3.7974683544299999</v>
      </c>
      <c r="Q2587" s="14">
        <v>10.126582278480999</v>
      </c>
    </row>
    <row r="2588" spans="3:17" ht="37.799999999999997" x14ac:dyDescent="0.25">
      <c r="C2588" s="125"/>
      <c r="D2588" s="120"/>
      <c r="E2588" s="4" t="s">
        <v>72</v>
      </c>
      <c r="F2588" s="5"/>
      <c r="G2588" s="6">
        <v>308</v>
      </c>
      <c r="H2588" s="7">
        <v>14</v>
      </c>
      <c r="I2588" s="1">
        <v>26</v>
      </c>
      <c r="J2588" s="1">
        <v>93</v>
      </c>
      <c r="K2588" s="1">
        <v>16</v>
      </c>
      <c r="L2588" s="1">
        <v>20</v>
      </c>
      <c r="M2588" s="1">
        <v>38</v>
      </c>
      <c r="N2588" s="1">
        <v>46</v>
      </c>
      <c r="O2588" s="1">
        <v>16</v>
      </c>
      <c r="P2588" s="1">
        <v>6</v>
      </c>
      <c r="Q2588" s="11">
        <v>33</v>
      </c>
    </row>
    <row r="2589" spans="3:17" x14ac:dyDescent="0.25">
      <c r="C2589" s="125"/>
      <c r="D2589" s="120"/>
      <c r="E2589" s="9"/>
      <c r="F2589" s="10"/>
      <c r="G2589" s="8">
        <v>100</v>
      </c>
      <c r="H2589" s="13">
        <v>4.5454545454549997</v>
      </c>
      <c r="I2589" s="2">
        <v>8.4415584415579996</v>
      </c>
      <c r="J2589" s="2">
        <v>30.194805194804999</v>
      </c>
      <c r="K2589" s="2">
        <v>5.1948051948050002</v>
      </c>
      <c r="L2589" s="2">
        <v>6.4935064935059996</v>
      </c>
      <c r="M2589" s="2">
        <v>12.337662337662</v>
      </c>
      <c r="N2589" s="2">
        <v>14.935064935065</v>
      </c>
      <c r="O2589" s="2">
        <v>5.1948051948050002</v>
      </c>
      <c r="P2589" s="2">
        <v>1.948051948052</v>
      </c>
      <c r="Q2589" s="14">
        <v>10.714285714286</v>
      </c>
    </row>
    <row r="2590" spans="3:17" ht="37.799999999999997" x14ac:dyDescent="0.25">
      <c r="C2590" s="125"/>
      <c r="D2590" s="120"/>
      <c r="E2590" s="4" t="s">
        <v>73</v>
      </c>
      <c r="F2590" s="5"/>
      <c r="G2590" s="6">
        <v>114</v>
      </c>
      <c r="H2590" s="7">
        <v>4</v>
      </c>
      <c r="I2590" s="1">
        <v>8</v>
      </c>
      <c r="J2590" s="1">
        <v>37</v>
      </c>
      <c r="K2590" s="1">
        <v>11</v>
      </c>
      <c r="L2590" s="1">
        <v>6</v>
      </c>
      <c r="M2590" s="1">
        <v>15</v>
      </c>
      <c r="N2590" s="1">
        <v>15</v>
      </c>
      <c r="O2590" s="1">
        <v>7</v>
      </c>
      <c r="P2590" s="1">
        <v>3</v>
      </c>
      <c r="Q2590" s="11">
        <v>8</v>
      </c>
    </row>
    <row r="2591" spans="3:17" x14ac:dyDescent="0.25">
      <c r="C2591" s="125"/>
      <c r="D2591" s="120"/>
      <c r="E2591" s="9"/>
      <c r="F2591" s="10"/>
      <c r="G2591" s="8">
        <v>100</v>
      </c>
      <c r="H2591" s="13">
        <v>3.508771929825</v>
      </c>
      <c r="I2591" s="2">
        <v>7.0175438596489998</v>
      </c>
      <c r="J2591" s="2">
        <v>32.456140350877</v>
      </c>
      <c r="K2591" s="2">
        <v>9.6491228070179993</v>
      </c>
      <c r="L2591" s="2">
        <v>5.2631578947369997</v>
      </c>
      <c r="M2591" s="2">
        <v>13.157894736842</v>
      </c>
      <c r="N2591" s="2">
        <v>13.157894736842</v>
      </c>
      <c r="O2591" s="2">
        <v>6.1403508771929998</v>
      </c>
      <c r="P2591" s="2">
        <v>2.6315789473679998</v>
      </c>
      <c r="Q2591" s="14">
        <v>7.0175438596489998</v>
      </c>
    </row>
    <row r="2592" spans="3:17" ht="25.2" x14ac:dyDescent="0.25">
      <c r="C2592" s="125"/>
      <c r="D2592" s="120"/>
      <c r="E2592" s="4" t="s">
        <v>74</v>
      </c>
      <c r="F2592" s="5"/>
      <c r="G2592" s="6">
        <v>96</v>
      </c>
      <c r="H2592" s="7">
        <v>0</v>
      </c>
      <c r="I2592" s="1">
        <v>4</v>
      </c>
      <c r="J2592" s="1">
        <v>42</v>
      </c>
      <c r="K2592" s="1">
        <v>5</v>
      </c>
      <c r="L2592" s="1">
        <v>6</v>
      </c>
      <c r="M2592" s="1">
        <v>15</v>
      </c>
      <c r="N2592" s="1">
        <v>10</v>
      </c>
      <c r="O2592" s="1">
        <v>5</v>
      </c>
      <c r="P2592" s="1">
        <v>2</v>
      </c>
      <c r="Q2592" s="11">
        <v>7</v>
      </c>
    </row>
    <row r="2593" spans="3:17" x14ac:dyDescent="0.25">
      <c r="C2593" s="125"/>
      <c r="D2593" s="120"/>
      <c r="E2593" s="9"/>
      <c r="F2593" s="10"/>
      <c r="G2593" s="8">
        <v>100</v>
      </c>
      <c r="H2593" s="36">
        <v>0</v>
      </c>
      <c r="I2593" s="2">
        <v>4.166666666667</v>
      </c>
      <c r="J2593" s="2">
        <v>43.75</v>
      </c>
      <c r="K2593" s="2">
        <v>5.208333333333</v>
      </c>
      <c r="L2593" s="2">
        <v>6.25</v>
      </c>
      <c r="M2593" s="2">
        <v>15.625</v>
      </c>
      <c r="N2593" s="2">
        <v>10.416666666667</v>
      </c>
      <c r="O2593" s="2">
        <v>5.208333333333</v>
      </c>
      <c r="P2593" s="2">
        <v>2.083333333333</v>
      </c>
      <c r="Q2593" s="14">
        <v>7.291666666667</v>
      </c>
    </row>
    <row r="2594" spans="3:17" x14ac:dyDescent="0.25">
      <c r="C2594" s="125"/>
      <c r="D2594" s="120"/>
      <c r="E2594" s="4" t="s">
        <v>75</v>
      </c>
      <c r="F2594" s="5"/>
      <c r="G2594" s="6">
        <v>29</v>
      </c>
      <c r="H2594" s="7">
        <v>1</v>
      </c>
      <c r="I2594" s="1">
        <v>0</v>
      </c>
      <c r="J2594" s="1">
        <v>14</v>
      </c>
      <c r="K2594" s="1">
        <v>0</v>
      </c>
      <c r="L2594" s="1">
        <v>3</v>
      </c>
      <c r="M2594" s="1">
        <v>1</v>
      </c>
      <c r="N2594" s="1">
        <v>6</v>
      </c>
      <c r="O2594" s="1">
        <v>0</v>
      </c>
      <c r="P2594" s="1">
        <v>0</v>
      </c>
      <c r="Q2594" s="11">
        <v>4</v>
      </c>
    </row>
    <row r="2595" spans="3:17" x14ac:dyDescent="0.25">
      <c r="C2595" s="125"/>
      <c r="D2595" s="120"/>
      <c r="E2595" s="9"/>
      <c r="F2595" s="10"/>
      <c r="G2595" s="8">
        <v>100</v>
      </c>
      <c r="H2595" s="13">
        <v>3.4482758620689999</v>
      </c>
      <c r="I2595" s="16">
        <v>0</v>
      </c>
      <c r="J2595" s="2">
        <v>48.275862068965999</v>
      </c>
      <c r="K2595" s="16">
        <v>0</v>
      </c>
      <c r="L2595" s="2">
        <v>10.344827586207</v>
      </c>
      <c r="M2595" s="2">
        <v>3.4482758620689999</v>
      </c>
      <c r="N2595" s="2">
        <v>20.689655172414</v>
      </c>
      <c r="O2595" s="16">
        <v>0</v>
      </c>
      <c r="P2595" s="16">
        <v>0</v>
      </c>
      <c r="Q2595" s="14">
        <v>13.793103448276</v>
      </c>
    </row>
    <row r="2596" spans="3:17" x14ac:dyDescent="0.25">
      <c r="C2596" s="125"/>
      <c r="D2596" s="120"/>
      <c r="E2596" s="4" t="s">
        <v>18</v>
      </c>
      <c r="F2596" s="5"/>
      <c r="G2596" s="6">
        <v>127</v>
      </c>
      <c r="H2596" s="7">
        <v>10</v>
      </c>
      <c r="I2596" s="1">
        <v>9</v>
      </c>
      <c r="J2596" s="1">
        <v>34</v>
      </c>
      <c r="K2596" s="1">
        <v>6</v>
      </c>
      <c r="L2596" s="1">
        <v>7</v>
      </c>
      <c r="M2596" s="1">
        <v>14</v>
      </c>
      <c r="N2596" s="1">
        <v>19</v>
      </c>
      <c r="O2596" s="1">
        <v>5</v>
      </c>
      <c r="P2596" s="1">
        <v>8</v>
      </c>
      <c r="Q2596" s="11">
        <v>15</v>
      </c>
    </row>
    <row r="2597" spans="3:17" x14ac:dyDescent="0.25">
      <c r="C2597" s="125"/>
      <c r="D2597" s="120"/>
      <c r="E2597" s="9"/>
      <c r="F2597" s="10"/>
      <c r="G2597" s="8">
        <v>100</v>
      </c>
      <c r="H2597" s="13">
        <v>7.8740157480309998</v>
      </c>
      <c r="I2597" s="2">
        <v>7.0866141732279999</v>
      </c>
      <c r="J2597" s="2">
        <v>26.771653543307</v>
      </c>
      <c r="K2597" s="2">
        <v>4.7244094488190003</v>
      </c>
      <c r="L2597" s="2">
        <v>5.5118110236220001</v>
      </c>
      <c r="M2597" s="2">
        <v>11.023622047244</v>
      </c>
      <c r="N2597" s="2">
        <v>14.960629921260001</v>
      </c>
      <c r="O2597" s="2">
        <v>3.9370078740159999</v>
      </c>
      <c r="P2597" s="2">
        <v>6.299212598425</v>
      </c>
      <c r="Q2597" s="14">
        <v>11.811023622046999</v>
      </c>
    </row>
    <row r="2598" spans="3:17" x14ac:dyDescent="0.25">
      <c r="C2598" s="121" t="s">
        <v>76</v>
      </c>
      <c r="D2598" s="119" t="s">
        <v>20</v>
      </c>
      <c r="E2598" s="18" t="s">
        <v>77</v>
      </c>
      <c r="F2598" s="17"/>
      <c r="G2598" s="19">
        <v>626</v>
      </c>
      <c r="H2598" s="21">
        <v>30</v>
      </c>
      <c r="I2598" s="3">
        <v>14</v>
      </c>
      <c r="J2598" s="3">
        <v>274</v>
      </c>
      <c r="K2598" s="3">
        <v>16</v>
      </c>
      <c r="L2598" s="3">
        <v>0</v>
      </c>
      <c r="M2598" s="3">
        <v>74</v>
      </c>
      <c r="N2598" s="3">
        <v>108</v>
      </c>
      <c r="O2598" s="3">
        <v>43</v>
      </c>
      <c r="P2598" s="3">
        <v>0</v>
      </c>
      <c r="Q2598" s="22">
        <v>67</v>
      </c>
    </row>
    <row r="2599" spans="3:17" x14ac:dyDescent="0.25">
      <c r="C2599" s="125"/>
      <c r="D2599" s="120"/>
      <c r="E2599" s="9"/>
      <c r="F2599" s="10"/>
      <c r="G2599" s="8">
        <v>100</v>
      </c>
      <c r="H2599" s="13">
        <v>4.7923322683710001</v>
      </c>
      <c r="I2599" s="2">
        <v>2.23642172524</v>
      </c>
      <c r="J2599" s="2">
        <v>43.769968051117999</v>
      </c>
      <c r="K2599" s="2">
        <v>2.5559105431310001</v>
      </c>
      <c r="L2599" s="16">
        <v>0</v>
      </c>
      <c r="M2599" s="2">
        <v>11.821086261981</v>
      </c>
      <c r="N2599" s="2">
        <v>17.252396166134002</v>
      </c>
      <c r="O2599" s="2">
        <v>6.8690095846650001</v>
      </c>
      <c r="P2599" s="16">
        <v>0</v>
      </c>
      <c r="Q2599" s="14">
        <v>10.702875399361</v>
      </c>
    </row>
    <row r="2600" spans="3:17" x14ac:dyDescent="0.25">
      <c r="C2600" s="125"/>
      <c r="D2600" s="120"/>
      <c r="E2600" s="4" t="s">
        <v>78</v>
      </c>
      <c r="F2600" s="5"/>
      <c r="G2600" s="6">
        <v>975</v>
      </c>
      <c r="H2600" s="7">
        <v>29</v>
      </c>
      <c r="I2600" s="1">
        <v>77</v>
      </c>
      <c r="J2600" s="1">
        <v>318</v>
      </c>
      <c r="K2600" s="1">
        <v>36</v>
      </c>
      <c r="L2600" s="1">
        <v>39</v>
      </c>
      <c r="M2600" s="1">
        <v>105</v>
      </c>
      <c r="N2600" s="1">
        <v>169</v>
      </c>
      <c r="O2600" s="1">
        <v>71</v>
      </c>
      <c r="P2600" s="1">
        <v>35</v>
      </c>
      <c r="Q2600" s="11">
        <v>96</v>
      </c>
    </row>
    <row r="2601" spans="3:17" x14ac:dyDescent="0.25">
      <c r="C2601" s="125"/>
      <c r="D2601" s="120"/>
      <c r="E2601" s="9"/>
      <c r="F2601" s="10"/>
      <c r="G2601" s="8">
        <v>100</v>
      </c>
      <c r="H2601" s="13">
        <v>2.9743589743590002</v>
      </c>
      <c r="I2601" s="2">
        <v>7.8974358974359999</v>
      </c>
      <c r="J2601" s="2">
        <v>32.615384615384997</v>
      </c>
      <c r="K2601" s="2">
        <v>3.6923076923079998</v>
      </c>
      <c r="L2601" s="2">
        <v>4</v>
      </c>
      <c r="M2601" s="2">
        <v>10.769230769230999</v>
      </c>
      <c r="N2601" s="2">
        <v>17.333333333333002</v>
      </c>
      <c r="O2601" s="2">
        <v>7.2820512820510004</v>
      </c>
      <c r="P2601" s="2">
        <v>3.5897435897440002</v>
      </c>
      <c r="Q2601" s="14">
        <v>9.8461538461539995</v>
      </c>
    </row>
    <row r="2602" spans="3:17" x14ac:dyDescent="0.25">
      <c r="C2602" s="125"/>
      <c r="D2602" s="120"/>
      <c r="E2602" s="4" t="s">
        <v>79</v>
      </c>
      <c r="F2602" s="5"/>
      <c r="G2602" s="6">
        <v>589</v>
      </c>
      <c r="H2602" s="7">
        <v>26</v>
      </c>
      <c r="I2602" s="1">
        <v>62</v>
      </c>
      <c r="J2602" s="1">
        <v>95</v>
      </c>
      <c r="K2602" s="1">
        <v>50</v>
      </c>
      <c r="L2602" s="1">
        <v>62</v>
      </c>
      <c r="M2602" s="1">
        <v>47</v>
      </c>
      <c r="N2602" s="1">
        <v>92</v>
      </c>
      <c r="O2602" s="1">
        <v>41</v>
      </c>
      <c r="P2602" s="1">
        <v>21</v>
      </c>
      <c r="Q2602" s="11">
        <v>93</v>
      </c>
    </row>
    <row r="2603" spans="3:17" x14ac:dyDescent="0.25">
      <c r="C2603" s="125"/>
      <c r="D2603" s="120"/>
      <c r="E2603" s="9"/>
      <c r="F2603" s="10"/>
      <c r="G2603" s="8">
        <v>100</v>
      </c>
      <c r="H2603" s="13">
        <v>4.4142614601019998</v>
      </c>
      <c r="I2603" s="2">
        <v>10.526315789473999</v>
      </c>
      <c r="J2603" s="2">
        <v>16.129032258064999</v>
      </c>
      <c r="K2603" s="2">
        <v>8.4889643463500004</v>
      </c>
      <c r="L2603" s="2">
        <v>10.526315789473999</v>
      </c>
      <c r="M2603" s="2">
        <v>7.9796264855689998</v>
      </c>
      <c r="N2603" s="2">
        <v>15.619694397284</v>
      </c>
      <c r="O2603" s="2">
        <v>6.9609507640070003</v>
      </c>
      <c r="P2603" s="2">
        <v>3.565365025467</v>
      </c>
      <c r="Q2603" s="14">
        <v>15.789473684211</v>
      </c>
    </row>
    <row r="2604" spans="3:17" x14ac:dyDescent="0.25">
      <c r="C2604" s="125"/>
      <c r="D2604" s="120"/>
      <c r="E2604" s="4" t="s">
        <v>80</v>
      </c>
      <c r="F2604" s="5"/>
      <c r="G2604" s="6">
        <v>224</v>
      </c>
      <c r="H2604" s="7">
        <v>25</v>
      </c>
      <c r="I2604" s="1">
        <v>37</v>
      </c>
      <c r="J2604" s="1">
        <v>35</v>
      </c>
      <c r="K2604" s="1">
        <v>15</v>
      </c>
      <c r="L2604" s="1">
        <v>22</v>
      </c>
      <c r="M2604" s="1">
        <v>17</v>
      </c>
      <c r="N2604" s="1">
        <v>26</v>
      </c>
      <c r="O2604" s="1">
        <v>13</v>
      </c>
      <c r="P2604" s="1">
        <v>12</v>
      </c>
      <c r="Q2604" s="11">
        <v>22</v>
      </c>
    </row>
    <row r="2605" spans="3:17" x14ac:dyDescent="0.25">
      <c r="C2605" s="125"/>
      <c r="D2605" s="120"/>
      <c r="E2605" s="9"/>
      <c r="F2605" s="10"/>
      <c r="G2605" s="8">
        <v>100</v>
      </c>
      <c r="H2605" s="13">
        <v>11.160714285714</v>
      </c>
      <c r="I2605" s="2">
        <v>16.517857142857</v>
      </c>
      <c r="J2605" s="2">
        <v>15.625</v>
      </c>
      <c r="K2605" s="2">
        <v>6.6964285714290002</v>
      </c>
      <c r="L2605" s="2">
        <v>9.8214285714289993</v>
      </c>
      <c r="M2605" s="2">
        <v>7.5892857142860004</v>
      </c>
      <c r="N2605" s="2">
        <v>11.607142857143</v>
      </c>
      <c r="O2605" s="2">
        <v>5.8035714285709998</v>
      </c>
      <c r="P2605" s="2">
        <v>5.3571428571429998</v>
      </c>
      <c r="Q2605" s="14">
        <v>9.8214285714289993</v>
      </c>
    </row>
    <row r="2606" spans="3:17" x14ac:dyDescent="0.25">
      <c r="C2606" s="121" t="s">
        <v>81</v>
      </c>
      <c r="D2606" s="119" t="s">
        <v>20</v>
      </c>
      <c r="E2606" s="18" t="s">
        <v>82</v>
      </c>
      <c r="F2606" s="17"/>
      <c r="G2606" s="19">
        <v>300</v>
      </c>
      <c r="H2606" s="21">
        <v>110</v>
      </c>
      <c r="I2606" s="3">
        <v>190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22">
        <v>0</v>
      </c>
    </row>
    <row r="2607" spans="3:17" x14ac:dyDescent="0.25">
      <c r="C2607" s="125"/>
      <c r="D2607" s="120"/>
      <c r="E2607" s="9"/>
      <c r="F2607" s="10"/>
      <c r="G2607" s="8">
        <v>100</v>
      </c>
      <c r="H2607" s="13">
        <v>36.666666666666998</v>
      </c>
      <c r="I2607" s="2">
        <v>63.333333333333002</v>
      </c>
      <c r="J2607" s="16">
        <v>0</v>
      </c>
      <c r="K2607" s="16">
        <v>0</v>
      </c>
      <c r="L2607" s="16">
        <v>0</v>
      </c>
      <c r="M2607" s="16">
        <v>0</v>
      </c>
      <c r="N2607" s="16">
        <v>0</v>
      </c>
      <c r="O2607" s="16">
        <v>0</v>
      </c>
      <c r="P2607" s="16">
        <v>0</v>
      </c>
      <c r="Q2607" s="32">
        <v>0</v>
      </c>
    </row>
    <row r="2608" spans="3:17" x14ac:dyDescent="0.25">
      <c r="C2608" s="125"/>
      <c r="D2608" s="120"/>
      <c r="E2608" s="4" t="s">
        <v>83</v>
      </c>
      <c r="F2608" s="5"/>
      <c r="G2608" s="6">
        <v>722</v>
      </c>
      <c r="H2608" s="7">
        <v>0</v>
      </c>
      <c r="I2608" s="1">
        <v>0</v>
      </c>
      <c r="J2608" s="1">
        <v>722</v>
      </c>
      <c r="K2608" s="1">
        <v>0</v>
      </c>
      <c r="L2608" s="1">
        <v>0</v>
      </c>
      <c r="M2608" s="1">
        <v>0</v>
      </c>
      <c r="N2608" s="1">
        <v>0</v>
      </c>
      <c r="O2608" s="1">
        <v>0</v>
      </c>
      <c r="P2608" s="1">
        <v>0</v>
      </c>
      <c r="Q2608" s="11">
        <v>0</v>
      </c>
    </row>
    <row r="2609" spans="3:17" x14ac:dyDescent="0.25">
      <c r="C2609" s="125"/>
      <c r="D2609" s="120"/>
      <c r="E2609" s="9"/>
      <c r="F2609" s="10"/>
      <c r="G2609" s="8">
        <v>100</v>
      </c>
      <c r="H2609" s="36">
        <v>0</v>
      </c>
      <c r="I2609" s="16">
        <v>0</v>
      </c>
      <c r="J2609" s="2">
        <v>100</v>
      </c>
      <c r="K2609" s="16">
        <v>0</v>
      </c>
      <c r="L2609" s="16">
        <v>0</v>
      </c>
      <c r="M2609" s="16">
        <v>0</v>
      </c>
      <c r="N2609" s="16">
        <v>0</v>
      </c>
      <c r="O2609" s="16">
        <v>0</v>
      </c>
      <c r="P2609" s="16">
        <v>0</v>
      </c>
      <c r="Q2609" s="32">
        <v>0</v>
      </c>
    </row>
    <row r="2610" spans="3:17" x14ac:dyDescent="0.25">
      <c r="C2610" s="125"/>
      <c r="D2610" s="120"/>
      <c r="E2610" s="4" t="s">
        <v>84</v>
      </c>
      <c r="F2610" s="5"/>
      <c r="G2610" s="6">
        <v>483</v>
      </c>
      <c r="H2610" s="7">
        <v>0</v>
      </c>
      <c r="I2610" s="1">
        <v>0</v>
      </c>
      <c r="J2610" s="1">
        <v>0</v>
      </c>
      <c r="K2610" s="1">
        <v>117</v>
      </c>
      <c r="L2610" s="1">
        <v>123</v>
      </c>
      <c r="M2610" s="1">
        <v>243</v>
      </c>
      <c r="N2610" s="1">
        <v>0</v>
      </c>
      <c r="O2610" s="1">
        <v>0</v>
      </c>
      <c r="P2610" s="1">
        <v>0</v>
      </c>
      <c r="Q2610" s="11">
        <v>0</v>
      </c>
    </row>
    <row r="2611" spans="3:17" x14ac:dyDescent="0.25">
      <c r="C2611" s="125"/>
      <c r="D2611" s="120"/>
      <c r="E2611" s="9"/>
      <c r="F2611" s="10"/>
      <c r="G2611" s="8">
        <v>100</v>
      </c>
      <c r="H2611" s="36">
        <v>0</v>
      </c>
      <c r="I2611" s="16">
        <v>0</v>
      </c>
      <c r="J2611" s="16">
        <v>0</v>
      </c>
      <c r="K2611" s="2">
        <v>24.223602484472</v>
      </c>
      <c r="L2611" s="2">
        <v>25.465838509316999</v>
      </c>
      <c r="M2611" s="2">
        <v>50.310559006211001</v>
      </c>
      <c r="N2611" s="16">
        <v>0</v>
      </c>
      <c r="O2611" s="16">
        <v>0</v>
      </c>
      <c r="P2611" s="16">
        <v>0</v>
      </c>
      <c r="Q2611" s="32">
        <v>0</v>
      </c>
    </row>
    <row r="2612" spans="3:17" x14ac:dyDescent="0.25">
      <c r="C2612" s="125"/>
      <c r="D2612" s="120"/>
      <c r="E2612" s="4" t="s">
        <v>85</v>
      </c>
      <c r="F2612" s="5"/>
      <c r="G2612" s="6">
        <v>395</v>
      </c>
      <c r="H2612" s="7">
        <v>0</v>
      </c>
      <c r="I2612" s="1">
        <v>0</v>
      </c>
      <c r="J2612" s="1">
        <v>0</v>
      </c>
      <c r="K2612" s="1">
        <v>0</v>
      </c>
      <c r="L2612" s="1">
        <v>0</v>
      </c>
      <c r="M2612" s="1">
        <v>0</v>
      </c>
      <c r="N2612" s="1">
        <v>395</v>
      </c>
      <c r="O2612" s="1">
        <v>0</v>
      </c>
      <c r="P2612" s="1">
        <v>0</v>
      </c>
      <c r="Q2612" s="11">
        <v>0</v>
      </c>
    </row>
    <row r="2613" spans="3:17" x14ac:dyDescent="0.25">
      <c r="C2613" s="125"/>
      <c r="D2613" s="120"/>
      <c r="E2613" s="9"/>
      <c r="F2613" s="10"/>
      <c r="G2613" s="8">
        <v>100</v>
      </c>
      <c r="H2613" s="36">
        <v>0</v>
      </c>
      <c r="I2613" s="16">
        <v>0</v>
      </c>
      <c r="J2613" s="16">
        <v>0</v>
      </c>
      <c r="K2613" s="16">
        <v>0</v>
      </c>
      <c r="L2613" s="16">
        <v>0</v>
      </c>
      <c r="M2613" s="16">
        <v>0</v>
      </c>
      <c r="N2613" s="2">
        <v>100</v>
      </c>
      <c r="O2613" s="16">
        <v>0</v>
      </c>
      <c r="P2613" s="16">
        <v>0</v>
      </c>
      <c r="Q2613" s="32">
        <v>0</v>
      </c>
    </row>
    <row r="2614" spans="3:17" x14ac:dyDescent="0.25">
      <c r="C2614" s="125"/>
      <c r="D2614" s="120"/>
      <c r="E2614" s="4" t="s">
        <v>86</v>
      </c>
      <c r="F2614" s="5"/>
      <c r="G2614" s="6">
        <v>236</v>
      </c>
      <c r="H2614" s="7">
        <v>0</v>
      </c>
      <c r="I2614" s="1">
        <v>0</v>
      </c>
      <c r="J2614" s="1">
        <v>0</v>
      </c>
      <c r="K2614" s="1">
        <v>0</v>
      </c>
      <c r="L2614" s="1">
        <v>0</v>
      </c>
      <c r="M2614" s="1">
        <v>0</v>
      </c>
      <c r="N2614" s="1">
        <v>0</v>
      </c>
      <c r="O2614" s="1">
        <v>168</v>
      </c>
      <c r="P2614" s="1">
        <v>68</v>
      </c>
      <c r="Q2614" s="11">
        <v>0</v>
      </c>
    </row>
    <row r="2615" spans="3:17" x14ac:dyDescent="0.25">
      <c r="C2615" s="125"/>
      <c r="D2615" s="120"/>
      <c r="E2615" s="9"/>
      <c r="F2615" s="10"/>
      <c r="G2615" s="8">
        <v>100</v>
      </c>
      <c r="H2615" s="36">
        <v>0</v>
      </c>
      <c r="I2615" s="16">
        <v>0</v>
      </c>
      <c r="J2615" s="16">
        <v>0</v>
      </c>
      <c r="K2615" s="16">
        <v>0</v>
      </c>
      <c r="L2615" s="16">
        <v>0</v>
      </c>
      <c r="M2615" s="16">
        <v>0</v>
      </c>
      <c r="N2615" s="16">
        <v>0</v>
      </c>
      <c r="O2615" s="2">
        <v>71.186440677966004</v>
      </c>
      <c r="P2615" s="2">
        <v>28.813559322033999</v>
      </c>
      <c r="Q2615" s="32">
        <v>0</v>
      </c>
    </row>
    <row r="2616" spans="3:17" x14ac:dyDescent="0.25">
      <c r="C2616" s="125"/>
      <c r="D2616" s="120"/>
      <c r="E2616" s="4" t="s">
        <v>87</v>
      </c>
      <c r="F2616" s="5"/>
      <c r="G2616" s="6">
        <v>278</v>
      </c>
      <c r="H2616" s="7">
        <v>0</v>
      </c>
      <c r="I2616" s="1">
        <v>0</v>
      </c>
      <c r="J2616" s="1">
        <v>0</v>
      </c>
      <c r="K2616" s="1">
        <v>0</v>
      </c>
      <c r="L2616" s="1">
        <v>0</v>
      </c>
      <c r="M2616" s="1">
        <v>0</v>
      </c>
      <c r="N2616" s="1">
        <v>0</v>
      </c>
      <c r="O2616" s="1">
        <v>0</v>
      </c>
      <c r="P2616" s="1">
        <v>0</v>
      </c>
      <c r="Q2616" s="11">
        <v>278</v>
      </c>
    </row>
    <row r="2617" spans="3:17" x14ac:dyDescent="0.25">
      <c r="C2617" s="125"/>
      <c r="D2617" s="120"/>
      <c r="E2617" s="9"/>
      <c r="F2617" s="10"/>
      <c r="G2617" s="8">
        <v>100</v>
      </c>
      <c r="H2617" s="36">
        <v>0</v>
      </c>
      <c r="I2617" s="16">
        <v>0</v>
      </c>
      <c r="J2617" s="16">
        <v>0</v>
      </c>
      <c r="K2617" s="16">
        <v>0</v>
      </c>
      <c r="L2617" s="16">
        <v>0</v>
      </c>
      <c r="M2617" s="16">
        <v>0</v>
      </c>
      <c r="N2617" s="16">
        <v>0</v>
      </c>
      <c r="O2617" s="16">
        <v>0</v>
      </c>
      <c r="P2617" s="16">
        <v>0</v>
      </c>
      <c r="Q2617" s="14">
        <v>100</v>
      </c>
    </row>
    <row r="2618" spans="3:17" x14ac:dyDescent="0.25">
      <c r="C2618" s="121" t="s">
        <v>88</v>
      </c>
      <c r="D2618" s="119" t="s">
        <v>20</v>
      </c>
      <c r="E2618" s="18" t="s">
        <v>89</v>
      </c>
      <c r="F2618" s="17"/>
      <c r="G2618" s="19">
        <v>110</v>
      </c>
      <c r="H2618" s="21">
        <v>110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22">
        <v>0</v>
      </c>
    </row>
    <row r="2619" spans="3:17" x14ac:dyDescent="0.25">
      <c r="C2619" s="122"/>
      <c r="D2619" s="120"/>
      <c r="E2619" s="9"/>
      <c r="F2619" s="10"/>
      <c r="G2619" s="8">
        <v>100</v>
      </c>
      <c r="H2619" s="13">
        <v>100</v>
      </c>
      <c r="I2619" s="16">
        <v>0</v>
      </c>
      <c r="J2619" s="16">
        <v>0</v>
      </c>
      <c r="K2619" s="16">
        <v>0</v>
      </c>
      <c r="L2619" s="16">
        <v>0</v>
      </c>
      <c r="M2619" s="16">
        <v>0</v>
      </c>
      <c r="N2619" s="16">
        <v>0</v>
      </c>
      <c r="O2619" s="16">
        <v>0</v>
      </c>
      <c r="P2619" s="16">
        <v>0</v>
      </c>
      <c r="Q2619" s="32">
        <v>0</v>
      </c>
    </row>
    <row r="2620" spans="3:17" x14ac:dyDescent="0.25">
      <c r="C2620" s="122"/>
      <c r="D2620" s="120"/>
      <c r="E2620" s="4" t="s">
        <v>90</v>
      </c>
      <c r="F2620" s="5"/>
      <c r="G2620" s="6">
        <v>190</v>
      </c>
      <c r="H2620" s="7">
        <v>0</v>
      </c>
      <c r="I2620" s="1">
        <v>190</v>
      </c>
      <c r="J2620" s="1">
        <v>0</v>
      </c>
      <c r="K2620" s="1">
        <v>0</v>
      </c>
      <c r="L2620" s="1">
        <v>0</v>
      </c>
      <c r="M2620" s="1">
        <v>0</v>
      </c>
      <c r="N2620" s="1">
        <v>0</v>
      </c>
      <c r="O2620" s="1">
        <v>0</v>
      </c>
      <c r="P2620" s="1">
        <v>0</v>
      </c>
      <c r="Q2620" s="11">
        <v>0</v>
      </c>
    </row>
    <row r="2621" spans="3:17" x14ac:dyDescent="0.25">
      <c r="C2621" s="122"/>
      <c r="D2621" s="120"/>
      <c r="E2621" s="9"/>
      <c r="F2621" s="10"/>
      <c r="G2621" s="8">
        <v>100</v>
      </c>
      <c r="H2621" s="36">
        <v>0</v>
      </c>
      <c r="I2621" s="2">
        <v>100</v>
      </c>
      <c r="J2621" s="16">
        <v>0</v>
      </c>
      <c r="K2621" s="16">
        <v>0</v>
      </c>
      <c r="L2621" s="16">
        <v>0</v>
      </c>
      <c r="M2621" s="16">
        <v>0</v>
      </c>
      <c r="N2621" s="16">
        <v>0</v>
      </c>
      <c r="O2621" s="16">
        <v>0</v>
      </c>
      <c r="P2621" s="16">
        <v>0</v>
      </c>
      <c r="Q2621" s="32">
        <v>0</v>
      </c>
    </row>
    <row r="2622" spans="3:17" x14ac:dyDescent="0.25">
      <c r="C2622" s="122"/>
      <c r="D2622" s="120"/>
      <c r="E2622" s="4" t="s">
        <v>83</v>
      </c>
      <c r="F2622" s="5"/>
      <c r="G2622" s="6">
        <v>722</v>
      </c>
      <c r="H2622" s="7">
        <v>0</v>
      </c>
      <c r="I2622" s="1">
        <v>0</v>
      </c>
      <c r="J2622" s="1">
        <v>722</v>
      </c>
      <c r="K2622" s="1">
        <v>0</v>
      </c>
      <c r="L2622" s="1">
        <v>0</v>
      </c>
      <c r="M2622" s="1">
        <v>0</v>
      </c>
      <c r="N2622" s="1">
        <v>0</v>
      </c>
      <c r="O2622" s="1">
        <v>0</v>
      </c>
      <c r="P2622" s="1">
        <v>0</v>
      </c>
      <c r="Q2622" s="11">
        <v>0</v>
      </c>
    </row>
    <row r="2623" spans="3:17" x14ac:dyDescent="0.25">
      <c r="C2623" s="122"/>
      <c r="D2623" s="120"/>
      <c r="E2623" s="9"/>
      <c r="F2623" s="10"/>
      <c r="G2623" s="8">
        <v>100</v>
      </c>
      <c r="H2623" s="36">
        <v>0</v>
      </c>
      <c r="I2623" s="16">
        <v>0</v>
      </c>
      <c r="J2623" s="2">
        <v>100</v>
      </c>
      <c r="K2623" s="16">
        <v>0</v>
      </c>
      <c r="L2623" s="16">
        <v>0</v>
      </c>
      <c r="M2623" s="16">
        <v>0</v>
      </c>
      <c r="N2623" s="16">
        <v>0</v>
      </c>
      <c r="O2623" s="16">
        <v>0</v>
      </c>
      <c r="P2623" s="16">
        <v>0</v>
      </c>
      <c r="Q2623" s="32">
        <v>0</v>
      </c>
    </row>
    <row r="2624" spans="3:17" x14ac:dyDescent="0.25">
      <c r="C2624" s="122"/>
      <c r="D2624" s="120"/>
      <c r="E2624" s="4" t="s">
        <v>91</v>
      </c>
      <c r="F2624" s="5"/>
      <c r="G2624" s="6">
        <v>117</v>
      </c>
      <c r="H2624" s="7">
        <v>0</v>
      </c>
      <c r="I2624" s="1">
        <v>0</v>
      </c>
      <c r="J2624" s="1">
        <v>0</v>
      </c>
      <c r="K2624" s="1">
        <v>117</v>
      </c>
      <c r="L2624" s="1">
        <v>0</v>
      </c>
      <c r="M2624" s="1">
        <v>0</v>
      </c>
      <c r="N2624" s="1">
        <v>0</v>
      </c>
      <c r="O2624" s="1">
        <v>0</v>
      </c>
      <c r="P2624" s="1">
        <v>0</v>
      </c>
      <c r="Q2624" s="11">
        <v>0</v>
      </c>
    </row>
    <row r="2625" spans="2:17" x14ac:dyDescent="0.25">
      <c r="C2625" s="122"/>
      <c r="D2625" s="120"/>
      <c r="E2625" s="9"/>
      <c r="F2625" s="10"/>
      <c r="G2625" s="8">
        <v>100</v>
      </c>
      <c r="H2625" s="36">
        <v>0</v>
      </c>
      <c r="I2625" s="16">
        <v>0</v>
      </c>
      <c r="J2625" s="16">
        <v>0</v>
      </c>
      <c r="K2625" s="2">
        <v>100</v>
      </c>
      <c r="L2625" s="16">
        <v>0</v>
      </c>
      <c r="M2625" s="16">
        <v>0</v>
      </c>
      <c r="N2625" s="16">
        <v>0</v>
      </c>
      <c r="O2625" s="16">
        <v>0</v>
      </c>
      <c r="P2625" s="16">
        <v>0</v>
      </c>
      <c r="Q2625" s="32">
        <v>0</v>
      </c>
    </row>
    <row r="2626" spans="2:17" x14ac:dyDescent="0.25">
      <c r="C2626" s="122"/>
      <c r="D2626" s="120"/>
      <c r="E2626" s="4" t="s">
        <v>92</v>
      </c>
      <c r="F2626" s="5"/>
      <c r="G2626" s="6">
        <v>123</v>
      </c>
      <c r="H2626" s="7">
        <v>0</v>
      </c>
      <c r="I2626" s="1">
        <v>0</v>
      </c>
      <c r="J2626" s="1">
        <v>0</v>
      </c>
      <c r="K2626" s="1">
        <v>0</v>
      </c>
      <c r="L2626" s="1">
        <v>123</v>
      </c>
      <c r="M2626" s="1">
        <v>0</v>
      </c>
      <c r="N2626" s="1">
        <v>0</v>
      </c>
      <c r="O2626" s="1">
        <v>0</v>
      </c>
      <c r="P2626" s="1">
        <v>0</v>
      </c>
      <c r="Q2626" s="11">
        <v>0</v>
      </c>
    </row>
    <row r="2627" spans="2:17" x14ac:dyDescent="0.25">
      <c r="C2627" s="122"/>
      <c r="D2627" s="120"/>
      <c r="E2627" s="9"/>
      <c r="F2627" s="10"/>
      <c r="G2627" s="8">
        <v>100</v>
      </c>
      <c r="H2627" s="36">
        <v>0</v>
      </c>
      <c r="I2627" s="16">
        <v>0</v>
      </c>
      <c r="J2627" s="16">
        <v>0</v>
      </c>
      <c r="K2627" s="16">
        <v>0</v>
      </c>
      <c r="L2627" s="2">
        <v>100</v>
      </c>
      <c r="M2627" s="16">
        <v>0</v>
      </c>
      <c r="N2627" s="16">
        <v>0</v>
      </c>
      <c r="O2627" s="16">
        <v>0</v>
      </c>
      <c r="P2627" s="16">
        <v>0</v>
      </c>
      <c r="Q2627" s="32">
        <v>0</v>
      </c>
    </row>
    <row r="2628" spans="2:17" x14ac:dyDescent="0.25">
      <c r="C2628" s="122"/>
      <c r="D2628" s="120"/>
      <c r="E2628" s="4" t="s">
        <v>93</v>
      </c>
      <c r="F2628" s="5"/>
      <c r="G2628" s="6">
        <v>243</v>
      </c>
      <c r="H2628" s="7">
        <v>0</v>
      </c>
      <c r="I2628" s="1">
        <v>0</v>
      </c>
      <c r="J2628" s="1">
        <v>0</v>
      </c>
      <c r="K2628" s="1">
        <v>0</v>
      </c>
      <c r="L2628" s="1">
        <v>0</v>
      </c>
      <c r="M2628" s="1">
        <v>243</v>
      </c>
      <c r="N2628" s="1">
        <v>0</v>
      </c>
      <c r="O2628" s="1">
        <v>0</v>
      </c>
      <c r="P2628" s="1">
        <v>0</v>
      </c>
      <c r="Q2628" s="11">
        <v>0</v>
      </c>
    </row>
    <row r="2629" spans="2:17" x14ac:dyDescent="0.25">
      <c r="C2629" s="122"/>
      <c r="D2629" s="120"/>
      <c r="E2629" s="9"/>
      <c r="F2629" s="10"/>
      <c r="G2629" s="8">
        <v>100</v>
      </c>
      <c r="H2629" s="36">
        <v>0</v>
      </c>
      <c r="I2629" s="16">
        <v>0</v>
      </c>
      <c r="J2629" s="16">
        <v>0</v>
      </c>
      <c r="K2629" s="16">
        <v>0</v>
      </c>
      <c r="L2629" s="16">
        <v>0</v>
      </c>
      <c r="M2629" s="2">
        <v>100</v>
      </c>
      <c r="N2629" s="16">
        <v>0</v>
      </c>
      <c r="O2629" s="16">
        <v>0</v>
      </c>
      <c r="P2629" s="16">
        <v>0</v>
      </c>
      <c r="Q2629" s="32">
        <v>0</v>
      </c>
    </row>
    <row r="2630" spans="2:17" x14ac:dyDescent="0.25">
      <c r="C2630" s="122"/>
      <c r="D2630" s="120"/>
      <c r="E2630" s="4" t="s">
        <v>85</v>
      </c>
      <c r="F2630" s="5"/>
      <c r="G2630" s="6">
        <v>395</v>
      </c>
      <c r="H2630" s="7">
        <v>0</v>
      </c>
      <c r="I2630" s="1">
        <v>0</v>
      </c>
      <c r="J2630" s="1">
        <v>0</v>
      </c>
      <c r="K2630" s="1">
        <v>0</v>
      </c>
      <c r="L2630" s="1">
        <v>0</v>
      </c>
      <c r="M2630" s="1">
        <v>0</v>
      </c>
      <c r="N2630" s="1">
        <v>395</v>
      </c>
      <c r="O2630" s="1">
        <v>0</v>
      </c>
      <c r="P2630" s="1">
        <v>0</v>
      </c>
      <c r="Q2630" s="11">
        <v>0</v>
      </c>
    </row>
    <row r="2631" spans="2:17" x14ac:dyDescent="0.25">
      <c r="C2631" s="122"/>
      <c r="D2631" s="120"/>
      <c r="E2631" s="9"/>
      <c r="F2631" s="10"/>
      <c r="G2631" s="8">
        <v>100</v>
      </c>
      <c r="H2631" s="36">
        <v>0</v>
      </c>
      <c r="I2631" s="16">
        <v>0</v>
      </c>
      <c r="J2631" s="16">
        <v>0</v>
      </c>
      <c r="K2631" s="16">
        <v>0</v>
      </c>
      <c r="L2631" s="16">
        <v>0</v>
      </c>
      <c r="M2631" s="16">
        <v>0</v>
      </c>
      <c r="N2631" s="2">
        <v>100</v>
      </c>
      <c r="O2631" s="16">
        <v>0</v>
      </c>
      <c r="P2631" s="16">
        <v>0</v>
      </c>
      <c r="Q2631" s="32">
        <v>0</v>
      </c>
    </row>
    <row r="2632" spans="2:17" x14ac:dyDescent="0.25">
      <c r="C2632" s="122"/>
      <c r="D2632" s="120"/>
      <c r="E2632" s="4" t="s">
        <v>94</v>
      </c>
      <c r="F2632" s="5"/>
      <c r="G2632" s="6">
        <v>168</v>
      </c>
      <c r="H2632" s="7">
        <v>0</v>
      </c>
      <c r="I2632" s="1">
        <v>0</v>
      </c>
      <c r="J2632" s="1">
        <v>0</v>
      </c>
      <c r="K2632" s="1">
        <v>0</v>
      </c>
      <c r="L2632" s="1">
        <v>0</v>
      </c>
      <c r="M2632" s="1">
        <v>0</v>
      </c>
      <c r="N2632" s="1">
        <v>0</v>
      </c>
      <c r="O2632" s="1">
        <v>168</v>
      </c>
      <c r="P2632" s="1">
        <v>0</v>
      </c>
      <c r="Q2632" s="11">
        <v>0</v>
      </c>
    </row>
    <row r="2633" spans="2:17" x14ac:dyDescent="0.25">
      <c r="C2633" s="122"/>
      <c r="D2633" s="120"/>
      <c r="E2633" s="9"/>
      <c r="F2633" s="10"/>
      <c r="G2633" s="8">
        <v>100</v>
      </c>
      <c r="H2633" s="36">
        <v>0</v>
      </c>
      <c r="I2633" s="16">
        <v>0</v>
      </c>
      <c r="J2633" s="16">
        <v>0</v>
      </c>
      <c r="K2633" s="16">
        <v>0</v>
      </c>
      <c r="L2633" s="16">
        <v>0</v>
      </c>
      <c r="M2633" s="16">
        <v>0</v>
      </c>
      <c r="N2633" s="16">
        <v>0</v>
      </c>
      <c r="O2633" s="2">
        <v>100</v>
      </c>
      <c r="P2633" s="16">
        <v>0</v>
      </c>
      <c r="Q2633" s="32">
        <v>0</v>
      </c>
    </row>
    <row r="2634" spans="2:17" x14ac:dyDescent="0.25">
      <c r="C2634" s="122"/>
      <c r="D2634" s="120"/>
      <c r="E2634" s="4" t="s">
        <v>95</v>
      </c>
      <c r="F2634" s="5"/>
      <c r="G2634" s="6">
        <v>68</v>
      </c>
      <c r="H2634" s="7">
        <v>0</v>
      </c>
      <c r="I2634" s="1">
        <v>0</v>
      </c>
      <c r="J2634" s="1">
        <v>0</v>
      </c>
      <c r="K2634" s="1">
        <v>0</v>
      </c>
      <c r="L2634" s="1">
        <v>0</v>
      </c>
      <c r="M2634" s="1">
        <v>0</v>
      </c>
      <c r="N2634" s="1">
        <v>0</v>
      </c>
      <c r="O2634" s="1">
        <v>0</v>
      </c>
      <c r="P2634" s="1">
        <v>68</v>
      </c>
      <c r="Q2634" s="11">
        <v>0</v>
      </c>
    </row>
    <row r="2635" spans="2:17" x14ac:dyDescent="0.25">
      <c r="C2635" s="122"/>
      <c r="D2635" s="120"/>
      <c r="E2635" s="9"/>
      <c r="F2635" s="10"/>
      <c r="G2635" s="8">
        <v>100</v>
      </c>
      <c r="H2635" s="36">
        <v>0</v>
      </c>
      <c r="I2635" s="16">
        <v>0</v>
      </c>
      <c r="J2635" s="16">
        <v>0</v>
      </c>
      <c r="K2635" s="16">
        <v>0</v>
      </c>
      <c r="L2635" s="16">
        <v>0</v>
      </c>
      <c r="M2635" s="16">
        <v>0</v>
      </c>
      <c r="N2635" s="16">
        <v>0</v>
      </c>
      <c r="O2635" s="16">
        <v>0</v>
      </c>
      <c r="P2635" s="2">
        <v>100</v>
      </c>
      <c r="Q2635" s="32">
        <v>0</v>
      </c>
    </row>
    <row r="2636" spans="2:17" x14ac:dyDescent="0.25">
      <c r="C2636" s="122"/>
      <c r="D2636" s="120"/>
      <c r="E2636" s="4" t="s">
        <v>87</v>
      </c>
      <c r="F2636" s="5"/>
      <c r="G2636" s="6">
        <v>278</v>
      </c>
      <c r="H2636" s="7">
        <v>0</v>
      </c>
      <c r="I2636" s="1">
        <v>0</v>
      </c>
      <c r="J2636" s="1">
        <v>0</v>
      </c>
      <c r="K2636" s="1">
        <v>0</v>
      </c>
      <c r="L2636" s="1">
        <v>0</v>
      </c>
      <c r="M2636" s="1">
        <v>0</v>
      </c>
      <c r="N2636" s="1">
        <v>0</v>
      </c>
      <c r="O2636" s="1">
        <v>0</v>
      </c>
      <c r="P2636" s="1">
        <v>0</v>
      </c>
      <c r="Q2636" s="11">
        <v>278</v>
      </c>
    </row>
    <row r="2637" spans="2:17" x14ac:dyDescent="0.25">
      <c r="C2637" s="126"/>
      <c r="D2637" s="123"/>
      <c r="E2637" s="67"/>
      <c r="F2637" s="58"/>
      <c r="G2637" s="75">
        <v>100</v>
      </c>
      <c r="H2637" s="102">
        <v>0</v>
      </c>
      <c r="I2637" s="87">
        <v>0</v>
      </c>
      <c r="J2637" s="87">
        <v>0</v>
      </c>
      <c r="K2637" s="87">
        <v>0</v>
      </c>
      <c r="L2637" s="87">
        <v>0</v>
      </c>
      <c r="M2637" s="87">
        <v>0</v>
      </c>
      <c r="N2637" s="87">
        <v>0</v>
      </c>
      <c r="O2637" s="87">
        <v>0</v>
      </c>
      <c r="P2637" s="87">
        <v>0</v>
      </c>
      <c r="Q2637" s="84">
        <v>100</v>
      </c>
    </row>
    <row r="2639" spans="2:17" x14ac:dyDescent="0.25">
      <c r="B2639" s="48" t="str">
        <f xml:space="preserve"> HYPERLINK("#'目次'!B20", "[14]")</f>
        <v>[14]</v>
      </c>
      <c r="C2639" s="35" t="s">
        <v>162</v>
      </c>
    </row>
    <row r="2642" spans="3:15" x14ac:dyDescent="0.25">
      <c r="C2642" s="35" t="s">
        <v>14</v>
      </c>
    </row>
    <row r="2643" spans="3:15" ht="25.2" x14ac:dyDescent="0.25">
      <c r="C2643" s="115"/>
      <c r="D2643" s="116"/>
      <c r="E2643" s="116"/>
      <c r="F2643" s="116"/>
      <c r="G2643" s="44" t="s">
        <v>15</v>
      </c>
      <c r="H2643" s="43" t="s">
        <v>163</v>
      </c>
      <c r="I2643" s="26" t="s">
        <v>164</v>
      </c>
      <c r="J2643" s="26" t="s">
        <v>165</v>
      </c>
      <c r="K2643" s="26" t="s">
        <v>166</v>
      </c>
      <c r="L2643" s="26" t="s">
        <v>167</v>
      </c>
      <c r="M2643" s="26" t="s">
        <v>18</v>
      </c>
      <c r="N2643" s="26" t="s">
        <v>168</v>
      </c>
      <c r="O2643" s="49" t="s">
        <v>169</v>
      </c>
    </row>
    <row r="2644" spans="3:15" x14ac:dyDescent="0.25">
      <c r="C2644" s="117"/>
      <c r="D2644" s="118"/>
      <c r="E2644" s="118"/>
      <c r="F2644" s="118"/>
      <c r="G2644" s="46"/>
      <c r="H2644" s="47"/>
      <c r="I2644" s="27"/>
      <c r="J2644" s="27"/>
      <c r="K2644" s="27"/>
      <c r="L2644" s="27"/>
      <c r="M2644" s="27"/>
      <c r="N2644" s="27"/>
      <c r="O2644" s="45"/>
    </row>
    <row r="2645" spans="3:15" x14ac:dyDescent="0.25">
      <c r="C2645" s="77"/>
      <c r="D2645" s="17"/>
      <c r="E2645" s="76" t="s">
        <v>15</v>
      </c>
      <c r="F2645" s="73"/>
      <c r="G2645" s="57">
        <v>2414</v>
      </c>
      <c r="H2645" s="31">
        <v>284</v>
      </c>
      <c r="I2645" s="31">
        <v>463</v>
      </c>
      <c r="J2645" s="31">
        <v>1007</v>
      </c>
      <c r="K2645" s="31">
        <v>494</v>
      </c>
      <c r="L2645" s="31">
        <v>101</v>
      </c>
      <c r="M2645" s="31">
        <v>65</v>
      </c>
      <c r="N2645" s="31">
        <v>747</v>
      </c>
      <c r="O2645" s="68">
        <v>595</v>
      </c>
    </row>
    <row r="2646" spans="3:15" x14ac:dyDescent="0.25">
      <c r="C2646" s="67"/>
      <c r="D2646" s="58"/>
      <c r="E2646" s="58"/>
      <c r="F2646" s="78"/>
      <c r="G2646" s="8">
        <v>100</v>
      </c>
      <c r="H2646" s="2">
        <v>11.764705882353001</v>
      </c>
      <c r="I2646" s="2">
        <v>19.179784589892002</v>
      </c>
      <c r="J2646" s="2">
        <v>41.714995857498003</v>
      </c>
      <c r="K2646" s="2">
        <v>20.46396023198</v>
      </c>
      <c r="L2646" s="2">
        <v>4.1839270919639997</v>
      </c>
      <c r="M2646" s="2">
        <v>2.6926263463129998</v>
      </c>
      <c r="N2646" s="2">
        <v>30.944490472245</v>
      </c>
      <c r="O2646" s="14">
        <v>24.647887323944001</v>
      </c>
    </row>
    <row r="2647" spans="3:15" x14ac:dyDescent="0.25">
      <c r="C2647" s="124" t="s">
        <v>19</v>
      </c>
      <c r="D2647" s="119" t="s">
        <v>20</v>
      </c>
      <c r="E2647" s="18" t="s">
        <v>21</v>
      </c>
      <c r="F2647" s="17"/>
      <c r="G2647" s="19">
        <v>1139</v>
      </c>
      <c r="H2647" s="21">
        <v>130</v>
      </c>
      <c r="I2647" s="3">
        <v>243</v>
      </c>
      <c r="J2647" s="3">
        <v>452</v>
      </c>
      <c r="K2647" s="3">
        <v>230</v>
      </c>
      <c r="L2647" s="3">
        <v>48</v>
      </c>
      <c r="M2647" s="3">
        <v>36</v>
      </c>
      <c r="N2647" s="3">
        <v>373</v>
      </c>
      <c r="O2647" s="22">
        <v>278</v>
      </c>
    </row>
    <row r="2648" spans="3:15" x14ac:dyDescent="0.25">
      <c r="C2648" s="125"/>
      <c r="D2648" s="120"/>
      <c r="E2648" s="9"/>
      <c r="F2648" s="10"/>
      <c r="G2648" s="8">
        <v>100</v>
      </c>
      <c r="H2648" s="13">
        <v>11.413520632133</v>
      </c>
      <c r="I2648" s="2">
        <v>21.334503950834002</v>
      </c>
      <c r="J2648" s="2">
        <v>39.683933274802001</v>
      </c>
      <c r="K2648" s="2">
        <v>20.193151887620999</v>
      </c>
      <c r="L2648" s="2">
        <v>4.2142230026340002</v>
      </c>
      <c r="M2648" s="2">
        <v>3.1606672519750001</v>
      </c>
      <c r="N2648" s="2">
        <v>32.748024582968</v>
      </c>
      <c r="O2648" s="14">
        <v>24.407374890254999</v>
      </c>
    </row>
    <row r="2649" spans="3:15" x14ac:dyDescent="0.25">
      <c r="C2649" s="125"/>
      <c r="D2649" s="120"/>
      <c r="E2649" s="4" t="s">
        <v>22</v>
      </c>
      <c r="F2649" s="5"/>
      <c r="G2649" s="6">
        <v>1275</v>
      </c>
      <c r="H2649" s="7">
        <v>154</v>
      </c>
      <c r="I2649" s="1">
        <v>220</v>
      </c>
      <c r="J2649" s="1">
        <v>555</v>
      </c>
      <c r="K2649" s="1">
        <v>264</v>
      </c>
      <c r="L2649" s="1">
        <v>53</v>
      </c>
      <c r="M2649" s="1">
        <v>29</v>
      </c>
      <c r="N2649" s="1">
        <v>374</v>
      </c>
      <c r="O2649" s="11">
        <v>317</v>
      </c>
    </row>
    <row r="2650" spans="3:15" x14ac:dyDescent="0.25">
      <c r="C2650" s="125"/>
      <c r="D2650" s="120"/>
      <c r="E2650" s="9"/>
      <c r="F2650" s="10"/>
      <c r="G2650" s="8">
        <v>100</v>
      </c>
      <c r="H2650" s="13">
        <v>12.078431372549</v>
      </c>
      <c r="I2650" s="2">
        <v>17.254901960784</v>
      </c>
      <c r="J2650" s="2">
        <v>43.529411764705998</v>
      </c>
      <c r="K2650" s="2">
        <v>20.705882352941</v>
      </c>
      <c r="L2650" s="2">
        <v>4.1568627450979996</v>
      </c>
      <c r="M2650" s="2">
        <v>2.2745098039220002</v>
      </c>
      <c r="N2650" s="2">
        <v>29.333333333333002</v>
      </c>
      <c r="O2650" s="14">
        <v>24.862745098038999</v>
      </c>
    </row>
    <row r="2651" spans="3:15" x14ac:dyDescent="0.25">
      <c r="C2651" s="121" t="s">
        <v>23</v>
      </c>
      <c r="D2651" s="121" t="s">
        <v>24</v>
      </c>
      <c r="E2651" s="18" t="s">
        <v>25</v>
      </c>
      <c r="F2651" s="17"/>
      <c r="G2651" s="19">
        <v>515</v>
      </c>
      <c r="H2651" s="21">
        <v>69</v>
      </c>
      <c r="I2651" s="3">
        <v>123</v>
      </c>
      <c r="J2651" s="3">
        <v>237</v>
      </c>
      <c r="K2651" s="3">
        <v>66</v>
      </c>
      <c r="L2651" s="3">
        <v>10</v>
      </c>
      <c r="M2651" s="3">
        <v>10</v>
      </c>
      <c r="N2651" s="3">
        <v>192</v>
      </c>
      <c r="O2651" s="22">
        <v>76</v>
      </c>
    </row>
    <row r="2652" spans="3:15" x14ac:dyDescent="0.25">
      <c r="C2652" s="125"/>
      <c r="D2652" s="122"/>
      <c r="E2652" s="9"/>
      <c r="F2652" s="10"/>
      <c r="G2652" s="8">
        <v>100</v>
      </c>
      <c r="H2652" s="13">
        <v>13.398058252427001</v>
      </c>
      <c r="I2652" s="2">
        <v>23.883495145630999</v>
      </c>
      <c r="J2652" s="2">
        <v>46.019417475727998</v>
      </c>
      <c r="K2652" s="2">
        <v>12.815533980583</v>
      </c>
      <c r="L2652" s="2">
        <v>1.9417475728160001</v>
      </c>
      <c r="M2652" s="2">
        <v>1.9417475728160001</v>
      </c>
      <c r="N2652" s="2">
        <v>37.281553398058001</v>
      </c>
      <c r="O2652" s="14">
        <v>14.757281553398</v>
      </c>
    </row>
    <row r="2653" spans="3:15" x14ac:dyDescent="0.25">
      <c r="C2653" s="125"/>
      <c r="D2653" s="122"/>
      <c r="E2653" s="4" t="s">
        <v>26</v>
      </c>
      <c r="F2653" s="5"/>
      <c r="G2653" s="6">
        <v>718</v>
      </c>
      <c r="H2653" s="7">
        <v>98</v>
      </c>
      <c r="I2653" s="1">
        <v>136</v>
      </c>
      <c r="J2653" s="1">
        <v>315</v>
      </c>
      <c r="K2653" s="1">
        <v>132</v>
      </c>
      <c r="L2653" s="1">
        <v>21</v>
      </c>
      <c r="M2653" s="1">
        <v>16</v>
      </c>
      <c r="N2653" s="1">
        <v>234</v>
      </c>
      <c r="O2653" s="11">
        <v>153</v>
      </c>
    </row>
    <row r="2654" spans="3:15" x14ac:dyDescent="0.25">
      <c r="C2654" s="125"/>
      <c r="D2654" s="122"/>
      <c r="E2654" s="9"/>
      <c r="F2654" s="10"/>
      <c r="G2654" s="8">
        <v>100</v>
      </c>
      <c r="H2654" s="13">
        <v>13.649025069638</v>
      </c>
      <c r="I2654" s="2">
        <v>18.941504178273</v>
      </c>
      <c r="J2654" s="2">
        <v>43.871866295265001</v>
      </c>
      <c r="K2654" s="2">
        <v>18.384401114206</v>
      </c>
      <c r="L2654" s="2">
        <v>2.924791086351</v>
      </c>
      <c r="M2654" s="2">
        <v>2.2284122562670001</v>
      </c>
      <c r="N2654" s="2">
        <v>32.590529247911</v>
      </c>
      <c r="O2654" s="14">
        <v>21.309192200557</v>
      </c>
    </row>
    <row r="2655" spans="3:15" x14ac:dyDescent="0.25">
      <c r="C2655" s="125"/>
      <c r="D2655" s="122"/>
      <c r="E2655" s="4" t="s">
        <v>27</v>
      </c>
      <c r="F2655" s="5"/>
      <c r="G2655" s="6">
        <v>492</v>
      </c>
      <c r="H2655" s="7">
        <v>64</v>
      </c>
      <c r="I2655" s="1">
        <v>96</v>
      </c>
      <c r="J2655" s="1">
        <v>203</v>
      </c>
      <c r="K2655" s="1">
        <v>101</v>
      </c>
      <c r="L2655" s="1">
        <v>17</v>
      </c>
      <c r="M2655" s="1">
        <v>11</v>
      </c>
      <c r="N2655" s="1">
        <v>160</v>
      </c>
      <c r="O2655" s="11">
        <v>118</v>
      </c>
    </row>
    <row r="2656" spans="3:15" x14ac:dyDescent="0.25">
      <c r="C2656" s="125"/>
      <c r="D2656" s="122"/>
      <c r="E2656" s="9"/>
      <c r="F2656" s="10"/>
      <c r="G2656" s="8">
        <v>100</v>
      </c>
      <c r="H2656" s="13">
        <v>13.008130081300999</v>
      </c>
      <c r="I2656" s="2">
        <v>19.512195121950999</v>
      </c>
      <c r="J2656" s="2">
        <v>41.260162601626</v>
      </c>
      <c r="K2656" s="2">
        <v>20.528455284553001</v>
      </c>
      <c r="L2656" s="2">
        <v>3.4552845528459999</v>
      </c>
      <c r="M2656" s="2">
        <v>2.2357723577240001</v>
      </c>
      <c r="N2656" s="2">
        <v>32.520325203252</v>
      </c>
      <c r="O2656" s="14">
        <v>23.983739837398002</v>
      </c>
    </row>
    <row r="2657" spans="3:15" x14ac:dyDescent="0.25">
      <c r="C2657" s="125"/>
      <c r="D2657" s="122"/>
      <c r="E2657" s="4" t="s">
        <v>28</v>
      </c>
      <c r="F2657" s="5"/>
      <c r="G2657" s="6">
        <v>390</v>
      </c>
      <c r="H2657" s="7">
        <v>36</v>
      </c>
      <c r="I2657" s="1">
        <v>68</v>
      </c>
      <c r="J2657" s="1">
        <v>154</v>
      </c>
      <c r="K2657" s="1">
        <v>91</v>
      </c>
      <c r="L2657" s="1">
        <v>26</v>
      </c>
      <c r="M2657" s="1">
        <v>15</v>
      </c>
      <c r="N2657" s="1">
        <v>104</v>
      </c>
      <c r="O2657" s="11">
        <v>117</v>
      </c>
    </row>
    <row r="2658" spans="3:15" x14ac:dyDescent="0.25">
      <c r="C2658" s="125"/>
      <c r="D2658" s="122"/>
      <c r="E2658" s="9"/>
      <c r="F2658" s="10"/>
      <c r="G2658" s="8">
        <v>100</v>
      </c>
      <c r="H2658" s="13">
        <v>9.2307692307690008</v>
      </c>
      <c r="I2658" s="2">
        <v>17.435897435897001</v>
      </c>
      <c r="J2658" s="2">
        <v>39.487179487178999</v>
      </c>
      <c r="K2658" s="2">
        <v>23.333333333333002</v>
      </c>
      <c r="L2658" s="2">
        <v>6.666666666667</v>
      </c>
      <c r="M2658" s="2">
        <v>3.8461538461539999</v>
      </c>
      <c r="N2658" s="2">
        <v>26.666666666666998</v>
      </c>
      <c r="O2658" s="14">
        <v>30</v>
      </c>
    </row>
    <row r="2659" spans="3:15" x14ac:dyDescent="0.25">
      <c r="C2659" s="125"/>
      <c r="D2659" s="122"/>
      <c r="E2659" s="4" t="s">
        <v>29</v>
      </c>
      <c r="F2659" s="5"/>
      <c r="G2659" s="6">
        <v>206</v>
      </c>
      <c r="H2659" s="7">
        <v>9</v>
      </c>
      <c r="I2659" s="1">
        <v>31</v>
      </c>
      <c r="J2659" s="1">
        <v>71</v>
      </c>
      <c r="K2659" s="1">
        <v>68</v>
      </c>
      <c r="L2659" s="1">
        <v>17</v>
      </c>
      <c r="M2659" s="1">
        <v>10</v>
      </c>
      <c r="N2659" s="1">
        <v>40</v>
      </c>
      <c r="O2659" s="11">
        <v>85</v>
      </c>
    </row>
    <row r="2660" spans="3:15" x14ac:dyDescent="0.25">
      <c r="C2660" s="125"/>
      <c r="D2660" s="122"/>
      <c r="E2660" s="9"/>
      <c r="F2660" s="10"/>
      <c r="G2660" s="8">
        <v>100</v>
      </c>
      <c r="H2660" s="13">
        <v>4.3689320388350001</v>
      </c>
      <c r="I2660" s="2">
        <v>15.048543689320001</v>
      </c>
      <c r="J2660" s="2">
        <v>34.466019417475998</v>
      </c>
      <c r="K2660" s="2">
        <v>33.009708737864003</v>
      </c>
      <c r="L2660" s="2">
        <v>8.2524271844660007</v>
      </c>
      <c r="M2660" s="2">
        <v>4.8543689320389998</v>
      </c>
      <c r="N2660" s="2">
        <v>19.417475728155001</v>
      </c>
      <c r="O2660" s="14">
        <v>41.262135922330003</v>
      </c>
    </row>
    <row r="2661" spans="3:15" x14ac:dyDescent="0.25">
      <c r="C2661" s="125"/>
      <c r="D2661" s="122"/>
      <c r="E2661" s="4" t="s">
        <v>30</v>
      </c>
      <c r="F2661" s="5"/>
      <c r="G2661" s="6">
        <v>76</v>
      </c>
      <c r="H2661" s="7">
        <v>5</v>
      </c>
      <c r="I2661" s="1">
        <v>7</v>
      </c>
      <c r="J2661" s="1">
        <v>23</v>
      </c>
      <c r="K2661" s="1">
        <v>30</v>
      </c>
      <c r="L2661" s="1">
        <v>8</v>
      </c>
      <c r="M2661" s="1">
        <v>3</v>
      </c>
      <c r="N2661" s="1">
        <v>12</v>
      </c>
      <c r="O2661" s="11">
        <v>38</v>
      </c>
    </row>
    <row r="2662" spans="3:15" x14ac:dyDescent="0.25">
      <c r="C2662" s="125"/>
      <c r="D2662" s="122"/>
      <c r="E2662" s="9"/>
      <c r="F2662" s="10"/>
      <c r="G2662" s="8">
        <v>100</v>
      </c>
      <c r="H2662" s="13">
        <v>6.5789473684209998</v>
      </c>
      <c r="I2662" s="2">
        <v>9.2105263157890001</v>
      </c>
      <c r="J2662" s="2">
        <v>30.263157894736999</v>
      </c>
      <c r="K2662" s="2">
        <v>39.473684210526002</v>
      </c>
      <c r="L2662" s="2">
        <v>10.526315789473999</v>
      </c>
      <c r="M2662" s="2">
        <v>3.947368421053</v>
      </c>
      <c r="N2662" s="2">
        <v>15.789473684211</v>
      </c>
      <c r="O2662" s="14">
        <v>50</v>
      </c>
    </row>
    <row r="2663" spans="3:15" x14ac:dyDescent="0.25">
      <c r="C2663" s="125"/>
      <c r="D2663" s="122"/>
      <c r="E2663" s="4" t="s">
        <v>31</v>
      </c>
      <c r="F2663" s="5"/>
      <c r="G2663" s="6">
        <v>17</v>
      </c>
      <c r="H2663" s="7">
        <v>3</v>
      </c>
      <c r="I2663" s="1">
        <v>2</v>
      </c>
      <c r="J2663" s="1">
        <v>4</v>
      </c>
      <c r="K2663" s="1">
        <v>6</v>
      </c>
      <c r="L2663" s="1">
        <v>2</v>
      </c>
      <c r="M2663" s="1">
        <v>0</v>
      </c>
      <c r="N2663" s="1">
        <v>5</v>
      </c>
      <c r="O2663" s="11">
        <v>8</v>
      </c>
    </row>
    <row r="2664" spans="3:15" x14ac:dyDescent="0.25">
      <c r="C2664" s="125"/>
      <c r="D2664" s="122"/>
      <c r="E2664" s="9"/>
      <c r="F2664" s="10"/>
      <c r="G2664" s="8">
        <v>100</v>
      </c>
      <c r="H2664" s="13">
        <v>17.647058823529001</v>
      </c>
      <c r="I2664" s="2">
        <v>11.764705882353001</v>
      </c>
      <c r="J2664" s="2">
        <v>23.529411764706001</v>
      </c>
      <c r="K2664" s="2">
        <v>35.294117647058997</v>
      </c>
      <c r="L2664" s="2">
        <v>11.764705882353001</v>
      </c>
      <c r="M2664" s="16">
        <v>0</v>
      </c>
      <c r="N2664" s="2">
        <v>29.411764705882</v>
      </c>
      <c r="O2664" s="14">
        <v>47.058823529412003</v>
      </c>
    </row>
    <row r="2665" spans="3:15" x14ac:dyDescent="0.25">
      <c r="C2665" s="125"/>
      <c r="D2665" s="122"/>
      <c r="E2665" s="4" t="s">
        <v>32</v>
      </c>
      <c r="F2665" s="5"/>
      <c r="G2665" s="6">
        <v>1233</v>
      </c>
      <c r="H2665" s="7">
        <v>167</v>
      </c>
      <c r="I2665" s="1">
        <v>259</v>
      </c>
      <c r="J2665" s="1">
        <v>552</v>
      </c>
      <c r="K2665" s="1">
        <v>198</v>
      </c>
      <c r="L2665" s="1">
        <v>31</v>
      </c>
      <c r="M2665" s="1">
        <v>26</v>
      </c>
      <c r="N2665" s="1">
        <v>426</v>
      </c>
      <c r="O2665" s="11">
        <v>229</v>
      </c>
    </row>
    <row r="2666" spans="3:15" x14ac:dyDescent="0.25">
      <c r="C2666" s="125"/>
      <c r="D2666" s="122"/>
      <c r="E2666" s="9"/>
      <c r="F2666" s="10"/>
      <c r="G2666" s="8">
        <v>100</v>
      </c>
      <c r="H2666" s="13">
        <v>13.544201135442</v>
      </c>
      <c r="I2666" s="2">
        <v>21.005677210057002</v>
      </c>
      <c r="J2666" s="2">
        <v>44.768856447688997</v>
      </c>
      <c r="K2666" s="2">
        <v>16.058394160584001</v>
      </c>
      <c r="L2666" s="2">
        <v>2.5141930251420002</v>
      </c>
      <c r="M2666" s="2">
        <v>2.108678021087</v>
      </c>
      <c r="N2666" s="2">
        <v>34.549878345499003</v>
      </c>
      <c r="O2666" s="14">
        <v>18.572587185726</v>
      </c>
    </row>
    <row r="2667" spans="3:15" x14ac:dyDescent="0.25">
      <c r="C2667" s="125"/>
      <c r="D2667" s="122"/>
      <c r="E2667" s="4" t="s">
        <v>33</v>
      </c>
      <c r="F2667" s="5"/>
      <c r="G2667" s="6">
        <v>882</v>
      </c>
      <c r="H2667" s="7">
        <v>100</v>
      </c>
      <c r="I2667" s="1">
        <v>164</v>
      </c>
      <c r="J2667" s="1">
        <v>357</v>
      </c>
      <c r="K2667" s="1">
        <v>192</v>
      </c>
      <c r="L2667" s="1">
        <v>43</v>
      </c>
      <c r="M2667" s="1">
        <v>26</v>
      </c>
      <c r="N2667" s="1">
        <v>264</v>
      </c>
      <c r="O2667" s="11">
        <v>235</v>
      </c>
    </row>
    <row r="2668" spans="3:15" x14ac:dyDescent="0.25">
      <c r="C2668" s="125"/>
      <c r="D2668" s="122"/>
      <c r="E2668" s="9"/>
      <c r="F2668" s="10"/>
      <c r="G2668" s="8">
        <v>100</v>
      </c>
      <c r="H2668" s="13">
        <v>11.337868480726</v>
      </c>
      <c r="I2668" s="2">
        <v>18.594104308390001</v>
      </c>
      <c r="J2668" s="2">
        <v>40.476190476189998</v>
      </c>
      <c r="K2668" s="2">
        <v>21.768707482993001</v>
      </c>
      <c r="L2668" s="2">
        <v>4.8752834467120003</v>
      </c>
      <c r="M2668" s="2">
        <v>2.947845804989</v>
      </c>
      <c r="N2668" s="2">
        <v>29.931972789115999</v>
      </c>
      <c r="O2668" s="14">
        <v>26.643990929705001</v>
      </c>
    </row>
    <row r="2669" spans="3:15" x14ac:dyDescent="0.25">
      <c r="C2669" s="125"/>
      <c r="D2669" s="122"/>
      <c r="E2669" s="4" t="s">
        <v>34</v>
      </c>
      <c r="F2669" s="5"/>
      <c r="G2669" s="6">
        <v>299</v>
      </c>
      <c r="H2669" s="7">
        <v>17</v>
      </c>
      <c r="I2669" s="1">
        <v>40</v>
      </c>
      <c r="J2669" s="1">
        <v>98</v>
      </c>
      <c r="K2669" s="1">
        <v>104</v>
      </c>
      <c r="L2669" s="1">
        <v>27</v>
      </c>
      <c r="M2669" s="1">
        <v>13</v>
      </c>
      <c r="N2669" s="1">
        <v>57</v>
      </c>
      <c r="O2669" s="11">
        <v>131</v>
      </c>
    </row>
    <row r="2670" spans="3:15" x14ac:dyDescent="0.25">
      <c r="C2670" s="125"/>
      <c r="D2670" s="122"/>
      <c r="E2670" s="9"/>
      <c r="F2670" s="10"/>
      <c r="G2670" s="8">
        <v>100</v>
      </c>
      <c r="H2670" s="13">
        <v>5.6856187290970004</v>
      </c>
      <c r="I2670" s="2">
        <v>13.377926421405</v>
      </c>
      <c r="J2670" s="2">
        <v>32.775919732440997</v>
      </c>
      <c r="K2670" s="2">
        <v>34.782608695652002</v>
      </c>
      <c r="L2670" s="2">
        <v>9.0301003344480009</v>
      </c>
      <c r="M2670" s="2">
        <v>4.3478260869570002</v>
      </c>
      <c r="N2670" s="2">
        <v>19.063545150502001</v>
      </c>
      <c r="O2670" s="14">
        <v>43.812709030100002</v>
      </c>
    </row>
    <row r="2671" spans="3:15" x14ac:dyDescent="0.25">
      <c r="C2671" s="125"/>
      <c r="D2671" s="122"/>
      <c r="E2671" s="4" t="s">
        <v>35</v>
      </c>
      <c r="F2671" s="5"/>
      <c r="G2671" s="6">
        <v>1181</v>
      </c>
      <c r="H2671" s="7">
        <v>117</v>
      </c>
      <c r="I2671" s="1">
        <v>204</v>
      </c>
      <c r="J2671" s="1">
        <v>455</v>
      </c>
      <c r="K2671" s="1">
        <v>296</v>
      </c>
      <c r="L2671" s="1">
        <v>70</v>
      </c>
      <c r="M2671" s="1">
        <v>39</v>
      </c>
      <c r="N2671" s="1">
        <v>321</v>
      </c>
      <c r="O2671" s="11">
        <v>366</v>
      </c>
    </row>
    <row r="2672" spans="3:15" x14ac:dyDescent="0.25">
      <c r="C2672" s="125"/>
      <c r="D2672" s="122"/>
      <c r="E2672" s="9"/>
      <c r="F2672" s="10"/>
      <c r="G2672" s="8">
        <v>100</v>
      </c>
      <c r="H2672" s="13">
        <v>9.9068585944120002</v>
      </c>
      <c r="I2672" s="2">
        <v>17.273497036409999</v>
      </c>
      <c r="J2672" s="2">
        <v>38.526672311600002</v>
      </c>
      <c r="K2672" s="2">
        <v>25.063505503809999</v>
      </c>
      <c r="L2672" s="2">
        <v>5.9271803556310001</v>
      </c>
      <c r="M2672" s="2">
        <v>3.3022861981370002</v>
      </c>
      <c r="N2672" s="2">
        <v>27.180355630821001</v>
      </c>
      <c r="O2672" s="14">
        <v>30.990685859441001</v>
      </c>
    </row>
    <row r="2673" spans="3:15" x14ac:dyDescent="0.25">
      <c r="C2673" s="125"/>
      <c r="D2673" s="121" t="s">
        <v>21</v>
      </c>
      <c r="E2673" s="18" t="s">
        <v>25</v>
      </c>
      <c r="F2673" s="17"/>
      <c r="G2673" s="19">
        <v>268</v>
      </c>
      <c r="H2673" s="21">
        <v>39</v>
      </c>
      <c r="I2673" s="3">
        <v>59</v>
      </c>
      <c r="J2673" s="3">
        <v>110</v>
      </c>
      <c r="K2673" s="3">
        <v>45</v>
      </c>
      <c r="L2673" s="3">
        <v>7</v>
      </c>
      <c r="M2673" s="3">
        <v>8</v>
      </c>
      <c r="N2673" s="3">
        <v>98</v>
      </c>
      <c r="O2673" s="22">
        <v>52</v>
      </c>
    </row>
    <row r="2674" spans="3:15" x14ac:dyDescent="0.25">
      <c r="C2674" s="125"/>
      <c r="D2674" s="122"/>
      <c r="E2674" s="9"/>
      <c r="F2674" s="10"/>
      <c r="G2674" s="8">
        <v>100</v>
      </c>
      <c r="H2674" s="13">
        <v>14.552238805969999</v>
      </c>
      <c r="I2674" s="2">
        <v>22.014925373134002</v>
      </c>
      <c r="J2674" s="2">
        <v>41.044776119402997</v>
      </c>
      <c r="K2674" s="2">
        <v>16.791044776119001</v>
      </c>
      <c r="L2674" s="2">
        <v>2.6119402985070002</v>
      </c>
      <c r="M2674" s="2">
        <v>2.985074626866</v>
      </c>
      <c r="N2674" s="2">
        <v>36.567164179103997</v>
      </c>
      <c r="O2674" s="14">
        <v>19.402985074627001</v>
      </c>
    </row>
    <row r="2675" spans="3:15" x14ac:dyDescent="0.25">
      <c r="C2675" s="125"/>
      <c r="D2675" s="122"/>
      <c r="E2675" s="4" t="s">
        <v>26</v>
      </c>
      <c r="F2675" s="5"/>
      <c r="G2675" s="6">
        <v>338</v>
      </c>
      <c r="H2675" s="7">
        <v>38</v>
      </c>
      <c r="I2675" s="1">
        <v>74</v>
      </c>
      <c r="J2675" s="1">
        <v>146</v>
      </c>
      <c r="K2675" s="1">
        <v>63</v>
      </c>
      <c r="L2675" s="1">
        <v>10</v>
      </c>
      <c r="M2675" s="1">
        <v>7</v>
      </c>
      <c r="N2675" s="1">
        <v>112</v>
      </c>
      <c r="O2675" s="11">
        <v>73</v>
      </c>
    </row>
    <row r="2676" spans="3:15" x14ac:dyDescent="0.25">
      <c r="C2676" s="125"/>
      <c r="D2676" s="122"/>
      <c r="E2676" s="9"/>
      <c r="F2676" s="10"/>
      <c r="G2676" s="8">
        <v>100</v>
      </c>
      <c r="H2676" s="13">
        <v>11.242603550296</v>
      </c>
      <c r="I2676" s="2">
        <v>21.893491124259999</v>
      </c>
      <c r="J2676" s="2">
        <v>43.195266272189002</v>
      </c>
      <c r="K2676" s="2">
        <v>18.639053254438</v>
      </c>
      <c r="L2676" s="2">
        <v>2.9585798816570001</v>
      </c>
      <c r="M2676" s="2">
        <v>2.0710059171599999</v>
      </c>
      <c r="N2676" s="2">
        <v>33.136094674555999</v>
      </c>
      <c r="O2676" s="14">
        <v>21.597633136094998</v>
      </c>
    </row>
    <row r="2677" spans="3:15" x14ac:dyDescent="0.25">
      <c r="C2677" s="125"/>
      <c r="D2677" s="122"/>
      <c r="E2677" s="4" t="s">
        <v>27</v>
      </c>
      <c r="F2677" s="5"/>
      <c r="G2677" s="6">
        <v>241</v>
      </c>
      <c r="H2677" s="7">
        <v>28</v>
      </c>
      <c r="I2677" s="1">
        <v>53</v>
      </c>
      <c r="J2677" s="1">
        <v>93</v>
      </c>
      <c r="K2677" s="1">
        <v>53</v>
      </c>
      <c r="L2677" s="1">
        <v>9</v>
      </c>
      <c r="M2677" s="1">
        <v>5</v>
      </c>
      <c r="N2677" s="1">
        <v>81</v>
      </c>
      <c r="O2677" s="11">
        <v>62</v>
      </c>
    </row>
    <row r="2678" spans="3:15" x14ac:dyDescent="0.25">
      <c r="C2678" s="125"/>
      <c r="D2678" s="122"/>
      <c r="E2678" s="9"/>
      <c r="F2678" s="10"/>
      <c r="G2678" s="8">
        <v>100</v>
      </c>
      <c r="H2678" s="13">
        <v>11.618257261410999</v>
      </c>
      <c r="I2678" s="2">
        <v>21.991701244813001</v>
      </c>
      <c r="J2678" s="2">
        <v>38.589211618257004</v>
      </c>
      <c r="K2678" s="2">
        <v>21.991701244813001</v>
      </c>
      <c r="L2678" s="2">
        <v>3.7344398340249998</v>
      </c>
      <c r="M2678" s="2">
        <v>2.0746887966799998</v>
      </c>
      <c r="N2678" s="2">
        <v>33.609958506223997</v>
      </c>
      <c r="O2678" s="14">
        <v>25.726141078838001</v>
      </c>
    </row>
    <row r="2679" spans="3:15" x14ac:dyDescent="0.25">
      <c r="C2679" s="125"/>
      <c r="D2679" s="122"/>
      <c r="E2679" s="4" t="s">
        <v>28</v>
      </c>
      <c r="F2679" s="5"/>
      <c r="G2679" s="6">
        <v>180</v>
      </c>
      <c r="H2679" s="7">
        <v>16</v>
      </c>
      <c r="I2679" s="1">
        <v>35</v>
      </c>
      <c r="J2679" s="1">
        <v>67</v>
      </c>
      <c r="K2679" s="1">
        <v>36</v>
      </c>
      <c r="L2679" s="1">
        <v>16</v>
      </c>
      <c r="M2679" s="1">
        <v>10</v>
      </c>
      <c r="N2679" s="1">
        <v>51</v>
      </c>
      <c r="O2679" s="11">
        <v>52</v>
      </c>
    </row>
    <row r="2680" spans="3:15" x14ac:dyDescent="0.25">
      <c r="C2680" s="125"/>
      <c r="D2680" s="122"/>
      <c r="E2680" s="9"/>
      <c r="F2680" s="10"/>
      <c r="G2680" s="8">
        <v>100</v>
      </c>
      <c r="H2680" s="13">
        <v>8.8888888888889994</v>
      </c>
      <c r="I2680" s="2">
        <v>19.444444444443999</v>
      </c>
      <c r="J2680" s="2">
        <v>37.222222222222001</v>
      </c>
      <c r="K2680" s="2">
        <v>20</v>
      </c>
      <c r="L2680" s="2">
        <v>8.8888888888889994</v>
      </c>
      <c r="M2680" s="2">
        <v>5.5555555555560003</v>
      </c>
      <c r="N2680" s="2">
        <v>28.333333333333002</v>
      </c>
      <c r="O2680" s="14">
        <v>28.888888888888999</v>
      </c>
    </row>
    <row r="2681" spans="3:15" x14ac:dyDescent="0.25">
      <c r="C2681" s="125"/>
      <c r="D2681" s="122"/>
      <c r="E2681" s="4" t="s">
        <v>29</v>
      </c>
      <c r="F2681" s="5"/>
      <c r="G2681" s="6">
        <v>83</v>
      </c>
      <c r="H2681" s="7">
        <v>6</v>
      </c>
      <c r="I2681" s="1">
        <v>16</v>
      </c>
      <c r="J2681" s="1">
        <v>28</v>
      </c>
      <c r="K2681" s="1">
        <v>25</v>
      </c>
      <c r="L2681" s="1">
        <v>4</v>
      </c>
      <c r="M2681" s="1">
        <v>4</v>
      </c>
      <c r="N2681" s="1">
        <v>22</v>
      </c>
      <c r="O2681" s="11">
        <v>29</v>
      </c>
    </row>
    <row r="2682" spans="3:15" x14ac:dyDescent="0.25">
      <c r="C2682" s="125"/>
      <c r="D2682" s="122"/>
      <c r="E2682" s="9"/>
      <c r="F2682" s="10"/>
      <c r="G2682" s="8">
        <v>100</v>
      </c>
      <c r="H2682" s="13">
        <v>7.2289156626509996</v>
      </c>
      <c r="I2682" s="2">
        <v>19.277108433734998</v>
      </c>
      <c r="J2682" s="2">
        <v>33.734939759036003</v>
      </c>
      <c r="K2682" s="2">
        <v>30.120481927711001</v>
      </c>
      <c r="L2682" s="2">
        <v>4.819277108434</v>
      </c>
      <c r="M2682" s="2">
        <v>4.819277108434</v>
      </c>
      <c r="N2682" s="2">
        <v>26.506024096386</v>
      </c>
      <c r="O2682" s="14">
        <v>34.939759036144999</v>
      </c>
    </row>
    <row r="2683" spans="3:15" x14ac:dyDescent="0.25">
      <c r="C2683" s="125"/>
      <c r="D2683" s="122"/>
      <c r="E2683" s="4" t="s">
        <v>30</v>
      </c>
      <c r="F2683" s="5"/>
      <c r="G2683" s="6">
        <v>26</v>
      </c>
      <c r="H2683" s="7">
        <v>2</v>
      </c>
      <c r="I2683" s="1">
        <v>5</v>
      </c>
      <c r="J2683" s="1">
        <v>7</v>
      </c>
      <c r="K2683" s="1">
        <v>8</v>
      </c>
      <c r="L2683" s="1">
        <v>2</v>
      </c>
      <c r="M2683" s="1">
        <v>2</v>
      </c>
      <c r="N2683" s="1">
        <v>7</v>
      </c>
      <c r="O2683" s="11">
        <v>10</v>
      </c>
    </row>
    <row r="2684" spans="3:15" x14ac:dyDescent="0.25">
      <c r="C2684" s="125"/>
      <c r="D2684" s="122"/>
      <c r="E2684" s="9"/>
      <c r="F2684" s="10"/>
      <c r="G2684" s="8">
        <v>100</v>
      </c>
      <c r="H2684" s="13">
        <v>7.6923076923079998</v>
      </c>
      <c r="I2684" s="2">
        <v>19.230769230768999</v>
      </c>
      <c r="J2684" s="2">
        <v>26.923076923077002</v>
      </c>
      <c r="K2684" s="2">
        <v>30.769230769231001</v>
      </c>
      <c r="L2684" s="2">
        <v>7.6923076923079998</v>
      </c>
      <c r="M2684" s="2">
        <v>7.6923076923079998</v>
      </c>
      <c r="N2684" s="2">
        <v>26.923076923077002</v>
      </c>
      <c r="O2684" s="14">
        <v>38.461538461537998</v>
      </c>
    </row>
    <row r="2685" spans="3:15" x14ac:dyDescent="0.25">
      <c r="C2685" s="125"/>
      <c r="D2685" s="122"/>
      <c r="E2685" s="4" t="s">
        <v>31</v>
      </c>
      <c r="F2685" s="5"/>
      <c r="G2685" s="6">
        <v>3</v>
      </c>
      <c r="H2685" s="7">
        <v>1</v>
      </c>
      <c r="I2685" s="1">
        <v>1</v>
      </c>
      <c r="J2685" s="1">
        <v>1</v>
      </c>
      <c r="K2685" s="1">
        <v>0</v>
      </c>
      <c r="L2685" s="1">
        <v>0</v>
      </c>
      <c r="M2685" s="1">
        <v>0</v>
      </c>
      <c r="N2685" s="1">
        <v>2</v>
      </c>
      <c r="O2685" s="11">
        <v>0</v>
      </c>
    </row>
    <row r="2686" spans="3:15" x14ac:dyDescent="0.25">
      <c r="C2686" s="125"/>
      <c r="D2686" s="122"/>
      <c r="E2686" s="9"/>
      <c r="F2686" s="10"/>
      <c r="G2686" s="8">
        <v>100</v>
      </c>
      <c r="H2686" s="13">
        <v>33.333333333333002</v>
      </c>
      <c r="I2686" s="2">
        <v>33.333333333333002</v>
      </c>
      <c r="J2686" s="2">
        <v>33.333333333333002</v>
      </c>
      <c r="K2686" s="16">
        <v>0</v>
      </c>
      <c r="L2686" s="16">
        <v>0</v>
      </c>
      <c r="M2686" s="16">
        <v>0</v>
      </c>
      <c r="N2686" s="2">
        <v>66.666666666666998</v>
      </c>
      <c r="O2686" s="32">
        <v>0</v>
      </c>
    </row>
    <row r="2687" spans="3:15" x14ac:dyDescent="0.25">
      <c r="C2687" s="125"/>
      <c r="D2687" s="122"/>
      <c r="E2687" s="4" t="s">
        <v>32</v>
      </c>
      <c r="F2687" s="5"/>
      <c r="G2687" s="6">
        <v>606</v>
      </c>
      <c r="H2687" s="7">
        <v>77</v>
      </c>
      <c r="I2687" s="1">
        <v>133</v>
      </c>
      <c r="J2687" s="1">
        <v>256</v>
      </c>
      <c r="K2687" s="1">
        <v>108</v>
      </c>
      <c r="L2687" s="1">
        <v>17</v>
      </c>
      <c r="M2687" s="1">
        <v>15</v>
      </c>
      <c r="N2687" s="1">
        <v>210</v>
      </c>
      <c r="O2687" s="11">
        <v>125</v>
      </c>
    </row>
    <row r="2688" spans="3:15" x14ac:dyDescent="0.25">
      <c r="C2688" s="125"/>
      <c r="D2688" s="122"/>
      <c r="E2688" s="9"/>
      <c r="F2688" s="10"/>
      <c r="G2688" s="8">
        <v>100</v>
      </c>
      <c r="H2688" s="13">
        <v>12.706270627063001</v>
      </c>
      <c r="I2688" s="2">
        <v>21.947194719472002</v>
      </c>
      <c r="J2688" s="2">
        <v>42.244224422442002</v>
      </c>
      <c r="K2688" s="2">
        <v>17.821782178218001</v>
      </c>
      <c r="L2688" s="2">
        <v>2.8052805280530002</v>
      </c>
      <c r="M2688" s="2">
        <v>2.4752475247520001</v>
      </c>
      <c r="N2688" s="2">
        <v>34.653465346535</v>
      </c>
      <c r="O2688" s="14">
        <v>20.627062706271001</v>
      </c>
    </row>
    <row r="2689" spans="3:15" x14ac:dyDescent="0.25">
      <c r="C2689" s="125"/>
      <c r="D2689" s="122"/>
      <c r="E2689" s="4" t="s">
        <v>33</v>
      </c>
      <c r="F2689" s="5"/>
      <c r="G2689" s="6">
        <v>421</v>
      </c>
      <c r="H2689" s="7">
        <v>44</v>
      </c>
      <c r="I2689" s="1">
        <v>88</v>
      </c>
      <c r="J2689" s="1">
        <v>160</v>
      </c>
      <c r="K2689" s="1">
        <v>89</v>
      </c>
      <c r="L2689" s="1">
        <v>25</v>
      </c>
      <c r="M2689" s="1">
        <v>15</v>
      </c>
      <c r="N2689" s="1">
        <v>132</v>
      </c>
      <c r="O2689" s="11">
        <v>114</v>
      </c>
    </row>
    <row r="2690" spans="3:15" x14ac:dyDescent="0.25">
      <c r="C2690" s="125"/>
      <c r="D2690" s="122"/>
      <c r="E2690" s="9"/>
      <c r="F2690" s="10"/>
      <c r="G2690" s="8">
        <v>100</v>
      </c>
      <c r="H2690" s="13">
        <v>10.451306413301999</v>
      </c>
      <c r="I2690" s="2">
        <v>20.902612826603001</v>
      </c>
      <c r="J2690" s="2">
        <v>38.004750593823999</v>
      </c>
      <c r="K2690" s="2">
        <v>21.140142517815001</v>
      </c>
      <c r="L2690" s="2">
        <v>5.9382422802850003</v>
      </c>
      <c r="M2690" s="2">
        <v>3.5629453681709999</v>
      </c>
      <c r="N2690" s="2">
        <v>31.353919239905</v>
      </c>
      <c r="O2690" s="14">
        <v>27.0783847981</v>
      </c>
    </row>
    <row r="2691" spans="3:15" x14ac:dyDescent="0.25">
      <c r="C2691" s="125"/>
      <c r="D2691" s="122"/>
      <c r="E2691" s="4" t="s">
        <v>34</v>
      </c>
      <c r="F2691" s="5"/>
      <c r="G2691" s="6">
        <v>112</v>
      </c>
      <c r="H2691" s="7">
        <v>9</v>
      </c>
      <c r="I2691" s="1">
        <v>22</v>
      </c>
      <c r="J2691" s="1">
        <v>36</v>
      </c>
      <c r="K2691" s="1">
        <v>33</v>
      </c>
      <c r="L2691" s="1">
        <v>6</v>
      </c>
      <c r="M2691" s="1">
        <v>6</v>
      </c>
      <c r="N2691" s="1">
        <v>31</v>
      </c>
      <c r="O2691" s="11">
        <v>39</v>
      </c>
    </row>
    <row r="2692" spans="3:15" x14ac:dyDescent="0.25">
      <c r="C2692" s="125"/>
      <c r="D2692" s="122"/>
      <c r="E2692" s="9"/>
      <c r="F2692" s="10"/>
      <c r="G2692" s="8">
        <v>100</v>
      </c>
      <c r="H2692" s="13">
        <v>8.0357142857140005</v>
      </c>
      <c r="I2692" s="2">
        <v>19.642857142857</v>
      </c>
      <c r="J2692" s="2">
        <v>32.142857142856997</v>
      </c>
      <c r="K2692" s="2">
        <v>29.464285714286</v>
      </c>
      <c r="L2692" s="2">
        <v>5.3571428571429998</v>
      </c>
      <c r="M2692" s="2">
        <v>5.3571428571429998</v>
      </c>
      <c r="N2692" s="2">
        <v>27.678571428571001</v>
      </c>
      <c r="O2692" s="14">
        <v>34.821428571429003</v>
      </c>
    </row>
    <row r="2693" spans="3:15" x14ac:dyDescent="0.25">
      <c r="C2693" s="125"/>
      <c r="D2693" s="122"/>
      <c r="E2693" s="4" t="s">
        <v>35</v>
      </c>
      <c r="F2693" s="5"/>
      <c r="G2693" s="6">
        <v>533</v>
      </c>
      <c r="H2693" s="7">
        <v>53</v>
      </c>
      <c r="I2693" s="1">
        <v>110</v>
      </c>
      <c r="J2693" s="1">
        <v>196</v>
      </c>
      <c r="K2693" s="1">
        <v>122</v>
      </c>
      <c r="L2693" s="1">
        <v>31</v>
      </c>
      <c r="M2693" s="1">
        <v>21</v>
      </c>
      <c r="N2693" s="1">
        <v>163</v>
      </c>
      <c r="O2693" s="11">
        <v>153</v>
      </c>
    </row>
    <row r="2694" spans="3:15" x14ac:dyDescent="0.25">
      <c r="C2694" s="125"/>
      <c r="D2694" s="122"/>
      <c r="E2694" s="9"/>
      <c r="F2694" s="10"/>
      <c r="G2694" s="8">
        <v>100</v>
      </c>
      <c r="H2694" s="13">
        <v>9.9437148217640008</v>
      </c>
      <c r="I2694" s="2">
        <v>20.637898686679002</v>
      </c>
      <c r="J2694" s="2">
        <v>36.772983114447001</v>
      </c>
      <c r="K2694" s="2">
        <v>22.889305816135</v>
      </c>
      <c r="L2694" s="2">
        <v>5.8161350844279998</v>
      </c>
      <c r="M2694" s="2">
        <v>3.9399624765480001</v>
      </c>
      <c r="N2694" s="2">
        <v>30.581613508442999</v>
      </c>
      <c r="O2694" s="14">
        <v>28.705440900563001</v>
      </c>
    </row>
    <row r="2695" spans="3:15" x14ac:dyDescent="0.25">
      <c r="C2695" s="125"/>
      <c r="D2695" s="121" t="s">
        <v>22</v>
      </c>
      <c r="E2695" s="18" t="s">
        <v>25</v>
      </c>
      <c r="F2695" s="17"/>
      <c r="G2695" s="19">
        <v>247</v>
      </c>
      <c r="H2695" s="21">
        <v>30</v>
      </c>
      <c r="I2695" s="3">
        <v>64</v>
      </c>
      <c r="J2695" s="3">
        <v>127</v>
      </c>
      <c r="K2695" s="3">
        <v>21</v>
      </c>
      <c r="L2695" s="3">
        <v>3</v>
      </c>
      <c r="M2695" s="3">
        <v>2</v>
      </c>
      <c r="N2695" s="3">
        <v>94</v>
      </c>
      <c r="O2695" s="22">
        <v>24</v>
      </c>
    </row>
    <row r="2696" spans="3:15" x14ac:dyDescent="0.25">
      <c r="C2696" s="125"/>
      <c r="D2696" s="122"/>
      <c r="E2696" s="9"/>
      <c r="F2696" s="10"/>
      <c r="G2696" s="8">
        <v>100</v>
      </c>
      <c r="H2696" s="13">
        <v>12.145748987854001</v>
      </c>
      <c r="I2696" s="2">
        <v>25.910931174089001</v>
      </c>
      <c r="J2696" s="2">
        <v>51.417004048583003</v>
      </c>
      <c r="K2696" s="2">
        <v>8.5020242914979995</v>
      </c>
      <c r="L2696" s="2">
        <v>1.214574898785</v>
      </c>
      <c r="M2696" s="2">
        <v>0.80971659919000005</v>
      </c>
      <c r="N2696" s="2">
        <v>38.056680161943</v>
      </c>
      <c r="O2696" s="14">
        <v>9.7165991902830005</v>
      </c>
    </row>
    <row r="2697" spans="3:15" x14ac:dyDescent="0.25">
      <c r="C2697" s="125"/>
      <c r="D2697" s="122"/>
      <c r="E2697" s="4" t="s">
        <v>26</v>
      </c>
      <c r="F2697" s="5"/>
      <c r="G2697" s="6">
        <v>380</v>
      </c>
      <c r="H2697" s="7">
        <v>60</v>
      </c>
      <c r="I2697" s="1">
        <v>62</v>
      </c>
      <c r="J2697" s="1">
        <v>169</v>
      </c>
      <c r="K2697" s="1">
        <v>69</v>
      </c>
      <c r="L2697" s="1">
        <v>11</v>
      </c>
      <c r="M2697" s="1">
        <v>9</v>
      </c>
      <c r="N2697" s="1">
        <v>122</v>
      </c>
      <c r="O2697" s="11">
        <v>80</v>
      </c>
    </row>
    <row r="2698" spans="3:15" x14ac:dyDescent="0.25">
      <c r="C2698" s="125"/>
      <c r="D2698" s="122"/>
      <c r="E2698" s="9"/>
      <c r="F2698" s="10"/>
      <c r="G2698" s="8">
        <v>100</v>
      </c>
      <c r="H2698" s="13">
        <v>15.789473684211</v>
      </c>
      <c r="I2698" s="2">
        <v>16.315789473683999</v>
      </c>
      <c r="J2698" s="2">
        <v>44.473684210526002</v>
      </c>
      <c r="K2698" s="2">
        <v>18.157894736842</v>
      </c>
      <c r="L2698" s="2">
        <v>2.8947368421049999</v>
      </c>
      <c r="M2698" s="2">
        <v>2.3684210526320002</v>
      </c>
      <c r="N2698" s="2">
        <v>32.105263157895003</v>
      </c>
      <c r="O2698" s="14">
        <v>21.052631578947</v>
      </c>
    </row>
    <row r="2699" spans="3:15" x14ac:dyDescent="0.25">
      <c r="C2699" s="125"/>
      <c r="D2699" s="122"/>
      <c r="E2699" s="4" t="s">
        <v>27</v>
      </c>
      <c r="F2699" s="5"/>
      <c r="G2699" s="6">
        <v>251</v>
      </c>
      <c r="H2699" s="7">
        <v>36</v>
      </c>
      <c r="I2699" s="1">
        <v>43</v>
      </c>
      <c r="J2699" s="1">
        <v>110</v>
      </c>
      <c r="K2699" s="1">
        <v>48</v>
      </c>
      <c r="L2699" s="1">
        <v>8</v>
      </c>
      <c r="M2699" s="1">
        <v>6</v>
      </c>
      <c r="N2699" s="1">
        <v>79</v>
      </c>
      <c r="O2699" s="11">
        <v>56</v>
      </c>
    </row>
    <row r="2700" spans="3:15" x14ac:dyDescent="0.25">
      <c r="C2700" s="125"/>
      <c r="D2700" s="122"/>
      <c r="E2700" s="9"/>
      <c r="F2700" s="10"/>
      <c r="G2700" s="8">
        <v>100</v>
      </c>
      <c r="H2700" s="13">
        <v>14.342629482072001</v>
      </c>
      <c r="I2700" s="2">
        <v>17.131474103586001</v>
      </c>
      <c r="J2700" s="2">
        <v>43.824701195218999</v>
      </c>
      <c r="K2700" s="2">
        <v>19.123505976095998</v>
      </c>
      <c r="L2700" s="2">
        <v>3.187250996016</v>
      </c>
      <c r="M2700" s="2">
        <v>2.3904382470119998</v>
      </c>
      <c r="N2700" s="2">
        <v>31.474103585657002</v>
      </c>
      <c r="O2700" s="14">
        <v>22.310756972111999</v>
      </c>
    </row>
    <row r="2701" spans="3:15" x14ac:dyDescent="0.25">
      <c r="C2701" s="125"/>
      <c r="D2701" s="122"/>
      <c r="E2701" s="4" t="s">
        <v>28</v>
      </c>
      <c r="F2701" s="5"/>
      <c r="G2701" s="6">
        <v>210</v>
      </c>
      <c r="H2701" s="7">
        <v>20</v>
      </c>
      <c r="I2701" s="1">
        <v>33</v>
      </c>
      <c r="J2701" s="1">
        <v>87</v>
      </c>
      <c r="K2701" s="1">
        <v>55</v>
      </c>
      <c r="L2701" s="1">
        <v>10</v>
      </c>
      <c r="M2701" s="1">
        <v>5</v>
      </c>
      <c r="N2701" s="1">
        <v>53</v>
      </c>
      <c r="O2701" s="11">
        <v>65</v>
      </c>
    </row>
    <row r="2702" spans="3:15" x14ac:dyDescent="0.25">
      <c r="C2702" s="125"/>
      <c r="D2702" s="122"/>
      <c r="E2702" s="9"/>
      <c r="F2702" s="10"/>
      <c r="G2702" s="8">
        <v>100</v>
      </c>
      <c r="H2702" s="13">
        <v>9.5238095238099998</v>
      </c>
      <c r="I2702" s="2">
        <v>15.714285714286</v>
      </c>
      <c r="J2702" s="2">
        <v>41.428571428570997</v>
      </c>
      <c r="K2702" s="2">
        <v>26.190476190476002</v>
      </c>
      <c r="L2702" s="2">
        <v>4.7619047619049999</v>
      </c>
      <c r="M2702" s="2">
        <v>2.3809523809519999</v>
      </c>
      <c r="N2702" s="2">
        <v>25.238095238094999</v>
      </c>
      <c r="O2702" s="14">
        <v>30.952380952380999</v>
      </c>
    </row>
    <row r="2703" spans="3:15" x14ac:dyDescent="0.25">
      <c r="C2703" s="125"/>
      <c r="D2703" s="122"/>
      <c r="E2703" s="4" t="s">
        <v>29</v>
      </c>
      <c r="F2703" s="5"/>
      <c r="G2703" s="6">
        <v>123</v>
      </c>
      <c r="H2703" s="7">
        <v>3</v>
      </c>
      <c r="I2703" s="1">
        <v>15</v>
      </c>
      <c r="J2703" s="1">
        <v>43</v>
      </c>
      <c r="K2703" s="1">
        <v>43</v>
      </c>
      <c r="L2703" s="1">
        <v>13</v>
      </c>
      <c r="M2703" s="1">
        <v>6</v>
      </c>
      <c r="N2703" s="1">
        <v>18</v>
      </c>
      <c r="O2703" s="11">
        <v>56</v>
      </c>
    </row>
    <row r="2704" spans="3:15" x14ac:dyDescent="0.25">
      <c r="C2704" s="125"/>
      <c r="D2704" s="122"/>
      <c r="E2704" s="9"/>
      <c r="F2704" s="10"/>
      <c r="G2704" s="8">
        <v>100</v>
      </c>
      <c r="H2704" s="13">
        <v>2.4390243902440001</v>
      </c>
      <c r="I2704" s="2">
        <v>12.195121951220001</v>
      </c>
      <c r="J2704" s="2">
        <v>34.959349593496</v>
      </c>
      <c r="K2704" s="2">
        <v>34.959349593496</v>
      </c>
      <c r="L2704" s="2">
        <v>10.569105691057</v>
      </c>
      <c r="M2704" s="2">
        <v>4.8780487804880002</v>
      </c>
      <c r="N2704" s="2">
        <v>14.634146341463</v>
      </c>
      <c r="O2704" s="14">
        <v>45.528455284552997</v>
      </c>
    </row>
    <row r="2705" spans="3:15" x14ac:dyDescent="0.25">
      <c r="C2705" s="125"/>
      <c r="D2705" s="122"/>
      <c r="E2705" s="4" t="s">
        <v>30</v>
      </c>
      <c r="F2705" s="5"/>
      <c r="G2705" s="6">
        <v>50</v>
      </c>
      <c r="H2705" s="7">
        <v>3</v>
      </c>
      <c r="I2705" s="1">
        <v>2</v>
      </c>
      <c r="J2705" s="1">
        <v>16</v>
      </c>
      <c r="K2705" s="1">
        <v>22</v>
      </c>
      <c r="L2705" s="1">
        <v>6</v>
      </c>
      <c r="M2705" s="1">
        <v>1</v>
      </c>
      <c r="N2705" s="1">
        <v>5</v>
      </c>
      <c r="O2705" s="11">
        <v>28</v>
      </c>
    </row>
    <row r="2706" spans="3:15" x14ac:dyDescent="0.25">
      <c r="C2706" s="125"/>
      <c r="D2706" s="122"/>
      <c r="E2706" s="9"/>
      <c r="F2706" s="10"/>
      <c r="G2706" s="8">
        <v>100</v>
      </c>
      <c r="H2706" s="13">
        <v>6</v>
      </c>
      <c r="I2706" s="2">
        <v>4</v>
      </c>
      <c r="J2706" s="2">
        <v>32</v>
      </c>
      <c r="K2706" s="2">
        <v>44</v>
      </c>
      <c r="L2706" s="2">
        <v>12</v>
      </c>
      <c r="M2706" s="2">
        <v>2</v>
      </c>
      <c r="N2706" s="2">
        <v>10</v>
      </c>
      <c r="O2706" s="14">
        <v>56</v>
      </c>
    </row>
    <row r="2707" spans="3:15" x14ac:dyDescent="0.25">
      <c r="C2707" s="125"/>
      <c r="D2707" s="122"/>
      <c r="E2707" s="4" t="s">
        <v>31</v>
      </c>
      <c r="F2707" s="5"/>
      <c r="G2707" s="6">
        <v>14</v>
      </c>
      <c r="H2707" s="7">
        <v>2</v>
      </c>
      <c r="I2707" s="1">
        <v>1</v>
      </c>
      <c r="J2707" s="1">
        <v>3</v>
      </c>
      <c r="K2707" s="1">
        <v>6</v>
      </c>
      <c r="L2707" s="1">
        <v>2</v>
      </c>
      <c r="M2707" s="1">
        <v>0</v>
      </c>
      <c r="N2707" s="1">
        <v>3</v>
      </c>
      <c r="O2707" s="11">
        <v>8</v>
      </c>
    </row>
    <row r="2708" spans="3:15" x14ac:dyDescent="0.25">
      <c r="C2708" s="125"/>
      <c r="D2708" s="122"/>
      <c r="E2708" s="9"/>
      <c r="F2708" s="10"/>
      <c r="G2708" s="8">
        <v>100</v>
      </c>
      <c r="H2708" s="13">
        <v>14.285714285714</v>
      </c>
      <c r="I2708" s="2">
        <v>7.1428571428570002</v>
      </c>
      <c r="J2708" s="2">
        <v>21.428571428571001</v>
      </c>
      <c r="K2708" s="2">
        <v>42.857142857143003</v>
      </c>
      <c r="L2708" s="2">
        <v>14.285714285714</v>
      </c>
      <c r="M2708" s="16">
        <v>0</v>
      </c>
      <c r="N2708" s="2">
        <v>21.428571428571001</v>
      </c>
      <c r="O2708" s="14">
        <v>57.142857142856997</v>
      </c>
    </row>
    <row r="2709" spans="3:15" x14ac:dyDescent="0.25">
      <c r="C2709" s="125"/>
      <c r="D2709" s="122"/>
      <c r="E2709" s="4" t="s">
        <v>32</v>
      </c>
      <c r="F2709" s="5"/>
      <c r="G2709" s="6">
        <v>627</v>
      </c>
      <c r="H2709" s="7">
        <v>90</v>
      </c>
      <c r="I2709" s="1">
        <v>126</v>
      </c>
      <c r="J2709" s="1">
        <v>296</v>
      </c>
      <c r="K2709" s="1">
        <v>90</v>
      </c>
      <c r="L2709" s="1">
        <v>14</v>
      </c>
      <c r="M2709" s="1">
        <v>11</v>
      </c>
      <c r="N2709" s="1">
        <v>216</v>
      </c>
      <c r="O2709" s="11">
        <v>104</v>
      </c>
    </row>
    <row r="2710" spans="3:15" x14ac:dyDescent="0.25">
      <c r="C2710" s="125"/>
      <c r="D2710" s="122"/>
      <c r="E2710" s="9"/>
      <c r="F2710" s="10"/>
      <c r="G2710" s="8">
        <v>100</v>
      </c>
      <c r="H2710" s="13">
        <v>14.354066985646</v>
      </c>
      <c r="I2710" s="2">
        <v>20.095693779904</v>
      </c>
      <c r="J2710" s="2">
        <v>47.208931419457997</v>
      </c>
      <c r="K2710" s="2">
        <v>14.354066985646</v>
      </c>
      <c r="L2710" s="2">
        <v>2.2328548644340001</v>
      </c>
      <c r="M2710" s="2">
        <v>1.7543859649119999</v>
      </c>
      <c r="N2710" s="2">
        <v>34.449760765550003</v>
      </c>
      <c r="O2710" s="14">
        <v>16.58692185008</v>
      </c>
    </row>
    <row r="2711" spans="3:15" x14ac:dyDescent="0.25">
      <c r="C2711" s="125"/>
      <c r="D2711" s="122"/>
      <c r="E2711" s="4" t="s">
        <v>33</v>
      </c>
      <c r="F2711" s="5"/>
      <c r="G2711" s="6">
        <v>461</v>
      </c>
      <c r="H2711" s="7">
        <v>56</v>
      </c>
      <c r="I2711" s="1">
        <v>76</v>
      </c>
      <c r="J2711" s="1">
        <v>197</v>
      </c>
      <c r="K2711" s="1">
        <v>103</v>
      </c>
      <c r="L2711" s="1">
        <v>18</v>
      </c>
      <c r="M2711" s="1">
        <v>11</v>
      </c>
      <c r="N2711" s="1">
        <v>132</v>
      </c>
      <c r="O2711" s="11">
        <v>121</v>
      </c>
    </row>
    <row r="2712" spans="3:15" x14ac:dyDescent="0.25">
      <c r="C2712" s="125"/>
      <c r="D2712" s="122"/>
      <c r="E2712" s="9"/>
      <c r="F2712" s="10"/>
      <c r="G2712" s="8">
        <v>100</v>
      </c>
      <c r="H2712" s="13">
        <v>12.147505422993</v>
      </c>
      <c r="I2712" s="2">
        <v>16.485900216920001</v>
      </c>
      <c r="J2712" s="2">
        <v>42.733188720173999</v>
      </c>
      <c r="K2712" s="2">
        <v>22.34273318872</v>
      </c>
      <c r="L2712" s="2">
        <v>3.904555314534</v>
      </c>
      <c r="M2712" s="2">
        <v>2.3861171366590002</v>
      </c>
      <c r="N2712" s="2">
        <v>28.633405639913001</v>
      </c>
      <c r="O2712" s="14">
        <v>26.247288503254001</v>
      </c>
    </row>
    <row r="2713" spans="3:15" x14ac:dyDescent="0.25">
      <c r="C2713" s="125"/>
      <c r="D2713" s="122"/>
      <c r="E2713" s="4" t="s">
        <v>34</v>
      </c>
      <c r="F2713" s="5"/>
      <c r="G2713" s="6">
        <v>187</v>
      </c>
      <c r="H2713" s="7">
        <v>8</v>
      </c>
      <c r="I2713" s="1">
        <v>18</v>
      </c>
      <c r="J2713" s="1">
        <v>62</v>
      </c>
      <c r="K2713" s="1">
        <v>71</v>
      </c>
      <c r="L2713" s="1">
        <v>21</v>
      </c>
      <c r="M2713" s="1">
        <v>7</v>
      </c>
      <c r="N2713" s="1">
        <v>26</v>
      </c>
      <c r="O2713" s="11">
        <v>92</v>
      </c>
    </row>
    <row r="2714" spans="3:15" x14ac:dyDescent="0.25">
      <c r="C2714" s="125"/>
      <c r="D2714" s="122"/>
      <c r="E2714" s="9"/>
      <c r="F2714" s="10"/>
      <c r="G2714" s="8">
        <v>100</v>
      </c>
      <c r="H2714" s="13">
        <v>4.2780748663099999</v>
      </c>
      <c r="I2714" s="2">
        <v>9.6256684491980007</v>
      </c>
      <c r="J2714" s="2">
        <v>33.155080213904</v>
      </c>
      <c r="K2714" s="2">
        <v>37.967914438503001</v>
      </c>
      <c r="L2714" s="2">
        <v>11.229946524063999</v>
      </c>
      <c r="M2714" s="2">
        <v>3.7433155080209999</v>
      </c>
      <c r="N2714" s="2">
        <v>13.903743315508001</v>
      </c>
      <c r="O2714" s="14">
        <v>49.197860962566999</v>
      </c>
    </row>
    <row r="2715" spans="3:15" x14ac:dyDescent="0.25">
      <c r="C2715" s="125"/>
      <c r="D2715" s="122"/>
      <c r="E2715" s="4" t="s">
        <v>35</v>
      </c>
      <c r="F2715" s="5"/>
      <c r="G2715" s="6">
        <v>648</v>
      </c>
      <c r="H2715" s="7">
        <v>64</v>
      </c>
      <c r="I2715" s="1">
        <v>94</v>
      </c>
      <c r="J2715" s="1">
        <v>259</v>
      </c>
      <c r="K2715" s="1">
        <v>174</v>
      </c>
      <c r="L2715" s="1">
        <v>39</v>
      </c>
      <c r="M2715" s="1">
        <v>18</v>
      </c>
      <c r="N2715" s="1">
        <v>158</v>
      </c>
      <c r="O2715" s="11">
        <v>213</v>
      </c>
    </row>
    <row r="2716" spans="3:15" x14ac:dyDescent="0.25">
      <c r="C2716" s="125"/>
      <c r="D2716" s="122"/>
      <c r="E2716" s="9"/>
      <c r="F2716" s="10"/>
      <c r="G2716" s="8">
        <v>100</v>
      </c>
      <c r="H2716" s="13">
        <v>9.8765432098769992</v>
      </c>
      <c r="I2716" s="2">
        <v>14.506172839506</v>
      </c>
      <c r="J2716" s="2">
        <v>39.969135802468998</v>
      </c>
      <c r="K2716" s="2">
        <v>26.851851851852</v>
      </c>
      <c r="L2716" s="2">
        <v>6.0185185185190004</v>
      </c>
      <c r="M2716" s="2">
        <v>2.7777777777780002</v>
      </c>
      <c r="N2716" s="2">
        <v>24.382716049382999</v>
      </c>
      <c r="O2716" s="14">
        <v>32.870370370369997</v>
      </c>
    </row>
    <row r="2717" spans="3:15" x14ac:dyDescent="0.25">
      <c r="C2717" s="121" t="s">
        <v>36</v>
      </c>
      <c r="D2717" s="121" t="s">
        <v>24</v>
      </c>
      <c r="E2717" s="18" t="s">
        <v>37</v>
      </c>
      <c r="F2717" s="17"/>
      <c r="G2717" s="19">
        <v>106</v>
      </c>
      <c r="H2717" s="21">
        <v>11</v>
      </c>
      <c r="I2717" s="3">
        <v>24</v>
      </c>
      <c r="J2717" s="3">
        <v>33</v>
      </c>
      <c r="K2717" s="3">
        <v>26</v>
      </c>
      <c r="L2717" s="3">
        <v>8</v>
      </c>
      <c r="M2717" s="3">
        <v>4</v>
      </c>
      <c r="N2717" s="3">
        <v>35</v>
      </c>
      <c r="O2717" s="22">
        <v>34</v>
      </c>
    </row>
    <row r="2718" spans="3:15" x14ac:dyDescent="0.25">
      <c r="C2718" s="125"/>
      <c r="D2718" s="122"/>
      <c r="E2718" s="9"/>
      <c r="F2718" s="10"/>
      <c r="G2718" s="8">
        <v>100</v>
      </c>
      <c r="H2718" s="13">
        <v>10.377358490565999</v>
      </c>
      <c r="I2718" s="2">
        <v>22.641509433962</v>
      </c>
      <c r="J2718" s="2">
        <v>31.132075471697998</v>
      </c>
      <c r="K2718" s="2">
        <v>24.528301886792001</v>
      </c>
      <c r="L2718" s="2">
        <v>7.547169811321</v>
      </c>
      <c r="M2718" s="2">
        <v>3.7735849056599999</v>
      </c>
      <c r="N2718" s="2">
        <v>33.018867924528003</v>
      </c>
      <c r="O2718" s="14">
        <v>32.075471698112999</v>
      </c>
    </row>
    <row r="2719" spans="3:15" ht="25.2" x14ac:dyDescent="0.25">
      <c r="C2719" s="125"/>
      <c r="D2719" s="122"/>
      <c r="E2719" s="4" t="s">
        <v>38</v>
      </c>
      <c r="F2719" s="5"/>
      <c r="G2719" s="6">
        <v>1653</v>
      </c>
      <c r="H2719" s="7">
        <v>206</v>
      </c>
      <c r="I2719" s="1">
        <v>338</v>
      </c>
      <c r="J2719" s="1">
        <v>701</v>
      </c>
      <c r="K2719" s="1">
        <v>304</v>
      </c>
      <c r="L2719" s="1">
        <v>60</v>
      </c>
      <c r="M2719" s="1">
        <v>44</v>
      </c>
      <c r="N2719" s="1">
        <v>544</v>
      </c>
      <c r="O2719" s="11">
        <v>364</v>
      </c>
    </row>
    <row r="2720" spans="3:15" x14ac:dyDescent="0.25">
      <c r="C2720" s="125"/>
      <c r="D2720" s="122"/>
      <c r="E2720" s="9"/>
      <c r="F2720" s="10"/>
      <c r="G2720" s="8">
        <v>100</v>
      </c>
      <c r="H2720" s="13">
        <v>12.462189957653001</v>
      </c>
      <c r="I2720" s="2">
        <v>20.447670901391</v>
      </c>
      <c r="J2720" s="2">
        <v>42.407743496673</v>
      </c>
      <c r="K2720" s="2">
        <v>18.390804597700999</v>
      </c>
      <c r="L2720" s="2">
        <v>3.6297640653359999</v>
      </c>
      <c r="M2720" s="2">
        <v>2.661826981246</v>
      </c>
      <c r="N2720" s="2">
        <v>32.909860859044002</v>
      </c>
      <c r="O2720" s="14">
        <v>22.020568663037</v>
      </c>
    </row>
    <row r="2721" spans="3:15" ht="25.2" x14ac:dyDescent="0.25">
      <c r="C2721" s="125"/>
      <c r="D2721" s="122"/>
      <c r="E2721" s="4" t="s">
        <v>39</v>
      </c>
      <c r="F2721" s="5"/>
      <c r="G2721" s="6">
        <v>116</v>
      </c>
      <c r="H2721" s="7">
        <v>12</v>
      </c>
      <c r="I2721" s="1">
        <v>13</v>
      </c>
      <c r="J2721" s="1">
        <v>44</v>
      </c>
      <c r="K2721" s="1">
        <v>35</v>
      </c>
      <c r="L2721" s="1">
        <v>8</v>
      </c>
      <c r="M2721" s="1">
        <v>4</v>
      </c>
      <c r="N2721" s="1">
        <v>25</v>
      </c>
      <c r="O2721" s="11">
        <v>43</v>
      </c>
    </row>
    <row r="2722" spans="3:15" x14ac:dyDescent="0.25">
      <c r="C2722" s="125"/>
      <c r="D2722" s="122"/>
      <c r="E2722" s="9"/>
      <c r="F2722" s="10"/>
      <c r="G2722" s="8">
        <v>100</v>
      </c>
      <c r="H2722" s="13">
        <v>10.344827586207</v>
      </c>
      <c r="I2722" s="2">
        <v>11.206896551724</v>
      </c>
      <c r="J2722" s="2">
        <v>37.931034482759003</v>
      </c>
      <c r="K2722" s="2">
        <v>30.172413793103001</v>
      </c>
      <c r="L2722" s="2">
        <v>6.8965517241379999</v>
      </c>
      <c r="M2722" s="2">
        <v>3.4482758620689999</v>
      </c>
      <c r="N2722" s="2">
        <v>21.551724137931</v>
      </c>
      <c r="O2722" s="14">
        <v>37.068965517240997</v>
      </c>
    </row>
    <row r="2723" spans="3:15" ht="25.2" x14ac:dyDescent="0.25">
      <c r="C2723" s="125"/>
      <c r="D2723" s="122"/>
      <c r="E2723" s="4" t="s">
        <v>40</v>
      </c>
      <c r="F2723" s="5"/>
      <c r="G2723" s="6">
        <v>513</v>
      </c>
      <c r="H2723" s="7">
        <v>51</v>
      </c>
      <c r="I2723" s="1">
        <v>80</v>
      </c>
      <c r="J2723" s="1">
        <v>219</v>
      </c>
      <c r="K2723" s="1">
        <v>128</v>
      </c>
      <c r="L2723" s="1">
        <v>22</v>
      </c>
      <c r="M2723" s="1">
        <v>13</v>
      </c>
      <c r="N2723" s="1">
        <v>131</v>
      </c>
      <c r="O2723" s="11">
        <v>150</v>
      </c>
    </row>
    <row r="2724" spans="3:15" x14ac:dyDescent="0.25">
      <c r="C2724" s="125"/>
      <c r="D2724" s="122"/>
      <c r="E2724" s="9"/>
      <c r="F2724" s="10"/>
      <c r="G2724" s="8">
        <v>100</v>
      </c>
      <c r="H2724" s="13">
        <v>9.9415204678359999</v>
      </c>
      <c r="I2724" s="2">
        <v>15.594541910330999</v>
      </c>
      <c r="J2724" s="2">
        <v>42.690058479531999</v>
      </c>
      <c r="K2724" s="2">
        <v>24.95126705653</v>
      </c>
      <c r="L2724" s="2">
        <v>4.2884990253410002</v>
      </c>
      <c r="M2724" s="2">
        <v>2.5341130604290001</v>
      </c>
      <c r="N2724" s="2">
        <v>25.536062378168001</v>
      </c>
      <c r="O2724" s="14">
        <v>29.239766081871</v>
      </c>
    </row>
    <row r="2725" spans="3:15" x14ac:dyDescent="0.25">
      <c r="C2725" s="125"/>
      <c r="D2725" s="122"/>
      <c r="E2725" s="4" t="s">
        <v>18</v>
      </c>
      <c r="F2725" s="5"/>
      <c r="G2725" s="6">
        <v>26</v>
      </c>
      <c r="H2725" s="7">
        <v>4</v>
      </c>
      <c r="I2725" s="1">
        <v>8</v>
      </c>
      <c r="J2725" s="1">
        <v>10</v>
      </c>
      <c r="K2725" s="1">
        <v>1</v>
      </c>
      <c r="L2725" s="1">
        <v>3</v>
      </c>
      <c r="M2725" s="1">
        <v>0</v>
      </c>
      <c r="N2725" s="1">
        <v>12</v>
      </c>
      <c r="O2725" s="11">
        <v>4</v>
      </c>
    </row>
    <row r="2726" spans="3:15" x14ac:dyDescent="0.25">
      <c r="C2726" s="125"/>
      <c r="D2726" s="122"/>
      <c r="E2726" s="9"/>
      <c r="F2726" s="10"/>
      <c r="G2726" s="8">
        <v>100</v>
      </c>
      <c r="H2726" s="13">
        <v>15.384615384615</v>
      </c>
      <c r="I2726" s="2">
        <v>30.769230769231001</v>
      </c>
      <c r="J2726" s="2">
        <v>38.461538461537998</v>
      </c>
      <c r="K2726" s="2">
        <v>3.8461538461539999</v>
      </c>
      <c r="L2726" s="2">
        <v>11.538461538462</v>
      </c>
      <c r="M2726" s="16">
        <v>0</v>
      </c>
      <c r="N2726" s="2">
        <v>46.153846153845997</v>
      </c>
      <c r="O2726" s="14">
        <v>15.384615384615</v>
      </c>
    </row>
    <row r="2727" spans="3:15" x14ac:dyDescent="0.25">
      <c r="C2727" s="125"/>
      <c r="D2727" s="121" t="s">
        <v>21</v>
      </c>
      <c r="E2727" s="18" t="s">
        <v>37</v>
      </c>
      <c r="F2727" s="17"/>
      <c r="G2727" s="19">
        <v>66</v>
      </c>
      <c r="H2727" s="21">
        <v>7</v>
      </c>
      <c r="I2727" s="3">
        <v>12</v>
      </c>
      <c r="J2727" s="3">
        <v>22</v>
      </c>
      <c r="K2727" s="3">
        <v>17</v>
      </c>
      <c r="L2727" s="3">
        <v>5</v>
      </c>
      <c r="M2727" s="3">
        <v>3</v>
      </c>
      <c r="N2727" s="3">
        <v>19</v>
      </c>
      <c r="O2727" s="22">
        <v>22</v>
      </c>
    </row>
    <row r="2728" spans="3:15" x14ac:dyDescent="0.25">
      <c r="C2728" s="125"/>
      <c r="D2728" s="122"/>
      <c r="E2728" s="9"/>
      <c r="F2728" s="10"/>
      <c r="G2728" s="8">
        <v>100</v>
      </c>
      <c r="H2728" s="13">
        <v>10.606060606061</v>
      </c>
      <c r="I2728" s="2">
        <v>18.181818181817999</v>
      </c>
      <c r="J2728" s="2">
        <v>33.333333333333002</v>
      </c>
      <c r="K2728" s="2">
        <v>25.757575757575999</v>
      </c>
      <c r="L2728" s="2">
        <v>7.5757575757579998</v>
      </c>
      <c r="M2728" s="2">
        <v>4.5454545454549997</v>
      </c>
      <c r="N2728" s="2">
        <v>28.787878787878999</v>
      </c>
      <c r="O2728" s="14">
        <v>33.333333333333002</v>
      </c>
    </row>
    <row r="2729" spans="3:15" ht="25.2" x14ac:dyDescent="0.25">
      <c r="C2729" s="125"/>
      <c r="D2729" s="122"/>
      <c r="E2729" s="4" t="s">
        <v>38</v>
      </c>
      <c r="F2729" s="5"/>
      <c r="G2729" s="6">
        <v>938</v>
      </c>
      <c r="H2729" s="7">
        <v>111</v>
      </c>
      <c r="I2729" s="1">
        <v>206</v>
      </c>
      <c r="J2729" s="1">
        <v>380</v>
      </c>
      <c r="K2729" s="1">
        <v>179</v>
      </c>
      <c r="L2729" s="1">
        <v>35</v>
      </c>
      <c r="M2729" s="1">
        <v>27</v>
      </c>
      <c r="N2729" s="1">
        <v>317</v>
      </c>
      <c r="O2729" s="11">
        <v>214</v>
      </c>
    </row>
    <row r="2730" spans="3:15" x14ac:dyDescent="0.25">
      <c r="C2730" s="125"/>
      <c r="D2730" s="122"/>
      <c r="E2730" s="9"/>
      <c r="F2730" s="10"/>
      <c r="G2730" s="8">
        <v>100</v>
      </c>
      <c r="H2730" s="13">
        <v>11.83368869936</v>
      </c>
      <c r="I2730" s="2">
        <v>21.961620469083002</v>
      </c>
      <c r="J2730" s="2">
        <v>40.511727078890999</v>
      </c>
      <c r="K2730" s="2">
        <v>19.083155650319998</v>
      </c>
      <c r="L2730" s="2">
        <v>3.731343283582</v>
      </c>
      <c r="M2730" s="2">
        <v>2.8784648187630002</v>
      </c>
      <c r="N2730" s="2">
        <v>33.795309168442998</v>
      </c>
      <c r="O2730" s="14">
        <v>22.814498933902001</v>
      </c>
    </row>
    <row r="2731" spans="3:15" ht="25.2" x14ac:dyDescent="0.25">
      <c r="C2731" s="125"/>
      <c r="D2731" s="122"/>
      <c r="E2731" s="4" t="s">
        <v>39</v>
      </c>
      <c r="F2731" s="5"/>
      <c r="G2731" s="6">
        <v>43</v>
      </c>
      <c r="H2731" s="7">
        <v>2</v>
      </c>
      <c r="I2731" s="1">
        <v>5</v>
      </c>
      <c r="J2731" s="1">
        <v>14</v>
      </c>
      <c r="K2731" s="1">
        <v>18</v>
      </c>
      <c r="L2731" s="1">
        <v>2</v>
      </c>
      <c r="M2731" s="1">
        <v>2</v>
      </c>
      <c r="N2731" s="1">
        <v>7</v>
      </c>
      <c r="O2731" s="11">
        <v>20</v>
      </c>
    </row>
    <row r="2732" spans="3:15" x14ac:dyDescent="0.25">
      <c r="C2732" s="125"/>
      <c r="D2732" s="122"/>
      <c r="E2732" s="9"/>
      <c r="F2732" s="10"/>
      <c r="G2732" s="8">
        <v>100</v>
      </c>
      <c r="H2732" s="13">
        <v>4.6511627906979998</v>
      </c>
      <c r="I2732" s="2">
        <v>11.627906976744001</v>
      </c>
      <c r="J2732" s="2">
        <v>32.558139534883999</v>
      </c>
      <c r="K2732" s="2">
        <v>41.860465116279002</v>
      </c>
      <c r="L2732" s="2">
        <v>4.6511627906979998</v>
      </c>
      <c r="M2732" s="2">
        <v>4.6511627906979998</v>
      </c>
      <c r="N2732" s="2">
        <v>16.279069767442</v>
      </c>
      <c r="O2732" s="14">
        <v>46.511627906976997</v>
      </c>
    </row>
    <row r="2733" spans="3:15" ht="25.2" x14ac:dyDescent="0.25">
      <c r="C2733" s="125"/>
      <c r="D2733" s="122"/>
      <c r="E2733" s="4" t="s">
        <v>40</v>
      </c>
      <c r="F2733" s="5"/>
      <c r="G2733" s="6">
        <v>77</v>
      </c>
      <c r="H2733" s="7">
        <v>7</v>
      </c>
      <c r="I2733" s="1">
        <v>15</v>
      </c>
      <c r="J2733" s="1">
        <v>32</v>
      </c>
      <c r="K2733" s="1">
        <v>16</v>
      </c>
      <c r="L2733" s="1">
        <v>3</v>
      </c>
      <c r="M2733" s="1">
        <v>4</v>
      </c>
      <c r="N2733" s="1">
        <v>22</v>
      </c>
      <c r="O2733" s="11">
        <v>19</v>
      </c>
    </row>
    <row r="2734" spans="3:15" x14ac:dyDescent="0.25">
      <c r="C2734" s="125"/>
      <c r="D2734" s="122"/>
      <c r="E2734" s="9"/>
      <c r="F2734" s="10"/>
      <c r="G2734" s="8">
        <v>100</v>
      </c>
      <c r="H2734" s="13">
        <v>9.0909090909089993</v>
      </c>
      <c r="I2734" s="2">
        <v>19.480519480519</v>
      </c>
      <c r="J2734" s="2">
        <v>41.558441558441999</v>
      </c>
      <c r="K2734" s="2">
        <v>20.779220779220999</v>
      </c>
      <c r="L2734" s="2">
        <v>3.896103896104</v>
      </c>
      <c r="M2734" s="2">
        <v>5.1948051948050002</v>
      </c>
      <c r="N2734" s="2">
        <v>28.571428571428999</v>
      </c>
      <c r="O2734" s="14">
        <v>24.675324675325001</v>
      </c>
    </row>
    <row r="2735" spans="3:15" x14ac:dyDescent="0.25">
      <c r="C2735" s="125"/>
      <c r="D2735" s="122"/>
      <c r="E2735" s="4" t="s">
        <v>18</v>
      </c>
      <c r="F2735" s="5"/>
      <c r="G2735" s="6">
        <v>15</v>
      </c>
      <c r="H2735" s="7">
        <v>3</v>
      </c>
      <c r="I2735" s="1">
        <v>5</v>
      </c>
      <c r="J2735" s="1">
        <v>4</v>
      </c>
      <c r="K2735" s="1">
        <v>0</v>
      </c>
      <c r="L2735" s="1">
        <v>3</v>
      </c>
      <c r="M2735" s="1">
        <v>0</v>
      </c>
      <c r="N2735" s="1">
        <v>8</v>
      </c>
      <c r="O2735" s="11">
        <v>3</v>
      </c>
    </row>
    <row r="2736" spans="3:15" x14ac:dyDescent="0.25">
      <c r="C2736" s="125"/>
      <c r="D2736" s="122"/>
      <c r="E2736" s="9"/>
      <c r="F2736" s="10"/>
      <c r="G2736" s="8">
        <v>100</v>
      </c>
      <c r="H2736" s="13">
        <v>20</v>
      </c>
      <c r="I2736" s="2">
        <v>33.333333333333002</v>
      </c>
      <c r="J2736" s="2">
        <v>26.666666666666998</v>
      </c>
      <c r="K2736" s="16">
        <v>0</v>
      </c>
      <c r="L2736" s="2">
        <v>20</v>
      </c>
      <c r="M2736" s="16">
        <v>0</v>
      </c>
      <c r="N2736" s="2">
        <v>53.333333333333002</v>
      </c>
      <c r="O2736" s="14">
        <v>20</v>
      </c>
    </row>
    <row r="2737" spans="3:15" x14ac:dyDescent="0.25">
      <c r="C2737" s="125"/>
      <c r="D2737" s="121" t="s">
        <v>22</v>
      </c>
      <c r="E2737" s="18" t="s">
        <v>37</v>
      </c>
      <c r="F2737" s="17"/>
      <c r="G2737" s="19">
        <v>40</v>
      </c>
      <c r="H2737" s="21">
        <v>4</v>
      </c>
      <c r="I2737" s="3">
        <v>12</v>
      </c>
      <c r="J2737" s="3">
        <v>11</v>
      </c>
      <c r="K2737" s="3">
        <v>9</v>
      </c>
      <c r="L2737" s="3">
        <v>3</v>
      </c>
      <c r="M2737" s="3">
        <v>1</v>
      </c>
      <c r="N2737" s="3">
        <v>16</v>
      </c>
      <c r="O2737" s="22">
        <v>12</v>
      </c>
    </row>
    <row r="2738" spans="3:15" x14ac:dyDescent="0.25">
      <c r="C2738" s="125"/>
      <c r="D2738" s="122"/>
      <c r="E2738" s="9"/>
      <c r="F2738" s="10"/>
      <c r="G2738" s="8">
        <v>100</v>
      </c>
      <c r="H2738" s="13">
        <v>10</v>
      </c>
      <c r="I2738" s="2">
        <v>30</v>
      </c>
      <c r="J2738" s="2">
        <v>27.5</v>
      </c>
      <c r="K2738" s="2">
        <v>22.5</v>
      </c>
      <c r="L2738" s="2">
        <v>7.5</v>
      </c>
      <c r="M2738" s="2">
        <v>2.5</v>
      </c>
      <c r="N2738" s="2">
        <v>40</v>
      </c>
      <c r="O2738" s="14">
        <v>30</v>
      </c>
    </row>
    <row r="2739" spans="3:15" ht="25.2" x14ac:dyDescent="0.25">
      <c r="C2739" s="125"/>
      <c r="D2739" s="122"/>
      <c r="E2739" s="4" t="s">
        <v>38</v>
      </c>
      <c r="F2739" s="5"/>
      <c r="G2739" s="6">
        <v>715</v>
      </c>
      <c r="H2739" s="7">
        <v>95</v>
      </c>
      <c r="I2739" s="1">
        <v>132</v>
      </c>
      <c r="J2739" s="1">
        <v>321</v>
      </c>
      <c r="K2739" s="1">
        <v>125</v>
      </c>
      <c r="L2739" s="1">
        <v>25</v>
      </c>
      <c r="M2739" s="1">
        <v>17</v>
      </c>
      <c r="N2739" s="1">
        <v>227</v>
      </c>
      <c r="O2739" s="11">
        <v>150</v>
      </c>
    </row>
    <row r="2740" spans="3:15" x14ac:dyDescent="0.25">
      <c r="C2740" s="125"/>
      <c r="D2740" s="122"/>
      <c r="E2740" s="9"/>
      <c r="F2740" s="10"/>
      <c r="G2740" s="8">
        <v>100</v>
      </c>
      <c r="H2740" s="13">
        <v>13.286713286713001</v>
      </c>
      <c r="I2740" s="2">
        <v>18.461538461538002</v>
      </c>
      <c r="J2740" s="2">
        <v>44.895104895105</v>
      </c>
      <c r="K2740" s="2">
        <v>17.482517482517</v>
      </c>
      <c r="L2740" s="2">
        <v>3.4965034965030002</v>
      </c>
      <c r="M2740" s="2">
        <v>2.377622377622</v>
      </c>
      <c r="N2740" s="2">
        <v>31.748251748251999</v>
      </c>
      <c r="O2740" s="14">
        <v>20.979020979021001</v>
      </c>
    </row>
    <row r="2741" spans="3:15" ht="25.2" x14ac:dyDescent="0.25">
      <c r="C2741" s="125"/>
      <c r="D2741" s="122"/>
      <c r="E2741" s="4" t="s">
        <v>39</v>
      </c>
      <c r="F2741" s="5"/>
      <c r="G2741" s="6">
        <v>73</v>
      </c>
      <c r="H2741" s="7">
        <v>10</v>
      </c>
      <c r="I2741" s="1">
        <v>8</v>
      </c>
      <c r="J2741" s="1">
        <v>30</v>
      </c>
      <c r="K2741" s="1">
        <v>17</v>
      </c>
      <c r="L2741" s="1">
        <v>6</v>
      </c>
      <c r="M2741" s="1">
        <v>2</v>
      </c>
      <c r="N2741" s="1">
        <v>18</v>
      </c>
      <c r="O2741" s="11">
        <v>23</v>
      </c>
    </row>
    <row r="2742" spans="3:15" x14ac:dyDescent="0.25">
      <c r="C2742" s="125"/>
      <c r="D2742" s="122"/>
      <c r="E2742" s="9"/>
      <c r="F2742" s="10"/>
      <c r="G2742" s="8">
        <v>100</v>
      </c>
      <c r="H2742" s="13">
        <v>13.698630136986001</v>
      </c>
      <c r="I2742" s="2">
        <v>10.958904109589</v>
      </c>
      <c r="J2742" s="2">
        <v>41.095890410959001</v>
      </c>
      <c r="K2742" s="2">
        <v>23.287671232876999</v>
      </c>
      <c r="L2742" s="2">
        <v>8.2191780821920002</v>
      </c>
      <c r="M2742" s="2">
        <v>2.7397260273969999</v>
      </c>
      <c r="N2742" s="2">
        <v>24.657534246575</v>
      </c>
      <c r="O2742" s="14">
        <v>31.506849315067999</v>
      </c>
    </row>
    <row r="2743" spans="3:15" ht="25.2" x14ac:dyDescent="0.25">
      <c r="C2743" s="125"/>
      <c r="D2743" s="122"/>
      <c r="E2743" s="4" t="s">
        <v>40</v>
      </c>
      <c r="F2743" s="5"/>
      <c r="G2743" s="6">
        <v>436</v>
      </c>
      <c r="H2743" s="7">
        <v>44</v>
      </c>
      <c r="I2743" s="1">
        <v>65</v>
      </c>
      <c r="J2743" s="1">
        <v>187</v>
      </c>
      <c r="K2743" s="1">
        <v>112</v>
      </c>
      <c r="L2743" s="1">
        <v>19</v>
      </c>
      <c r="M2743" s="1">
        <v>9</v>
      </c>
      <c r="N2743" s="1">
        <v>109</v>
      </c>
      <c r="O2743" s="11">
        <v>131</v>
      </c>
    </row>
    <row r="2744" spans="3:15" x14ac:dyDescent="0.25">
      <c r="C2744" s="125"/>
      <c r="D2744" s="122"/>
      <c r="E2744" s="9"/>
      <c r="F2744" s="10"/>
      <c r="G2744" s="8">
        <v>100</v>
      </c>
      <c r="H2744" s="13">
        <v>10.091743119266001</v>
      </c>
      <c r="I2744" s="2">
        <v>14.908256880733999</v>
      </c>
      <c r="J2744" s="2">
        <v>42.889908256881</v>
      </c>
      <c r="K2744" s="2">
        <v>25.688073394494999</v>
      </c>
      <c r="L2744" s="2">
        <v>4.357798165138</v>
      </c>
      <c r="M2744" s="2">
        <v>2.0642201834859999</v>
      </c>
      <c r="N2744" s="2">
        <v>25</v>
      </c>
      <c r="O2744" s="14">
        <v>30.045871559632999</v>
      </c>
    </row>
    <row r="2745" spans="3:15" x14ac:dyDescent="0.25">
      <c r="C2745" s="125"/>
      <c r="D2745" s="122"/>
      <c r="E2745" s="4" t="s">
        <v>18</v>
      </c>
      <c r="F2745" s="5"/>
      <c r="G2745" s="6">
        <v>11</v>
      </c>
      <c r="H2745" s="7">
        <v>1</v>
      </c>
      <c r="I2745" s="1">
        <v>3</v>
      </c>
      <c r="J2745" s="1">
        <v>6</v>
      </c>
      <c r="K2745" s="1">
        <v>1</v>
      </c>
      <c r="L2745" s="1">
        <v>0</v>
      </c>
      <c r="M2745" s="1">
        <v>0</v>
      </c>
      <c r="N2745" s="1">
        <v>4</v>
      </c>
      <c r="O2745" s="11">
        <v>1</v>
      </c>
    </row>
    <row r="2746" spans="3:15" x14ac:dyDescent="0.25">
      <c r="C2746" s="125"/>
      <c r="D2746" s="122"/>
      <c r="E2746" s="9"/>
      <c r="F2746" s="10"/>
      <c r="G2746" s="8">
        <v>100</v>
      </c>
      <c r="H2746" s="13">
        <v>9.0909090909089993</v>
      </c>
      <c r="I2746" s="2">
        <v>27.272727272727</v>
      </c>
      <c r="J2746" s="2">
        <v>54.545454545455001</v>
      </c>
      <c r="K2746" s="2">
        <v>9.0909090909089993</v>
      </c>
      <c r="L2746" s="16">
        <v>0</v>
      </c>
      <c r="M2746" s="16">
        <v>0</v>
      </c>
      <c r="N2746" s="2">
        <v>36.363636363635997</v>
      </c>
      <c r="O2746" s="14">
        <v>9.0909090909089993</v>
      </c>
    </row>
    <row r="2747" spans="3:15" ht="25.2" x14ac:dyDescent="0.25">
      <c r="C2747" s="121" t="s">
        <v>41</v>
      </c>
      <c r="D2747" s="119" t="s">
        <v>20</v>
      </c>
      <c r="E2747" s="18" t="s">
        <v>42</v>
      </c>
      <c r="F2747" s="17"/>
      <c r="G2747" s="19">
        <v>385</v>
      </c>
      <c r="H2747" s="21">
        <v>47</v>
      </c>
      <c r="I2747" s="3">
        <v>65</v>
      </c>
      <c r="J2747" s="3">
        <v>143</v>
      </c>
      <c r="K2747" s="3">
        <v>95</v>
      </c>
      <c r="L2747" s="3">
        <v>20</v>
      </c>
      <c r="M2747" s="3">
        <v>15</v>
      </c>
      <c r="N2747" s="3">
        <v>112</v>
      </c>
      <c r="O2747" s="22">
        <v>115</v>
      </c>
    </row>
    <row r="2748" spans="3:15" x14ac:dyDescent="0.25">
      <c r="C2748" s="125"/>
      <c r="D2748" s="120"/>
      <c r="E2748" s="9"/>
      <c r="F2748" s="10"/>
      <c r="G2748" s="8">
        <v>100</v>
      </c>
      <c r="H2748" s="13">
        <v>12.207792207792</v>
      </c>
      <c r="I2748" s="2">
        <v>16.883116883117001</v>
      </c>
      <c r="J2748" s="2">
        <v>37.142857142856997</v>
      </c>
      <c r="K2748" s="2">
        <v>24.675324675325001</v>
      </c>
      <c r="L2748" s="2">
        <v>5.1948051948050002</v>
      </c>
      <c r="M2748" s="2">
        <v>3.896103896104</v>
      </c>
      <c r="N2748" s="2">
        <v>29.090909090909001</v>
      </c>
      <c r="O2748" s="14">
        <v>29.87012987013</v>
      </c>
    </row>
    <row r="2749" spans="3:15" ht="25.2" x14ac:dyDescent="0.25">
      <c r="C2749" s="125"/>
      <c r="D2749" s="120"/>
      <c r="E2749" s="4" t="s">
        <v>43</v>
      </c>
      <c r="F2749" s="5"/>
      <c r="G2749" s="6">
        <v>1574</v>
      </c>
      <c r="H2749" s="7">
        <v>198</v>
      </c>
      <c r="I2749" s="1">
        <v>321</v>
      </c>
      <c r="J2749" s="1">
        <v>670</v>
      </c>
      <c r="K2749" s="1">
        <v>289</v>
      </c>
      <c r="L2749" s="1">
        <v>53</v>
      </c>
      <c r="M2749" s="1">
        <v>43</v>
      </c>
      <c r="N2749" s="1">
        <v>519</v>
      </c>
      <c r="O2749" s="11">
        <v>342</v>
      </c>
    </row>
    <row r="2750" spans="3:15" x14ac:dyDescent="0.25">
      <c r="C2750" s="125"/>
      <c r="D2750" s="120"/>
      <c r="E2750" s="9"/>
      <c r="F2750" s="10"/>
      <c r="G2750" s="8">
        <v>100</v>
      </c>
      <c r="H2750" s="13">
        <v>12.579415501906</v>
      </c>
      <c r="I2750" s="2">
        <v>20.393900889453999</v>
      </c>
      <c r="J2750" s="2">
        <v>42.566709021601</v>
      </c>
      <c r="K2750" s="2">
        <v>18.360864040660999</v>
      </c>
      <c r="L2750" s="2">
        <v>3.3672172808130001</v>
      </c>
      <c r="M2750" s="2">
        <v>2.7318932655650001</v>
      </c>
      <c r="N2750" s="2">
        <v>32.973316391360001</v>
      </c>
      <c r="O2750" s="14">
        <v>21.728081321474001</v>
      </c>
    </row>
    <row r="2751" spans="3:15" ht="25.2" x14ac:dyDescent="0.25">
      <c r="C2751" s="125"/>
      <c r="D2751" s="120"/>
      <c r="E2751" s="4" t="s">
        <v>44</v>
      </c>
      <c r="F2751" s="5"/>
      <c r="G2751" s="6">
        <v>89</v>
      </c>
      <c r="H2751" s="7">
        <v>16</v>
      </c>
      <c r="I2751" s="1">
        <v>21</v>
      </c>
      <c r="J2751" s="1">
        <v>36</v>
      </c>
      <c r="K2751" s="1">
        <v>9</v>
      </c>
      <c r="L2751" s="1">
        <v>3</v>
      </c>
      <c r="M2751" s="1">
        <v>4</v>
      </c>
      <c r="N2751" s="1">
        <v>37</v>
      </c>
      <c r="O2751" s="11">
        <v>12</v>
      </c>
    </row>
    <row r="2752" spans="3:15" x14ac:dyDescent="0.25">
      <c r="C2752" s="125"/>
      <c r="D2752" s="120"/>
      <c r="E2752" s="9"/>
      <c r="F2752" s="10"/>
      <c r="G2752" s="8">
        <v>100</v>
      </c>
      <c r="H2752" s="13">
        <v>17.977528089888001</v>
      </c>
      <c r="I2752" s="2">
        <v>23.595505617977999</v>
      </c>
      <c r="J2752" s="2">
        <v>40.449438202247002</v>
      </c>
      <c r="K2752" s="2">
        <v>10.112359550561999</v>
      </c>
      <c r="L2752" s="2">
        <v>3.3707865168539999</v>
      </c>
      <c r="M2752" s="2">
        <v>4.4943820224720001</v>
      </c>
      <c r="N2752" s="2">
        <v>41.573033707865001</v>
      </c>
      <c r="O2752" s="14">
        <v>13.483146067416</v>
      </c>
    </row>
    <row r="2753" spans="3:15" ht="25.2" x14ac:dyDescent="0.25">
      <c r="C2753" s="125"/>
      <c r="D2753" s="120"/>
      <c r="E2753" s="4" t="s">
        <v>45</v>
      </c>
      <c r="F2753" s="5"/>
      <c r="G2753" s="6">
        <v>956</v>
      </c>
      <c r="H2753" s="7">
        <v>97</v>
      </c>
      <c r="I2753" s="1">
        <v>168</v>
      </c>
      <c r="J2753" s="1">
        <v>424</v>
      </c>
      <c r="K2753" s="1">
        <v>198</v>
      </c>
      <c r="L2753" s="1">
        <v>44</v>
      </c>
      <c r="M2753" s="1">
        <v>25</v>
      </c>
      <c r="N2753" s="1">
        <v>265</v>
      </c>
      <c r="O2753" s="11">
        <v>242</v>
      </c>
    </row>
    <row r="2754" spans="3:15" x14ac:dyDescent="0.25">
      <c r="C2754" s="125"/>
      <c r="D2754" s="120"/>
      <c r="E2754" s="9"/>
      <c r="F2754" s="10"/>
      <c r="G2754" s="8">
        <v>100</v>
      </c>
      <c r="H2754" s="13">
        <v>10.146443514644</v>
      </c>
      <c r="I2754" s="2">
        <v>17.573221757321999</v>
      </c>
      <c r="J2754" s="2">
        <v>44.351464435145999</v>
      </c>
      <c r="K2754" s="2">
        <v>20.711297071130002</v>
      </c>
      <c r="L2754" s="2">
        <v>4.6025104602509996</v>
      </c>
      <c r="M2754" s="2">
        <v>2.615062761506</v>
      </c>
      <c r="N2754" s="2">
        <v>27.719665271966999</v>
      </c>
      <c r="O2754" s="14">
        <v>25.313807531380998</v>
      </c>
    </row>
    <row r="2755" spans="3:15" ht="25.2" x14ac:dyDescent="0.25">
      <c r="C2755" s="125"/>
      <c r="D2755" s="120"/>
      <c r="E2755" s="4" t="s">
        <v>46</v>
      </c>
      <c r="F2755" s="5"/>
      <c r="G2755" s="6">
        <v>85</v>
      </c>
      <c r="H2755" s="7">
        <v>6</v>
      </c>
      <c r="I2755" s="1">
        <v>11</v>
      </c>
      <c r="J2755" s="1">
        <v>37</v>
      </c>
      <c r="K2755" s="1">
        <v>20</v>
      </c>
      <c r="L2755" s="1">
        <v>10</v>
      </c>
      <c r="M2755" s="1">
        <v>1</v>
      </c>
      <c r="N2755" s="1">
        <v>17</v>
      </c>
      <c r="O2755" s="11">
        <v>30</v>
      </c>
    </row>
    <row r="2756" spans="3:15" x14ac:dyDescent="0.25">
      <c r="C2756" s="125"/>
      <c r="D2756" s="120"/>
      <c r="E2756" s="9"/>
      <c r="F2756" s="10"/>
      <c r="G2756" s="8">
        <v>100</v>
      </c>
      <c r="H2756" s="13">
        <v>7.0588235294119999</v>
      </c>
      <c r="I2756" s="2">
        <v>12.941176470587999</v>
      </c>
      <c r="J2756" s="2">
        <v>43.529411764705998</v>
      </c>
      <c r="K2756" s="2">
        <v>23.529411764706001</v>
      </c>
      <c r="L2756" s="2">
        <v>11.764705882353001</v>
      </c>
      <c r="M2756" s="2">
        <v>1.1764705882349999</v>
      </c>
      <c r="N2756" s="2">
        <v>20</v>
      </c>
      <c r="O2756" s="14">
        <v>35.294117647058997</v>
      </c>
    </row>
    <row r="2757" spans="3:15" x14ac:dyDescent="0.25">
      <c r="C2757" s="125"/>
      <c r="D2757" s="120"/>
      <c r="E2757" s="4" t="s">
        <v>18</v>
      </c>
      <c r="F2757" s="5"/>
      <c r="G2757" s="6">
        <v>17</v>
      </c>
      <c r="H2757" s="7">
        <v>4</v>
      </c>
      <c r="I2757" s="1">
        <v>4</v>
      </c>
      <c r="J2757" s="1">
        <v>7</v>
      </c>
      <c r="K2757" s="1">
        <v>1</v>
      </c>
      <c r="L2757" s="1">
        <v>1</v>
      </c>
      <c r="M2757" s="1">
        <v>0</v>
      </c>
      <c r="N2757" s="1">
        <v>8</v>
      </c>
      <c r="O2757" s="11">
        <v>2</v>
      </c>
    </row>
    <row r="2758" spans="3:15" x14ac:dyDescent="0.25">
      <c r="C2758" s="125"/>
      <c r="D2758" s="120"/>
      <c r="E2758" s="9"/>
      <c r="F2758" s="10"/>
      <c r="G2758" s="8">
        <v>100</v>
      </c>
      <c r="H2758" s="13">
        <v>23.529411764706001</v>
      </c>
      <c r="I2758" s="2">
        <v>23.529411764706001</v>
      </c>
      <c r="J2758" s="2">
        <v>41.176470588234999</v>
      </c>
      <c r="K2758" s="2">
        <v>5.8823529411760003</v>
      </c>
      <c r="L2758" s="2">
        <v>5.8823529411760003</v>
      </c>
      <c r="M2758" s="16">
        <v>0</v>
      </c>
      <c r="N2758" s="2">
        <v>47.058823529412003</v>
      </c>
      <c r="O2758" s="14">
        <v>11.764705882353001</v>
      </c>
    </row>
    <row r="2759" spans="3:15" x14ac:dyDescent="0.25">
      <c r="C2759" s="121" t="s">
        <v>47</v>
      </c>
      <c r="D2759" s="119" t="s">
        <v>20</v>
      </c>
      <c r="E2759" s="18" t="s">
        <v>48</v>
      </c>
      <c r="F2759" s="17"/>
      <c r="G2759" s="19">
        <v>385</v>
      </c>
      <c r="H2759" s="21">
        <v>47</v>
      </c>
      <c r="I2759" s="3">
        <v>65</v>
      </c>
      <c r="J2759" s="3">
        <v>143</v>
      </c>
      <c r="K2759" s="3">
        <v>95</v>
      </c>
      <c r="L2759" s="3">
        <v>20</v>
      </c>
      <c r="M2759" s="3">
        <v>15</v>
      </c>
      <c r="N2759" s="3">
        <v>112</v>
      </c>
      <c r="O2759" s="22">
        <v>115</v>
      </c>
    </row>
    <row r="2760" spans="3:15" x14ac:dyDescent="0.25">
      <c r="C2760" s="125"/>
      <c r="D2760" s="120"/>
      <c r="E2760" s="9"/>
      <c r="F2760" s="10"/>
      <c r="G2760" s="8">
        <v>100</v>
      </c>
      <c r="H2760" s="13">
        <v>12.207792207792</v>
      </c>
      <c r="I2760" s="2">
        <v>16.883116883117001</v>
      </c>
      <c r="J2760" s="2">
        <v>37.142857142856997</v>
      </c>
      <c r="K2760" s="2">
        <v>24.675324675325001</v>
      </c>
      <c r="L2760" s="2">
        <v>5.1948051948050002</v>
      </c>
      <c r="M2760" s="2">
        <v>3.896103896104</v>
      </c>
      <c r="N2760" s="2">
        <v>29.090909090909001</v>
      </c>
      <c r="O2760" s="14">
        <v>29.87012987013</v>
      </c>
    </row>
    <row r="2761" spans="3:15" x14ac:dyDescent="0.25">
      <c r="C2761" s="125"/>
      <c r="D2761" s="120"/>
      <c r="E2761" s="4" t="s">
        <v>49</v>
      </c>
      <c r="F2761" s="5"/>
      <c r="G2761" s="6">
        <v>1156</v>
      </c>
      <c r="H2761" s="7">
        <v>138</v>
      </c>
      <c r="I2761" s="1">
        <v>237</v>
      </c>
      <c r="J2761" s="1">
        <v>479</v>
      </c>
      <c r="K2761" s="1">
        <v>237</v>
      </c>
      <c r="L2761" s="1">
        <v>40</v>
      </c>
      <c r="M2761" s="1">
        <v>25</v>
      </c>
      <c r="N2761" s="1">
        <v>375</v>
      </c>
      <c r="O2761" s="11">
        <v>277</v>
      </c>
    </row>
    <row r="2762" spans="3:15" x14ac:dyDescent="0.25">
      <c r="C2762" s="125"/>
      <c r="D2762" s="120"/>
      <c r="E2762" s="9"/>
      <c r="F2762" s="10"/>
      <c r="G2762" s="8">
        <v>100</v>
      </c>
      <c r="H2762" s="13">
        <v>11.937716262976</v>
      </c>
      <c r="I2762" s="2">
        <v>20.501730103806</v>
      </c>
      <c r="J2762" s="2">
        <v>41.43598615917</v>
      </c>
      <c r="K2762" s="2">
        <v>20.501730103806</v>
      </c>
      <c r="L2762" s="2">
        <v>3.4602076124569998</v>
      </c>
      <c r="M2762" s="2">
        <v>2.162629757785</v>
      </c>
      <c r="N2762" s="2">
        <v>32.439446366782001</v>
      </c>
      <c r="O2762" s="14">
        <v>23.961937716263002</v>
      </c>
    </row>
    <row r="2763" spans="3:15" x14ac:dyDescent="0.25">
      <c r="C2763" s="125"/>
      <c r="D2763" s="120"/>
      <c r="E2763" s="4" t="s">
        <v>50</v>
      </c>
      <c r="F2763" s="5"/>
      <c r="G2763" s="6">
        <v>466</v>
      </c>
      <c r="H2763" s="7">
        <v>51</v>
      </c>
      <c r="I2763" s="1">
        <v>92</v>
      </c>
      <c r="J2763" s="1">
        <v>202</v>
      </c>
      <c r="K2763" s="1">
        <v>87</v>
      </c>
      <c r="L2763" s="1">
        <v>20</v>
      </c>
      <c r="M2763" s="1">
        <v>14</v>
      </c>
      <c r="N2763" s="1">
        <v>143</v>
      </c>
      <c r="O2763" s="11">
        <v>107</v>
      </c>
    </row>
    <row r="2764" spans="3:15" x14ac:dyDescent="0.25">
      <c r="C2764" s="125"/>
      <c r="D2764" s="120"/>
      <c r="E2764" s="9"/>
      <c r="F2764" s="10"/>
      <c r="G2764" s="8">
        <v>100</v>
      </c>
      <c r="H2764" s="13">
        <v>10.944206008584001</v>
      </c>
      <c r="I2764" s="2">
        <v>19.742489270385999</v>
      </c>
      <c r="J2764" s="2">
        <v>43.347639484978998</v>
      </c>
      <c r="K2764" s="2">
        <v>18.669527896996001</v>
      </c>
      <c r="L2764" s="2">
        <v>4.2918454935619996</v>
      </c>
      <c r="M2764" s="2">
        <v>3.004291845494</v>
      </c>
      <c r="N2764" s="2">
        <v>30.686695278969999</v>
      </c>
      <c r="O2764" s="14">
        <v>22.961373390557998</v>
      </c>
    </row>
    <row r="2765" spans="3:15" x14ac:dyDescent="0.25">
      <c r="C2765" s="125"/>
      <c r="D2765" s="120"/>
      <c r="E2765" s="4" t="s">
        <v>51</v>
      </c>
      <c r="F2765" s="5"/>
      <c r="G2765" s="6">
        <v>191</v>
      </c>
      <c r="H2765" s="7">
        <v>20</v>
      </c>
      <c r="I2765" s="1">
        <v>34</v>
      </c>
      <c r="J2765" s="1">
        <v>83</v>
      </c>
      <c r="K2765" s="1">
        <v>39</v>
      </c>
      <c r="L2765" s="1">
        <v>9</v>
      </c>
      <c r="M2765" s="1">
        <v>6</v>
      </c>
      <c r="N2765" s="1">
        <v>54</v>
      </c>
      <c r="O2765" s="11">
        <v>48</v>
      </c>
    </row>
    <row r="2766" spans="3:15" x14ac:dyDescent="0.25">
      <c r="C2766" s="125"/>
      <c r="D2766" s="120"/>
      <c r="E2766" s="9"/>
      <c r="F2766" s="10"/>
      <c r="G2766" s="8">
        <v>100</v>
      </c>
      <c r="H2766" s="13">
        <v>10.471204188482</v>
      </c>
      <c r="I2766" s="2">
        <v>17.801047120419</v>
      </c>
      <c r="J2766" s="2">
        <v>43.455497382198999</v>
      </c>
      <c r="K2766" s="2">
        <v>20.418848167539</v>
      </c>
      <c r="L2766" s="2">
        <v>4.7120418848170003</v>
      </c>
      <c r="M2766" s="2">
        <v>3.1413612565450002</v>
      </c>
      <c r="N2766" s="2">
        <v>28.272251308901001</v>
      </c>
      <c r="O2766" s="14">
        <v>25.130890052356001</v>
      </c>
    </row>
    <row r="2767" spans="3:15" x14ac:dyDescent="0.25">
      <c r="C2767" s="125"/>
      <c r="D2767" s="120"/>
      <c r="E2767" s="4" t="s">
        <v>52</v>
      </c>
      <c r="F2767" s="5"/>
      <c r="G2767" s="6">
        <v>181</v>
      </c>
      <c r="H2767" s="7">
        <v>23</v>
      </c>
      <c r="I2767" s="1">
        <v>29</v>
      </c>
      <c r="J2767" s="1">
        <v>87</v>
      </c>
      <c r="K2767" s="1">
        <v>30</v>
      </c>
      <c r="L2767" s="1">
        <v>7</v>
      </c>
      <c r="M2767" s="1">
        <v>5</v>
      </c>
      <c r="N2767" s="1">
        <v>52</v>
      </c>
      <c r="O2767" s="11">
        <v>37</v>
      </c>
    </row>
    <row r="2768" spans="3:15" x14ac:dyDescent="0.25">
      <c r="C2768" s="125"/>
      <c r="D2768" s="120"/>
      <c r="E2768" s="9"/>
      <c r="F2768" s="10"/>
      <c r="G2768" s="8">
        <v>100</v>
      </c>
      <c r="H2768" s="13">
        <v>12.707182320442</v>
      </c>
      <c r="I2768" s="2">
        <v>16.022099447514002</v>
      </c>
      <c r="J2768" s="2">
        <v>48.066298342541003</v>
      </c>
      <c r="K2768" s="2">
        <v>16.574585635359</v>
      </c>
      <c r="L2768" s="2">
        <v>3.867403314917</v>
      </c>
      <c r="M2768" s="2">
        <v>2.7624309392269999</v>
      </c>
      <c r="N2768" s="2">
        <v>28.729281767956</v>
      </c>
      <c r="O2768" s="14">
        <v>20.441988950275999</v>
      </c>
    </row>
    <row r="2769" spans="3:15" x14ac:dyDescent="0.25">
      <c r="C2769" s="125"/>
      <c r="D2769" s="120"/>
      <c r="E2769" s="4" t="s">
        <v>18</v>
      </c>
      <c r="F2769" s="5"/>
      <c r="G2769" s="6">
        <v>35</v>
      </c>
      <c r="H2769" s="7">
        <v>5</v>
      </c>
      <c r="I2769" s="1">
        <v>6</v>
      </c>
      <c r="J2769" s="1">
        <v>13</v>
      </c>
      <c r="K2769" s="1">
        <v>6</v>
      </c>
      <c r="L2769" s="1">
        <v>5</v>
      </c>
      <c r="M2769" s="1">
        <v>0</v>
      </c>
      <c r="N2769" s="1">
        <v>11</v>
      </c>
      <c r="O2769" s="11">
        <v>11</v>
      </c>
    </row>
    <row r="2770" spans="3:15" x14ac:dyDescent="0.25">
      <c r="C2770" s="125"/>
      <c r="D2770" s="120"/>
      <c r="E2770" s="9"/>
      <c r="F2770" s="10"/>
      <c r="G2770" s="8">
        <v>100</v>
      </c>
      <c r="H2770" s="13">
        <v>14.285714285714</v>
      </c>
      <c r="I2770" s="2">
        <v>17.142857142857</v>
      </c>
      <c r="J2770" s="2">
        <v>37.142857142856997</v>
      </c>
      <c r="K2770" s="2">
        <v>17.142857142857</v>
      </c>
      <c r="L2770" s="2">
        <v>14.285714285714</v>
      </c>
      <c r="M2770" s="16">
        <v>0</v>
      </c>
      <c r="N2770" s="2">
        <v>31.428571428571001</v>
      </c>
      <c r="O2770" s="14">
        <v>31.428571428571001</v>
      </c>
    </row>
    <row r="2771" spans="3:15" x14ac:dyDescent="0.25">
      <c r="C2771" s="121" t="s">
        <v>53</v>
      </c>
      <c r="D2771" s="119" t="s">
        <v>20</v>
      </c>
      <c r="E2771" s="18" t="s">
        <v>54</v>
      </c>
      <c r="F2771" s="17"/>
      <c r="G2771" s="19">
        <v>331</v>
      </c>
      <c r="H2771" s="21">
        <v>31</v>
      </c>
      <c r="I2771" s="3">
        <v>54</v>
      </c>
      <c r="J2771" s="3">
        <v>147</v>
      </c>
      <c r="K2771" s="3">
        <v>74</v>
      </c>
      <c r="L2771" s="3">
        <v>13</v>
      </c>
      <c r="M2771" s="3">
        <v>12</v>
      </c>
      <c r="N2771" s="3">
        <v>85</v>
      </c>
      <c r="O2771" s="22">
        <v>87</v>
      </c>
    </row>
    <row r="2772" spans="3:15" x14ac:dyDescent="0.25">
      <c r="C2772" s="125"/>
      <c r="D2772" s="120"/>
      <c r="E2772" s="9"/>
      <c r="F2772" s="10"/>
      <c r="G2772" s="8">
        <v>100</v>
      </c>
      <c r="H2772" s="13">
        <v>9.3655589123869998</v>
      </c>
      <c r="I2772" s="2">
        <v>16.31419939577</v>
      </c>
      <c r="J2772" s="2">
        <v>44.410876132931001</v>
      </c>
      <c r="K2772" s="2">
        <v>22.356495468277998</v>
      </c>
      <c r="L2772" s="2">
        <v>3.9274924471300001</v>
      </c>
      <c r="M2772" s="2">
        <v>3.6253776435049998</v>
      </c>
      <c r="N2772" s="2">
        <v>25.679758308156998</v>
      </c>
      <c r="O2772" s="14">
        <v>26.283987915408002</v>
      </c>
    </row>
    <row r="2773" spans="3:15" x14ac:dyDescent="0.25">
      <c r="C2773" s="125"/>
      <c r="D2773" s="120"/>
      <c r="E2773" s="4" t="s">
        <v>55</v>
      </c>
      <c r="F2773" s="5"/>
      <c r="G2773" s="6">
        <v>1212</v>
      </c>
      <c r="H2773" s="7">
        <v>154</v>
      </c>
      <c r="I2773" s="1">
        <v>248</v>
      </c>
      <c r="J2773" s="1">
        <v>501</v>
      </c>
      <c r="K2773" s="1">
        <v>237</v>
      </c>
      <c r="L2773" s="1">
        <v>40</v>
      </c>
      <c r="M2773" s="1">
        <v>32</v>
      </c>
      <c r="N2773" s="1">
        <v>402</v>
      </c>
      <c r="O2773" s="11">
        <v>277</v>
      </c>
    </row>
    <row r="2774" spans="3:15" x14ac:dyDescent="0.25">
      <c r="C2774" s="125"/>
      <c r="D2774" s="120"/>
      <c r="E2774" s="9"/>
      <c r="F2774" s="10"/>
      <c r="G2774" s="8">
        <v>100</v>
      </c>
      <c r="H2774" s="13">
        <v>12.706270627063001</v>
      </c>
      <c r="I2774" s="2">
        <v>20.462046204619998</v>
      </c>
      <c r="J2774" s="2">
        <v>41.336633663366001</v>
      </c>
      <c r="K2774" s="2">
        <v>19.554455445544999</v>
      </c>
      <c r="L2774" s="2">
        <v>3.3003300330030001</v>
      </c>
      <c r="M2774" s="2">
        <v>2.640264026403</v>
      </c>
      <c r="N2774" s="2">
        <v>33.168316831683001</v>
      </c>
      <c r="O2774" s="14">
        <v>22.854785478547999</v>
      </c>
    </row>
    <row r="2775" spans="3:15" ht="25.2" x14ac:dyDescent="0.25">
      <c r="C2775" s="125"/>
      <c r="D2775" s="120"/>
      <c r="E2775" s="4" t="s">
        <v>56</v>
      </c>
      <c r="F2775" s="5"/>
      <c r="G2775" s="6">
        <v>615</v>
      </c>
      <c r="H2775" s="7">
        <v>66</v>
      </c>
      <c r="I2775" s="1">
        <v>114</v>
      </c>
      <c r="J2775" s="1">
        <v>271</v>
      </c>
      <c r="K2775" s="1">
        <v>120</v>
      </c>
      <c r="L2775" s="1">
        <v>31</v>
      </c>
      <c r="M2775" s="1">
        <v>13</v>
      </c>
      <c r="N2775" s="1">
        <v>180</v>
      </c>
      <c r="O2775" s="11">
        <v>151</v>
      </c>
    </row>
    <row r="2776" spans="3:15" x14ac:dyDescent="0.25">
      <c r="C2776" s="125"/>
      <c r="D2776" s="120"/>
      <c r="E2776" s="9"/>
      <c r="F2776" s="10"/>
      <c r="G2776" s="8">
        <v>100</v>
      </c>
      <c r="H2776" s="13">
        <v>10.731707317073001</v>
      </c>
      <c r="I2776" s="2">
        <v>18.536585365853998</v>
      </c>
      <c r="J2776" s="2">
        <v>44.065040650406999</v>
      </c>
      <c r="K2776" s="2">
        <v>19.512195121950999</v>
      </c>
      <c r="L2776" s="2">
        <v>5.0406504065039996</v>
      </c>
      <c r="M2776" s="2">
        <v>2.1138211382110002</v>
      </c>
      <c r="N2776" s="2">
        <v>29.268292682927001</v>
      </c>
      <c r="O2776" s="14">
        <v>24.552845528454998</v>
      </c>
    </row>
    <row r="2777" spans="3:15" x14ac:dyDescent="0.25">
      <c r="C2777" s="125"/>
      <c r="D2777" s="120"/>
      <c r="E2777" s="4" t="s">
        <v>57</v>
      </c>
      <c r="F2777" s="5"/>
      <c r="G2777" s="6">
        <v>234</v>
      </c>
      <c r="H2777" s="7">
        <v>30</v>
      </c>
      <c r="I2777" s="1">
        <v>41</v>
      </c>
      <c r="J2777" s="1">
        <v>79</v>
      </c>
      <c r="K2777" s="1">
        <v>60</v>
      </c>
      <c r="L2777" s="1">
        <v>16</v>
      </c>
      <c r="M2777" s="1">
        <v>8</v>
      </c>
      <c r="N2777" s="1">
        <v>71</v>
      </c>
      <c r="O2777" s="11">
        <v>76</v>
      </c>
    </row>
    <row r="2778" spans="3:15" x14ac:dyDescent="0.25">
      <c r="C2778" s="125"/>
      <c r="D2778" s="120"/>
      <c r="E2778" s="9"/>
      <c r="F2778" s="10"/>
      <c r="G2778" s="8">
        <v>100</v>
      </c>
      <c r="H2778" s="13">
        <v>12.820512820513001</v>
      </c>
      <c r="I2778" s="2">
        <v>17.521367521367999</v>
      </c>
      <c r="J2778" s="2">
        <v>33.760683760684003</v>
      </c>
      <c r="K2778" s="2">
        <v>25.641025641026001</v>
      </c>
      <c r="L2778" s="2">
        <v>6.8376068376069998</v>
      </c>
      <c r="M2778" s="2">
        <v>3.4188034188029999</v>
      </c>
      <c r="N2778" s="2">
        <v>30.34188034188</v>
      </c>
      <c r="O2778" s="14">
        <v>32.478632478632001</v>
      </c>
    </row>
    <row r="2779" spans="3:15" x14ac:dyDescent="0.25">
      <c r="C2779" s="125"/>
      <c r="D2779" s="120"/>
      <c r="E2779" s="4" t="s">
        <v>18</v>
      </c>
      <c r="F2779" s="5"/>
      <c r="G2779" s="6">
        <v>22</v>
      </c>
      <c r="H2779" s="7">
        <v>3</v>
      </c>
      <c r="I2779" s="1">
        <v>6</v>
      </c>
      <c r="J2779" s="1">
        <v>9</v>
      </c>
      <c r="K2779" s="1">
        <v>3</v>
      </c>
      <c r="L2779" s="1">
        <v>1</v>
      </c>
      <c r="M2779" s="1">
        <v>0</v>
      </c>
      <c r="N2779" s="1">
        <v>9</v>
      </c>
      <c r="O2779" s="11">
        <v>4</v>
      </c>
    </row>
    <row r="2780" spans="3:15" x14ac:dyDescent="0.25">
      <c r="C2780" s="125"/>
      <c r="D2780" s="120"/>
      <c r="E2780" s="9"/>
      <c r="F2780" s="10"/>
      <c r="G2780" s="8">
        <v>100</v>
      </c>
      <c r="H2780" s="13">
        <v>13.636363636364001</v>
      </c>
      <c r="I2780" s="2">
        <v>27.272727272727</v>
      </c>
      <c r="J2780" s="2">
        <v>40.909090909090999</v>
      </c>
      <c r="K2780" s="2">
        <v>13.636363636364001</v>
      </c>
      <c r="L2780" s="2">
        <v>4.5454545454549997</v>
      </c>
      <c r="M2780" s="16">
        <v>0</v>
      </c>
      <c r="N2780" s="2">
        <v>40.909090909090999</v>
      </c>
      <c r="O2780" s="14">
        <v>18.181818181817999</v>
      </c>
    </row>
    <row r="2781" spans="3:15" x14ac:dyDescent="0.25">
      <c r="C2781" s="121" t="s">
        <v>58</v>
      </c>
      <c r="D2781" s="119" t="s">
        <v>20</v>
      </c>
      <c r="E2781" s="18" t="s">
        <v>59</v>
      </c>
      <c r="F2781" s="17"/>
      <c r="G2781" s="19">
        <v>522</v>
      </c>
      <c r="H2781" s="21">
        <v>42</v>
      </c>
      <c r="I2781" s="3">
        <v>76</v>
      </c>
      <c r="J2781" s="3">
        <v>200</v>
      </c>
      <c r="K2781" s="3">
        <v>151</v>
      </c>
      <c r="L2781" s="3">
        <v>40</v>
      </c>
      <c r="M2781" s="3">
        <v>13</v>
      </c>
      <c r="N2781" s="3">
        <v>118</v>
      </c>
      <c r="O2781" s="22">
        <v>191</v>
      </c>
    </row>
    <row r="2782" spans="3:15" x14ac:dyDescent="0.25">
      <c r="C2782" s="125"/>
      <c r="D2782" s="120"/>
      <c r="E2782" s="9"/>
      <c r="F2782" s="10"/>
      <c r="G2782" s="8">
        <v>100</v>
      </c>
      <c r="H2782" s="13">
        <v>8.0459770114939992</v>
      </c>
      <c r="I2782" s="2">
        <v>14.559386973180001</v>
      </c>
      <c r="J2782" s="2">
        <v>38.314176245211002</v>
      </c>
      <c r="K2782" s="2">
        <v>28.927203065134002</v>
      </c>
      <c r="L2782" s="2">
        <v>7.6628352490419998</v>
      </c>
      <c r="M2782" s="2">
        <v>2.4904214559389999</v>
      </c>
      <c r="N2782" s="2">
        <v>22.605363984674</v>
      </c>
      <c r="O2782" s="14">
        <v>36.590038314175999</v>
      </c>
    </row>
    <row r="2783" spans="3:15" x14ac:dyDescent="0.25">
      <c r="C2783" s="125"/>
      <c r="D2783" s="120"/>
      <c r="E2783" s="4" t="s">
        <v>60</v>
      </c>
      <c r="F2783" s="5"/>
      <c r="G2783" s="6">
        <v>1090</v>
      </c>
      <c r="H2783" s="7">
        <v>124</v>
      </c>
      <c r="I2783" s="1">
        <v>199</v>
      </c>
      <c r="J2783" s="1">
        <v>472</v>
      </c>
      <c r="K2783" s="1">
        <v>221</v>
      </c>
      <c r="L2783" s="1">
        <v>42</v>
      </c>
      <c r="M2783" s="1">
        <v>32</v>
      </c>
      <c r="N2783" s="1">
        <v>323</v>
      </c>
      <c r="O2783" s="11">
        <v>263</v>
      </c>
    </row>
    <row r="2784" spans="3:15" x14ac:dyDescent="0.25">
      <c r="C2784" s="125"/>
      <c r="D2784" s="120"/>
      <c r="E2784" s="9"/>
      <c r="F2784" s="10"/>
      <c r="G2784" s="8">
        <v>100</v>
      </c>
      <c r="H2784" s="13">
        <v>11.376146788991001</v>
      </c>
      <c r="I2784" s="2">
        <v>18.256880733945</v>
      </c>
      <c r="J2784" s="2">
        <v>43.302752293578003</v>
      </c>
      <c r="K2784" s="2">
        <v>20.275229357798001</v>
      </c>
      <c r="L2784" s="2">
        <v>3.8532110091740002</v>
      </c>
      <c r="M2784" s="2">
        <v>2.9357798165140001</v>
      </c>
      <c r="N2784" s="2">
        <v>29.633027522936001</v>
      </c>
      <c r="O2784" s="14">
        <v>24.128440366972001</v>
      </c>
    </row>
    <row r="2785" spans="3:15" ht="25.2" x14ac:dyDescent="0.25">
      <c r="C2785" s="125"/>
      <c r="D2785" s="120"/>
      <c r="E2785" s="4" t="s">
        <v>61</v>
      </c>
      <c r="F2785" s="5"/>
      <c r="G2785" s="6">
        <v>327</v>
      </c>
      <c r="H2785" s="7">
        <v>39</v>
      </c>
      <c r="I2785" s="1">
        <v>65</v>
      </c>
      <c r="J2785" s="1">
        <v>153</v>
      </c>
      <c r="K2785" s="1">
        <v>51</v>
      </c>
      <c r="L2785" s="1">
        <v>10</v>
      </c>
      <c r="M2785" s="1">
        <v>9</v>
      </c>
      <c r="N2785" s="1">
        <v>104</v>
      </c>
      <c r="O2785" s="11">
        <v>61</v>
      </c>
    </row>
    <row r="2786" spans="3:15" x14ac:dyDescent="0.25">
      <c r="C2786" s="125"/>
      <c r="D2786" s="120"/>
      <c r="E2786" s="9"/>
      <c r="F2786" s="10"/>
      <c r="G2786" s="8">
        <v>100</v>
      </c>
      <c r="H2786" s="13">
        <v>11.926605504587</v>
      </c>
      <c r="I2786" s="2">
        <v>19.877675840978998</v>
      </c>
      <c r="J2786" s="2">
        <v>46.788990825688003</v>
      </c>
      <c r="K2786" s="2">
        <v>15.596330275229001</v>
      </c>
      <c r="L2786" s="2">
        <v>3.0581039755349999</v>
      </c>
      <c r="M2786" s="2">
        <v>2.7522935779819999</v>
      </c>
      <c r="N2786" s="2">
        <v>31.804281345566</v>
      </c>
      <c r="O2786" s="14">
        <v>18.654434250765</v>
      </c>
    </row>
    <row r="2787" spans="3:15" x14ac:dyDescent="0.25">
      <c r="C2787" s="125"/>
      <c r="D2787" s="120"/>
      <c r="E2787" s="4" t="s">
        <v>62</v>
      </c>
      <c r="F2787" s="5"/>
      <c r="G2787" s="6">
        <v>428</v>
      </c>
      <c r="H2787" s="7">
        <v>72</v>
      </c>
      <c r="I2787" s="1">
        <v>115</v>
      </c>
      <c r="J2787" s="1">
        <v>162</v>
      </c>
      <c r="K2787" s="1">
        <v>62</v>
      </c>
      <c r="L2787" s="1">
        <v>7</v>
      </c>
      <c r="M2787" s="1">
        <v>10</v>
      </c>
      <c r="N2787" s="1">
        <v>187</v>
      </c>
      <c r="O2787" s="11">
        <v>69</v>
      </c>
    </row>
    <row r="2788" spans="3:15" x14ac:dyDescent="0.25">
      <c r="C2788" s="125"/>
      <c r="D2788" s="120"/>
      <c r="E2788" s="9"/>
      <c r="F2788" s="10"/>
      <c r="G2788" s="8">
        <v>100</v>
      </c>
      <c r="H2788" s="13">
        <v>16.822429906541998</v>
      </c>
      <c r="I2788" s="2">
        <v>26.869158878505001</v>
      </c>
      <c r="J2788" s="2">
        <v>37.850467289720001</v>
      </c>
      <c r="K2788" s="2">
        <v>14.485981308411001</v>
      </c>
      <c r="L2788" s="2">
        <v>1.6355140186920001</v>
      </c>
      <c r="M2788" s="2">
        <v>2.3364485981310001</v>
      </c>
      <c r="N2788" s="2">
        <v>43.691588785047003</v>
      </c>
      <c r="O2788" s="14">
        <v>16.121495327102998</v>
      </c>
    </row>
    <row r="2789" spans="3:15" x14ac:dyDescent="0.25">
      <c r="C2789" s="125"/>
      <c r="D2789" s="120"/>
      <c r="E2789" s="4" t="s">
        <v>63</v>
      </c>
      <c r="F2789" s="5"/>
      <c r="G2789" s="6">
        <v>25</v>
      </c>
      <c r="H2789" s="7">
        <v>3</v>
      </c>
      <c r="I2789" s="1">
        <v>3</v>
      </c>
      <c r="J2789" s="1">
        <v>11</v>
      </c>
      <c r="K2789" s="1">
        <v>6</v>
      </c>
      <c r="L2789" s="1">
        <v>1</v>
      </c>
      <c r="M2789" s="1">
        <v>1</v>
      </c>
      <c r="N2789" s="1">
        <v>6</v>
      </c>
      <c r="O2789" s="11">
        <v>7</v>
      </c>
    </row>
    <row r="2790" spans="3:15" x14ac:dyDescent="0.25">
      <c r="C2790" s="125"/>
      <c r="D2790" s="120"/>
      <c r="E2790" s="9"/>
      <c r="F2790" s="10"/>
      <c r="G2790" s="8">
        <v>100</v>
      </c>
      <c r="H2790" s="13">
        <v>12</v>
      </c>
      <c r="I2790" s="2">
        <v>12</v>
      </c>
      <c r="J2790" s="2">
        <v>44</v>
      </c>
      <c r="K2790" s="2">
        <v>24</v>
      </c>
      <c r="L2790" s="2">
        <v>4</v>
      </c>
      <c r="M2790" s="2">
        <v>4</v>
      </c>
      <c r="N2790" s="2">
        <v>24</v>
      </c>
      <c r="O2790" s="14">
        <v>28</v>
      </c>
    </row>
    <row r="2791" spans="3:15" x14ac:dyDescent="0.25">
      <c r="C2791" s="125"/>
      <c r="D2791" s="120"/>
      <c r="E2791" s="4" t="s">
        <v>18</v>
      </c>
      <c r="F2791" s="5"/>
      <c r="G2791" s="6">
        <v>22</v>
      </c>
      <c r="H2791" s="7">
        <v>4</v>
      </c>
      <c r="I2791" s="1">
        <v>5</v>
      </c>
      <c r="J2791" s="1">
        <v>9</v>
      </c>
      <c r="K2791" s="1">
        <v>3</v>
      </c>
      <c r="L2791" s="1">
        <v>1</v>
      </c>
      <c r="M2791" s="1">
        <v>0</v>
      </c>
      <c r="N2791" s="1">
        <v>9</v>
      </c>
      <c r="O2791" s="11">
        <v>4</v>
      </c>
    </row>
    <row r="2792" spans="3:15" x14ac:dyDescent="0.25">
      <c r="C2792" s="125"/>
      <c r="D2792" s="120"/>
      <c r="E2792" s="9"/>
      <c r="F2792" s="10"/>
      <c r="G2792" s="8">
        <v>100</v>
      </c>
      <c r="H2792" s="13">
        <v>18.181818181817999</v>
      </c>
      <c r="I2792" s="2">
        <v>22.727272727273</v>
      </c>
      <c r="J2792" s="2">
        <v>40.909090909090999</v>
      </c>
      <c r="K2792" s="2">
        <v>13.636363636364001</v>
      </c>
      <c r="L2792" s="2">
        <v>4.5454545454549997</v>
      </c>
      <c r="M2792" s="16">
        <v>0</v>
      </c>
      <c r="N2792" s="2">
        <v>40.909090909090999</v>
      </c>
      <c r="O2792" s="14">
        <v>18.181818181817999</v>
      </c>
    </row>
    <row r="2793" spans="3:15" ht="25.2" x14ac:dyDescent="0.25">
      <c r="C2793" s="121" t="s">
        <v>64</v>
      </c>
      <c r="D2793" s="119" t="s">
        <v>20</v>
      </c>
      <c r="E2793" s="18" t="s">
        <v>65</v>
      </c>
      <c r="F2793" s="17"/>
      <c r="G2793" s="19">
        <v>36</v>
      </c>
      <c r="H2793" s="21">
        <v>1</v>
      </c>
      <c r="I2793" s="3">
        <v>7</v>
      </c>
      <c r="J2793" s="3">
        <v>14</v>
      </c>
      <c r="K2793" s="3">
        <v>10</v>
      </c>
      <c r="L2793" s="3">
        <v>3</v>
      </c>
      <c r="M2793" s="3">
        <v>1</v>
      </c>
      <c r="N2793" s="3">
        <v>8</v>
      </c>
      <c r="O2793" s="22">
        <v>13</v>
      </c>
    </row>
    <row r="2794" spans="3:15" x14ac:dyDescent="0.25">
      <c r="C2794" s="125"/>
      <c r="D2794" s="120"/>
      <c r="E2794" s="9"/>
      <c r="F2794" s="10"/>
      <c r="G2794" s="8">
        <v>100</v>
      </c>
      <c r="H2794" s="13">
        <v>2.7777777777780002</v>
      </c>
      <c r="I2794" s="2">
        <v>19.444444444443999</v>
      </c>
      <c r="J2794" s="2">
        <v>38.888888888888999</v>
      </c>
      <c r="K2794" s="2">
        <v>27.777777777777999</v>
      </c>
      <c r="L2794" s="2">
        <v>8.333333333333</v>
      </c>
      <c r="M2794" s="2">
        <v>2.7777777777780002</v>
      </c>
      <c r="N2794" s="2">
        <v>22.222222222222001</v>
      </c>
      <c r="O2794" s="14">
        <v>36.111111111111001</v>
      </c>
    </row>
    <row r="2795" spans="3:15" ht="37.799999999999997" x14ac:dyDescent="0.25">
      <c r="C2795" s="125"/>
      <c r="D2795" s="120"/>
      <c r="E2795" s="4" t="s">
        <v>66</v>
      </c>
      <c r="F2795" s="5"/>
      <c r="G2795" s="6">
        <v>177</v>
      </c>
      <c r="H2795" s="7">
        <v>12</v>
      </c>
      <c r="I2795" s="1">
        <v>27</v>
      </c>
      <c r="J2795" s="1">
        <v>70</v>
      </c>
      <c r="K2795" s="1">
        <v>54</v>
      </c>
      <c r="L2795" s="1">
        <v>10</v>
      </c>
      <c r="M2795" s="1">
        <v>4</v>
      </c>
      <c r="N2795" s="1">
        <v>39</v>
      </c>
      <c r="O2795" s="11">
        <v>64</v>
      </c>
    </row>
    <row r="2796" spans="3:15" x14ac:dyDescent="0.25">
      <c r="C2796" s="125"/>
      <c r="D2796" s="120"/>
      <c r="E2796" s="9"/>
      <c r="F2796" s="10"/>
      <c r="G2796" s="8">
        <v>100</v>
      </c>
      <c r="H2796" s="13">
        <v>6.7796610169490004</v>
      </c>
      <c r="I2796" s="2">
        <v>15.254237288136</v>
      </c>
      <c r="J2796" s="2">
        <v>39.548022598869998</v>
      </c>
      <c r="K2796" s="2">
        <v>30.508474576270999</v>
      </c>
      <c r="L2796" s="2">
        <v>5.6497175141240001</v>
      </c>
      <c r="M2796" s="2">
        <v>2.25988700565</v>
      </c>
      <c r="N2796" s="2">
        <v>22.033898305085</v>
      </c>
      <c r="O2796" s="14">
        <v>36.158192090394998</v>
      </c>
    </row>
    <row r="2797" spans="3:15" ht="37.799999999999997" x14ac:dyDescent="0.25">
      <c r="C2797" s="125"/>
      <c r="D2797" s="120"/>
      <c r="E2797" s="4" t="s">
        <v>67</v>
      </c>
      <c r="F2797" s="5"/>
      <c r="G2797" s="6">
        <v>231</v>
      </c>
      <c r="H2797" s="7">
        <v>18</v>
      </c>
      <c r="I2797" s="1">
        <v>35</v>
      </c>
      <c r="J2797" s="1">
        <v>88</v>
      </c>
      <c r="K2797" s="1">
        <v>73</v>
      </c>
      <c r="L2797" s="1">
        <v>12</v>
      </c>
      <c r="M2797" s="1">
        <v>5</v>
      </c>
      <c r="N2797" s="1">
        <v>53</v>
      </c>
      <c r="O2797" s="11">
        <v>85</v>
      </c>
    </row>
    <row r="2798" spans="3:15" x14ac:dyDescent="0.25">
      <c r="C2798" s="125"/>
      <c r="D2798" s="120"/>
      <c r="E2798" s="9"/>
      <c r="F2798" s="10"/>
      <c r="G2798" s="8">
        <v>100</v>
      </c>
      <c r="H2798" s="13">
        <v>7.792207792208</v>
      </c>
      <c r="I2798" s="2">
        <v>15.151515151515</v>
      </c>
      <c r="J2798" s="2">
        <v>38.095238095238003</v>
      </c>
      <c r="K2798" s="2">
        <v>31.601731601731998</v>
      </c>
      <c r="L2798" s="2">
        <v>5.1948051948050002</v>
      </c>
      <c r="M2798" s="2">
        <v>2.1645021645020002</v>
      </c>
      <c r="N2798" s="2">
        <v>22.943722943722999</v>
      </c>
      <c r="O2798" s="14">
        <v>36.796536796536998</v>
      </c>
    </row>
    <row r="2799" spans="3:15" ht="37.799999999999997" x14ac:dyDescent="0.25">
      <c r="C2799" s="125"/>
      <c r="D2799" s="120"/>
      <c r="E2799" s="4" t="s">
        <v>68</v>
      </c>
      <c r="F2799" s="5"/>
      <c r="G2799" s="6">
        <v>324</v>
      </c>
      <c r="H2799" s="7">
        <v>32</v>
      </c>
      <c r="I2799" s="1">
        <v>61</v>
      </c>
      <c r="J2799" s="1">
        <v>147</v>
      </c>
      <c r="K2799" s="1">
        <v>64</v>
      </c>
      <c r="L2799" s="1">
        <v>14</v>
      </c>
      <c r="M2799" s="1">
        <v>6</v>
      </c>
      <c r="N2799" s="1">
        <v>93</v>
      </c>
      <c r="O2799" s="11">
        <v>78</v>
      </c>
    </row>
    <row r="2800" spans="3:15" x14ac:dyDescent="0.25">
      <c r="C2800" s="125"/>
      <c r="D2800" s="120"/>
      <c r="E2800" s="9"/>
      <c r="F2800" s="10"/>
      <c r="G2800" s="8">
        <v>100</v>
      </c>
      <c r="H2800" s="13">
        <v>9.8765432098769992</v>
      </c>
      <c r="I2800" s="2">
        <v>18.827160493827002</v>
      </c>
      <c r="J2800" s="2">
        <v>45.370370370369997</v>
      </c>
      <c r="K2800" s="2">
        <v>19.753086419753</v>
      </c>
      <c r="L2800" s="2">
        <v>4.3209876543209997</v>
      </c>
      <c r="M2800" s="2">
        <v>1.851851851852</v>
      </c>
      <c r="N2800" s="2">
        <v>28.703703703704001</v>
      </c>
      <c r="O2800" s="14">
        <v>24.074074074074002</v>
      </c>
    </row>
    <row r="2801" spans="3:15" ht="37.799999999999997" x14ac:dyDescent="0.25">
      <c r="C2801" s="125"/>
      <c r="D2801" s="120"/>
      <c r="E2801" s="4" t="s">
        <v>69</v>
      </c>
      <c r="F2801" s="5"/>
      <c r="G2801" s="6">
        <v>364</v>
      </c>
      <c r="H2801" s="7">
        <v>42</v>
      </c>
      <c r="I2801" s="1">
        <v>68</v>
      </c>
      <c r="J2801" s="1">
        <v>161</v>
      </c>
      <c r="K2801" s="1">
        <v>71</v>
      </c>
      <c r="L2801" s="1">
        <v>14</v>
      </c>
      <c r="M2801" s="1">
        <v>8</v>
      </c>
      <c r="N2801" s="1">
        <v>110</v>
      </c>
      <c r="O2801" s="11">
        <v>85</v>
      </c>
    </row>
    <row r="2802" spans="3:15" x14ac:dyDescent="0.25">
      <c r="C2802" s="125"/>
      <c r="D2802" s="120"/>
      <c r="E2802" s="9"/>
      <c r="F2802" s="10"/>
      <c r="G2802" s="8">
        <v>100</v>
      </c>
      <c r="H2802" s="13">
        <v>11.538461538462</v>
      </c>
      <c r="I2802" s="2">
        <v>18.681318681318999</v>
      </c>
      <c r="J2802" s="2">
        <v>44.230769230768999</v>
      </c>
      <c r="K2802" s="2">
        <v>19.505494505495001</v>
      </c>
      <c r="L2802" s="2">
        <v>3.8461538461539999</v>
      </c>
      <c r="M2802" s="2">
        <v>2.1978021978019999</v>
      </c>
      <c r="N2802" s="2">
        <v>30.219780219779999</v>
      </c>
      <c r="O2802" s="14">
        <v>23.351648351647999</v>
      </c>
    </row>
    <row r="2803" spans="3:15" ht="37.799999999999997" x14ac:dyDescent="0.25">
      <c r="C2803" s="125"/>
      <c r="D2803" s="120"/>
      <c r="E2803" s="4" t="s">
        <v>70</v>
      </c>
      <c r="F2803" s="5"/>
      <c r="G2803" s="6">
        <v>292</v>
      </c>
      <c r="H2803" s="7">
        <v>35</v>
      </c>
      <c r="I2803" s="1">
        <v>58</v>
      </c>
      <c r="J2803" s="1">
        <v>113</v>
      </c>
      <c r="K2803" s="1">
        <v>61</v>
      </c>
      <c r="L2803" s="1">
        <v>9</v>
      </c>
      <c r="M2803" s="1">
        <v>16</v>
      </c>
      <c r="N2803" s="1">
        <v>93</v>
      </c>
      <c r="O2803" s="11">
        <v>70</v>
      </c>
    </row>
    <row r="2804" spans="3:15" x14ac:dyDescent="0.25">
      <c r="C2804" s="125"/>
      <c r="D2804" s="120"/>
      <c r="E2804" s="9"/>
      <c r="F2804" s="10"/>
      <c r="G2804" s="8">
        <v>100</v>
      </c>
      <c r="H2804" s="13">
        <v>11.986301369863</v>
      </c>
      <c r="I2804" s="2">
        <v>19.863013698629999</v>
      </c>
      <c r="J2804" s="2">
        <v>38.698630136985997</v>
      </c>
      <c r="K2804" s="2">
        <v>20.890410958903999</v>
      </c>
      <c r="L2804" s="2">
        <v>3.0821917808219998</v>
      </c>
      <c r="M2804" s="2">
        <v>5.4794520547949999</v>
      </c>
      <c r="N2804" s="2">
        <v>31.849315068492999</v>
      </c>
      <c r="O2804" s="14">
        <v>23.972602739726</v>
      </c>
    </row>
    <row r="2805" spans="3:15" ht="37.799999999999997" x14ac:dyDescent="0.25">
      <c r="C2805" s="125"/>
      <c r="D2805" s="120"/>
      <c r="E2805" s="4" t="s">
        <v>71</v>
      </c>
      <c r="F2805" s="5"/>
      <c r="G2805" s="6">
        <v>316</v>
      </c>
      <c r="H2805" s="7">
        <v>36</v>
      </c>
      <c r="I2805" s="1">
        <v>60</v>
      </c>
      <c r="J2805" s="1">
        <v>147</v>
      </c>
      <c r="K2805" s="1">
        <v>49</v>
      </c>
      <c r="L2805" s="1">
        <v>13</v>
      </c>
      <c r="M2805" s="1">
        <v>11</v>
      </c>
      <c r="N2805" s="1">
        <v>96</v>
      </c>
      <c r="O2805" s="11">
        <v>62</v>
      </c>
    </row>
    <row r="2806" spans="3:15" x14ac:dyDescent="0.25">
      <c r="C2806" s="125"/>
      <c r="D2806" s="120"/>
      <c r="E2806" s="9"/>
      <c r="F2806" s="10"/>
      <c r="G2806" s="8">
        <v>100</v>
      </c>
      <c r="H2806" s="13">
        <v>11.392405063290999</v>
      </c>
      <c r="I2806" s="2">
        <v>18.987341772152</v>
      </c>
      <c r="J2806" s="2">
        <v>46.518987341771997</v>
      </c>
      <c r="K2806" s="2">
        <v>15.506329113924</v>
      </c>
      <c r="L2806" s="2">
        <v>4.1139240506329999</v>
      </c>
      <c r="M2806" s="2">
        <v>3.4810126582279999</v>
      </c>
      <c r="N2806" s="2">
        <v>30.379746835443001</v>
      </c>
      <c r="O2806" s="14">
        <v>19.620253164556999</v>
      </c>
    </row>
    <row r="2807" spans="3:15" ht="37.799999999999997" x14ac:dyDescent="0.25">
      <c r="C2807" s="125"/>
      <c r="D2807" s="120"/>
      <c r="E2807" s="4" t="s">
        <v>72</v>
      </c>
      <c r="F2807" s="5"/>
      <c r="G2807" s="6">
        <v>308</v>
      </c>
      <c r="H2807" s="7">
        <v>50</v>
      </c>
      <c r="I2807" s="1">
        <v>73</v>
      </c>
      <c r="J2807" s="1">
        <v>125</v>
      </c>
      <c r="K2807" s="1">
        <v>46</v>
      </c>
      <c r="L2807" s="1">
        <v>7</v>
      </c>
      <c r="M2807" s="1">
        <v>7</v>
      </c>
      <c r="N2807" s="1">
        <v>123</v>
      </c>
      <c r="O2807" s="11">
        <v>53</v>
      </c>
    </row>
    <row r="2808" spans="3:15" x14ac:dyDescent="0.25">
      <c r="C2808" s="125"/>
      <c r="D2808" s="120"/>
      <c r="E2808" s="9"/>
      <c r="F2808" s="10"/>
      <c r="G2808" s="8">
        <v>100</v>
      </c>
      <c r="H2808" s="13">
        <v>16.233766233766001</v>
      </c>
      <c r="I2808" s="2">
        <v>23.701298701298999</v>
      </c>
      <c r="J2808" s="2">
        <v>40.584415584416</v>
      </c>
      <c r="K2808" s="2">
        <v>14.935064935065</v>
      </c>
      <c r="L2808" s="2">
        <v>2.2727272727269998</v>
      </c>
      <c r="M2808" s="2">
        <v>2.2727272727269998</v>
      </c>
      <c r="N2808" s="2">
        <v>39.935064935065</v>
      </c>
      <c r="O2808" s="14">
        <v>17.207792207792</v>
      </c>
    </row>
    <row r="2809" spans="3:15" ht="37.799999999999997" x14ac:dyDescent="0.25">
      <c r="C2809" s="125"/>
      <c r="D2809" s="120"/>
      <c r="E2809" s="4" t="s">
        <v>73</v>
      </c>
      <c r="F2809" s="5"/>
      <c r="G2809" s="6">
        <v>114</v>
      </c>
      <c r="H2809" s="7">
        <v>12</v>
      </c>
      <c r="I2809" s="1">
        <v>23</v>
      </c>
      <c r="J2809" s="1">
        <v>60</v>
      </c>
      <c r="K2809" s="1">
        <v>14</v>
      </c>
      <c r="L2809" s="1">
        <v>3</v>
      </c>
      <c r="M2809" s="1">
        <v>2</v>
      </c>
      <c r="N2809" s="1">
        <v>35</v>
      </c>
      <c r="O2809" s="11">
        <v>17</v>
      </c>
    </row>
    <row r="2810" spans="3:15" x14ac:dyDescent="0.25">
      <c r="C2810" s="125"/>
      <c r="D2810" s="120"/>
      <c r="E2810" s="9"/>
      <c r="F2810" s="10"/>
      <c r="G2810" s="8">
        <v>100</v>
      </c>
      <c r="H2810" s="13">
        <v>10.526315789473999</v>
      </c>
      <c r="I2810" s="2">
        <v>20.175438596490999</v>
      </c>
      <c r="J2810" s="2">
        <v>52.631578947367998</v>
      </c>
      <c r="K2810" s="2">
        <v>12.280701754386</v>
      </c>
      <c r="L2810" s="2">
        <v>2.6315789473679998</v>
      </c>
      <c r="M2810" s="2">
        <v>1.7543859649119999</v>
      </c>
      <c r="N2810" s="2">
        <v>30.701754385965</v>
      </c>
      <c r="O2810" s="14">
        <v>14.912280701754</v>
      </c>
    </row>
    <row r="2811" spans="3:15" ht="25.2" x14ac:dyDescent="0.25">
      <c r="C2811" s="125"/>
      <c r="D2811" s="120"/>
      <c r="E2811" s="4" t="s">
        <v>74</v>
      </c>
      <c r="F2811" s="5"/>
      <c r="G2811" s="6">
        <v>96</v>
      </c>
      <c r="H2811" s="7">
        <v>22</v>
      </c>
      <c r="I2811" s="1">
        <v>25</v>
      </c>
      <c r="J2811" s="1">
        <v>26</v>
      </c>
      <c r="K2811" s="1">
        <v>15</v>
      </c>
      <c r="L2811" s="1">
        <v>5</v>
      </c>
      <c r="M2811" s="1">
        <v>3</v>
      </c>
      <c r="N2811" s="1">
        <v>47</v>
      </c>
      <c r="O2811" s="11">
        <v>20</v>
      </c>
    </row>
    <row r="2812" spans="3:15" x14ac:dyDescent="0.25">
      <c r="C2812" s="125"/>
      <c r="D2812" s="120"/>
      <c r="E2812" s="9"/>
      <c r="F2812" s="10"/>
      <c r="G2812" s="8">
        <v>100</v>
      </c>
      <c r="H2812" s="13">
        <v>22.916666666666998</v>
      </c>
      <c r="I2812" s="2">
        <v>26.041666666666998</v>
      </c>
      <c r="J2812" s="2">
        <v>27.083333333333002</v>
      </c>
      <c r="K2812" s="2">
        <v>15.625</v>
      </c>
      <c r="L2812" s="2">
        <v>5.208333333333</v>
      </c>
      <c r="M2812" s="2">
        <v>3.125</v>
      </c>
      <c r="N2812" s="2">
        <v>48.958333333333002</v>
      </c>
      <c r="O2812" s="14">
        <v>20.833333333333002</v>
      </c>
    </row>
    <row r="2813" spans="3:15" x14ac:dyDescent="0.25">
      <c r="C2813" s="125"/>
      <c r="D2813" s="120"/>
      <c r="E2813" s="4" t="s">
        <v>75</v>
      </c>
      <c r="F2813" s="5"/>
      <c r="G2813" s="6">
        <v>29</v>
      </c>
      <c r="H2813" s="7">
        <v>2</v>
      </c>
      <c r="I2813" s="1">
        <v>1</v>
      </c>
      <c r="J2813" s="1">
        <v>15</v>
      </c>
      <c r="K2813" s="1">
        <v>9</v>
      </c>
      <c r="L2813" s="1">
        <v>2</v>
      </c>
      <c r="M2813" s="1">
        <v>0</v>
      </c>
      <c r="N2813" s="1">
        <v>3</v>
      </c>
      <c r="O2813" s="11">
        <v>11</v>
      </c>
    </row>
    <row r="2814" spans="3:15" x14ac:dyDescent="0.25">
      <c r="C2814" s="125"/>
      <c r="D2814" s="120"/>
      <c r="E2814" s="9"/>
      <c r="F2814" s="10"/>
      <c r="G2814" s="8">
        <v>100</v>
      </c>
      <c r="H2814" s="13">
        <v>6.8965517241379999</v>
      </c>
      <c r="I2814" s="2">
        <v>3.4482758620689999</v>
      </c>
      <c r="J2814" s="2">
        <v>51.724137931034001</v>
      </c>
      <c r="K2814" s="2">
        <v>31.034482758620999</v>
      </c>
      <c r="L2814" s="2">
        <v>6.8965517241379999</v>
      </c>
      <c r="M2814" s="16">
        <v>0</v>
      </c>
      <c r="N2814" s="2">
        <v>10.344827586207</v>
      </c>
      <c r="O2814" s="14">
        <v>37.931034482759003</v>
      </c>
    </row>
    <row r="2815" spans="3:15" x14ac:dyDescent="0.25">
      <c r="C2815" s="125"/>
      <c r="D2815" s="120"/>
      <c r="E2815" s="4" t="s">
        <v>18</v>
      </c>
      <c r="F2815" s="5"/>
      <c r="G2815" s="6">
        <v>127</v>
      </c>
      <c r="H2815" s="7">
        <v>22</v>
      </c>
      <c r="I2815" s="1">
        <v>25</v>
      </c>
      <c r="J2815" s="1">
        <v>41</v>
      </c>
      <c r="K2815" s="1">
        <v>28</v>
      </c>
      <c r="L2815" s="1">
        <v>9</v>
      </c>
      <c r="M2815" s="1">
        <v>2</v>
      </c>
      <c r="N2815" s="1">
        <v>47</v>
      </c>
      <c r="O2815" s="11">
        <v>37</v>
      </c>
    </row>
    <row r="2816" spans="3:15" x14ac:dyDescent="0.25">
      <c r="C2816" s="125"/>
      <c r="D2816" s="120"/>
      <c r="E2816" s="9"/>
      <c r="F2816" s="10"/>
      <c r="G2816" s="8">
        <v>100</v>
      </c>
      <c r="H2816" s="13">
        <v>17.322834645669001</v>
      </c>
      <c r="I2816" s="2">
        <v>19.685039370079</v>
      </c>
      <c r="J2816" s="2">
        <v>32.283464566928998</v>
      </c>
      <c r="K2816" s="2">
        <v>22.047244094488001</v>
      </c>
      <c r="L2816" s="2">
        <v>7.0866141732279999</v>
      </c>
      <c r="M2816" s="2">
        <v>1.574803149606</v>
      </c>
      <c r="N2816" s="2">
        <v>37.007874015748001</v>
      </c>
      <c r="O2816" s="14">
        <v>29.133858267716999</v>
      </c>
    </row>
    <row r="2817" spans="3:15" x14ac:dyDescent="0.25">
      <c r="C2817" s="121" t="s">
        <v>76</v>
      </c>
      <c r="D2817" s="119" t="s">
        <v>20</v>
      </c>
      <c r="E2817" s="18" t="s">
        <v>77</v>
      </c>
      <c r="F2817" s="17"/>
      <c r="G2817" s="19">
        <v>626</v>
      </c>
      <c r="H2817" s="21">
        <v>74</v>
      </c>
      <c r="I2817" s="3">
        <v>142</v>
      </c>
      <c r="J2817" s="3">
        <v>235</v>
      </c>
      <c r="K2817" s="3">
        <v>126</v>
      </c>
      <c r="L2817" s="3">
        <v>32</v>
      </c>
      <c r="M2817" s="3">
        <v>17</v>
      </c>
      <c r="N2817" s="3">
        <v>216</v>
      </c>
      <c r="O2817" s="22">
        <v>158</v>
      </c>
    </row>
    <row r="2818" spans="3:15" x14ac:dyDescent="0.25">
      <c r="C2818" s="125"/>
      <c r="D2818" s="120"/>
      <c r="E2818" s="9"/>
      <c r="F2818" s="10"/>
      <c r="G2818" s="8">
        <v>100</v>
      </c>
      <c r="H2818" s="13">
        <v>11.821086261981</v>
      </c>
      <c r="I2818" s="2">
        <v>22.683706070288</v>
      </c>
      <c r="J2818" s="2">
        <v>37.539936102235998</v>
      </c>
      <c r="K2818" s="2">
        <v>20.127795527157001</v>
      </c>
      <c r="L2818" s="2">
        <v>5.1118210862620002</v>
      </c>
      <c r="M2818" s="2">
        <v>2.7156549520770001</v>
      </c>
      <c r="N2818" s="2">
        <v>34.504792332268003</v>
      </c>
      <c r="O2818" s="14">
        <v>25.239616613418999</v>
      </c>
    </row>
    <row r="2819" spans="3:15" x14ac:dyDescent="0.25">
      <c r="C2819" s="125"/>
      <c r="D2819" s="120"/>
      <c r="E2819" s="4" t="s">
        <v>78</v>
      </c>
      <c r="F2819" s="5"/>
      <c r="G2819" s="6">
        <v>975</v>
      </c>
      <c r="H2819" s="7">
        <v>119</v>
      </c>
      <c r="I2819" s="1">
        <v>174</v>
      </c>
      <c r="J2819" s="1">
        <v>405</v>
      </c>
      <c r="K2819" s="1">
        <v>209</v>
      </c>
      <c r="L2819" s="1">
        <v>39</v>
      </c>
      <c r="M2819" s="1">
        <v>29</v>
      </c>
      <c r="N2819" s="1">
        <v>293</v>
      </c>
      <c r="O2819" s="11">
        <v>248</v>
      </c>
    </row>
    <row r="2820" spans="3:15" x14ac:dyDescent="0.25">
      <c r="C2820" s="125"/>
      <c r="D2820" s="120"/>
      <c r="E2820" s="9"/>
      <c r="F2820" s="10"/>
      <c r="G2820" s="8">
        <v>100</v>
      </c>
      <c r="H2820" s="13">
        <v>12.205128205128</v>
      </c>
      <c r="I2820" s="2">
        <v>17.846153846153999</v>
      </c>
      <c r="J2820" s="2">
        <v>41.538461538462002</v>
      </c>
      <c r="K2820" s="2">
        <v>21.435897435897001</v>
      </c>
      <c r="L2820" s="2">
        <v>4</v>
      </c>
      <c r="M2820" s="2">
        <v>2.9743589743590002</v>
      </c>
      <c r="N2820" s="2">
        <v>30.051282051282001</v>
      </c>
      <c r="O2820" s="14">
        <v>25.435897435897001</v>
      </c>
    </row>
    <row r="2821" spans="3:15" x14ac:dyDescent="0.25">
      <c r="C2821" s="125"/>
      <c r="D2821" s="120"/>
      <c r="E2821" s="4" t="s">
        <v>79</v>
      </c>
      <c r="F2821" s="5"/>
      <c r="G2821" s="6">
        <v>589</v>
      </c>
      <c r="H2821" s="7">
        <v>70</v>
      </c>
      <c r="I2821" s="1">
        <v>111</v>
      </c>
      <c r="J2821" s="1">
        <v>265</v>
      </c>
      <c r="K2821" s="1">
        <v>111</v>
      </c>
      <c r="L2821" s="1">
        <v>20</v>
      </c>
      <c r="M2821" s="1">
        <v>12</v>
      </c>
      <c r="N2821" s="1">
        <v>181</v>
      </c>
      <c r="O2821" s="11">
        <v>131</v>
      </c>
    </row>
    <row r="2822" spans="3:15" x14ac:dyDescent="0.25">
      <c r="C2822" s="125"/>
      <c r="D2822" s="120"/>
      <c r="E2822" s="9"/>
      <c r="F2822" s="10"/>
      <c r="G2822" s="8">
        <v>100</v>
      </c>
      <c r="H2822" s="13">
        <v>11.88455008489</v>
      </c>
      <c r="I2822" s="2">
        <v>18.845500848895998</v>
      </c>
      <c r="J2822" s="2">
        <v>44.991511035654</v>
      </c>
      <c r="K2822" s="2">
        <v>18.845500848895998</v>
      </c>
      <c r="L2822" s="2">
        <v>3.3955857385399999</v>
      </c>
      <c r="M2822" s="2">
        <v>2.0373514431239999</v>
      </c>
      <c r="N2822" s="2">
        <v>30.730050933786</v>
      </c>
      <c r="O2822" s="14">
        <v>22.241086587436001</v>
      </c>
    </row>
    <row r="2823" spans="3:15" x14ac:dyDescent="0.25">
      <c r="C2823" s="125"/>
      <c r="D2823" s="120"/>
      <c r="E2823" s="4" t="s">
        <v>80</v>
      </c>
      <c r="F2823" s="5"/>
      <c r="G2823" s="6">
        <v>224</v>
      </c>
      <c r="H2823" s="7">
        <v>21</v>
      </c>
      <c r="I2823" s="1">
        <v>36</v>
      </c>
      <c r="J2823" s="1">
        <v>102</v>
      </c>
      <c r="K2823" s="1">
        <v>48</v>
      </c>
      <c r="L2823" s="1">
        <v>10</v>
      </c>
      <c r="M2823" s="1">
        <v>7</v>
      </c>
      <c r="N2823" s="1">
        <v>57</v>
      </c>
      <c r="O2823" s="11">
        <v>58</v>
      </c>
    </row>
    <row r="2824" spans="3:15" x14ac:dyDescent="0.25">
      <c r="C2824" s="125"/>
      <c r="D2824" s="120"/>
      <c r="E2824" s="9"/>
      <c r="F2824" s="10"/>
      <c r="G2824" s="8">
        <v>100</v>
      </c>
      <c r="H2824" s="13">
        <v>9.375</v>
      </c>
      <c r="I2824" s="2">
        <v>16.071428571428999</v>
      </c>
      <c r="J2824" s="2">
        <v>45.535714285714</v>
      </c>
      <c r="K2824" s="2">
        <v>21.428571428571001</v>
      </c>
      <c r="L2824" s="2">
        <v>4.4642857142860004</v>
      </c>
      <c r="M2824" s="2">
        <v>3.125</v>
      </c>
      <c r="N2824" s="2">
        <v>25.446428571428999</v>
      </c>
      <c r="O2824" s="14">
        <v>25.892857142857</v>
      </c>
    </row>
    <row r="2825" spans="3:15" x14ac:dyDescent="0.25">
      <c r="C2825" s="121" t="s">
        <v>81</v>
      </c>
      <c r="D2825" s="119" t="s">
        <v>20</v>
      </c>
      <c r="E2825" s="18" t="s">
        <v>82</v>
      </c>
      <c r="F2825" s="17"/>
      <c r="G2825" s="19">
        <v>300</v>
      </c>
      <c r="H2825" s="21">
        <v>24</v>
      </c>
      <c r="I2825" s="3">
        <v>58</v>
      </c>
      <c r="J2825" s="3">
        <v>127</v>
      </c>
      <c r="K2825" s="3">
        <v>69</v>
      </c>
      <c r="L2825" s="3">
        <v>14</v>
      </c>
      <c r="M2825" s="3">
        <v>8</v>
      </c>
      <c r="N2825" s="3">
        <v>82</v>
      </c>
      <c r="O2825" s="22">
        <v>83</v>
      </c>
    </row>
    <row r="2826" spans="3:15" x14ac:dyDescent="0.25">
      <c r="C2826" s="125"/>
      <c r="D2826" s="120"/>
      <c r="E2826" s="9"/>
      <c r="F2826" s="10"/>
      <c r="G2826" s="8">
        <v>100</v>
      </c>
      <c r="H2826" s="13">
        <v>8</v>
      </c>
      <c r="I2826" s="2">
        <v>19.333333333333002</v>
      </c>
      <c r="J2826" s="2">
        <v>42.333333333333002</v>
      </c>
      <c r="K2826" s="2">
        <v>23</v>
      </c>
      <c r="L2826" s="2">
        <v>4.666666666667</v>
      </c>
      <c r="M2826" s="2">
        <v>2.666666666667</v>
      </c>
      <c r="N2826" s="2">
        <v>27.333333333333002</v>
      </c>
      <c r="O2826" s="14">
        <v>27.666666666666998</v>
      </c>
    </row>
    <row r="2827" spans="3:15" x14ac:dyDescent="0.25">
      <c r="C2827" s="125"/>
      <c r="D2827" s="120"/>
      <c r="E2827" s="4" t="s">
        <v>83</v>
      </c>
      <c r="F2827" s="5"/>
      <c r="G2827" s="6">
        <v>722</v>
      </c>
      <c r="H2827" s="7">
        <v>99</v>
      </c>
      <c r="I2827" s="1">
        <v>150</v>
      </c>
      <c r="J2827" s="1">
        <v>289</v>
      </c>
      <c r="K2827" s="1">
        <v>134</v>
      </c>
      <c r="L2827" s="1">
        <v>31</v>
      </c>
      <c r="M2827" s="1">
        <v>19</v>
      </c>
      <c r="N2827" s="1">
        <v>249</v>
      </c>
      <c r="O2827" s="11">
        <v>165</v>
      </c>
    </row>
    <row r="2828" spans="3:15" x14ac:dyDescent="0.25">
      <c r="C2828" s="125"/>
      <c r="D2828" s="120"/>
      <c r="E2828" s="9"/>
      <c r="F2828" s="10"/>
      <c r="G2828" s="8">
        <v>100</v>
      </c>
      <c r="H2828" s="13">
        <v>13.711911357341</v>
      </c>
      <c r="I2828" s="2">
        <v>20.775623268697998</v>
      </c>
      <c r="J2828" s="2">
        <v>40.027700831025001</v>
      </c>
      <c r="K2828" s="2">
        <v>18.559556786704</v>
      </c>
      <c r="L2828" s="2">
        <v>4.2936288088639998</v>
      </c>
      <c r="M2828" s="2">
        <v>2.6315789473679998</v>
      </c>
      <c r="N2828" s="2">
        <v>34.487534626039</v>
      </c>
      <c r="O2828" s="14">
        <v>22.853185595568</v>
      </c>
    </row>
    <row r="2829" spans="3:15" x14ac:dyDescent="0.25">
      <c r="C2829" s="125"/>
      <c r="D2829" s="120"/>
      <c r="E2829" s="4" t="s">
        <v>84</v>
      </c>
      <c r="F2829" s="5"/>
      <c r="G2829" s="6">
        <v>483</v>
      </c>
      <c r="H2829" s="7">
        <v>56</v>
      </c>
      <c r="I2829" s="1">
        <v>88</v>
      </c>
      <c r="J2829" s="1">
        <v>217</v>
      </c>
      <c r="K2829" s="1">
        <v>98</v>
      </c>
      <c r="L2829" s="1">
        <v>14</v>
      </c>
      <c r="M2829" s="1">
        <v>10</v>
      </c>
      <c r="N2829" s="1">
        <v>144</v>
      </c>
      <c r="O2829" s="11">
        <v>112</v>
      </c>
    </row>
    <row r="2830" spans="3:15" x14ac:dyDescent="0.25">
      <c r="C2830" s="125"/>
      <c r="D2830" s="120"/>
      <c r="E2830" s="9"/>
      <c r="F2830" s="10"/>
      <c r="G2830" s="8">
        <v>100</v>
      </c>
      <c r="H2830" s="13">
        <v>11.594202898551</v>
      </c>
      <c r="I2830" s="2">
        <v>18.219461697722998</v>
      </c>
      <c r="J2830" s="2">
        <v>44.927536231883998</v>
      </c>
      <c r="K2830" s="2">
        <v>20.289855072464</v>
      </c>
      <c r="L2830" s="2">
        <v>2.898550724638</v>
      </c>
      <c r="M2830" s="2">
        <v>2.0703933747410002</v>
      </c>
      <c r="N2830" s="2">
        <v>29.813664596273</v>
      </c>
      <c r="O2830" s="14">
        <v>23.188405797101002</v>
      </c>
    </row>
    <row r="2831" spans="3:15" x14ac:dyDescent="0.25">
      <c r="C2831" s="125"/>
      <c r="D2831" s="120"/>
      <c r="E2831" s="4" t="s">
        <v>85</v>
      </c>
      <c r="F2831" s="5"/>
      <c r="G2831" s="6">
        <v>395</v>
      </c>
      <c r="H2831" s="7">
        <v>51</v>
      </c>
      <c r="I2831" s="1">
        <v>69</v>
      </c>
      <c r="J2831" s="1">
        <v>168</v>
      </c>
      <c r="K2831" s="1">
        <v>76</v>
      </c>
      <c r="L2831" s="1">
        <v>19</v>
      </c>
      <c r="M2831" s="1">
        <v>12</v>
      </c>
      <c r="N2831" s="1">
        <v>120</v>
      </c>
      <c r="O2831" s="11">
        <v>95</v>
      </c>
    </row>
    <row r="2832" spans="3:15" x14ac:dyDescent="0.25">
      <c r="C2832" s="125"/>
      <c r="D2832" s="120"/>
      <c r="E2832" s="9"/>
      <c r="F2832" s="10"/>
      <c r="G2832" s="8">
        <v>100</v>
      </c>
      <c r="H2832" s="13">
        <v>12.911392405062999</v>
      </c>
      <c r="I2832" s="2">
        <v>17.46835443038</v>
      </c>
      <c r="J2832" s="2">
        <v>42.531645569619997</v>
      </c>
      <c r="K2832" s="2">
        <v>19.240506329114002</v>
      </c>
      <c r="L2832" s="2">
        <v>4.8101265822780004</v>
      </c>
      <c r="M2832" s="2">
        <v>3.0379746835439998</v>
      </c>
      <c r="N2832" s="2">
        <v>30.379746835443001</v>
      </c>
      <c r="O2832" s="14">
        <v>24.050632911392</v>
      </c>
    </row>
    <row r="2833" spans="3:15" x14ac:dyDescent="0.25">
      <c r="C2833" s="125"/>
      <c r="D2833" s="120"/>
      <c r="E2833" s="4" t="s">
        <v>86</v>
      </c>
      <c r="F2833" s="5"/>
      <c r="G2833" s="6">
        <v>236</v>
      </c>
      <c r="H2833" s="7">
        <v>24</v>
      </c>
      <c r="I2833" s="1">
        <v>42</v>
      </c>
      <c r="J2833" s="1">
        <v>90</v>
      </c>
      <c r="K2833" s="1">
        <v>62</v>
      </c>
      <c r="L2833" s="1">
        <v>10</v>
      </c>
      <c r="M2833" s="1">
        <v>8</v>
      </c>
      <c r="N2833" s="1">
        <v>66</v>
      </c>
      <c r="O2833" s="11">
        <v>72</v>
      </c>
    </row>
    <row r="2834" spans="3:15" x14ac:dyDescent="0.25">
      <c r="C2834" s="125"/>
      <c r="D2834" s="120"/>
      <c r="E2834" s="9"/>
      <c r="F2834" s="10"/>
      <c r="G2834" s="8">
        <v>100</v>
      </c>
      <c r="H2834" s="13">
        <v>10.169491525424</v>
      </c>
      <c r="I2834" s="2">
        <v>17.796610169491998</v>
      </c>
      <c r="J2834" s="2">
        <v>38.135593220338997</v>
      </c>
      <c r="K2834" s="2">
        <v>26.271186440678001</v>
      </c>
      <c r="L2834" s="2">
        <v>4.2372881355930003</v>
      </c>
      <c r="M2834" s="2">
        <v>3.3898305084749998</v>
      </c>
      <c r="N2834" s="2">
        <v>27.966101694915</v>
      </c>
      <c r="O2834" s="14">
        <v>30.508474576270999</v>
      </c>
    </row>
    <row r="2835" spans="3:15" x14ac:dyDescent="0.25">
      <c r="C2835" s="125"/>
      <c r="D2835" s="120"/>
      <c r="E2835" s="4" t="s">
        <v>87</v>
      </c>
      <c r="F2835" s="5"/>
      <c r="G2835" s="6">
        <v>278</v>
      </c>
      <c r="H2835" s="7">
        <v>30</v>
      </c>
      <c r="I2835" s="1">
        <v>56</v>
      </c>
      <c r="J2835" s="1">
        <v>116</v>
      </c>
      <c r="K2835" s="1">
        <v>55</v>
      </c>
      <c r="L2835" s="1">
        <v>13</v>
      </c>
      <c r="M2835" s="1">
        <v>8</v>
      </c>
      <c r="N2835" s="1">
        <v>86</v>
      </c>
      <c r="O2835" s="11">
        <v>68</v>
      </c>
    </row>
    <row r="2836" spans="3:15" x14ac:dyDescent="0.25">
      <c r="C2836" s="125"/>
      <c r="D2836" s="120"/>
      <c r="E2836" s="9"/>
      <c r="F2836" s="10"/>
      <c r="G2836" s="8">
        <v>100</v>
      </c>
      <c r="H2836" s="13">
        <v>10.791366906475</v>
      </c>
      <c r="I2836" s="2">
        <v>20.143884892086</v>
      </c>
      <c r="J2836" s="2">
        <v>41.726618705036003</v>
      </c>
      <c r="K2836" s="2">
        <v>19.784172661871001</v>
      </c>
      <c r="L2836" s="2">
        <v>4.6762589928059999</v>
      </c>
      <c r="M2836" s="2">
        <v>2.877697841727</v>
      </c>
      <c r="N2836" s="2">
        <v>30.935251798561001</v>
      </c>
      <c r="O2836" s="14">
        <v>24.460431654676</v>
      </c>
    </row>
    <row r="2837" spans="3:15" x14ac:dyDescent="0.25">
      <c r="C2837" s="121" t="s">
        <v>88</v>
      </c>
      <c r="D2837" s="119" t="s">
        <v>20</v>
      </c>
      <c r="E2837" s="18" t="s">
        <v>89</v>
      </c>
      <c r="F2837" s="17"/>
      <c r="G2837" s="19">
        <v>110</v>
      </c>
      <c r="H2837" s="21">
        <v>8</v>
      </c>
      <c r="I2837" s="3">
        <v>31</v>
      </c>
      <c r="J2837" s="3">
        <v>37</v>
      </c>
      <c r="K2837" s="3">
        <v>23</v>
      </c>
      <c r="L2837" s="3">
        <v>6</v>
      </c>
      <c r="M2837" s="3">
        <v>5</v>
      </c>
      <c r="N2837" s="3">
        <v>39</v>
      </c>
      <c r="O2837" s="22">
        <v>29</v>
      </c>
    </row>
    <row r="2838" spans="3:15" x14ac:dyDescent="0.25">
      <c r="C2838" s="122"/>
      <c r="D2838" s="120"/>
      <c r="E2838" s="9"/>
      <c r="F2838" s="10"/>
      <c r="G2838" s="8">
        <v>100</v>
      </c>
      <c r="H2838" s="13">
        <v>7.2727272727269998</v>
      </c>
      <c r="I2838" s="2">
        <v>28.181818181817999</v>
      </c>
      <c r="J2838" s="2">
        <v>33.636363636364003</v>
      </c>
      <c r="K2838" s="2">
        <v>20.909090909090999</v>
      </c>
      <c r="L2838" s="2">
        <v>5.4545454545450003</v>
      </c>
      <c r="M2838" s="2">
        <v>4.5454545454549997</v>
      </c>
      <c r="N2838" s="2">
        <v>35.454545454544999</v>
      </c>
      <c r="O2838" s="14">
        <v>26.363636363636001</v>
      </c>
    </row>
    <row r="2839" spans="3:15" x14ac:dyDescent="0.25">
      <c r="C2839" s="122"/>
      <c r="D2839" s="120"/>
      <c r="E2839" s="4" t="s">
        <v>90</v>
      </c>
      <c r="F2839" s="5"/>
      <c r="G2839" s="6">
        <v>190</v>
      </c>
      <c r="H2839" s="7">
        <v>16</v>
      </c>
      <c r="I2839" s="1">
        <v>27</v>
      </c>
      <c r="J2839" s="1">
        <v>90</v>
      </c>
      <c r="K2839" s="1">
        <v>46</v>
      </c>
      <c r="L2839" s="1">
        <v>8</v>
      </c>
      <c r="M2839" s="1">
        <v>3</v>
      </c>
      <c r="N2839" s="1">
        <v>43</v>
      </c>
      <c r="O2839" s="11">
        <v>54</v>
      </c>
    </row>
    <row r="2840" spans="3:15" x14ac:dyDescent="0.25">
      <c r="C2840" s="122"/>
      <c r="D2840" s="120"/>
      <c r="E2840" s="9"/>
      <c r="F2840" s="10"/>
      <c r="G2840" s="8">
        <v>100</v>
      </c>
      <c r="H2840" s="13">
        <v>8.4210526315790002</v>
      </c>
      <c r="I2840" s="2">
        <v>14.210526315789</v>
      </c>
      <c r="J2840" s="2">
        <v>47.368421052632002</v>
      </c>
      <c r="K2840" s="2">
        <v>24.210526315789</v>
      </c>
      <c r="L2840" s="2">
        <v>4.2105263157890001</v>
      </c>
      <c r="M2840" s="2">
        <v>1.578947368421</v>
      </c>
      <c r="N2840" s="2">
        <v>22.631578947367998</v>
      </c>
      <c r="O2840" s="14">
        <v>28.421052631578998</v>
      </c>
    </row>
    <row r="2841" spans="3:15" x14ac:dyDescent="0.25">
      <c r="C2841" s="122"/>
      <c r="D2841" s="120"/>
      <c r="E2841" s="4" t="s">
        <v>83</v>
      </c>
      <c r="F2841" s="5"/>
      <c r="G2841" s="6">
        <v>722</v>
      </c>
      <c r="H2841" s="7">
        <v>99</v>
      </c>
      <c r="I2841" s="1">
        <v>150</v>
      </c>
      <c r="J2841" s="1">
        <v>289</v>
      </c>
      <c r="K2841" s="1">
        <v>134</v>
      </c>
      <c r="L2841" s="1">
        <v>31</v>
      </c>
      <c r="M2841" s="1">
        <v>19</v>
      </c>
      <c r="N2841" s="1">
        <v>249</v>
      </c>
      <c r="O2841" s="11">
        <v>165</v>
      </c>
    </row>
    <row r="2842" spans="3:15" x14ac:dyDescent="0.25">
      <c r="C2842" s="122"/>
      <c r="D2842" s="120"/>
      <c r="E2842" s="9"/>
      <c r="F2842" s="10"/>
      <c r="G2842" s="8">
        <v>100</v>
      </c>
      <c r="H2842" s="13">
        <v>13.711911357341</v>
      </c>
      <c r="I2842" s="2">
        <v>20.775623268697998</v>
      </c>
      <c r="J2842" s="2">
        <v>40.027700831025001</v>
      </c>
      <c r="K2842" s="2">
        <v>18.559556786704</v>
      </c>
      <c r="L2842" s="2">
        <v>4.2936288088639998</v>
      </c>
      <c r="M2842" s="2">
        <v>2.6315789473679998</v>
      </c>
      <c r="N2842" s="2">
        <v>34.487534626039</v>
      </c>
      <c r="O2842" s="14">
        <v>22.853185595568</v>
      </c>
    </row>
    <row r="2843" spans="3:15" x14ac:dyDescent="0.25">
      <c r="C2843" s="122"/>
      <c r="D2843" s="120"/>
      <c r="E2843" s="4" t="s">
        <v>91</v>
      </c>
      <c r="F2843" s="5"/>
      <c r="G2843" s="6">
        <v>117</v>
      </c>
      <c r="H2843" s="7">
        <v>5</v>
      </c>
      <c r="I2843" s="1">
        <v>18</v>
      </c>
      <c r="J2843" s="1">
        <v>67</v>
      </c>
      <c r="K2843" s="1">
        <v>22</v>
      </c>
      <c r="L2843" s="1">
        <v>4</v>
      </c>
      <c r="M2843" s="1">
        <v>1</v>
      </c>
      <c r="N2843" s="1">
        <v>23</v>
      </c>
      <c r="O2843" s="11">
        <v>26</v>
      </c>
    </row>
    <row r="2844" spans="3:15" x14ac:dyDescent="0.25">
      <c r="C2844" s="122"/>
      <c r="D2844" s="120"/>
      <c r="E2844" s="9"/>
      <c r="F2844" s="10"/>
      <c r="G2844" s="8">
        <v>100</v>
      </c>
      <c r="H2844" s="13">
        <v>4.2735042735039999</v>
      </c>
      <c r="I2844" s="2">
        <v>15.384615384615</v>
      </c>
      <c r="J2844" s="2">
        <v>57.264957264956998</v>
      </c>
      <c r="K2844" s="2">
        <v>18.803418803419</v>
      </c>
      <c r="L2844" s="2">
        <v>3.4188034188029999</v>
      </c>
      <c r="M2844" s="2">
        <v>0.85470085470099999</v>
      </c>
      <c r="N2844" s="2">
        <v>19.65811965812</v>
      </c>
      <c r="O2844" s="14">
        <v>22.222222222222001</v>
      </c>
    </row>
    <row r="2845" spans="3:15" x14ac:dyDescent="0.25">
      <c r="C2845" s="122"/>
      <c r="D2845" s="120"/>
      <c r="E2845" s="4" t="s">
        <v>92</v>
      </c>
      <c r="F2845" s="5"/>
      <c r="G2845" s="6">
        <v>123</v>
      </c>
      <c r="H2845" s="7">
        <v>16</v>
      </c>
      <c r="I2845" s="1">
        <v>22</v>
      </c>
      <c r="J2845" s="1">
        <v>58</v>
      </c>
      <c r="K2845" s="1">
        <v>25</v>
      </c>
      <c r="L2845" s="1">
        <v>1</v>
      </c>
      <c r="M2845" s="1">
        <v>1</v>
      </c>
      <c r="N2845" s="1">
        <v>38</v>
      </c>
      <c r="O2845" s="11">
        <v>26</v>
      </c>
    </row>
    <row r="2846" spans="3:15" x14ac:dyDescent="0.25">
      <c r="C2846" s="122"/>
      <c r="D2846" s="120"/>
      <c r="E2846" s="9"/>
      <c r="F2846" s="10"/>
      <c r="G2846" s="8">
        <v>100</v>
      </c>
      <c r="H2846" s="13">
        <v>13.008130081300999</v>
      </c>
      <c r="I2846" s="2">
        <v>17.886178861788999</v>
      </c>
      <c r="J2846" s="2">
        <v>47.154471544715001</v>
      </c>
      <c r="K2846" s="2">
        <v>20.325203252032999</v>
      </c>
      <c r="L2846" s="2">
        <v>0.81300813008100004</v>
      </c>
      <c r="M2846" s="2">
        <v>0.81300813008100004</v>
      </c>
      <c r="N2846" s="2">
        <v>30.894308943089001</v>
      </c>
      <c r="O2846" s="14">
        <v>21.138211382114001</v>
      </c>
    </row>
    <row r="2847" spans="3:15" x14ac:dyDescent="0.25">
      <c r="C2847" s="122"/>
      <c r="D2847" s="120"/>
      <c r="E2847" s="4" t="s">
        <v>93</v>
      </c>
      <c r="F2847" s="5"/>
      <c r="G2847" s="6">
        <v>243</v>
      </c>
      <c r="H2847" s="7">
        <v>35</v>
      </c>
      <c r="I2847" s="1">
        <v>48</v>
      </c>
      <c r="J2847" s="1">
        <v>92</v>
      </c>
      <c r="K2847" s="1">
        <v>51</v>
      </c>
      <c r="L2847" s="1">
        <v>9</v>
      </c>
      <c r="M2847" s="1">
        <v>8</v>
      </c>
      <c r="N2847" s="1">
        <v>83</v>
      </c>
      <c r="O2847" s="11">
        <v>60</v>
      </c>
    </row>
    <row r="2848" spans="3:15" x14ac:dyDescent="0.25">
      <c r="C2848" s="122"/>
      <c r="D2848" s="120"/>
      <c r="E2848" s="9"/>
      <c r="F2848" s="10"/>
      <c r="G2848" s="8">
        <v>100</v>
      </c>
      <c r="H2848" s="13">
        <v>14.40329218107</v>
      </c>
      <c r="I2848" s="2">
        <v>19.753086419753</v>
      </c>
      <c r="J2848" s="2">
        <v>37.860082304526998</v>
      </c>
      <c r="K2848" s="2">
        <v>20.987654320988</v>
      </c>
      <c r="L2848" s="2">
        <v>3.7037037037039999</v>
      </c>
      <c r="M2848" s="2">
        <v>3.2921810699590002</v>
      </c>
      <c r="N2848" s="2">
        <v>34.156378600822997</v>
      </c>
      <c r="O2848" s="14">
        <v>24.691358024690999</v>
      </c>
    </row>
    <row r="2849" spans="2:15" x14ac:dyDescent="0.25">
      <c r="C2849" s="122"/>
      <c r="D2849" s="120"/>
      <c r="E2849" s="4" t="s">
        <v>85</v>
      </c>
      <c r="F2849" s="5"/>
      <c r="G2849" s="6">
        <v>395</v>
      </c>
      <c r="H2849" s="7">
        <v>51</v>
      </c>
      <c r="I2849" s="1">
        <v>69</v>
      </c>
      <c r="J2849" s="1">
        <v>168</v>
      </c>
      <c r="K2849" s="1">
        <v>76</v>
      </c>
      <c r="L2849" s="1">
        <v>19</v>
      </c>
      <c r="M2849" s="1">
        <v>12</v>
      </c>
      <c r="N2849" s="1">
        <v>120</v>
      </c>
      <c r="O2849" s="11">
        <v>95</v>
      </c>
    </row>
    <row r="2850" spans="2:15" x14ac:dyDescent="0.25">
      <c r="C2850" s="122"/>
      <c r="D2850" s="120"/>
      <c r="E2850" s="9"/>
      <c r="F2850" s="10"/>
      <c r="G2850" s="8">
        <v>100</v>
      </c>
      <c r="H2850" s="13">
        <v>12.911392405062999</v>
      </c>
      <c r="I2850" s="2">
        <v>17.46835443038</v>
      </c>
      <c r="J2850" s="2">
        <v>42.531645569619997</v>
      </c>
      <c r="K2850" s="2">
        <v>19.240506329114002</v>
      </c>
      <c r="L2850" s="2">
        <v>4.8101265822780004</v>
      </c>
      <c r="M2850" s="2">
        <v>3.0379746835439998</v>
      </c>
      <c r="N2850" s="2">
        <v>30.379746835443001</v>
      </c>
      <c r="O2850" s="14">
        <v>24.050632911392</v>
      </c>
    </row>
    <row r="2851" spans="2:15" x14ac:dyDescent="0.25">
      <c r="C2851" s="122"/>
      <c r="D2851" s="120"/>
      <c r="E2851" s="4" t="s">
        <v>94</v>
      </c>
      <c r="F2851" s="5"/>
      <c r="G2851" s="6">
        <v>168</v>
      </c>
      <c r="H2851" s="7">
        <v>16</v>
      </c>
      <c r="I2851" s="1">
        <v>29</v>
      </c>
      <c r="J2851" s="1">
        <v>64</v>
      </c>
      <c r="K2851" s="1">
        <v>51</v>
      </c>
      <c r="L2851" s="1">
        <v>4</v>
      </c>
      <c r="M2851" s="1">
        <v>4</v>
      </c>
      <c r="N2851" s="1">
        <v>45</v>
      </c>
      <c r="O2851" s="11">
        <v>55</v>
      </c>
    </row>
    <row r="2852" spans="2:15" x14ac:dyDescent="0.25">
      <c r="C2852" s="122"/>
      <c r="D2852" s="120"/>
      <c r="E2852" s="9"/>
      <c r="F2852" s="10"/>
      <c r="G2852" s="8">
        <v>100</v>
      </c>
      <c r="H2852" s="13">
        <v>9.5238095238099998</v>
      </c>
      <c r="I2852" s="2">
        <v>17.261904761905001</v>
      </c>
      <c r="J2852" s="2">
        <v>38.095238095238003</v>
      </c>
      <c r="K2852" s="2">
        <v>30.357142857143</v>
      </c>
      <c r="L2852" s="2">
        <v>2.3809523809519999</v>
      </c>
      <c r="M2852" s="2">
        <v>2.3809523809519999</v>
      </c>
      <c r="N2852" s="2">
        <v>26.785714285714</v>
      </c>
      <c r="O2852" s="14">
        <v>32.738095238094999</v>
      </c>
    </row>
    <row r="2853" spans="2:15" x14ac:dyDescent="0.25">
      <c r="C2853" s="122"/>
      <c r="D2853" s="120"/>
      <c r="E2853" s="4" t="s">
        <v>95</v>
      </c>
      <c r="F2853" s="5"/>
      <c r="G2853" s="6">
        <v>68</v>
      </c>
      <c r="H2853" s="7">
        <v>8</v>
      </c>
      <c r="I2853" s="1">
        <v>13</v>
      </c>
      <c r="J2853" s="1">
        <v>26</v>
      </c>
      <c r="K2853" s="1">
        <v>11</v>
      </c>
      <c r="L2853" s="1">
        <v>6</v>
      </c>
      <c r="M2853" s="1">
        <v>4</v>
      </c>
      <c r="N2853" s="1">
        <v>21</v>
      </c>
      <c r="O2853" s="11">
        <v>17</v>
      </c>
    </row>
    <row r="2854" spans="2:15" x14ac:dyDescent="0.25">
      <c r="C2854" s="122"/>
      <c r="D2854" s="120"/>
      <c r="E2854" s="9"/>
      <c r="F2854" s="10"/>
      <c r="G2854" s="8">
        <v>100</v>
      </c>
      <c r="H2854" s="13">
        <v>11.764705882353001</v>
      </c>
      <c r="I2854" s="2">
        <v>19.117647058824002</v>
      </c>
      <c r="J2854" s="2">
        <v>38.235294117647001</v>
      </c>
      <c r="K2854" s="2">
        <v>16.176470588234999</v>
      </c>
      <c r="L2854" s="2">
        <v>8.8235294117649996</v>
      </c>
      <c r="M2854" s="2">
        <v>5.8823529411760003</v>
      </c>
      <c r="N2854" s="2">
        <v>30.882352941175998</v>
      </c>
      <c r="O2854" s="14">
        <v>25</v>
      </c>
    </row>
    <row r="2855" spans="2:15" x14ac:dyDescent="0.25">
      <c r="C2855" s="122"/>
      <c r="D2855" s="120"/>
      <c r="E2855" s="4" t="s">
        <v>87</v>
      </c>
      <c r="F2855" s="5"/>
      <c r="G2855" s="6">
        <v>278</v>
      </c>
      <c r="H2855" s="7">
        <v>30</v>
      </c>
      <c r="I2855" s="1">
        <v>56</v>
      </c>
      <c r="J2855" s="1">
        <v>116</v>
      </c>
      <c r="K2855" s="1">
        <v>55</v>
      </c>
      <c r="L2855" s="1">
        <v>13</v>
      </c>
      <c r="M2855" s="1">
        <v>8</v>
      </c>
      <c r="N2855" s="1">
        <v>86</v>
      </c>
      <c r="O2855" s="11">
        <v>68</v>
      </c>
    </row>
    <row r="2856" spans="2:15" x14ac:dyDescent="0.25">
      <c r="C2856" s="126"/>
      <c r="D2856" s="123"/>
      <c r="E2856" s="67"/>
      <c r="F2856" s="58"/>
      <c r="G2856" s="75">
        <v>100</v>
      </c>
      <c r="H2856" s="83">
        <v>10.791366906475</v>
      </c>
      <c r="I2856" s="41">
        <v>20.143884892086</v>
      </c>
      <c r="J2856" s="41">
        <v>41.726618705036003</v>
      </c>
      <c r="K2856" s="41">
        <v>19.784172661871001</v>
      </c>
      <c r="L2856" s="41">
        <v>4.6762589928059999</v>
      </c>
      <c r="M2856" s="41">
        <v>2.877697841727</v>
      </c>
      <c r="N2856" s="41">
        <v>30.935251798561001</v>
      </c>
      <c r="O2856" s="84">
        <v>24.460431654676</v>
      </c>
    </row>
    <row r="2858" spans="2:15" x14ac:dyDescent="0.25">
      <c r="B2858" s="48" t="str">
        <f xml:space="preserve"> HYPERLINK("#'目次'!B21", "[15]")</f>
        <v>[15]</v>
      </c>
      <c r="C2858" s="35" t="s">
        <v>172</v>
      </c>
    </row>
    <row r="2861" spans="2:15" x14ac:dyDescent="0.25">
      <c r="C2861" s="35" t="s">
        <v>14</v>
      </c>
    </row>
    <row r="2862" spans="2:15" ht="25.2" x14ac:dyDescent="0.25">
      <c r="C2862" s="115"/>
      <c r="D2862" s="116"/>
      <c r="E2862" s="116"/>
      <c r="F2862" s="116"/>
      <c r="G2862" s="44" t="s">
        <v>15</v>
      </c>
      <c r="H2862" s="43" t="s">
        <v>173</v>
      </c>
      <c r="I2862" s="26" t="s">
        <v>174</v>
      </c>
      <c r="J2862" s="26" t="s">
        <v>175</v>
      </c>
      <c r="K2862" s="49" t="s">
        <v>18</v>
      </c>
    </row>
    <row r="2863" spans="2:15" x14ac:dyDescent="0.25">
      <c r="C2863" s="117"/>
      <c r="D2863" s="118"/>
      <c r="E2863" s="118"/>
      <c r="F2863" s="118"/>
      <c r="G2863" s="46"/>
      <c r="H2863" s="47"/>
      <c r="I2863" s="27"/>
      <c r="J2863" s="27"/>
      <c r="K2863" s="45"/>
    </row>
    <row r="2864" spans="2:15" x14ac:dyDescent="0.25">
      <c r="C2864" s="77"/>
      <c r="D2864" s="17"/>
      <c r="E2864" s="76" t="s">
        <v>15</v>
      </c>
      <c r="F2864" s="73"/>
      <c r="G2864" s="57">
        <v>2414</v>
      </c>
      <c r="H2864" s="31">
        <v>1345</v>
      </c>
      <c r="I2864" s="31">
        <v>470</v>
      </c>
      <c r="J2864" s="31">
        <v>505</v>
      </c>
      <c r="K2864" s="68">
        <v>94</v>
      </c>
    </row>
    <row r="2865" spans="3:11" x14ac:dyDescent="0.25">
      <c r="C2865" s="67"/>
      <c r="D2865" s="58"/>
      <c r="E2865" s="58"/>
      <c r="F2865" s="78"/>
      <c r="G2865" s="8">
        <v>100</v>
      </c>
      <c r="H2865" s="2">
        <v>55.716652858326</v>
      </c>
      <c r="I2865" s="2">
        <v>19.46975973488</v>
      </c>
      <c r="J2865" s="2">
        <v>20.919635459818</v>
      </c>
      <c r="K2865" s="14">
        <v>3.8939519469759998</v>
      </c>
    </row>
    <row r="2866" spans="3:11" x14ac:dyDescent="0.25">
      <c r="C2866" s="124" t="s">
        <v>19</v>
      </c>
      <c r="D2866" s="119" t="s">
        <v>20</v>
      </c>
      <c r="E2866" s="18" t="s">
        <v>21</v>
      </c>
      <c r="F2866" s="17"/>
      <c r="G2866" s="19">
        <v>1139</v>
      </c>
      <c r="H2866" s="21">
        <v>718</v>
      </c>
      <c r="I2866" s="3">
        <v>214</v>
      </c>
      <c r="J2866" s="3">
        <v>160</v>
      </c>
      <c r="K2866" s="22">
        <v>47</v>
      </c>
    </row>
    <row r="2867" spans="3:11" x14ac:dyDescent="0.25">
      <c r="C2867" s="125"/>
      <c r="D2867" s="120"/>
      <c r="E2867" s="9"/>
      <c r="F2867" s="10"/>
      <c r="G2867" s="8">
        <v>100</v>
      </c>
      <c r="H2867" s="13">
        <v>63.037752414399002</v>
      </c>
      <c r="I2867" s="2">
        <v>18.788410886743002</v>
      </c>
      <c r="J2867" s="2">
        <v>14.04741000878</v>
      </c>
      <c r="K2867" s="14">
        <v>4.1264266900789996</v>
      </c>
    </row>
    <row r="2868" spans="3:11" x14ac:dyDescent="0.25">
      <c r="C2868" s="125"/>
      <c r="D2868" s="120"/>
      <c r="E2868" s="4" t="s">
        <v>22</v>
      </c>
      <c r="F2868" s="5"/>
      <c r="G2868" s="6">
        <v>1275</v>
      </c>
      <c r="H2868" s="7">
        <v>627</v>
      </c>
      <c r="I2868" s="1">
        <v>256</v>
      </c>
      <c r="J2868" s="1">
        <v>345</v>
      </c>
      <c r="K2868" s="11">
        <v>47</v>
      </c>
    </row>
    <row r="2869" spans="3:11" x14ac:dyDescent="0.25">
      <c r="C2869" s="125"/>
      <c r="D2869" s="120"/>
      <c r="E2869" s="9"/>
      <c r="F2869" s="10"/>
      <c r="G2869" s="8">
        <v>100</v>
      </c>
      <c r="H2869" s="13">
        <v>49.176470588234999</v>
      </c>
      <c r="I2869" s="2">
        <v>20.078431372549002</v>
      </c>
      <c r="J2869" s="2">
        <v>27.058823529411999</v>
      </c>
      <c r="K2869" s="14">
        <v>3.686274509804</v>
      </c>
    </row>
    <row r="2870" spans="3:11" x14ac:dyDescent="0.25">
      <c r="C2870" s="121" t="s">
        <v>23</v>
      </c>
      <c r="D2870" s="121" t="s">
        <v>24</v>
      </c>
      <c r="E2870" s="18" t="s">
        <v>25</v>
      </c>
      <c r="F2870" s="17"/>
      <c r="G2870" s="19">
        <v>515</v>
      </c>
      <c r="H2870" s="21">
        <v>395</v>
      </c>
      <c r="I2870" s="3">
        <v>71</v>
      </c>
      <c r="J2870" s="3">
        <v>39</v>
      </c>
      <c r="K2870" s="22">
        <v>10</v>
      </c>
    </row>
    <row r="2871" spans="3:11" x14ac:dyDescent="0.25">
      <c r="C2871" s="125"/>
      <c r="D2871" s="122"/>
      <c r="E2871" s="9"/>
      <c r="F2871" s="10"/>
      <c r="G2871" s="8">
        <v>100</v>
      </c>
      <c r="H2871" s="13">
        <v>76.699029126214</v>
      </c>
      <c r="I2871" s="2">
        <v>13.786407766989999</v>
      </c>
      <c r="J2871" s="2">
        <v>7.5728155339810002</v>
      </c>
      <c r="K2871" s="14">
        <v>1.9417475728160001</v>
      </c>
    </row>
    <row r="2872" spans="3:11" x14ac:dyDescent="0.25">
      <c r="C2872" s="125"/>
      <c r="D2872" s="122"/>
      <c r="E2872" s="4" t="s">
        <v>26</v>
      </c>
      <c r="F2872" s="5"/>
      <c r="G2872" s="6">
        <v>718</v>
      </c>
      <c r="H2872" s="7">
        <v>471</v>
      </c>
      <c r="I2872" s="1">
        <v>144</v>
      </c>
      <c r="J2872" s="1">
        <v>80</v>
      </c>
      <c r="K2872" s="11">
        <v>23</v>
      </c>
    </row>
    <row r="2873" spans="3:11" x14ac:dyDescent="0.25">
      <c r="C2873" s="125"/>
      <c r="D2873" s="122"/>
      <c r="E2873" s="9"/>
      <c r="F2873" s="10"/>
      <c r="G2873" s="8">
        <v>100</v>
      </c>
      <c r="H2873" s="13">
        <v>65.598885793872</v>
      </c>
      <c r="I2873" s="2">
        <v>20.055710306407001</v>
      </c>
      <c r="J2873" s="2">
        <v>11.142061281337</v>
      </c>
      <c r="K2873" s="14">
        <v>3.2033426183840001</v>
      </c>
    </row>
    <row r="2874" spans="3:11" x14ac:dyDescent="0.25">
      <c r="C2874" s="125"/>
      <c r="D2874" s="122"/>
      <c r="E2874" s="4" t="s">
        <v>27</v>
      </c>
      <c r="F2874" s="5"/>
      <c r="G2874" s="6">
        <v>492</v>
      </c>
      <c r="H2874" s="7">
        <v>265</v>
      </c>
      <c r="I2874" s="1">
        <v>120</v>
      </c>
      <c r="J2874" s="1">
        <v>91</v>
      </c>
      <c r="K2874" s="11">
        <v>16</v>
      </c>
    </row>
    <row r="2875" spans="3:11" x14ac:dyDescent="0.25">
      <c r="C2875" s="125"/>
      <c r="D2875" s="122"/>
      <c r="E2875" s="9"/>
      <c r="F2875" s="10"/>
      <c r="G2875" s="8">
        <v>100</v>
      </c>
      <c r="H2875" s="13">
        <v>53.861788617885999</v>
      </c>
      <c r="I2875" s="2">
        <v>24.390243902439</v>
      </c>
      <c r="J2875" s="2">
        <v>18.495934959349999</v>
      </c>
      <c r="K2875" s="14">
        <v>3.2520325203249998</v>
      </c>
    </row>
    <row r="2876" spans="3:11" x14ac:dyDescent="0.25">
      <c r="C2876" s="125"/>
      <c r="D2876" s="122"/>
      <c r="E2876" s="4" t="s">
        <v>28</v>
      </c>
      <c r="F2876" s="5"/>
      <c r="G2876" s="6">
        <v>390</v>
      </c>
      <c r="H2876" s="7">
        <v>152</v>
      </c>
      <c r="I2876" s="1">
        <v>94</v>
      </c>
      <c r="J2876" s="1">
        <v>117</v>
      </c>
      <c r="K2876" s="11">
        <v>27</v>
      </c>
    </row>
    <row r="2877" spans="3:11" x14ac:dyDescent="0.25">
      <c r="C2877" s="125"/>
      <c r="D2877" s="122"/>
      <c r="E2877" s="9"/>
      <c r="F2877" s="10"/>
      <c r="G2877" s="8">
        <v>100</v>
      </c>
      <c r="H2877" s="13">
        <v>38.974358974358999</v>
      </c>
      <c r="I2877" s="2">
        <v>24.102564102563999</v>
      </c>
      <c r="J2877" s="2">
        <v>30</v>
      </c>
      <c r="K2877" s="14">
        <v>6.9230769230769997</v>
      </c>
    </row>
    <row r="2878" spans="3:11" x14ac:dyDescent="0.25">
      <c r="C2878" s="125"/>
      <c r="D2878" s="122"/>
      <c r="E2878" s="4" t="s">
        <v>29</v>
      </c>
      <c r="F2878" s="5"/>
      <c r="G2878" s="6">
        <v>206</v>
      </c>
      <c r="H2878" s="7">
        <v>44</v>
      </c>
      <c r="I2878" s="1">
        <v>34</v>
      </c>
      <c r="J2878" s="1">
        <v>117</v>
      </c>
      <c r="K2878" s="11">
        <v>11</v>
      </c>
    </row>
    <row r="2879" spans="3:11" x14ac:dyDescent="0.25">
      <c r="C2879" s="125"/>
      <c r="D2879" s="122"/>
      <c r="E2879" s="9"/>
      <c r="F2879" s="10"/>
      <c r="G2879" s="8">
        <v>100</v>
      </c>
      <c r="H2879" s="13">
        <v>21.359223300970999</v>
      </c>
      <c r="I2879" s="2">
        <v>16.504854368932001</v>
      </c>
      <c r="J2879" s="2">
        <v>56.796116504853998</v>
      </c>
      <c r="K2879" s="14">
        <v>5.3398058252430003</v>
      </c>
    </row>
    <row r="2880" spans="3:11" x14ac:dyDescent="0.25">
      <c r="C2880" s="125"/>
      <c r="D2880" s="122"/>
      <c r="E2880" s="4" t="s">
        <v>30</v>
      </c>
      <c r="F2880" s="5"/>
      <c r="G2880" s="6">
        <v>76</v>
      </c>
      <c r="H2880" s="7">
        <v>17</v>
      </c>
      <c r="I2880" s="1">
        <v>5</v>
      </c>
      <c r="J2880" s="1">
        <v>48</v>
      </c>
      <c r="K2880" s="11">
        <v>6</v>
      </c>
    </row>
    <row r="2881" spans="3:11" x14ac:dyDescent="0.25">
      <c r="C2881" s="125"/>
      <c r="D2881" s="122"/>
      <c r="E2881" s="9"/>
      <c r="F2881" s="10"/>
      <c r="G2881" s="8">
        <v>100</v>
      </c>
      <c r="H2881" s="13">
        <v>22.368421052632002</v>
      </c>
      <c r="I2881" s="2">
        <v>6.5789473684209998</v>
      </c>
      <c r="J2881" s="2">
        <v>63.157894736842003</v>
      </c>
      <c r="K2881" s="14">
        <v>7.8947368421049999</v>
      </c>
    </row>
    <row r="2882" spans="3:11" x14ac:dyDescent="0.25">
      <c r="C2882" s="125"/>
      <c r="D2882" s="122"/>
      <c r="E2882" s="4" t="s">
        <v>31</v>
      </c>
      <c r="F2882" s="5"/>
      <c r="G2882" s="6">
        <v>17</v>
      </c>
      <c r="H2882" s="7">
        <v>1</v>
      </c>
      <c r="I2882" s="1">
        <v>2</v>
      </c>
      <c r="J2882" s="1">
        <v>13</v>
      </c>
      <c r="K2882" s="11">
        <v>1</v>
      </c>
    </row>
    <row r="2883" spans="3:11" x14ac:dyDescent="0.25">
      <c r="C2883" s="125"/>
      <c r="D2883" s="122"/>
      <c r="E2883" s="9"/>
      <c r="F2883" s="10"/>
      <c r="G2883" s="8">
        <v>100</v>
      </c>
      <c r="H2883" s="13">
        <v>5.8823529411760003</v>
      </c>
      <c r="I2883" s="2">
        <v>11.764705882353001</v>
      </c>
      <c r="J2883" s="2">
        <v>76.470588235294002</v>
      </c>
      <c r="K2883" s="14">
        <v>5.8823529411760003</v>
      </c>
    </row>
    <row r="2884" spans="3:11" x14ac:dyDescent="0.25">
      <c r="C2884" s="125"/>
      <c r="D2884" s="122"/>
      <c r="E2884" s="4" t="s">
        <v>32</v>
      </c>
      <c r="F2884" s="5"/>
      <c r="G2884" s="6">
        <v>1233</v>
      </c>
      <c r="H2884" s="7">
        <v>866</v>
      </c>
      <c r="I2884" s="1">
        <v>215</v>
      </c>
      <c r="J2884" s="1">
        <v>119</v>
      </c>
      <c r="K2884" s="11">
        <v>33</v>
      </c>
    </row>
    <row r="2885" spans="3:11" x14ac:dyDescent="0.25">
      <c r="C2885" s="125"/>
      <c r="D2885" s="122"/>
      <c r="E2885" s="9"/>
      <c r="F2885" s="10"/>
      <c r="G2885" s="8">
        <v>100</v>
      </c>
      <c r="H2885" s="13">
        <v>70.235198702351994</v>
      </c>
      <c r="I2885" s="2">
        <v>17.437145174371</v>
      </c>
      <c r="J2885" s="2">
        <v>9.6512570965129996</v>
      </c>
      <c r="K2885" s="14">
        <v>2.6763990267639999</v>
      </c>
    </row>
    <row r="2886" spans="3:11" x14ac:dyDescent="0.25">
      <c r="C2886" s="125"/>
      <c r="D2886" s="122"/>
      <c r="E2886" s="4" t="s">
        <v>33</v>
      </c>
      <c r="F2886" s="5"/>
      <c r="G2886" s="6">
        <v>882</v>
      </c>
      <c r="H2886" s="7">
        <v>417</v>
      </c>
      <c r="I2886" s="1">
        <v>214</v>
      </c>
      <c r="J2886" s="1">
        <v>208</v>
      </c>
      <c r="K2886" s="11">
        <v>43</v>
      </c>
    </row>
    <row r="2887" spans="3:11" x14ac:dyDescent="0.25">
      <c r="C2887" s="125"/>
      <c r="D2887" s="122"/>
      <c r="E2887" s="9"/>
      <c r="F2887" s="10"/>
      <c r="G2887" s="8">
        <v>100</v>
      </c>
      <c r="H2887" s="13">
        <v>47.278911564626</v>
      </c>
      <c r="I2887" s="2">
        <v>24.263038548752998</v>
      </c>
      <c r="J2887" s="2">
        <v>23.582766439909001</v>
      </c>
      <c r="K2887" s="14">
        <v>4.8752834467120003</v>
      </c>
    </row>
    <row r="2888" spans="3:11" x14ac:dyDescent="0.25">
      <c r="C2888" s="125"/>
      <c r="D2888" s="122"/>
      <c r="E2888" s="4" t="s">
        <v>34</v>
      </c>
      <c r="F2888" s="5"/>
      <c r="G2888" s="6">
        <v>299</v>
      </c>
      <c r="H2888" s="7">
        <v>62</v>
      </c>
      <c r="I2888" s="1">
        <v>41</v>
      </c>
      <c r="J2888" s="1">
        <v>178</v>
      </c>
      <c r="K2888" s="11">
        <v>18</v>
      </c>
    </row>
    <row r="2889" spans="3:11" x14ac:dyDescent="0.25">
      <c r="C2889" s="125"/>
      <c r="D2889" s="122"/>
      <c r="E2889" s="9"/>
      <c r="F2889" s="10"/>
      <c r="G2889" s="8">
        <v>100</v>
      </c>
      <c r="H2889" s="13">
        <v>20.735785953177</v>
      </c>
      <c r="I2889" s="2">
        <v>13.712374581940001</v>
      </c>
      <c r="J2889" s="2">
        <v>59.531772575250997</v>
      </c>
      <c r="K2889" s="14">
        <v>6.020066889632</v>
      </c>
    </row>
    <row r="2890" spans="3:11" x14ac:dyDescent="0.25">
      <c r="C2890" s="125"/>
      <c r="D2890" s="122"/>
      <c r="E2890" s="4" t="s">
        <v>35</v>
      </c>
      <c r="F2890" s="5"/>
      <c r="G2890" s="6">
        <v>1181</v>
      </c>
      <c r="H2890" s="7">
        <v>479</v>
      </c>
      <c r="I2890" s="1">
        <v>255</v>
      </c>
      <c r="J2890" s="1">
        <v>386</v>
      </c>
      <c r="K2890" s="11">
        <v>61</v>
      </c>
    </row>
    <row r="2891" spans="3:11" x14ac:dyDescent="0.25">
      <c r="C2891" s="125"/>
      <c r="D2891" s="122"/>
      <c r="E2891" s="9"/>
      <c r="F2891" s="10"/>
      <c r="G2891" s="8">
        <v>100</v>
      </c>
      <c r="H2891" s="13">
        <v>40.558848433530997</v>
      </c>
      <c r="I2891" s="2">
        <v>21.591871295512</v>
      </c>
      <c r="J2891" s="2">
        <v>32.684165961049999</v>
      </c>
      <c r="K2891" s="14">
        <v>5.1651143099069996</v>
      </c>
    </row>
    <row r="2892" spans="3:11" x14ac:dyDescent="0.25">
      <c r="C2892" s="125"/>
      <c r="D2892" s="121" t="s">
        <v>21</v>
      </c>
      <c r="E2892" s="18" t="s">
        <v>25</v>
      </c>
      <c r="F2892" s="17"/>
      <c r="G2892" s="19">
        <v>268</v>
      </c>
      <c r="H2892" s="21">
        <v>218</v>
      </c>
      <c r="I2892" s="3">
        <v>28</v>
      </c>
      <c r="J2892" s="3">
        <v>14</v>
      </c>
      <c r="K2892" s="22">
        <v>8</v>
      </c>
    </row>
    <row r="2893" spans="3:11" x14ac:dyDescent="0.25">
      <c r="C2893" s="125"/>
      <c r="D2893" s="122"/>
      <c r="E2893" s="9"/>
      <c r="F2893" s="10"/>
      <c r="G2893" s="8">
        <v>100</v>
      </c>
      <c r="H2893" s="13">
        <v>81.343283582089995</v>
      </c>
      <c r="I2893" s="2">
        <v>10.447761194030001</v>
      </c>
      <c r="J2893" s="2">
        <v>5.2238805970150004</v>
      </c>
      <c r="K2893" s="14">
        <v>2.985074626866</v>
      </c>
    </row>
    <row r="2894" spans="3:11" x14ac:dyDescent="0.25">
      <c r="C2894" s="125"/>
      <c r="D2894" s="122"/>
      <c r="E2894" s="4" t="s">
        <v>26</v>
      </c>
      <c r="F2894" s="5"/>
      <c r="G2894" s="6">
        <v>338</v>
      </c>
      <c r="H2894" s="7">
        <v>233</v>
      </c>
      <c r="I2894" s="1">
        <v>65</v>
      </c>
      <c r="J2894" s="1">
        <v>27</v>
      </c>
      <c r="K2894" s="11">
        <v>13</v>
      </c>
    </row>
    <row r="2895" spans="3:11" x14ac:dyDescent="0.25">
      <c r="C2895" s="125"/>
      <c r="D2895" s="122"/>
      <c r="E2895" s="9"/>
      <c r="F2895" s="10"/>
      <c r="G2895" s="8">
        <v>100</v>
      </c>
      <c r="H2895" s="13">
        <v>68.934911242604002</v>
      </c>
      <c r="I2895" s="2">
        <v>19.230769230768999</v>
      </c>
      <c r="J2895" s="2">
        <v>7.9881656804730001</v>
      </c>
      <c r="K2895" s="14">
        <v>3.8461538461539999</v>
      </c>
    </row>
    <row r="2896" spans="3:11" x14ac:dyDescent="0.25">
      <c r="C2896" s="125"/>
      <c r="D2896" s="122"/>
      <c r="E2896" s="4" t="s">
        <v>27</v>
      </c>
      <c r="F2896" s="5"/>
      <c r="G2896" s="6">
        <v>241</v>
      </c>
      <c r="H2896" s="7">
        <v>147</v>
      </c>
      <c r="I2896" s="1">
        <v>56</v>
      </c>
      <c r="J2896" s="1">
        <v>32</v>
      </c>
      <c r="K2896" s="11">
        <v>6</v>
      </c>
    </row>
    <row r="2897" spans="3:11" x14ac:dyDescent="0.25">
      <c r="C2897" s="125"/>
      <c r="D2897" s="122"/>
      <c r="E2897" s="9"/>
      <c r="F2897" s="10"/>
      <c r="G2897" s="8">
        <v>100</v>
      </c>
      <c r="H2897" s="13">
        <v>60.995850622406998</v>
      </c>
      <c r="I2897" s="2">
        <v>23.236514522821999</v>
      </c>
      <c r="J2897" s="2">
        <v>13.278008298754999</v>
      </c>
      <c r="K2897" s="14">
        <v>2.4896265560169999</v>
      </c>
    </row>
    <row r="2898" spans="3:11" x14ac:dyDescent="0.25">
      <c r="C2898" s="125"/>
      <c r="D2898" s="122"/>
      <c r="E2898" s="4" t="s">
        <v>28</v>
      </c>
      <c r="F2898" s="5"/>
      <c r="G2898" s="6">
        <v>180</v>
      </c>
      <c r="H2898" s="7">
        <v>83</v>
      </c>
      <c r="I2898" s="1">
        <v>47</v>
      </c>
      <c r="J2898" s="1">
        <v>38</v>
      </c>
      <c r="K2898" s="11">
        <v>12</v>
      </c>
    </row>
    <row r="2899" spans="3:11" x14ac:dyDescent="0.25">
      <c r="C2899" s="125"/>
      <c r="D2899" s="122"/>
      <c r="E2899" s="9"/>
      <c r="F2899" s="10"/>
      <c r="G2899" s="8">
        <v>100</v>
      </c>
      <c r="H2899" s="13">
        <v>46.111111111111001</v>
      </c>
      <c r="I2899" s="2">
        <v>26.111111111111001</v>
      </c>
      <c r="J2899" s="2">
        <v>21.111111111111001</v>
      </c>
      <c r="K2899" s="14">
        <v>6.666666666667</v>
      </c>
    </row>
    <row r="2900" spans="3:11" x14ac:dyDescent="0.25">
      <c r="C2900" s="125"/>
      <c r="D2900" s="122"/>
      <c r="E2900" s="4" t="s">
        <v>29</v>
      </c>
      <c r="F2900" s="5"/>
      <c r="G2900" s="6">
        <v>83</v>
      </c>
      <c r="H2900" s="7">
        <v>30</v>
      </c>
      <c r="I2900" s="1">
        <v>14</v>
      </c>
      <c r="J2900" s="1">
        <v>34</v>
      </c>
      <c r="K2900" s="11">
        <v>5</v>
      </c>
    </row>
    <row r="2901" spans="3:11" x14ac:dyDescent="0.25">
      <c r="C2901" s="125"/>
      <c r="D2901" s="122"/>
      <c r="E2901" s="9"/>
      <c r="F2901" s="10"/>
      <c r="G2901" s="8">
        <v>100</v>
      </c>
      <c r="H2901" s="13">
        <v>36.144578313253</v>
      </c>
      <c r="I2901" s="2">
        <v>16.867469879518001</v>
      </c>
      <c r="J2901" s="2">
        <v>40.963855421687001</v>
      </c>
      <c r="K2901" s="14">
        <v>6.0240963855420002</v>
      </c>
    </row>
    <row r="2902" spans="3:11" x14ac:dyDescent="0.25">
      <c r="C2902" s="125"/>
      <c r="D2902" s="122"/>
      <c r="E2902" s="4" t="s">
        <v>30</v>
      </c>
      <c r="F2902" s="5"/>
      <c r="G2902" s="6">
        <v>26</v>
      </c>
      <c r="H2902" s="7">
        <v>7</v>
      </c>
      <c r="I2902" s="1">
        <v>3</v>
      </c>
      <c r="J2902" s="1">
        <v>14</v>
      </c>
      <c r="K2902" s="11">
        <v>2</v>
      </c>
    </row>
    <row r="2903" spans="3:11" x14ac:dyDescent="0.25">
      <c r="C2903" s="125"/>
      <c r="D2903" s="122"/>
      <c r="E2903" s="9"/>
      <c r="F2903" s="10"/>
      <c r="G2903" s="8">
        <v>100</v>
      </c>
      <c r="H2903" s="13">
        <v>26.923076923077002</v>
      </c>
      <c r="I2903" s="2">
        <v>11.538461538462</v>
      </c>
      <c r="J2903" s="2">
        <v>53.846153846154003</v>
      </c>
      <c r="K2903" s="14">
        <v>7.6923076923079998</v>
      </c>
    </row>
    <row r="2904" spans="3:11" x14ac:dyDescent="0.25">
      <c r="C2904" s="125"/>
      <c r="D2904" s="122"/>
      <c r="E2904" s="4" t="s">
        <v>31</v>
      </c>
      <c r="F2904" s="5"/>
      <c r="G2904" s="6">
        <v>3</v>
      </c>
      <c r="H2904" s="7">
        <v>0</v>
      </c>
      <c r="I2904" s="1">
        <v>1</v>
      </c>
      <c r="J2904" s="1">
        <v>1</v>
      </c>
      <c r="K2904" s="11">
        <v>1</v>
      </c>
    </row>
    <row r="2905" spans="3:11" x14ac:dyDescent="0.25">
      <c r="C2905" s="125"/>
      <c r="D2905" s="122"/>
      <c r="E2905" s="9"/>
      <c r="F2905" s="10"/>
      <c r="G2905" s="8">
        <v>100</v>
      </c>
      <c r="H2905" s="36">
        <v>0</v>
      </c>
      <c r="I2905" s="2">
        <v>33.333333333333002</v>
      </c>
      <c r="J2905" s="2">
        <v>33.333333333333002</v>
      </c>
      <c r="K2905" s="14">
        <v>33.333333333333002</v>
      </c>
    </row>
    <row r="2906" spans="3:11" x14ac:dyDescent="0.25">
      <c r="C2906" s="125"/>
      <c r="D2906" s="122"/>
      <c r="E2906" s="4" t="s">
        <v>32</v>
      </c>
      <c r="F2906" s="5"/>
      <c r="G2906" s="6">
        <v>606</v>
      </c>
      <c r="H2906" s="7">
        <v>451</v>
      </c>
      <c r="I2906" s="1">
        <v>93</v>
      </c>
      <c r="J2906" s="1">
        <v>41</v>
      </c>
      <c r="K2906" s="11">
        <v>21</v>
      </c>
    </row>
    <row r="2907" spans="3:11" x14ac:dyDescent="0.25">
      <c r="C2907" s="125"/>
      <c r="D2907" s="122"/>
      <c r="E2907" s="9"/>
      <c r="F2907" s="10"/>
      <c r="G2907" s="8">
        <v>100</v>
      </c>
      <c r="H2907" s="13">
        <v>74.422442244224001</v>
      </c>
      <c r="I2907" s="2">
        <v>15.346534653465</v>
      </c>
      <c r="J2907" s="2">
        <v>6.7656765676569997</v>
      </c>
      <c r="K2907" s="14">
        <v>3.4653465346529999</v>
      </c>
    </row>
    <row r="2908" spans="3:11" x14ac:dyDescent="0.25">
      <c r="C2908" s="125"/>
      <c r="D2908" s="122"/>
      <c r="E2908" s="4" t="s">
        <v>33</v>
      </c>
      <c r="F2908" s="5"/>
      <c r="G2908" s="6">
        <v>421</v>
      </c>
      <c r="H2908" s="7">
        <v>230</v>
      </c>
      <c r="I2908" s="1">
        <v>103</v>
      </c>
      <c r="J2908" s="1">
        <v>70</v>
      </c>
      <c r="K2908" s="11">
        <v>18</v>
      </c>
    </row>
    <row r="2909" spans="3:11" x14ac:dyDescent="0.25">
      <c r="C2909" s="125"/>
      <c r="D2909" s="122"/>
      <c r="E2909" s="9"/>
      <c r="F2909" s="10"/>
      <c r="G2909" s="8">
        <v>100</v>
      </c>
      <c r="H2909" s="13">
        <v>54.631828978622003</v>
      </c>
      <c r="I2909" s="2">
        <v>24.465558194774001</v>
      </c>
      <c r="J2909" s="2">
        <v>16.627078384798001</v>
      </c>
      <c r="K2909" s="14">
        <v>4.2755344418050001</v>
      </c>
    </row>
    <row r="2910" spans="3:11" x14ac:dyDescent="0.25">
      <c r="C2910" s="125"/>
      <c r="D2910" s="122"/>
      <c r="E2910" s="4" t="s">
        <v>34</v>
      </c>
      <c r="F2910" s="5"/>
      <c r="G2910" s="6">
        <v>112</v>
      </c>
      <c r="H2910" s="7">
        <v>37</v>
      </c>
      <c r="I2910" s="1">
        <v>18</v>
      </c>
      <c r="J2910" s="1">
        <v>49</v>
      </c>
      <c r="K2910" s="11">
        <v>8</v>
      </c>
    </row>
    <row r="2911" spans="3:11" x14ac:dyDescent="0.25">
      <c r="C2911" s="125"/>
      <c r="D2911" s="122"/>
      <c r="E2911" s="9"/>
      <c r="F2911" s="10"/>
      <c r="G2911" s="8">
        <v>100</v>
      </c>
      <c r="H2911" s="13">
        <v>33.035714285714</v>
      </c>
      <c r="I2911" s="2">
        <v>16.071428571428999</v>
      </c>
      <c r="J2911" s="2">
        <v>43.75</v>
      </c>
      <c r="K2911" s="14">
        <v>7.1428571428570002</v>
      </c>
    </row>
    <row r="2912" spans="3:11" x14ac:dyDescent="0.25">
      <c r="C2912" s="125"/>
      <c r="D2912" s="122"/>
      <c r="E2912" s="4" t="s">
        <v>35</v>
      </c>
      <c r="F2912" s="5"/>
      <c r="G2912" s="6">
        <v>533</v>
      </c>
      <c r="H2912" s="7">
        <v>267</v>
      </c>
      <c r="I2912" s="1">
        <v>121</v>
      </c>
      <c r="J2912" s="1">
        <v>119</v>
      </c>
      <c r="K2912" s="11">
        <v>26</v>
      </c>
    </row>
    <row r="2913" spans="3:11" x14ac:dyDescent="0.25">
      <c r="C2913" s="125"/>
      <c r="D2913" s="122"/>
      <c r="E2913" s="9"/>
      <c r="F2913" s="10"/>
      <c r="G2913" s="8">
        <v>100</v>
      </c>
      <c r="H2913" s="13">
        <v>50.093808630394001</v>
      </c>
      <c r="I2913" s="2">
        <v>22.701688555347001</v>
      </c>
      <c r="J2913" s="2">
        <v>22.326454033771</v>
      </c>
      <c r="K2913" s="14">
        <v>4.8780487804880002</v>
      </c>
    </row>
    <row r="2914" spans="3:11" x14ac:dyDescent="0.25">
      <c r="C2914" s="125"/>
      <c r="D2914" s="121" t="s">
        <v>22</v>
      </c>
      <c r="E2914" s="18" t="s">
        <v>25</v>
      </c>
      <c r="F2914" s="17"/>
      <c r="G2914" s="19">
        <v>247</v>
      </c>
      <c r="H2914" s="21">
        <v>177</v>
      </c>
      <c r="I2914" s="3">
        <v>43</v>
      </c>
      <c r="J2914" s="3">
        <v>25</v>
      </c>
      <c r="K2914" s="22">
        <v>2</v>
      </c>
    </row>
    <row r="2915" spans="3:11" x14ac:dyDescent="0.25">
      <c r="C2915" s="125"/>
      <c r="D2915" s="122"/>
      <c r="E2915" s="9"/>
      <c r="F2915" s="10"/>
      <c r="G2915" s="8">
        <v>100</v>
      </c>
      <c r="H2915" s="13">
        <v>71.659919028339999</v>
      </c>
      <c r="I2915" s="2">
        <v>17.408906882591001</v>
      </c>
      <c r="J2915" s="2">
        <v>10.121457489879001</v>
      </c>
      <c r="K2915" s="14">
        <v>0.80971659919000005</v>
      </c>
    </row>
    <row r="2916" spans="3:11" x14ac:dyDescent="0.25">
      <c r="C2916" s="125"/>
      <c r="D2916" s="122"/>
      <c r="E2916" s="4" t="s">
        <v>26</v>
      </c>
      <c r="F2916" s="5"/>
      <c r="G2916" s="6">
        <v>380</v>
      </c>
      <c r="H2916" s="7">
        <v>238</v>
      </c>
      <c r="I2916" s="1">
        <v>79</v>
      </c>
      <c r="J2916" s="1">
        <v>53</v>
      </c>
      <c r="K2916" s="11">
        <v>10</v>
      </c>
    </row>
    <row r="2917" spans="3:11" x14ac:dyDescent="0.25">
      <c r="C2917" s="125"/>
      <c r="D2917" s="122"/>
      <c r="E2917" s="9"/>
      <c r="F2917" s="10"/>
      <c r="G2917" s="8">
        <v>100</v>
      </c>
      <c r="H2917" s="13">
        <v>62.631578947367998</v>
      </c>
      <c r="I2917" s="2">
        <v>20.789473684211</v>
      </c>
      <c r="J2917" s="2">
        <v>13.947368421053</v>
      </c>
      <c r="K2917" s="14">
        <v>2.6315789473679998</v>
      </c>
    </row>
    <row r="2918" spans="3:11" x14ac:dyDescent="0.25">
      <c r="C2918" s="125"/>
      <c r="D2918" s="122"/>
      <c r="E2918" s="4" t="s">
        <v>27</v>
      </c>
      <c r="F2918" s="5"/>
      <c r="G2918" s="6">
        <v>251</v>
      </c>
      <c r="H2918" s="7">
        <v>118</v>
      </c>
      <c r="I2918" s="1">
        <v>64</v>
      </c>
      <c r="J2918" s="1">
        <v>59</v>
      </c>
      <c r="K2918" s="11">
        <v>10</v>
      </c>
    </row>
    <row r="2919" spans="3:11" x14ac:dyDescent="0.25">
      <c r="C2919" s="125"/>
      <c r="D2919" s="122"/>
      <c r="E2919" s="9"/>
      <c r="F2919" s="10"/>
      <c r="G2919" s="8">
        <v>100</v>
      </c>
      <c r="H2919" s="13">
        <v>47.011952191234997</v>
      </c>
      <c r="I2919" s="2">
        <v>25.498007968126998</v>
      </c>
      <c r="J2919" s="2">
        <v>23.505976095617999</v>
      </c>
      <c r="K2919" s="14">
        <v>3.9840637450199998</v>
      </c>
    </row>
    <row r="2920" spans="3:11" x14ac:dyDescent="0.25">
      <c r="C2920" s="125"/>
      <c r="D2920" s="122"/>
      <c r="E2920" s="4" t="s">
        <v>28</v>
      </c>
      <c r="F2920" s="5"/>
      <c r="G2920" s="6">
        <v>210</v>
      </c>
      <c r="H2920" s="7">
        <v>69</v>
      </c>
      <c r="I2920" s="1">
        <v>47</v>
      </c>
      <c r="J2920" s="1">
        <v>79</v>
      </c>
      <c r="K2920" s="11">
        <v>15</v>
      </c>
    </row>
    <row r="2921" spans="3:11" x14ac:dyDescent="0.25">
      <c r="C2921" s="125"/>
      <c r="D2921" s="122"/>
      <c r="E2921" s="9"/>
      <c r="F2921" s="10"/>
      <c r="G2921" s="8">
        <v>100</v>
      </c>
      <c r="H2921" s="13">
        <v>32.857142857143003</v>
      </c>
      <c r="I2921" s="2">
        <v>22.380952380951999</v>
      </c>
      <c r="J2921" s="2">
        <v>37.619047619047997</v>
      </c>
      <c r="K2921" s="14">
        <v>7.1428571428570002</v>
      </c>
    </row>
    <row r="2922" spans="3:11" x14ac:dyDescent="0.25">
      <c r="C2922" s="125"/>
      <c r="D2922" s="122"/>
      <c r="E2922" s="4" t="s">
        <v>29</v>
      </c>
      <c r="F2922" s="5"/>
      <c r="G2922" s="6">
        <v>123</v>
      </c>
      <c r="H2922" s="7">
        <v>14</v>
      </c>
      <c r="I2922" s="1">
        <v>20</v>
      </c>
      <c r="J2922" s="1">
        <v>83</v>
      </c>
      <c r="K2922" s="11">
        <v>6</v>
      </c>
    </row>
    <row r="2923" spans="3:11" x14ac:dyDescent="0.25">
      <c r="C2923" s="125"/>
      <c r="D2923" s="122"/>
      <c r="E2923" s="9"/>
      <c r="F2923" s="10"/>
      <c r="G2923" s="8">
        <v>100</v>
      </c>
      <c r="H2923" s="13">
        <v>11.382113821138001</v>
      </c>
      <c r="I2923" s="2">
        <v>16.260162601626</v>
      </c>
      <c r="J2923" s="2">
        <v>67.479674796748</v>
      </c>
      <c r="K2923" s="14">
        <v>4.8780487804880002</v>
      </c>
    </row>
    <row r="2924" spans="3:11" x14ac:dyDescent="0.25">
      <c r="C2924" s="125"/>
      <c r="D2924" s="122"/>
      <c r="E2924" s="4" t="s">
        <v>30</v>
      </c>
      <c r="F2924" s="5"/>
      <c r="G2924" s="6">
        <v>50</v>
      </c>
      <c r="H2924" s="7">
        <v>10</v>
      </c>
      <c r="I2924" s="1">
        <v>2</v>
      </c>
      <c r="J2924" s="1">
        <v>34</v>
      </c>
      <c r="K2924" s="11">
        <v>4</v>
      </c>
    </row>
    <row r="2925" spans="3:11" x14ac:dyDescent="0.25">
      <c r="C2925" s="125"/>
      <c r="D2925" s="122"/>
      <c r="E2925" s="9"/>
      <c r="F2925" s="10"/>
      <c r="G2925" s="8">
        <v>100</v>
      </c>
      <c r="H2925" s="13">
        <v>20</v>
      </c>
      <c r="I2925" s="2">
        <v>4</v>
      </c>
      <c r="J2925" s="2">
        <v>68</v>
      </c>
      <c r="K2925" s="14">
        <v>8</v>
      </c>
    </row>
    <row r="2926" spans="3:11" x14ac:dyDescent="0.25">
      <c r="C2926" s="125"/>
      <c r="D2926" s="122"/>
      <c r="E2926" s="4" t="s">
        <v>31</v>
      </c>
      <c r="F2926" s="5"/>
      <c r="G2926" s="6">
        <v>14</v>
      </c>
      <c r="H2926" s="7">
        <v>1</v>
      </c>
      <c r="I2926" s="1">
        <v>1</v>
      </c>
      <c r="J2926" s="1">
        <v>12</v>
      </c>
      <c r="K2926" s="11">
        <v>0</v>
      </c>
    </row>
    <row r="2927" spans="3:11" x14ac:dyDescent="0.25">
      <c r="C2927" s="125"/>
      <c r="D2927" s="122"/>
      <c r="E2927" s="9"/>
      <c r="F2927" s="10"/>
      <c r="G2927" s="8">
        <v>100</v>
      </c>
      <c r="H2927" s="13">
        <v>7.1428571428570002</v>
      </c>
      <c r="I2927" s="2">
        <v>7.1428571428570002</v>
      </c>
      <c r="J2927" s="2">
        <v>85.714285714286007</v>
      </c>
      <c r="K2927" s="32">
        <v>0</v>
      </c>
    </row>
    <row r="2928" spans="3:11" x14ac:dyDescent="0.25">
      <c r="C2928" s="125"/>
      <c r="D2928" s="122"/>
      <c r="E2928" s="4" t="s">
        <v>32</v>
      </c>
      <c r="F2928" s="5"/>
      <c r="G2928" s="6">
        <v>627</v>
      </c>
      <c r="H2928" s="7">
        <v>415</v>
      </c>
      <c r="I2928" s="1">
        <v>122</v>
      </c>
      <c r="J2928" s="1">
        <v>78</v>
      </c>
      <c r="K2928" s="11">
        <v>12</v>
      </c>
    </row>
    <row r="2929" spans="3:11" x14ac:dyDescent="0.25">
      <c r="C2929" s="125"/>
      <c r="D2929" s="122"/>
      <c r="E2929" s="9"/>
      <c r="F2929" s="10"/>
      <c r="G2929" s="8">
        <v>100</v>
      </c>
      <c r="H2929" s="13">
        <v>66.188197767144999</v>
      </c>
      <c r="I2929" s="2">
        <v>19.457735247209001</v>
      </c>
      <c r="J2929" s="2">
        <v>12.440191387560001</v>
      </c>
      <c r="K2929" s="14">
        <v>1.9138755980860001</v>
      </c>
    </row>
    <row r="2930" spans="3:11" x14ac:dyDescent="0.25">
      <c r="C2930" s="125"/>
      <c r="D2930" s="122"/>
      <c r="E2930" s="4" t="s">
        <v>33</v>
      </c>
      <c r="F2930" s="5"/>
      <c r="G2930" s="6">
        <v>461</v>
      </c>
      <c r="H2930" s="7">
        <v>187</v>
      </c>
      <c r="I2930" s="1">
        <v>111</v>
      </c>
      <c r="J2930" s="1">
        <v>138</v>
      </c>
      <c r="K2930" s="11">
        <v>25</v>
      </c>
    </row>
    <row r="2931" spans="3:11" x14ac:dyDescent="0.25">
      <c r="C2931" s="125"/>
      <c r="D2931" s="122"/>
      <c r="E2931" s="9"/>
      <c r="F2931" s="10"/>
      <c r="G2931" s="8">
        <v>100</v>
      </c>
      <c r="H2931" s="13">
        <v>40.563991323209997</v>
      </c>
      <c r="I2931" s="2">
        <v>24.078091106291001</v>
      </c>
      <c r="J2931" s="2">
        <v>29.934924078091001</v>
      </c>
      <c r="K2931" s="14">
        <v>5.4229934924079997</v>
      </c>
    </row>
    <row r="2932" spans="3:11" x14ac:dyDescent="0.25">
      <c r="C2932" s="125"/>
      <c r="D2932" s="122"/>
      <c r="E2932" s="4" t="s">
        <v>34</v>
      </c>
      <c r="F2932" s="5"/>
      <c r="G2932" s="6">
        <v>187</v>
      </c>
      <c r="H2932" s="7">
        <v>25</v>
      </c>
      <c r="I2932" s="1">
        <v>23</v>
      </c>
      <c r="J2932" s="1">
        <v>129</v>
      </c>
      <c r="K2932" s="11">
        <v>10</v>
      </c>
    </row>
    <row r="2933" spans="3:11" x14ac:dyDescent="0.25">
      <c r="C2933" s="125"/>
      <c r="D2933" s="122"/>
      <c r="E2933" s="9"/>
      <c r="F2933" s="10"/>
      <c r="G2933" s="8">
        <v>100</v>
      </c>
      <c r="H2933" s="13">
        <v>13.368983957218999</v>
      </c>
      <c r="I2933" s="2">
        <v>12.299465240642</v>
      </c>
      <c r="J2933" s="2">
        <v>68.983957219250996</v>
      </c>
      <c r="K2933" s="14">
        <v>5.3475935828879999</v>
      </c>
    </row>
    <row r="2934" spans="3:11" x14ac:dyDescent="0.25">
      <c r="C2934" s="125"/>
      <c r="D2934" s="122"/>
      <c r="E2934" s="4" t="s">
        <v>35</v>
      </c>
      <c r="F2934" s="5"/>
      <c r="G2934" s="6">
        <v>648</v>
      </c>
      <c r="H2934" s="7">
        <v>212</v>
      </c>
      <c r="I2934" s="1">
        <v>134</v>
      </c>
      <c r="J2934" s="1">
        <v>267</v>
      </c>
      <c r="K2934" s="11">
        <v>35</v>
      </c>
    </row>
    <row r="2935" spans="3:11" x14ac:dyDescent="0.25">
      <c r="C2935" s="125"/>
      <c r="D2935" s="122"/>
      <c r="E2935" s="9"/>
      <c r="F2935" s="10"/>
      <c r="G2935" s="8">
        <v>100</v>
      </c>
      <c r="H2935" s="13">
        <v>32.716049382716001</v>
      </c>
      <c r="I2935" s="2">
        <v>20.679012345678998</v>
      </c>
      <c r="J2935" s="2">
        <v>41.203703703704001</v>
      </c>
      <c r="K2935" s="14">
        <v>5.4012345679009997</v>
      </c>
    </row>
    <row r="2936" spans="3:11" x14ac:dyDescent="0.25">
      <c r="C2936" s="121" t="s">
        <v>36</v>
      </c>
      <c r="D2936" s="121" t="s">
        <v>24</v>
      </c>
      <c r="E2936" s="18" t="s">
        <v>37</v>
      </c>
      <c r="F2936" s="17"/>
      <c r="G2936" s="19">
        <v>106</v>
      </c>
      <c r="H2936" s="21">
        <v>62</v>
      </c>
      <c r="I2936" s="3">
        <v>10</v>
      </c>
      <c r="J2936" s="3">
        <v>25</v>
      </c>
      <c r="K2936" s="22">
        <v>9</v>
      </c>
    </row>
    <row r="2937" spans="3:11" x14ac:dyDescent="0.25">
      <c r="C2937" s="125"/>
      <c r="D2937" s="122"/>
      <c r="E2937" s="9"/>
      <c r="F2937" s="10"/>
      <c r="G2937" s="8">
        <v>100</v>
      </c>
      <c r="H2937" s="13">
        <v>58.490566037736002</v>
      </c>
      <c r="I2937" s="2">
        <v>9.4339622641510008</v>
      </c>
      <c r="J2937" s="2">
        <v>23.584905660377</v>
      </c>
      <c r="K2937" s="14">
        <v>8.4905660377360004</v>
      </c>
    </row>
    <row r="2938" spans="3:11" ht="25.2" x14ac:dyDescent="0.25">
      <c r="C2938" s="125"/>
      <c r="D2938" s="122"/>
      <c r="E2938" s="4" t="s">
        <v>38</v>
      </c>
      <c r="F2938" s="5"/>
      <c r="G2938" s="6">
        <v>1653</v>
      </c>
      <c r="H2938" s="7">
        <v>987</v>
      </c>
      <c r="I2938" s="1">
        <v>349</v>
      </c>
      <c r="J2938" s="1">
        <v>261</v>
      </c>
      <c r="K2938" s="11">
        <v>56</v>
      </c>
    </row>
    <row r="2939" spans="3:11" x14ac:dyDescent="0.25">
      <c r="C2939" s="125"/>
      <c r="D2939" s="122"/>
      <c r="E2939" s="9"/>
      <c r="F2939" s="10"/>
      <c r="G2939" s="8">
        <v>100</v>
      </c>
      <c r="H2939" s="13">
        <v>59.709618874773</v>
      </c>
      <c r="I2939" s="2">
        <v>21.113127646702999</v>
      </c>
      <c r="J2939" s="2">
        <v>15.789473684211</v>
      </c>
      <c r="K2939" s="14">
        <v>3.3877797943129999</v>
      </c>
    </row>
    <row r="2940" spans="3:11" ht="25.2" x14ac:dyDescent="0.25">
      <c r="C2940" s="125"/>
      <c r="D2940" s="122"/>
      <c r="E2940" s="4" t="s">
        <v>39</v>
      </c>
      <c r="F2940" s="5"/>
      <c r="G2940" s="6">
        <v>116</v>
      </c>
      <c r="H2940" s="7">
        <v>69</v>
      </c>
      <c r="I2940" s="1">
        <v>18</v>
      </c>
      <c r="J2940" s="1">
        <v>26</v>
      </c>
      <c r="K2940" s="11">
        <v>3</v>
      </c>
    </row>
    <row r="2941" spans="3:11" x14ac:dyDescent="0.25">
      <c r="C2941" s="125"/>
      <c r="D2941" s="122"/>
      <c r="E2941" s="9"/>
      <c r="F2941" s="10"/>
      <c r="G2941" s="8">
        <v>100</v>
      </c>
      <c r="H2941" s="13">
        <v>59.482758620689999</v>
      </c>
      <c r="I2941" s="2">
        <v>15.517241379310001</v>
      </c>
      <c r="J2941" s="2">
        <v>22.413793103448</v>
      </c>
      <c r="K2941" s="14">
        <v>2.586206896552</v>
      </c>
    </row>
    <row r="2942" spans="3:11" ht="25.2" x14ac:dyDescent="0.25">
      <c r="C2942" s="125"/>
      <c r="D2942" s="122"/>
      <c r="E2942" s="4" t="s">
        <v>40</v>
      </c>
      <c r="F2942" s="5"/>
      <c r="G2942" s="6">
        <v>513</v>
      </c>
      <c r="H2942" s="7">
        <v>212</v>
      </c>
      <c r="I2942" s="1">
        <v>87</v>
      </c>
      <c r="J2942" s="1">
        <v>188</v>
      </c>
      <c r="K2942" s="11">
        <v>26</v>
      </c>
    </row>
    <row r="2943" spans="3:11" x14ac:dyDescent="0.25">
      <c r="C2943" s="125"/>
      <c r="D2943" s="122"/>
      <c r="E2943" s="9"/>
      <c r="F2943" s="10"/>
      <c r="G2943" s="8">
        <v>100</v>
      </c>
      <c r="H2943" s="13">
        <v>41.325536062377999</v>
      </c>
      <c r="I2943" s="2">
        <v>16.959064327484999</v>
      </c>
      <c r="J2943" s="2">
        <v>36.647173489278998</v>
      </c>
      <c r="K2943" s="14">
        <v>5.0682261208580002</v>
      </c>
    </row>
    <row r="2944" spans="3:11" x14ac:dyDescent="0.25">
      <c r="C2944" s="125"/>
      <c r="D2944" s="122"/>
      <c r="E2944" s="4" t="s">
        <v>18</v>
      </c>
      <c r="F2944" s="5"/>
      <c r="G2944" s="6">
        <v>26</v>
      </c>
      <c r="H2944" s="7">
        <v>15</v>
      </c>
      <c r="I2944" s="1">
        <v>6</v>
      </c>
      <c r="J2944" s="1">
        <v>5</v>
      </c>
      <c r="K2944" s="11">
        <v>0</v>
      </c>
    </row>
    <row r="2945" spans="3:11" x14ac:dyDescent="0.25">
      <c r="C2945" s="125"/>
      <c r="D2945" s="122"/>
      <c r="E2945" s="9"/>
      <c r="F2945" s="10"/>
      <c r="G2945" s="8">
        <v>100</v>
      </c>
      <c r="H2945" s="13">
        <v>57.692307692307999</v>
      </c>
      <c r="I2945" s="2">
        <v>23.076923076922998</v>
      </c>
      <c r="J2945" s="2">
        <v>19.230769230768999</v>
      </c>
      <c r="K2945" s="32">
        <v>0</v>
      </c>
    </row>
    <row r="2946" spans="3:11" x14ac:dyDescent="0.25">
      <c r="C2946" s="125"/>
      <c r="D2946" s="121" t="s">
        <v>21</v>
      </c>
      <c r="E2946" s="18" t="s">
        <v>37</v>
      </c>
      <c r="F2946" s="17"/>
      <c r="G2946" s="19">
        <v>66</v>
      </c>
      <c r="H2946" s="21">
        <v>40</v>
      </c>
      <c r="I2946" s="3">
        <v>5</v>
      </c>
      <c r="J2946" s="3">
        <v>15</v>
      </c>
      <c r="K2946" s="22">
        <v>6</v>
      </c>
    </row>
    <row r="2947" spans="3:11" x14ac:dyDescent="0.25">
      <c r="C2947" s="125"/>
      <c r="D2947" s="122"/>
      <c r="E2947" s="9"/>
      <c r="F2947" s="10"/>
      <c r="G2947" s="8">
        <v>100</v>
      </c>
      <c r="H2947" s="13">
        <v>60.606060606061</v>
      </c>
      <c r="I2947" s="2">
        <v>7.5757575757579998</v>
      </c>
      <c r="J2947" s="2">
        <v>22.727272727273</v>
      </c>
      <c r="K2947" s="14">
        <v>9.0909090909089993</v>
      </c>
    </row>
    <row r="2948" spans="3:11" ht="25.2" x14ac:dyDescent="0.25">
      <c r="C2948" s="125"/>
      <c r="D2948" s="122"/>
      <c r="E2948" s="4" t="s">
        <v>38</v>
      </c>
      <c r="F2948" s="5"/>
      <c r="G2948" s="6">
        <v>938</v>
      </c>
      <c r="H2948" s="7">
        <v>594</v>
      </c>
      <c r="I2948" s="1">
        <v>188</v>
      </c>
      <c r="J2948" s="1">
        <v>122</v>
      </c>
      <c r="K2948" s="11">
        <v>34</v>
      </c>
    </row>
    <row r="2949" spans="3:11" x14ac:dyDescent="0.25">
      <c r="C2949" s="125"/>
      <c r="D2949" s="122"/>
      <c r="E2949" s="9"/>
      <c r="F2949" s="10"/>
      <c r="G2949" s="8">
        <v>100</v>
      </c>
      <c r="H2949" s="13">
        <v>63.326226012793001</v>
      </c>
      <c r="I2949" s="2">
        <v>20.042643923240998</v>
      </c>
      <c r="J2949" s="2">
        <v>13.006396588486</v>
      </c>
      <c r="K2949" s="14">
        <v>3.6247334754799998</v>
      </c>
    </row>
    <row r="2950" spans="3:11" ht="25.2" x14ac:dyDescent="0.25">
      <c r="C2950" s="125"/>
      <c r="D2950" s="122"/>
      <c r="E2950" s="4" t="s">
        <v>39</v>
      </c>
      <c r="F2950" s="5"/>
      <c r="G2950" s="6">
        <v>43</v>
      </c>
      <c r="H2950" s="7">
        <v>30</v>
      </c>
      <c r="I2950" s="1">
        <v>5</v>
      </c>
      <c r="J2950" s="1">
        <v>6</v>
      </c>
      <c r="K2950" s="11">
        <v>2</v>
      </c>
    </row>
    <row r="2951" spans="3:11" x14ac:dyDescent="0.25">
      <c r="C2951" s="125"/>
      <c r="D2951" s="122"/>
      <c r="E2951" s="9"/>
      <c r="F2951" s="10"/>
      <c r="G2951" s="8">
        <v>100</v>
      </c>
      <c r="H2951" s="13">
        <v>69.767441860464999</v>
      </c>
      <c r="I2951" s="2">
        <v>11.627906976744001</v>
      </c>
      <c r="J2951" s="2">
        <v>13.953488372093</v>
      </c>
      <c r="K2951" s="14">
        <v>4.6511627906979998</v>
      </c>
    </row>
    <row r="2952" spans="3:11" ht="25.2" x14ac:dyDescent="0.25">
      <c r="C2952" s="125"/>
      <c r="D2952" s="122"/>
      <c r="E2952" s="4" t="s">
        <v>40</v>
      </c>
      <c r="F2952" s="5"/>
      <c r="G2952" s="6">
        <v>77</v>
      </c>
      <c r="H2952" s="7">
        <v>44</v>
      </c>
      <c r="I2952" s="1">
        <v>13</v>
      </c>
      <c r="J2952" s="1">
        <v>15</v>
      </c>
      <c r="K2952" s="11">
        <v>5</v>
      </c>
    </row>
    <row r="2953" spans="3:11" x14ac:dyDescent="0.25">
      <c r="C2953" s="125"/>
      <c r="D2953" s="122"/>
      <c r="E2953" s="9"/>
      <c r="F2953" s="10"/>
      <c r="G2953" s="8">
        <v>100</v>
      </c>
      <c r="H2953" s="13">
        <v>57.142857142856997</v>
      </c>
      <c r="I2953" s="2">
        <v>16.883116883117001</v>
      </c>
      <c r="J2953" s="2">
        <v>19.480519480519</v>
      </c>
      <c r="K2953" s="14">
        <v>6.4935064935059996</v>
      </c>
    </row>
    <row r="2954" spans="3:11" x14ac:dyDescent="0.25">
      <c r="C2954" s="125"/>
      <c r="D2954" s="122"/>
      <c r="E2954" s="4" t="s">
        <v>18</v>
      </c>
      <c r="F2954" s="5"/>
      <c r="G2954" s="6">
        <v>15</v>
      </c>
      <c r="H2954" s="7">
        <v>10</v>
      </c>
      <c r="I2954" s="1">
        <v>3</v>
      </c>
      <c r="J2954" s="1">
        <v>2</v>
      </c>
      <c r="K2954" s="11">
        <v>0</v>
      </c>
    </row>
    <row r="2955" spans="3:11" x14ac:dyDescent="0.25">
      <c r="C2955" s="125"/>
      <c r="D2955" s="122"/>
      <c r="E2955" s="9"/>
      <c r="F2955" s="10"/>
      <c r="G2955" s="8">
        <v>100</v>
      </c>
      <c r="H2955" s="13">
        <v>66.666666666666998</v>
      </c>
      <c r="I2955" s="2">
        <v>20</v>
      </c>
      <c r="J2955" s="2">
        <v>13.333333333333</v>
      </c>
      <c r="K2955" s="32">
        <v>0</v>
      </c>
    </row>
    <row r="2956" spans="3:11" x14ac:dyDescent="0.25">
      <c r="C2956" s="125"/>
      <c r="D2956" s="121" t="s">
        <v>22</v>
      </c>
      <c r="E2956" s="18" t="s">
        <v>37</v>
      </c>
      <c r="F2956" s="17"/>
      <c r="G2956" s="19">
        <v>40</v>
      </c>
      <c r="H2956" s="21">
        <v>22</v>
      </c>
      <c r="I2956" s="3">
        <v>5</v>
      </c>
      <c r="J2956" s="3">
        <v>10</v>
      </c>
      <c r="K2956" s="22">
        <v>3</v>
      </c>
    </row>
    <row r="2957" spans="3:11" x14ac:dyDescent="0.25">
      <c r="C2957" s="125"/>
      <c r="D2957" s="122"/>
      <c r="E2957" s="9"/>
      <c r="F2957" s="10"/>
      <c r="G2957" s="8">
        <v>100</v>
      </c>
      <c r="H2957" s="13">
        <v>55</v>
      </c>
      <c r="I2957" s="2">
        <v>12.5</v>
      </c>
      <c r="J2957" s="2">
        <v>25</v>
      </c>
      <c r="K2957" s="14">
        <v>7.5</v>
      </c>
    </row>
    <row r="2958" spans="3:11" ht="25.2" x14ac:dyDescent="0.25">
      <c r="C2958" s="125"/>
      <c r="D2958" s="122"/>
      <c r="E2958" s="4" t="s">
        <v>38</v>
      </c>
      <c r="F2958" s="5"/>
      <c r="G2958" s="6">
        <v>715</v>
      </c>
      <c r="H2958" s="7">
        <v>393</v>
      </c>
      <c r="I2958" s="1">
        <v>161</v>
      </c>
      <c r="J2958" s="1">
        <v>139</v>
      </c>
      <c r="K2958" s="11">
        <v>22</v>
      </c>
    </row>
    <row r="2959" spans="3:11" x14ac:dyDescent="0.25">
      <c r="C2959" s="125"/>
      <c r="D2959" s="122"/>
      <c r="E2959" s="9"/>
      <c r="F2959" s="10"/>
      <c r="G2959" s="8">
        <v>100</v>
      </c>
      <c r="H2959" s="13">
        <v>54.965034965035002</v>
      </c>
      <c r="I2959" s="2">
        <v>22.517482517483</v>
      </c>
      <c r="J2959" s="2">
        <v>19.440559440558999</v>
      </c>
      <c r="K2959" s="14">
        <v>3.0769230769229998</v>
      </c>
    </row>
    <row r="2960" spans="3:11" ht="25.2" x14ac:dyDescent="0.25">
      <c r="C2960" s="125"/>
      <c r="D2960" s="122"/>
      <c r="E2960" s="4" t="s">
        <v>39</v>
      </c>
      <c r="F2960" s="5"/>
      <c r="G2960" s="6">
        <v>73</v>
      </c>
      <c r="H2960" s="7">
        <v>39</v>
      </c>
      <c r="I2960" s="1">
        <v>13</v>
      </c>
      <c r="J2960" s="1">
        <v>20</v>
      </c>
      <c r="K2960" s="11">
        <v>1</v>
      </c>
    </row>
    <row r="2961" spans="3:11" x14ac:dyDescent="0.25">
      <c r="C2961" s="125"/>
      <c r="D2961" s="122"/>
      <c r="E2961" s="9"/>
      <c r="F2961" s="10"/>
      <c r="G2961" s="8">
        <v>100</v>
      </c>
      <c r="H2961" s="13">
        <v>53.424657534246997</v>
      </c>
      <c r="I2961" s="2">
        <v>17.808219178081998</v>
      </c>
      <c r="J2961" s="2">
        <v>27.397260273973</v>
      </c>
      <c r="K2961" s="14">
        <v>1.369863013699</v>
      </c>
    </row>
    <row r="2962" spans="3:11" ht="25.2" x14ac:dyDescent="0.25">
      <c r="C2962" s="125"/>
      <c r="D2962" s="122"/>
      <c r="E2962" s="4" t="s">
        <v>40</v>
      </c>
      <c r="F2962" s="5"/>
      <c r="G2962" s="6">
        <v>436</v>
      </c>
      <c r="H2962" s="7">
        <v>168</v>
      </c>
      <c r="I2962" s="1">
        <v>74</v>
      </c>
      <c r="J2962" s="1">
        <v>173</v>
      </c>
      <c r="K2962" s="11">
        <v>21</v>
      </c>
    </row>
    <row r="2963" spans="3:11" x14ac:dyDescent="0.25">
      <c r="C2963" s="125"/>
      <c r="D2963" s="122"/>
      <c r="E2963" s="9"/>
      <c r="F2963" s="10"/>
      <c r="G2963" s="8">
        <v>100</v>
      </c>
      <c r="H2963" s="13">
        <v>38.532110091743</v>
      </c>
      <c r="I2963" s="2">
        <v>16.972477064220001</v>
      </c>
      <c r="J2963" s="2">
        <v>39.678899082569004</v>
      </c>
      <c r="K2963" s="14">
        <v>4.8165137614680003</v>
      </c>
    </row>
    <row r="2964" spans="3:11" x14ac:dyDescent="0.25">
      <c r="C2964" s="125"/>
      <c r="D2964" s="122"/>
      <c r="E2964" s="4" t="s">
        <v>18</v>
      </c>
      <c r="F2964" s="5"/>
      <c r="G2964" s="6">
        <v>11</v>
      </c>
      <c r="H2964" s="7">
        <v>5</v>
      </c>
      <c r="I2964" s="1">
        <v>3</v>
      </c>
      <c r="J2964" s="1">
        <v>3</v>
      </c>
      <c r="K2964" s="11">
        <v>0</v>
      </c>
    </row>
    <row r="2965" spans="3:11" x14ac:dyDescent="0.25">
      <c r="C2965" s="125"/>
      <c r="D2965" s="122"/>
      <c r="E2965" s="9"/>
      <c r="F2965" s="10"/>
      <c r="G2965" s="8">
        <v>100</v>
      </c>
      <c r="H2965" s="13">
        <v>45.454545454544999</v>
      </c>
      <c r="I2965" s="2">
        <v>27.272727272727</v>
      </c>
      <c r="J2965" s="2">
        <v>27.272727272727</v>
      </c>
      <c r="K2965" s="32">
        <v>0</v>
      </c>
    </row>
    <row r="2966" spans="3:11" ht="25.2" x14ac:dyDescent="0.25">
      <c r="C2966" s="121" t="s">
        <v>41</v>
      </c>
      <c r="D2966" s="119" t="s">
        <v>20</v>
      </c>
      <c r="E2966" s="18" t="s">
        <v>42</v>
      </c>
      <c r="F2966" s="17"/>
      <c r="G2966" s="19">
        <v>385</v>
      </c>
      <c r="H2966" s="21">
        <v>204</v>
      </c>
      <c r="I2966" s="3">
        <v>59</v>
      </c>
      <c r="J2966" s="3">
        <v>100</v>
      </c>
      <c r="K2966" s="22">
        <v>22</v>
      </c>
    </row>
    <row r="2967" spans="3:11" x14ac:dyDescent="0.25">
      <c r="C2967" s="125"/>
      <c r="D2967" s="120"/>
      <c r="E2967" s="9"/>
      <c r="F2967" s="10"/>
      <c r="G2967" s="8">
        <v>100</v>
      </c>
      <c r="H2967" s="13">
        <v>52.987012987013003</v>
      </c>
      <c r="I2967" s="2">
        <v>15.324675324675001</v>
      </c>
      <c r="J2967" s="2">
        <v>25.974025974025999</v>
      </c>
      <c r="K2967" s="14">
        <v>5.7142857142860004</v>
      </c>
    </row>
    <row r="2968" spans="3:11" ht="25.2" x14ac:dyDescent="0.25">
      <c r="C2968" s="125"/>
      <c r="D2968" s="120"/>
      <c r="E2968" s="4" t="s">
        <v>43</v>
      </c>
      <c r="F2968" s="5"/>
      <c r="G2968" s="6">
        <v>1574</v>
      </c>
      <c r="H2968" s="7">
        <v>950</v>
      </c>
      <c r="I2968" s="1">
        <v>330</v>
      </c>
      <c r="J2968" s="1">
        <v>245</v>
      </c>
      <c r="K2968" s="11">
        <v>49</v>
      </c>
    </row>
    <row r="2969" spans="3:11" x14ac:dyDescent="0.25">
      <c r="C2969" s="125"/>
      <c r="D2969" s="120"/>
      <c r="E2969" s="9"/>
      <c r="F2969" s="10"/>
      <c r="G2969" s="8">
        <v>100</v>
      </c>
      <c r="H2969" s="13">
        <v>60.355781448538998</v>
      </c>
      <c r="I2969" s="2">
        <v>20.965692503176999</v>
      </c>
      <c r="J2969" s="2">
        <v>15.565438373571</v>
      </c>
      <c r="K2969" s="14">
        <v>3.1130876747139999</v>
      </c>
    </row>
    <row r="2970" spans="3:11" ht="25.2" x14ac:dyDescent="0.25">
      <c r="C2970" s="125"/>
      <c r="D2970" s="120"/>
      <c r="E2970" s="4" t="s">
        <v>44</v>
      </c>
      <c r="F2970" s="5"/>
      <c r="G2970" s="6">
        <v>89</v>
      </c>
      <c r="H2970" s="7">
        <v>62</v>
      </c>
      <c r="I2970" s="1">
        <v>15</v>
      </c>
      <c r="J2970" s="1">
        <v>7</v>
      </c>
      <c r="K2970" s="11">
        <v>5</v>
      </c>
    </row>
    <row r="2971" spans="3:11" x14ac:dyDescent="0.25">
      <c r="C2971" s="125"/>
      <c r="D2971" s="120"/>
      <c r="E2971" s="9"/>
      <c r="F2971" s="10"/>
      <c r="G2971" s="8">
        <v>100</v>
      </c>
      <c r="H2971" s="13">
        <v>69.662921348314995</v>
      </c>
      <c r="I2971" s="2">
        <v>16.853932584270002</v>
      </c>
      <c r="J2971" s="2">
        <v>7.8651685393259996</v>
      </c>
      <c r="K2971" s="14">
        <v>5.61797752809</v>
      </c>
    </row>
    <row r="2972" spans="3:11" ht="25.2" x14ac:dyDescent="0.25">
      <c r="C2972" s="125"/>
      <c r="D2972" s="120"/>
      <c r="E2972" s="4" t="s">
        <v>45</v>
      </c>
      <c r="F2972" s="5"/>
      <c r="G2972" s="6">
        <v>956</v>
      </c>
      <c r="H2972" s="7">
        <v>490</v>
      </c>
      <c r="I2972" s="1">
        <v>196</v>
      </c>
      <c r="J2972" s="1">
        <v>228</v>
      </c>
      <c r="K2972" s="11">
        <v>42</v>
      </c>
    </row>
    <row r="2973" spans="3:11" x14ac:dyDescent="0.25">
      <c r="C2973" s="125"/>
      <c r="D2973" s="120"/>
      <c r="E2973" s="9"/>
      <c r="F2973" s="10"/>
      <c r="G2973" s="8">
        <v>100</v>
      </c>
      <c r="H2973" s="13">
        <v>51.255230125522999</v>
      </c>
      <c r="I2973" s="2">
        <v>20.502092050209001</v>
      </c>
      <c r="J2973" s="2">
        <v>23.849372384936999</v>
      </c>
      <c r="K2973" s="14">
        <v>4.3933054393309998</v>
      </c>
    </row>
    <row r="2974" spans="3:11" ht="25.2" x14ac:dyDescent="0.25">
      <c r="C2974" s="125"/>
      <c r="D2974" s="120"/>
      <c r="E2974" s="4" t="s">
        <v>46</v>
      </c>
      <c r="F2974" s="5"/>
      <c r="G2974" s="6">
        <v>85</v>
      </c>
      <c r="H2974" s="7">
        <v>38</v>
      </c>
      <c r="I2974" s="1">
        <v>12</v>
      </c>
      <c r="J2974" s="1">
        <v>31</v>
      </c>
      <c r="K2974" s="11">
        <v>4</v>
      </c>
    </row>
    <row r="2975" spans="3:11" x14ac:dyDescent="0.25">
      <c r="C2975" s="125"/>
      <c r="D2975" s="120"/>
      <c r="E2975" s="9"/>
      <c r="F2975" s="10"/>
      <c r="G2975" s="8">
        <v>100</v>
      </c>
      <c r="H2975" s="13">
        <v>44.705882352941003</v>
      </c>
      <c r="I2975" s="2">
        <v>14.117647058824</v>
      </c>
      <c r="J2975" s="2">
        <v>36.470588235294002</v>
      </c>
      <c r="K2975" s="14">
        <v>4.7058823529409999</v>
      </c>
    </row>
    <row r="2976" spans="3:11" x14ac:dyDescent="0.25">
      <c r="C2976" s="125"/>
      <c r="D2976" s="120"/>
      <c r="E2976" s="4" t="s">
        <v>18</v>
      </c>
      <c r="F2976" s="5"/>
      <c r="G2976" s="6">
        <v>17</v>
      </c>
      <c r="H2976" s="7">
        <v>10</v>
      </c>
      <c r="I2976" s="1">
        <v>4</v>
      </c>
      <c r="J2976" s="1">
        <v>2</v>
      </c>
      <c r="K2976" s="11">
        <v>1</v>
      </c>
    </row>
    <row r="2977" spans="3:11" x14ac:dyDescent="0.25">
      <c r="C2977" s="125"/>
      <c r="D2977" s="120"/>
      <c r="E2977" s="9"/>
      <c r="F2977" s="10"/>
      <c r="G2977" s="8">
        <v>100</v>
      </c>
      <c r="H2977" s="13">
        <v>58.823529411765001</v>
      </c>
      <c r="I2977" s="2">
        <v>23.529411764706001</v>
      </c>
      <c r="J2977" s="2">
        <v>11.764705882353001</v>
      </c>
      <c r="K2977" s="14">
        <v>5.8823529411760003</v>
      </c>
    </row>
    <row r="2978" spans="3:11" x14ac:dyDescent="0.25">
      <c r="C2978" s="121" t="s">
        <v>47</v>
      </c>
      <c r="D2978" s="119" t="s">
        <v>20</v>
      </c>
      <c r="E2978" s="18" t="s">
        <v>48</v>
      </c>
      <c r="F2978" s="17"/>
      <c r="G2978" s="19">
        <v>385</v>
      </c>
      <c r="H2978" s="21">
        <v>204</v>
      </c>
      <c r="I2978" s="3">
        <v>59</v>
      </c>
      <c r="J2978" s="3">
        <v>100</v>
      </c>
      <c r="K2978" s="22">
        <v>22</v>
      </c>
    </row>
    <row r="2979" spans="3:11" x14ac:dyDescent="0.25">
      <c r="C2979" s="125"/>
      <c r="D2979" s="120"/>
      <c r="E2979" s="9"/>
      <c r="F2979" s="10"/>
      <c r="G2979" s="8">
        <v>100</v>
      </c>
      <c r="H2979" s="13">
        <v>52.987012987013003</v>
      </c>
      <c r="I2979" s="2">
        <v>15.324675324675001</v>
      </c>
      <c r="J2979" s="2">
        <v>25.974025974025999</v>
      </c>
      <c r="K2979" s="14">
        <v>5.7142857142860004</v>
      </c>
    </row>
    <row r="2980" spans="3:11" x14ac:dyDescent="0.25">
      <c r="C2980" s="125"/>
      <c r="D2980" s="120"/>
      <c r="E2980" s="4" t="s">
        <v>49</v>
      </c>
      <c r="F2980" s="5"/>
      <c r="G2980" s="6">
        <v>1156</v>
      </c>
      <c r="H2980" s="7">
        <v>666</v>
      </c>
      <c r="I2980" s="1">
        <v>228</v>
      </c>
      <c r="J2980" s="1">
        <v>228</v>
      </c>
      <c r="K2980" s="11">
        <v>34</v>
      </c>
    </row>
    <row r="2981" spans="3:11" x14ac:dyDescent="0.25">
      <c r="C2981" s="125"/>
      <c r="D2981" s="120"/>
      <c r="E2981" s="9"/>
      <c r="F2981" s="10"/>
      <c r="G2981" s="8">
        <v>100</v>
      </c>
      <c r="H2981" s="13">
        <v>57.612456747404998</v>
      </c>
      <c r="I2981" s="2">
        <v>19.723183391003001</v>
      </c>
      <c r="J2981" s="2">
        <v>19.723183391003001</v>
      </c>
      <c r="K2981" s="14">
        <v>2.9411764705880001</v>
      </c>
    </row>
    <row r="2982" spans="3:11" x14ac:dyDescent="0.25">
      <c r="C2982" s="125"/>
      <c r="D2982" s="120"/>
      <c r="E2982" s="4" t="s">
        <v>50</v>
      </c>
      <c r="F2982" s="5"/>
      <c r="G2982" s="6">
        <v>466</v>
      </c>
      <c r="H2982" s="7">
        <v>259</v>
      </c>
      <c r="I2982" s="1">
        <v>99</v>
      </c>
      <c r="J2982" s="1">
        <v>91</v>
      </c>
      <c r="K2982" s="11">
        <v>17</v>
      </c>
    </row>
    <row r="2983" spans="3:11" x14ac:dyDescent="0.25">
      <c r="C2983" s="125"/>
      <c r="D2983" s="120"/>
      <c r="E2983" s="9"/>
      <c r="F2983" s="10"/>
      <c r="G2983" s="8">
        <v>100</v>
      </c>
      <c r="H2983" s="13">
        <v>55.579399141631001</v>
      </c>
      <c r="I2983" s="2">
        <v>21.244635193133</v>
      </c>
      <c r="J2983" s="2">
        <v>19.527896995708002</v>
      </c>
      <c r="K2983" s="14">
        <v>3.648068669528</v>
      </c>
    </row>
    <row r="2984" spans="3:11" x14ac:dyDescent="0.25">
      <c r="C2984" s="125"/>
      <c r="D2984" s="120"/>
      <c r="E2984" s="4" t="s">
        <v>51</v>
      </c>
      <c r="F2984" s="5"/>
      <c r="G2984" s="6">
        <v>191</v>
      </c>
      <c r="H2984" s="7">
        <v>98</v>
      </c>
      <c r="I2984" s="1">
        <v>44</v>
      </c>
      <c r="J2984" s="1">
        <v>40</v>
      </c>
      <c r="K2984" s="11">
        <v>9</v>
      </c>
    </row>
    <row r="2985" spans="3:11" x14ac:dyDescent="0.25">
      <c r="C2985" s="125"/>
      <c r="D2985" s="120"/>
      <c r="E2985" s="9"/>
      <c r="F2985" s="10"/>
      <c r="G2985" s="8">
        <v>100</v>
      </c>
      <c r="H2985" s="13">
        <v>51.308900523559998</v>
      </c>
      <c r="I2985" s="2">
        <v>23.036649214659999</v>
      </c>
      <c r="J2985" s="2">
        <v>20.942408376963002</v>
      </c>
      <c r="K2985" s="14">
        <v>4.7120418848170003</v>
      </c>
    </row>
    <row r="2986" spans="3:11" x14ac:dyDescent="0.25">
      <c r="C2986" s="125"/>
      <c r="D2986" s="120"/>
      <c r="E2986" s="4" t="s">
        <v>52</v>
      </c>
      <c r="F2986" s="5"/>
      <c r="G2986" s="6">
        <v>181</v>
      </c>
      <c r="H2986" s="7">
        <v>103</v>
      </c>
      <c r="I2986" s="1">
        <v>32</v>
      </c>
      <c r="J2986" s="1">
        <v>36</v>
      </c>
      <c r="K2986" s="11">
        <v>10</v>
      </c>
    </row>
    <row r="2987" spans="3:11" x14ac:dyDescent="0.25">
      <c r="C2987" s="125"/>
      <c r="D2987" s="120"/>
      <c r="E2987" s="9"/>
      <c r="F2987" s="10"/>
      <c r="G2987" s="8">
        <v>100</v>
      </c>
      <c r="H2987" s="13">
        <v>56.906077348065999</v>
      </c>
      <c r="I2987" s="2">
        <v>17.679558011049998</v>
      </c>
      <c r="J2987" s="2">
        <v>19.889502762431</v>
      </c>
      <c r="K2987" s="14">
        <v>5.5248618784529997</v>
      </c>
    </row>
    <row r="2988" spans="3:11" x14ac:dyDescent="0.25">
      <c r="C2988" s="125"/>
      <c r="D2988" s="120"/>
      <c r="E2988" s="4" t="s">
        <v>18</v>
      </c>
      <c r="F2988" s="5"/>
      <c r="G2988" s="6">
        <v>35</v>
      </c>
      <c r="H2988" s="7">
        <v>15</v>
      </c>
      <c r="I2988" s="1">
        <v>8</v>
      </c>
      <c r="J2988" s="1">
        <v>10</v>
      </c>
      <c r="K2988" s="11">
        <v>2</v>
      </c>
    </row>
    <row r="2989" spans="3:11" x14ac:dyDescent="0.25">
      <c r="C2989" s="125"/>
      <c r="D2989" s="120"/>
      <c r="E2989" s="9"/>
      <c r="F2989" s="10"/>
      <c r="G2989" s="8">
        <v>100</v>
      </c>
      <c r="H2989" s="13">
        <v>42.857142857143003</v>
      </c>
      <c r="I2989" s="2">
        <v>22.857142857143</v>
      </c>
      <c r="J2989" s="2">
        <v>28.571428571428999</v>
      </c>
      <c r="K2989" s="14">
        <v>5.7142857142860004</v>
      </c>
    </row>
    <row r="2990" spans="3:11" x14ac:dyDescent="0.25">
      <c r="C2990" s="121" t="s">
        <v>53</v>
      </c>
      <c r="D2990" s="119" t="s">
        <v>20</v>
      </c>
      <c r="E2990" s="18" t="s">
        <v>54</v>
      </c>
      <c r="F2990" s="17"/>
      <c r="G2990" s="19">
        <v>331</v>
      </c>
      <c r="H2990" s="21">
        <v>157</v>
      </c>
      <c r="I2990" s="3">
        <v>65</v>
      </c>
      <c r="J2990" s="3">
        <v>86</v>
      </c>
      <c r="K2990" s="22">
        <v>23</v>
      </c>
    </row>
    <row r="2991" spans="3:11" x14ac:dyDescent="0.25">
      <c r="C2991" s="125"/>
      <c r="D2991" s="120"/>
      <c r="E2991" s="9"/>
      <c r="F2991" s="10"/>
      <c r="G2991" s="8">
        <v>100</v>
      </c>
      <c r="H2991" s="13">
        <v>47.432024169183997</v>
      </c>
      <c r="I2991" s="2">
        <v>19.637462235649998</v>
      </c>
      <c r="J2991" s="2">
        <v>25.981873111782001</v>
      </c>
      <c r="K2991" s="14">
        <v>6.9486404833839996</v>
      </c>
    </row>
    <row r="2992" spans="3:11" x14ac:dyDescent="0.25">
      <c r="C2992" s="125"/>
      <c r="D2992" s="120"/>
      <c r="E2992" s="4" t="s">
        <v>55</v>
      </c>
      <c r="F2992" s="5"/>
      <c r="G2992" s="6">
        <v>1212</v>
      </c>
      <c r="H2992" s="7">
        <v>702</v>
      </c>
      <c r="I2992" s="1">
        <v>248</v>
      </c>
      <c r="J2992" s="1">
        <v>226</v>
      </c>
      <c r="K2992" s="11">
        <v>36</v>
      </c>
    </row>
    <row r="2993" spans="3:11" x14ac:dyDescent="0.25">
      <c r="C2993" s="125"/>
      <c r="D2993" s="120"/>
      <c r="E2993" s="9"/>
      <c r="F2993" s="10"/>
      <c r="G2993" s="8">
        <v>100</v>
      </c>
      <c r="H2993" s="13">
        <v>57.920792079207999</v>
      </c>
      <c r="I2993" s="2">
        <v>20.462046204619998</v>
      </c>
      <c r="J2993" s="2">
        <v>18.646864686469002</v>
      </c>
      <c r="K2993" s="14">
        <v>2.970297029703</v>
      </c>
    </row>
    <row r="2994" spans="3:11" ht="25.2" x14ac:dyDescent="0.25">
      <c r="C2994" s="125"/>
      <c r="D2994" s="120"/>
      <c r="E2994" s="4" t="s">
        <v>56</v>
      </c>
      <c r="F2994" s="5"/>
      <c r="G2994" s="6">
        <v>615</v>
      </c>
      <c r="H2994" s="7">
        <v>329</v>
      </c>
      <c r="I2994" s="1">
        <v>126</v>
      </c>
      <c r="J2994" s="1">
        <v>141</v>
      </c>
      <c r="K2994" s="11">
        <v>19</v>
      </c>
    </row>
    <row r="2995" spans="3:11" x14ac:dyDescent="0.25">
      <c r="C2995" s="125"/>
      <c r="D2995" s="120"/>
      <c r="E2995" s="9"/>
      <c r="F2995" s="10"/>
      <c r="G2995" s="8">
        <v>100</v>
      </c>
      <c r="H2995" s="13">
        <v>53.495934959350002</v>
      </c>
      <c r="I2995" s="2">
        <v>20.487804878049001</v>
      </c>
      <c r="J2995" s="2">
        <v>22.926829268293002</v>
      </c>
      <c r="K2995" s="14">
        <v>3.0894308943089999</v>
      </c>
    </row>
    <row r="2996" spans="3:11" x14ac:dyDescent="0.25">
      <c r="C2996" s="125"/>
      <c r="D2996" s="120"/>
      <c r="E2996" s="4" t="s">
        <v>57</v>
      </c>
      <c r="F2996" s="5"/>
      <c r="G2996" s="6">
        <v>234</v>
      </c>
      <c r="H2996" s="7">
        <v>144</v>
      </c>
      <c r="I2996" s="1">
        <v>27</v>
      </c>
      <c r="J2996" s="1">
        <v>49</v>
      </c>
      <c r="K2996" s="11">
        <v>14</v>
      </c>
    </row>
    <row r="2997" spans="3:11" x14ac:dyDescent="0.25">
      <c r="C2997" s="125"/>
      <c r="D2997" s="120"/>
      <c r="E2997" s="9"/>
      <c r="F2997" s="10"/>
      <c r="G2997" s="8">
        <v>100</v>
      </c>
      <c r="H2997" s="13">
        <v>61.538461538462002</v>
      </c>
      <c r="I2997" s="2">
        <v>11.538461538462</v>
      </c>
      <c r="J2997" s="2">
        <v>20.940170940171001</v>
      </c>
      <c r="K2997" s="14">
        <v>5.9829059829059998</v>
      </c>
    </row>
    <row r="2998" spans="3:11" x14ac:dyDescent="0.25">
      <c r="C2998" s="125"/>
      <c r="D2998" s="120"/>
      <c r="E2998" s="4" t="s">
        <v>18</v>
      </c>
      <c r="F2998" s="5"/>
      <c r="G2998" s="6">
        <v>22</v>
      </c>
      <c r="H2998" s="7">
        <v>13</v>
      </c>
      <c r="I2998" s="1">
        <v>4</v>
      </c>
      <c r="J2998" s="1">
        <v>3</v>
      </c>
      <c r="K2998" s="11">
        <v>2</v>
      </c>
    </row>
    <row r="2999" spans="3:11" x14ac:dyDescent="0.25">
      <c r="C2999" s="125"/>
      <c r="D2999" s="120"/>
      <c r="E2999" s="9"/>
      <c r="F2999" s="10"/>
      <c r="G2999" s="8">
        <v>100</v>
      </c>
      <c r="H2999" s="13">
        <v>59.090909090909001</v>
      </c>
      <c r="I2999" s="2">
        <v>18.181818181817999</v>
      </c>
      <c r="J2999" s="2">
        <v>13.636363636364001</v>
      </c>
      <c r="K2999" s="14">
        <v>9.0909090909089993</v>
      </c>
    </row>
    <row r="3000" spans="3:11" x14ac:dyDescent="0.25">
      <c r="C3000" s="121" t="s">
        <v>58</v>
      </c>
      <c r="D3000" s="119" t="s">
        <v>20</v>
      </c>
      <c r="E3000" s="18" t="s">
        <v>59</v>
      </c>
      <c r="F3000" s="17"/>
      <c r="G3000" s="19">
        <v>522</v>
      </c>
      <c r="H3000" s="21">
        <v>226</v>
      </c>
      <c r="I3000" s="3">
        <v>90</v>
      </c>
      <c r="J3000" s="3">
        <v>180</v>
      </c>
      <c r="K3000" s="22">
        <v>26</v>
      </c>
    </row>
    <row r="3001" spans="3:11" x14ac:dyDescent="0.25">
      <c r="C3001" s="125"/>
      <c r="D3001" s="120"/>
      <c r="E3001" s="9"/>
      <c r="F3001" s="10"/>
      <c r="G3001" s="8">
        <v>100</v>
      </c>
      <c r="H3001" s="13">
        <v>43.295019157087999</v>
      </c>
      <c r="I3001" s="2">
        <v>17.241379310345</v>
      </c>
      <c r="J3001" s="2">
        <v>34.482758620689999</v>
      </c>
      <c r="K3001" s="14">
        <v>4.9808429118769997</v>
      </c>
    </row>
    <row r="3002" spans="3:11" x14ac:dyDescent="0.25">
      <c r="C3002" s="125"/>
      <c r="D3002" s="120"/>
      <c r="E3002" s="4" t="s">
        <v>60</v>
      </c>
      <c r="F3002" s="5"/>
      <c r="G3002" s="6">
        <v>1090</v>
      </c>
      <c r="H3002" s="7">
        <v>592</v>
      </c>
      <c r="I3002" s="1">
        <v>229</v>
      </c>
      <c r="J3002" s="1">
        <v>227</v>
      </c>
      <c r="K3002" s="11">
        <v>42</v>
      </c>
    </row>
    <row r="3003" spans="3:11" x14ac:dyDescent="0.25">
      <c r="C3003" s="125"/>
      <c r="D3003" s="120"/>
      <c r="E3003" s="9"/>
      <c r="F3003" s="10"/>
      <c r="G3003" s="8">
        <v>100</v>
      </c>
      <c r="H3003" s="13">
        <v>54.311926605505001</v>
      </c>
      <c r="I3003" s="2">
        <v>21.009174311927001</v>
      </c>
      <c r="J3003" s="2">
        <v>20.825688073394002</v>
      </c>
      <c r="K3003" s="14">
        <v>3.8532110091740002</v>
      </c>
    </row>
    <row r="3004" spans="3:11" ht="25.2" x14ac:dyDescent="0.25">
      <c r="C3004" s="125"/>
      <c r="D3004" s="120"/>
      <c r="E3004" s="4" t="s">
        <v>61</v>
      </c>
      <c r="F3004" s="5"/>
      <c r="G3004" s="6">
        <v>327</v>
      </c>
      <c r="H3004" s="7">
        <v>201</v>
      </c>
      <c r="I3004" s="1">
        <v>64</v>
      </c>
      <c r="J3004" s="1">
        <v>49</v>
      </c>
      <c r="K3004" s="11">
        <v>13</v>
      </c>
    </row>
    <row r="3005" spans="3:11" x14ac:dyDescent="0.25">
      <c r="C3005" s="125"/>
      <c r="D3005" s="120"/>
      <c r="E3005" s="9"/>
      <c r="F3005" s="10"/>
      <c r="G3005" s="8">
        <v>100</v>
      </c>
      <c r="H3005" s="13">
        <v>61.467889908257</v>
      </c>
      <c r="I3005" s="2">
        <v>19.571865443425001</v>
      </c>
      <c r="J3005" s="2">
        <v>14.984709480122</v>
      </c>
      <c r="K3005" s="14">
        <v>3.9755351681960001</v>
      </c>
    </row>
    <row r="3006" spans="3:11" x14ac:dyDescent="0.25">
      <c r="C3006" s="125"/>
      <c r="D3006" s="120"/>
      <c r="E3006" s="4" t="s">
        <v>62</v>
      </c>
      <c r="F3006" s="5"/>
      <c r="G3006" s="6">
        <v>428</v>
      </c>
      <c r="H3006" s="7">
        <v>306</v>
      </c>
      <c r="I3006" s="1">
        <v>73</v>
      </c>
      <c r="J3006" s="1">
        <v>39</v>
      </c>
      <c r="K3006" s="11">
        <v>10</v>
      </c>
    </row>
    <row r="3007" spans="3:11" x14ac:dyDescent="0.25">
      <c r="C3007" s="125"/>
      <c r="D3007" s="120"/>
      <c r="E3007" s="9"/>
      <c r="F3007" s="10"/>
      <c r="G3007" s="8">
        <v>100</v>
      </c>
      <c r="H3007" s="13">
        <v>71.495327102803998</v>
      </c>
      <c r="I3007" s="2">
        <v>17.056074766355</v>
      </c>
      <c r="J3007" s="2">
        <v>9.1121495327099993</v>
      </c>
      <c r="K3007" s="14">
        <v>2.3364485981310001</v>
      </c>
    </row>
    <row r="3008" spans="3:11" x14ac:dyDescent="0.25">
      <c r="C3008" s="125"/>
      <c r="D3008" s="120"/>
      <c r="E3008" s="4" t="s">
        <v>63</v>
      </c>
      <c r="F3008" s="5"/>
      <c r="G3008" s="6">
        <v>25</v>
      </c>
      <c r="H3008" s="7">
        <v>9</v>
      </c>
      <c r="I3008" s="1">
        <v>8</v>
      </c>
      <c r="J3008" s="1">
        <v>7</v>
      </c>
      <c r="K3008" s="11">
        <v>1</v>
      </c>
    </row>
    <row r="3009" spans="3:11" x14ac:dyDescent="0.25">
      <c r="C3009" s="125"/>
      <c r="D3009" s="120"/>
      <c r="E3009" s="9"/>
      <c r="F3009" s="10"/>
      <c r="G3009" s="8">
        <v>100</v>
      </c>
      <c r="H3009" s="13">
        <v>36</v>
      </c>
      <c r="I3009" s="2">
        <v>32</v>
      </c>
      <c r="J3009" s="2">
        <v>28</v>
      </c>
      <c r="K3009" s="14">
        <v>4</v>
      </c>
    </row>
    <row r="3010" spans="3:11" x14ac:dyDescent="0.25">
      <c r="C3010" s="125"/>
      <c r="D3010" s="120"/>
      <c r="E3010" s="4" t="s">
        <v>18</v>
      </c>
      <c r="F3010" s="5"/>
      <c r="G3010" s="6">
        <v>22</v>
      </c>
      <c r="H3010" s="7">
        <v>11</v>
      </c>
      <c r="I3010" s="1">
        <v>6</v>
      </c>
      <c r="J3010" s="1">
        <v>3</v>
      </c>
      <c r="K3010" s="11">
        <v>2</v>
      </c>
    </row>
    <row r="3011" spans="3:11" x14ac:dyDescent="0.25">
      <c r="C3011" s="125"/>
      <c r="D3011" s="120"/>
      <c r="E3011" s="9"/>
      <c r="F3011" s="10"/>
      <c r="G3011" s="8">
        <v>100</v>
      </c>
      <c r="H3011" s="13">
        <v>50</v>
      </c>
      <c r="I3011" s="2">
        <v>27.272727272727</v>
      </c>
      <c r="J3011" s="2">
        <v>13.636363636364001</v>
      </c>
      <c r="K3011" s="14">
        <v>9.0909090909089993</v>
      </c>
    </row>
    <row r="3012" spans="3:11" ht="25.2" x14ac:dyDescent="0.25">
      <c r="C3012" s="121" t="s">
        <v>64</v>
      </c>
      <c r="D3012" s="119" t="s">
        <v>20</v>
      </c>
      <c r="E3012" s="18" t="s">
        <v>65</v>
      </c>
      <c r="F3012" s="17"/>
      <c r="G3012" s="19">
        <v>36</v>
      </c>
      <c r="H3012" s="21">
        <v>15</v>
      </c>
      <c r="I3012" s="3">
        <v>4</v>
      </c>
      <c r="J3012" s="3">
        <v>13</v>
      </c>
      <c r="K3012" s="22">
        <v>4</v>
      </c>
    </row>
    <row r="3013" spans="3:11" x14ac:dyDescent="0.25">
      <c r="C3013" s="125"/>
      <c r="D3013" s="120"/>
      <c r="E3013" s="9"/>
      <c r="F3013" s="10"/>
      <c r="G3013" s="8">
        <v>100</v>
      </c>
      <c r="H3013" s="13">
        <v>41.666666666666998</v>
      </c>
      <c r="I3013" s="2">
        <v>11.111111111111001</v>
      </c>
      <c r="J3013" s="2">
        <v>36.111111111111001</v>
      </c>
      <c r="K3013" s="14">
        <v>11.111111111111001</v>
      </c>
    </row>
    <row r="3014" spans="3:11" ht="37.799999999999997" x14ac:dyDescent="0.25">
      <c r="C3014" s="125"/>
      <c r="D3014" s="120"/>
      <c r="E3014" s="4" t="s">
        <v>66</v>
      </c>
      <c r="F3014" s="5"/>
      <c r="G3014" s="6">
        <v>177</v>
      </c>
      <c r="H3014" s="7">
        <v>88</v>
      </c>
      <c r="I3014" s="1">
        <v>32</v>
      </c>
      <c r="J3014" s="1">
        <v>49</v>
      </c>
      <c r="K3014" s="11">
        <v>8</v>
      </c>
    </row>
    <row r="3015" spans="3:11" x14ac:dyDescent="0.25">
      <c r="C3015" s="125"/>
      <c r="D3015" s="120"/>
      <c r="E3015" s="9"/>
      <c r="F3015" s="10"/>
      <c r="G3015" s="8">
        <v>100</v>
      </c>
      <c r="H3015" s="13">
        <v>49.717514124293999</v>
      </c>
      <c r="I3015" s="2">
        <v>18.079096045198</v>
      </c>
      <c r="J3015" s="2">
        <v>27.683615819208999</v>
      </c>
      <c r="K3015" s="14">
        <v>4.5197740112989999</v>
      </c>
    </row>
    <row r="3016" spans="3:11" ht="37.799999999999997" x14ac:dyDescent="0.25">
      <c r="C3016" s="125"/>
      <c r="D3016" s="120"/>
      <c r="E3016" s="4" t="s">
        <v>67</v>
      </c>
      <c r="F3016" s="5"/>
      <c r="G3016" s="6">
        <v>231</v>
      </c>
      <c r="H3016" s="7">
        <v>109</v>
      </c>
      <c r="I3016" s="1">
        <v>47</v>
      </c>
      <c r="J3016" s="1">
        <v>71</v>
      </c>
      <c r="K3016" s="11">
        <v>4</v>
      </c>
    </row>
    <row r="3017" spans="3:11" x14ac:dyDescent="0.25">
      <c r="C3017" s="125"/>
      <c r="D3017" s="120"/>
      <c r="E3017" s="9"/>
      <c r="F3017" s="10"/>
      <c r="G3017" s="8">
        <v>100</v>
      </c>
      <c r="H3017" s="13">
        <v>47.186147186146997</v>
      </c>
      <c r="I3017" s="2">
        <v>20.346320346319999</v>
      </c>
      <c r="J3017" s="2">
        <v>30.735930735930999</v>
      </c>
      <c r="K3017" s="14">
        <v>1.731601731602</v>
      </c>
    </row>
    <row r="3018" spans="3:11" ht="37.799999999999997" x14ac:dyDescent="0.25">
      <c r="C3018" s="125"/>
      <c r="D3018" s="120"/>
      <c r="E3018" s="4" t="s">
        <v>68</v>
      </c>
      <c r="F3018" s="5"/>
      <c r="G3018" s="6">
        <v>324</v>
      </c>
      <c r="H3018" s="7">
        <v>173</v>
      </c>
      <c r="I3018" s="1">
        <v>80</v>
      </c>
      <c r="J3018" s="1">
        <v>62</v>
      </c>
      <c r="K3018" s="11">
        <v>9</v>
      </c>
    </row>
    <row r="3019" spans="3:11" x14ac:dyDescent="0.25">
      <c r="C3019" s="125"/>
      <c r="D3019" s="120"/>
      <c r="E3019" s="9"/>
      <c r="F3019" s="10"/>
      <c r="G3019" s="8">
        <v>100</v>
      </c>
      <c r="H3019" s="13">
        <v>53.395061728395</v>
      </c>
      <c r="I3019" s="2">
        <v>24.691358024690999</v>
      </c>
      <c r="J3019" s="2">
        <v>19.135802469135999</v>
      </c>
      <c r="K3019" s="14">
        <v>2.7777777777780002</v>
      </c>
    </row>
    <row r="3020" spans="3:11" ht="37.799999999999997" x14ac:dyDescent="0.25">
      <c r="C3020" s="125"/>
      <c r="D3020" s="120"/>
      <c r="E3020" s="4" t="s">
        <v>69</v>
      </c>
      <c r="F3020" s="5"/>
      <c r="G3020" s="6">
        <v>364</v>
      </c>
      <c r="H3020" s="7">
        <v>206</v>
      </c>
      <c r="I3020" s="1">
        <v>69</v>
      </c>
      <c r="J3020" s="1">
        <v>81</v>
      </c>
      <c r="K3020" s="11">
        <v>8</v>
      </c>
    </row>
    <row r="3021" spans="3:11" x14ac:dyDescent="0.25">
      <c r="C3021" s="125"/>
      <c r="D3021" s="120"/>
      <c r="E3021" s="9"/>
      <c r="F3021" s="10"/>
      <c r="G3021" s="8">
        <v>100</v>
      </c>
      <c r="H3021" s="13">
        <v>56.593406593407003</v>
      </c>
      <c r="I3021" s="2">
        <v>18.956043956043999</v>
      </c>
      <c r="J3021" s="2">
        <v>22.252747252747</v>
      </c>
      <c r="K3021" s="14">
        <v>2.1978021978019999</v>
      </c>
    </row>
    <row r="3022" spans="3:11" ht="37.799999999999997" x14ac:dyDescent="0.25">
      <c r="C3022" s="125"/>
      <c r="D3022" s="120"/>
      <c r="E3022" s="4" t="s">
        <v>70</v>
      </c>
      <c r="F3022" s="5"/>
      <c r="G3022" s="6">
        <v>292</v>
      </c>
      <c r="H3022" s="7">
        <v>175</v>
      </c>
      <c r="I3022" s="1">
        <v>49</v>
      </c>
      <c r="J3022" s="1">
        <v>52</v>
      </c>
      <c r="K3022" s="11">
        <v>16</v>
      </c>
    </row>
    <row r="3023" spans="3:11" x14ac:dyDescent="0.25">
      <c r="C3023" s="125"/>
      <c r="D3023" s="120"/>
      <c r="E3023" s="9"/>
      <c r="F3023" s="10"/>
      <c r="G3023" s="8">
        <v>100</v>
      </c>
      <c r="H3023" s="13">
        <v>59.931506849314999</v>
      </c>
      <c r="I3023" s="2">
        <v>16.780821917808002</v>
      </c>
      <c r="J3023" s="2">
        <v>17.808219178081998</v>
      </c>
      <c r="K3023" s="14">
        <v>5.4794520547949999</v>
      </c>
    </row>
    <row r="3024" spans="3:11" ht="37.799999999999997" x14ac:dyDescent="0.25">
      <c r="C3024" s="125"/>
      <c r="D3024" s="120"/>
      <c r="E3024" s="4" t="s">
        <v>71</v>
      </c>
      <c r="F3024" s="5"/>
      <c r="G3024" s="6">
        <v>316</v>
      </c>
      <c r="H3024" s="7">
        <v>183</v>
      </c>
      <c r="I3024" s="1">
        <v>66</v>
      </c>
      <c r="J3024" s="1">
        <v>53</v>
      </c>
      <c r="K3024" s="11">
        <v>14</v>
      </c>
    </row>
    <row r="3025" spans="3:11" x14ac:dyDescent="0.25">
      <c r="C3025" s="125"/>
      <c r="D3025" s="120"/>
      <c r="E3025" s="9"/>
      <c r="F3025" s="10"/>
      <c r="G3025" s="8">
        <v>100</v>
      </c>
      <c r="H3025" s="13">
        <v>57.911392405062998</v>
      </c>
      <c r="I3025" s="2">
        <v>20.886075949367001</v>
      </c>
      <c r="J3025" s="2">
        <v>16.772151898733998</v>
      </c>
      <c r="K3025" s="14">
        <v>4.4303797468350004</v>
      </c>
    </row>
    <row r="3026" spans="3:11" ht="37.799999999999997" x14ac:dyDescent="0.25">
      <c r="C3026" s="125"/>
      <c r="D3026" s="120"/>
      <c r="E3026" s="4" t="s">
        <v>72</v>
      </c>
      <c r="F3026" s="5"/>
      <c r="G3026" s="6">
        <v>308</v>
      </c>
      <c r="H3026" s="7">
        <v>190</v>
      </c>
      <c r="I3026" s="1">
        <v>55</v>
      </c>
      <c r="J3026" s="1">
        <v>50</v>
      </c>
      <c r="K3026" s="11">
        <v>13</v>
      </c>
    </row>
    <row r="3027" spans="3:11" x14ac:dyDescent="0.25">
      <c r="C3027" s="125"/>
      <c r="D3027" s="120"/>
      <c r="E3027" s="9"/>
      <c r="F3027" s="10"/>
      <c r="G3027" s="8">
        <v>100</v>
      </c>
      <c r="H3027" s="13">
        <v>61.688311688311998</v>
      </c>
      <c r="I3027" s="2">
        <v>17.857142857143</v>
      </c>
      <c r="J3027" s="2">
        <v>16.233766233766001</v>
      </c>
      <c r="K3027" s="14">
        <v>4.2207792207789998</v>
      </c>
    </row>
    <row r="3028" spans="3:11" ht="37.799999999999997" x14ac:dyDescent="0.25">
      <c r="C3028" s="125"/>
      <c r="D3028" s="120"/>
      <c r="E3028" s="4" t="s">
        <v>73</v>
      </c>
      <c r="F3028" s="5"/>
      <c r="G3028" s="6">
        <v>114</v>
      </c>
      <c r="H3028" s="7">
        <v>67</v>
      </c>
      <c r="I3028" s="1">
        <v>27</v>
      </c>
      <c r="J3028" s="1">
        <v>16</v>
      </c>
      <c r="K3028" s="11">
        <v>4</v>
      </c>
    </row>
    <row r="3029" spans="3:11" x14ac:dyDescent="0.25">
      <c r="C3029" s="125"/>
      <c r="D3029" s="120"/>
      <c r="E3029" s="9"/>
      <c r="F3029" s="10"/>
      <c r="G3029" s="8">
        <v>100</v>
      </c>
      <c r="H3029" s="13">
        <v>58.771929824560999</v>
      </c>
      <c r="I3029" s="2">
        <v>23.684210526316001</v>
      </c>
      <c r="J3029" s="2">
        <v>14.035087719298</v>
      </c>
      <c r="K3029" s="14">
        <v>3.508771929825</v>
      </c>
    </row>
    <row r="3030" spans="3:11" ht="25.2" x14ac:dyDescent="0.25">
      <c r="C3030" s="125"/>
      <c r="D3030" s="120"/>
      <c r="E3030" s="4" t="s">
        <v>74</v>
      </c>
      <c r="F3030" s="5"/>
      <c r="G3030" s="6">
        <v>96</v>
      </c>
      <c r="H3030" s="7">
        <v>67</v>
      </c>
      <c r="I3030" s="1">
        <v>13</v>
      </c>
      <c r="J3030" s="1">
        <v>13</v>
      </c>
      <c r="K3030" s="11">
        <v>3</v>
      </c>
    </row>
    <row r="3031" spans="3:11" x14ac:dyDescent="0.25">
      <c r="C3031" s="125"/>
      <c r="D3031" s="120"/>
      <c r="E3031" s="9"/>
      <c r="F3031" s="10"/>
      <c r="G3031" s="8">
        <v>100</v>
      </c>
      <c r="H3031" s="13">
        <v>69.791666666666998</v>
      </c>
      <c r="I3031" s="2">
        <v>13.541666666667</v>
      </c>
      <c r="J3031" s="2">
        <v>13.541666666667</v>
      </c>
      <c r="K3031" s="14">
        <v>3.125</v>
      </c>
    </row>
    <row r="3032" spans="3:11" x14ac:dyDescent="0.25">
      <c r="C3032" s="125"/>
      <c r="D3032" s="120"/>
      <c r="E3032" s="4" t="s">
        <v>75</v>
      </c>
      <c r="F3032" s="5"/>
      <c r="G3032" s="6">
        <v>29</v>
      </c>
      <c r="H3032" s="7">
        <v>14</v>
      </c>
      <c r="I3032" s="1">
        <v>1</v>
      </c>
      <c r="J3032" s="1">
        <v>12</v>
      </c>
      <c r="K3032" s="11">
        <v>2</v>
      </c>
    </row>
    <row r="3033" spans="3:11" x14ac:dyDescent="0.25">
      <c r="C3033" s="125"/>
      <c r="D3033" s="120"/>
      <c r="E3033" s="9"/>
      <c r="F3033" s="10"/>
      <c r="G3033" s="8">
        <v>100</v>
      </c>
      <c r="H3033" s="13">
        <v>48.275862068965999</v>
      </c>
      <c r="I3033" s="2">
        <v>3.4482758620689999</v>
      </c>
      <c r="J3033" s="2">
        <v>41.379310344827999</v>
      </c>
      <c r="K3033" s="14">
        <v>6.8965517241379999</v>
      </c>
    </row>
    <row r="3034" spans="3:11" x14ac:dyDescent="0.25">
      <c r="C3034" s="125"/>
      <c r="D3034" s="120"/>
      <c r="E3034" s="4" t="s">
        <v>18</v>
      </c>
      <c r="F3034" s="5"/>
      <c r="G3034" s="6">
        <v>127</v>
      </c>
      <c r="H3034" s="7">
        <v>58</v>
      </c>
      <c r="I3034" s="1">
        <v>27</v>
      </c>
      <c r="J3034" s="1">
        <v>33</v>
      </c>
      <c r="K3034" s="11">
        <v>9</v>
      </c>
    </row>
    <row r="3035" spans="3:11" x14ac:dyDescent="0.25">
      <c r="C3035" s="125"/>
      <c r="D3035" s="120"/>
      <c r="E3035" s="9"/>
      <c r="F3035" s="10"/>
      <c r="G3035" s="8">
        <v>100</v>
      </c>
      <c r="H3035" s="13">
        <v>45.669291338583001</v>
      </c>
      <c r="I3035" s="2">
        <v>21.259842519685002</v>
      </c>
      <c r="J3035" s="2">
        <v>25.984251968504001</v>
      </c>
      <c r="K3035" s="14">
        <v>7.0866141732279999</v>
      </c>
    </row>
    <row r="3036" spans="3:11" x14ac:dyDescent="0.25">
      <c r="C3036" s="121" t="s">
        <v>76</v>
      </c>
      <c r="D3036" s="119" t="s">
        <v>20</v>
      </c>
      <c r="E3036" s="18" t="s">
        <v>77</v>
      </c>
      <c r="F3036" s="17"/>
      <c r="G3036" s="19">
        <v>626</v>
      </c>
      <c r="H3036" s="21">
        <v>374</v>
      </c>
      <c r="I3036" s="3">
        <v>111</v>
      </c>
      <c r="J3036" s="3">
        <v>120</v>
      </c>
      <c r="K3036" s="22">
        <v>21</v>
      </c>
    </row>
    <row r="3037" spans="3:11" x14ac:dyDescent="0.25">
      <c r="C3037" s="125"/>
      <c r="D3037" s="120"/>
      <c r="E3037" s="9"/>
      <c r="F3037" s="10"/>
      <c r="G3037" s="8">
        <v>100</v>
      </c>
      <c r="H3037" s="13">
        <v>59.744408945686999</v>
      </c>
      <c r="I3037" s="2">
        <v>17.731629392971001</v>
      </c>
      <c r="J3037" s="2">
        <v>19.169329073482</v>
      </c>
      <c r="K3037" s="14">
        <v>3.3546325878590002</v>
      </c>
    </row>
    <row r="3038" spans="3:11" x14ac:dyDescent="0.25">
      <c r="C3038" s="125"/>
      <c r="D3038" s="120"/>
      <c r="E3038" s="4" t="s">
        <v>78</v>
      </c>
      <c r="F3038" s="5"/>
      <c r="G3038" s="6">
        <v>975</v>
      </c>
      <c r="H3038" s="7">
        <v>539</v>
      </c>
      <c r="I3038" s="1">
        <v>171</v>
      </c>
      <c r="J3038" s="1">
        <v>225</v>
      </c>
      <c r="K3038" s="11">
        <v>40</v>
      </c>
    </row>
    <row r="3039" spans="3:11" x14ac:dyDescent="0.25">
      <c r="C3039" s="125"/>
      <c r="D3039" s="120"/>
      <c r="E3039" s="9"/>
      <c r="F3039" s="10"/>
      <c r="G3039" s="8">
        <v>100</v>
      </c>
      <c r="H3039" s="13">
        <v>55.282051282051</v>
      </c>
      <c r="I3039" s="2">
        <v>17.538461538461998</v>
      </c>
      <c r="J3039" s="2">
        <v>23.076923076922998</v>
      </c>
      <c r="K3039" s="14">
        <v>4.1025641025640001</v>
      </c>
    </row>
    <row r="3040" spans="3:11" x14ac:dyDescent="0.25">
      <c r="C3040" s="125"/>
      <c r="D3040" s="120"/>
      <c r="E3040" s="4" t="s">
        <v>79</v>
      </c>
      <c r="F3040" s="5"/>
      <c r="G3040" s="6">
        <v>589</v>
      </c>
      <c r="H3040" s="7">
        <v>317</v>
      </c>
      <c r="I3040" s="1">
        <v>140</v>
      </c>
      <c r="J3040" s="1">
        <v>111</v>
      </c>
      <c r="K3040" s="11">
        <v>21</v>
      </c>
    </row>
    <row r="3041" spans="3:11" x14ac:dyDescent="0.25">
      <c r="C3041" s="125"/>
      <c r="D3041" s="120"/>
      <c r="E3041" s="9"/>
      <c r="F3041" s="10"/>
      <c r="G3041" s="8">
        <v>100</v>
      </c>
      <c r="H3041" s="13">
        <v>53.820033955856999</v>
      </c>
      <c r="I3041" s="2">
        <v>23.769100169779001</v>
      </c>
      <c r="J3041" s="2">
        <v>18.845500848895998</v>
      </c>
      <c r="K3041" s="14">
        <v>3.565365025467</v>
      </c>
    </row>
    <row r="3042" spans="3:11" x14ac:dyDescent="0.25">
      <c r="C3042" s="125"/>
      <c r="D3042" s="120"/>
      <c r="E3042" s="4" t="s">
        <v>80</v>
      </c>
      <c r="F3042" s="5"/>
      <c r="G3042" s="6">
        <v>224</v>
      </c>
      <c r="H3042" s="7">
        <v>115</v>
      </c>
      <c r="I3042" s="1">
        <v>48</v>
      </c>
      <c r="J3042" s="1">
        <v>49</v>
      </c>
      <c r="K3042" s="11">
        <v>12</v>
      </c>
    </row>
    <row r="3043" spans="3:11" x14ac:dyDescent="0.25">
      <c r="C3043" s="125"/>
      <c r="D3043" s="120"/>
      <c r="E3043" s="9"/>
      <c r="F3043" s="10"/>
      <c r="G3043" s="8">
        <v>100</v>
      </c>
      <c r="H3043" s="13">
        <v>51.339285714286</v>
      </c>
      <c r="I3043" s="2">
        <v>21.428571428571001</v>
      </c>
      <c r="J3043" s="2">
        <v>21.875</v>
      </c>
      <c r="K3043" s="14">
        <v>5.3571428571429998</v>
      </c>
    </row>
    <row r="3044" spans="3:11" x14ac:dyDescent="0.25">
      <c r="C3044" s="121" t="s">
        <v>81</v>
      </c>
      <c r="D3044" s="119" t="s">
        <v>20</v>
      </c>
      <c r="E3044" s="18" t="s">
        <v>82</v>
      </c>
      <c r="F3044" s="17"/>
      <c r="G3044" s="19">
        <v>300</v>
      </c>
      <c r="H3044" s="21">
        <v>165</v>
      </c>
      <c r="I3044" s="3">
        <v>64</v>
      </c>
      <c r="J3044" s="3">
        <v>59</v>
      </c>
      <c r="K3044" s="22">
        <v>12</v>
      </c>
    </row>
    <row r="3045" spans="3:11" x14ac:dyDescent="0.25">
      <c r="C3045" s="125"/>
      <c r="D3045" s="120"/>
      <c r="E3045" s="9"/>
      <c r="F3045" s="10"/>
      <c r="G3045" s="8">
        <v>100</v>
      </c>
      <c r="H3045" s="13">
        <v>55</v>
      </c>
      <c r="I3045" s="2">
        <v>21.333333333333002</v>
      </c>
      <c r="J3045" s="2">
        <v>19.666666666666998</v>
      </c>
      <c r="K3045" s="14">
        <v>4</v>
      </c>
    </row>
    <row r="3046" spans="3:11" x14ac:dyDescent="0.25">
      <c r="C3046" s="125"/>
      <c r="D3046" s="120"/>
      <c r="E3046" s="4" t="s">
        <v>83</v>
      </c>
      <c r="F3046" s="5"/>
      <c r="G3046" s="6">
        <v>722</v>
      </c>
      <c r="H3046" s="7">
        <v>418</v>
      </c>
      <c r="I3046" s="1">
        <v>134</v>
      </c>
      <c r="J3046" s="1">
        <v>143</v>
      </c>
      <c r="K3046" s="11">
        <v>27</v>
      </c>
    </row>
    <row r="3047" spans="3:11" x14ac:dyDescent="0.25">
      <c r="C3047" s="125"/>
      <c r="D3047" s="120"/>
      <c r="E3047" s="9"/>
      <c r="F3047" s="10"/>
      <c r="G3047" s="8">
        <v>100</v>
      </c>
      <c r="H3047" s="13">
        <v>57.894736842104997</v>
      </c>
      <c r="I3047" s="2">
        <v>18.559556786704</v>
      </c>
      <c r="J3047" s="2">
        <v>19.806094182824999</v>
      </c>
      <c r="K3047" s="14">
        <v>3.7396121883659998</v>
      </c>
    </row>
    <row r="3048" spans="3:11" x14ac:dyDescent="0.25">
      <c r="C3048" s="125"/>
      <c r="D3048" s="120"/>
      <c r="E3048" s="4" t="s">
        <v>84</v>
      </c>
      <c r="F3048" s="5"/>
      <c r="G3048" s="6">
        <v>483</v>
      </c>
      <c r="H3048" s="7">
        <v>260</v>
      </c>
      <c r="I3048" s="1">
        <v>115</v>
      </c>
      <c r="J3048" s="1">
        <v>87</v>
      </c>
      <c r="K3048" s="11">
        <v>21</v>
      </c>
    </row>
    <row r="3049" spans="3:11" x14ac:dyDescent="0.25">
      <c r="C3049" s="125"/>
      <c r="D3049" s="120"/>
      <c r="E3049" s="9"/>
      <c r="F3049" s="10"/>
      <c r="G3049" s="8">
        <v>100</v>
      </c>
      <c r="H3049" s="13">
        <v>53.830227743271003</v>
      </c>
      <c r="I3049" s="2">
        <v>23.809523809523998</v>
      </c>
      <c r="J3049" s="2">
        <v>18.012422360247999</v>
      </c>
      <c r="K3049" s="14">
        <v>4.3478260869570002</v>
      </c>
    </row>
    <row r="3050" spans="3:11" x14ac:dyDescent="0.25">
      <c r="C3050" s="125"/>
      <c r="D3050" s="120"/>
      <c r="E3050" s="4" t="s">
        <v>85</v>
      </c>
      <c r="F3050" s="5"/>
      <c r="G3050" s="6">
        <v>395</v>
      </c>
      <c r="H3050" s="7">
        <v>228</v>
      </c>
      <c r="I3050" s="1">
        <v>55</v>
      </c>
      <c r="J3050" s="1">
        <v>98</v>
      </c>
      <c r="K3050" s="11">
        <v>14</v>
      </c>
    </row>
    <row r="3051" spans="3:11" x14ac:dyDescent="0.25">
      <c r="C3051" s="125"/>
      <c r="D3051" s="120"/>
      <c r="E3051" s="9"/>
      <c r="F3051" s="10"/>
      <c r="G3051" s="8">
        <v>100</v>
      </c>
      <c r="H3051" s="13">
        <v>57.721518987342002</v>
      </c>
      <c r="I3051" s="2">
        <v>13.924050632910999</v>
      </c>
      <c r="J3051" s="2">
        <v>24.810126582277999</v>
      </c>
      <c r="K3051" s="14">
        <v>3.5443037974679998</v>
      </c>
    </row>
    <row r="3052" spans="3:11" x14ac:dyDescent="0.25">
      <c r="C3052" s="125"/>
      <c r="D3052" s="120"/>
      <c r="E3052" s="4" t="s">
        <v>86</v>
      </c>
      <c r="F3052" s="5"/>
      <c r="G3052" s="6">
        <v>236</v>
      </c>
      <c r="H3052" s="7">
        <v>113</v>
      </c>
      <c r="I3052" s="1">
        <v>52</v>
      </c>
      <c r="J3052" s="1">
        <v>62</v>
      </c>
      <c r="K3052" s="11">
        <v>9</v>
      </c>
    </row>
    <row r="3053" spans="3:11" x14ac:dyDescent="0.25">
      <c r="C3053" s="125"/>
      <c r="D3053" s="120"/>
      <c r="E3053" s="9"/>
      <c r="F3053" s="10"/>
      <c r="G3053" s="8">
        <v>100</v>
      </c>
      <c r="H3053" s="13">
        <v>47.881355932203</v>
      </c>
      <c r="I3053" s="2">
        <v>22.033898305085</v>
      </c>
      <c r="J3053" s="2">
        <v>26.271186440678001</v>
      </c>
      <c r="K3053" s="14">
        <v>3.8135593220340001</v>
      </c>
    </row>
    <row r="3054" spans="3:11" x14ac:dyDescent="0.25">
      <c r="C3054" s="125"/>
      <c r="D3054" s="120"/>
      <c r="E3054" s="4" t="s">
        <v>87</v>
      </c>
      <c r="F3054" s="5"/>
      <c r="G3054" s="6">
        <v>278</v>
      </c>
      <c r="H3054" s="7">
        <v>161</v>
      </c>
      <c r="I3054" s="1">
        <v>50</v>
      </c>
      <c r="J3054" s="1">
        <v>56</v>
      </c>
      <c r="K3054" s="11">
        <v>11</v>
      </c>
    </row>
    <row r="3055" spans="3:11" x14ac:dyDescent="0.25">
      <c r="C3055" s="125"/>
      <c r="D3055" s="120"/>
      <c r="E3055" s="9"/>
      <c r="F3055" s="10"/>
      <c r="G3055" s="8">
        <v>100</v>
      </c>
      <c r="H3055" s="13">
        <v>57.913669064747999</v>
      </c>
      <c r="I3055" s="2">
        <v>17.985611510790999</v>
      </c>
      <c r="J3055" s="2">
        <v>20.143884892086</v>
      </c>
      <c r="K3055" s="14">
        <v>3.9568345323740002</v>
      </c>
    </row>
    <row r="3056" spans="3:11" x14ac:dyDescent="0.25">
      <c r="C3056" s="121" t="s">
        <v>88</v>
      </c>
      <c r="D3056" s="119" t="s">
        <v>20</v>
      </c>
      <c r="E3056" s="18" t="s">
        <v>89</v>
      </c>
      <c r="F3056" s="17"/>
      <c r="G3056" s="19">
        <v>110</v>
      </c>
      <c r="H3056" s="21">
        <v>59</v>
      </c>
      <c r="I3056" s="3">
        <v>22</v>
      </c>
      <c r="J3056" s="3">
        <v>21</v>
      </c>
      <c r="K3056" s="22">
        <v>8</v>
      </c>
    </row>
    <row r="3057" spans="3:11" x14ac:dyDescent="0.25">
      <c r="C3057" s="122"/>
      <c r="D3057" s="120"/>
      <c r="E3057" s="9"/>
      <c r="F3057" s="10"/>
      <c r="G3057" s="8">
        <v>100</v>
      </c>
      <c r="H3057" s="13">
        <v>53.636363636364003</v>
      </c>
      <c r="I3057" s="2">
        <v>20</v>
      </c>
      <c r="J3057" s="2">
        <v>19.090909090909001</v>
      </c>
      <c r="K3057" s="14">
        <v>7.2727272727269998</v>
      </c>
    </row>
    <row r="3058" spans="3:11" x14ac:dyDescent="0.25">
      <c r="C3058" s="122"/>
      <c r="D3058" s="120"/>
      <c r="E3058" s="4" t="s">
        <v>90</v>
      </c>
      <c r="F3058" s="5"/>
      <c r="G3058" s="6">
        <v>190</v>
      </c>
      <c r="H3058" s="7">
        <v>106</v>
      </c>
      <c r="I3058" s="1">
        <v>42</v>
      </c>
      <c r="J3058" s="1">
        <v>38</v>
      </c>
      <c r="K3058" s="11">
        <v>4</v>
      </c>
    </row>
    <row r="3059" spans="3:11" x14ac:dyDescent="0.25">
      <c r="C3059" s="122"/>
      <c r="D3059" s="120"/>
      <c r="E3059" s="9"/>
      <c r="F3059" s="10"/>
      <c r="G3059" s="8">
        <v>100</v>
      </c>
      <c r="H3059" s="13">
        <v>55.789473684211004</v>
      </c>
      <c r="I3059" s="2">
        <v>22.105263157894999</v>
      </c>
      <c r="J3059" s="2">
        <v>20</v>
      </c>
      <c r="K3059" s="14">
        <v>2.1052631578950001</v>
      </c>
    </row>
    <row r="3060" spans="3:11" x14ac:dyDescent="0.25">
      <c r="C3060" s="122"/>
      <c r="D3060" s="120"/>
      <c r="E3060" s="4" t="s">
        <v>83</v>
      </c>
      <c r="F3060" s="5"/>
      <c r="G3060" s="6">
        <v>722</v>
      </c>
      <c r="H3060" s="7">
        <v>418</v>
      </c>
      <c r="I3060" s="1">
        <v>134</v>
      </c>
      <c r="J3060" s="1">
        <v>143</v>
      </c>
      <c r="K3060" s="11">
        <v>27</v>
      </c>
    </row>
    <row r="3061" spans="3:11" x14ac:dyDescent="0.25">
      <c r="C3061" s="122"/>
      <c r="D3061" s="120"/>
      <c r="E3061" s="9"/>
      <c r="F3061" s="10"/>
      <c r="G3061" s="8">
        <v>100</v>
      </c>
      <c r="H3061" s="13">
        <v>57.894736842104997</v>
      </c>
      <c r="I3061" s="2">
        <v>18.559556786704</v>
      </c>
      <c r="J3061" s="2">
        <v>19.806094182824999</v>
      </c>
      <c r="K3061" s="14">
        <v>3.7396121883659998</v>
      </c>
    </row>
    <row r="3062" spans="3:11" x14ac:dyDescent="0.25">
      <c r="C3062" s="122"/>
      <c r="D3062" s="120"/>
      <c r="E3062" s="4" t="s">
        <v>91</v>
      </c>
      <c r="F3062" s="5"/>
      <c r="G3062" s="6">
        <v>117</v>
      </c>
      <c r="H3062" s="7">
        <v>67</v>
      </c>
      <c r="I3062" s="1">
        <v>28</v>
      </c>
      <c r="J3062" s="1">
        <v>20</v>
      </c>
      <c r="K3062" s="11">
        <v>2</v>
      </c>
    </row>
    <row r="3063" spans="3:11" x14ac:dyDescent="0.25">
      <c r="C3063" s="122"/>
      <c r="D3063" s="120"/>
      <c r="E3063" s="9"/>
      <c r="F3063" s="10"/>
      <c r="G3063" s="8">
        <v>100</v>
      </c>
      <c r="H3063" s="13">
        <v>57.264957264956998</v>
      </c>
      <c r="I3063" s="2">
        <v>23.931623931623999</v>
      </c>
      <c r="J3063" s="2">
        <v>17.094017094017001</v>
      </c>
      <c r="K3063" s="14">
        <v>1.709401709402</v>
      </c>
    </row>
    <row r="3064" spans="3:11" x14ac:dyDescent="0.25">
      <c r="C3064" s="122"/>
      <c r="D3064" s="120"/>
      <c r="E3064" s="4" t="s">
        <v>92</v>
      </c>
      <c r="F3064" s="5"/>
      <c r="G3064" s="6">
        <v>123</v>
      </c>
      <c r="H3064" s="7">
        <v>72</v>
      </c>
      <c r="I3064" s="1">
        <v>23</v>
      </c>
      <c r="J3064" s="1">
        <v>21</v>
      </c>
      <c r="K3064" s="11">
        <v>7</v>
      </c>
    </row>
    <row r="3065" spans="3:11" x14ac:dyDescent="0.25">
      <c r="C3065" s="122"/>
      <c r="D3065" s="120"/>
      <c r="E3065" s="9"/>
      <c r="F3065" s="10"/>
      <c r="G3065" s="8">
        <v>100</v>
      </c>
      <c r="H3065" s="13">
        <v>58.536585365854002</v>
      </c>
      <c r="I3065" s="2">
        <v>18.69918699187</v>
      </c>
      <c r="J3065" s="2">
        <v>17.073170731706998</v>
      </c>
      <c r="K3065" s="14">
        <v>5.6910569105690003</v>
      </c>
    </row>
    <row r="3066" spans="3:11" x14ac:dyDescent="0.25">
      <c r="C3066" s="122"/>
      <c r="D3066" s="120"/>
      <c r="E3066" s="4" t="s">
        <v>93</v>
      </c>
      <c r="F3066" s="5"/>
      <c r="G3066" s="6">
        <v>243</v>
      </c>
      <c r="H3066" s="7">
        <v>121</v>
      </c>
      <c r="I3066" s="1">
        <v>64</v>
      </c>
      <c r="J3066" s="1">
        <v>46</v>
      </c>
      <c r="K3066" s="11">
        <v>12</v>
      </c>
    </row>
    <row r="3067" spans="3:11" x14ac:dyDescent="0.25">
      <c r="C3067" s="122"/>
      <c r="D3067" s="120"/>
      <c r="E3067" s="9"/>
      <c r="F3067" s="10"/>
      <c r="G3067" s="8">
        <v>100</v>
      </c>
      <c r="H3067" s="13">
        <v>49.794238683128</v>
      </c>
      <c r="I3067" s="2">
        <v>26.337448559671</v>
      </c>
      <c r="J3067" s="2">
        <v>18.930041152263001</v>
      </c>
      <c r="K3067" s="14">
        <v>4.9382716049380004</v>
      </c>
    </row>
    <row r="3068" spans="3:11" x14ac:dyDescent="0.25">
      <c r="C3068" s="122"/>
      <c r="D3068" s="120"/>
      <c r="E3068" s="4" t="s">
        <v>85</v>
      </c>
      <c r="F3068" s="5"/>
      <c r="G3068" s="6">
        <v>395</v>
      </c>
      <c r="H3068" s="7">
        <v>228</v>
      </c>
      <c r="I3068" s="1">
        <v>55</v>
      </c>
      <c r="J3068" s="1">
        <v>98</v>
      </c>
      <c r="K3068" s="11">
        <v>14</v>
      </c>
    </row>
    <row r="3069" spans="3:11" x14ac:dyDescent="0.25">
      <c r="C3069" s="122"/>
      <c r="D3069" s="120"/>
      <c r="E3069" s="9"/>
      <c r="F3069" s="10"/>
      <c r="G3069" s="8">
        <v>100</v>
      </c>
      <c r="H3069" s="13">
        <v>57.721518987342002</v>
      </c>
      <c r="I3069" s="2">
        <v>13.924050632910999</v>
      </c>
      <c r="J3069" s="2">
        <v>24.810126582277999</v>
      </c>
      <c r="K3069" s="14">
        <v>3.5443037974679998</v>
      </c>
    </row>
    <row r="3070" spans="3:11" x14ac:dyDescent="0.25">
      <c r="C3070" s="122"/>
      <c r="D3070" s="120"/>
      <c r="E3070" s="4" t="s">
        <v>94</v>
      </c>
      <c r="F3070" s="5"/>
      <c r="G3070" s="6">
        <v>168</v>
      </c>
      <c r="H3070" s="7">
        <v>82</v>
      </c>
      <c r="I3070" s="1">
        <v>38</v>
      </c>
      <c r="J3070" s="1">
        <v>43</v>
      </c>
      <c r="K3070" s="11">
        <v>5</v>
      </c>
    </row>
    <row r="3071" spans="3:11" x14ac:dyDescent="0.25">
      <c r="C3071" s="122"/>
      <c r="D3071" s="120"/>
      <c r="E3071" s="9"/>
      <c r="F3071" s="10"/>
      <c r="G3071" s="8">
        <v>100</v>
      </c>
      <c r="H3071" s="13">
        <v>48.809523809524002</v>
      </c>
      <c r="I3071" s="2">
        <v>22.619047619048001</v>
      </c>
      <c r="J3071" s="2">
        <v>25.595238095237999</v>
      </c>
      <c r="K3071" s="14">
        <v>2.9761904761900002</v>
      </c>
    </row>
    <row r="3072" spans="3:11" x14ac:dyDescent="0.25">
      <c r="C3072" s="122"/>
      <c r="D3072" s="120"/>
      <c r="E3072" s="4" t="s">
        <v>95</v>
      </c>
      <c r="F3072" s="5"/>
      <c r="G3072" s="6">
        <v>68</v>
      </c>
      <c r="H3072" s="7">
        <v>31</v>
      </c>
      <c r="I3072" s="1">
        <v>14</v>
      </c>
      <c r="J3072" s="1">
        <v>19</v>
      </c>
      <c r="K3072" s="11">
        <v>4</v>
      </c>
    </row>
    <row r="3073" spans="2:11" x14ac:dyDescent="0.25">
      <c r="C3073" s="122"/>
      <c r="D3073" s="120"/>
      <c r="E3073" s="9"/>
      <c r="F3073" s="10"/>
      <c r="G3073" s="8">
        <v>100</v>
      </c>
      <c r="H3073" s="13">
        <v>45.588235294118</v>
      </c>
      <c r="I3073" s="2">
        <v>20.588235294118</v>
      </c>
      <c r="J3073" s="2">
        <v>27.941176470588001</v>
      </c>
      <c r="K3073" s="14">
        <v>5.8823529411760003</v>
      </c>
    </row>
    <row r="3074" spans="2:11" x14ac:dyDescent="0.25">
      <c r="C3074" s="122"/>
      <c r="D3074" s="120"/>
      <c r="E3074" s="4" t="s">
        <v>87</v>
      </c>
      <c r="F3074" s="5"/>
      <c r="G3074" s="6">
        <v>278</v>
      </c>
      <c r="H3074" s="7">
        <v>161</v>
      </c>
      <c r="I3074" s="1">
        <v>50</v>
      </c>
      <c r="J3074" s="1">
        <v>56</v>
      </c>
      <c r="K3074" s="11">
        <v>11</v>
      </c>
    </row>
    <row r="3075" spans="2:11" x14ac:dyDescent="0.25">
      <c r="C3075" s="126"/>
      <c r="D3075" s="123"/>
      <c r="E3075" s="67"/>
      <c r="F3075" s="58"/>
      <c r="G3075" s="75">
        <v>100</v>
      </c>
      <c r="H3075" s="83">
        <v>57.913669064747999</v>
      </c>
      <c r="I3075" s="41">
        <v>17.985611510790999</v>
      </c>
      <c r="J3075" s="41">
        <v>20.143884892086</v>
      </c>
      <c r="K3075" s="84">
        <v>3.9568345323740002</v>
      </c>
    </row>
    <row r="3077" spans="2:11" x14ac:dyDescent="0.25">
      <c r="B3077" s="48" t="str">
        <f xml:space="preserve"> HYPERLINK("#'目次'!B22", "[16]")</f>
        <v>[16]</v>
      </c>
      <c r="C3077" s="35" t="s">
        <v>178</v>
      </c>
    </row>
    <row r="3080" spans="2:11" x14ac:dyDescent="0.25">
      <c r="C3080" s="35" t="s">
        <v>14</v>
      </c>
    </row>
    <row r="3081" spans="2:11" ht="25.2" x14ac:dyDescent="0.25">
      <c r="C3081" s="115"/>
      <c r="D3081" s="116"/>
      <c r="E3081" s="116"/>
      <c r="F3081" s="116"/>
      <c r="G3081" s="44" t="s">
        <v>15</v>
      </c>
      <c r="H3081" s="43" t="s">
        <v>173</v>
      </c>
      <c r="I3081" s="26" t="s">
        <v>174</v>
      </c>
      <c r="J3081" s="26" t="s">
        <v>175</v>
      </c>
      <c r="K3081" s="49" t="s">
        <v>18</v>
      </c>
    </row>
    <row r="3082" spans="2:11" x14ac:dyDescent="0.25">
      <c r="C3082" s="117"/>
      <c r="D3082" s="118"/>
      <c r="E3082" s="118"/>
      <c r="F3082" s="118"/>
      <c r="G3082" s="46"/>
      <c r="H3082" s="47"/>
      <c r="I3082" s="27"/>
      <c r="J3082" s="27"/>
      <c r="K3082" s="45"/>
    </row>
    <row r="3083" spans="2:11" x14ac:dyDescent="0.25">
      <c r="C3083" s="77"/>
      <c r="D3083" s="17"/>
      <c r="E3083" s="76" t="s">
        <v>15</v>
      </c>
      <c r="F3083" s="73"/>
      <c r="G3083" s="57">
        <v>2414</v>
      </c>
      <c r="H3083" s="31">
        <v>1683</v>
      </c>
      <c r="I3083" s="31">
        <v>262</v>
      </c>
      <c r="J3083" s="31">
        <v>384</v>
      </c>
      <c r="K3083" s="68">
        <v>85</v>
      </c>
    </row>
    <row r="3084" spans="2:11" x14ac:dyDescent="0.25">
      <c r="C3084" s="67"/>
      <c r="D3084" s="58"/>
      <c r="E3084" s="58"/>
      <c r="F3084" s="78"/>
      <c r="G3084" s="8">
        <v>100</v>
      </c>
      <c r="H3084" s="2">
        <v>69.718309859154999</v>
      </c>
      <c r="I3084" s="2">
        <v>10.853355426678</v>
      </c>
      <c r="J3084" s="2">
        <v>15.907207953604001</v>
      </c>
      <c r="K3084" s="14">
        <v>3.5211267605629999</v>
      </c>
    </row>
    <row r="3085" spans="2:11" x14ac:dyDescent="0.25">
      <c r="C3085" s="124" t="s">
        <v>19</v>
      </c>
      <c r="D3085" s="119" t="s">
        <v>20</v>
      </c>
      <c r="E3085" s="18" t="s">
        <v>21</v>
      </c>
      <c r="F3085" s="17"/>
      <c r="G3085" s="19">
        <v>1139</v>
      </c>
      <c r="H3085" s="21">
        <v>827</v>
      </c>
      <c r="I3085" s="3">
        <v>135</v>
      </c>
      <c r="J3085" s="3">
        <v>133</v>
      </c>
      <c r="K3085" s="22">
        <v>44</v>
      </c>
    </row>
    <row r="3086" spans="2:11" x14ac:dyDescent="0.25">
      <c r="C3086" s="125"/>
      <c r="D3086" s="120"/>
      <c r="E3086" s="9"/>
      <c r="F3086" s="10"/>
      <c r="G3086" s="8">
        <v>100</v>
      </c>
      <c r="H3086" s="13">
        <v>72.607550482880001</v>
      </c>
      <c r="I3086" s="2">
        <v>11.852502194908</v>
      </c>
      <c r="J3086" s="2">
        <v>11.676909569797999</v>
      </c>
      <c r="K3086" s="14">
        <v>3.8630377524139998</v>
      </c>
    </row>
    <row r="3087" spans="2:11" x14ac:dyDescent="0.25">
      <c r="C3087" s="125"/>
      <c r="D3087" s="120"/>
      <c r="E3087" s="4" t="s">
        <v>22</v>
      </c>
      <c r="F3087" s="5"/>
      <c r="G3087" s="6">
        <v>1275</v>
      </c>
      <c r="H3087" s="7">
        <v>856</v>
      </c>
      <c r="I3087" s="1">
        <v>127</v>
      </c>
      <c r="J3087" s="1">
        <v>251</v>
      </c>
      <c r="K3087" s="11">
        <v>41</v>
      </c>
    </row>
    <row r="3088" spans="2:11" x14ac:dyDescent="0.25">
      <c r="C3088" s="125"/>
      <c r="D3088" s="120"/>
      <c r="E3088" s="9"/>
      <c r="F3088" s="10"/>
      <c r="G3088" s="8">
        <v>100</v>
      </c>
      <c r="H3088" s="13">
        <v>67.137254901961001</v>
      </c>
      <c r="I3088" s="2">
        <v>9.9607843137250001</v>
      </c>
      <c r="J3088" s="2">
        <v>19.686274509804001</v>
      </c>
      <c r="K3088" s="14">
        <v>3.2156862745099999</v>
      </c>
    </row>
    <row r="3089" spans="3:11" x14ac:dyDescent="0.25">
      <c r="C3089" s="121" t="s">
        <v>23</v>
      </c>
      <c r="D3089" s="121" t="s">
        <v>24</v>
      </c>
      <c r="E3089" s="18" t="s">
        <v>25</v>
      </c>
      <c r="F3089" s="17"/>
      <c r="G3089" s="19">
        <v>515</v>
      </c>
      <c r="H3089" s="21">
        <v>437</v>
      </c>
      <c r="I3089" s="3">
        <v>41</v>
      </c>
      <c r="J3089" s="3">
        <v>26</v>
      </c>
      <c r="K3089" s="22">
        <v>11</v>
      </c>
    </row>
    <row r="3090" spans="3:11" x14ac:dyDescent="0.25">
      <c r="C3090" s="125"/>
      <c r="D3090" s="122"/>
      <c r="E3090" s="9"/>
      <c r="F3090" s="10"/>
      <c r="G3090" s="8">
        <v>100</v>
      </c>
      <c r="H3090" s="13">
        <v>84.854368932038994</v>
      </c>
      <c r="I3090" s="2">
        <v>7.9611650485440002</v>
      </c>
      <c r="J3090" s="2">
        <v>5.0485436893199997</v>
      </c>
      <c r="K3090" s="14">
        <v>2.1359223300969998</v>
      </c>
    </row>
    <row r="3091" spans="3:11" x14ac:dyDescent="0.25">
      <c r="C3091" s="125"/>
      <c r="D3091" s="122"/>
      <c r="E3091" s="4" t="s">
        <v>26</v>
      </c>
      <c r="F3091" s="5"/>
      <c r="G3091" s="6">
        <v>718</v>
      </c>
      <c r="H3091" s="7">
        <v>558</v>
      </c>
      <c r="I3091" s="1">
        <v>74</v>
      </c>
      <c r="J3091" s="1">
        <v>65</v>
      </c>
      <c r="K3091" s="11">
        <v>21</v>
      </c>
    </row>
    <row r="3092" spans="3:11" x14ac:dyDescent="0.25">
      <c r="C3092" s="125"/>
      <c r="D3092" s="122"/>
      <c r="E3092" s="9"/>
      <c r="F3092" s="10"/>
      <c r="G3092" s="8">
        <v>100</v>
      </c>
      <c r="H3092" s="13">
        <v>77.715877437326</v>
      </c>
      <c r="I3092" s="2">
        <v>10.306406685237</v>
      </c>
      <c r="J3092" s="2">
        <v>9.0529247910859993</v>
      </c>
      <c r="K3092" s="14">
        <v>2.924791086351</v>
      </c>
    </row>
    <row r="3093" spans="3:11" x14ac:dyDescent="0.25">
      <c r="C3093" s="125"/>
      <c r="D3093" s="122"/>
      <c r="E3093" s="4" t="s">
        <v>27</v>
      </c>
      <c r="F3093" s="5"/>
      <c r="G3093" s="6">
        <v>492</v>
      </c>
      <c r="H3093" s="7">
        <v>361</v>
      </c>
      <c r="I3093" s="1">
        <v>58</v>
      </c>
      <c r="J3093" s="1">
        <v>61</v>
      </c>
      <c r="K3093" s="11">
        <v>12</v>
      </c>
    </row>
    <row r="3094" spans="3:11" x14ac:dyDescent="0.25">
      <c r="C3094" s="125"/>
      <c r="D3094" s="122"/>
      <c r="E3094" s="9"/>
      <c r="F3094" s="10"/>
      <c r="G3094" s="8">
        <v>100</v>
      </c>
      <c r="H3094" s="13">
        <v>73.373983739837001</v>
      </c>
      <c r="I3094" s="2">
        <v>11.788617886179001</v>
      </c>
      <c r="J3094" s="2">
        <v>12.398373983740001</v>
      </c>
      <c r="K3094" s="14">
        <v>2.4390243902440001</v>
      </c>
    </row>
    <row r="3095" spans="3:11" x14ac:dyDescent="0.25">
      <c r="C3095" s="125"/>
      <c r="D3095" s="122"/>
      <c r="E3095" s="4" t="s">
        <v>28</v>
      </c>
      <c r="F3095" s="5"/>
      <c r="G3095" s="6">
        <v>390</v>
      </c>
      <c r="H3095" s="7">
        <v>223</v>
      </c>
      <c r="I3095" s="1">
        <v>51</v>
      </c>
      <c r="J3095" s="1">
        <v>92</v>
      </c>
      <c r="K3095" s="11">
        <v>24</v>
      </c>
    </row>
    <row r="3096" spans="3:11" x14ac:dyDescent="0.25">
      <c r="C3096" s="125"/>
      <c r="D3096" s="122"/>
      <c r="E3096" s="9"/>
      <c r="F3096" s="10"/>
      <c r="G3096" s="8">
        <v>100</v>
      </c>
      <c r="H3096" s="13">
        <v>57.179487179486998</v>
      </c>
      <c r="I3096" s="2">
        <v>13.076923076923</v>
      </c>
      <c r="J3096" s="2">
        <v>23.589743589744</v>
      </c>
      <c r="K3096" s="14">
        <v>6.1538461538459996</v>
      </c>
    </row>
    <row r="3097" spans="3:11" x14ac:dyDescent="0.25">
      <c r="C3097" s="125"/>
      <c r="D3097" s="122"/>
      <c r="E3097" s="4" t="s">
        <v>29</v>
      </c>
      <c r="F3097" s="5"/>
      <c r="G3097" s="6">
        <v>206</v>
      </c>
      <c r="H3097" s="7">
        <v>82</v>
      </c>
      <c r="I3097" s="1">
        <v>29</v>
      </c>
      <c r="J3097" s="1">
        <v>83</v>
      </c>
      <c r="K3097" s="11">
        <v>12</v>
      </c>
    </row>
    <row r="3098" spans="3:11" x14ac:dyDescent="0.25">
      <c r="C3098" s="125"/>
      <c r="D3098" s="122"/>
      <c r="E3098" s="9"/>
      <c r="F3098" s="10"/>
      <c r="G3098" s="8">
        <v>100</v>
      </c>
      <c r="H3098" s="13">
        <v>39.805825242718001</v>
      </c>
      <c r="I3098" s="2">
        <v>14.077669902913</v>
      </c>
      <c r="J3098" s="2">
        <v>40.291262135921997</v>
      </c>
      <c r="K3098" s="14">
        <v>5.8252427184469999</v>
      </c>
    </row>
    <row r="3099" spans="3:11" x14ac:dyDescent="0.25">
      <c r="C3099" s="125"/>
      <c r="D3099" s="122"/>
      <c r="E3099" s="4" t="s">
        <v>30</v>
      </c>
      <c r="F3099" s="5"/>
      <c r="G3099" s="6">
        <v>76</v>
      </c>
      <c r="H3099" s="7">
        <v>21</v>
      </c>
      <c r="I3099" s="1">
        <v>6</v>
      </c>
      <c r="J3099" s="1">
        <v>44</v>
      </c>
      <c r="K3099" s="11">
        <v>5</v>
      </c>
    </row>
    <row r="3100" spans="3:11" x14ac:dyDescent="0.25">
      <c r="C3100" s="125"/>
      <c r="D3100" s="122"/>
      <c r="E3100" s="9"/>
      <c r="F3100" s="10"/>
      <c r="G3100" s="8">
        <v>100</v>
      </c>
      <c r="H3100" s="13">
        <v>27.631578947367998</v>
      </c>
      <c r="I3100" s="2">
        <v>7.8947368421049999</v>
      </c>
      <c r="J3100" s="2">
        <v>57.894736842104997</v>
      </c>
      <c r="K3100" s="14">
        <v>6.5789473684209998</v>
      </c>
    </row>
    <row r="3101" spans="3:11" x14ac:dyDescent="0.25">
      <c r="C3101" s="125"/>
      <c r="D3101" s="122"/>
      <c r="E3101" s="4" t="s">
        <v>31</v>
      </c>
      <c r="F3101" s="5"/>
      <c r="G3101" s="6">
        <v>17</v>
      </c>
      <c r="H3101" s="7">
        <v>1</v>
      </c>
      <c r="I3101" s="1">
        <v>3</v>
      </c>
      <c r="J3101" s="1">
        <v>13</v>
      </c>
      <c r="K3101" s="11">
        <v>0</v>
      </c>
    </row>
    <row r="3102" spans="3:11" x14ac:dyDescent="0.25">
      <c r="C3102" s="125"/>
      <c r="D3102" s="122"/>
      <c r="E3102" s="9"/>
      <c r="F3102" s="10"/>
      <c r="G3102" s="8">
        <v>100</v>
      </c>
      <c r="H3102" s="13">
        <v>5.8823529411760003</v>
      </c>
      <c r="I3102" s="2">
        <v>17.647058823529001</v>
      </c>
      <c r="J3102" s="2">
        <v>76.470588235294002</v>
      </c>
      <c r="K3102" s="32">
        <v>0</v>
      </c>
    </row>
    <row r="3103" spans="3:11" x14ac:dyDescent="0.25">
      <c r="C3103" s="125"/>
      <c r="D3103" s="122"/>
      <c r="E3103" s="4" t="s">
        <v>32</v>
      </c>
      <c r="F3103" s="5"/>
      <c r="G3103" s="6">
        <v>1233</v>
      </c>
      <c r="H3103" s="7">
        <v>995</v>
      </c>
      <c r="I3103" s="1">
        <v>115</v>
      </c>
      <c r="J3103" s="1">
        <v>91</v>
      </c>
      <c r="K3103" s="11">
        <v>32</v>
      </c>
    </row>
    <row r="3104" spans="3:11" x14ac:dyDescent="0.25">
      <c r="C3104" s="125"/>
      <c r="D3104" s="122"/>
      <c r="E3104" s="9"/>
      <c r="F3104" s="10"/>
      <c r="G3104" s="8">
        <v>100</v>
      </c>
      <c r="H3104" s="13">
        <v>80.697485806974996</v>
      </c>
      <c r="I3104" s="2">
        <v>9.326845093268</v>
      </c>
      <c r="J3104" s="2">
        <v>7.3803730738039999</v>
      </c>
      <c r="K3104" s="14">
        <v>2.595296025953</v>
      </c>
    </row>
    <row r="3105" spans="3:11" x14ac:dyDescent="0.25">
      <c r="C3105" s="125"/>
      <c r="D3105" s="122"/>
      <c r="E3105" s="4" t="s">
        <v>33</v>
      </c>
      <c r="F3105" s="5"/>
      <c r="G3105" s="6">
        <v>882</v>
      </c>
      <c r="H3105" s="7">
        <v>584</v>
      </c>
      <c r="I3105" s="1">
        <v>109</v>
      </c>
      <c r="J3105" s="1">
        <v>153</v>
      </c>
      <c r="K3105" s="11">
        <v>36</v>
      </c>
    </row>
    <row r="3106" spans="3:11" x14ac:dyDescent="0.25">
      <c r="C3106" s="125"/>
      <c r="D3106" s="122"/>
      <c r="E3106" s="9"/>
      <c r="F3106" s="10"/>
      <c r="G3106" s="8">
        <v>100</v>
      </c>
      <c r="H3106" s="13">
        <v>66.213151927438005</v>
      </c>
      <c r="I3106" s="2">
        <v>12.358276643990999</v>
      </c>
      <c r="J3106" s="2">
        <v>17.346938775510001</v>
      </c>
      <c r="K3106" s="14">
        <v>4.0816326530609999</v>
      </c>
    </row>
    <row r="3107" spans="3:11" x14ac:dyDescent="0.25">
      <c r="C3107" s="125"/>
      <c r="D3107" s="122"/>
      <c r="E3107" s="4" t="s">
        <v>34</v>
      </c>
      <c r="F3107" s="5"/>
      <c r="G3107" s="6">
        <v>299</v>
      </c>
      <c r="H3107" s="7">
        <v>104</v>
      </c>
      <c r="I3107" s="1">
        <v>38</v>
      </c>
      <c r="J3107" s="1">
        <v>140</v>
      </c>
      <c r="K3107" s="11">
        <v>17</v>
      </c>
    </row>
    <row r="3108" spans="3:11" x14ac:dyDescent="0.25">
      <c r="C3108" s="125"/>
      <c r="D3108" s="122"/>
      <c r="E3108" s="9"/>
      <c r="F3108" s="10"/>
      <c r="G3108" s="8">
        <v>100</v>
      </c>
      <c r="H3108" s="13">
        <v>34.782608695652002</v>
      </c>
      <c r="I3108" s="2">
        <v>12.709030100333999</v>
      </c>
      <c r="J3108" s="2">
        <v>46.822742474915998</v>
      </c>
      <c r="K3108" s="14">
        <v>5.6856187290970004</v>
      </c>
    </row>
    <row r="3109" spans="3:11" x14ac:dyDescent="0.25">
      <c r="C3109" s="125"/>
      <c r="D3109" s="122"/>
      <c r="E3109" s="4" t="s">
        <v>35</v>
      </c>
      <c r="F3109" s="5"/>
      <c r="G3109" s="6">
        <v>1181</v>
      </c>
      <c r="H3109" s="7">
        <v>688</v>
      </c>
      <c r="I3109" s="1">
        <v>147</v>
      </c>
      <c r="J3109" s="1">
        <v>293</v>
      </c>
      <c r="K3109" s="11">
        <v>53</v>
      </c>
    </row>
    <row r="3110" spans="3:11" x14ac:dyDescent="0.25">
      <c r="C3110" s="125"/>
      <c r="D3110" s="122"/>
      <c r="E3110" s="9"/>
      <c r="F3110" s="10"/>
      <c r="G3110" s="8">
        <v>100</v>
      </c>
      <c r="H3110" s="13">
        <v>58.255715495342997</v>
      </c>
      <c r="I3110" s="2">
        <v>12.447078746824999</v>
      </c>
      <c r="J3110" s="2">
        <v>24.809483488569001</v>
      </c>
      <c r="K3110" s="14">
        <v>4.4877222692630001</v>
      </c>
    </row>
    <row r="3111" spans="3:11" x14ac:dyDescent="0.25">
      <c r="C3111" s="125"/>
      <c r="D3111" s="121" t="s">
        <v>21</v>
      </c>
      <c r="E3111" s="18" t="s">
        <v>25</v>
      </c>
      <c r="F3111" s="17"/>
      <c r="G3111" s="19">
        <v>268</v>
      </c>
      <c r="H3111" s="21">
        <v>227</v>
      </c>
      <c r="I3111" s="3">
        <v>19</v>
      </c>
      <c r="J3111" s="3">
        <v>12</v>
      </c>
      <c r="K3111" s="22">
        <v>10</v>
      </c>
    </row>
    <row r="3112" spans="3:11" x14ac:dyDescent="0.25">
      <c r="C3112" s="125"/>
      <c r="D3112" s="122"/>
      <c r="E3112" s="9"/>
      <c r="F3112" s="10"/>
      <c r="G3112" s="8">
        <v>100</v>
      </c>
      <c r="H3112" s="13">
        <v>84.701492537313001</v>
      </c>
      <c r="I3112" s="2">
        <v>7.0895522388060002</v>
      </c>
      <c r="J3112" s="2">
        <v>4.477611940299</v>
      </c>
      <c r="K3112" s="14">
        <v>3.731343283582</v>
      </c>
    </row>
    <row r="3113" spans="3:11" x14ac:dyDescent="0.25">
      <c r="C3113" s="125"/>
      <c r="D3113" s="122"/>
      <c r="E3113" s="4" t="s">
        <v>26</v>
      </c>
      <c r="F3113" s="5"/>
      <c r="G3113" s="6">
        <v>338</v>
      </c>
      <c r="H3113" s="7">
        <v>263</v>
      </c>
      <c r="I3113" s="1">
        <v>37</v>
      </c>
      <c r="J3113" s="1">
        <v>28</v>
      </c>
      <c r="K3113" s="11">
        <v>10</v>
      </c>
    </row>
    <row r="3114" spans="3:11" x14ac:dyDescent="0.25">
      <c r="C3114" s="125"/>
      <c r="D3114" s="122"/>
      <c r="E3114" s="9"/>
      <c r="F3114" s="10"/>
      <c r="G3114" s="8">
        <v>100</v>
      </c>
      <c r="H3114" s="13">
        <v>77.810650887573999</v>
      </c>
      <c r="I3114" s="2">
        <v>10.946745562129999</v>
      </c>
      <c r="J3114" s="2">
        <v>8.2840236686389996</v>
      </c>
      <c r="K3114" s="14">
        <v>2.9585798816570001</v>
      </c>
    </row>
    <row r="3115" spans="3:11" x14ac:dyDescent="0.25">
      <c r="C3115" s="125"/>
      <c r="D3115" s="122"/>
      <c r="E3115" s="4" t="s">
        <v>27</v>
      </c>
      <c r="F3115" s="5"/>
      <c r="G3115" s="6">
        <v>241</v>
      </c>
      <c r="H3115" s="7">
        <v>177</v>
      </c>
      <c r="I3115" s="1">
        <v>33</v>
      </c>
      <c r="J3115" s="1">
        <v>26</v>
      </c>
      <c r="K3115" s="11">
        <v>5</v>
      </c>
    </row>
    <row r="3116" spans="3:11" x14ac:dyDescent="0.25">
      <c r="C3116" s="125"/>
      <c r="D3116" s="122"/>
      <c r="E3116" s="9"/>
      <c r="F3116" s="10"/>
      <c r="G3116" s="8">
        <v>100</v>
      </c>
      <c r="H3116" s="13">
        <v>73.443983402490005</v>
      </c>
      <c r="I3116" s="2">
        <v>13.692946058091</v>
      </c>
      <c r="J3116" s="2">
        <v>10.788381742739</v>
      </c>
      <c r="K3116" s="14">
        <v>2.0746887966799998</v>
      </c>
    </row>
    <row r="3117" spans="3:11" x14ac:dyDescent="0.25">
      <c r="C3117" s="125"/>
      <c r="D3117" s="122"/>
      <c r="E3117" s="4" t="s">
        <v>28</v>
      </c>
      <c r="F3117" s="5"/>
      <c r="G3117" s="6">
        <v>180</v>
      </c>
      <c r="H3117" s="7">
        <v>106</v>
      </c>
      <c r="I3117" s="1">
        <v>30</v>
      </c>
      <c r="J3117" s="1">
        <v>33</v>
      </c>
      <c r="K3117" s="11">
        <v>11</v>
      </c>
    </row>
    <row r="3118" spans="3:11" x14ac:dyDescent="0.25">
      <c r="C3118" s="125"/>
      <c r="D3118" s="122"/>
      <c r="E3118" s="9"/>
      <c r="F3118" s="10"/>
      <c r="G3118" s="8">
        <v>100</v>
      </c>
      <c r="H3118" s="13">
        <v>58.888888888888999</v>
      </c>
      <c r="I3118" s="2">
        <v>16.666666666666998</v>
      </c>
      <c r="J3118" s="2">
        <v>18.333333333333002</v>
      </c>
      <c r="K3118" s="14">
        <v>6.1111111111109997</v>
      </c>
    </row>
    <row r="3119" spans="3:11" x14ac:dyDescent="0.25">
      <c r="C3119" s="125"/>
      <c r="D3119" s="122"/>
      <c r="E3119" s="4" t="s">
        <v>29</v>
      </c>
      <c r="F3119" s="5"/>
      <c r="G3119" s="6">
        <v>83</v>
      </c>
      <c r="H3119" s="7">
        <v>42</v>
      </c>
      <c r="I3119" s="1">
        <v>13</v>
      </c>
      <c r="J3119" s="1">
        <v>22</v>
      </c>
      <c r="K3119" s="11">
        <v>6</v>
      </c>
    </row>
    <row r="3120" spans="3:11" x14ac:dyDescent="0.25">
      <c r="C3120" s="125"/>
      <c r="D3120" s="122"/>
      <c r="E3120" s="9"/>
      <c r="F3120" s="10"/>
      <c r="G3120" s="8">
        <v>100</v>
      </c>
      <c r="H3120" s="13">
        <v>50.602409638554001</v>
      </c>
      <c r="I3120" s="2">
        <v>15.66265060241</v>
      </c>
      <c r="J3120" s="2">
        <v>26.506024096386</v>
      </c>
      <c r="K3120" s="14">
        <v>7.2289156626509996</v>
      </c>
    </row>
    <row r="3121" spans="3:11" x14ac:dyDescent="0.25">
      <c r="C3121" s="125"/>
      <c r="D3121" s="122"/>
      <c r="E3121" s="4" t="s">
        <v>30</v>
      </c>
      <c r="F3121" s="5"/>
      <c r="G3121" s="6">
        <v>26</v>
      </c>
      <c r="H3121" s="7">
        <v>11</v>
      </c>
      <c r="I3121" s="1">
        <v>2</v>
      </c>
      <c r="J3121" s="1">
        <v>11</v>
      </c>
      <c r="K3121" s="11">
        <v>2</v>
      </c>
    </row>
    <row r="3122" spans="3:11" x14ac:dyDescent="0.25">
      <c r="C3122" s="125"/>
      <c r="D3122" s="122"/>
      <c r="E3122" s="9"/>
      <c r="F3122" s="10"/>
      <c r="G3122" s="8">
        <v>100</v>
      </c>
      <c r="H3122" s="13">
        <v>42.307692307692001</v>
      </c>
      <c r="I3122" s="2">
        <v>7.6923076923079998</v>
      </c>
      <c r="J3122" s="2">
        <v>42.307692307692001</v>
      </c>
      <c r="K3122" s="14">
        <v>7.6923076923079998</v>
      </c>
    </row>
    <row r="3123" spans="3:11" x14ac:dyDescent="0.25">
      <c r="C3123" s="125"/>
      <c r="D3123" s="122"/>
      <c r="E3123" s="4" t="s">
        <v>31</v>
      </c>
      <c r="F3123" s="5"/>
      <c r="G3123" s="6">
        <v>3</v>
      </c>
      <c r="H3123" s="7">
        <v>1</v>
      </c>
      <c r="I3123" s="1">
        <v>1</v>
      </c>
      <c r="J3123" s="1">
        <v>1</v>
      </c>
      <c r="K3123" s="11">
        <v>0</v>
      </c>
    </row>
    <row r="3124" spans="3:11" x14ac:dyDescent="0.25">
      <c r="C3124" s="125"/>
      <c r="D3124" s="122"/>
      <c r="E3124" s="9"/>
      <c r="F3124" s="10"/>
      <c r="G3124" s="8">
        <v>100</v>
      </c>
      <c r="H3124" s="13">
        <v>33.333333333333002</v>
      </c>
      <c r="I3124" s="2">
        <v>33.333333333333002</v>
      </c>
      <c r="J3124" s="2">
        <v>33.333333333333002</v>
      </c>
      <c r="K3124" s="32">
        <v>0</v>
      </c>
    </row>
    <row r="3125" spans="3:11" x14ac:dyDescent="0.25">
      <c r="C3125" s="125"/>
      <c r="D3125" s="122"/>
      <c r="E3125" s="4" t="s">
        <v>32</v>
      </c>
      <c r="F3125" s="5"/>
      <c r="G3125" s="6">
        <v>606</v>
      </c>
      <c r="H3125" s="7">
        <v>490</v>
      </c>
      <c r="I3125" s="1">
        <v>56</v>
      </c>
      <c r="J3125" s="1">
        <v>40</v>
      </c>
      <c r="K3125" s="11">
        <v>20</v>
      </c>
    </row>
    <row r="3126" spans="3:11" x14ac:dyDescent="0.25">
      <c r="C3126" s="125"/>
      <c r="D3126" s="122"/>
      <c r="E3126" s="9"/>
      <c r="F3126" s="10"/>
      <c r="G3126" s="8">
        <v>100</v>
      </c>
      <c r="H3126" s="13">
        <v>80.858085808580995</v>
      </c>
      <c r="I3126" s="2">
        <v>9.2409240924089993</v>
      </c>
      <c r="J3126" s="2">
        <v>6.6006600660070003</v>
      </c>
      <c r="K3126" s="14">
        <v>3.3003300330030001</v>
      </c>
    </row>
    <row r="3127" spans="3:11" x14ac:dyDescent="0.25">
      <c r="C3127" s="125"/>
      <c r="D3127" s="122"/>
      <c r="E3127" s="4" t="s">
        <v>33</v>
      </c>
      <c r="F3127" s="5"/>
      <c r="G3127" s="6">
        <v>421</v>
      </c>
      <c r="H3127" s="7">
        <v>283</v>
      </c>
      <c r="I3127" s="1">
        <v>63</v>
      </c>
      <c r="J3127" s="1">
        <v>59</v>
      </c>
      <c r="K3127" s="11">
        <v>16</v>
      </c>
    </row>
    <row r="3128" spans="3:11" x14ac:dyDescent="0.25">
      <c r="C3128" s="125"/>
      <c r="D3128" s="122"/>
      <c r="E3128" s="9"/>
      <c r="F3128" s="10"/>
      <c r="G3128" s="8">
        <v>100</v>
      </c>
      <c r="H3128" s="13">
        <v>67.220902612827004</v>
      </c>
      <c r="I3128" s="2">
        <v>14.964370546317999</v>
      </c>
      <c r="J3128" s="2">
        <v>14.014251781473</v>
      </c>
      <c r="K3128" s="14">
        <v>3.8004750593819998</v>
      </c>
    </row>
    <row r="3129" spans="3:11" x14ac:dyDescent="0.25">
      <c r="C3129" s="125"/>
      <c r="D3129" s="122"/>
      <c r="E3129" s="4" t="s">
        <v>34</v>
      </c>
      <c r="F3129" s="5"/>
      <c r="G3129" s="6">
        <v>112</v>
      </c>
      <c r="H3129" s="7">
        <v>54</v>
      </c>
      <c r="I3129" s="1">
        <v>16</v>
      </c>
      <c r="J3129" s="1">
        <v>34</v>
      </c>
      <c r="K3129" s="11">
        <v>8</v>
      </c>
    </row>
    <row r="3130" spans="3:11" x14ac:dyDescent="0.25">
      <c r="C3130" s="125"/>
      <c r="D3130" s="122"/>
      <c r="E3130" s="9"/>
      <c r="F3130" s="10"/>
      <c r="G3130" s="8">
        <v>100</v>
      </c>
      <c r="H3130" s="13">
        <v>48.214285714286</v>
      </c>
      <c r="I3130" s="2">
        <v>14.285714285714</v>
      </c>
      <c r="J3130" s="2">
        <v>30.357142857143</v>
      </c>
      <c r="K3130" s="14">
        <v>7.1428571428570002</v>
      </c>
    </row>
    <row r="3131" spans="3:11" x14ac:dyDescent="0.25">
      <c r="C3131" s="125"/>
      <c r="D3131" s="122"/>
      <c r="E3131" s="4" t="s">
        <v>35</v>
      </c>
      <c r="F3131" s="5"/>
      <c r="G3131" s="6">
        <v>533</v>
      </c>
      <c r="H3131" s="7">
        <v>337</v>
      </c>
      <c r="I3131" s="1">
        <v>79</v>
      </c>
      <c r="J3131" s="1">
        <v>93</v>
      </c>
      <c r="K3131" s="11">
        <v>24</v>
      </c>
    </row>
    <row r="3132" spans="3:11" x14ac:dyDescent="0.25">
      <c r="C3132" s="125"/>
      <c r="D3132" s="122"/>
      <c r="E3132" s="9"/>
      <c r="F3132" s="10"/>
      <c r="G3132" s="8">
        <v>100</v>
      </c>
      <c r="H3132" s="13">
        <v>63.227016885552999</v>
      </c>
      <c r="I3132" s="2">
        <v>14.821763602251</v>
      </c>
      <c r="J3132" s="2">
        <v>17.448405253282999</v>
      </c>
      <c r="K3132" s="14">
        <v>4.5028142589120002</v>
      </c>
    </row>
    <row r="3133" spans="3:11" x14ac:dyDescent="0.25">
      <c r="C3133" s="125"/>
      <c r="D3133" s="121" t="s">
        <v>22</v>
      </c>
      <c r="E3133" s="18" t="s">
        <v>25</v>
      </c>
      <c r="F3133" s="17"/>
      <c r="G3133" s="19">
        <v>247</v>
      </c>
      <c r="H3133" s="21">
        <v>210</v>
      </c>
      <c r="I3133" s="3">
        <v>22</v>
      </c>
      <c r="J3133" s="3">
        <v>14</v>
      </c>
      <c r="K3133" s="22">
        <v>1</v>
      </c>
    </row>
    <row r="3134" spans="3:11" x14ac:dyDescent="0.25">
      <c r="C3134" s="125"/>
      <c r="D3134" s="122"/>
      <c r="E3134" s="9"/>
      <c r="F3134" s="10"/>
      <c r="G3134" s="8">
        <v>100</v>
      </c>
      <c r="H3134" s="13">
        <v>85.020242914980003</v>
      </c>
      <c r="I3134" s="2">
        <v>8.9068825910929998</v>
      </c>
      <c r="J3134" s="2">
        <v>5.668016194332</v>
      </c>
      <c r="K3134" s="14">
        <v>0.40485829959500003</v>
      </c>
    </row>
    <row r="3135" spans="3:11" x14ac:dyDescent="0.25">
      <c r="C3135" s="125"/>
      <c r="D3135" s="122"/>
      <c r="E3135" s="4" t="s">
        <v>26</v>
      </c>
      <c r="F3135" s="5"/>
      <c r="G3135" s="6">
        <v>380</v>
      </c>
      <c r="H3135" s="7">
        <v>295</v>
      </c>
      <c r="I3135" s="1">
        <v>37</v>
      </c>
      <c r="J3135" s="1">
        <v>37</v>
      </c>
      <c r="K3135" s="11">
        <v>11</v>
      </c>
    </row>
    <row r="3136" spans="3:11" x14ac:dyDescent="0.25">
      <c r="C3136" s="125"/>
      <c r="D3136" s="122"/>
      <c r="E3136" s="9"/>
      <c r="F3136" s="10"/>
      <c r="G3136" s="8">
        <v>100</v>
      </c>
      <c r="H3136" s="13">
        <v>77.631578947367998</v>
      </c>
      <c r="I3136" s="2">
        <v>9.7368421052629994</v>
      </c>
      <c r="J3136" s="2">
        <v>9.7368421052629994</v>
      </c>
      <c r="K3136" s="14">
        <v>2.8947368421049999</v>
      </c>
    </row>
    <row r="3137" spans="3:11" x14ac:dyDescent="0.25">
      <c r="C3137" s="125"/>
      <c r="D3137" s="122"/>
      <c r="E3137" s="4" t="s">
        <v>27</v>
      </c>
      <c r="F3137" s="5"/>
      <c r="G3137" s="6">
        <v>251</v>
      </c>
      <c r="H3137" s="7">
        <v>184</v>
      </c>
      <c r="I3137" s="1">
        <v>25</v>
      </c>
      <c r="J3137" s="1">
        <v>35</v>
      </c>
      <c r="K3137" s="11">
        <v>7</v>
      </c>
    </row>
    <row r="3138" spans="3:11" x14ac:dyDescent="0.25">
      <c r="C3138" s="125"/>
      <c r="D3138" s="122"/>
      <c r="E3138" s="9"/>
      <c r="F3138" s="10"/>
      <c r="G3138" s="8">
        <v>100</v>
      </c>
      <c r="H3138" s="13">
        <v>73.306772908366995</v>
      </c>
      <c r="I3138" s="2">
        <v>9.9601593625499998</v>
      </c>
      <c r="J3138" s="2">
        <v>13.94422310757</v>
      </c>
      <c r="K3138" s="14">
        <v>2.7888446215139999</v>
      </c>
    </row>
    <row r="3139" spans="3:11" x14ac:dyDescent="0.25">
      <c r="C3139" s="125"/>
      <c r="D3139" s="122"/>
      <c r="E3139" s="4" t="s">
        <v>28</v>
      </c>
      <c r="F3139" s="5"/>
      <c r="G3139" s="6">
        <v>210</v>
      </c>
      <c r="H3139" s="7">
        <v>117</v>
      </c>
      <c r="I3139" s="1">
        <v>21</v>
      </c>
      <c r="J3139" s="1">
        <v>59</v>
      </c>
      <c r="K3139" s="11">
        <v>13</v>
      </c>
    </row>
    <row r="3140" spans="3:11" x14ac:dyDescent="0.25">
      <c r="C3140" s="125"/>
      <c r="D3140" s="122"/>
      <c r="E3140" s="9"/>
      <c r="F3140" s="10"/>
      <c r="G3140" s="8">
        <v>100</v>
      </c>
      <c r="H3140" s="13">
        <v>55.714285714286</v>
      </c>
      <c r="I3140" s="2">
        <v>10</v>
      </c>
      <c r="J3140" s="2">
        <v>28.095238095237999</v>
      </c>
      <c r="K3140" s="14">
        <v>6.1904761904759997</v>
      </c>
    </row>
    <row r="3141" spans="3:11" x14ac:dyDescent="0.25">
      <c r="C3141" s="125"/>
      <c r="D3141" s="122"/>
      <c r="E3141" s="4" t="s">
        <v>29</v>
      </c>
      <c r="F3141" s="5"/>
      <c r="G3141" s="6">
        <v>123</v>
      </c>
      <c r="H3141" s="7">
        <v>40</v>
      </c>
      <c r="I3141" s="1">
        <v>16</v>
      </c>
      <c r="J3141" s="1">
        <v>61</v>
      </c>
      <c r="K3141" s="11">
        <v>6</v>
      </c>
    </row>
    <row r="3142" spans="3:11" x14ac:dyDescent="0.25">
      <c r="C3142" s="125"/>
      <c r="D3142" s="122"/>
      <c r="E3142" s="9"/>
      <c r="F3142" s="10"/>
      <c r="G3142" s="8">
        <v>100</v>
      </c>
      <c r="H3142" s="13">
        <v>32.520325203252</v>
      </c>
      <c r="I3142" s="2">
        <v>13.008130081300999</v>
      </c>
      <c r="J3142" s="2">
        <v>49.593495934959002</v>
      </c>
      <c r="K3142" s="14">
        <v>4.8780487804880002</v>
      </c>
    </row>
    <row r="3143" spans="3:11" x14ac:dyDescent="0.25">
      <c r="C3143" s="125"/>
      <c r="D3143" s="122"/>
      <c r="E3143" s="4" t="s">
        <v>30</v>
      </c>
      <c r="F3143" s="5"/>
      <c r="G3143" s="6">
        <v>50</v>
      </c>
      <c r="H3143" s="7">
        <v>10</v>
      </c>
      <c r="I3143" s="1">
        <v>4</v>
      </c>
      <c r="J3143" s="1">
        <v>33</v>
      </c>
      <c r="K3143" s="11">
        <v>3</v>
      </c>
    </row>
    <row r="3144" spans="3:11" x14ac:dyDescent="0.25">
      <c r="C3144" s="125"/>
      <c r="D3144" s="122"/>
      <c r="E3144" s="9"/>
      <c r="F3144" s="10"/>
      <c r="G3144" s="8">
        <v>100</v>
      </c>
      <c r="H3144" s="13">
        <v>20</v>
      </c>
      <c r="I3144" s="2">
        <v>8</v>
      </c>
      <c r="J3144" s="2">
        <v>66</v>
      </c>
      <c r="K3144" s="14">
        <v>6</v>
      </c>
    </row>
    <row r="3145" spans="3:11" x14ac:dyDescent="0.25">
      <c r="C3145" s="125"/>
      <c r="D3145" s="122"/>
      <c r="E3145" s="4" t="s">
        <v>31</v>
      </c>
      <c r="F3145" s="5"/>
      <c r="G3145" s="6">
        <v>14</v>
      </c>
      <c r="H3145" s="7">
        <v>0</v>
      </c>
      <c r="I3145" s="1">
        <v>2</v>
      </c>
      <c r="J3145" s="1">
        <v>12</v>
      </c>
      <c r="K3145" s="11">
        <v>0</v>
      </c>
    </row>
    <row r="3146" spans="3:11" x14ac:dyDescent="0.25">
      <c r="C3146" s="125"/>
      <c r="D3146" s="122"/>
      <c r="E3146" s="9"/>
      <c r="F3146" s="10"/>
      <c r="G3146" s="8">
        <v>100</v>
      </c>
      <c r="H3146" s="36">
        <v>0</v>
      </c>
      <c r="I3146" s="2">
        <v>14.285714285714</v>
      </c>
      <c r="J3146" s="2">
        <v>85.714285714286007</v>
      </c>
      <c r="K3146" s="32">
        <v>0</v>
      </c>
    </row>
    <row r="3147" spans="3:11" x14ac:dyDescent="0.25">
      <c r="C3147" s="125"/>
      <c r="D3147" s="122"/>
      <c r="E3147" s="4" t="s">
        <v>32</v>
      </c>
      <c r="F3147" s="5"/>
      <c r="G3147" s="6">
        <v>627</v>
      </c>
      <c r="H3147" s="7">
        <v>505</v>
      </c>
      <c r="I3147" s="1">
        <v>59</v>
      </c>
      <c r="J3147" s="1">
        <v>51</v>
      </c>
      <c r="K3147" s="11">
        <v>12</v>
      </c>
    </row>
    <row r="3148" spans="3:11" x14ac:dyDescent="0.25">
      <c r="C3148" s="125"/>
      <c r="D3148" s="122"/>
      <c r="E3148" s="9"/>
      <c r="F3148" s="10"/>
      <c r="G3148" s="8">
        <v>100</v>
      </c>
      <c r="H3148" s="13">
        <v>80.542264752790999</v>
      </c>
      <c r="I3148" s="2">
        <v>9.4098883572569996</v>
      </c>
      <c r="J3148" s="2">
        <v>8.1339712918660005</v>
      </c>
      <c r="K3148" s="14">
        <v>1.9138755980860001</v>
      </c>
    </row>
    <row r="3149" spans="3:11" x14ac:dyDescent="0.25">
      <c r="C3149" s="125"/>
      <c r="D3149" s="122"/>
      <c r="E3149" s="4" t="s">
        <v>33</v>
      </c>
      <c r="F3149" s="5"/>
      <c r="G3149" s="6">
        <v>461</v>
      </c>
      <c r="H3149" s="7">
        <v>301</v>
      </c>
      <c r="I3149" s="1">
        <v>46</v>
      </c>
      <c r="J3149" s="1">
        <v>94</v>
      </c>
      <c r="K3149" s="11">
        <v>20</v>
      </c>
    </row>
    <row r="3150" spans="3:11" x14ac:dyDescent="0.25">
      <c r="C3150" s="125"/>
      <c r="D3150" s="122"/>
      <c r="E3150" s="9"/>
      <c r="F3150" s="10"/>
      <c r="G3150" s="8">
        <v>100</v>
      </c>
      <c r="H3150" s="13">
        <v>65.292841648589999</v>
      </c>
      <c r="I3150" s="2">
        <v>9.9783080260299997</v>
      </c>
      <c r="J3150" s="2">
        <v>20.390455531453</v>
      </c>
      <c r="K3150" s="14">
        <v>4.3383947939259997</v>
      </c>
    </row>
    <row r="3151" spans="3:11" x14ac:dyDescent="0.25">
      <c r="C3151" s="125"/>
      <c r="D3151" s="122"/>
      <c r="E3151" s="4" t="s">
        <v>34</v>
      </c>
      <c r="F3151" s="5"/>
      <c r="G3151" s="6">
        <v>187</v>
      </c>
      <c r="H3151" s="7">
        <v>50</v>
      </c>
      <c r="I3151" s="1">
        <v>22</v>
      </c>
      <c r="J3151" s="1">
        <v>106</v>
      </c>
      <c r="K3151" s="11">
        <v>9</v>
      </c>
    </row>
    <row r="3152" spans="3:11" x14ac:dyDescent="0.25">
      <c r="C3152" s="125"/>
      <c r="D3152" s="122"/>
      <c r="E3152" s="9"/>
      <c r="F3152" s="10"/>
      <c r="G3152" s="8">
        <v>100</v>
      </c>
      <c r="H3152" s="13">
        <v>26.737967914439</v>
      </c>
      <c r="I3152" s="2">
        <v>11.764705882353001</v>
      </c>
      <c r="J3152" s="2">
        <v>56.684491978609998</v>
      </c>
      <c r="K3152" s="14">
        <v>4.8128342245990003</v>
      </c>
    </row>
    <row r="3153" spans="3:11" x14ac:dyDescent="0.25">
      <c r="C3153" s="125"/>
      <c r="D3153" s="122"/>
      <c r="E3153" s="4" t="s">
        <v>35</v>
      </c>
      <c r="F3153" s="5"/>
      <c r="G3153" s="6">
        <v>648</v>
      </c>
      <c r="H3153" s="7">
        <v>351</v>
      </c>
      <c r="I3153" s="1">
        <v>68</v>
      </c>
      <c r="J3153" s="1">
        <v>200</v>
      </c>
      <c r="K3153" s="11">
        <v>29</v>
      </c>
    </row>
    <row r="3154" spans="3:11" x14ac:dyDescent="0.25">
      <c r="C3154" s="125"/>
      <c r="D3154" s="122"/>
      <c r="E3154" s="9"/>
      <c r="F3154" s="10"/>
      <c r="G3154" s="8">
        <v>100</v>
      </c>
      <c r="H3154" s="13">
        <v>54.166666666666998</v>
      </c>
      <c r="I3154" s="2">
        <v>10.493827160494</v>
      </c>
      <c r="J3154" s="2">
        <v>30.864197530864001</v>
      </c>
      <c r="K3154" s="14">
        <v>4.4753086419750003</v>
      </c>
    </row>
    <row r="3155" spans="3:11" x14ac:dyDescent="0.25">
      <c r="C3155" s="121" t="s">
        <v>36</v>
      </c>
      <c r="D3155" s="121" t="s">
        <v>24</v>
      </c>
      <c r="E3155" s="18" t="s">
        <v>37</v>
      </c>
      <c r="F3155" s="17"/>
      <c r="G3155" s="19">
        <v>106</v>
      </c>
      <c r="H3155" s="21">
        <v>70</v>
      </c>
      <c r="I3155" s="3">
        <v>8</v>
      </c>
      <c r="J3155" s="3">
        <v>22</v>
      </c>
      <c r="K3155" s="22">
        <v>6</v>
      </c>
    </row>
    <row r="3156" spans="3:11" x14ac:dyDescent="0.25">
      <c r="C3156" s="125"/>
      <c r="D3156" s="122"/>
      <c r="E3156" s="9"/>
      <c r="F3156" s="10"/>
      <c r="G3156" s="8">
        <v>100</v>
      </c>
      <c r="H3156" s="13">
        <v>66.037735849057</v>
      </c>
      <c r="I3156" s="2">
        <v>7.547169811321</v>
      </c>
      <c r="J3156" s="2">
        <v>20.754716981131999</v>
      </c>
      <c r="K3156" s="14">
        <v>5.660377358491</v>
      </c>
    </row>
    <row r="3157" spans="3:11" ht="25.2" x14ac:dyDescent="0.25">
      <c r="C3157" s="125"/>
      <c r="D3157" s="122"/>
      <c r="E3157" s="4" t="s">
        <v>38</v>
      </c>
      <c r="F3157" s="5"/>
      <c r="G3157" s="6">
        <v>1653</v>
      </c>
      <c r="H3157" s="7">
        <v>1224</v>
      </c>
      <c r="I3157" s="1">
        <v>183</v>
      </c>
      <c r="J3157" s="1">
        <v>195</v>
      </c>
      <c r="K3157" s="11">
        <v>51</v>
      </c>
    </row>
    <row r="3158" spans="3:11" x14ac:dyDescent="0.25">
      <c r="C3158" s="125"/>
      <c r="D3158" s="122"/>
      <c r="E3158" s="9"/>
      <c r="F3158" s="10"/>
      <c r="G3158" s="8">
        <v>100</v>
      </c>
      <c r="H3158" s="13">
        <v>74.047186932849002</v>
      </c>
      <c r="I3158" s="2">
        <v>11.070780399274</v>
      </c>
      <c r="J3158" s="2">
        <v>11.796733212341</v>
      </c>
      <c r="K3158" s="14">
        <v>3.085299455535</v>
      </c>
    </row>
    <row r="3159" spans="3:11" ht="25.2" x14ac:dyDescent="0.25">
      <c r="C3159" s="125"/>
      <c r="D3159" s="122"/>
      <c r="E3159" s="4" t="s">
        <v>39</v>
      </c>
      <c r="F3159" s="5"/>
      <c r="G3159" s="6">
        <v>116</v>
      </c>
      <c r="H3159" s="7">
        <v>77</v>
      </c>
      <c r="I3159" s="1">
        <v>11</v>
      </c>
      <c r="J3159" s="1">
        <v>24</v>
      </c>
      <c r="K3159" s="11">
        <v>4</v>
      </c>
    </row>
    <row r="3160" spans="3:11" x14ac:dyDescent="0.25">
      <c r="C3160" s="125"/>
      <c r="D3160" s="122"/>
      <c r="E3160" s="9"/>
      <c r="F3160" s="10"/>
      <c r="G3160" s="8">
        <v>100</v>
      </c>
      <c r="H3160" s="13">
        <v>66.379310344827999</v>
      </c>
      <c r="I3160" s="2">
        <v>9.4827586206899994</v>
      </c>
      <c r="J3160" s="2">
        <v>20.689655172414</v>
      </c>
      <c r="K3160" s="14">
        <v>3.4482758620689999</v>
      </c>
    </row>
    <row r="3161" spans="3:11" ht="25.2" x14ac:dyDescent="0.25">
      <c r="C3161" s="125"/>
      <c r="D3161" s="122"/>
      <c r="E3161" s="4" t="s">
        <v>40</v>
      </c>
      <c r="F3161" s="5"/>
      <c r="G3161" s="6">
        <v>513</v>
      </c>
      <c r="H3161" s="7">
        <v>297</v>
      </c>
      <c r="I3161" s="1">
        <v>55</v>
      </c>
      <c r="J3161" s="1">
        <v>138</v>
      </c>
      <c r="K3161" s="11">
        <v>23</v>
      </c>
    </row>
    <row r="3162" spans="3:11" x14ac:dyDescent="0.25">
      <c r="C3162" s="125"/>
      <c r="D3162" s="122"/>
      <c r="E3162" s="9"/>
      <c r="F3162" s="10"/>
      <c r="G3162" s="8">
        <v>100</v>
      </c>
      <c r="H3162" s="13">
        <v>57.894736842104997</v>
      </c>
      <c r="I3162" s="2">
        <v>10.721247563353</v>
      </c>
      <c r="J3162" s="2">
        <v>26.900584795322001</v>
      </c>
      <c r="K3162" s="14">
        <v>4.4834307992199998</v>
      </c>
    </row>
    <row r="3163" spans="3:11" x14ac:dyDescent="0.25">
      <c r="C3163" s="125"/>
      <c r="D3163" s="122"/>
      <c r="E3163" s="4" t="s">
        <v>18</v>
      </c>
      <c r="F3163" s="5"/>
      <c r="G3163" s="6">
        <v>26</v>
      </c>
      <c r="H3163" s="7">
        <v>15</v>
      </c>
      <c r="I3163" s="1">
        <v>5</v>
      </c>
      <c r="J3163" s="1">
        <v>5</v>
      </c>
      <c r="K3163" s="11">
        <v>1</v>
      </c>
    </row>
    <row r="3164" spans="3:11" x14ac:dyDescent="0.25">
      <c r="C3164" s="125"/>
      <c r="D3164" s="122"/>
      <c r="E3164" s="9"/>
      <c r="F3164" s="10"/>
      <c r="G3164" s="8">
        <v>100</v>
      </c>
      <c r="H3164" s="13">
        <v>57.692307692307999</v>
      </c>
      <c r="I3164" s="2">
        <v>19.230769230768999</v>
      </c>
      <c r="J3164" s="2">
        <v>19.230769230768999</v>
      </c>
      <c r="K3164" s="14">
        <v>3.8461538461539999</v>
      </c>
    </row>
    <row r="3165" spans="3:11" x14ac:dyDescent="0.25">
      <c r="C3165" s="125"/>
      <c r="D3165" s="121" t="s">
        <v>21</v>
      </c>
      <c r="E3165" s="18" t="s">
        <v>37</v>
      </c>
      <c r="F3165" s="17"/>
      <c r="G3165" s="19">
        <v>66</v>
      </c>
      <c r="H3165" s="21">
        <v>43</v>
      </c>
      <c r="I3165" s="3">
        <v>4</v>
      </c>
      <c r="J3165" s="3">
        <v>15</v>
      </c>
      <c r="K3165" s="22">
        <v>4</v>
      </c>
    </row>
    <row r="3166" spans="3:11" x14ac:dyDescent="0.25">
      <c r="C3166" s="125"/>
      <c r="D3166" s="122"/>
      <c r="E3166" s="9"/>
      <c r="F3166" s="10"/>
      <c r="G3166" s="8">
        <v>100</v>
      </c>
      <c r="H3166" s="13">
        <v>65.151515151515</v>
      </c>
      <c r="I3166" s="2">
        <v>6.0606060606060002</v>
      </c>
      <c r="J3166" s="2">
        <v>22.727272727273</v>
      </c>
      <c r="K3166" s="14">
        <v>6.0606060606060002</v>
      </c>
    </row>
    <row r="3167" spans="3:11" ht="25.2" x14ac:dyDescent="0.25">
      <c r="C3167" s="125"/>
      <c r="D3167" s="122"/>
      <c r="E3167" s="4" t="s">
        <v>38</v>
      </c>
      <c r="F3167" s="5"/>
      <c r="G3167" s="6">
        <v>938</v>
      </c>
      <c r="H3167" s="7">
        <v>692</v>
      </c>
      <c r="I3167" s="1">
        <v>118</v>
      </c>
      <c r="J3167" s="1">
        <v>96</v>
      </c>
      <c r="K3167" s="11">
        <v>32</v>
      </c>
    </row>
    <row r="3168" spans="3:11" x14ac:dyDescent="0.25">
      <c r="C3168" s="125"/>
      <c r="D3168" s="122"/>
      <c r="E3168" s="9"/>
      <c r="F3168" s="10"/>
      <c r="G3168" s="8">
        <v>100</v>
      </c>
      <c r="H3168" s="13">
        <v>73.773987206822994</v>
      </c>
      <c r="I3168" s="2">
        <v>12.579957356076999</v>
      </c>
      <c r="J3168" s="2">
        <v>10.234541577825</v>
      </c>
      <c r="K3168" s="14">
        <v>3.4115138592749998</v>
      </c>
    </row>
    <row r="3169" spans="3:11" ht="25.2" x14ac:dyDescent="0.25">
      <c r="C3169" s="125"/>
      <c r="D3169" s="122"/>
      <c r="E3169" s="4" t="s">
        <v>39</v>
      </c>
      <c r="F3169" s="5"/>
      <c r="G3169" s="6">
        <v>43</v>
      </c>
      <c r="H3169" s="7">
        <v>28</v>
      </c>
      <c r="I3169" s="1">
        <v>5</v>
      </c>
      <c r="J3169" s="1">
        <v>7</v>
      </c>
      <c r="K3169" s="11">
        <v>3</v>
      </c>
    </row>
    <row r="3170" spans="3:11" x14ac:dyDescent="0.25">
      <c r="C3170" s="125"/>
      <c r="D3170" s="122"/>
      <c r="E3170" s="9"/>
      <c r="F3170" s="10"/>
      <c r="G3170" s="8">
        <v>100</v>
      </c>
      <c r="H3170" s="13">
        <v>65.116279069767003</v>
      </c>
      <c r="I3170" s="2">
        <v>11.627906976744001</v>
      </c>
      <c r="J3170" s="2">
        <v>16.279069767442</v>
      </c>
      <c r="K3170" s="14">
        <v>6.9767441860470001</v>
      </c>
    </row>
    <row r="3171" spans="3:11" ht="25.2" x14ac:dyDescent="0.25">
      <c r="C3171" s="125"/>
      <c r="D3171" s="122"/>
      <c r="E3171" s="4" t="s">
        <v>40</v>
      </c>
      <c r="F3171" s="5"/>
      <c r="G3171" s="6">
        <v>77</v>
      </c>
      <c r="H3171" s="7">
        <v>55</v>
      </c>
      <c r="I3171" s="1">
        <v>4</v>
      </c>
      <c r="J3171" s="1">
        <v>13</v>
      </c>
      <c r="K3171" s="11">
        <v>5</v>
      </c>
    </row>
    <row r="3172" spans="3:11" x14ac:dyDescent="0.25">
      <c r="C3172" s="125"/>
      <c r="D3172" s="122"/>
      <c r="E3172" s="9"/>
      <c r="F3172" s="10"/>
      <c r="G3172" s="8">
        <v>100</v>
      </c>
      <c r="H3172" s="13">
        <v>71.428571428571004</v>
      </c>
      <c r="I3172" s="2">
        <v>5.1948051948050002</v>
      </c>
      <c r="J3172" s="2">
        <v>16.883116883117001</v>
      </c>
      <c r="K3172" s="14">
        <v>6.4935064935059996</v>
      </c>
    </row>
    <row r="3173" spans="3:11" x14ac:dyDescent="0.25">
      <c r="C3173" s="125"/>
      <c r="D3173" s="122"/>
      <c r="E3173" s="4" t="s">
        <v>18</v>
      </c>
      <c r="F3173" s="5"/>
      <c r="G3173" s="6">
        <v>15</v>
      </c>
      <c r="H3173" s="7">
        <v>9</v>
      </c>
      <c r="I3173" s="1">
        <v>4</v>
      </c>
      <c r="J3173" s="1">
        <v>2</v>
      </c>
      <c r="K3173" s="11">
        <v>0</v>
      </c>
    </row>
    <row r="3174" spans="3:11" x14ac:dyDescent="0.25">
      <c r="C3174" s="125"/>
      <c r="D3174" s="122"/>
      <c r="E3174" s="9"/>
      <c r="F3174" s="10"/>
      <c r="G3174" s="8">
        <v>100</v>
      </c>
      <c r="H3174" s="13">
        <v>60</v>
      </c>
      <c r="I3174" s="2">
        <v>26.666666666666998</v>
      </c>
      <c r="J3174" s="2">
        <v>13.333333333333</v>
      </c>
      <c r="K3174" s="32">
        <v>0</v>
      </c>
    </row>
    <row r="3175" spans="3:11" x14ac:dyDescent="0.25">
      <c r="C3175" s="125"/>
      <c r="D3175" s="121" t="s">
        <v>22</v>
      </c>
      <c r="E3175" s="18" t="s">
        <v>37</v>
      </c>
      <c r="F3175" s="17"/>
      <c r="G3175" s="19">
        <v>40</v>
      </c>
      <c r="H3175" s="21">
        <v>27</v>
      </c>
      <c r="I3175" s="3">
        <v>4</v>
      </c>
      <c r="J3175" s="3">
        <v>7</v>
      </c>
      <c r="K3175" s="22">
        <v>2</v>
      </c>
    </row>
    <row r="3176" spans="3:11" x14ac:dyDescent="0.25">
      <c r="C3176" s="125"/>
      <c r="D3176" s="122"/>
      <c r="E3176" s="9"/>
      <c r="F3176" s="10"/>
      <c r="G3176" s="8">
        <v>100</v>
      </c>
      <c r="H3176" s="13">
        <v>67.5</v>
      </c>
      <c r="I3176" s="2">
        <v>10</v>
      </c>
      <c r="J3176" s="2">
        <v>17.5</v>
      </c>
      <c r="K3176" s="14">
        <v>5</v>
      </c>
    </row>
    <row r="3177" spans="3:11" ht="25.2" x14ac:dyDescent="0.25">
      <c r="C3177" s="125"/>
      <c r="D3177" s="122"/>
      <c r="E3177" s="4" t="s">
        <v>38</v>
      </c>
      <c r="F3177" s="5"/>
      <c r="G3177" s="6">
        <v>715</v>
      </c>
      <c r="H3177" s="7">
        <v>532</v>
      </c>
      <c r="I3177" s="1">
        <v>65</v>
      </c>
      <c r="J3177" s="1">
        <v>99</v>
      </c>
      <c r="K3177" s="11">
        <v>19</v>
      </c>
    </row>
    <row r="3178" spans="3:11" x14ac:dyDescent="0.25">
      <c r="C3178" s="125"/>
      <c r="D3178" s="122"/>
      <c r="E3178" s="9"/>
      <c r="F3178" s="10"/>
      <c r="G3178" s="8">
        <v>100</v>
      </c>
      <c r="H3178" s="13">
        <v>74.405594405594002</v>
      </c>
      <c r="I3178" s="2">
        <v>9.0909090909089993</v>
      </c>
      <c r="J3178" s="2">
        <v>13.846153846153999</v>
      </c>
      <c r="K3178" s="14">
        <v>2.6573426573429999</v>
      </c>
    </row>
    <row r="3179" spans="3:11" ht="25.2" x14ac:dyDescent="0.25">
      <c r="C3179" s="125"/>
      <c r="D3179" s="122"/>
      <c r="E3179" s="4" t="s">
        <v>39</v>
      </c>
      <c r="F3179" s="5"/>
      <c r="G3179" s="6">
        <v>73</v>
      </c>
      <c r="H3179" s="7">
        <v>49</v>
      </c>
      <c r="I3179" s="1">
        <v>6</v>
      </c>
      <c r="J3179" s="1">
        <v>17</v>
      </c>
      <c r="K3179" s="11">
        <v>1</v>
      </c>
    </row>
    <row r="3180" spans="3:11" x14ac:dyDescent="0.25">
      <c r="C3180" s="125"/>
      <c r="D3180" s="122"/>
      <c r="E3180" s="9"/>
      <c r="F3180" s="10"/>
      <c r="G3180" s="8">
        <v>100</v>
      </c>
      <c r="H3180" s="13">
        <v>67.123287671233001</v>
      </c>
      <c r="I3180" s="2">
        <v>8.2191780821920002</v>
      </c>
      <c r="J3180" s="2">
        <v>23.287671232876999</v>
      </c>
      <c r="K3180" s="14">
        <v>1.369863013699</v>
      </c>
    </row>
    <row r="3181" spans="3:11" ht="25.2" x14ac:dyDescent="0.25">
      <c r="C3181" s="125"/>
      <c r="D3181" s="122"/>
      <c r="E3181" s="4" t="s">
        <v>40</v>
      </c>
      <c r="F3181" s="5"/>
      <c r="G3181" s="6">
        <v>436</v>
      </c>
      <c r="H3181" s="7">
        <v>242</v>
      </c>
      <c r="I3181" s="1">
        <v>51</v>
      </c>
      <c r="J3181" s="1">
        <v>125</v>
      </c>
      <c r="K3181" s="11">
        <v>18</v>
      </c>
    </row>
    <row r="3182" spans="3:11" x14ac:dyDescent="0.25">
      <c r="C3182" s="125"/>
      <c r="D3182" s="122"/>
      <c r="E3182" s="9"/>
      <c r="F3182" s="10"/>
      <c r="G3182" s="8">
        <v>100</v>
      </c>
      <c r="H3182" s="13">
        <v>55.504587155963002</v>
      </c>
      <c r="I3182" s="2">
        <v>11.697247706422001</v>
      </c>
      <c r="J3182" s="2">
        <v>28.669724770641999</v>
      </c>
      <c r="K3182" s="14">
        <v>4.1284403669719998</v>
      </c>
    </row>
    <row r="3183" spans="3:11" x14ac:dyDescent="0.25">
      <c r="C3183" s="125"/>
      <c r="D3183" s="122"/>
      <c r="E3183" s="4" t="s">
        <v>18</v>
      </c>
      <c r="F3183" s="5"/>
      <c r="G3183" s="6">
        <v>11</v>
      </c>
      <c r="H3183" s="7">
        <v>6</v>
      </c>
      <c r="I3183" s="1">
        <v>1</v>
      </c>
      <c r="J3183" s="1">
        <v>3</v>
      </c>
      <c r="K3183" s="11">
        <v>1</v>
      </c>
    </row>
    <row r="3184" spans="3:11" x14ac:dyDescent="0.25">
      <c r="C3184" s="125"/>
      <c r="D3184" s="122"/>
      <c r="E3184" s="9"/>
      <c r="F3184" s="10"/>
      <c r="G3184" s="8">
        <v>100</v>
      </c>
      <c r="H3184" s="13">
        <v>54.545454545455001</v>
      </c>
      <c r="I3184" s="2">
        <v>9.0909090909089993</v>
      </c>
      <c r="J3184" s="2">
        <v>27.272727272727</v>
      </c>
      <c r="K3184" s="14">
        <v>9.0909090909089993</v>
      </c>
    </row>
    <row r="3185" spans="3:11" ht="25.2" x14ac:dyDescent="0.25">
      <c r="C3185" s="121" t="s">
        <v>41</v>
      </c>
      <c r="D3185" s="119" t="s">
        <v>20</v>
      </c>
      <c r="E3185" s="18" t="s">
        <v>42</v>
      </c>
      <c r="F3185" s="17"/>
      <c r="G3185" s="19">
        <v>385</v>
      </c>
      <c r="H3185" s="21">
        <v>252</v>
      </c>
      <c r="I3185" s="3">
        <v>35</v>
      </c>
      <c r="J3185" s="3">
        <v>79</v>
      </c>
      <c r="K3185" s="22">
        <v>19</v>
      </c>
    </row>
    <row r="3186" spans="3:11" x14ac:dyDescent="0.25">
      <c r="C3186" s="125"/>
      <c r="D3186" s="120"/>
      <c r="E3186" s="9"/>
      <c r="F3186" s="10"/>
      <c r="G3186" s="8">
        <v>100</v>
      </c>
      <c r="H3186" s="13">
        <v>65.454545454544999</v>
      </c>
      <c r="I3186" s="2">
        <v>9.0909090909089993</v>
      </c>
      <c r="J3186" s="2">
        <v>20.519480519481</v>
      </c>
      <c r="K3186" s="14">
        <v>4.9350649350650002</v>
      </c>
    </row>
    <row r="3187" spans="3:11" ht="25.2" x14ac:dyDescent="0.25">
      <c r="C3187" s="125"/>
      <c r="D3187" s="120"/>
      <c r="E3187" s="4" t="s">
        <v>43</v>
      </c>
      <c r="F3187" s="5"/>
      <c r="G3187" s="6">
        <v>1574</v>
      </c>
      <c r="H3187" s="7">
        <v>1177</v>
      </c>
      <c r="I3187" s="1">
        <v>170</v>
      </c>
      <c r="J3187" s="1">
        <v>182</v>
      </c>
      <c r="K3187" s="11">
        <v>45</v>
      </c>
    </row>
    <row r="3188" spans="3:11" x14ac:dyDescent="0.25">
      <c r="C3188" s="125"/>
      <c r="D3188" s="120"/>
      <c r="E3188" s="9"/>
      <c r="F3188" s="10"/>
      <c r="G3188" s="8">
        <v>100</v>
      </c>
      <c r="H3188" s="13">
        <v>74.777636594662994</v>
      </c>
      <c r="I3188" s="2">
        <v>10.800508259212</v>
      </c>
      <c r="J3188" s="2">
        <v>11.56289707751</v>
      </c>
      <c r="K3188" s="14">
        <v>2.8589580686149998</v>
      </c>
    </row>
    <row r="3189" spans="3:11" ht="25.2" x14ac:dyDescent="0.25">
      <c r="C3189" s="125"/>
      <c r="D3189" s="120"/>
      <c r="E3189" s="4" t="s">
        <v>44</v>
      </c>
      <c r="F3189" s="5"/>
      <c r="G3189" s="6">
        <v>89</v>
      </c>
      <c r="H3189" s="7">
        <v>69</v>
      </c>
      <c r="I3189" s="1">
        <v>8</v>
      </c>
      <c r="J3189" s="1">
        <v>6</v>
      </c>
      <c r="K3189" s="11">
        <v>6</v>
      </c>
    </row>
    <row r="3190" spans="3:11" x14ac:dyDescent="0.25">
      <c r="C3190" s="125"/>
      <c r="D3190" s="120"/>
      <c r="E3190" s="9"/>
      <c r="F3190" s="10"/>
      <c r="G3190" s="8">
        <v>100</v>
      </c>
      <c r="H3190" s="13">
        <v>77.528089887639993</v>
      </c>
      <c r="I3190" s="2">
        <v>8.9887640449440003</v>
      </c>
      <c r="J3190" s="2">
        <v>6.7415730337079998</v>
      </c>
      <c r="K3190" s="14">
        <v>6.7415730337079998</v>
      </c>
    </row>
    <row r="3191" spans="3:11" ht="25.2" x14ac:dyDescent="0.25">
      <c r="C3191" s="125"/>
      <c r="D3191" s="120"/>
      <c r="E3191" s="4" t="s">
        <v>45</v>
      </c>
      <c r="F3191" s="5"/>
      <c r="G3191" s="6">
        <v>956</v>
      </c>
      <c r="H3191" s="7">
        <v>631</v>
      </c>
      <c r="I3191" s="1">
        <v>116</v>
      </c>
      <c r="J3191" s="1">
        <v>171</v>
      </c>
      <c r="K3191" s="11">
        <v>38</v>
      </c>
    </row>
    <row r="3192" spans="3:11" x14ac:dyDescent="0.25">
      <c r="C3192" s="125"/>
      <c r="D3192" s="120"/>
      <c r="E3192" s="9"/>
      <c r="F3192" s="10"/>
      <c r="G3192" s="8">
        <v>100</v>
      </c>
      <c r="H3192" s="13">
        <v>66.004184100418001</v>
      </c>
      <c r="I3192" s="2">
        <v>12.133891213388999</v>
      </c>
      <c r="J3192" s="2">
        <v>17.887029288703001</v>
      </c>
      <c r="K3192" s="14">
        <v>3.9748953974900001</v>
      </c>
    </row>
    <row r="3193" spans="3:11" ht="25.2" x14ac:dyDescent="0.25">
      <c r="C3193" s="125"/>
      <c r="D3193" s="120"/>
      <c r="E3193" s="4" t="s">
        <v>46</v>
      </c>
      <c r="F3193" s="5"/>
      <c r="G3193" s="6">
        <v>85</v>
      </c>
      <c r="H3193" s="7">
        <v>47</v>
      </c>
      <c r="I3193" s="1">
        <v>6</v>
      </c>
      <c r="J3193" s="1">
        <v>28</v>
      </c>
      <c r="K3193" s="11">
        <v>4</v>
      </c>
    </row>
    <row r="3194" spans="3:11" x14ac:dyDescent="0.25">
      <c r="C3194" s="125"/>
      <c r="D3194" s="120"/>
      <c r="E3194" s="9"/>
      <c r="F3194" s="10"/>
      <c r="G3194" s="8">
        <v>100</v>
      </c>
      <c r="H3194" s="13">
        <v>55.294117647058997</v>
      </c>
      <c r="I3194" s="2">
        <v>7.0588235294119999</v>
      </c>
      <c r="J3194" s="2">
        <v>32.941176470587997</v>
      </c>
      <c r="K3194" s="14">
        <v>4.7058823529409999</v>
      </c>
    </row>
    <row r="3195" spans="3:11" x14ac:dyDescent="0.25">
      <c r="C3195" s="125"/>
      <c r="D3195" s="120"/>
      <c r="E3195" s="4" t="s">
        <v>18</v>
      </c>
      <c r="F3195" s="5"/>
      <c r="G3195" s="6">
        <v>17</v>
      </c>
      <c r="H3195" s="7">
        <v>11</v>
      </c>
      <c r="I3195" s="1">
        <v>4</v>
      </c>
      <c r="J3195" s="1">
        <v>1</v>
      </c>
      <c r="K3195" s="11">
        <v>1</v>
      </c>
    </row>
    <row r="3196" spans="3:11" x14ac:dyDescent="0.25">
      <c r="C3196" s="125"/>
      <c r="D3196" s="120"/>
      <c r="E3196" s="9"/>
      <c r="F3196" s="10"/>
      <c r="G3196" s="8">
        <v>100</v>
      </c>
      <c r="H3196" s="13">
        <v>64.705882352941003</v>
      </c>
      <c r="I3196" s="2">
        <v>23.529411764706001</v>
      </c>
      <c r="J3196" s="2">
        <v>5.8823529411760003</v>
      </c>
      <c r="K3196" s="14">
        <v>5.8823529411760003</v>
      </c>
    </row>
    <row r="3197" spans="3:11" x14ac:dyDescent="0.25">
      <c r="C3197" s="121" t="s">
        <v>47</v>
      </c>
      <c r="D3197" s="119" t="s">
        <v>20</v>
      </c>
      <c r="E3197" s="18" t="s">
        <v>48</v>
      </c>
      <c r="F3197" s="17"/>
      <c r="G3197" s="19">
        <v>385</v>
      </c>
      <c r="H3197" s="21">
        <v>252</v>
      </c>
      <c r="I3197" s="3">
        <v>35</v>
      </c>
      <c r="J3197" s="3">
        <v>79</v>
      </c>
      <c r="K3197" s="22">
        <v>19</v>
      </c>
    </row>
    <row r="3198" spans="3:11" x14ac:dyDescent="0.25">
      <c r="C3198" s="125"/>
      <c r="D3198" s="120"/>
      <c r="E3198" s="9"/>
      <c r="F3198" s="10"/>
      <c r="G3198" s="8">
        <v>100</v>
      </c>
      <c r="H3198" s="13">
        <v>65.454545454544999</v>
      </c>
      <c r="I3198" s="2">
        <v>9.0909090909089993</v>
      </c>
      <c r="J3198" s="2">
        <v>20.519480519481</v>
      </c>
      <c r="K3198" s="14">
        <v>4.9350649350650002</v>
      </c>
    </row>
    <row r="3199" spans="3:11" x14ac:dyDescent="0.25">
      <c r="C3199" s="125"/>
      <c r="D3199" s="120"/>
      <c r="E3199" s="4" t="s">
        <v>49</v>
      </c>
      <c r="F3199" s="5"/>
      <c r="G3199" s="6">
        <v>1156</v>
      </c>
      <c r="H3199" s="7">
        <v>832</v>
      </c>
      <c r="I3199" s="1">
        <v>118</v>
      </c>
      <c r="J3199" s="1">
        <v>174</v>
      </c>
      <c r="K3199" s="11">
        <v>32</v>
      </c>
    </row>
    <row r="3200" spans="3:11" x14ac:dyDescent="0.25">
      <c r="C3200" s="125"/>
      <c r="D3200" s="120"/>
      <c r="E3200" s="9"/>
      <c r="F3200" s="10"/>
      <c r="G3200" s="8">
        <v>100</v>
      </c>
      <c r="H3200" s="13">
        <v>71.972318339099999</v>
      </c>
      <c r="I3200" s="2">
        <v>10.207612456747</v>
      </c>
      <c r="J3200" s="2">
        <v>15.051903114187001</v>
      </c>
      <c r="K3200" s="14">
        <v>2.7681660899649998</v>
      </c>
    </row>
    <row r="3201" spans="3:11" x14ac:dyDescent="0.25">
      <c r="C3201" s="125"/>
      <c r="D3201" s="120"/>
      <c r="E3201" s="4" t="s">
        <v>50</v>
      </c>
      <c r="F3201" s="5"/>
      <c r="G3201" s="6">
        <v>466</v>
      </c>
      <c r="H3201" s="7">
        <v>328</v>
      </c>
      <c r="I3201" s="1">
        <v>59</v>
      </c>
      <c r="J3201" s="1">
        <v>65</v>
      </c>
      <c r="K3201" s="11">
        <v>14</v>
      </c>
    </row>
    <row r="3202" spans="3:11" x14ac:dyDescent="0.25">
      <c r="C3202" s="125"/>
      <c r="D3202" s="120"/>
      <c r="E3202" s="9"/>
      <c r="F3202" s="10"/>
      <c r="G3202" s="8">
        <v>100</v>
      </c>
      <c r="H3202" s="13">
        <v>70.386266094421003</v>
      </c>
      <c r="I3202" s="2">
        <v>12.660944206009001</v>
      </c>
      <c r="J3202" s="2">
        <v>13.948497854077001</v>
      </c>
      <c r="K3202" s="14">
        <v>3.004291845494</v>
      </c>
    </row>
    <row r="3203" spans="3:11" x14ac:dyDescent="0.25">
      <c r="C3203" s="125"/>
      <c r="D3203" s="120"/>
      <c r="E3203" s="4" t="s">
        <v>51</v>
      </c>
      <c r="F3203" s="5"/>
      <c r="G3203" s="6">
        <v>191</v>
      </c>
      <c r="H3203" s="7">
        <v>130</v>
      </c>
      <c r="I3203" s="1">
        <v>24</v>
      </c>
      <c r="J3203" s="1">
        <v>28</v>
      </c>
      <c r="K3203" s="11">
        <v>9</v>
      </c>
    </row>
    <row r="3204" spans="3:11" x14ac:dyDescent="0.25">
      <c r="C3204" s="125"/>
      <c r="D3204" s="120"/>
      <c r="E3204" s="9"/>
      <c r="F3204" s="10"/>
      <c r="G3204" s="8">
        <v>100</v>
      </c>
      <c r="H3204" s="13">
        <v>68.062827225131002</v>
      </c>
      <c r="I3204" s="2">
        <v>12.565445026178001</v>
      </c>
      <c r="J3204" s="2">
        <v>14.659685863874</v>
      </c>
      <c r="K3204" s="14">
        <v>4.7120418848170003</v>
      </c>
    </row>
    <row r="3205" spans="3:11" x14ac:dyDescent="0.25">
      <c r="C3205" s="125"/>
      <c r="D3205" s="120"/>
      <c r="E3205" s="4" t="s">
        <v>52</v>
      </c>
      <c r="F3205" s="5"/>
      <c r="G3205" s="6">
        <v>181</v>
      </c>
      <c r="H3205" s="7">
        <v>121</v>
      </c>
      <c r="I3205" s="1">
        <v>21</v>
      </c>
      <c r="J3205" s="1">
        <v>31</v>
      </c>
      <c r="K3205" s="11">
        <v>8</v>
      </c>
    </row>
    <row r="3206" spans="3:11" x14ac:dyDescent="0.25">
      <c r="C3206" s="125"/>
      <c r="D3206" s="120"/>
      <c r="E3206" s="9"/>
      <c r="F3206" s="10"/>
      <c r="G3206" s="8">
        <v>100</v>
      </c>
      <c r="H3206" s="13">
        <v>66.850828729282</v>
      </c>
      <c r="I3206" s="2">
        <v>11.602209944750999</v>
      </c>
      <c r="J3206" s="2">
        <v>17.127071823203998</v>
      </c>
      <c r="K3206" s="14">
        <v>4.4198895027620004</v>
      </c>
    </row>
    <row r="3207" spans="3:11" x14ac:dyDescent="0.25">
      <c r="C3207" s="125"/>
      <c r="D3207" s="120"/>
      <c r="E3207" s="4" t="s">
        <v>18</v>
      </c>
      <c r="F3207" s="5"/>
      <c r="G3207" s="6">
        <v>35</v>
      </c>
      <c r="H3207" s="7">
        <v>20</v>
      </c>
      <c r="I3207" s="1">
        <v>5</v>
      </c>
      <c r="J3207" s="1">
        <v>7</v>
      </c>
      <c r="K3207" s="11">
        <v>3</v>
      </c>
    </row>
    <row r="3208" spans="3:11" x14ac:dyDescent="0.25">
      <c r="C3208" s="125"/>
      <c r="D3208" s="120"/>
      <c r="E3208" s="9"/>
      <c r="F3208" s="10"/>
      <c r="G3208" s="8">
        <v>100</v>
      </c>
      <c r="H3208" s="13">
        <v>57.142857142856997</v>
      </c>
      <c r="I3208" s="2">
        <v>14.285714285714</v>
      </c>
      <c r="J3208" s="2">
        <v>20</v>
      </c>
      <c r="K3208" s="14">
        <v>8.5714285714289993</v>
      </c>
    </row>
    <row r="3209" spans="3:11" x14ac:dyDescent="0.25">
      <c r="C3209" s="121" t="s">
        <v>53</v>
      </c>
      <c r="D3209" s="119" t="s">
        <v>20</v>
      </c>
      <c r="E3209" s="18" t="s">
        <v>54</v>
      </c>
      <c r="F3209" s="17"/>
      <c r="G3209" s="19">
        <v>331</v>
      </c>
      <c r="H3209" s="21">
        <v>198</v>
      </c>
      <c r="I3209" s="3">
        <v>48</v>
      </c>
      <c r="J3209" s="3">
        <v>63</v>
      </c>
      <c r="K3209" s="22">
        <v>22</v>
      </c>
    </row>
    <row r="3210" spans="3:11" x14ac:dyDescent="0.25">
      <c r="C3210" s="125"/>
      <c r="D3210" s="120"/>
      <c r="E3210" s="9"/>
      <c r="F3210" s="10"/>
      <c r="G3210" s="8">
        <v>100</v>
      </c>
      <c r="H3210" s="13">
        <v>59.818731117825003</v>
      </c>
      <c r="I3210" s="2">
        <v>14.501510574018001</v>
      </c>
      <c r="J3210" s="2">
        <v>19.033232628398999</v>
      </c>
      <c r="K3210" s="14">
        <v>6.6465256797579997</v>
      </c>
    </row>
    <row r="3211" spans="3:11" x14ac:dyDescent="0.25">
      <c r="C3211" s="125"/>
      <c r="D3211" s="120"/>
      <c r="E3211" s="4" t="s">
        <v>55</v>
      </c>
      <c r="F3211" s="5"/>
      <c r="G3211" s="6">
        <v>1212</v>
      </c>
      <c r="H3211" s="7">
        <v>889</v>
      </c>
      <c r="I3211" s="1">
        <v>120</v>
      </c>
      <c r="J3211" s="1">
        <v>169</v>
      </c>
      <c r="K3211" s="11">
        <v>34</v>
      </c>
    </row>
    <row r="3212" spans="3:11" x14ac:dyDescent="0.25">
      <c r="C3212" s="125"/>
      <c r="D3212" s="120"/>
      <c r="E3212" s="9"/>
      <c r="F3212" s="10"/>
      <c r="G3212" s="8">
        <v>100</v>
      </c>
      <c r="H3212" s="13">
        <v>73.349834983497999</v>
      </c>
      <c r="I3212" s="2">
        <v>9.9009900990100004</v>
      </c>
      <c r="J3212" s="2">
        <v>13.943894389439</v>
      </c>
      <c r="K3212" s="14">
        <v>2.8052805280530002</v>
      </c>
    </row>
    <row r="3213" spans="3:11" ht="25.2" x14ac:dyDescent="0.25">
      <c r="C3213" s="125"/>
      <c r="D3213" s="120"/>
      <c r="E3213" s="4" t="s">
        <v>56</v>
      </c>
      <c r="F3213" s="5"/>
      <c r="G3213" s="6">
        <v>615</v>
      </c>
      <c r="H3213" s="7">
        <v>426</v>
      </c>
      <c r="I3213" s="1">
        <v>68</v>
      </c>
      <c r="J3213" s="1">
        <v>106</v>
      </c>
      <c r="K3213" s="11">
        <v>15</v>
      </c>
    </row>
    <row r="3214" spans="3:11" x14ac:dyDescent="0.25">
      <c r="C3214" s="125"/>
      <c r="D3214" s="120"/>
      <c r="E3214" s="9"/>
      <c r="F3214" s="10"/>
      <c r="G3214" s="8">
        <v>100</v>
      </c>
      <c r="H3214" s="13">
        <v>69.268292682926997</v>
      </c>
      <c r="I3214" s="2">
        <v>11.056910569106</v>
      </c>
      <c r="J3214" s="2">
        <v>17.235772357723999</v>
      </c>
      <c r="K3214" s="14">
        <v>2.4390243902440001</v>
      </c>
    </row>
    <row r="3215" spans="3:11" x14ac:dyDescent="0.25">
      <c r="C3215" s="125"/>
      <c r="D3215" s="120"/>
      <c r="E3215" s="4" t="s">
        <v>57</v>
      </c>
      <c r="F3215" s="5"/>
      <c r="G3215" s="6">
        <v>234</v>
      </c>
      <c r="H3215" s="7">
        <v>157</v>
      </c>
      <c r="I3215" s="1">
        <v>22</v>
      </c>
      <c r="J3215" s="1">
        <v>43</v>
      </c>
      <c r="K3215" s="11">
        <v>12</v>
      </c>
    </row>
    <row r="3216" spans="3:11" x14ac:dyDescent="0.25">
      <c r="C3216" s="125"/>
      <c r="D3216" s="120"/>
      <c r="E3216" s="9"/>
      <c r="F3216" s="10"/>
      <c r="G3216" s="8">
        <v>100</v>
      </c>
      <c r="H3216" s="13">
        <v>67.094017094017005</v>
      </c>
      <c r="I3216" s="2">
        <v>9.4017094017090006</v>
      </c>
      <c r="J3216" s="2">
        <v>18.376068376068002</v>
      </c>
      <c r="K3216" s="14">
        <v>5.1282051282049999</v>
      </c>
    </row>
    <row r="3217" spans="3:11" x14ac:dyDescent="0.25">
      <c r="C3217" s="125"/>
      <c r="D3217" s="120"/>
      <c r="E3217" s="4" t="s">
        <v>18</v>
      </c>
      <c r="F3217" s="5"/>
      <c r="G3217" s="6">
        <v>22</v>
      </c>
      <c r="H3217" s="7">
        <v>13</v>
      </c>
      <c r="I3217" s="1">
        <v>4</v>
      </c>
      <c r="J3217" s="1">
        <v>3</v>
      </c>
      <c r="K3217" s="11">
        <v>2</v>
      </c>
    </row>
    <row r="3218" spans="3:11" x14ac:dyDescent="0.25">
      <c r="C3218" s="125"/>
      <c r="D3218" s="120"/>
      <c r="E3218" s="9"/>
      <c r="F3218" s="10"/>
      <c r="G3218" s="8">
        <v>100</v>
      </c>
      <c r="H3218" s="13">
        <v>59.090909090909001</v>
      </c>
      <c r="I3218" s="2">
        <v>18.181818181817999</v>
      </c>
      <c r="J3218" s="2">
        <v>13.636363636364001</v>
      </c>
      <c r="K3218" s="14">
        <v>9.0909090909089993</v>
      </c>
    </row>
    <row r="3219" spans="3:11" x14ac:dyDescent="0.25">
      <c r="C3219" s="121" t="s">
        <v>58</v>
      </c>
      <c r="D3219" s="119" t="s">
        <v>20</v>
      </c>
      <c r="E3219" s="18" t="s">
        <v>59</v>
      </c>
      <c r="F3219" s="17"/>
      <c r="G3219" s="19">
        <v>522</v>
      </c>
      <c r="H3219" s="21">
        <v>278</v>
      </c>
      <c r="I3219" s="3">
        <v>82</v>
      </c>
      <c r="J3219" s="3">
        <v>140</v>
      </c>
      <c r="K3219" s="22">
        <v>22</v>
      </c>
    </row>
    <row r="3220" spans="3:11" x14ac:dyDescent="0.25">
      <c r="C3220" s="125"/>
      <c r="D3220" s="120"/>
      <c r="E3220" s="9"/>
      <c r="F3220" s="10"/>
      <c r="G3220" s="8">
        <v>100</v>
      </c>
      <c r="H3220" s="13">
        <v>53.256704980842997</v>
      </c>
      <c r="I3220" s="2">
        <v>15.708812260536</v>
      </c>
      <c r="J3220" s="2">
        <v>26.819923371647999</v>
      </c>
      <c r="K3220" s="14">
        <v>4.2145593869729998</v>
      </c>
    </row>
    <row r="3221" spans="3:11" x14ac:dyDescent="0.25">
      <c r="C3221" s="125"/>
      <c r="D3221" s="120"/>
      <c r="E3221" s="4" t="s">
        <v>60</v>
      </c>
      <c r="F3221" s="5"/>
      <c r="G3221" s="6">
        <v>1090</v>
      </c>
      <c r="H3221" s="7">
        <v>766</v>
      </c>
      <c r="I3221" s="1">
        <v>118</v>
      </c>
      <c r="J3221" s="1">
        <v>165</v>
      </c>
      <c r="K3221" s="11">
        <v>41</v>
      </c>
    </row>
    <row r="3222" spans="3:11" x14ac:dyDescent="0.25">
      <c r="C3222" s="125"/>
      <c r="D3222" s="120"/>
      <c r="E3222" s="9"/>
      <c r="F3222" s="10"/>
      <c r="G3222" s="8">
        <v>100</v>
      </c>
      <c r="H3222" s="13">
        <v>70.275229357797997</v>
      </c>
      <c r="I3222" s="2">
        <v>10.825688073394</v>
      </c>
      <c r="J3222" s="2">
        <v>15.137614678899</v>
      </c>
      <c r="K3222" s="14">
        <v>3.7614678899079999</v>
      </c>
    </row>
    <row r="3223" spans="3:11" ht="25.2" x14ac:dyDescent="0.25">
      <c r="C3223" s="125"/>
      <c r="D3223" s="120"/>
      <c r="E3223" s="4" t="s">
        <v>61</v>
      </c>
      <c r="F3223" s="5"/>
      <c r="G3223" s="6">
        <v>327</v>
      </c>
      <c r="H3223" s="7">
        <v>257</v>
      </c>
      <c r="I3223" s="1">
        <v>23</v>
      </c>
      <c r="J3223" s="1">
        <v>36</v>
      </c>
      <c r="K3223" s="11">
        <v>11</v>
      </c>
    </row>
    <row r="3224" spans="3:11" x14ac:dyDescent="0.25">
      <c r="C3224" s="125"/>
      <c r="D3224" s="120"/>
      <c r="E3224" s="9"/>
      <c r="F3224" s="10"/>
      <c r="G3224" s="8">
        <v>100</v>
      </c>
      <c r="H3224" s="13">
        <v>78.593272171254</v>
      </c>
      <c r="I3224" s="2">
        <v>7.0336391437310004</v>
      </c>
      <c r="J3224" s="2">
        <v>11.009174311927</v>
      </c>
      <c r="K3224" s="14">
        <v>3.363914373089</v>
      </c>
    </row>
    <row r="3225" spans="3:11" x14ac:dyDescent="0.25">
      <c r="C3225" s="125"/>
      <c r="D3225" s="120"/>
      <c r="E3225" s="4" t="s">
        <v>62</v>
      </c>
      <c r="F3225" s="5"/>
      <c r="G3225" s="6">
        <v>428</v>
      </c>
      <c r="H3225" s="7">
        <v>357</v>
      </c>
      <c r="I3225" s="1">
        <v>30</v>
      </c>
      <c r="J3225" s="1">
        <v>33</v>
      </c>
      <c r="K3225" s="11">
        <v>8</v>
      </c>
    </row>
    <row r="3226" spans="3:11" x14ac:dyDescent="0.25">
      <c r="C3226" s="125"/>
      <c r="D3226" s="120"/>
      <c r="E3226" s="9"/>
      <c r="F3226" s="10"/>
      <c r="G3226" s="8">
        <v>100</v>
      </c>
      <c r="H3226" s="13">
        <v>83.411214953270999</v>
      </c>
      <c r="I3226" s="2">
        <v>7.009345794393</v>
      </c>
      <c r="J3226" s="2">
        <v>7.710280373832</v>
      </c>
      <c r="K3226" s="14">
        <v>1.869158878505</v>
      </c>
    </row>
    <row r="3227" spans="3:11" x14ac:dyDescent="0.25">
      <c r="C3227" s="125"/>
      <c r="D3227" s="120"/>
      <c r="E3227" s="4" t="s">
        <v>63</v>
      </c>
      <c r="F3227" s="5"/>
      <c r="G3227" s="6">
        <v>25</v>
      </c>
      <c r="H3227" s="7">
        <v>12</v>
      </c>
      <c r="I3227" s="1">
        <v>4</v>
      </c>
      <c r="J3227" s="1">
        <v>8</v>
      </c>
      <c r="K3227" s="11">
        <v>1</v>
      </c>
    </row>
    <row r="3228" spans="3:11" x14ac:dyDescent="0.25">
      <c r="C3228" s="125"/>
      <c r="D3228" s="120"/>
      <c r="E3228" s="9"/>
      <c r="F3228" s="10"/>
      <c r="G3228" s="8">
        <v>100</v>
      </c>
      <c r="H3228" s="13">
        <v>48</v>
      </c>
      <c r="I3228" s="2">
        <v>16</v>
      </c>
      <c r="J3228" s="2">
        <v>32</v>
      </c>
      <c r="K3228" s="14">
        <v>4</v>
      </c>
    </row>
    <row r="3229" spans="3:11" x14ac:dyDescent="0.25">
      <c r="C3229" s="125"/>
      <c r="D3229" s="120"/>
      <c r="E3229" s="4" t="s">
        <v>18</v>
      </c>
      <c r="F3229" s="5"/>
      <c r="G3229" s="6">
        <v>22</v>
      </c>
      <c r="H3229" s="7">
        <v>13</v>
      </c>
      <c r="I3229" s="1">
        <v>5</v>
      </c>
      <c r="J3229" s="1">
        <v>2</v>
      </c>
      <c r="K3229" s="11">
        <v>2</v>
      </c>
    </row>
    <row r="3230" spans="3:11" x14ac:dyDescent="0.25">
      <c r="C3230" s="125"/>
      <c r="D3230" s="120"/>
      <c r="E3230" s="9"/>
      <c r="F3230" s="10"/>
      <c r="G3230" s="8">
        <v>100</v>
      </c>
      <c r="H3230" s="13">
        <v>59.090909090909001</v>
      </c>
      <c r="I3230" s="2">
        <v>22.727272727273</v>
      </c>
      <c r="J3230" s="2">
        <v>9.0909090909089993</v>
      </c>
      <c r="K3230" s="14">
        <v>9.0909090909089993</v>
      </c>
    </row>
    <row r="3231" spans="3:11" ht="25.2" x14ac:dyDescent="0.25">
      <c r="C3231" s="121" t="s">
        <v>64</v>
      </c>
      <c r="D3231" s="119" t="s">
        <v>20</v>
      </c>
      <c r="E3231" s="18" t="s">
        <v>65</v>
      </c>
      <c r="F3231" s="17"/>
      <c r="G3231" s="19">
        <v>36</v>
      </c>
      <c r="H3231" s="21">
        <v>21</v>
      </c>
      <c r="I3231" s="3">
        <v>2</v>
      </c>
      <c r="J3231" s="3">
        <v>10</v>
      </c>
      <c r="K3231" s="22">
        <v>3</v>
      </c>
    </row>
    <row r="3232" spans="3:11" x14ac:dyDescent="0.25">
      <c r="C3232" s="125"/>
      <c r="D3232" s="120"/>
      <c r="E3232" s="9"/>
      <c r="F3232" s="10"/>
      <c r="G3232" s="8">
        <v>100</v>
      </c>
      <c r="H3232" s="13">
        <v>58.333333333333002</v>
      </c>
      <c r="I3232" s="2">
        <v>5.5555555555560003</v>
      </c>
      <c r="J3232" s="2">
        <v>27.777777777777999</v>
      </c>
      <c r="K3232" s="14">
        <v>8.333333333333</v>
      </c>
    </row>
    <row r="3233" spans="3:11" ht="37.799999999999997" x14ac:dyDescent="0.25">
      <c r="C3233" s="125"/>
      <c r="D3233" s="120"/>
      <c r="E3233" s="4" t="s">
        <v>66</v>
      </c>
      <c r="F3233" s="5"/>
      <c r="G3233" s="6">
        <v>177</v>
      </c>
      <c r="H3233" s="7">
        <v>104</v>
      </c>
      <c r="I3233" s="1">
        <v>27</v>
      </c>
      <c r="J3233" s="1">
        <v>37</v>
      </c>
      <c r="K3233" s="11">
        <v>9</v>
      </c>
    </row>
    <row r="3234" spans="3:11" x14ac:dyDescent="0.25">
      <c r="C3234" s="125"/>
      <c r="D3234" s="120"/>
      <c r="E3234" s="9"/>
      <c r="F3234" s="10"/>
      <c r="G3234" s="8">
        <v>100</v>
      </c>
      <c r="H3234" s="13">
        <v>58.757062146892999</v>
      </c>
      <c r="I3234" s="2">
        <v>15.254237288136</v>
      </c>
      <c r="J3234" s="2">
        <v>20.903954802259999</v>
      </c>
      <c r="K3234" s="14">
        <v>5.0847457627120001</v>
      </c>
    </row>
    <row r="3235" spans="3:11" ht="37.799999999999997" x14ac:dyDescent="0.25">
      <c r="C3235" s="125"/>
      <c r="D3235" s="120"/>
      <c r="E3235" s="4" t="s">
        <v>67</v>
      </c>
      <c r="F3235" s="5"/>
      <c r="G3235" s="6">
        <v>231</v>
      </c>
      <c r="H3235" s="7">
        <v>136</v>
      </c>
      <c r="I3235" s="1">
        <v>28</v>
      </c>
      <c r="J3235" s="1">
        <v>61</v>
      </c>
      <c r="K3235" s="11">
        <v>6</v>
      </c>
    </row>
    <row r="3236" spans="3:11" x14ac:dyDescent="0.25">
      <c r="C3236" s="125"/>
      <c r="D3236" s="120"/>
      <c r="E3236" s="9"/>
      <c r="F3236" s="10"/>
      <c r="G3236" s="8">
        <v>100</v>
      </c>
      <c r="H3236" s="13">
        <v>58.874458874459002</v>
      </c>
      <c r="I3236" s="2">
        <v>12.121212121212</v>
      </c>
      <c r="J3236" s="2">
        <v>26.406926406926001</v>
      </c>
      <c r="K3236" s="14">
        <v>2.5974025974030002</v>
      </c>
    </row>
    <row r="3237" spans="3:11" ht="37.799999999999997" x14ac:dyDescent="0.25">
      <c r="C3237" s="125"/>
      <c r="D3237" s="120"/>
      <c r="E3237" s="4" t="s">
        <v>68</v>
      </c>
      <c r="F3237" s="5"/>
      <c r="G3237" s="6">
        <v>324</v>
      </c>
      <c r="H3237" s="7">
        <v>218</v>
      </c>
      <c r="I3237" s="1">
        <v>46</v>
      </c>
      <c r="J3237" s="1">
        <v>52</v>
      </c>
      <c r="K3237" s="11">
        <v>8</v>
      </c>
    </row>
    <row r="3238" spans="3:11" x14ac:dyDescent="0.25">
      <c r="C3238" s="125"/>
      <c r="D3238" s="120"/>
      <c r="E3238" s="9"/>
      <c r="F3238" s="10"/>
      <c r="G3238" s="8">
        <v>100</v>
      </c>
      <c r="H3238" s="13">
        <v>67.283950617284006</v>
      </c>
      <c r="I3238" s="2">
        <v>14.197530864198001</v>
      </c>
      <c r="J3238" s="2">
        <v>16.049382716048999</v>
      </c>
      <c r="K3238" s="14">
        <v>2.4691358024690002</v>
      </c>
    </row>
    <row r="3239" spans="3:11" ht="37.799999999999997" x14ac:dyDescent="0.25">
      <c r="C3239" s="125"/>
      <c r="D3239" s="120"/>
      <c r="E3239" s="4" t="s">
        <v>69</v>
      </c>
      <c r="F3239" s="5"/>
      <c r="G3239" s="6">
        <v>364</v>
      </c>
      <c r="H3239" s="7">
        <v>251</v>
      </c>
      <c r="I3239" s="1">
        <v>40</v>
      </c>
      <c r="J3239" s="1">
        <v>65</v>
      </c>
      <c r="K3239" s="11">
        <v>8</v>
      </c>
    </row>
    <row r="3240" spans="3:11" x14ac:dyDescent="0.25">
      <c r="C3240" s="125"/>
      <c r="D3240" s="120"/>
      <c r="E3240" s="9"/>
      <c r="F3240" s="10"/>
      <c r="G3240" s="8">
        <v>100</v>
      </c>
      <c r="H3240" s="13">
        <v>68.956043956043999</v>
      </c>
      <c r="I3240" s="2">
        <v>10.989010989011</v>
      </c>
      <c r="J3240" s="2">
        <v>17.857142857143</v>
      </c>
      <c r="K3240" s="14">
        <v>2.1978021978019999</v>
      </c>
    </row>
    <row r="3241" spans="3:11" ht="37.799999999999997" x14ac:dyDescent="0.25">
      <c r="C3241" s="125"/>
      <c r="D3241" s="120"/>
      <c r="E3241" s="4" t="s">
        <v>70</v>
      </c>
      <c r="F3241" s="5"/>
      <c r="G3241" s="6">
        <v>292</v>
      </c>
      <c r="H3241" s="7">
        <v>219</v>
      </c>
      <c r="I3241" s="1">
        <v>28</v>
      </c>
      <c r="J3241" s="1">
        <v>31</v>
      </c>
      <c r="K3241" s="11">
        <v>14</v>
      </c>
    </row>
    <row r="3242" spans="3:11" x14ac:dyDescent="0.25">
      <c r="C3242" s="125"/>
      <c r="D3242" s="120"/>
      <c r="E3242" s="9"/>
      <c r="F3242" s="10"/>
      <c r="G3242" s="8">
        <v>100</v>
      </c>
      <c r="H3242" s="13">
        <v>75</v>
      </c>
      <c r="I3242" s="2">
        <v>9.5890410958899999</v>
      </c>
      <c r="J3242" s="2">
        <v>10.616438356164</v>
      </c>
      <c r="K3242" s="14">
        <v>4.7945205479449999</v>
      </c>
    </row>
    <row r="3243" spans="3:11" ht="37.799999999999997" x14ac:dyDescent="0.25">
      <c r="C3243" s="125"/>
      <c r="D3243" s="120"/>
      <c r="E3243" s="4" t="s">
        <v>71</v>
      </c>
      <c r="F3243" s="5"/>
      <c r="G3243" s="6">
        <v>316</v>
      </c>
      <c r="H3243" s="7">
        <v>240</v>
      </c>
      <c r="I3243" s="1">
        <v>27</v>
      </c>
      <c r="J3243" s="1">
        <v>40</v>
      </c>
      <c r="K3243" s="11">
        <v>9</v>
      </c>
    </row>
    <row r="3244" spans="3:11" x14ac:dyDescent="0.25">
      <c r="C3244" s="125"/>
      <c r="D3244" s="120"/>
      <c r="E3244" s="9"/>
      <c r="F3244" s="10"/>
      <c r="G3244" s="8">
        <v>100</v>
      </c>
      <c r="H3244" s="13">
        <v>75.949367088608</v>
      </c>
      <c r="I3244" s="2">
        <v>8.5443037974680003</v>
      </c>
      <c r="J3244" s="2">
        <v>12.658227848100999</v>
      </c>
      <c r="K3244" s="14">
        <v>2.8481012658229998</v>
      </c>
    </row>
    <row r="3245" spans="3:11" ht="37.799999999999997" x14ac:dyDescent="0.25">
      <c r="C3245" s="125"/>
      <c r="D3245" s="120"/>
      <c r="E3245" s="4" t="s">
        <v>72</v>
      </c>
      <c r="F3245" s="5"/>
      <c r="G3245" s="6">
        <v>308</v>
      </c>
      <c r="H3245" s="7">
        <v>236</v>
      </c>
      <c r="I3245" s="1">
        <v>31</v>
      </c>
      <c r="J3245" s="1">
        <v>31</v>
      </c>
      <c r="K3245" s="11">
        <v>10</v>
      </c>
    </row>
    <row r="3246" spans="3:11" x14ac:dyDescent="0.25">
      <c r="C3246" s="125"/>
      <c r="D3246" s="120"/>
      <c r="E3246" s="9"/>
      <c r="F3246" s="10"/>
      <c r="G3246" s="8">
        <v>100</v>
      </c>
      <c r="H3246" s="13">
        <v>76.623376623376998</v>
      </c>
      <c r="I3246" s="2">
        <v>10.064935064935</v>
      </c>
      <c r="J3246" s="2">
        <v>10.064935064935</v>
      </c>
      <c r="K3246" s="14">
        <v>3.2467532467529998</v>
      </c>
    </row>
    <row r="3247" spans="3:11" ht="37.799999999999997" x14ac:dyDescent="0.25">
      <c r="C3247" s="125"/>
      <c r="D3247" s="120"/>
      <c r="E3247" s="4" t="s">
        <v>73</v>
      </c>
      <c r="F3247" s="5"/>
      <c r="G3247" s="6">
        <v>114</v>
      </c>
      <c r="H3247" s="7">
        <v>87</v>
      </c>
      <c r="I3247" s="1">
        <v>10</v>
      </c>
      <c r="J3247" s="1">
        <v>14</v>
      </c>
      <c r="K3247" s="11">
        <v>3</v>
      </c>
    </row>
    <row r="3248" spans="3:11" x14ac:dyDescent="0.25">
      <c r="C3248" s="125"/>
      <c r="D3248" s="120"/>
      <c r="E3248" s="9"/>
      <c r="F3248" s="10"/>
      <c r="G3248" s="8">
        <v>100</v>
      </c>
      <c r="H3248" s="13">
        <v>76.315789473684006</v>
      </c>
      <c r="I3248" s="2">
        <v>8.7719298245609991</v>
      </c>
      <c r="J3248" s="2">
        <v>12.280701754386</v>
      </c>
      <c r="K3248" s="14">
        <v>2.6315789473679998</v>
      </c>
    </row>
    <row r="3249" spans="3:11" ht="25.2" x14ac:dyDescent="0.25">
      <c r="C3249" s="125"/>
      <c r="D3249" s="120"/>
      <c r="E3249" s="4" t="s">
        <v>74</v>
      </c>
      <c r="F3249" s="5"/>
      <c r="G3249" s="6">
        <v>96</v>
      </c>
      <c r="H3249" s="7">
        <v>76</v>
      </c>
      <c r="I3249" s="1">
        <v>7</v>
      </c>
      <c r="J3249" s="1">
        <v>9</v>
      </c>
      <c r="K3249" s="11">
        <v>4</v>
      </c>
    </row>
    <row r="3250" spans="3:11" x14ac:dyDescent="0.25">
      <c r="C3250" s="125"/>
      <c r="D3250" s="120"/>
      <c r="E3250" s="9"/>
      <c r="F3250" s="10"/>
      <c r="G3250" s="8">
        <v>100</v>
      </c>
      <c r="H3250" s="13">
        <v>79.166666666666998</v>
      </c>
      <c r="I3250" s="2">
        <v>7.291666666667</v>
      </c>
      <c r="J3250" s="2">
        <v>9.375</v>
      </c>
      <c r="K3250" s="14">
        <v>4.166666666667</v>
      </c>
    </row>
    <row r="3251" spans="3:11" x14ac:dyDescent="0.25">
      <c r="C3251" s="125"/>
      <c r="D3251" s="120"/>
      <c r="E3251" s="4" t="s">
        <v>75</v>
      </c>
      <c r="F3251" s="5"/>
      <c r="G3251" s="6">
        <v>29</v>
      </c>
      <c r="H3251" s="7">
        <v>16</v>
      </c>
      <c r="I3251" s="1">
        <v>2</v>
      </c>
      <c r="J3251" s="1">
        <v>10</v>
      </c>
      <c r="K3251" s="11">
        <v>1</v>
      </c>
    </row>
    <row r="3252" spans="3:11" x14ac:dyDescent="0.25">
      <c r="C3252" s="125"/>
      <c r="D3252" s="120"/>
      <c r="E3252" s="9"/>
      <c r="F3252" s="10"/>
      <c r="G3252" s="8">
        <v>100</v>
      </c>
      <c r="H3252" s="13">
        <v>55.172413793102997</v>
      </c>
      <c r="I3252" s="2">
        <v>6.8965517241379999</v>
      </c>
      <c r="J3252" s="2">
        <v>34.482758620689999</v>
      </c>
      <c r="K3252" s="14">
        <v>3.4482758620689999</v>
      </c>
    </row>
    <row r="3253" spans="3:11" x14ac:dyDescent="0.25">
      <c r="C3253" s="125"/>
      <c r="D3253" s="120"/>
      <c r="E3253" s="4" t="s">
        <v>18</v>
      </c>
      <c r="F3253" s="5"/>
      <c r="G3253" s="6">
        <v>127</v>
      </c>
      <c r="H3253" s="7">
        <v>79</v>
      </c>
      <c r="I3253" s="1">
        <v>14</v>
      </c>
      <c r="J3253" s="1">
        <v>24</v>
      </c>
      <c r="K3253" s="11">
        <v>10</v>
      </c>
    </row>
    <row r="3254" spans="3:11" x14ac:dyDescent="0.25">
      <c r="C3254" s="125"/>
      <c r="D3254" s="120"/>
      <c r="E3254" s="9"/>
      <c r="F3254" s="10"/>
      <c r="G3254" s="8">
        <v>100</v>
      </c>
      <c r="H3254" s="13">
        <v>62.204724409449</v>
      </c>
      <c r="I3254" s="2">
        <v>11.023622047244</v>
      </c>
      <c r="J3254" s="2">
        <v>18.897637795276001</v>
      </c>
      <c r="K3254" s="14">
        <v>7.8740157480309998</v>
      </c>
    </row>
    <row r="3255" spans="3:11" x14ac:dyDescent="0.25">
      <c r="C3255" s="121" t="s">
        <v>76</v>
      </c>
      <c r="D3255" s="119" t="s">
        <v>20</v>
      </c>
      <c r="E3255" s="18" t="s">
        <v>77</v>
      </c>
      <c r="F3255" s="17"/>
      <c r="G3255" s="19">
        <v>626</v>
      </c>
      <c r="H3255" s="21">
        <v>456</v>
      </c>
      <c r="I3255" s="3">
        <v>61</v>
      </c>
      <c r="J3255" s="3">
        <v>87</v>
      </c>
      <c r="K3255" s="22">
        <v>22</v>
      </c>
    </row>
    <row r="3256" spans="3:11" x14ac:dyDescent="0.25">
      <c r="C3256" s="125"/>
      <c r="D3256" s="120"/>
      <c r="E3256" s="9"/>
      <c r="F3256" s="10"/>
      <c r="G3256" s="8">
        <v>100</v>
      </c>
      <c r="H3256" s="13">
        <v>72.843450479232999</v>
      </c>
      <c r="I3256" s="2">
        <v>9.7444089456870007</v>
      </c>
      <c r="J3256" s="2">
        <v>13.897763578275001</v>
      </c>
      <c r="K3256" s="14">
        <v>3.5143769968049998</v>
      </c>
    </row>
    <row r="3257" spans="3:11" x14ac:dyDescent="0.25">
      <c r="C3257" s="125"/>
      <c r="D3257" s="120"/>
      <c r="E3257" s="4" t="s">
        <v>78</v>
      </c>
      <c r="F3257" s="5"/>
      <c r="G3257" s="6">
        <v>975</v>
      </c>
      <c r="H3257" s="7">
        <v>674</v>
      </c>
      <c r="I3257" s="1">
        <v>98</v>
      </c>
      <c r="J3257" s="1">
        <v>167</v>
      </c>
      <c r="K3257" s="11">
        <v>36</v>
      </c>
    </row>
    <row r="3258" spans="3:11" x14ac:dyDescent="0.25">
      <c r="C3258" s="125"/>
      <c r="D3258" s="120"/>
      <c r="E3258" s="9"/>
      <c r="F3258" s="10"/>
      <c r="G3258" s="8">
        <v>100</v>
      </c>
      <c r="H3258" s="13">
        <v>69.128205128204996</v>
      </c>
      <c r="I3258" s="2">
        <v>10.051282051282</v>
      </c>
      <c r="J3258" s="2">
        <v>17.128205128205</v>
      </c>
      <c r="K3258" s="14">
        <v>3.6923076923079998</v>
      </c>
    </row>
    <row r="3259" spans="3:11" x14ac:dyDescent="0.25">
      <c r="C3259" s="125"/>
      <c r="D3259" s="120"/>
      <c r="E3259" s="4" t="s">
        <v>79</v>
      </c>
      <c r="F3259" s="5"/>
      <c r="G3259" s="6">
        <v>589</v>
      </c>
      <c r="H3259" s="7">
        <v>401</v>
      </c>
      <c r="I3259" s="1">
        <v>77</v>
      </c>
      <c r="J3259" s="1">
        <v>96</v>
      </c>
      <c r="K3259" s="11">
        <v>15</v>
      </c>
    </row>
    <row r="3260" spans="3:11" x14ac:dyDescent="0.25">
      <c r="C3260" s="125"/>
      <c r="D3260" s="120"/>
      <c r="E3260" s="9"/>
      <c r="F3260" s="10"/>
      <c r="G3260" s="8">
        <v>100</v>
      </c>
      <c r="H3260" s="13">
        <v>68.081494057724996</v>
      </c>
      <c r="I3260" s="2">
        <v>13.073005093379001</v>
      </c>
      <c r="J3260" s="2">
        <v>16.298811544991999</v>
      </c>
      <c r="K3260" s="14">
        <v>2.546689303905</v>
      </c>
    </row>
    <row r="3261" spans="3:11" x14ac:dyDescent="0.25">
      <c r="C3261" s="125"/>
      <c r="D3261" s="120"/>
      <c r="E3261" s="4" t="s">
        <v>80</v>
      </c>
      <c r="F3261" s="5"/>
      <c r="G3261" s="6">
        <v>224</v>
      </c>
      <c r="H3261" s="7">
        <v>152</v>
      </c>
      <c r="I3261" s="1">
        <v>26</v>
      </c>
      <c r="J3261" s="1">
        <v>34</v>
      </c>
      <c r="K3261" s="11">
        <v>12</v>
      </c>
    </row>
    <row r="3262" spans="3:11" x14ac:dyDescent="0.25">
      <c r="C3262" s="125"/>
      <c r="D3262" s="120"/>
      <c r="E3262" s="9"/>
      <c r="F3262" s="10"/>
      <c r="G3262" s="8">
        <v>100</v>
      </c>
      <c r="H3262" s="13">
        <v>67.857142857143003</v>
      </c>
      <c r="I3262" s="2">
        <v>11.607142857143</v>
      </c>
      <c r="J3262" s="2">
        <v>15.178571428571001</v>
      </c>
      <c r="K3262" s="14">
        <v>5.3571428571429998</v>
      </c>
    </row>
    <row r="3263" spans="3:11" x14ac:dyDescent="0.25">
      <c r="C3263" s="121" t="s">
        <v>81</v>
      </c>
      <c r="D3263" s="119" t="s">
        <v>20</v>
      </c>
      <c r="E3263" s="18" t="s">
        <v>82</v>
      </c>
      <c r="F3263" s="17"/>
      <c r="G3263" s="19">
        <v>300</v>
      </c>
      <c r="H3263" s="21">
        <v>214</v>
      </c>
      <c r="I3263" s="3">
        <v>31</v>
      </c>
      <c r="J3263" s="3">
        <v>47</v>
      </c>
      <c r="K3263" s="22">
        <v>8</v>
      </c>
    </row>
    <row r="3264" spans="3:11" x14ac:dyDescent="0.25">
      <c r="C3264" s="125"/>
      <c r="D3264" s="120"/>
      <c r="E3264" s="9"/>
      <c r="F3264" s="10"/>
      <c r="G3264" s="8">
        <v>100</v>
      </c>
      <c r="H3264" s="13">
        <v>71.333333333333002</v>
      </c>
      <c r="I3264" s="2">
        <v>10.333333333333</v>
      </c>
      <c r="J3264" s="2">
        <v>15.666666666667</v>
      </c>
      <c r="K3264" s="14">
        <v>2.666666666667</v>
      </c>
    </row>
    <row r="3265" spans="3:11" x14ac:dyDescent="0.25">
      <c r="C3265" s="125"/>
      <c r="D3265" s="120"/>
      <c r="E3265" s="4" t="s">
        <v>83</v>
      </c>
      <c r="F3265" s="5"/>
      <c r="G3265" s="6">
        <v>722</v>
      </c>
      <c r="H3265" s="7">
        <v>513</v>
      </c>
      <c r="I3265" s="1">
        <v>75</v>
      </c>
      <c r="J3265" s="1">
        <v>110</v>
      </c>
      <c r="K3265" s="11">
        <v>24</v>
      </c>
    </row>
    <row r="3266" spans="3:11" x14ac:dyDescent="0.25">
      <c r="C3266" s="125"/>
      <c r="D3266" s="120"/>
      <c r="E3266" s="9"/>
      <c r="F3266" s="10"/>
      <c r="G3266" s="8">
        <v>100</v>
      </c>
      <c r="H3266" s="13">
        <v>71.052631578947</v>
      </c>
      <c r="I3266" s="2">
        <v>10.387811634348999</v>
      </c>
      <c r="J3266" s="2">
        <v>15.235457063711999</v>
      </c>
      <c r="K3266" s="14">
        <v>3.324099722992</v>
      </c>
    </row>
    <row r="3267" spans="3:11" x14ac:dyDescent="0.25">
      <c r="C3267" s="125"/>
      <c r="D3267" s="120"/>
      <c r="E3267" s="4" t="s">
        <v>84</v>
      </c>
      <c r="F3267" s="5"/>
      <c r="G3267" s="6">
        <v>483</v>
      </c>
      <c r="H3267" s="7">
        <v>341</v>
      </c>
      <c r="I3267" s="1">
        <v>48</v>
      </c>
      <c r="J3267" s="1">
        <v>70</v>
      </c>
      <c r="K3267" s="11">
        <v>24</v>
      </c>
    </row>
    <row r="3268" spans="3:11" x14ac:dyDescent="0.25">
      <c r="C3268" s="125"/>
      <c r="D3268" s="120"/>
      <c r="E3268" s="9"/>
      <c r="F3268" s="10"/>
      <c r="G3268" s="8">
        <v>100</v>
      </c>
      <c r="H3268" s="13">
        <v>70.600414078675001</v>
      </c>
      <c r="I3268" s="2">
        <v>9.9378881987579994</v>
      </c>
      <c r="J3268" s="2">
        <v>14.492753623187999</v>
      </c>
      <c r="K3268" s="14">
        <v>4.9689440993789997</v>
      </c>
    </row>
    <row r="3269" spans="3:11" x14ac:dyDescent="0.25">
      <c r="C3269" s="125"/>
      <c r="D3269" s="120"/>
      <c r="E3269" s="4" t="s">
        <v>85</v>
      </c>
      <c r="F3269" s="5"/>
      <c r="G3269" s="6">
        <v>395</v>
      </c>
      <c r="H3269" s="7">
        <v>272</v>
      </c>
      <c r="I3269" s="1">
        <v>50</v>
      </c>
      <c r="J3269" s="1">
        <v>59</v>
      </c>
      <c r="K3269" s="11">
        <v>14</v>
      </c>
    </row>
    <row r="3270" spans="3:11" x14ac:dyDescent="0.25">
      <c r="C3270" s="125"/>
      <c r="D3270" s="120"/>
      <c r="E3270" s="9"/>
      <c r="F3270" s="10"/>
      <c r="G3270" s="8">
        <v>100</v>
      </c>
      <c r="H3270" s="13">
        <v>68.860759493670997</v>
      </c>
      <c r="I3270" s="2">
        <v>12.658227848100999</v>
      </c>
      <c r="J3270" s="2">
        <v>14.936708860759</v>
      </c>
      <c r="K3270" s="14">
        <v>3.5443037974679998</v>
      </c>
    </row>
    <row r="3271" spans="3:11" x14ac:dyDescent="0.25">
      <c r="C3271" s="125"/>
      <c r="D3271" s="120"/>
      <c r="E3271" s="4" t="s">
        <v>86</v>
      </c>
      <c r="F3271" s="5"/>
      <c r="G3271" s="6">
        <v>236</v>
      </c>
      <c r="H3271" s="7">
        <v>155</v>
      </c>
      <c r="I3271" s="1">
        <v>30</v>
      </c>
      <c r="J3271" s="1">
        <v>44</v>
      </c>
      <c r="K3271" s="11">
        <v>7</v>
      </c>
    </row>
    <row r="3272" spans="3:11" x14ac:dyDescent="0.25">
      <c r="C3272" s="125"/>
      <c r="D3272" s="120"/>
      <c r="E3272" s="9"/>
      <c r="F3272" s="10"/>
      <c r="G3272" s="8">
        <v>100</v>
      </c>
      <c r="H3272" s="13">
        <v>65.677966101695006</v>
      </c>
      <c r="I3272" s="2">
        <v>12.71186440678</v>
      </c>
      <c r="J3272" s="2">
        <v>18.644067796609999</v>
      </c>
      <c r="K3272" s="14">
        <v>2.9661016949149999</v>
      </c>
    </row>
    <row r="3273" spans="3:11" x14ac:dyDescent="0.25">
      <c r="C3273" s="125"/>
      <c r="D3273" s="120"/>
      <c r="E3273" s="4" t="s">
        <v>87</v>
      </c>
      <c r="F3273" s="5"/>
      <c r="G3273" s="6">
        <v>278</v>
      </c>
      <c r="H3273" s="7">
        <v>188</v>
      </c>
      <c r="I3273" s="1">
        <v>28</v>
      </c>
      <c r="J3273" s="1">
        <v>54</v>
      </c>
      <c r="K3273" s="11">
        <v>8</v>
      </c>
    </row>
    <row r="3274" spans="3:11" x14ac:dyDescent="0.25">
      <c r="C3274" s="125"/>
      <c r="D3274" s="120"/>
      <c r="E3274" s="9"/>
      <c r="F3274" s="10"/>
      <c r="G3274" s="8">
        <v>100</v>
      </c>
      <c r="H3274" s="13">
        <v>67.625899280575993</v>
      </c>
      <c r="I3274" s="2">
        <v>10.071942446043</v>
      </c>
      <c r="J3274" s="2">
        <v>19.424460431655</v>
      </c>
      <c r="K3274" s="14">
        <v>2.877697841727</v>
      </c>
    </row>
    <row r="3275" spans="3:11" x14ac:dyDescent="0.25">
      <c r="C3275" s="121" t="s">
        <v>88</v>
      </c>
      <c r="D3275" s="119" t="s">
        <v>20</v>
      </c>
      <c r="E3275" s="18" t="s">
        <v>89</v>
      </c>
      <c r="F3275" s="17"/>
      <c r="G3275" s="19">
        <v>110</v>
      </c>
      <c r="H3275" s="21">
        <v>74</v>
      </c>
      <c r="I3275" s="3">
        <v>12</v>
      </c>
      <c r="J3275" s="3">
        <v>18</v>
      </c>
      <c r="K3275" s="22">
        <v>6</v>
      </c>
    </row>
    <row r="3276" spans="3:11" x14ac:dyDescent="0.25">
      <c r="C3276" s="122"/>
      <c r="D3276" s="120"/>
      <c r="E3276" s="9"/>
      <c r="F3276" s="10"/>
      <c r="G3276" s="8">
        <v>100</v>
      </c>
      <c r="H3276" s="13">
        <v>67.272727272726996</v>
      </c>
      <c r="I3276" s="2">
        <v>10.909090909091001</v>
      </c>
      <c r="J3276" s="2">
        <v>16.363636363636001</v>
      </c>
      <c r="K3276" s="14">
        <v>5.4545454545450003</v>
      </c>
    </row>
    <row r="3277" spans="3:11" x14ac:dyDescent="0.25">
      <c r="C3277" s="122"/>
      <c r="D3277" s="120"/>
      <c r="E3277" s="4" t="s">
        <v>90</v>
      </c>
      <c r="F3277" s="5"/>
      <c r="G3277" s="6">
        <v>190</v>
      </c>
      <c r="H3277" s="7">
        <v>140</v>
      </c>
      <c r="I3277" s="1">
        <v>19</v>
      </c>
      <c r="J3277" s="1">
        <v>29</v>
      </c>
      <c r="K3277" s="11">
        <v>2</v>
      </c>
    </row>
    <row r="3278" spans="3:11" x14ac:dyDescent="0.25">
      <c r="C3278" s="122"/>
      <c r="D3278" s="120"/>
      <c r="E3278" s="9"/>
      <c r="F3278" s="10"/>
      <c r="G3278" s="8">
        <v>100</v>
      </c>
      <c r="H3278" s="13">
        <v>73.684210526315994</v>
      </c>
      <c r="I3278" s="2">
        <v>10</v>
      </c>
      <c r="J3278" s="2">
        <v>15.263157894737001</v>
      </c>
      <c r="K3278" s="14">
        <v>1.052631578947</v>
      </c>
    </row>
    <row r="3279" spans="3:11" x14ac:dyDescent="0.25">
      <c r="C3279" s="122"/>
      <c r="D3279" s="120"/>
      <c r="E3279" s="4" t="s">
        <v>83</v>
      </c>
      <c r="F3279" s="5"/>
      <c r="G3279" s="6">
        <v>722</v>
      </c>
      <c r="H3279" s="7">
        <v>513</v>
      </c>
      <c r="I3279" s="1">
        <v>75</v>
      </c>
      <c r="J3279" s="1">
        <v>110</v>
      </c>
      <c r="K3279" s="11">
        <v>24</v>
      </c>
    </row>
    <row r="3280" spans="3:11" x14ac:dyDescent="0.25">
      <c r="C3280" s="122"/>
      <c r="D3280" s="120"/>
      <c r="E3280" s="9"/>
      <c r="F3280" s="10"/>
      <c r="G3280" s="8">
        <v>100</v>
      </c>
      <c r="H3280" s="13">
        <v>71.052631578947</v>
      </c>
      <c r="I3280" s="2">
        <v>10.387811634348999</v>
      </c>
      <c r="J3280" s="2">
        <v>15.235457063711999</v>
      </c>
      <c r="K3280" s="14">
        <v>3.324099722992</v>
      </c>
    </row>
    <row r="3281" spans="2:11" x14ac:dyDescent="0.25">
      <c r="C3281" s="122"/>
      <c r="D3281" s="120"/>
      <c r="E3281" s="4" t="s">
        <v>91</v>
      </c>
      <c r="F3281" s="5"/>
      <c r="G3281" s="6">
        <v>117</v>
      </c>
      <c r="H3281" s="7">
        <v>86</v>
      </c>
      <c r="I3281" s="1">
        <v>15</v>
      </c>
      <c r="J3281" s="1">
        <v>14</v>
      </c>
      <c r="K3281" s="11">
        <v>2</v>
      </c>
    </row>
    <row r="3282" spans="2:11" x14ac:dyDescent="0.25">
      <c r="C3282" s="122"/>
      <c r="D3282" s="120"/>
      <c r="E3282" s="9"/>
      <c r="F3282" s="10"/>
      <c r="G3282" s="8">
        <v>100</v>
      </c>
      <c r="H3282" s="13">
        <v>73.504273504273996</v>
      </c>
      <c r="I3282" s="2">
        <v>12.820512820513001</v>
      </c>
      <c r="J3282" s="2">
        <v>11.965811965812</v>
      </c>
      <c r="K3282" s="14">
        <v>1.709401709402</v>
      </c>
    </row>
    <row r="3283" spans="2:11" x14ac:dyDescent="0.25">
      <c r="C3283" s="122"/>
      <c r="D3283" s="120"/>
      <c r="E3283" s="4" t="s">
        <v>92</v>
      </c>
      <c r="F3283" s="5"/>
      <c r="G3283" s="6">
        <v>123</v>
      </c>
      <c r="H3283" s="7">
        <v>83</v>
      </c>
      <c r="I3283" s="1">
        <v>13</v>
      </c>
      <c r="J3283" s="1">
        <v>19</v>
      </c>
      <c r="K3283" s="11">
        <v>8</v>
      </c>
    </row>
    <row r="3284" spans="2:11" x14ac:dyDescent="0.25">
      <c r="C3284" s="122"/>
      <c r="D3284" s="120"/>
      <c r="E3284" s="9"/>
      <c r="F3284" s="10"/>
      <c r="G3284" s="8">
        <v>100</v>
      </c>
      <c r="H3284" s="13">
        <v>67.479674796748</v>
      </c>
      <c r="I3284" s="2">
        <v>10.569105691057</v>
      </c>
      <c r="J3284" s="2">
        <v>15.447154471545</v>
      </c>
      <c r="K3284" s="14">
        <v>6.5040650406499996</v>
      </c>
    </row>
    <row r="3285" spans="2:11" x14ac:dyDescent="0.25">
      <c r="C3285" s="122"/>
      <c r="D3285" s="120"/>
      <c r="E3285" s="4" t="s">
        <v>93</v>
      </c>
      <c r="F3285" s="5"/>
      <c r="G3285" s="6">
        <v>243</v>
      </c>
      <c r="H3285" s="7">
        <v>172</v>
      </c>
      <c r="I3285" s="1">
        <v>20</v>
      </c>
      <c r="J3285" s="1">
        <v>37</v>
      </c>
      <c r="K3285" s="11">
        <v>14</v>
      </c>
    </row>
    <row r="3286" spans="2:11" x14ac:dyDescent="0.25">
      <c r="C3286" s="122"/>
      <c r="D3286" s="120"/>
      <c r="E3286" s="9"/>
      <c r="F3286" s="10"/>
      <c r="G3286" s="8">
        <v>100</v>
      </c>
      <c r="H3286" s="13">
        <v>70.781893004115005</v>
      </c>
      <c r="I3286" s="2">
        <v>8.2304526748970002</v>
      </c>
      <c r="J3286" s="2">
        <v>15.226337448560001</v>
      </c>
      <c r="K3286" s="14">
        <v>5.7613168724279999</v>
      </c>
    </row>
    <row r="3287" spans="2:11" x14ac:dyDescent="0.25">
      <c r="C3287" s="122"/>
      <c r="D3287" s="120"/>
      <c r="E3287" s="4" t="s">
        <v>85</v>
      </c>
      <c r="F3287" s="5"/>
      <c r="G3287" s="6">
        <v>395</v>
      </c>
      <c r="H3287" s="7">
        <v>272</v>
      </c>
      <c r="I3287" s="1">
        <v>50</v>
      </c>
      <c r="J3287" s="1">
        <v>59</v>
      </c>
      <c r="K3287" s="11">
        <v>14</v>
      </c>
    </row>
    <row r="3288" spans="2:11" x14ac:dyDescent="0.25">
      <c r="C3288" s="122"/>
      <c r="D3288" s="120"/>
      <c r="E3288" s="9"/>
      <c r="F3288" s="10"/>
      <c r="G3288" s="8">
        <v>100</v>
      </c>
      <c r="H3288" s="13">
        <v>68.860759493670997</v>
      </c>
      <c r="I3288" s="2">
        <v>12.658227848100999</v>
      </c>
      <c r="J3288" s="2">
        <v>14.936708860759</v>
      </c>
      <c r="K3288" s="14">
        <v>3.5443037974679998</v>
      </c>
    </row>
    <row r="3289" spans="2:11" x14ac:dyDescent="0.25">
      <c r="C3289" s="122"/>
      <c r="D3289" s="120"/>
      <c r="E3289" s="4" t="s">
        <v>94</v>
      </c>
      <c r="F3289" s="5"/>
      <c r="G3289" s="6">
        <v>168</v>
      </c>
      <c r="H3289" s="7">
        <v>110</v>
      </c>
      <c r="I3289" s="1">
        <v>24</v>
      </c>
      <c r="J3289" s="1">
        <v>30</v>
      </c>
      <c r="K3289" s="11">
        <v>4</v>
      </c>
    </row>
    <row r="3290" spans="2:11" x14ac:dyDescent="0.25">
      <c r="C3290" s="122"/>
      <c r="D3290" s="120"/>
      <c r="E3290" s="9"/>
      <c r="F3290" s="10"/>
      <c r="G3290" s="8">
        <v>100</v>
      </c>
      <c r="H3290" s="13">
        <v>65.476190476189998</v>
      </c>
      <c r="I3290" s="2">
        <v>14.285714285714</v>
      </c>
      <c r="J3290" s="2">
        <v>17.857142857143</v>
      </c>
      <c r="K3290" s="14">
        <v>2.3809523809519999</v>
      </c>
    </row>
    <row r="3291" spans="2:11" x14ac:dyDescent="0.25">
      <c r="C3291" s="122"/>
      <c r="D3291" s="120"/>
      <c r="E3291" s="4" t="s">
        <v>95</v>
      </c>
      <c r="F3291" s="5"/>
      <c r="G3291" s="6">
        <v>68</v>
      </c>
      <c r="H3291" s="7">
        <v>45</v>
      </c>
      <c r="I3291" s="1">
        <v>6</v>
      </c>
      <c r="J3291" s="1">
        <v>14</v>
      </c>
      <c r="K3291" s="11">
        <v>3</v>
      </c>
    </row>
    <row r="3292" spans="2:11" x14ac:dyDescent="0.25">
      <c r="C3292" s="122"/>
      <c r="D3292" s="120"/>
      <c r="E3292" s="9"/>
      <c r="F3292" s="10"/>
      <c r="G3292" s="8">
        <v>100</v>
      </c>
      <c r="H3292" s="13">
        <v>66.176470588235006</v>
      </c>
      <c r="I3292" s="2">
        <v>8.8235294117649996</v>
      </c>
      <c r="J3292" s="2">
        <v>20.588235294118</v>
      </c>
      <c r="K3292" s="14">
        <v>4.4117647058819998</v>
      </c>
    </row>
    <row r="3293" spans="2:11" x14ac:dyDescent="0.25">
      <c r="C3293" s="122"/>
      <c r="D3293" s="120"/>
      <c r="E3293" s="4" t="s">
        <v>87</v>
      </c>
      <c r="F3293" s="5"/>
      <c r="G3293" s="6">
        <v>278</v>
      </c>
      <c r="H3293" s="7">
        <v>188</v>
      </c>
      <c r="I3293" s="1">
        <v>28</v>
      </c>
      <c r="J3293" s="1">
        <v>54</v>
      </c>
      <c r="K3293" s="11">
        <v>8</v>
      </c>
    </row>
    <row r="3294" spans="2:11" x14ac:dyDescent="0.25">
      <c r="C3294" s="126"/>
      <c r="D3294" s="123"/>
      <c r="E3294" s="67"/>
      <c r="F3294" s="58"/>
      <c r="G3294" s="75">
        <v>100</v>
      </c>
      <c r="H3294" s="83">
        <v>67.625899280575993</v>
      </c>
      <c r="I3294" s="41">
        <v>10.071942446043</v>
      </c>
      <c r="J3294" s="41">
        <v>19.424460431655</v>
      </c>
      <c r="K3294" s="84">
        <v>2.877697841727</v>
      </c>
    </row>
    <row r="3296" spans="2:11" x14ac:dyDescent="0.25">
      <c r="B3296" s="48" t="str">
        <f xml:space="preserve"> HYPERLINK("#'目次'!B23", "[17]")</f>
        <v>[17]</v>
      </c>
      <c r="C3296" s="35" t="s">
        <v>181</v>
      </c>
    </row>
    <row r="3299" spans="3:11" x14ac:dyDescent="0.25">
      <c r="C3299" s="35" t="s">
        <v>14</v>
      </c>
    </row>
    <row r="3300" spans="3:11" ht="25.2" x14ac:dyDescent="0.25">
      <c r="C3300" s="115"/>
      <c r="D3300" s="116"/>
      <c r="E3300" s="116"/>
      <c r="F3300" s="116"/>
      <c r="G3300" s="44" t="s">
        <v>15</v>
      </c>
      <c r="H3300" s="43" t="s">
        <v>173</v>
      </c>
      <c r="I3300" s="26" t="s">
        <v>174</v>
      </c>
      <c r="J3300" s="26" t="s">
        <v>175</v>
      </c>
      <c r="K3300" s="49" t="s">
        <v>18</v>
      </c>
    </row>
    <row r="3301" spans="3:11" x14ac:dyDescent="0.25">
      <c r="C3301" s="117"/>
      <c r="D3301" s="118"/>
      <c r="E3301" s="118"/>
      <c r="F3301" s="118"/>
      <c r="G3301" s="46"/>
      <c r="H3301" s="47"/>
      <c r="I3301" s="27"/>
      <c r="J3301" s="27"/>
      <c r="K3301" s="45"/>
    </row>
    <row r="3302" spans="3:11" x14ac:dyDescent="0.25">
      <c r="C3302" s="77"/>
      <c r="D3302" s="17"/>
      <c r="E3302" s="76" t="s">
        <v>15</v>
      </c>
      <c r="F3302" s="73"/>
      <c r="G3302" s="57">
        <v>2414</v>
      </c>
      <c r="H3302" s="31">
        <v>1672</v>
      </c>
      <c r="I3302" s="31">
        <v>384</v>
      </c>
      <c r="J3302" s="31">
        <v>278</v>
      </c>
      <c r="K3302" s="68">
        <v>80</v>
      </c>
    </row>
    <row r="3303" spans="3:11" x14ac:dyDescent="0.25">
      <c r="C3303" s="67"/>
      <c r="D3303" s="58"/>
      <c r="E3303" s="58"/>
      <c r="F3303" s="78"/>
      <c r="G3303" s="8">
        <v>100</v>
      </c>
      <c r="H3303" s="2">
        <v>69.262634631316999</v>
      </c>
      <c r="I3303" s="2">
        <v>15.907207953604001</v>
      </c>
      <c r="J3303" s="2">
        <v>11.516155758078</v>
      </c>
      <c r="K3303" s="14">
        <v>3.314001657001</v>
      </c>
    </row>
    <row r="3304" spans="3:11" x14ac:dyDescent="0.25">
      <c r="C3304" s="124" t="s">
        <v>19</v>
      </c>
      <c r="D3304" s="119" t="s">
        <v>20</v>
      </c>
      <c r="E3304" s="18" t="s">
        <v>21</v>
      </c>
      <c r="F3304" s="17"/>
      <c r="G3304" s="19">
        <v>1139</v>
      </c>
      <c r="H3304" s="21">
        <v>806</v>
      </c>
      <c r="I3304" s="3">
        <v>176</v>
      </c>
      <c r="J3304" s="3">
        <v>112</v>
      </c>
      <c r="K3304" s="22">
        <v>45</v>
      </c>
    </row>
    <row r="3305" spans="3:11" x14ac:dyDescent="0.25">
      <c r="C3305" s="125"/>
      <c r="D3305" s="120"/>
      <c r="E3305" s="9"/>
      <c r="F3305" s="10"/>
      <c r="G3305" s="8">
        <v>100</v>
      </c>
      <c r="H3305" s="13">
        <v>70.763827919226998</v>
      </c>
      <c r="I3305" s="2">
        <v>15.452151009657999</v>
      </c>
      <c r="J3305" s="2">
        <v>9.8331870061459998</v>
      </c>
      <c r="K3305" s="14">
        <v>3.9508340649689999</v>
      </c>
    </row>
    <row r="3306" spans="3:11" x14ac:dyDescent="0.25">
      <c r="C3306" s="125"/>
      <c r="D3306" s="120"/>
      <c r="E3306" s="4" t="s">
        <v>22</v>
      </c>
      <c r="F3306" s="5"/>
      <c r="G3306" s="6">
        <v>1275</v>
      </c>
      <c r="H3306" s="7">
        <v>866</v>
      </c>
      <c r="I3306" s="1">
        <v>208</v>
      </c>
      <c r="J3306" s="1">
        <v>166</v>
      </c>
      <c r="K3306" s="11">
        <v>35</v>
      </c>
    </row>
    <row r="3307" spans="3:11" x14ac:dyDescent="0.25">
      <c r="C3307" s="125"/>
      <c r="D3307" s="120"/>
      <c r="E3307" s="9"/>
      <c r="F3307" s="10"/>
      <c r="G3307" s="8">
        <v>100</v>
      </c>
      <c r="H3307" s="13">
        <v>67.921568627450995</v>
      </c>
      <c r="I3307" s="2">
        <v>16.313725490195999</v>
      </c>
      <c r="J3307" s="2">
        <v>13.019607843137001</v>
      </c>
      <c r="K3307" s="14">
        <v>2.7450980392159998</v>
      </c>
    </row>
    <row r="3308" spans="3:11" x14ac:dyDescent="0.25">
      <c r="C3308" s="121" t="s">
        <v>23</v>
      </c>
      <c r="D3308" s="121" t="s">
        <v>24</v>
      </c>
      <c r="E3308" s="18" t="s">
        <v>25</v>
      </c>
      <c r="F3308" s="17"/>
      <c r="G3308" s="19">
        <v>515</v>
      </c>
      <c r="H3308" s="21">
        <v>387</v>
      </c>
      <c r="I3308" s="3">
        <v>95</v>
      </c>
      <c r="J3308" s="3">
        <v>23</v>
      </c>
      <c r="K3308" s="22">
        <v>10</v>
      </c>
    </row>
    <row r="3309" spans="3:11" x14ac:dyDescent="0.25">
      <c r="C3309" s="125"/>
      <c r="D3309" s="122"/>
      <c r="E3309" s="9"/>
      <c r="F3309" s="10"/>
      <c r="G3309" s="8">
        <v>100</v>
      </c>
      <c r="H3309" s="13">
        <v>75.145631067961006</v>
      </c>
      <c r="I3309" s="2">
        <v>18.446601941748</v>
      </c>
      <c r="J3309" s="2">
        <v>4.4660194174759997</v>
      </c>
      <c r="K3309" s="14">
        <v>1.9417475728160001</v>
      </c>
    </row>
    <row r="3310" spans="3:11" x14ac:dyDescent="0.25">
      <c r="C3310" s="125"/>
      <c r="D3310" s="122"/>
      <c r="E3310" s="4" t="s">
        <v>26</v>
      </c>
      <c r="F3310" s="5"/>
      <c r="G3310" s="6">
        <v>718</v>
      </c>
      <c r="H3310" s="7">
        <v>533</v>
      </c>
      <c r="I3310" s="1">
        <v>126</v>
      </c>
      <c r="J3310" s="1">
        <v>39</v>
      </c>
      <c r="K3310" s="11">
        <v>20</v>
      </c>
    </row>
    <row r="3311" spans="3:11" x14ac:dyDescent="0.25">
      <c r="C3311" s="125"/>
      <c r="D3311" s="122"/>
      <c r="E3311" s="9"/>
      <c r="F3311" s="10"/>
      <c r="G3311" s="8">
        <v>100</v>
      </c>
      <c r="H3311" s="13">
        <v>74.233983286908</v>
      </c>
      <c r="I3311" s="2">
        <v>17.548746518106</v>
      </c>
      <c r="J3311" s="2">
        <v>5.4317548746520004</v>
      </c>
      <c r="K3311" s="14">
        <v>2.785515320334</v>
      </c>
    </row>
    <row r="3312" spans="3:11" x14ac:dyDescent="0.25">
      <c r="C3312" s="125"/>
      <c r="D3312" s="122"/>
      <c r="E3312" s="4" t="s">
        <v>27</v>
      </c>
      <c r="F3312" s="5"/>
      <c r="G3312" s="6">
        <v>492</v>
      </c>
      <c r="H3312" s="7">
        <v>372</v>
      </c>
      <c r="I3312" s="1">
        <v>66</v>
      </c>
      <c r="J3312" s="1">
        <v>40</v>
      </c>
      <c r="K3312" s="11">
        <v>14</v>
      </c>
    </row>
    <row r="3313" spans="3:11" x14ac:dyDescent="0.25">
      <c r="C3313" s="125"/>
      <c r="D3313" s="122"/>
      <c r="E3313" s="9"/>
      <c r="F3313" s="10"/>
      <c r="G3313" s="8">
        <v>100</v>
      </c>
      <c r="H3313" s="13">
        <v>75.609756097561004</v>
      </c>
      <c r="I3313" s="2">
        <v>13.414634146340999</v>
      </c>
      <c r="J3313" s="2">
        <v>8.130081300813</v>
      </c>
      <c r="K3313" s="14">
        <v>2.8455284552850002</v>
      </c>
    </row>
    <row r="3314" spans="3:11" x14ac:dyDescent="0.25">
      <c r="C3314" s="125"/>
      <c r="D3314" s="122"/>
      <c r="E3314" s="4" t="s">
        <v>28</v>
      </c>
      <c r="F3314" s="5"/>
      <c r="G3314" s="6">
        <v>390</v>
      </c>
      <c r="H3314" s="7">
        <v>259</v>
      </c>
      <c r="I3314" s="1">
        <v>53</v>
      </c>
      <c r="J3314" s="1">
        <v>57</v>
      </c>
      <c r="K3314" s="11">
        <v>21</v>
      </c>
    </row>
    <row r="3315" spans="3:11" x14ac:dyDescent="0.25">
      <c r="C3315" s="125"/>
      <c r="D3315" s="122"/>
      <c r="E3315" s="9"/>
      <c r="F3315" s="10"/>
      <c r="G3315" s="8">
        <v>100</v>
      </c>
      <c r="H3315" s="13">
        <v>66.410256410255997</v>
      </c>
      <c r="I3315" s="2">
        <v>13.589743589744</v>
      </c>
      <c r="J3315" s="2">
        <v>14.615384615385</v>
      </c>
      <c r="K3315" s="14">
        <v>5.3846153846150004</v>
      </c>
    </row>
    <row r="3316" spans="3:11" x14ac:dyDescent="0.25">
      <c r="C3316" s="125"/>
      <c r="D3316" s="122"/>
      <c r="E3316" s="4" t="s">
        <v>29</v>
      </c>
      <c r="F3316" s="5"/>
      <c r="G3316" s="6">
        <v>206</v>
      </c>
      <c r="H3316" s="7">
        <v>91</v>
      </c>
      <c r="I3316" s="1">
        <v>33</v>
      </c>
      <c r="J3316" s="1">
        <v>71</v>
      </c>
      <c r="K3316" s="11">
        <v>11</v>
      </c>
    </row>
    <row r="3317" spans="3:11" x14ac:dyDescent="0.25">
      <c r="C3317" s="125"/>
      <c r="D3317" s="122"/>
      <c r="E3317" s="9"/>
      <c r="F3317" s="10"/>
      <c r="G3317" s="8">
        <v>100</v>
      </c>
      <c r="H3317" s="13">
        <v>44.174757281552999</v>
      </c>
      <c r="I3317" s="2">
        <v>16.019417475728002</v>
      </c>
      <c r="J3317" s="2">
        <v>34.466019417475998</v>
      </c>
      <c r="K3317" s="14">
        <v>5.3398058252430003</v>
      </c>
    </row>
    <row r="3318" spans="3:11" x14ac:dyDescent="0.25">
      <c r="C3318" s="125"/>
      <c r="D3318" s="122"/>
      <c r="E3318" s="4" t="s">
        <v>30</v>
      </c>
      <c r="F3318" s="5"/>
      <c r="G3318" s="6">
        <v>76</v>
      </c>
      <c r="H3318" s="7">
        <v>27</v>
      </c>
      <c r="I3318" s="1">
        <v>10</v>
      </c>
      <c r="J3318" s="1">
        <v>35</v>
      </c>
      <c r="K3318" s="11">
        <v>4</v>
      </c>
    </row>
    <row r="3319" spans="3:11" x14ac:dyDescent="0.25">
      <c r="C3319" s="125"/>
      <c r="D3319" s="122"/>
      <c r="E3319" s="9"/>
      <c r="F3319" s="10"/>
      <c r="G3319" s="8">
        <v>100</v>
      </c>
      <c r="H3319" s="13">
        <v>35.526315789473998</v>
      </c>
      <c r="I3319" s="2">
        <v>13.157894736842</v>
      </c>
      <c r="J3319" s="2">
        <v>46.052631578947</v>
      </c>
      <c r="K3319" s="14">
        <v>5.2631578947369997</v>
      </c>
    </row>
    <row r="3320" spans="3:11" x14ac:dyDescent="0.25">
      <c r="C3320" s="125"/>
      <c r="D3320" s="122"/>
      <c r="E3320" s="4" t="s">
        <v>31</v>
      </c>
      <c r="F3320" s="5"/>
      <c r="G3320" s="6">
        <v>17</v>
      </c>
      <c r="H3320" s="7">
        <v>3</v>
      </c>
      <c r="I3320" s="1">
        <v>1</v>
      </c>
      <c r="J3320" s="1">
        <v>13</v>
      </c>
      <c r="K3320" s="11">
        <v>0</v>
      </c>
    </row>
    <row r="3321" spans="3:11" x14ac:dyDescent="0.25">
      <c r="C3321" s="125"/>
      <c r="D3321" s="122"/>
      <c r="E3321" s="9"/>
      <c r="F3321" s="10"/>
      <c r="G3321" s="8">
        <v>100</v>
      </c>
      <c r="H3321" s="13">
        <v>17.647058823529001</v>
      </c>
      <c r="I3321" s="2">
        <v>5.8823529411760003</v>
      </c>
      <c r="J3321" s="2">
        <v>76.470588235294002</v>
      </c>
      <c r="K3321" s="32">
        <v>0</v>
      </c>
    </row>
    <row r="3322" spans="3:11" x14ac:dyDescent="0.25">
      <c r="C3322" s="125"/>
      <c r="D3322" s="122"/>
      <c r="E3322" s="4" t="s">
        <v>32</v>
      </c>
      <c r="F3322" s="5"/>
      <c r="G3322" s="6">
        <v>1233</v>
      </c>
      <c r="H3322" s="7">
        <v>920</v>
      </c>
      <c r="I3322" s="1">
        <v>221</v>
      </c>
      <c r="J3322" s="1">
        <v>62</v>
      </c>
      <c r="K3322" s="11">
        <v>30</v>
      </c>
    </row>
    <row r="3323" spans="3:11" x14ac:dyDescent="0.25">
      <c r="C3323" s="125"/>
      <c r="D3323" s="122"/>
      <c r="E3323" s="9"/>
      <c r="F3323" s="10"/>
      <c r="G3323" s="8">
        <v>100</v>
      </c>
      <c r="H3323" s="13">
        <v>74.614760746147994</v>
      </c>
      <c r="I3323" s="2">
        <v>17.923763179238001</v>
      </c>
      <c r="J3323" s="2">
        <v>5.0283860502840003</v>
      </c>
      <c r="K3323" s="14">
        <v>2.4330900243309999</v>
      </c>
    </row>
    <row r="3324" spans="3:11" x14ac:dyDescent="0.25">
      <c r="C3324" s="125"/>
      <c r="D3324" s="122"/>
      <c r="E3324" s="4" t="s">
        <v>33</v>
      </c>
      <c r="F3324" s="5"/>
      <c r="G3324" s="6">
        <v>882</v>
      </c>
      <c r="H3324" s="7">
        <v>631</v>
      </c>
      <c r="I3324" s="1">
        <v>119</v>
      </c>
      <c r="J3324" s="1">
        <v>97</v>
      </c>
      <c r="K3324" s="11">
        <v>35</v>
      </c>
    </row>
    <row r="3325" spans="3:11" x14ac:dyDescent="0.25">
      <c r="C3325" s="125"/>
      <c r="D3325" s="122"/>
      <c r="E3325" s="9"/>
      <c r="F3325" s="10"/>
      <c r="G3325" s="8">
        <v>100</v>
      </c>
      <c r="H3325" s="13">
        <v>71.541950113379002</v>
      </c>
      <c r="I3325" s="2">
        <v>13.492063492063</v>
      </c>
      <c r="J3325" s="2">
        <v>10.997732426303999</v>
      </c>
      <c r="K3325" s="14">
        <v>3.9682539682539999</v>
      </c>
    </row>
    <row r="3326" spans="3:11" x14ac:dyDescent="0.25">
      <c r="C3326" s="125"/>
      <c r="D3326" s="122"/>
      <c r="E3326" s="4" t="s">
        <v>34</v>
      </c>
      <c r="F3326" s="5"/>
      <c r="G3326" s="6">
        <v>299</v>
      </c>
      <c r="H3326" s="7">
        <v>121</v>
      </c>
      <c r="I3326" s="1">
        <v>44</v>
      </c>
      <c r="J3326" s="1">
        <v>119</v>
      </c>
      <c r="K3326" s="11">
        <v>15</v>
      </c>
    </row>
    <row r="3327" spans="3:11" x14ac:dyDescent="0.25">
      <c r="C3327" s="125"/>
      <c r="D3327" s="122"/>
      <c r="E3327" s="9"/>
      <c r="F3327" s="10"/>
      <c r="G3327" s="8">
        <v>100</v>
      </c>
      <c r="H3327" s="13">
        <v>40.468227424749003</v>
      </c>
      <c r="I3327" s="2">
        <v>14.715719063545</v>
      </c>
      <c r="J3327" s="2">
        <v>39.799331103679002</v>
      </c>
      <c r="K3327" s="14">
        <v>5.0167224080270003</v>
      </c>
    </row>
    <row r="3328" spans="3:11" x14ac:dyDescent="0.25">
      <c r="C3328" s="125"/>
      <c r="D3328" s="122"/>
      <c r="E3328" s="4" t="s">
        <v>35</v>
      </c>
      <c r="F3328" s="5"/>
      <c r="G3328" s="6">
        <v>1181</v>
      </c>
      <c r="H3328" s="7">
        <v>752</v>
      </c>
      <c r="I3328" s="1">
        <v>163</v>
      </c>
      <c r="J3328" s="1">
        <v>216</v>
      </c>
      <c r="K3328" s="11">
        <v>50</v>
      </c>
    </row>
    <row r="3329" spans="3:11" x14ac:dyDescent="0.25">
      <c r="C3329" s="125"/>
      <c r="D3329" s="122"/>
      <c r="E3329" s="9"/>
      <c r="F3329" s="10"/>
      <c r="G3329" s="8">
        <v>100</v>
      </c>
      <c r="H3329" s="13">
        <v>63.674851820491</v>
      </c>
      <c r="I3329" s="2">
        <v>13.801862828112</v>
      </c>
      <c r="J3329" s="2">
        <v>18.289585097374999</v>
      </c>
      <c r="K3329" s="14">
        <v>4.2337002540219997</v>
      </c>
    </row>
    <row r="3330" spans="3:11" x14ac:dyDescent="0.25">
      <c r="C3330" s="125"/>
      <c r="D3330" s="121" t="s">
        <v>21</v>
      </c>
      <c r="E3330" s="18" t="s">
        <v>25</v>
      </c>
      <c r="F3330" s="17"/>
      <c r="G3330" s="19">
        <v>268</v>
      </c>
      <c r="H3330" s="21">
        <v>199</v>
      </c>
      <c r="I3330" s="3">
        <v>45</v>
      </c>
      <c r="J3330" s="3">
        <v>15</v>
      </c>
      <c r="K3330" s="22">
        <v>9</v>
      </c>
    </row>
    <row r="3331" spans="3:11" x14ac:dyDescent="0.25">
      <c r="C3331" s="125"/>
      <c r="D3331" s="122"/>
      <c r="E3331" s="9"/>
      <c r="F3331" s="10"/>
      <c r="G3331" s="8">
        <v>100</v>
      </c>
      <c r="H3331" s="13">
        <v>74.253731343284002</v>
      </c>
      <c r="I3331" s="2">
        <v>16.791044776119001</v>
      </c>
      <c r="J3331" s="2">
        <v>5.5970149253730002</v>
      </c>
      <c r="K3331" s="14">
        <v>3.3582089552240002</v>
      </c>
    </row>
    <row r="3332" spans="3:11" x14ac:dyDescent="0.25">
      <c r="C3332" s="125"/>
      <c r="D3332" s="122"/>
      <c r="E3332" s="4" t="s">
        <v>26</v>
      </c>
      <c r="F3332" s="5"/>
      <c r="G3332" s="6">
        <v>338</v>
      </c>
      <c r="H3332" s="7">
        <v>247</v>
      </c>
      <c r="I3332" s="1">
        <v>59</v>
      </c>
      <c r="J3332" s="1">
        <v>22</v>
      </c>
      <c r="K3332" s="11">
        <v>10</v>
      </c>
    </row>
    <row r="3333" spans="3:11" x14ac:dyDescent="0.25">
      <c r="C3333" s="125"/>
      <c r="D3333" s="122"/>
      <c r="E3333" s="9"/>
      <c r="F3333" s="10"/>
      <c r="G3333" s="8">
        <v>100</v>
      </c>
      <c r="H3333" s="13">
        <v>73.076923076922995</v>
      </c>
      <c r="I3333" s="2">
        <v>17.455621301775</v>
      </c>
      <c r="J3333" s="2">
        <v>6.5088757396450001</v>
      </c>
      <c r="K3333" s="14">
        <v>2.9585798816570001</v>
      </c>
    </row>
    <row r="3334" spans="3:11" x14ac:dyDescent="0.25">
      <c r="C3334" s="125"/>
      <c r="D3334" s="122"/>
      <c r="E3334" s="4" t="s">
        <v>27</v>
      </c>
      <c r="F3334" s="5"/>
      <c r="G3334" s="6">
        <v>241</v>
      </c>
      <c r="H3334" s="7">
        <v>185</v>
      </c>
      <c r="I3334" s="1">
        <v>33</v>
      </c>
      <c r="J3334" s="1">
        <v>16</v>
      </c>
      <c r="K3334" s="11">
        <v>7</v>
      </c>
    </row>
    <row r="3335" spans="3:11" x14ac:dyDescent="0.25">
      <c r="C3335" s="125"/>
      <c r="D3335" s="122"/>
      <c r="E3335" s="9"/>
      <c r="F3335" s="10"/>
      <c r="G3335" s="8">
        <v>100</v>
      </c>
      <c r="H3335" s="13">
        <v>76.763485477177994</v>
      </c>
      <c r="I3335" s="2">
        <v>13.692946058091</v>
      </c>
      <c r="J3335" s="2">
        <v>6.6390041493779997</v>
      </c>
      <c r="K3335" s="14">
        <v>2.9045643153529999</v>
      </c>
    </row>
    <row r="3336" spans="3:11" x14ac:dyDescent="0.25">
      <c r="C3336" s="125"/>
      <c r="D3336" s="122"/>
      <c r="E3336" s="4" t="s">
        <v>28</v>
      </c>
      <c r="F3336" s="5"/>
      <c r="G3336" s="6">
        <v>180</v>
      </c>
      <c r="H3336" s="7">
        <v>120</v>
      </c>
      <c r="I3336" s="1">
        <v>28</v>
      </c>
      <c r="J3336" s="1">
        <v>21</v>
      </c>
      <c r="K3336" s="11">
        <v>11</v>
      </c>
    </row>
    <row r="3337" spans="3:11" x14ac:dyDescent="0.25">
      <c r="C3337" s="125"/>
      <c r="D3337" s="122"/>
      <c r="E3337" s="9"/>
      <c r="F3337" s="10"/>
      <c r="G3337" s="8">
        <v>100</v>
      </c>
      <c r="H3337" s="13">
        <v>66.666666666666998</v>
      </c>
      <c r="I3337" s="2">
        <v>15.555555555555999</v>
      </c>
      <c r="J3337" s="2">
        <v>11.666666666667</v>
      </c>
      <c r="K3337" s="14">
        <v>6.1111111111109997</v>
      </c>
    </row>
    <row r="3338" spans="3:11" x14ac:dyDescent="0.25">
      <c r="C3338" s="125"/>
      <c r="D3338" s="122"/>
      <c r="E3338" s="4" t="s">
        <v>29</v>
      </c>
      <c r="F3338" s="5"/>
      <c r="G3338" s="6">
        <v>83</v>
      </c>
      <c r="H3338" s="7">
        <v>43</v>
      </c>
      <c r="I3338" s="1">
        <v>9</v>
      </c>
      <c r="J3338" s="1">
        <v>25</v>
      </c>
      <c r="K3338" s="11">
        <v>6</v>
      </c>
    </row>
    <row r="3339" spans="3:11" x14ac:dyDescent="0.25">
      <c r="C3339" s="125"/>
      <c r="D3339" s="122"/>
      <c r="E3339" s="9"/>
      <c r="F3339" s="10"/>
      <c r="G3339" s="8">
        <v>100</v>
      </c>
      <c r="H3339" s="13">
        <v>51.807228915663003</v>
      </c>
      <c r="I3339" s="2">
        <v>10.843373493975999</v>
      </c>
      <c r="J3339" s="2">
        <v>30.120481927711001</v>
      </c>
      <c r="K3339" s="14">
        <v>7.2289156626509996</v>
      </c>
    </row>
    <row r="3340" spans="3:11" x14ac:dyDescent="0.25">
      <c r="C3340" s="125"/>
      <c r="D3340" s="122"/>
      <c r="E3340" s="4" t="s">
        <v>30</v>
      </c>
      <c r="F3340" s="5"/>
      <c r="G3340" s="6">
        <v>26</v>
      </c>
      <c r="H3340" s="7">
        <v>11</v>
      </c>
      <c r="I3340" s="1">
        <v>1</v>
      </c>
      <c r="J3340" s="1">
        <v>12</v>
      </c>
      <c r="K3340" s="11">
        <v>2</v>
      </c>
    </row>
    <row r="3341" spans="3:11" x14ac:dyDescent="0.25">
      <c r="C3341" s="125"/>
      <c r="D3341" s="122"/>
      <c r="E3341" s="9"/>
      <c r="F3341" s="10"/>
      <c r="G3341" s="8">
        <v>100</v>
      </c>
      <c r="H3341" s="13">
        <v>42.307692307692001</v>
      </c>
      <c r="I3341" s="2">
        <v>3.8461538461539999</v>
      </c>
      <c r="J3341" s="2">
        <v>46.153846153845997</v>
      </c>
      <c r="K3341" s="14">
        <v>7.6923076923079998</v>
      </c>
    </row>
    <row r="3342" spans="3:11" x14ac:dyDescent="0.25">
      <c r="C3342" s="125"/>
      <c r="D3342" s="122"/>
      <c r="E3342" s="4" t="s">
        <v>31</v>
      </c>
      <c r="F3342" s="5"/>
      <c r="G3342" s="6">
        <v>3</v>
      </c>
      <c r="H3342" s="7">
        <v>1</v>
      </c>
      <c r="I3342" s="1">
        <v>1</v>
      </c>
      <c r="J3342" s="1">
        <v>1</v>
      </c>
      <c r="K3342" s="11">
        <v>0</v>
      </c>
    </row>
    <row r="3343" spans="3:11" x14ac:dyDescent="0.25">
      <c r="C3343" s="125"/>
      <c r="D3343" s="122"/>
      <c r="E3343" s="9"/>
      <c r="F3343" s="10"/>
      <c r="G3343" s="8">
        <v>100</v>
      </c>
      <c r="H3343" s="13">
        <v>33.333333333333002</v>
      </c>
      <c r="I3343" s="2">
        <v>33.333333333333002</v>
      </c>
      <c r="J3343" s="2">
        <v>33.333333333333002</v>
      </c>
      <c r="K3343" s="32">
        <v>0</v>
      </c>
    </row>
    <row r="3344" spans="3:11" x14ac:dyDescent="0.25">
      <c r="C3344" s="125"/>
      <c r="D3344" s="122"/>
      <c r="E3344" s="4" t="s">
        <v>32</v>
      </c>
      <c r="F3344" s="5"/>
      <c r="G3344" s="6">
        <v>606</v>
      </c>
      <c r="H3344" s="7">
        <v>446</v>
      </c>
      <c r="I3344" s="1">
        <v>104</v>
      </c>
      <c r="J3344" s="1">
        <v>37</v>
      </c>
      <c r="K3344" s="11">
        <v>19</v>
      </c>
    </row>
    <row r="3345" spans="3:11" x14ac:dyDescent="0.25">
      <c r="C3345" s="125"/>
      <c r="D3345" s="122"/>
      <c r="E3345" s="9"/>
      <c r="F3345" s="10"/>
      <c r="G3345" s="8">
        <v>100</v>
      </c>
      <c r="H3345" s="13">
        <v>73.597359735973995</v>
      </c>
      <c r="I3345" s="2">
        <v>17.161716171617002</v>
      </c>
      <c r="J3345" s="2">
        <v>6.1056105610560003</v>
      </c>
      <c r="K3345" s="14">
        <v>3.1353135313529998</v>
      </c>
    </row>
    <row r="3346" spans="3:11" x14ac:dyDescent="0.25">
      <c r="C3346" s="125"/>
      <c r="D3346" s="122"/>
      <c r="E3346" s="4" t="s">
        <v>33</v>
      </c>
      <c r="F3346" s="5"/>
      <c r="G3346" s="6">
        <v>421</v>
      </c>
      <c r="H3346" s="7">
        <v>305</v>
      </c>
      <c r="I3346" s="1">
        <v>61</v>
      </c>
      <c r="J3346" s="1">
        <v>37</v>
      </c>
      <c r="K3346" s="11">
        <v>18</v>
      </c>
    </row>
    <row r="3347" spans="3:11" x14ac:dyDescent="0.25">
      <c r="C3347" s="125"/>
      <c r="D3347" s="122"/>
      <c r="E3347" s="9"/>
      <c r="F3347" s="10"/>
      <c r="G3347" s="8">
        <v>100</v>
      </c>
      <c r="H3347" s="13">
        <v>72.446555819476998</v>
      </c>
      <c r="I3347" s="2">
        <v>14.489311163895</v>
      </c>
      <c r="J3347" s="2">
        <v>8.7885985748220001</v>
      </c>
      <c r="K3347" s="14">
        <v>4.2755344418050001</v>
      </c>
    </row>
    <row r="3348" spans="3:11" x14ac:dyDescent="0.25">
      <c r="C3348" s="125"/>
      <c r="D3348" s="122"/>
      <c r="E3348" s="4" t="s">
        <v>34</v>
      </c>
      <c r="F3348" s="5"/>
      <c r="G3348" s="6">
        <v>112</v>
      </c>
      <c r="H3348" s="7">
        <v>55</v>
      </c>
      <c r="I3348" s="1">
        <v>11</v>
      </c>
      <c r="J3348" s="1">
        <v>38</v>
      </c>
      <c r="K3348" s="11">
        <v>8</v>
      </c>
    </row>
    <row r="3349" spans="3:11" x14ac:dyDescent="0.25">
      <c r="C3349" s="125"/>
      <c r="D3349" s="122"/>
      <c r="E3349" s="9"/>
      <c r="F3349" s="10"/>
      <c r="G3349" s="8">
        <v>100</v>
      </c>
      <c r="H3349" s="13">
        <v>49.107142857143003</v>
      </c>
      <c r="I3349" s="2">
        <v>9.8214285714289993</v>
      </c>
      <c r="J3349" s="2">
        <v>33.928571428570997</v>
      </c>
      <c r="K3349" s="14">
        <v>7.1428571428570002</v>
      </c>
    </row>
    <row r="3350" spans="3:11" x14ac:dyDescent="0.25">
      <c r="C3350" s="125"/>
      <c r="D3350" s="122"/>
      <c r="E3350" s="4" t="s">
        <v>35</v>
      </c>
      <c r="F3350" s="5"/>
      <c r="G3350" s="6">
        <v>533</v>
      </c>
      <c r="H3350" s="7">
        <v>360</v>
      </c>
      <c r="I3350" s="1">
        <v>72</v>
      </c>
      <c r="J3350" s="1">
        <v>75</v>
      </c>
      <c r="K3350" s="11">
        <v>26</v>
      </c>
    </row>
    <row r="3351" spans="3:11" x14ac:dyDescent="0.25">
      <c r="C3351" s="125"/>
      <c r="D3351" s="122"/>
      <c r="E3351" s="9"/>
      <c r="F3351" s="10"/>
      <c r="G3351" s="8">
        <v>100</v>
      </c>
      <c r="H3351" s="13">
        <v>67.542213883676993</v>
      </c>
      <c r="I3351" s="2">
        <v>13.508442776735</v>
      </c>
      <c r="J3351" s="2">
        <v>14.071294559099</v>
      </c>
      <c r="K3351" s="14">
        <v>4.8780487804880002</v>
      </c>
    </row>
    <row r="3352" spans="3:11" x14ac:dyDescent="0.25">
      <c r="C3352" s="125"/>
      <c r="D3352" s="121" t="s">
        <v>22</v>
      </c>
      <c r="E3352" s="18" t="s">
        <v>25</v>
      </c>
      <c r="F3352" s="17"/>
      <c r="G3352" s="19">
        <v>247</v>
      </c>
      <c r="H3352" s="21">
        <v>188</v>
      </c>
      <c r="I3352" s="3">
        <v>50</v>
      </c>
      <c r="J3352" s="3">
        <v>8</v>
      </c>
      <c r="K3352" s="22">
        <v>1</v>
      </c>
    </row>
    <row r="3353" spans="3:11" x14ac:dyDescent="0.25">
      <c r="C3353" s="125"/>
      <c r="D3353" s="122"/>
      <c r="E3353" s="9"/>
      <c r="F3353" s="10"/>
      <c r="G3353" s="8">
        <v>100</v>
      </c>
      <c r="H3353" s="13">
        <v>76.113360323886994</v>
      </c>
      <c r="I3353" s="2">
        <v>20.242914979757</v>
      </c>
      <c r="J3353" s="2">
        <v>3.2388663967609999</v>
      </c>
      <c r="K3353" s="14">
        <v>0.40485829959500003</v>
      </c>
    </row>
    <row r="3354" spans="3:11" x14ac:dyDescent="0.25">
      <c r="C3354" s="125"/>
      <c r="D3354" s="122"/>
      <c r="E3354" s="4" t="s">
        <v>26</v>
      </c>
      <c r="F3354" s="5"/>
      <c r="G3354" s="6">
        <v>380</v>
      </c>
      <c r="H3354" s="7">
        <v>286</v>
      </c>
      <c r="I3354" s="1">
        <v>67</v>
      </c>
      <c r="J3354" s="1">
        <v>17</v>
      </c>
      <c r="K3354" s="11">
        <v>10</v>
      </c>
    </row>
    <row r="3355" spans="3:11" x14ac:dyDescent="0.25">
      <c r="C3355" s="125"/>
      <c r="D3355" s="122"/>
      <c r="E3355" s="9"/>
      <c r="F3355" s="10"/>
      <c r="G3355" s="8">
        <v>100</v>
      </c>
      <c r="H3355" s="13">
        <v>75.263157894737006</v>
      </c>
      <c r="I3355" s="2">
        <v>17.631578947367998</v>
      </c>
      <c r="J3355" s="2">
        <v>4.4736842105259997</v>
      </c>
      <c r="K3355" s="14">
        <v>2.6315789473679998</v>
      </c>
    </row>
    <row r="3356" spans="3:11" x14ac:dyDescent="0.25">
      <c r="C3356" s="125"/>
      <c r="D3356" s="122"/>
      <c r="E3356" s="4" t="s">
        <v>27</v>
      </c>
      <c r="F3356" s="5"/>
      <c r="G3356" s="6">
        <v>251</v>
      </c>
      <c r="H3356" s="7">
        <v>187</v>
      </c>
      <c r="I3356" s="1">
        <v>33</v>
      </c>
      <c r="J3356" s="1">
        <v>24</v>
      </c>
      <c r="K3356" s="11">
        <v>7</v>
      </c>
    </row>
    <row r="3357" spans="3:11" x14ac:dyDescent="0.25">
      <c r="C3357" s="125"/>
      <c r="D3357" s="122"/>
      <c r="E3357" s="9"/>
      <c r="F3357" s="10"/>
      <c r="G3357" s="8">
        <v>100</v>
      </c>
      <c r="H3357" s="13">
        <v>74.501992031873002</v>
      </c>
      <c r="I3357" s="2">
        <v>13.147410358566001</v>
      </c>
      <c r="J3357" s="2">
        <v>9.5617529880479992</v>
      </c>
      <c r="K3357" s="14">
        <v>2.7888446215139999</v>
      </c>
    </row>
    <row r="3358" spans="3:11" x14ac:dyDescent="0.25">
      <c r="C3358" s="125"/>
      <c r="D3358" s="122"/>
      <c r="E3358" s="4" t="s">
        <v>28</v>
      </c>
      <c r="F3358" s="5"/>
      <c r="G3358" s="6">
        <v>210</v>
      </c>
      <c r="H3358" s="7">
        <v>139</v>
      </c>
      <c r="I3358" s="1">
        <v>25</v>
      </c>
      <c r="J3358" s="1">
        <v>36</v>
      </c>
      <c r="K3358" s="11">
        <v>10</v>
      </c>
    </row>
    <row r="3359" spans="3:11" x14ac:dyDescent="0.25">
      <c r="C3359" s="125"/>
      <c r="D3359" s="122"/>
      <c r="E3359" s="9"/>
      <c r="F3359" s="10"/>
      <c r="G3359" s="8">
        <v>100</v>
      </c>
      <c r="H3359" s="13">
        <v>66.190476190476005</v>
      </c>
      <c r="I3359" s="2">
        <v>11.904761904761999</v>
      </c>
      <c r="J3359" s="2">
        <v>17.142857142857</v>
      </c>
      <c r="K3359" s="14">
        <v>4.7619047619049999</v>
      </c>
    </row>
    <row r="3360" spans="3:11" x14ac:dyDescent="0.25">
      <c r="C3360" s="125"/>
      <c r="D3360" s="122"/>
      <c r="E3360" s="4" t="s">
        <v>29</v>
      </c>
      <c r="F3360" s="5"/>
      <c r="G3360" s="6">
        <v>123</v>
      </c>
      <c r="H3360" s="7">
        <v>48</v>
      </c>
      <c r="I3360" s="1">
        <v>24</v>
      </c>
      <c r="J3360" s="1">
        <v>46</v>
      </c>
      <c r="K3360" s="11">
        <v>5</v>
      </c>
    </row>
    <row r="3361" spans="3:11" x14ac:dyDescent="0.25">
      <c r="C3361" s="125"/>
      <c r="D3361" s="122"/>
      <c r="E3361" s="9"/>
      <c r="F3361" s="10"/>
      <c r="G3361" s="8">
        <v>100</v>
      </c>
      <c r="H3361" s="13">
        <v>39.024390243901998</v>
      </c>
      <c r="I3361" s="2">
        <v>19.512195121950999</v>
      </c>
      <c r="J3361" s="2">
        <v>37.398373983740001</v>
      </c>
      <c r="K3361" s="14">
        <v>4.065040650407</v>
      </c>
    </row>
    <row r="3362" spans="3:11" x14ac:dyDescent="0.25">
      <c r="C3362" s="125"/>
      <c r="D3362" s="122"/>
      <c r="E3362" s="4" t="s">
        <v>30</v>
      </c>
      <c r="F3362" s="5"/>
      <c r="G3362" s="6">
        <v>50</v>
      </c>
      <c r="H3362" s="7">
        <v>16</v>
      </c>
      <c r="I3362" s="1">
        <v>9</v>
      </c>
      <c r="J3362" s="1">
        <v>23</v>
      </c>
      <c r="K3362" s="11">
        <v>2</v>
      </c>
    </row>
    <row r="3363" spans="3:11" x14ac:dyDescent="0.25">
      <c r="C3363" s="125"/>
      <c r="D3363" s="122"/>
      <c r="E3363" s="9"/>
      <c r="F3363" s="10"/>
      <c r="G3363" s="8">
        <v>100</v>
      </c>
      <c r="H3363" s="13">
        <v>32</v>
      </c>
      <c r="I3363" s="2">
        <v>18</v>
      </c>
      <c r="J3363" s="2">
        <v>46</v>
      </c>
      <c r="K3363" s="14">
        <v>4</v>
      </c>
    </row>
    <row r="3364" spans="3:11" x14ac:dyDescent="0.25">
      <c r="C3364" s="125"/>
      <c r="D3364" s="122"/>
      <c r="E3364" s="4" t="s">
        <v>31</v>
      </c>
      <c r="F3364" s="5"/>
      <c r="G3364" s="6">
        <v>14</v>
      </c>
      <c r="H3364" s="7">
        <v>2</v>
      </c>
      <c r="I3364" s="1">
        <v>0</v>
      </c>
      <c r="J3364" s="1">
        <v>12</v>
      </c>
      <c r="K3364" s="11">
        <v>0</v>
      </c>
    </row>
    <row r="3365" spans="3:11" x14ac:dyDescent="0.25">
      <c r="C3365" s="125"/>
      <c r="D3365" s="122"/>
      <c r="E3365" s="9"/>
      <c r="F3365" s="10"/>
      <c r="G3365" s="8">
        <v>100</v>
      </c>
      <c r="H3365" s="13">
        <v>14.285714285714</v>
      </c>
      <c r="I3365" s="16">
        <v>0</v>
      </c>
      <c r="J3365" s="2">
        <v>85.714285714286007</v>
      </c>
      <c r="K3365" s="32">
        <v>0</v>
      </c>
    </row>
    <row r="3366" spans="3:11" x14ac:dyDescent="0.25">
      <c r="C3366" s="125"/>
      <c r="D3366" s="122"/>
      <c r="E3366" s="4" t="s">
        <v>32</v>
      </c>
      <c r="F3366" s="5"/>
      <c r="G3366" s="6">
        <v>627</v>
      </c>
      <c r="H3366" s="7">
        <v>474</v>
      </c>
      <c r="I3366" s="1">
        <v>117</v>
      </c>
      <c r="J3366" s="1">
        <v>25</v>
      </c>
      <c r="K3366" s="11">
        <v>11</v>
      </c>
    </row>
    <row r="3367" spans="3:11" x14ac:dyDescent="0.25">
      <c r="C3367" s="125"/>
      <c r="D3367" s="122"/>
      <c r="E3367" s="9"/>
      <c r="F3367" s="10"/>
      <c r="G3367" s="8">
        <v>100</v>
      </c>
      <c r="H3367" s="13">
        <v>75.598086124402002</v>
      </c>
      <c r="I3367" s="2">
        <v>18.660287081340002</v>
      </c>
      <c r="J3367" s="2">
        <v>3.9872408293460002</v>
      </c>
      <c r="K3367" s="14">
        <v>1.7543859649119999</v>
      </c>
    </row>
    <row r="3368" spans="3:11" x14ac:dyDescent="0.25">
      <c r="C3368" s="125"/>
      <c r="D3368" s="122"/>
      <c r="E3368" s="4" t="s">
        <v>33</v>
      </c>
      <c r="F3368" s="5"/>
      <c r="G3368" s="6">
        <v>461</v>
      </c>
      <c r="H3368" s="7">
        <v>326</v>
      </c>
      <c r="I3368" s="1">
        <v>58</v>
      </c>
      <c r="J3368" s="1">
        <v>60</v>
      </c>
      <c r="K3368" s="11">
        <v>17</v>
      </c>
    </row>
    <row r="3369" spans="3:11" x14ac:dyDescent="0.25">
      <c r="C3369" s="125"/>
      <c r="D3369" s="122"/>
      <c r="E3369" s="9"/>
      <c r="F3369" s="10"/>
      <c r="G3369" s="8">
        <v>100</v>
      </c>
      <c r="H3369" s="13">
        <v>70.715835140997996</v>
      </c>
      <c r="I3369" s="2">
        <v>12.581344902386</v>
      </c>
      <c r="J3369" s="2">
        <v>13.015184381778999</v>
      </c>
      <c r="K3369" s="14">
        <v>3.687635574837</v>
      </c>
    </row>
    <row r="3370" spans="3:11" x14ac:dyDescent="0.25">
      <c r="C3370" s="125"/>
      <c r="D3370" s="122"/>
      <c r="E3370" s="4" t="s">
        <v>34</v>
      </c>
      <c r="F3370" s="5"/>
      <c r="G3370" s="6">
        <v>187</v>
      </c>
      <c r="H3370" s="7">
        <v>66</v>
      </c>
      <c r="I3370" s="1">
        <v>33</v>
      </c>
      <c r="J3370" s="1">
        <v>81</v>
      </c>
      <c r="K3370" s="11">
        <v>7</v>
      </c>
    </row>
    <row r="3371" spans="3:11" x14ac:dyDescent="0.25">
      <c r="C3371" s="125"/>
      <c r="D3371" s="122"/>
      <c r="E3371" s="9"/>
      <c r="F3371" s="10"/>
      <c r="G3371" s="8">
        <v>100</v>
      </c>
      <c r="H3371" s="13">
        <v>35.294117647058997</v>
      </c>
      <c r="I3371" s="2">
        <v>17.647058823529001</v>
      </c>
      <c r="J3371" s="2">
        <v>43.315508021390002</v>
      </c>
      <c r="K3371" s="14">
        <v>3.7433155080209999</v>
      </c>
    </row>
    <row r="3372" spans="3:11" x14ac:dyDescent="0.25">
      <c r="C3372" s="125"/>
      <c r="D3372" s="122"/>
      <c r="E3372" s="4" t="s">
        <v>35</v>
      </c>
      <c r="F3372" s="5"/>
      <c r="G3372" s="6">
        <v>648</v>
      </c>
      <c r="H3372" s="7">
        <v>392</v>
      </c>
      <c r="I3372" s="1">
        <v>91</v>
      </c>
      <c r="J3372" s="1">
        <v>141</v>
      </c>
      <c r="K3372" s="11">
        <v>24</v>
      </c>
    </row>
    <row r="3373" spans="3:11" x14ac:dyDescent="0.25">
      <c r="C3373" s="125"/>
      <c r="D3373" s="122"/>
      <c r="E3373" s="9"/>
      <c r="F3373" s="10"/>
      <c r="G3373" s="8">
        <v>100</v>
      </c>
      <c r="H3373" s="13">
        <v>60.493827160494</v>
      </c>
      <c r="I3373" s="2">
        <v>14.043209876542999</v>
      </c>
      <c r="J3373" s="2">
        <v>21.759259259259</v>
      </c>
      <c r="K3373" s="14">
        <v>3.7037037037039999</v>
      </c>
    </row>
    <row r="3374" spans="3:11" x14ac:dyDescent="0.25">
      <c r="C3374" s="121" t="s">
        <v>36</v>
      </c>
      <c r="D3374" s="121" t="s">
        <v>24</v>
      </c>
      <c r="E3374" s="18" t="s">
        <v>37</v>
      </c>
      <c r="F3374" s="17"/>
      <c r="G3374" s="19">
        <v>106</v>
      </c>
      <c r="H3374" s="21">
        <v>64</v>
      </c>
      <c r="I3374" s="3">
        <v>17</v>
      </c>
      <c r="J3374" s="3">
        <v>20</v>
      </c>
      <c r="K3374" s="22">
        <v>5</v>
      </c>
    </row>
    <row r="3375" spans="3:11" x14ac:dyDescent="0.25">
      <c r="C3375" s="125"/>
      <c r="D3375" s="122"/>
      <c r="E3375" s="9"/>
      <c r="F3375" s="10"/>
      <c r="G3375" s="8">
        <v>100</v>
      </c>
      <c r="H3375" s="13">
        <v>60.377358490566003</v>
      </c>
      <c r="I3375" s="2">
        <v>16.037735849057</v>
      </c>
      <c r="J3375" s="2">
        <v>18.867924528302002</v>
      </c>
      <c r="K3375" s="14">
        <v>4.7169811320750004</v>
      </c>
    </row>
    <row r="3376" spans="3:11" ht="25.2" x14ac:dyDescent="0.25">
      <c r="C3376" s="125"/>
      <c r="D3376" s="122"/>
      <c r="E3376" s="4" t="s">
        <v>38</v>
      </c>
      <c r="F3376" s="5"/>
      <c r="G3376" s="6">
        <v>1653</v>
      </c>
      <c r="H3376" s="7">
        <v>1188</v>
      </c>
      <c r="I3376" s="1">
        <v>275</v>
      </c>
      <c r="J3376" s="1">
        <v>138</v>
      </c>
      <c r="K3376" s="11">
        <v>52</v>
      </c>
    </row>
    <row r="3377" spans="3:11" x14ac:dyDescent="0.25">
      <c r="C3377" s="125"/>
      <c r="D3377" s="122"/>
      <c r="E3377" s="9"/>
      <c r="F3377" s="10"/>
      <c r="G3377" s="8">
        <v>100</v>
      </c>
      <c r="H3377" s="13">
        <v>71.869328493647998</v>
      </c>
      <c r="I3377" s="2">
        <v>16.636418632788999</v>
      </c>
      <c r="J3377" s="2">
        <v>8.3484573502719996</v>
      </c>
      <c r="K3377" s="14">
        <v>3.145795523291</v>
      </c>
    </row>
    <row r="3378" spans="3:11" ht="25.2" x14ac:dyDescent="0.25">
      <c r="C3378" s="125"/>
      <c r="D3378" s="122"/>
      <c r="E3378" s="4" t="s">
        <v>39</v>
      </c>
      <c r="F3378" s="5"/>
      <c r="G3378" s="6">
        <v>116</v>
      </c>
      <c r="H3378" s="7">
        <v>80</v>
      </c>
      <c r="I3378" s="1">
        <v>17</v>
      </c>
      <c r="J3378" s="1">
        <v>15</v>
      </c>
      <c r="K3378" s="11">
        <v>4</v>
      </c>
    </row>
    <row r="3379" spans="3:11" x14ac:dyDescent="0.25">
      <c r="C3379" s="125"/>
      <c r="D3379" s="122"/>
      <c r="E3379" s="9"/>
      <c r="F3379" s="10"/>
      <c r="G3379" s="8">
        <v>100</v>
      </c>
      <c r="H3379" s="13">
        <v>68.965517241379004</v>
      </c>
      <c r="I3379" s="2">
        <v>14.655172413793</v>
      </c>
      <c r="J3379" s="2">
        <v>12.931034482758999</v>
      </c>
      <c r="K3379" s="14">
        <v>3.4482758620689999</v>
      </c>
    </row>
    <row r="3380" spans="3:11" ht="25.2" x14ac:dyDescent="0.25">
      <c r="C3380" s="125"/>
      <c r="D3380" s="122"/>
      <c r="E3380" s="4" t="s">
        <v>40</v>
      </c>
      <c r="F3380" s="5"/>
      <c r="G3380" s="6">
        <v>513</v>
      </c>
      <c r="H3380" s="7">
        <v>322</v>
      </c>
      <c r="I3380" s="1">
        <v>73</v>
      </c>
      <c r="J3380" s="1">
        <v>99</v>
      </c>
      <c r="K3380" s="11">
        <v>19</v>
      </c>
    </row>
    <row r="3381" spans="3:11" x14ac:dyDescent="0.25">
      <c r="C3381" s="125"/>
      <c r="D3381" s="122"/>
      <c r="E3381" s="9"/>
      <c r="F3381" s="10"/>
      <c r="G3381" s="8">
        <v>100</v>
      </c>
      <c r="H3381" s="13">
        <v>62.768031189083999</v>
      </c>
      <c r="I3381" s="2">
        <v>14.230019493177</v>
      </c>
      <c r="J3381" s="2">
        <v>19.298245614035</v>
      </c>
      <c r="K3381" s="14">
        <v>3.7037037037039999</v>
      </c>
    </row>
    <row r="3382" spans="3:11" x14ac:dyDescent="0.25">
      <c r="C3382" s="125"/>
      <c r="D3382" s="122"/>
      <c r="E3382" s="4" t="s">
        <v>18</v>
      </c>
      <c r="F3382" s="5"/>
      <c r="G3382" s="6">
        <v>26</v>
      </c>
      <c r="H3382" s="7">
        <v>18</v>
      </c>
      <c r="I3382" s="1">
        <v>2</v>
      </c>
      <c r="J3382" s="1">
        <v>6</v>
      </c>
      <c r="K3382" s="11">
        <v>0</v>
      </c>
    </row>
    <row r="3383" spans="3:11" x14ac:dyDescent="0.25">
      <c r="C3383" s="125"/>
      <c r="D3383" s="122"/>
      <c r="E3383" s="9"/>
      <c r="F3383" s="10"/>
      <c r="G3383" s="8">
        <v>100</v>
      </c>
      <c r="H3383" s="13">
        <v>69.230769230768999</v>
      </c>
      <c r="I3383" s="2">
        <v>7.6923076923079998</v>
      </c>
      <c r="J3383" s="2">
        <v>23.076923076922998</v>
      </c>
      <c r="K3383" s="32">
        <v>0</v>
      </c>
    </row>
    <row r="3384" spans="3:11" x14ac:dyDescent="0.25">
      <c r="C3384" s="125"/>
      <c r="D3384" s="121" t="s">
        <v>21</v>
      </c>
      <c r="E3384" s="18" t="s">
        <v>37</v>
      </c>
      <c r="F3384" s="17"/>
      <c r="G3384" s="19">
        <v>66</v>
      </c>
      <c r="H3384" s="21">
        <v>41</v>
      </c>
      <c r="I3384" s="3">
        <v>9</v>
      </c>
      <c r="J3384" s="3">
        <v>12</v>
      </c>
      <c r="K3384" s="22">
        <v>4</v>
      </c>
    </row>
    <row r="3385" spans="3:11" x14ac:dyDescent="0.25">
      <c r="C3385" s="125"/>
      <c r="D3385" s="122"/>
      <c r="E3385" s="9"/>
      <c r="F3385" s="10"/>
      <c r="G3385" s="8">
        <v>100</v>
      </c>
      <c r="H3385" s="13">
        <v>62.121212121211997</v>
      </c>
      <c r="I3385" s="2">
        <v>13.636363636364001</v>
      </c>
      <c r="J3385" s="2">
        <v>18.181818181817999</v>
      </c>
      <c r="K3385" s="14">
        <v>6.0606060606060002</v>
      </c>
    </row>
    <row r="3386" spans="3:11" ht="25.2" x14ac:dyDescent="0.25">
      <c r="C3386" s="125"/>
      <c r="D3386" s="122"/>
      <c r="E3386" s="4" t="s">
        <v>38</v>
      </c>
      <c r="F3386" s="5"/>
      <c r="G3386" s="6">
        <v>938</v>
      </c>
      <c r="H3386" s="7">
        <v>670</v>
      </c>
      <c r="I3386" s="1">
        <v>151</v>
      </c>
      <c r="J3386" s="1">
        <v>83</v>
      </c>
      <c r="K3386" s="11">
        <v>34</v>
      </c>
    </row>
    <row r="3387" spans="3:11" x14ac:dyDescent="0.25">
      <c r="C3387" s="125"/>
      <c r="D3387" s="122"/>
      <c r="E3387" s="9"/>
      <c r="F3387" s="10"/>
      <c r="G3387" s="8">
        <v>100</v>
      </c>
      <c r="H3387" s="13">
        <v>71.428571428571004</v>
      </c>
      <c r="I3387" s="2">
        <v>16.098081023454</v>
      </c>
      <c r="J3387" s="2">
        <v>8.8486140724949998</v>
      </c>
      <c r="K3387" s="14">
        <v>3.6247334754799998</v>
      </c>
    </row>
    <row r="3388" spans="3:11" ht="25.2" x14ac:dyDescent="0.25">
      <c r="C3388" s="125"/>
      <c r="D3388" s="122"/>
      <c r="E3388" s="4" t="s">
        <v>39</v>
      </c>
      <c r="F3388" s="5"/>
      <c r="G3388" s="6">
        <v>43</v>
      </c>
      <c r="H3388" s="7">
        <v>26</v>
      </c>
      <c r="I3388" s="1">
        <v>10</v>
      </c>
      <c r="J3388" s="1">
        <v>4</v>
      </c>
      <c r="K3388" s="11">
        <v>3</v>
      </c>
    </row>
    <row r="3389" spans="3:11" x14ac:dyDescent="0.25">
      <c r="C3389" s="125"/>
      <c r="D3389" s="122"/>
      <c r="E3389" s="9"/>
      <c r="F3389" s="10"/>
      <c r="G3389" s="8">
        <v>100</v>
      </c>
      <c r="H3389" s="13">
        <v>60.465116279070003</v>
      </c>
      <c r="I3389" s="2">
        <v>23.255813953488001</v>
      </c>
      <c r="J3389" s="2">
        <v>9.3023255813949994</v>
      </c>
      <c r="K3389" s="14">
        <v>6.9767441860470001</v>
      </c>
    </row>
    <row r="3390" spans="3:11" ht="25.2" x14ac:dyDescent="0.25">
      <c r="C3390" s="125"/>
      <c r="D3390" s="122"/>
      <c r="E3390" s="4" t="s">
        <v>40</v>
      </c>
      <c r="F3390" s="5"/>
      <c r="G3390" s="6">
        <v>77</v>
      </c>
      <c r="H3390" s="7">
        <v>57</v>
      </c>
      <c r="I3390" s="1">
        <v>6</v>
      </c>
      <c r="J3390" s="1">
        <v>10</v>
      </c>
      <c r="K3390" s="11">
        <v>4</v>
      </c>
    </row>
    <row r="3391" spans="3:11" x14ac:dyDescent="0.25">
      <c r="C3391" s="125"/>
      <c r="D3391" s="122"/>
      <c r="E3391" s="9"/>
      <c r="F3391" s="10"/>
      <c r="G3391" s="8">
        <v>100</v>
      </c>
      <c r="H3391" s="13">
        <v>74.025974025973994</v>
      </c>
      <c r="I3391" s="2">
        <v>7.792207792208</v>
      </c>
      <c r="J3391" s="2">
        <v>12.987012987012999</v>
      </c>
      <c r="K3391" s="14">
        <v>5.1948051948050002</v>
      </c>
    </row>
    <row r="3392" spans="3:11" x14ac:dyDescent="0.25">
      <c r="C3392" s="125"/>
      <c r="D3392" s="122"/>
      <c r="E3392" s="4" t="s">
        <v>18</v>
      </c>
      <c r="F3392" s="5"/>
      <c r="G3392" s="6">
        <v>15</v>
      </c>
      <c r="H3392" s="7">
        <v>12</v>
      </c>
      <c r="I3392" s="1">
        <v>0</v>
      </c>
      <c r="J3392" s="1">
        <v>3</v>
      </c>
      <c r="K3392" s="11">
        <v>0</v>
      </c>
    </row>
    <row r="3393" spans="3:11" x14ac:dyDescent="0.25">
      <c r="C3393" s="125"/>
      <c r="D3393" s="122"/>
      <c r="E3393" s="9"/>
      <c r="F3393" s="10"/>
      <c r="G3393" s="8">
        <v>100</v>
      </c>
      <c r="H3393" s="13">
        <v>80</v>
      </c>
      <c r="I3393" s="16">
        <v>0</v>
      </c>
      <c r="J3393" s="2">
        <v>20</v>
      </c>
      <c r="K3393" s="32">
        <v>0</v>
      </c>
    </row>
    <row r="3394" spans="3:11" x14ac:dyDescent="0.25">
      <c r="C3394" s="125"/>
      <c r="D3394" s="121" t="s">
        <v>22</v>
      </c>
      <c r="E3394" s="18" t="s">
        <v>37</v>
      </c>
      <c r="F3394" s="17"/>
      <c r="G3394" s="19">
        <v>40</v>
      </c>
      <c r="H3394" s="21">
        <v>23</v>
      </c>
      <c r="I3394" s="3">
        <v>8</v>
      </c>
      <c r="J3394" s="3">
        <v>8</v>
      </c>
      <c r="K3394" s="22">
        <v>1</v>
      </c>
    </row>
    <row r="3395" spans="3:11" x14ac:dyDescent="0.25">
      <c r="C3395" s="125"/>
      <c r="D3395" s="122"/>
      <c r="E3395" s="9"/>
      <c r="F3395" s="10"/>
      <c r="G3395" s="8">
        <v>100</v>
      </c>
      <c r="H3395" s="13">
        <v>57.5</v>
      </c>
      <c r="I3395" s="2">
        <v>20</v>
      </c>
      <c r="J3395" s="2">
        <v>20</v>
      </c>
      <c r="K3395" s="14">
        <v>2.5</v>
      </c>
    </row>
    <row r="3396" spans="3:11" ht="25.2" x14ac:dyDescent="0.25">
      <c r="C3396" s="125"/>
      <c r="D3396" s="122"/>
      <c r="E3396" s="4" t="s">
        <v>38</v>
      </c>
      <c r="F3396" s="5"/>
      <c r="G3396" s="6">
        <v>715</v>
      </c>
      <c r="H3396" s="7">
        <v>518</v>
      </c>
      <c r="I3396" s="1">
        <v>124</v>
      </c>
      <c r="J3396" s="1">
        <v>55</v>
      </c>
      <c r="K3396" s="11">
        <v>18</v>
      </c>
    </row>
    <row r="3397" spans="3:11" x14ac:dyDescent="0.25">
      <c r="C3397" s="125"/>
      <c r="D3397" s="122"/>
      <c r="E3397" s="9"/>
      <c r="F3397" s="10"/>
      <c r="G3397" s="8">
        <v>100</v>
      </c>
      <c r="H3397" s="13">
        <v>72.447552447551999</v>
      </c>
      <c r="I3397" s="2">
        <v>17.342657342656999</v>
      </c>
      <c r="J3397" s="2">
        <v>7.6923076923079998</v>
      </c>
      <c r="K3397" s="14">
        <v>2.5174825174829998</v>
      </c>
    </row>
    <row r="3398" spans="3:11" ht="25.2" x14ac:dyDescent="0.25">
      <c r="C3398" s="125"/>
      <c r="D3398" s="122"/>
      <c r="E3398" s="4" t="s">
        <v>39</v>
      </c>
      <c r="F3398" s="5"/>
      <c r="G3398" s="6">
        <v>73</v>
      </c>
      <c r="H3398" s="7">
        <v>54</v>
      </c>
      <c r="I3398" s="1">
        <v>7</v>
      </c>
      <c r="J3398" s="1">
        <v>11</v>
      </c>
      <c r="K3398" s="11">
        <v>1</v>
      </c>
    </row>
    <row r="3399" spans="3:11" x14ac:dyDescent="0.25">
      <c r="C3399" s="125"/>
      <c r="D3399" s="122"/>
      <c r="E3399" s="9"/>
      <c r="F3399" s="10"/>
      <c r="G3399" s="8">
        <v>100</v>
      </c>
      <c r="H3399" s="13">
        <v>73.972602739726</v>
      </c>
      <c r="I3399" s="2">
        <v>9.5890410958899999</v>
      </c>
      <c r="J3399" s="2">
        <v>15.068493150685001</v>
      </c>
      <c r="K3399" s="14">
        <v>1.369863013699</v>
      </c>
    </row>
    <row r="3400" spans="3:11" ht="25.2" x14ac:dyDescent="0.25">
      <c r="C3400" s="125"/>
      <c r="D3400" s="122"/>
      <c r="E3400" s="4" t="s">
        <v>40</v>
      </c>
      <c r="F3400" s="5"/>
      <c r="G3400" s="6">
        <v>436</v>
      </c>
      <c r="H3400" s="7">
        <v>265</v>
      </c>
      <c r="I3400" s="1">
        <v>67</v>
      </c>
      <c r="J3400" s="1">
        <v>89</v>
      </c>
      <c r="K3400" s="11">
        <v>15</v>
      </c>
    </row>
    <row r="3401" spans="3:11" x14ac:dyDescent="0.25">
      <c r="C3401" s="125"/>
      <c r="D3401" s="122"/>
      <c r="E3401" s="9"/>
      <c r="F3401" s="10"/>
      <c r="G3401" s="8">
        <v>100</v>
      </c>
      <c r="H3401" s="13">
        <v>60.779816513760998</v>
      </c>
      <c r="I3401" s="2">
        <v>15.366972477063999</v>
      </c>
      <c r="J3401" s="2">
        <v>20.412844036696999</v>
      </c>
      <c r="K3401" s="14">
        <v>3.4403669724769999</v>
      </c>
    </row>
    <row r="3402" spans="3:11" x14ac:dyDescent="0.25">
      <c r="C3402" s="125"/>
      <c r="D3402" s="122"/>
      <c r="E3402" s="4" t="s">
        <v>18</v>
      </c>
      <c r="F3402" s="5"/>
      <c r="G3402" s="6">
        <v>11</v>
      </c>
      <c r="H3402" s="7">
        <v>6</v>
      </c>
      <c r="I3402" s="1">
        <v>2</v>
      </c>
      <c r="J3402" s="1">
        <v>3</v>
      </c>
      <c r="K3402" s="11">
        <v>0</v>
      </c>
    </row>
    <row r="3403" spans="3:11" x14ac:dyDescent="0.25">
      <c r="C3403" s="125"/>
      <c r="D3403" s="122"/>
      <c r="E3403" s="9"/>
      <c r="F3403" s="10"/>
      <c r="G3403" s="8">
        <v>100</v>
      </c>
      <c r="H3403" s="13">
        <v>54.545454545455001</v>
      </c>
      <c r="I3403" s="2">
        <v>18.181818181817999</v>
      </c>
      <c r="J3403" s="2">
        <v>27.272727272727</v>
      </c>
      <c r="K3403" s="32">
        <v>0</v>
      </c>
    </row>
    <row r="3404" spans="3:11" ht="25.2" x14ac:dyDescent="0.25">
      <c r="C3404" s="121" t="s">
        <v>41</v>
      </c>
      <c r="D3404" s="119" t="s">
        <v>20</v>
      </c>
      <c r="E3404" s="18" t="s">
        <v>42</v>
      </c>
      <c r="F3404" s="17"/>
      <c r="G3404" s="19">
        <v>385</v>
      </c>
      <c r="H3404" s="21">
        <v>254</v>
      </c>
      <c r="I3404" s="3">
        <v>57</v>
      </c>
      <c r="J3404" s="3">
        <v>57</v>
      </c>
      <c r="K3404" s="22">
        <v>17</v>
      </c>
    </row>
    <row r="3405" spans="3:11" x14ac:dyDescent="0.25">
      <c r="C3405" s="125"/>
      <c r="D3405" s="120"/>
      <c r="E3405" s="9"/>
      <c r="F3405" s="10"/>
      <c r="G3405" s="8">
        <v>100</v>
      </c>
      <c r="H3405" s="13">
        <v>65.974025974026006</v>
      </c>
      <c r="I3405" s="2">
        <v>14.805194805195001</v>
      </c>
      <c r="J3405" s="2">
        <v>14.805194805195001</v>
      </c>
      <c r="K3405" s="14">
        <v>4.4155844155840001</v>
      </c>
    </row>
    <row r="3406" spans="3:11" ht="25.2" x14ac:dyDescent="0.25">
      <c r="C3406" s="125"/>
      <c r="D3406" s="120"/>
      <c r="E3406" s="4" t="s">
        <v>43</v>
      </c>
      <c r="F3406" s="5"/>
      <c r="G3406" s="6">
        <v>1574</v>
      </c>
      <c r="H3406" s="7">
        <v>1138</v>
      </c>
      <c r="I3406" s="1">
        <v>266</v>
      </c>
      <c r="J3406" s="1">
        <v>123</v>
      </c>
      <c r="K3406" s="11">
        <v>47</v>
      </c>
    </row>
    <row r="3407" spans="3:11" x14ac:dyDescent="0.25">
      <c r="C3407" s="125"/>
      <c r="D3407" s="120"/>
      <c r="E3407" s="9"/>
      <c r="F3407" s="10"/>
      <c r="G3407" s="8">
        <v>100</v>
      </c>
      <c r="H3407" s="13">
        <v>72.299872935197001</v>
      </c>
      <c r="I3407" s="2">
        <v>16.899618805591</v>
      </c>
      <c r="J3407" s="2">
        <v>7.8144853875480003</v>
      </c>
      <c r="K3407" s="14">
        <v>2.9860228716649999</v>
      </c>
    </row>
    <row r="3408" spans="3:11" ht="25.2" x14ac:dyDescent="0.25">
      <c r="C3408" s="125"/>
      <c r="D3408" s="120"/>
      <c r="E3408" s="4" t="s">
        <v>44</v>
      </c>
      <c r="F3408" s="5"/>
      <c r="G3408" s="6">
        <v>89</v>
      </c>
      <c r="H3408" s="7">
        <v>60</v>
      </c>
      <c r="I3408" s="1">
        <v>16</v>
      </c>
      <c r="J3408" s="1">
        <v>7</v>
      </c>
      <c r="K3408" s="11">
        <v>6</v>
      </c>
    </row>
    <row r="3409" spans="3:11" x14ac:dyDescent="0.25">
      <c r="C3409" s="125"/>
      <c r="D3409" s="120"/>
      <c r="E3409" s="9"/>
      <c r="F3409" s="10"/>
      <c r="G3409" s="8">
        <v>100</v>
      </c>
      <c r="H3409" s="13">
        <v>67.415730337078998</v>
      </c>
      <c r="I3409" s="2">
        <v>17.977528089888001</v>
      </c>
      <c r="J3409" s="2">
        <v>7.8651685393259996</v>
      </c>
      <c r="K3409" s="14">
        <v>6.7415730337079998</v>
      </c>
    </row>
    <row r="3410" spans="3:11" ht="25.2" x14ac:dyDescent="0.25">
      <c r="C3410" s="125"/>
      <c r="D3410" s="120"/>
      <c r="E3410" s="4" t="s">
        <v>45</v>
      </c>
      <c r="F3410" s="5"/>
      <c r="G3410" s="6">
        <v>956</v>
      </c>
      <c r="H3410" s="7">
        <v>636</v>
      </c>
      <c r="I3410" s="1">
        <v>158</v>
      </c>
      <c r="J3410" s="1">
        <v>125</v>
      </c>
      <c r="K3410" s="11">
        <v>37</v>
      </c>
    </row>
    <row r="3411" spans="3:11" x14ac:dyDescent="0.25">
      <c r="C3411" s="125"/>
      <c r="D3411" s="120"/>
      <c r="E3411" s="9"/>
      <c r="F3411" s="10"/>
      <c r="G3411" s="8">
        <v>100</v>
      </c>
      <c r="H3411" s="13">
        <v>66.527196652719994</v>
      </c>
      <c r="I3411" s="2">
        <v>16.527196652720001</v>
      </c>
      <c r="J3411" s="2">
        <v>13.075313807531</v>
      </c>
      <c r="K3411" s="14">
        <v>3.8702928870290001</v>
      </c>
    </row>
    <row r="3412" spans="3:11" ht="25.2" x14ac:dyDescent="0.25">
      <c r="C3412" s="125"/>
      <c r="D3412" s="120"/>
      <c r="E3412" s="4" t="s">
        <v>46</v>
      </c>
      <c r="F3412" s="5"/>
      <c r="G3412" s="6">
        <v>85</v>
      </c>
      <c r="H3412" s="7">
        <v>49</v>
      </c>
      <c r="I3412" s="1">
        <v>7</v>
      </c>
      <c r="J3412" s="1">
        <v>27</v>
      </c>
      <c r="K3412" s="11">
        <v>2</v>
      </c>
    </row>
    <row r="3413" spans="3:11" x14ac:dyDescent="0.25">
      <c r="C3413" s="125"/>
      <c r="D3413" s="120"/>
      <c r="E3413" s="9"/>
      <c r="F3413" s="10"/>
      <c r="G3413" s="8">
        <v>100</v>
      </c>
      <c r="H3413" s="13">
        <v>57.647058823529001</v>
      </c>
      <c r="I3413" s="2">
        <v>8.2352941176469994</v>
      </c>
      <c r="J3413" s="2">
        <v>31.764705882352999</v>
      </c>
      <c r="K3413" s="14">
        <v>2.352941176471</v>
      </c>
    </row>
    <row r="3414" spans="3:11" x14ac:dyDescent="0.25">
      <c r="C3414" s="125"/>
      <c r="D3414" s="120"/>
      <c r="E3414" s="4" t="s">
        <v>18</v>
      </c>
      <c r="F3414" s="5"/>
      <c r="G3414" s="6">
        <v>17</v>
      </c>
      <c r="H3414" s="7">
        <v>13</v>
      </c>
      <c r="I3414" s="1">
        <v>2</v>
      </c>
      <c r="J3414" s="1">
        <v>2</v>
      </c>
      <c r="K3414" s="11">
        <v>0</v>
      </c>
    </row>
    <row r="3415" spans="3:11" x14ac:dyDescent="0.25">
      <c r="C3415" s="125"/>
      <c r="D3415" s="120"/>
      <c r="E3415" s="9"/>
      <c r="F3415" s="10"/>
      <c r="G3415" s="8">
        <v>100</v>
      </c>
      <c r="H3415" s="13">
        <v>76.470588235294002</v>
      </c>
      <c r="I3415" s="2">
        <v>11.764705882353001</v>
      </c>
      <c r="J3415" s="2">
        <v>11.764705882353001</v>
      </c>
      <c r="K3415" s="32">
        <v>0</v>
      </c>
    </row>
    <row r="3416" spans="3:11" x14ac:dyDescent="0.25">
      <c r="C3416" s="121" t="s">
        <v>47</v>
      </c>
      <c r="D3416" s="119" t="s">
        <v>20</v>
      </c>
      <c r="E3416" s="18" t="s">
        <v>48</v>
      </c>
      <c r="F3416" s="17"/>
      <c r="G3416" s="19">
        <v>385</v>
      </c>
      <c r="H3416" s="21">
        <v>254</v>
      </c>
      <c r="I3416" s="3">
        <v>57</v>
      </c>
      <c r="J3416" s="3">
        <v>57</v>
      </c>
      <c r="K3416" s="22">
        <v>17</v>
      </c>
    </row>
    <row r="3417" spans="3:11" x14ac:dyDescent="0.25">
      <c r="C3417" s="125"/>
      <c r="D3417" s="120"/>
      <c r="E3417" s="9"/>
      <c r="F3417" s="10"/>
      <c r="G3417" s="8">
        <v>100</v>
      </c>
      <c r="H3417" s="13">
        <v>65.974025974026006</v>
      </c>
      <c r="I3417" s="2">
        <v>14.805194805195001</v>
      </c>
      <c r="J3417" s="2">
        <v>14.805194805195001</v>
      </c>
      <c r="K3417" s="14">
        <v>4.4155844155840001</v>
      </c>
    </row>
    <row r="3418" spans="3:11" x14ac:dyDescent="0.25">
      <c r="C3418" s="125"/>
      <c r="D3418" s="120"/>
      <c r="E3418" s="4" t="s">
        <v>49</v>
      </c>
      <c r="F3418" s="5"/>
      <c r="G3418" s="6">
        <v>1156</v>
      </c>
      <c r="H3418" s="7">
        <v>831</v>
      </c>
      <c r="I3418" s="1">
        <v>177</v>
      </c>
      <c r="J3418" s="1">
        <v>118</v>
      </c>
      <c r="K3418" s="11">
        <v>30</v>
      </c>
    </row>
    <row r="3419" spans="3:11" x14ac:dyDescent="0.25">
      <c r="C3419" s="125"/>
      <c r="D3419" s="120"/>
      <c r="E3419" s="9"/>
      <c r="F3419" s="10"/>
      <c r="G3419" s="8">
        <v>100</v>
      </c>
      <c r="H3419" s="13">
        <v>71.885813148788998</v>
      </c>
      <c r="I3419" s="2">
        <v>15.311418685121</v>
      </c>
      <c r="J3419" s="2">
        <v>10.207612456747</v>
      </c>
      <c r="K3419" s="14">
        <v>2.595155709343</v>
      </c>
    </row>
    <row r="3420" spans="3:11" x14ac:dyDescent="0.25">
      <c r="C3420" s="125"/>
      <c r="D3420" s="120"/>
      <c r="E3420" s="4" t="s">
        <v>50</v>
      </c>
      <c r="F3420" s="5"/>
      <c r="G3420" s="6">
        <v>466</v>
      </c>
      <c r="H3420" s="7">
        <v>308</v>
      </c>
      <c r="I3420" s="1">
        <v>93</v>
      </c>
      <c r="J3420" s="1">
        <v>48</v>
      </c>
      <c r="K3420" s="11">
        <v>17</v>
      </c>
    </row>
    <row r="3421" spans="3:11" x14ac:dyDescent="0.25">
      <c r="C3421" s="125"/>
      <c r="D3421" s="120"/>
      <c r="E3421" s="9"/>
      <c r="F3421" s="10"/>
      <c r="G3421" s="8">
        <v>100</v>
      </c>
      <c r="H3421" s="13">
        <v>66.094420600858001</v>
      </c>
      <c r="I3421" s="2">
        <v>19.957081545064</v>
      </c>
      <c r="J3421" s="2">
        <v>10.300429184548999</v>
      </c>
      <c r="K3421" s="14">
        <v>3.648068669528</v>
      </c>
    </row>
    <row r="3422" spans="3:11" x14ac:dyDescent="0.25">
      <c r="C3422" s="125"/>
      <c r="D3422" s="120"/>
      <c r="E3422" s="4" t="s">
        <v>51</v>
      </c>
      <c r="F3422" s="5"/>
      <c r="G3422" s="6">
        <v>191</v>
      </c>
      <c r="H3422" s="7">
        <v>129</v>
      </c>
      <c r="I3422" s="1">
        <v>31</v>
      </c>
      <c r="J3422" s="1">
        <v>24</v>
      </c>
      <c r="K3422" s="11">
        <v>7</v>
      </c>
    </row>
    <row r="3423" spans="3:11" x14ac:dyDescent="0.25">
      <c r="C3423" s="125"/>
      <c r="D3423" s="120"/>
      <c r="E3423" s="9"/>
      <c r="F3423" s="10"/>
      <c r="G3423" s="8">
        <v>100</v>
      </c>
      <c r="H3423" s="13">
        <v>67.539267015706997</v>
      </c>
      <c r="I3423" s="2">
        <v>16.230366492146999</v>
      </c>
      <c r="J3423" s="2">
        <v>12.565445026178001</v>
      </c>
      <c r="K3423" s="14">
        <v>3.6649214659689999</v>
      </c>
    </row>
    <row r="3424" spans="3:11" x14ac:dyDescent="0.25">
      <c r="C3424" s="125"/>
      <c r="D3424" s="120"/>
      <c r="E3424" s="4" t="s">
        <v>52</v>
      </c>
      <c r="F3424" s="5"/>
      <c r="G3424" s="6">
        <v>181</v>
      </c>
      <c r="H3424" s="7">
        <v>127</v>
      </c>
      <c r="I3424" s="1">
        <v>23</v>
      </c>
      <c r="J3424" s="1">
        <v>24</v>
      </c>
      <c r="K3424" s="11">
        <v>7</v>
      </c>
    </row>
    <row r="3425" spans="3:11" x14ac:dyDescent="0.25">
      <c r="C3425" s="125"/>
      <c r="D3425" s="120"/>
      <c r="E3425" s="9"/>
      <c r="F3425" s="10"/>
      <c r="G3425" s="8">
        <v>100</v>
      </c>
      <c r="H3425" s="13">
        <v>70.165745856353993</v>
      </c>
      <c r="I3425" s="2">
        <v>12.707182320442</v>
      </c>
      <c r="J3425" s="2">
        <v>13.259668508287</v>
      </c>
      <c r="K3425" s="14">
        <v>3.867403314917</v>
      </c>
    </row>
    <row r="3426" spans="3:11" x14ac:dyDescent="0.25">
      <c r="C3426" s="125"/>
      <c r="D3426" s="120"/>
      <c r="E3426" s="4" t="s">
        <v>18</v>
      </c>
      <c r="F3426" s="5"/>
      <c r="G3426" s="6">
        <v>35</v>
      </c>
      <c r="H3426" s="7">
        <v>23</v>
      </c>
      <c r="I3426" s="1">
        <v>3</v>
      </c>
      <c r="J3426" s="1">
        <v>7</v>
      </c>
      <c r="K3426" s="11">
        <v>2</v>
      </c>
    </row>
    <row r="3427" spans="3:11" x14ac:dyDescent="0.25">
      <c r="C3427" s="125"/>
      <c r="D3427" s="120"/>
      <c r="E3427" s="9"/>
      <c r="F3427" s="10"/>
      <c r="G3427" s="8">
        <v>100</v>
      </c>
      <c r="H3427" s="13">
        <v>65.714285714286007</v>
      </c>
      <c r="I3427" s="2">
        <v>8.5714285714289993</v>
      </c>
      <c r="J3427" s="2">
        <v>20</v>
      </c>
      <c r="K3427" s="14">
        <v>5.7142857142860004</v>
      </c>
    </row>
    <row r="3428" spans="3:11" x14ac:dyDescent="0.25">
      <c r="C3428" s="121" t="s">
        <v>53</v>
      </c>
      <c r="D3428" s="119" t="s">
        <v>20</v>
      </c>
      <c r="E3428" s="18" t="s">
        <v>54</v>
      </c>
      <c r="F3428" s="17"/>
      <c r="G3428" s="19">
        <v>331</v>
      </c>
      <c r="H3428" s="21">
        <v>222</v>
      </c>
      <c r="I3428" s="3">
        <v>53</v>
      </c>
      <c r="J3428" s="3">
        <v>37</v>
      </c>
      <c r="K3428" s="22">
        <v>19</v>
      </c>
    </row>
    <row r="3429" spans="3:11" x14ac:dyDescent="0.25">
      <c r="C3429" s="125"/>
      <c r="D3429" s="120"/>
      <c r="E3429" s="9"/>
      <c r="F3429" s="10"/>
      <c r="G3429" s="8">
        <v>100</v>
      </c>
      <c r="H3429" s="13">
        <v>67.069486404833995</v>
      </c>
      <c r="I3429" s="2">
        <v>16.012084592145001</v>
      </c>
      <c r="J3429" s="2">
        <v>11.178247734138999</v>
      </c>
      <c r="K3429" s="14">
        <v>5.740181268882</v>
      </c>
    </row>
    <row r="3430" spans="3:11" x14ac:dyDescent="0.25">
      <c r="C3430" s="125"/>
      <c r="D3430" s="120"/>
      <c r="E3430" s="4" t="s">
        <v>55</v>
      </c>
      <c r="F3430" s="5"/>
      <c r="G3430" s="6">
        <v>1212</v>
      </c>
      <c r="H3430" s="7">
        <v>876</v>
      </c>
      <c r="I3430" s="1">
        <v>187</v>
      </c>
      <c r="J3430" s="1">
        <v>120</v>
      </c>
      <c r="K3430" s="11">
        <v>29</v>
      </c>
    </row>
    <row r="3431" spans="3:11" x14ac:dyDescent="0.25">
      <c r="C3431" s="125"/>
      <c r="D3431" s="120"/>
      <c r="E3431" s="9"/>
      <c r="F3431" s="10"/>
      <c r="G3431" s="8">
        <v>100</v>
      </c>
      <c r="H3431" s="13">
        <v>72.277227722771997</v>
      </c>
      <c r="I3431" s="2">
        <v>15.42904290429</v>
      </c>
      <c r="J3431" s="2">
        <v>9.9009900990100004</v>
      </c>
      <c r="K3431" s="14">
        <v>2.3927392739269999</v>
      </c>
    </row>
    <row r="3432" spans="3:11" ht="25.2" x14ac:dyDescent="0.25">
      <c r="C3432" s="125"/>
      <c r="D3432" s="120"/>
      <c r="E3432" s="4" t="s">
        <v>56</v>
      </c>
      <c r="F3432" s="5"/>
      <c r="G3432" s="6">
        <v>615</v>
      </c>
      <c r="H3432" s="7">
        <v>407</v>
      </c>
      <c r="I3432" s="1">
        <v>104</v>
      </c>
      <c r="J3432" s="1">
        <v>86</v>
      </c>
      <c r="K3432" s="11">
        <v>18</v>
      </c>
    </row>
    <row r="3433" spans="3:11" x14ac:dyDescent="0.25">
      <c r="C3433" s="125"/>
      <c r="D3433" s="120"/>
      <c r="E3433" s="9"/>
      <c r="F3433" s="10"/>
      <c r="G3433" s="8">
        <v>100</v>
      </c>
      <c r="H3433" s="13">
        <v>66.178861788617994</v>
      </c>
      <c r="I3433" s="2">
        <v>16.910569105691</v>
      </c>
      <c r="J3433" s="2">
        <v>13.983739837398</v>
      </c>
      <c r="K3433" s="14">
        <v>2.9268292682929999</v>
      </c>
    </row>
    <row r="3434" spans="3:11" x14ac:dyDescent="0.25">
      <c r="C3434" s="125"/>
      <c r="D3434" s="120"/>
      <c r="E3434" s="4" t="s">
        <v>57</v>
      </c>
      <c r="F3434" s="5"/>
      <c r="G3434" s="6">
        <v>234</v>
      </c>
      <c r="H3434" s="7">
        <v>154</v>
      </c>
      <c r="I3434" s="1">
        <v>38</v>
      </c>
      <c r="J3434" s="1">
        <v>31</v>
      </c>
      <c r="K3434" s="11">
        <v>11</v>
      </c>
    </row>
    <row r="3435" spans="3:11" x14ac:dyDescent="0.25">
      <c r="C3435" s="125"/>
      <c r="D3435" s="120"/>
      <c r="E3435" s="9"/>
      <c r="F3435" s="10"/>
      <c r="G3435" s="8">
        <v>100</v>
      </c>
      <c r="H3435" s="13">
        <v>65.811965811966004</v>
      </c>
      <c r="I3435" s="2">
        <v>16.239316239316</v>
      </c>
      <c r="J3435" s="2">
        <v>13.247863247863</v>
      </c>
      <c r="K3435" s="14">
        <v>4.7008547008550003</v>
      </c>
    </row>
    <row r="3436" spans="3:11" x14ac:dyDescent="0.25">
      <c r="C3436" s="125"/>
      <c r="D3436" s="120"/>
      <c r="E3436" s="4" t="s">
        <v>18</v>
      </c>
      <c r="F3436" s="5"/>
      <c r="G3436" s="6">
        <v>22</v>
      </c>
      <c r="H3436" s="7">
        <v>13</v>
      </c>
      <c r="I3436" s="1">
        <v>2</v>
      </c>
      <c r="J3436" s="1">
        <v>4</v>
      </c>
      <c r="K3436" s="11">
        <v>3</v>
      </c>
    </row>
    <row r="3437" spans="3:11" x14ac:dyDescent="0.25">
      <c r="C3437" s="125"/>
      <c r="D3437" s="120"/>
      <c r="E3437" s="9"/>
      <c r="F3437" s="10"/>
      <c r="G3437" s="8">
        <v>100</v>
      </c>
      <c r="H3437" s="13">
        <v>59.090909090909001</v>
      </c>
      <c r="I3437" s="2">
        <v>9.0909090909089993</v>
      </c>
      <c r="J3437" s="2">
        <v>18.181818181817999</v>
      </c>
      <c r="K3437" s="14">
        <v>13.636363636364001</v>
      </c>
    </row>
    <row r="3438" spans="3:11" x14ac:dyDescent="0.25">
      <c r="C3438" s="121" t="s">
        <v>58</v>
      </c>
      <c r="D3438" s="119" t="s">
        <v>20</v>
      </c>
      <c r="E3438" s="18" t="s">
        <v>59</v>
      </c>
      <c r="F3438" s="17"/>
      <c r="G3438" s="19">
        <v>522</v>
      </c>
      <c r="H3438" s="21">
        <v>305</v>
      </c>
      <c r="I3438" s="3">
        <v>94</v>
      </c>
      <c r="J3438" s="3">
        <v>101</v>
      </c>
      <c r="K3438" s="22">
        <v>22</v>
      </c>
    </row>
    <row r="3439" spans="3:11" x14ac:dyDescent="0.25">
      <c r="C3439" s="125"/>
      <c r="D3439" s="120"/>
      <c r="E3439" s="9"/>
      <c r="F3439" s="10"/>
      <c r="G3439" s="8">
        <v>100</v>
      </c>
      <c r="H3439" s="13">
        <v>58.429118773946001</v>
      </c>
      <c r="I3439" s="2">
        <v>18.007662835249</v>
      </c>
      <c r="J3439" s="2">
        <v>19.348659003830999</v>
      </c>
      <c r="K3439" s="14">
        <v>4.2145593869729998</v>
      </c>
    </row>
    <row r="3440" spans="3:11" x14ac:dyDescent="0.25">
      <c r="C3440" s="125"/>
      <c r="D3440" s="120"/>
      <c r="E3440" s="4" t="s">
        <v>60</v>
      </c>
      <c r="F3440" s="5"/>
      <c r="G3440" s="6">
        <v>1090</v>
      </c>
      <c r="H3440" s="7">
        <v>757</v>
      </c>
      <c r="I3440" s="1">
        <v>172</v>
      </c>
      <c r="J3440" s="1">
        <v>124</v>
      </c>
      <c r="K3440" s="11">
        <v>37</v>
      </c>
    </row>
    <row r="3441" spans="3:11" x14ac:dyDescent="0.25">
      <c r="C3441" s="125"/>
      <c r="D3441" s="120"/>
      <c r="E3441" s="9"/>
      <c r="F3441" s="10"/>
      <c r="G3441" s="8">
        <v>100</v>
      </c>
      <c r="H3441" s="13">
        <v>69.449541284404006</v>
      </c>
      <c r="I3441" s="2">
        <v>15.779816513761</v>
      </c>
      <c r="J3441" s="2">
        <v>11.376146788991001</v>
      </c>
      <c r="K3441" s="14">
        <v>3.3944954128439999</v>
      </c>
    </row>
    <row r="3442" spans="3:11" ht="25.2" x14ac:dyDescent="0.25">
      <c r="C3442" s="125"/>
      <c r="D3442" s="120"/>
      <c r="E3442" s="4" t="s">
        <v>61</v>
      </c>
      <c r="F3442" s="5"/>
      <c r="G3442" s="6">
        <v>327</v>
      </c>
      <c r="H3442" s="7">
        <v>238</v>
      </c>
      <c r="I3442" s="1">
        <v>59</v>
      </c>
      <c r="J3442" s="1">
        <v>19</v>
      </c>
      <c r="K3442" s="11">
        <v>11</v>
      </c>
    </row>
    <row r="3443" spans="3:11" x14ac:dyDescent="0.25">
      <c r="C3443" s="125"/>
      <c r="D3443" s="120"/>
      <c r="E3443" s="9"/>
      <c r="F3443" s="10"/>
      <c r="G3443" s="8">
        <v>100</v>
      </c>
      <c r="H3443" s="13">
        <v>72.782874617736994</v>
      </c>
      <c r="I3443" s="2">
        <v>18.042813455657001</v>
      </c>
      <c r="J3443" s="2">
        <v>5.8103975535170003</v>
      </c>
      <c r="K3443" s="14">
        <v>3.363914373089</v>
      </c>
    </row>
    <row r="3444" spans="3:11" x14ac:dyDescent="0.25">
      <c r="C3444" s="125"/>
      <c r="D3444" s="120"/>
      <c r="E3444" s="4" t="s">
        <v>62</v>
      </c>
      <c r="F3444" s="5"/>
      <c r="G3444" s="6">
        <v>428</v>
      </c>
      <c r="H3444" s="7">
        <v>340</v>
      </c>
      <c r="I3444" s="1">
        <v>54</v>
      </c>
      <c r="J3444" s="1">
        <v>26</v>
      </c>
      <c r="K3444" s="11">
        <v>8</v>
      </c>
    </row>
    <row r="3445" spans="3:11" x14ac:dyDescent="0.25">
      <c r="C3445" s="125"/>
      <c r="D3445" s="120"/>
      <c r="E3445" s="9"/>
      <c r="F3445" s="10"/>
      <c r="G3445" s="8">
        <v>100</v>
      </c>
      <c r="H3445" s="13">
        <v>79.439252336449002</v>
      </c>
      <c r="I3445" s="2">
        <v>12.616822429907</v>
      </c>
      <c r="J3445" s="2">
        <v>6.0747663551400004</v>
      </c>
      <c r="K3445" s="14">
        <v>1.869158878505</v>
      </c>
    </row>
    <row r="3446" spans="3:11" x14ac:dyDescent="0.25">
      <c r="C3446" s="125"/>
      <c r="D3446" s="120"/>
      <c r="E3446" s="4" t="s">
        <v>63</v>
      </c>
      <c r="F3446" s="5"/>
      <c r="G3446" s="6">
        <v>25</v>
      </c>
      <c r="H3446" s="7">
        <v>17</v>
      </c>
      <c r="I3446" s="1">
        <v>3</v>
      </c>
      <c r="J3446" s="1">
        <v>4</v>
      </c>
      <c r="K3446" s="11">
        <v>1</v>
      </c>
    </row>
    <row r="3447" spans="3:11" x14ac:dyDescent="0.25">
      <c r="C3447" s="125"/>
      <c r="D3447" s="120"/>
      <c r="E3447" s="9"/>
      <c r="F3447" s="10"/>
      <c r="G3447" s="8">
        <v>100</v>
      </c>
      <c r="H3447" s="13">
        <v>68</v>
      </c>
      <c r="I3447" s="2">
        <v>12</v>
      </c>
      <c r="J3447" s="2">
        <v>16</v>
      </c>
      <c r="K3447" s="14">
        <v>4</v>
      </c>
    </row>
    <row r="3448" spans="3:11" x14ac:dyDescent="0.25">
      <c r="C3448" s="125"/>
      <c r="D3448" s="120"/>
      <c r="E3448" s="4" t="s">
        <v>18</v>
      </c>
      <c r="F3448" s="5"/>
      <c r="G3448" s="6">
        <v>22</v>
      </c>
      <c r="H3448" s="7">
        <v>15</v>
      </c>
      <c r="I3448" s="1">
        <v>2</v>
      </c>
      <c r="J3448" s="1">
        <v>4</v>
      </c>
      <c r="K3448" s="11">
        <v>1</v>
      </c>
    </row>
    <row r="3449" spans="3:11" x14ac:dyDescent="0.25">
      <c r="C3449" s="125"/>
      <c r="D3449" s="120"/>
      <c r="E3449" s="9"/>
      <c r="F3449" s="10"/>
      <c r="G3449" s="8">
        <v>100</v>
      </c>
      <c r="H3449" s="13">
        <v>68.181818181818002</v>
      </c>
      <c r="I3449" s="2">
        <v>9.0909090909089993</v>
      </c>
      <c r="J3449" s="2">
        <v>18.181818181817999</v>
      </c>
      <c r="K3449" s="14">
        <v>4.5454545454549997</v>
      </c>
    </row>
    <row r="3450" spans="3:11" ht="25.2" x14ac:dyDescent="0.25">
      <c r="C3450" s="121" t="s">
        <v>64</v>
      </c>
      <c r="D3450" s="119" t="s">
        <v>20</v>
      </c>
      <c r="E3450" s="18" t="s">
        <v>65</v>
      </c>
      <c r="F3450" s="17"/>
      <c r="G3450" s="19">
        <v>36</v>
      </c>
      <c r="H3450" s="21">
        <v>20</v>
      </c>
      <c r="I3450" s="3">
        <v>7</v>
      </c>
      <c r="J3450" s="3">
        <v>6</v>
      </c>
      <c r="K3450" s="22">
        <v>3</v>
      </c>
    </row>
    <row r="3451" spans="3:11" x14ac:dyDescent="0.25">
      <c r="C3451" s="125"/>
      <c r="D3451" s="120"/>
      <c r="E3451" s="9"/>
      <c r="F3451" s="10"/>
      <c r="G3451" s="8">
        <v>100</v>
      </c>
      <c r="H3451" s="13">
        <v>55.555555555555998</v>
      </c>
      <c r="I3451" s="2">
        <v>19.444444444443999</v>
      </c>
      <c r="J3451" s="2">
        <v>16.666666666666998</v>
      </c>
      <c r="K3451" s="14">
        <v>8.333333333333</v>
      </c>
    </row>
    <row r="3452" spans="3:11" ht="37.799999999999997" x14ac:dyDescent="0.25">
      <c r="C3452" s="125"/>
      <c r="D3452" s="120"/>
      <c r="E3452" s="4" t="s">
        <v>66</v>
      </c>
      <c r="F3452" s="5"/>
      <c r="G3452" s="6">
        <v>177</v>
      </c>
      <c r="H3452" s="7">
        <v>114</v>
      </c>
      <c r="I3452" s="1">
        <v>29</v>
      </c>
      <c r="J3452" s="1">
        <v>25</v>
      </c>
      <c r="K3452" s="11">
        <v>9</v>
      </c>
    </row>
    <row r="3453" spans="3:11" x14ac:dyDescent="0.25">
      <c r="C3453" s="125"/>
      <c r="D3453" s="120"/>
      <c r="E3453" s="9"/>
      <c r="F3453" s="10"/>
      <c r="G3453" s="8">
        <v>100</v>
      </c>
      <c r="H3453" s="13">
        <v>64.406779661016998</v>
      </c>
      <c r="I3453" s="2">
        <v>16.384180790959999</v>
      </c>
      <c r="J3453" s="2">
        <v>14.124293785311</v>
      </c>
      <c r="K3453" s="14">
        <v>5.0847457627120001</v>
      </c>
    </row>
    <row r="3454" spans="3:11" ht="37.799999999999997" x14ac:dyDescent="0.25">
      <c r="C3454" s="125"/>
      <c r="D3454" s="120"/>
      <c r="E3454" s="4" t="s">
        <v>67</v>
      </c>
      <c r="F3454" s="5"/>
      <c r="G3454" s="6">
        <v>231</v>
      </c>
      <c r="H3454" s="7">
        <v>153</v>
      </c>
      <c r="I3454" s="1">
        <v>40</v>
      </c>
      <c r="J3454" s="1">
        <v>34</v>
      </c>
      <c r="K3454" s="11">
        <v>4</v>
      </c>
    </row>
    <row r="3455" spans="3:11" x14ac:dyDescent="0.25">
      <c r="C3455" s="125"/>
      <c r="D3455" s="120"/>
      <c r="E3455" s="9"/>
      <c r="F3455" s="10"/>
      <c r="G3455" s="8">
        <v>100</v>
      </c>
      <c r="H3455" s="13">
        <v>66.233766233766005</v>
      </c>
      <c r="I3455" s="2">
        <v>17.316017316017</v>
      </c>
      <c r="J3455" s="2">
        <v>14.718614718614999</v>
      </c>
      <c r="K3455" s="14">
        <v>1.731601731602</v>
      </c>
    </row>
    <row r="3456" spans="3:11" ht="37.799999999999997" x14ac:dyDescent="0.25">
      <c r="C3456" s="125"/>
      <c r="D3456" s="120"/>
      <c r="E3456" s="4" t="s">
        <v>68</v>
      </c>
      <c r="F3456" s="5"/>
      <c r="G3456" s="6">
        <v>324</v>
      </c>
      <c r="H3456" s="7">
        <v>215</v>
      </c>
      <c r="I3456" s="1">
        <v>62</v>
      </c>
      <c r="J3456" s="1">
        <v>39</v>
      </c>
      <c r="K3456" s="11">
        <v>8</v>
      </c>
    </row>
    <row r="3457" spans="3:11" x14ac:dyDescent="0.25">
      <c r="C3457" s="125"/>
      <c r="D3457" s="120"/>
      <c r="E3457" s="9"/>
      <c r="F3457" s="10"/>
      <c r="G3457" s="8">
        <v>100</v>
      </c>
      <c r="H3457" s="13">
        <v>66.358024691357997</v>
      </c>
      <c r="I3457" s="2">
        <v>19.135802469135999</v>
      </c>
      <c r="J3457" s="2">
        <v>12.037037037037001</v>
      </c>
      <c r="K3457" s="14">
        <v>2.4691358024690002</v>
      </c>
    </row>
    <row r="3458" spans="3:11" ht="37.799999999999997" x14ac:dyDescent="0.25">
      <c r="C3458" s="125"/>
      <c r="D3458" s="120"/>
      <c r="E3458" s="4" t="s">
        <v>69</v>
      </c>
      <c r="F3458" s="5"/>
      <c r="G3458" s="6">
        <v>364</v>
      </c>
      <c r="H3458" s="7">
        <v>258</v>
      </c>
      <c r="I3458" s="1">
        <v>50</v>
      </c>
      <c r="J3458" s="1">
        <v>46</v>
      </c>
      <c r="K3458" s="11">
        <v>10</v>
      </c>
    </row>
    <row r="3459" spans="3:11" x14ac:dyDescent="0.25">
      <c r="C3459" s="125"/>
      <c r="D3459" s="120"/>
      <c r="E3459" s="9"/>
      <c r="F3459" s="10"/>
      <c r="G3459" s="8">
        <v>100</v>
      </c>
      <c r="H3459" s="13">
        <v>70.879120879121004</v>
      </c>
      <c r="I3459" s="2">
        <v>13.736263736264</v>
      </c>
      <c r="J3459" s="2">
        <v>12.637362637362999</v>
      </c>
      <c r="K3459" s="14">
        <v>2.7472527472529999</v>
      </c>
    </row>
    <row r="3460" spans="3:11" ht="37.799999999999997" x14ac:dyDescent="0.25">
      <c r="C3460" s="125"/>
      <c r="D3460" s="120"/>
      <c r="E3460" s="4" t="s">
        <v>70</v>
      </c>
      <c r="F3460" s="5"/>
      <c r="G3460" s="6">
        <v>292</v>
      </c>
      <c r="H3460" s="7">
        <v>205</v>
      </c>
      <c r="I3460" s="1">
        <v>45</v>
      </c>
      <c r="J3460" s="1">
        <v>27</v>
      </c>
      <c r="K3460" s="11">
        <v>15</v>
      </c>
    </row>
    <row r="3461" spans="3:11" x14ac:dyDescent="0.25">
      <c r="C3461" s="125"/>
      <c r="D3461" s="120"/>
      <c r="E3461" s="9"/>
      <c r="F3461" s="10"/>
      <c r="G3461" s="8">
        <v>100</v>
      </c>
      <c r="H3461" s="13">
        <v>70.205479452055002</v>
      </c>
      <c r="I3461" s="2">
        <v>15.41095890411</v>
      </c>
      <c r="J3461" s="2">
        <v>9.2465753424660004</v>
      </c>
      <c r="K3461" s="14">
        <v>5.1369863013700003</v>
      </c>
    </row>
    <row r="3462" spans="3:11" ht="37.799999999999997" x14ac:dyDescent="0.25">
      <c r="C3462" s="125"/>
      <c r="D3462" s="120"/>
      <c r="E3462" s="4" t="s">
        <v>71</v>
      </c>
      <c r="F3462" s="5"/>
      <c r="G3462" s="6">
        <v>316</v>
      </c>
      <c r="H3462" s="7">
        <v>225</v>
      </c>
      <c r="I3462" s="1">
        <v>47</v>
      </c>
      <c r="J3462" s="1">
        <v>34</v>
      </c>
      <c r="K3462" s="11">
        <v>10</v>
      </c>
    </row>
    <row r="3463" spans="3:11" x14ac:dyDescent="0.25">
      <c r="C3463" s="125"/>
      <c r="D3463" s="120"/>
      <c r="E3463" s="9"/>
      <c r="F3463" s="10"/>
      <c r="G3463" s="8">
        <v>100</v>
      </c>
      <c r="H3463" s="13">
        <v>71.202531645570005</v>
      </c>
      <c r="I3463" s="2">
        <v>14.873417721519001</v>
      </c>
      <c r="J3463" s="2">
        <v>10.759493670886</v>
      </c>
      <c r="K3463" s="14">
        <v>3.1645569620249998</v>
      </c>
    </row>
    <row r="3464" spans="3:11" ht="37.799999999999997" x14ac:dyDescent="0.25">
      <c r="C3464" s="125"/>
      <c r="D3464" s="120"/>
      <c r="E3464" s="4" t="s">
        <v>72</v>
      </c>
      <c r="F3464" s="5"/>
      <c r="G3464" s="6">
        <v>308</v>
      </c>
      <c r="H3464" s="7">
        <v>229</v>
      </c>
      <c r="I3464" s="1">
        <v>43</v>
      </c>
      <c r="J3464" s="1">
        <v>27</v>
      </c>
      <c r="K3464" s="11">
        <v>9</v>
      </c>
    </row>
    <row r="3465" spans="3:11" x14ac:dyDescent="0.25">
      <c r="C3465" s="125"/>
      <c r="D3465" s="120"/>
      <c r="E3465" s="9"/>
      <c r="F3465" s="10"/>
      <c r="G3465" s="8">
        <v>100</v>
      </c>
      <c r="H3465" s="13">
        <v>74.350649350648993</v>
      </c>
      <c r="I3465" s="2">
        <v>13.961038961039</v>
      </c>
      <c r="J3465" s="2">
        <v>8.7662337662340004</v>
      </c>
      <c r="K3465" s="14">
        <v>2.922077922078</v>
      </c>
    </row>
    <row r="3466" spans="3:11" ht="37.799999999999997" x14ac:dyDescent="0.25">
      <c r="C3466" s="125"/>
      <c r="D3466" s="120"/>
      <c r="E3466" s="4" t="s">
        <v>73</v>
      </c>
      <c r="F3466" s="5"/>
      <c r="G3466" s="6">
        <v>114</v>
      </c>
      <c r="H3466" s="7">
        <v>78</v>
      </c>
      <c r="I3466" s="1">
        <v>23</v>
      </c>
      <c r="J3466" s="1">
        <v>10</v>
      </c>
      <c r="K3466" s="11">
        <v>3</v>
      </c>
    </row>
    <row r="3467" spans="3:11" x14ac:dyDescent="0.25">
      <c r="C3467" s="125"/>
      <c r="D3467" s="120"/>
      <c r="E3467" s="9"/>
      <c r="F3467" s="10"/>
      <c r="G3467" s="8">
        <v>100</v>
      </c>
      <c r="H3467" s="13">
        <v>68.421052631579002</v>
      </c>
      <c r="I3467" s="2">
        <v>20.175438596490999</v>
      </c>
      <c r="J3467" s="2">
        <v>8.7719298245609991</v>
      </c>
      <c r="K3467" s="14">
        <v>2.6315789473679998</v>
      </c>
    </row>
    <row r="3468" spans="3:11" ht="25.2" x14ac:dyDescent="0.25">
      <c r="C3468" s="125"/>
      <c r="D3468" s="120"/>
      <c r="E3468" s="4" t="s">
        <v>74</v>
      </c>
      <c r="F3468" s="5"/>
      <c r="G3468" s="6">
        <v>96</v>
      </c>
      <c r="H3468" s="7">
        <v>69</v>
      </c>
      <c r="I3468" s="1">
        <v>14</v>
      </c>
      <c r="J3468" s="1">
        <v>10</v>
      </c>
      <c r="K3468" s="11">
        <v>3</v>
      </c>
    </row>
    <row r="3469" spans="3:11" x14ac:dyDescent="0.25">
      <c r="C3469" s="125"/>
      <c r="D3469" s="120"/>
      <c r="E3469" s="9"/>
      <c r="F3469" s="10"/>
      <c r="G3469" s="8">
        <v>100</v>
      </c>
      <c r="H3469" s="13">
        <v>71.875</v>
      </c>
      <c r="I3469" s="2">
        <v>14.583333333333</v>
      </c>
      <c r="J3469" s="2">
        <v>10.416666666667</v>
      </c>
      <c r="K3469" s="14">
        <v>3.125</v>
      </c>
    </row>
    <row r="3470" spans="3:11" x14ac:dyDescent="0.25">
      <c r="C3470" s="125"/>
      <c r="D3470" s="120"/>
      <c r="E3470" s="4" t="s">
        <v>75</v>
      </c>
      <c r="F3470" s="5"/>
      <c r="G3470" s="6">
        <v>29</v>
      </c>
      <c r="H3470" s="7">
        <v>20</v>
      </c>
      <c r="I3470" s="1">
        <v>4</v>
      </c>
      <c r="J3470" s="1">
        <v>4</v>
      </c>
      <c r="K3470" s="11">
        <v>1</v>
      </c>
    </row>
    <row r="3471" spans="3:11" x14ac:dyDescent="0.25">
      <c r="C3471" s="125"/>
      <c r="D3471" s="120"/>
      <c r="E3471" s="9"/>
      <c r="F3471" s="10"/>
      <c r="G3471" s="8">
        <v>100</v>
      </c>
      <c r="H3471" s="13">
        <v>68.965517241379004</v>
      </c>
      <c r="I3471" s="2">
        <v>13.793103448276</v>
      </c>
      <c r="J3471" s="2">
        <v>13.793103448276</v>
      </c>
      <c r="K3471" s="14">
        <v>3.4482758620689999</v>
      </c>
    </row>
    <row r="3472" spans="3:11" x14ac:dyDescent="0.25">
      <c r="C3472" s="125"/>
      <c r="D3472" s="120"/>
      <c r="E3472" s="4" t="s">
        <v>18</v>
      </c>
      <c r="F3472" s="5"/>
      <c r="G3472" s="6">
        <v>127</v>
      </c>
      <c r="H3472" s="7">
        <v>86</v>
      </c>
      <c r="I3472" s="1">
        <v>20</v>
      </c>
      <c r="J3472" s="1">
        <v>16</v>
      </c>
      <c r="K3472" s="11">
        <v>5</v>
      </c>
    </row>
    <row r="3473" spans="3:11" x14ac:dyDescent="0.25">
      <c r="C3473" s="125"/>
      <c r="D3473" s="120"/>
      <c r="E3473" s="9"/>
      <c r="F3473" s="10"/>
      <c r="G3473" s="8">
        <v>100</v>
      </c>
      <c r="H3473" s="13">
        <v>67.716535433071002</v>
      </c>
      <c r="I3473" s="2">
        <v>15.748031496063</v>
      </c>
      <c r="J3473" s="2">
        <v>12.59842519685</v>
      </c>
      <c r="K3473" s="14">
        <v>3.9370078740159999</v>
      </c>
    </row>
    <row r="3474" spans="3:11" x14ac:dyDescent="0.25">
      <c r="C3474" s="121" t="s">
        <v>76</v>
      </c>
      <c r="D3474" s="119" t="s">
        <v>20</v>
      </c>
      <c r="E3474" s="18" t="s">
        <v>77</v>
      </c>
      <c r="F3474" s="17"/>
      <c r="G3474" s="19">
        <v>626</v>
      </c>
      <c r="H3474" s="21">
        <v>468</v>
      </c>
      <c r="I3474" s="3">
        <v>82</v>
      </c>
      <c r="J3474" s="3">
        <v>55</v>
      </c>
      <c r="K3474" s="22">
        <v>21</v>
      </c>
    </row>
    <row r="3475" spans="3:11" x14ac:dyDescent="0.25">
      <c r="C3475" s="125"/>
      <c r="D3475" s="120"/>
      <c r="E3475" s="9"/>
      <c r="F3475" s="10"/>
      <c r="G3475" s="8">
        <v>100</v>
      </c>
      <c r="H3475" s="13">
        <v>74.760383386580997</v>
      </c>
      <c r="I3475" s="2">
        <v>13.099041533546</v>
      </c>
      <c r="J3475" s="2">
        <v>8.7859424920129996</v>
      </c>
      <c r="K3475" s="14">
        <v>3.3546325878590002</v>
      </c>
    </row>
    <row r="3476" spans="3:11" x14ac:dyDescent="0.25">
      <c r="C3476" s="125"/>
      <c r="D3476" s="120"/>
      <c r="E3476" s="4" t="s">
        <v>78</v>
      </c>
      <c r="F3476" s="5"/>
      <c r="G3476" s="6">
        <v>975</v>
      </c>
      <c r="H3476" s="7">
        <v>672</v>
      </c>
      <c r="I3476" s="1">
        <v>148</v>
      </c>
      <c r="J3476" s="1">
        <v>124</v>
      </c>
      <c r="K3476" s="11">
        <v>31</v>
      </c>
    </row>
    <row r="3477" spans="3:11" x14ac:dyDescent="0.25">
      <c r="C3477" s="125"/>
      <c r="D3477" s="120"/>
      <c r="E3477" s="9"/>
      <c r="F3477" s="10"/>
      <c r="G3477" s="8">
        <v>100</v>
      </c>
      <c r="H3477" s="13">
        <v>68.923076923077005</v>
      </c>
      <c r="I3477" s="2">
        <v>15.179487179486999</v>
      </c>
      <c r="J3477" s="2">
        <v>12.717948717949</v>
      </c>
      <c r="K3477" s="14">
        <v>3.1794871794869999</v>
      </c>
    </row>
    <row r="3478" spans="3:11" x14ac:dyDescent="0.25">
      <c r="C3478" s="125"/>
      <c r="D3478" s="120"/>
      <c r="E3478" s="4" t="s">
        <v>79</v>
      </c>
      <c r="F3478" s="5"/>
      <c r="G3478" s="6">
        <v>589</v>
      </c>
      <c r="H3478" s="7">
        <v>391</v>
      </c>
      <c r="I3478" s="1">
        <v>116</v>
      </c>
      <c r="J3478" s="1">
        <v>66</v>
      </c>
      <c r="K3478" s="11">
        <v>16</v>
      </c>
    </row>
    <row r="3479" spans="3:11" x14ac:dyDescent="0.25">
      <c r="C3479" s="125"/>
      <c r="D3479" s="120"/>
      <c r="E3479" s="9"/>
      <c r="F3479" s="10"/>
      <c r="G3479" s="8">
        <v>100</v>
      </c>
      <c r="H3479" s="13">
        <v>66.383701188455007</v>
      </c>
      <c r="I3479" s="2">
        <v>19.694397283531</v>
      </c>
      <c r="J3479" s="2">
        <v>11.205432937182</v>
      </c>
      <c r="K3479" s="14">
        <v>2.7164685908320001</v>
      </c>
    </row>
    <row r="3480" spans="3:11" x14ac:dyDescent="0.25">
      <c r="C3480" s="125"/>
      <c r="D3480" s="120"/>
      <c r="E3480" s="4" t="s">
        <v>80</v>
      </c>
      <c r="F3480" s="5"/>
      <c r="G3480" s="6">
        <v>224</v>
      </c>
      <c r="H3480" s="7">
        <v>141</v>
      </c>
      <c r="I3480" s="1">
        <v>38</v>
      </c>
      <c r="J3480" s="1">
        <v>33</v>
      </c>
      <c r="K3480" s="11">
        <v>12</v>
      </c>
    </row>
    <row r="3481" spans="3:11" x14ac:dyDescent="0.25">
      <c r="C3481" s="125"/>
      <c r="D3481" s="120"/>
      <c r="E3481" s="9"/>
      <c r="F3481" s="10"/>
      <c r="G3481" s="8">
        <v>100</v>
      </c>
      <c r="H3481" s="13">
        <v>62.946428571429003</v>
      </c>
      <c r="I3481" s="2">
        <v>16.964285714286</v>
      </c>
      <c r="J3481" s="2">
        <v>14.732142857143</v>
      </c>
      <c r="K3481" s="14">
        <v>5.3571428571429998</v>
      </c>
    </row>
    <row r="3482" spans="3:11" x14ac:dyDescent="0.25">
      <c r="C3482" s="121" t="s">
        <v>81</v>
      </c>
      <c r="D3482" s="119" t="s">
        <v>20</v>
      </c>
      <c r="E3482" s="18" t="s">
        <v>82</v>
      </c>
      <c r="F3482" s="17"/>
      <c r="G3482" s="19">
        <v>300</v>
      </c>
      <c r="H3482" s="21">
        <v>201</v>
      </c>
      <c r="I3482" s="3">
        <v>51</v>
      </c>
      <c r="J3482" s="3">
        <v>36</v>
      </c>
      <c r="K3482" s="22">
        <v>12</v>
      </c>
    </row>
    <row r="3483" spans="3:11" x14ac:dyDescent="0.25">
      <c r="C3483" s="125"/>
      <c r="D3483" s="120"/>
      <c r="E3483" s="9"/>
      <c r="F3483" s="10"/>
      <c r="G3483" s="8">
        <v>100</v>
      </c>
      <c r="H3483" s="13">
        <v>67</v>
      </c>
      <c r="I3483" s="2">
        <v>17</v>
      </c>
      <c r="J3483" s="2">
        <v>12</v>
      </c>
      <c r="K3483" s="14">
        <v>4</v>
      </c>
    </row>
    <row r="3484" spans="3:11" x14ac:dyDescent="0.25">
      <c r="C3484" s="125"/>
      <c r="D3484" s="120"/>
      <c r="E3484" s="4" t="s">
        <v>83</v>
      </c>
      <c r="F3484" s="5"/>
      <c r="G3484" s="6">
        <v>722</v>
      </c>
      <c r="H3484" s="7">
        <v>526</v>
      </c>
      <c r="I3484" s="1">
        <v>90</v>
      </c>
      <c r="J3484" s="1">
        <v>84</v>
      </c>
      <c r="K3484" s="11">
        <v>22</v>
      </c>
    </row>
    <row r="3485" spans="3:11" x14ac:dyDescent="0.25">
      <c r="C3485" s="125"/>
      <c r="D3485" s="120"/>
      <c r="E3485" s="9"/>
      <c r="F3485" s="10"/>
      <c r="G3485" s="8">
        <v>100</v>
      </c>
      <c r="H3485" s="13">
        <v>72.853185595567993</v>
      </c>
      <c r="I3485" s="2">
        <v>12.465373961219001</v>
      </c>
      <c r="J3485" s="2">
        <v>11.634349030471</v>
      </c>
      <c r="K3485" s="14">
        <v>3.0470914127420001</v>
      </c>
    </row>
    <row r="3486" spans="3:11" x14ac:dyDescent="0.25">
      <c r="C3486" s="125"/>
      <c r="D3486" s="120"/>
      <c r="E3486" s="4" t="s">
        <v>84</v>
      </c>
      <c r="F3486" s="5"/>
      <c r="G3486" s="6">
        <v>483</v>
      </c>
      <c r="H3486" s="7">
        <v>316</v>
      </c>
      <c r="I3486" s="1">
        <v>97</v>
      </c>
      <c r="J3486" s="1">
        <v>52</v>
      </c>
      <c r="K3486" s="11">
        <v>18</v>
      </c>
    </row>
    <row r="3487" spans="3:11" x14ac:dyDescent="0.25">
      <c r="C3487" s="125"/>
      <c r="D3487" s="120"/>
      <c r="E3487" s="9"/>
      <c r="F3487" s="10"/>
      <c r="G3487" s="8">
        <v>100</v>
      </c>
      <c r="H3487" s="13">
        <v>65.424430641821999</v>
      </c>
      <c r="I3487" s="2">
        <v>20.08281573499</v>
      </c>
      <c r="J3487" s="2">
        <v>10.766045548654001</v>
      </c>
      <c r="K3487" s="14">
        <v>3.7267080745340002</v>
      </c>
    </row>
    <row r="3488" spans="3:11" x14ac:dyDescent="0.25">
      <c r="C3488" s="125"/>
      <c r="D3488" s="120"/>
      <c r="E3488" s="4" t="s">
        <v>85</v>
      </c>
      <c r="F3488" s="5"/>
      <c r="G3488" s="6">
        <v>395</v>
      </c>
      <c r="H3488" s="7">
        <v>294</v>
      </c>
      <c r="I3488" s="1">
        <v>48</v>
      </c>
      <c r="J3488" s="1">
        <v>41</v>
      </c>
      <c r="K3488" s="11">
        <v>12</v>
      </c>
    </row>
    <row r="3489" spans="3:11" x14ac:dyDescent="0.25">
      <c r="C3489" s="125"/>
      <c r="D3489" s="120"/>
      <c r="E3489" s="9"/>
      <c r="F3489" s="10"/>
      <c r="G3489" s="8">
        <v>100</v>
      </c>
      <c r="H3489" s="13">
        <v>74.430379746835001</v>
      </c>
      <c r="I3489" s="2">
        <v>12.151898734176999</v>
      </c>
      <c r="J3489" s="2">
        <v>10.379746835442999</v>
      </c>
      <c r="K3489" s="14">
        <v>3.0379746835439998</v>
      </c>
    </row>
    <row r="3490" spans="3:11" x14ac:dyDescent="0.25">
      <c r="C3490" s="125"/>
      <c r="D3490" s="120"/>
      <c r="E3490" s="4" t="s">
        <v>86</v>
      </c>
      <c r="F3490" s="5"/>
      <c r="G3490" s="6">
        <v>236</v>
      </c>
      <c r="H3490" s="7">
        <v>146</v>
      </c>
      <c r="I3490" s="1">
        <v>50</v>
      </c>
      <c r="J3490" s="1">
        <v>32</v>
      </c>
      <c r="K3490" s="11">
        <v>8</v>
      </c>
    </row>
    <row r="3491" spans="3:11" x14ac:dyDescent="0.25">
      <c r="C3491" s="125"/>
      <c r="D3491" s="120"/>
      <c r="E3491" s="9"/>
      <c r="F3491" s="10"/>
      <c r="G3491" s="8">
        <v>100</v>
      </c>
      <c r="H3491" s="13">
        <v>61.864406779661003</v>
      </c>
      <c r="I3491" s="2">
        <v>21.186440677966001</v>
      </c>
      <c r="J3491" s="2">
        <v>13.559322033898001</v>
      </c>
      <c r="K3491" s="14">
        <v>3.3898305084749998</v>
      </c>
    </row>
    <row r="3492" spans="3:11" x14ac:dyDescent="0.25">
      <c r="C3492" s="125"/>
      <c r="D3492" s="120"/>
      <c r="E3492" s="4" t="s">
        <v>87</v>
      </c>
      <c r="F3492" s="5"/>
      <c r="G3492" s="6">
        <v>278</v>
      </c>
      <c r="H3492" s="7">
        <v>189</v>
      </c>
      <c r="I3492" s="1">
        <v>48</v>
      </c>
      <c r="J3492" s="1">
        <v>33</v>
      </c>
      <c r="K3492" s="11">
        <v>8</v>
      </c>
    </row>
    <row r="3493" spans="3:11" x14ac:dyDescent="0.25">
      <c r="C3493" s="125"/>
      <c r="D3493" s="120"/>
      <c r="E3493" s="9"/>
      <c r="F3493" s="10"/>
      <c r="G3493" s="8">
        <v>100</v>
      </c>
      <c r="H3493" s="13">
        <v>67.985611510791003</v>
      </c>
      <c r="I3493" s="2">
        <v>17.266187050359999</v>
      </c>
      <c r="J3493" s="2">
        <v>11.870503597121999</v>
      </c>
      <c r="K3493" s="14">
        <v>2.877697841727</v>
      </c>
    </row>
    <row r="3494" spans="3:11" x14ac:dyDescent="0.25">
      <c r="C3494" s="121" t="s">
        <v>88</v>
      </c>
      <c r="D3494" s="119" t="s">
        <v>20</v>
      </c>
      <c r="E3494" s="18" t="s">
        <v>89</v>
      </c>
      <c r="F3494" s="17"/>
      <c r="G3494" s="19">
        <v>110</v>
      </c>
      <c r="H3494" s="21">
        <v>72</v>
      </c>
      <c r="I3494" s="3">
        <v>19</v>
      </c>
      <c r="J3494" s="3">
        <v>11</v>
      </c>
      <c r="K3494" s="22">
        <v>8</v>
      </c>
    </row>
    <row r="3495" spans="3:11" x14ac:dyDescent="0.25">
      <c r="C3495" s="122"/>
      <c r="D3495" s="120"/>
      <c r="E3495" s="9"/>
      <c r="F3495" s="10"/>
      <c r="G3495" s="8">
        <v>100</v>
      </c>
      <c r="H3495" s="13">
        <v>65.454545454544999</v>
      </c>
      <c r="I3495" s="2">
        <v>17.272727272727</v>
      </c>
      <c r="J3495" s="2">
        <v>10</v>
      </c>
      <c r="K3495" s="14">
        <v>7.2727272727269998</v>
      </c>
    </row>
    <row r="3496" spans="3:11" x14ac:dyDescent="0.25">
      <c r="C3496" s="122"/>
      <c r="D3496" s="120"/>
      <c r="E3496" s="4" t="s">
        <v>90</v>
      </c>
      <c r="F3496" s="5"/>
      <c r="G3496" s="6">
        <v>190</v>
      </c>
      <c r="H3496" s="7">
        <v>129</v>
      </c>
      <c r="I3496" s="1">
        <v>32</v>
      </c>
      <c r="J3496" s="1">
        <v>25</v>
      </c>
      <c r="K3496" s="11">
        <v>4</v>
      </c>
    </row>
    <row r="3497" spans="3:11" x14ac:dyDescent="0.25">
      <c r="C3497" s="122"/>
      <c r="D3497" s="120"/>
      <c r="E3497" s="9"/>
      <c r="F3497" s="10"/>
      <c r="G3497" s="8">
        <v>100</v>
      </c>
      <c r="H3497" s="13">
        <v>67.894736842105004</v>
      </c>
      <c r="I3497" s="2">
        <v>16.842105263158</v>
      </c>
      <c r="J3497" s="2">
        <v>13.157894736842</v>
      </c>
      <c r="K3497" s="14">
        <v>2.1052631578950001</v>
      </c>
    </row>
    <row r="3498" spans="3:11" x14ac:dyDescent="0.25">
      <c r="C3498" s="122"/>
      <c r="D3498" s="120"/>
      <c r="E3498" s="4" t="s">
        <v>83</v>
      </c>
      <c r="F3498" s="5"/>
      <c r="G3498" s="6">
        <v>722</v>
      </c>
      <c r="H3498" s="7">
        <v>526</v>
      </c>
      <c r="I3498" s="1">
        <v>90</v>
      </c>
      <c r="J3498" s="1">
        <v>84</v>
      </c>
      <c r="K3498" s="11">
        <v>22</v>
      </c>
    </row>
    <row r="3499" spans="3:11" x14ac:dyDescent="0.25">
      <c r="C3499" s="122"/>
      <c r="D3499" s="120"/>
      <c r="E3499" s="9"/>
      <c r="F3499" s="10"/>
      <c r="G3499" s="8">
        <v>100</v>
      </c>
      <c r="H3499" s="13">
        <v>72.853185595567993</v>
      </c>
      <c r="I3499" s="2">
        <v>12.465373961219001</v>
      </c>
      <c r="J3499" s="2">
        <v>11.634349030471</v>
      </c>
      <c r="K3499" s="14">
        <v>3.0470914127420001</v>
      </c>
    </row>
    <row r="3500" spans="3:11" x14ac:dyDescent="0.25">
      <c r="C3500" s="122"/>
      <c r="D3500" s="120"/>
      <c r="E3500" s="4" t="s">
        <v>91</v>
      </c>
      <c r="F3500" s="5"/>
      <c r="G3500" s="6">
        <v>117</v>
      </c>
      <c r="H3500" s="7">
        <v>69</v>
      </c>
      <c r="I3500" s="1">
        <v>34</v>
      </c>
      <c r="J3500" s="1">
        <v>13</v>
      </c>
      <c r="K3500" s="11">
        <v>1</v>
      </c>
    </row>
    <row r="3501" spans="3:11" x14ac:dyDescent="0.25">
      <c r="C3501" s="122"/>
      <c r="D3501" s="120"/>
      <c r="E3501" s="9"/>
      <c r="F3501" s="10"/>
      <c r="G3501" s="8">
        <v>100</v>
      </c>
      <c r="H3501" s="13">
        <v>58.974358974358999</v>
      </c>
      <c r="I3501" s="2">
        <v>29.059829059828999</v>
      </c>
      <c r="J3501" s="2">
        <v>11.111111111111001</v>
      </c>
      <c r="K3501" s="14">
        <v>0.85470085470099999</v>
      </c>
    </row>
    <row r="3502" spans="3:11" x14ac:dyDescent="0.25">
      <c r="C3502" s="122"/>
      <c r="D3502" s="120"/>
      <c r="E3502" s="4" t="s">
        <v>92</v>
      </c>
      <c r="F3502" s="5"/>
      <c r="G3502" s="6">
        <v>123</v>
      </c>
      <c r="H3502" s="7">
        <v>85</v>
      </c>
      <c r="I3502" s="1">
        <v>19</v>
      </c>
      <c r="J3502" s="1">
        <v>13</v>
      </c>
      <c r="K3502" s="11">
        <v>6</v>
      </c>
    </row>
    <row r="3503" spans="3:11" x14ac:dyDescent="0.25">
      <c r="C3503" s="122"/>
      <c r="D3503" s="120"/>
      <c r="E3503" s="9"/>
      <c r="F3503" s="10"/>
      <c r="G3503" s="8">
        <v>100</v>
      </c>
      <c r="H3503" s="13">
        <v>69.105691056910999</v>
      </c>
      <c r="I3503" s="2">
        <v>15.447154471545</v>
      </c>
      <c r="J3503" s="2">
        <v>10.569105691057</v>
      </c>
      <c r="K3503" s="14">
        <v>4.8780487804880002</v>
      </c>
    </row>
    <row r="3504" spans="3:11" x14ac:dyDescent="0.25">
      <c r="C3504" s="122"/>
      <c r="D3504" s="120"/>
      <c r="E3504" s="4" t="s">
        <v>93</v>
      </c>
      <c r="F3504" s="5"/>
      <c r="G3504" s="6">
        <v>243</v>
      </c>
      <c r="H3504" s="7">
        <v>162</v>
      </c>
      <c r="I3504" s="1">
        <v>44</v>
      </c>
      <c r="J3504" s="1">
        <v>26</v>
      </c>
      <c r="K3504" s="11">
        <v>11</v>
      </c>
    </row>
    <row r="3505" spans="2:11" x14ac:dyDescent="0.25">
      <c r="C3505" s="122"/>
      <c r="D3505" s="120"/>
      <c r="E3505" s="9"/>
      <c r="F3505" s="10"/>
      <c r="G3505" s="8">
        <v>100</v>
      </c>
      <c r="H3505" s="13">
        <v>66.666666666666998</v>
      </c>
      <c r="I3505" s="2">
        <v>18.106995884774001</v>
      </c>
      <c r="J3505" s="2">
        <v>10.699588477365999</v>
      </c>
      <c r="K3505" s="14">
        <v>4.5267489711930002</v>
      </c>
    </row>
    <row r="3506" spans="2:11" x14ac:dyDescent="0.25">
      <c r="C3506" s="122"/>
      <c r="D3506" s="120"/>
      <c r="E3506" s="4" t="s">
        <v>85</v>
      </c>
      <c r="F3506" s="5"/>
      <c r="G3506" s="6">
        <v>395</v>
      </c>
      <c r="H3506" s="7">
        <v>294</v>
      </c>
      <c r="I3506" s="1">
        <v>48</v>
      </c>
      <c r="J3506" s="1">
        <v>41</v>
      </c>
      <c r="K3506" s="11">
        <v>12</v>
      </c>
    </row>
    <row r="3507" spans="2:11" x14ac:dyDescent="0.25">
      <c r="C3507" s="122"/>
      <c r="D3507" s="120"/>
      <c r="E3507" s="9"/>
      <c r="F3507" s="10"/>
      <c r="G3507" s="8">
        <v>100</v>
      </c>
      <c r="H3507" s="13">
        <v>74.430379746835001</v>
      </c>
      <c r="I3507" s="2">
        <v>12.151898734176999</v>
      </c>
      <c r="J3507" s="2">
        <v>10.379746835442999</v>
      </c>
      <c r="K3507" s="14">
        <v>3.0379746835439998</v>
      </c>
    </row>
    <row r="3508" spans="2:11" x14ac:dyDescent="0.25">
      <c r="C3508" s="122"/>
      <c r="D3508" s="120"/>
      <c r="E3508" s="4" t="s">
        <v>94</v>
      </c>
      <c r="F3508" s="5"/>
      <c r="G3508" s="6">
        <v>168</v>
      </c>
      <c r="H3508" s="7">
        <v>107</v>
      </c>
      <c r="I3508" s="1">
        <v>34</v>
      </c>
      <c r="J3508" s="1">
        <v>22</v>
      </c>
      <c r="K3508" s="11">
        <v>5</v>
      </c>
    </row>
    <row r="3509" spans="2:11" x14ac:dyDescent="0.25">
      <c r="C3509" s="122"/>
      <c r="D3509" s="120"/>
      <c r="E3509" s="9"/>
      <c r="F3509" s="10"/>
      <c r="G3509" s="8">
        <v>100</v>
      </c>
      <c r="H3509" s="13">
        <v>63.690476190475998</v>
      </c>
      <c r="I3509" s="2">
        <v>20.238095238094999</v>
      </c>
      <c r="J3509" s="2">
        <v>13.095238095238001</v>
      </c>
      <c r="K3509" s="14">
        <v>2.9761904761900002</v>
      </c>
    </row>
    <row r="3510" spans="2:11" x14ac:dyDescent="0.25">
      <c r="C3510" s="122"/>
      <c r="D3510" s="120"/>
      <c r="E3510" s="4" t="s">
        <v>95</v>
      </c>
      <c r="F3510" s="5"/>
      <c r="G3510" s="6">
        <v>68</v>
      </c>
      <c r="H3510" s="7">
        <v>39</v>
      </c>
      <c r="I3510" s="1">
        <v>16</v>
      </c>
      <c r="J3510" s="1">
        <v>10</v>
      </c>
      <c r="K3510" s="11">
        <v>3</v>
      </c>
    </row>
    <row r="3511" spans="2:11" x14ac:dyDescent="0.25">
      <c r="C3511" s="122"/>
      <c r="D3511" s="120"/>
      <c r="E3511" s="9"/>
      <c r="F3511" s="10"/>
      <c r="G3511" s="8">
        <v>100</v>
      </c>
      <c r="H3511" s="13">
        <v>57.352941176470999</v>
      </c>
      <c r="I3511" s="2">
        <v>23.529411764706001</v>
      </c>
      <c r="J3511" s="2">
        <v>14.705882352941</v>
      </c>
      <c r="K3511" s="14">
        <v>4.4117647058819998</v>
      </c>
    </row>
    <row r="3512" spans="2:11" x14ac:dyDescent="0.25">
      <c r="C3512" s="122"/>
      <c r="D3512" s="120"/>
      <c r="E3512" s="4" t="s">
        <v>87</v>
      </c>
      <c r="F3512" s="5"/>
      <c r="G3512" s="6">
        <v>278</v>
      </c>
      <c r="H3512" s="7">
        <v>189</v>
      </c>
      <c r="I3512" s="1">
        <v>48</v>
      </c>
      <c r="J3512" s="1">
        <v>33</v>
      </c>
      <c r="K3512" s="11">
        <v>8</v>
      </c>
    </row>
    <row r="3513" spans="2:11" x14ac:dyDescent="0.25">
      <c r="C3513" s="126"/>
      <c r="D3513" s="123"/>
      <c r="E3513" s="67"/>
      <c r="F3513" s="58"/>
      <c r="G3513" s="75">
        <v>100</v>
      </c>
      <c r="H3513" s="83">
        <v>67.985611510791003</v>
      </c>
      <c r="I3513" s="41">
        <v>17.266187050359999</v>
      </c>
      <c r="J3513" s="41">
        <v>11.870503597121999</v>
      </c>
      <c r="K3513" s="84">
        <v>2.877697841727</v>
      </c>
    </row>
    <row r="3515" spans="2:11" x14ac:dyDescent="0.25">
      <c r="B3515" s="48" t="str">
        <f xml:space="preserve"> HYPERLINK("#'目次'!B24", "[18]")</f>
        <v>[18]</v>
      </c>
      <c r="C3515" s="35" t="s">
        <v>184</v>
      </c>
    </row>
    <row r="3518" spans="2:11" x14ac:dyDescent="0.25">
      <c r="C3518" s="35" t="s">
        <v>14</v>
      </c>
    </row>
    <row r="3519" spans="2:11" ht="25.2" x14ac:dyDescent="0.25">
      <c r="C3519" s="115"/>
      <c r="D3519" s="116"/>
      <c r="E3519" s="116"/>
      <c r="F3519" s="116"/>
      <c r="G3519" s="44" t="s">
        <v>15</v>
      </c>
      <c r="H3519" s="43" t="s">
        <v>173</v>
      </c>
      <c r="I3519" s="26" t="s">
        <v>174</v>
      </c>
      <c r="J3519" s="26" t="s">
        <v>175</v>
      </c>
      <c r="K3519" s="49" t="s">
        <v>18</v>
      </c>
    </row>
    <row r="3520" spans="2:11" x14ac:dyDescent="0.25">
      <c r="C3520" s="117"/>
      <c r="D3520" s="118"/>
      <c r="E3520" s="118"/>
      <c r="F3520" s="118"/>
      <c r="G3520" s="46"/>
      <c r="H3520" s="47"/>
      <c r="I3520" s="27"/>
      <c r="J3520" s="27"/>
      <c r="K3520" s="45"/>
    </row>
    <row r="3521" spans="3:11" x14ac:dyDescent="0.25">
      <c r="C3521" s="77"/>
      <c r="D3521" s="17"/>
      <c r="E3521" s="76" t="s">
        <v>15</v>
      </c>
      <c r="F3521" s="73"/>
      <c r="G3521" s="57">
        <v>2414</v>
      </c>
      <c r="H3521" s="31">
        <v>1866</v>
      </c>
      <c r="I3521" s="31">
        <v>158</v>
      </c>
      <c r="J3521" s="31">
        <v>306</v>
      </c>
      <c r="K3521" s="68">
        <v>84</v>
      </c>
    </row>
    <row r="3522" spans="3:11" x14ac:dyDescent="0.25">
      <c r="C3522" s="67"/>
      <c r="D3522" s="58"/>
      <c r="E3522" s="58"/>
      <c r="F3522" s="78"/>
      <c r="G3522" s="8">
        <v>100</v>
      </c>
      <c r="H3522" s="2">
        <v>77.299088649544004</v>
      </c>
      <c r="I3522" s="2">
        <v>6.5451532725770001</v>
      </c>
      <c r="J3522" s="2">
        <v>12.676056338027999</v>
      </c>
      <c r="K3522" s="14">
        <v>3.479701739851</v>
      </c>
    </row>
    <row r="3523" spans="3:11" x14ac:dyDescent="0.25">
      <c r="C3523" s="124" t="s">
        <v>19</v>
      </c>
      <c r="D3523" s="119" t="s">
        <v>20</v>
      </c>
      <c r="E3523" s="18" t="s">
        <v>21</v>
      </c>
      <c r="F3523" s="17"/>
      <c r="G3523" s="19">
        <v>1139</v>
      </c>
      <c r="H3523" s="21">
        <v>937</v>
      </c>
      <c r="I3523" s="3">
        <v>62</v>
      </c>
      <c r="J3523" s="3">
        <v>98</v>
      </c>
      <c r="K3523" s="22">
        <v>42</v>
      </c>
    </row>
    <row r="3524" spans="3:11" x14ac:dyDescent="0.25">
      <c r="C3524" s="125"/>
      <c r="D3524" s="120"/>
      <c r="E3524" s="9"/>
      <c r="F3524" s="10"/>
      <c r="G3524" s="8">
        <v>100</v>
      </c>
      <c r="H3524" s="13">
        <v>82.265144863916007</v>
      </c>
      <c r="I3524" s="2">
        <v>5.4433713784020004</v>
      </c>
      <c r="J3524" s="2">
        <v>8.6040386303779997</v>
      </c>
      <c r="K3524" s="14">
        <v>3.6874451273050002</v>
      </c>
    </row>
    <row r="3525" spans="3:11" x14ac:dyDescent="0.25">
      <c r="C3525" s="125"/>
      <c r="D3525" s="120"/>
      <c r="E3525" s="4" t="s">
        <v>22</v>
      </c>
      <c r="F3525" s="5"/>
      <c r="G3525" s="6">
        <v>1275</v>
      </c>
      <c r="H3525" s="7">
        <v>929</v>
      </c>
      <c r="I3525" s="1">
        <v>96</v>
      </c>
      <c r="J3525" s="1">
        <v>208</v>
      </c>
      <c r="K3525" s="11">
        <v>42</v>
      </c>
    </row>
    <row r="3526" spans="3:11" x14ac:dyDescent="0.25">
      <c r="C3526" s="125"/>
      <c r="D3526" s="120"/>
      <c r="E3526" s="9"/>
      <c r="F3526" s="10"/>
      <c r="G3526" s="8">
        <v>100</v>
      </c>
      <c r="H3526" s="13">
        <v>72.862745098038999</v>
      </c>
      <c r="I3526" s="2">
        <v>7.5294117647060004</v>
      </c>
      <c r="J3526" s="2">
        <v>16.313725490195999</v>
      </c>
      <c r="K3526" s="14">
        <v>3.2941176470590001</v>
      </c>
    </row>
    <row r="3527" spans="3:11" x14ac:dyDescent="0.25">
      <c r="C3527" s="121" t="s">
        <v>23</v>
      </c>
      <c r="D3527" s="121" t="s">
        <v>24</v>
      </c>
      <c r="E3527" s="18" t="s">
        <v>25</v>
      </c>
      <c r="F3527" s="17"/>
      <c r="G3527" s="19">
        <v>515</v>
      </c>
      <c r="H3527" s="21">
        <v>465</v>
      </c>
      <c r="I3527" s="3">
        <v>25</v>
      </c>
      <c r="J3527" s="3">
        <v>16</v>
      </c>
      <c r="K3527" s="22">
        <v>9</v>
      </c>
    </row>
    <row r="3528" spans="3:11" x14ac:dyDescent="0.25">
      <c r="C3528" s="125"/>
      <c r="D3528" s="122"/>
      <c r="E3528" s="9"/>
      <c r="F3528" s="10"/>
      <c r="G3528" s="8">
        <v>100</v>
      </c>
      <c r="H3528" s="13">
        <v>90.291262135921997</v>
      </c>
      <c r="I3528" s="2">
        <v>4.8543689320389998</v>
      </c>
      <c r="J3528" s="2">
        <v>3.106796116505</v>
      </c>
      <c r="K3528" s="14">
        <v>1.747572815534</v>
      </c>
    </row>
    <row r="3529" spans="3:11" x14ac:dyDescent="0.25">
      <c r="C3529" s="125"/>
      <c r="D3529" s="122"/>
      <c r="E3529" s="4" t="s">
        <v>26</v>
      </c>
      <c r="F3529" s="5"/>
      <c r="G3529" s="6">
        <v>718</v>
      </c>
      <c r="H3529" s="7">
        <v>628</v>
      </c>
      <c r="I3529" s="1">
        <v>37</v>
      </c>
      <c r="J3529" s="1">
        <v>32</v>
      </c>
      <c r="K3529" s="11">
        <v>21</v>
      </c>
    </row>
    <row r="3530" spans="3:11" x14ac:dyDescent="0.25">
      <c r="C3530" s="125"/>
      <c r="D3530" s="122"/>
      <c r="E3530" s="9"/>
      <c r="F3530" s="10"/>
      <c r="G3530" s="8">
        <v>100</v>
      </c>
      <c r="H3530" s="13">
        <v>87.465181058496</v>
      </c>
      <c r="I3530" s="2">
        <v>5.1532033426180002</v>
      </c>
      <c r="J3530" s="2">
        <v>4.4568245125350003</v>
      </c>
      <c r="K3530" s="14">
        <v>2.924791086351</v>
      </c>
    </row>
    <row r="3531" spans="3:11" x14ac:dyDescent="0.25">
      <c r="C3531" s="125"/>
      <c r="D3531" s="122"/>
      <c r="E3531" s="4" t="s">
        <v>27</v>
      </c>
      <c r="F3531" s="5"/>
      <c r="G3531" s="6">
        <v>492</v>
      </c>
      <c r="H3531" s="7">
        <v>405</v>
      </c>
      <c r="I3531" s="1">
        <v>38</v>
      </c>
      <c r="J3531" s="1">
        <v>33</v>
      </c>
      <c r="K3531" s="11">
        <v>16</v>
      </c>
    </row>
    <row r="3532" spans="3:11" x14ac:dyDescent="0.25">
      <c r="C3532" s="125"/>
      <c r="D3532" s="122"/>
      <c r="E3532" s="9"/>
      <c r="F3532" s="10"/>
      <c r="G3532" s="8">
        <v>100</v>
      </c>
      <c r="H3532" s="13">
        <v>82.317073170732002</v>
      </c>
      <c r="I3532" s="2">
        <v>7.7235772357719998</v>
      </c>
      <c r="J3532" s="2">
        <v>6.7073170731709997</v>
      </c>
      <c r="K3532" s="14">
        <v>3.2520325203249998</v>
      </c>
    </row>
    <row r="3533" spans="3:11" x14ac:dyDescent="0.25">
      <c r="C3533" s="125"/>
      <c r="D3533" s="122"/>
      <c r="E3533" s="4" t="s">
        <v>28</v>
      </c>
      <c r="F3533" s="5"/>
      <c r="G3533" s="6">
        <v>390</v>
      </c>
      <c r="H3533" s="7">
        <v>269</v>
      </c>
      <c r="I3533" s="1">
        <v>28</v>
      </c>
      <c r="J3533" s="1">
        <v>70</v>
      </c>
      <c r="K3533" s="11">
        <v>23</v>
      </c>
    </row>
    <row r="3534" spans="3:11" x14ac:dyDescent="0.25">
      <c r="C3534" s="125"/>
      <c r="D3534" s="122"/>
      <c r="E3534" s="9"/>
      <c r="F3534" s="10"/>
      <c r="G3534" s="8">
        <v>100</v>
      </c>
      <c r="H3534" s="13">
        <v>68.974358974359006</v>
      </c>
      <c r="I3534" s="2">
        <v>7.1794871794870003</v>
      </c>
      <c r="J3534" s="2">
        <v>17.948717948717999</v>
      </c>
      <c r="K3534" s="14">
        <v>5.8974358974359999</v>
      </c>
    </row>
    <row r="3535" spans="3:11" x14ac:dyDescent="0.25">
      <c r="C3535" s="125"/>
      <c r="D3535" s="122"/>
      <c r="E3535" s="4" t="s">
        <v>29</v>
      </c>
      <c r="F3535" s="5"/>
      <c r="G3535" s="6">
        <v>206</v>
      </c>
      <c r="H3535" s="7">
        <v>81</v>
      </c>
      <c r="I3535" s="1">
        <v>20</v>
      </c>
      <c r="J3535" s="1">
        <v>95</v>
      </c>
      <c r="K3535" s="11">
        <v>10</v>
      </c>
    </row>
    <row r="3536" spans="3:11" x14ac:dyDescent="0.25">
      <c r="C3536" s="125"/>
      <c r="D3536" s="122"/>
      <c r="E3536" s="9"/>
      <c r="F3536" s="10"/>
      <c r="G3536" s="8">
        <v>100</v>
      </c>
      <c r="H3536" s="13">
        <v>39.320388349515</v>
      </c>
      <c r="I3536" s="2">
        <v>9.7087378640779995</v>
      </c>
      <c r="J3536" s="2">
        <v>46.116504854368998</v>
      </c>
      <c r="K3536" s="14">
        <v>4.8543689320389998</v>
      </c>
    </row>
    <row r="3537" spans="3:11" x14ac:dyDescent="0.25">
      <c r="C3537" s="125"/>
      <c r="D3537" s="122"/>
      <c r="E3537" s="4" t="s">
        <v>30</v>
      </c>
      <c r="F3537" s="5"/>
      <c r="G3537" s="6">
        <v>76</v>
      </c>
      <c r="H3537" s="7">
        <v>16</v>
      </c>
      <c r="I3537" s="1">
        <v>10</v>
      </c>
      <c r="J3537" s="1">
        <v>45</v>
      </c>
      <c r="K3537" s="11">
        <v>5</v>
      </c>
    </row>
    <row r="3538" spans="3:11" x14ac:dyDescent="0.25">
      <c r="C3538" s="125"/>
      <c r="D3538" s="122"/>
      <c r="E3538" s="9"/>
      <c r="F3538" s="10"/>
      <c r="G3538" s="8">
        <v>100</v>
      </c>
      <c r="H3538" s="13">
        <v>21.052631578947</v>
      </c>
      <c r="I3538" s="2">
        <v>13.157894736842</v>
      </c>
      <c r="J3538" s="2">
        <v>59.210526315788996</v>
      </c>
      <c r="K3538" s="14">
        <v>6.5789473684209998</v>
      </c>
    </row>
    <row r="3539" spans="3:11" x14ac:dyDescent="0.25">
      <c r="C3539" s="125"/>
      <c r="D3539" s="122"/>
      <c r="E3539" s="4" t="s">
        <v>31</v>
      </c>
      <c r="F3539" s="5"/>
      <c r="G3539" s="6">
        <v>17</v>
      </c>
      <c r="H3539" s="7">
        <v>2</v>
      </c>
      <c r="I3539" s="1">
        <v>0</v>
      </c>
      <c r="J3539" s="1">
        <v>15</v>
      </c>
      <c r="K3539" s="11">
        <v>0</v>
      </c>
    </row>
    <row r="3540" spans="3:11" x14ac:dyDescent="0.25">
      <c r="C3540" s="125"/>
      <c r="D3540" s="122"/>
      <c r="E3540" s="9"/>
      <c r="F3540" s="10"/>
      <c r="G3540" s="8">
        <v>100</v>
      </c>
      <c r="H3540" s="13">
        <v>11.764705882353001</v>
      </c>
      <c r="I3540" s="16">
        <v>0</v>
      </c>
      <c r="J3540" s="2">
        <v>88.235294117647001</v>
      </c>
      <c r="K3540" s="32">
        <v>0</v>
      </c>
    </row>
    <row r="3541" spans="3:11" x14ac:dyDescent="0.25">
      <c r="C3541" s="125"/>
      <c r="D3541" s="122"/>
      <c r="E3541" s="4" t="s">
        <v>32</v>
      </c>
      <c r="F3541" s="5"/>
      <c r="G3541" s="6">
        <v>1233</v>
      </c>
      <c r="H3541" s="7">
        <v>1093</v>
      </c>
      <c r="I3541" s="1">
        <v>62</v>
      </c>
      <c r="J3541" s="1">
        <v>48</v>
      </c>
      <c r="K3541" s="11">
        <v>30</v>
      </c>
    </row>
    <row r="3542" spans="3:11" x14ac:dyDescent="0.25">
      <c r="C3542" s="125"/>
      <c r="D3542" s="122"/>
      <c r="E3542" s="9"/>
      <c r="F3542" s="10"/>
      <c r="G3542" s="8">
        <v>100</v>
      </c>
      <c r="H3542" s="13">
        <v>88.645579886456005</v>
      </c>
      <c r="I3542" s="2">
        <v>5.0283860502840003</v>
      </c>
      <c r="J3542" s="2">
        <v>3.892944038929</v>
      </c>
      <c r="K3542" s="14">
        <v>2.4330900243309999</v>
      </c>
    </row>
    <row r="3543" spans="3:11" x14ac:dyDescent="0.25">
      <c r="C3543" s="125"/>
      <c r="D3543" s="122"/>
      <c r="E3543" s="4" t="s">
        <v>33</v>
      </c>
      <c r="F3543" s="5"/>
      <c r="G3543" s="6">
        <v>882</v>
      </c>
      <c r="H3543" s="7">
        <v>674</v>
      </c>
      <c r="I3543" s="1">
        <v>66</v>
      </c>
      <c r="J3543" s="1">
        <v>103</v>
      </c>
      <c r="K3543" s="11">
        <v>39</v>
      </c>
    </row>
    <row r="3544" spans="3:11" x14ac:dyDescent="0.25">
      <c r="C3544" s="125"/>
      <c r="D3544" s="122"/>
      <c r="E3544" s="9"/>
      <c r="F3544" s="10"/>
      <c r="G3544" s="8">
        <v>100</v>
      </c>
      <c r="H3544" s="13">
        <v>76.417233560091006</v>
      </c>
      <c r="I3544" s="2">
        <v>7.4829931972789998</v>
      </c>
      <c r="J3544" s="2">
        <v>11.678004535147</v>
      </c>
      <c r="K3544" s="14">
        <v>4.4217687074830003</v>
      </c>
    </row>
    <row r="3545" spans="3:11" x14ac:dyDescent="0.25">
      <c r="C3545" s="125"/>
      <c r="D3545" s="122"/>
      <c r="E3545" s="4" t="s">
        <v>34</v>
      </c>
      <c r="F3545" s="5"/>
      <c r="G3545" s="6">
        <v>299</v>
      </c>
      <c r="H3545" s="7">
        <v>99</v>
      </c>
      <c r="I3545" s="1">
        <v>30</v>
      </c>
      <c r="J3545" s="1">
        <v>155</v>
      </c>
      <c r="K3545" s="11">
        <v>15</v>
      </c>
    </row>
    <row r="3546" spans="3:11" x14ac:dyDescent="0.25">
      <c r="C3546" s="125"/>
      <c r="D3546" s="122"/>
      <c r="E3546" s="9"/>
      <c r="F3546" s="10"/>
      <c r="G3546" s="8">
        <v>100</v>
      </c>
      <c r="H3546" s="13">
        <v>33.110367892977003</v>
      </c>
      <c r="I3546" s="2">
        <v>10.033444816054001</v>
      </c>
      <c r="J3546" s="2">
        <v>51.839464882942998</v>
      </c>
      <c r="K3546" s="14">
        <v>5.0167224080270003</v>
      </c>
    </row>
    <row r="3547" spans="3:11" x14ac:dyDescent="0.25">
      <c r="C3547" s="125"/>
      <c r="D3547" s="122"/>
      <c r="E3547" s="4" t="s">
        <v>35</v>
      </c>
      <c r="F3547" s="5"/>
      <c r="G3547" s="6">
        <v>1181</v>
      </c>
      <c r="H3547" s="7">
        <v>773</v>
      </c>
      <c r="I3547" s="1">
        <v>96</v>
      </c>
      <c r="J3547" s="1">
        <v>258</v>
      </c>
      <c r="K3547" s="11">
        <v>54</v>
      </c>
    </row>
    <row r="3548" spans="3:11" x14ac:dyDescent="0.25">
      <c r="C3548" s="125"/>
      <c r="D3548" s="122"/>
      <c r="E3548" s="9"/>
      <c r="F3548" s="10"/>
      <c r="G3548" s="8">
        <v>100</v>
      </c>
      <c r="H3548" s="13">
        <v>65.453005927180001</v>
      </c>
      <c r="I3548" s="2">
        <v>8.1287044877220005</v>
      </c>
      <c r="J3548" s="2">
        <v>21.845893310754001</v>
      </c>
      <c r="K3548" s="14">
        <v>4.5723962743440003</v>
      </c>
    </row>
    <row r="3549" spans="3:11" x14ac:dyDescent="0.25">
      <c r="C3549" s="125"/>
      <c r="D3549" s="121" t="s">
        <v>21</v>
      </c>
      <c r="E3549" s="18" t="s">
        <v>25</v>
      </c>
      <c r="F3549" s="17"/>
      <c r="G3549" s="19">
        <v>268</v>
      </c>
      <c r="H3549" s="21">
        <v>240</v>
      </c>
      <c r="I3549" s="3">
        <v>13</v>
      </c>
      <c r="J3549" s="3">
        <v>8</v>
      </c>
      <c r="K3549" s="22">
        <v>7</v>
      </c>
    </row>
    <row r="3550" spans="3:11" x14ac:dyDescent="0.25">
      <c r="C3550" s="125"/>
      <c r="D3550" s="122"/>
      <c r="E3550" s="9"/>
      <c r="F3550" s="10"/>
      <c r="G3550" s="8">
        <v>100</v>
      </c>
      <c r="H3550" s="13">
        <v>89.552238805970006</v>
      </c>
      <c r="I3550" s="2">
        <v>4.8507462686569998</v>
      </c>
      <c r="J3550" s="2">
        <v>2.985074626866</v>
      </c>
      <c r="K3550" s="14">
        <v>2.6119402985070002</v>
      </c>
    </row>
    <row r="3551" spans="3:11" x14ac:dyDescent="0.25">
      <c r="C3551" s="125"/>
      <c r="D3551" s="122"/>
      <c r="E3551" s="4" t="s">
        <v>26</v>
      </c>
      <c r="F3551" s="5"/>
      <c r="G3551" s="6">
        <v>338</v>
      </c>
      <c r="H3551" s="7">
        <v>299</v>
      </c>
      <c r="I3551" s="1">
        <v>13</v>
      </c>
      <c r="J3551" s="1">
        <v>16</v>
      </c>
      <c r="K3551" s="11">
        <v>10</v>
      </c>
    </row>
    <row r="3552" spans="3:11" x14ac:dyDescent="0.25">
      <c r="C3552" s="125"/>
      <c r="D3552" s="122"/>
      <c r="E3552" s="9"/>
      <c r="F3552" s="10"/>
      <c r="G3552" s="8">
        <v>100</v>
      </c>
      <c r="H3552" s="13">
        <v>88.461538461537998</v>
      </c>
      <c r="I3552" s="2">
        <v>3.8461538461539999</v>
      </c>
      <c r="J3552" s="2">
        <v>4.7337278106509997</v>
      </c>
      <c r="K3552" s="14">
        <v>2.9585798816570001</v>
      </c>
    </row>
    <row r="3553" spans="3:11" x14ac:dyDescent="0.25">
      <c r="C3553" s="125"/>
      <c r="D3553" s="122"/>
      <c r="E3553" s="4" t="s">
        <v>27</v>
      </c>
      <c r="F3553" s="5"/>
      <c r="G3553" s="6">
        <v>241</v>
      </c>
      <c r="H3553" s="7">
        <v>210</v>
      </c>
      <c r="I3553" s="1">
        <v>17</v>
      </c>
      <c r="J3553" s="1">
        <v>10</v>
      </c>
      <c r="K3553" s="11">
        <v>4</v>
      </c>
    </row>
    <row r="3554" spans="3:11" x14ac:dyDescent="0.25">
      <c r="C3554" s="125"/>
      <c r="D3554" s="122"/>
      <c r="E3554" s="9"/>
      <c r="F3554" s="10"/>
      <c r="G3554" s="8">
        <v>100</v>
      </c>
      <c r="H3554" s="13">
        <v>87.136929460581001</v>
      </c>
      <c r="I3554" s="2">
        <v>7.0539419087140001</v>
      </c>
      <c r="J3554" s="2">
        <v>4.1493775933609998</v>
      </c>
      <c r="K3554" s="14">
        <v>1.6597510373440001</v>
      </c>
    </row>
    <row r="3555" spans="3:11" x14ac:dyDescent="0.25">
      <c r="C3555" s="125"/>
      <c r="D3555" s="122"/>
      <c r="E3555" s="4" t="s">
        <v>28</v>
      </c>
      <c r="F3555" s="5"/>
      <c r="G3555" s="6">
        <v>180</v>
      </c>
      <c r="H3555" s="7">
        <v>129</v>
      </c>
      <c r="I3555" s="1">
        <v>10</v>
      </c>
      <c r="J3555" s="1">
        <v>28</v>
      </c>
      <c r="K3555" s="11">
        <v>13</v>
      </c>
    </row>
    <row r="3556" spans="3:11" x14ac:dyDescent="0.25">
      <c r="C3556" s="125"/>
      <c r="D3556" s="122"/>
      <c r="E3556" s="9"/>
      <c r="F3556" s="10"/>
      <c r="G3556" s="8">
        <v>100</v>
      </c>
      <c r="H3556" s="13">
        <v>71.666666666666998</v>
      </c>
      <c r="I3556" s="2">
        <v>5.5555555555560003</v>
      </c>
      <c r="J3556" s="2">
        <v>15.555555555555999</v>
      </c>
      <c r="K3556" s="14">
        <v>7.2222222222220003</v>
      </c>
    </row>
    <row r="3557" spans="3:11" x14ac:dyDescent="0.25">
      <c r="C3557" s="125"/>
      <c r="D3557" s="122"/>
      <c r="E3557" s="4" t="s">
        <v>29</v>
      </c>
      <c r="F3557" s="5"/>
      <c r="G3557" s="6">
        <v>83</v>
      </c>
      <c r="H3557" s="7">
        <v>46</v>
      </c>
      <c r="I3557" s="1">
        <v>8</v>
      </c>
      <c r="J3557" s="1">
        <v>24</v>
      </c>
      <c r="K3557" s="11">
        <v>5</v>
      </c>
    </row>
    <row r="3558" spans="3:11" x14ac:dyDescent="0.25">
      <c r="C3558" s="125"/>
      <c r="D3558" s="122"/>
      <c r="E3558" s="9"/>
      <c r="F3558" s="10"/>
      <c r="G3558" s="8">
        <v>100</v>
      </c>
      <c r="H3558" s="13">
        <v>55.421686746988001</v>
      </c>
      <c r="I3558" s="2">
        <v>9.638554216867</v>
      </c>
      <c r="J3558" s="2">
        <v>28.915662650601998</v>
      </c>
      <c r="K3558" s="14">
        <v>6.0240963855420002</v>
      </c>
    </row>
    <row r="3559" spans="3:11" x14ac:dyDescent="0.25">
      <c r="C3559" s="125"/>
      <c r="D3559" s="122"/>
      <c r="E3559" s="4" t="s">
        <v>30</v>
      </c>
      <c r="F3559" s="5"/>
      <c r="G3559" s="6">
        <v>26</v>
      </c>
      <c r="H3559" s="7">
        <v>11</v>
      </c>
      <c r="I3559" s="1">
        <v>1</v>
      </c>
      <c r="J3559" s="1">
        <v>11</v>
      </c>
      <c r="K3559" s="11">
        <v>3</v>
      </c>
    </row>
    <row r="3560" spans="3:11" x14ac:dyDescent="0.25">
      <c r="C3560" s="125"/>
      <c r="D3560" s="122"/>
      <c r="E3560" s="9"/>
      <c r="F3560" s="10"/>
      <c r="G3560" s="8">
        <v>100</v>
      </c>
      <c r="H3560" s="13">
        <v>42.307692307692001</v>
      </c>
      <c r="I3560" s="2">
        <v>3.8461538461539999</v>
      </c>
      <c r="J3560" s="2">
        <v>42.307692307692001</v>
      </c>
      <c r="K3560" s="14">
        <v>11.538461538462</v>
      </c>
    </row>
    <row r="3561" spans="3:11" x14ac:dyDescent="0.25">
      <c r="C3561" s="125"/>
      <c r="D3561" s="122"/>
      <c r="E3561" s="4" t="s">
        <v>31</v>
      </c>
      <c r="F3561" s="5"/>
      <c r="G3561" s="6">
        <v>3</v>
      </c>
      <c r="H3561" s="7">
        <v>2</v>
      </c>
      <c r="I3561" s="1">
        <v>0</v>
      </c>
      <c r="J3561" s="1">
        <v>1</v>
      </c>
      <c r="K3561" s="11">
        <v>0</v>
      </c>
    </row>
    <row r="3562" spans="3:11" x14ac:dyDescent="0.25">
      <c r="C3562" s="125"/>
      <c r="D3562" s="122"/>
      <c r="E3562" s="9"/>
      <c r="F3562" s="10"/>
      <c r="G3562" s="8">
        <v>100</v>
      </c>
      <c r="H3562" s="13">
        <v>66.666666666666998</v>
      </c>
      <c r="I3562" s="16">
        <v>0</v>
      </c>
      <c r="J3562" s="2">
        <v>33.333333333333002</v>
      </c>
      <c r="K3562" s="32">
        <v>0</v>
      </c>
    </row>
    <row r="3563" spans="3:11" x14ac:dyDescent="0.25">
      <c r="C3563" s="125"/>
      <c r="D3563" s="122"/>
      <c r="E3563" s="4" t="s">
        <v>32</v>
      </c>
      <c r="F3563" s="5"/>
      <c r="G3563" s="6">
        <v>606</v>
      </c>
      <c r="H3563" s="7">
        <v>539</v>
      </c>
      <c r="I3563" s="1">
        <v>26</v>
      </c>
      <c r="J3563" s="1">
        <v>24</v>
      </c>
      <c r="K3563" s="11">
        <v>17</v>
      </c>
    </row>
    <row r="3564" spans="3:11" x14ac:dyDescent="0.25">
      <c r="C3564" s="125"/>
      <c r="D3564" s="122"/>
      <c r="E3564" s="9"/>
      <c r="F3564" s="10"/>
      <c r="G3564" s="8">
        <v>100</v>
      </c>
      <c r="H3564" s="13">
        <v>88.943894389438995</v>
      </c>
      <c r="I3564" s="2">
        <v>4.290429042904</v>
      </c>
      <c r="J3564" s="2">
        <v>3.9603960396039999</v>
      </c>
      <c r="K3564" s="14">
        <v>2.8052805280530002</v>
      </c>
    </row>
    <row r="3565" spans="3:11" x14ac:dyDescent="0.25">
      <c r="C3565" s="125"/>
      <c r="D3565" s="122"/>
      <c r="E3565" s="4" t="s">
        <v>33</v>
      </c>
      <c r="F3565" s="5"/>
      <c r="G3565" s="6">
        <v>421</v>
      </c>
      <c r="H3565" s="7">
        <v>339</v>
      </c>
      <c r="I3565" s="1">
        <v>27</v>
      </c>
      <c r="J3565" s="1">
        <v>38</v>
      </c>
      <c r="K3565" s="11">
        <v>17</v>
      </c>
    </row>
    <row r="3566" spans="3:11" x14ac:dyDescent="0.25">
      <c r="C3566" s="125"/>
      <c r="D3566" s="122"/>
      <c r="E3566" s="9"/>
      <c r="F3566" s="10"/>
      <c r="G3566" s="8">
        <v>100</v>
      </c>
      <c r="H3566" s="13">
        <v>80.522565320664995</v>
      </c>
      <c r="I3566" s="2">
        <v>6.4133016627080002</v>
      </c>
      <c r="J3566" s="2">
        <v>9.026128266033</v>
      </c>
      <c r="K3566" s="14">
        <v>4.0380047505940002</v>
      </c>
    </row>
    <row r="3567" spans="3:11" x14ac:dyDescent="0.25">
      <c r="C3567" s="125"/>
      <c r="D3567" s="122"/>
      <c r="E3567" s="4" t="s">
        <v>34</v>
      </c>
      <c r="F3567" s="5"/>
      <c r="G3567" s="6">
        <v>112</v>
      </c>
      <c r="H3567" s="7">
        <v>59</v>
      </c>
      <c r="I3567" s="1">
        <v>9</v>
      </c>
      <c r="J3567" s="1">
        <v>36</v>
      </c>
      <c r="K3567" s="11">
        <v>8</v>
      </c>
    </row>
    <row r="3568" spans="3:11" x14ac:dyDescent="0.25">
      <c r="C3568" s="125"/>
      <c r="D3568" s="122"/>
      <c r="E3568" s="9"/>
      <c r="F3568" s="10"/>
      <c r="G3568" s="8">
        <v>100</v>
      </c>
      <c r="H3568" s="13">
        <v>52.678571428570997</v>
      </c>
      <c r="I3568" s="2">
        <v>8.0357142857140005</v>
      </c>
      <c r="J3568" s="2">
        <v>32.142857142856997</v>
      </c>
      <c r="K3568" s="14">
        <v>7.1428571428570002</v>
      </c>
    </row>
    <row r="3569" spans="3:11" x14ac:dyDescent="0.25">
      <c r="C3569" s="125"/>
      <c r="D3569" s="122"/>
      <c r="E3569" s="4" t="s">
        <v>35</v>
      </c>
      <c r="F3569" s="5"/>
      <c r="G3569" s="6">
        <v>533</v>
      </c>
      <c r="H3569" s="7">
        <v>398</v>
      </c>
      <c r="I3569" s="1">
        <v>36</v>
      </c>
      <c r="J3569" s="1">
        <v>74</v>
      </c>
      <c r="K3569" s="11">
        <v>25</v>
      </c>
    </row>
    <row r="3570" spans="3:11" x14ac:dyDescent="0.25">
      <c r="C3570" s="125"/>
      <c r="D3570" s="122"/>
      <c r="E3570" s="9"/>
      <c r="F3570" s="10"/>
      <c r="G3570" s="8">
        <v>100</v>
      </c>
      <c r="H3570" s="13">
        <v>74.671669793621007</v>
      </c>
      <c r="I3570" s="2">
        <v>6.7542213883680002</v>
      </c>
      <c r="J3570" s="2">
        <v>13.883677298311</v>
      </c>
      <c r="K3570" s="14">
        <v>4.6904315196999997</v>
      </c>
    </row>
    <row r="3571" spans="3:11" x14ac:dyDescent="0.25">
      <c r="C3571" s="125"/>
      <c r="D3571" s="121" t="s">
        <v>22</v>
      </c>
      <c r="E3571" s="18" t="s">
        <v>25</v>
      </c>
      <c r="F3571" s="17"/>
      <c r="G3571" s="19">
        <v>247</v>
      </c>
      <c r="H3571" s="21">
        <v>225</v>
      </c>
      <c r="I3571" s="3">
        <v>12</v>
      </c>
      <c r="J3571" s="3">
        <v>8</v>
      </c>
      <c r="K3571" s="22">
        <v>2</v>
      </c>
    </row>
    <row r="3572" spans="3:11" x14ac:dyDescent="0.25">
      <c r="C3572" s="125"/>
      <c r="D3572" s="122"/>
      <c r="E3572" s="9"/>
      <c r="F3572" s="10"/>
      <c r="G3572" s="8">
        <v>100</v>
      </c>
      <c r="H3572" s="13">
        <v>91.093117408907005</v>
      </c>
      <c r="I3572" s="2">
        <v>4.8582995951420003</v>
      </c>
      <c r="J3572" s="2">
        <v>3.2388663967609999</v>
      </c>
      <c r="K3572" s="14">
        <v>0.80971659919000005</v>
      </c>
    </row>
    <row r="3573" spans="3:11" x14ac:dyDescent="0.25">
      <c r="C3573" s="125"/>
      <c r="D3573" s="122"/>
      <c r="E3573" s="4" t="s">
        <v>26</v>
      </c>
      <c r="F3573" s="5"/>
      <c r="G3573" s="6">
        <v>380</v>
      </c>
      <c r="H3573" s="7">
        <v>329</v>
      </c>
      <c r="I3573" s="1">
        <v>24</v>
      </c>
      <c r="J3573" s="1">
        <v>16</v>
      </c>
      <c r="K3573" s="11">
        <v>11</v>
      </c>
    </row>
    <row r="3574" spans="3:11" x14ac:dyDescent="0.25">
      <c r="C3574" s="125"/>
      <c r="D3574" s="122"/>
      <c r="E3574" s="9"/>
      <c r="F3574" s="10"/>
      <c r="G3574" s="8">
        <v>100</v>
      </c>
      <c r="H3574" s="13">
        <v>86.578947368420998</v>
      </c>
      <c r="I3574" s="2">
        <v>6.3157894736840001</v>
      </c>
      <c r="J3574" s="2">
        <v>4.2105263157890001</v>
      </c>
      <c r="K3574" s="14">
        <v>2.8947368421049999</v>
      </c>
    </row>
    <row r="3575" spans="3:11" x14ac:dyDescent="0.25">
      <c r="C3575" s="125"/>
      <c r="D3575" s="122"/>
      <c r="E3575" s="4" t="s">
        <v>27</v>
      </c>
      <c r="F3575" s="5"/>
      <c r="G3575" s="6">
        <v>251</v>
      </c>
      <c r="H3575" s="7">
        <v>195</v>
      </c>
      <c r="I3575" s="1">
        <v>21</v>
      </c>
      <c r="J3575" s="1">
        <v>23</v>
      </c>
      <c r="K3575" s="11">
        <v>12</v>
      </c>
    </row>
    <row r="3576" spans="3:11" x14ac:dyDescent="0.25">
      <c r="C3576" s="125"/>
      <c r="D3576" s="122"/>
      <c r="E3576" s="9"/>
      <c r="F3576" s="10"/>
      <c r="G3576" s="8">
        <v>100</v>
      </c>
      <c r="H3576" s="13">
        <v>77.689243027887997</v>
      </c>
      <c r="I3576" s="2">
        <v>8.3665338645419993</v>
      </c>
      <c r="J3576" s="2">
        <v>9.1633466135460004</v>
      </c>
      <c r="K3576" s="14">
        <v>4.7808764940239996</v>
      </c>
    </row>
    <row r="3577" spans="3:11" x14ac:dyDescent="0.25">
      <c r="C3577" s="125"/>
      <c r="D3577" s="122"/>
      <c r="E3577" s="4" t="s">
        <v>28</v>
      </c>
      <c r="F3577" s="5"/>
      <c r="G3577" s="6">
        <v>210</v>
      </c>
      <c r="H3577" s="7">
        <v>140</v>
      </c>
      <c r="I3577" s="1">
        <v>18</v>
      </c>
      <c r="J3577" s="1">
        <v>42</v>
      </c>
      <c r="K3577" s="11">
        <v>10</v>
      </c>
    </row>
    <row r="3578" spans="3:11" x14ac:dyDescent="0.25">
      <c r="C3578" s="125"/>
      <c r="D3578" s="122"/>
      <c r="E3578" s="9"/>
      <c r="F3578" s="10"/>
      <c r="G3578" s="8">
        <v>100</v>
      </c>
      <c r="H3578" s="13">
        <v>66.666666666666998</v>
      </c>
      <c r="I3578" s="2">
        <v>8.5714285714289993</v>
      </c>
      <c r="J3578" s="2">
        <v>20</v>
      </c>
      <c r="K3578" s="14">
        <v>4.7619047619049999</v>
      </c>
    </row>
    <row r="3579" spans="3:11" x14ac:dyDescent="0.25">
      <c r="C3579" s="125"/>
      <c r="D3579" s="122"/>
      <c r="E3579" s="4" t="s">
        <v>29</v>
      </c>
      <c r="F3579" s="5"/>
      <c r="G3579" s="6">
        <v>123</v>
      </c>
      <c r="H3579" s="7">
        <v>35</v>
      </c>
      <c r="I3579" s="1">
        <v>12</v>
      </c>
      <c r="J3579" s="1">
        <v>71</v>
      </c>
      <c r="K3579" s="11">
        <v>5</v>
      </c>
    </row>
    <row r="3580" spans="3:11" x14ac:dyDescent="0.25">
      <c r="C3580" s="125"/>
      <c r="D3580" s="122"/>
      <c r="E3580" s="9"/>
      <c r="F3580" s="10"/>
      <c r="G3580" s="8">
        <v>100</v>
      </c>
      <c r="H3580" s="13">
        <v>28.455284552845999</v>
      </c>
      <c r="I3580" s="2">
        <v>9.7560975609760003</v>
      </c>
      <c r="J3580" s="2">
        <v>57.723577235771998</v>
      </c>
      <c r="K3580" s="14">
        <v>4.065040650407</v>
      </c>
    </row>
    <row r="3581" spans="3:11" x14ac:dyDescent="0.25">
      <c r="C3581" s="125"/>
      <c r="D3581" s="122"/>
      <c r="E3581" s="4" t="s">
        <v>30</v>
      </c>
      <c r="F3581" s="5"/>
      <c r="G3581" s="6">
        <v>50</v>
      </c>
      <c r="H3581" s="7">
        <v>5</v>
      </c>
      <c r="I3581" s="1">
        <v>9</v>
      </c>
      <c r="J3581" s="1">
        <v>34</v>
      </c>
      <c r="K3581" s="11">
        <v>2</v>
      </c>
    </row>
    <row r="3582" spans="3:11" x14ac:dyDescent="0.25">
      <c r="C3582" s="125"/>
      <c r="D3582" s="122"/>
      <c r="E3582" s="9"/>
      <c r="F3582" s="10"/>
      <c r="G3582" s="8">
        <v>100</v>
      </c>
      <c r="H3582" s="13">
        <v>10</v>
      </c>
      <c r="I3582" s="2">
        <v>18</v>
      </c>
      <c r="J3582" s="2">
        <v>68</v>
      </c>
      <c r="K3582" s="14">
        <v>4</v>
      </c>
    </row>
    <row r="3583" spans="3:11" x14ac:dyDescent="0.25">
      <c r="C3583" s="125"/>
      <c r="D3583" s="122"/>
      <c r="E3583" s="4" t="s">
        <v>31</v>
      </c>
      <c r="F3583" s="5"/>
      <c r="G3583" s="6">
        <v>14</v>
      </c>
      <c r="H3583" s="7">
        <v>0</v>
      </c>
      <c r="I3583" s="1">
        <v>0</v>
      </c>
      <c r="J3583" s="1">
        <v>14</v>
      </c>
      <c r="K3583" s="11">
        <v>0</v>
      </c>
    </row>
    <row r="3584" spans="3:11" x14ac:dyDescent="0.25">
      <c r="C3584" s="125"/>
      <c r="D3584" s="122"/>
      <c r="E3584" s="9"/>
      <c r="F3584" s="10"/>
      <c r="G3584" s="8">
        <v>100</v>
      </c>
      <c r="H3584" s="36">
        <v>0</v>
      </c>
      <c r="I3584" s="16">
        <v>0</v>
      </c>
      <c r="J3584" s="2">
        <v>100</v>
      </c>
      <c r="K3584" s="32">
        <v>0</v>
      </c>
    </row>
    <row r="3585" spans="3:11" x14ac:dyDescent="0.25">
      <c r="C3585" s="125"/>
      <c r="D3585" s="122"/>
      <c r="E3585" s="4" t="s">
        <v>32</v>
      </c>
      <c r="F3585" s="5"/>
      <c r="G3585" s="6">
        <v>627</v>
      </c>
      <c r="H3585" s="7">
        <v>554</v>
      </c>
      <c r="I3585" s="1">
        <v>36</v>
      </c>
      <c r="J3585" s="1">
        <v>24</v>
      </c>
      <c r="K3585" s="11">
        <v>13</v>
      </c>
    </row>
    <row r="3586" spans="3:11" x14ac:dyDescent="0.25">
      <c r="C3586" s="125"/>
      <c r="D3586" s="122"/>
      <c r="E3586" s="9"/>
      <c r="F3586" s="10"/>
      <c r="G3586" s="8">
        <v>100</v>
      </c>
      <c r="H3586" s="13">
        <v>88.357256778308994</v>
      </c>
      <c r="I3586" s="2">
        <v>5.7416267942579999</v>
      </c>
      <c r="J3586" s="2">
        <v>3.8277511961720001</v>
      </c>
      <c r="K3586" s="14">
        <v>2.0733652312599999</v>
      </c>
    </row>
    <row r="3587" spans="3:11" x14ac:dyDescent="0.25">
      <c r="C3587" s="125"/>
      <c r="D3587" s="122"/>
      <c r="E3587" s="4" t="s">
        <v>33</v>
      </c>
      <c r="F3587" s="5"/>
      <c r="G3587" s="6">
        <v>461</v>
      </c>
      <c r="H3587" s="7">
        <v>335</v>
      </c>
      <c r="I3587" s="1">
        <v>39</v>
      </c>
      <c r="J3587" s="1">
        <v>65</v>
      </c>
      <c r="K3587" s="11">
        <v>22</v>
      </c>
    </row>
    <row r="3588" spans="3:11" x14ac:dyDescent="0.25">
      <c r="C3588" s="125"/>
      <c r="D3588" s="122"/>
      <c r="E3588" s="9"/>
      <c r="F3588" s="10"/>
      <c r="G3588" s="8">
        <v>100</v>
      </c>
      <c r="H3588" s="13">
        <v>72.668112798265</v>
      </c>
      <c r="I3588" s="2">
        <v>8.459869848156</v>
      </c>
      <c r="J3588" s="2">
        <v>14.09978308026</v>
      </c>
      <c r="K3588" s="14">
        <v>4.7722342733190004</v>
      </c>
    </row>
    <row r="3589" spans="3:11" x14ac:dyDescent="0.25">
      <c r="C3589" s="125"/>
      <c r="D3589" s="122"/>
      <c r="E3589" s="4" t="s">
        <v>34</v>
      </c>
      <c r="F3589" s="5"/>
      <c r="G3589" s="6">
        <v>187</v>
      </c>
      <c r="H3589" s="7">
        <v>40</v>
      </c>
      <c r="I3589" s="1">
        <v>21</v>
      </c>
      <c r="J3589" s="1">
        <v>119</v>
      </c>
      <c r="K3589" s="11">
        <v>7</v>
      </c>
    </row>
    <row r="3590" spans="3:11" x14ac:dyDescent="0.25">
      <c r="C3590" s="125"/>
      <c r="D3590" s="122"/>
      <c r="E3590" s="9"/>
      <c r="F3590" s="10"/>
      <c r="G3590" s="8">
        <v>100</v>
      </c>
      <c r="H3590" s="13">
        <v>21.390374331551001</v>
      </c>
      <c r="I3590" s="2">
        <v>11.229946524063999</v>
      </c>
      <c r="J3590" s="2">
        <v>63.636363636364003</v>
      </c>
      <c r="K3590" s="14">
        <v>3.7433155080209999</v>
      </c>
    </row>
    <row r="3591" spans="3:11" x14ac:dyDescent="0.25">
      <c r="C3591" s="125"/>
      <c r="D3591" s="122"/>
      <c r="E3591" s="4" t="s">
        <v>35</v>
      </c>
      <c r="F3591" s="5"/>
      <c r="G3591" s="6">
        <v>648</v>
      </c>
      <c r="H3591" s="7">
        <v>375</v>
      </c>
      <c r="I3591" s="1">
        <v>60</v>
      </c>
      <c r="J3591" s="1">
        <v>184</v>
      </c>
      <c r="K3591" s="11">
        <v>29</v>
      </c>
    </row>
    <row r="3592" spans="3:11" x14ac:dyDescent="0.25">
      <c r="C3592" s="125"/>
      <c r="D3592" s="122"/>
      <c r="E3592" s="9"/>
      <c r="F3592" s="10"/>
      <c r="G3592" s="8">
        <v>100</v>
      </c>
      <c r="H3592" s="13">
        <v>57.870370370369997</v>
      </c>
      <c r="I3592" s="2">
        <v>9.2592592592590002</v>
      </c>
      <c r="J3592" s="2">
        <v>28.395061728395</v>
      </c>
      <c r="K3592" s="14">
        <v>4.4753086419750003</v>
      </c>
    </row>
    <row r="3593" spans="3:11" x14ac:dyDescent="0.25">
      <c r="C3593" s="121" t="s">
        <v>36</v>
      </c>
      <c r="D3593" s="121" t="s">
        <v>24</v>
      </c>
      <c r="E3593" s="18" t="s">
        <v>37</v>
      </c>
      <c r="F3593" s="17"/>
      <c r="G3593" s="19">
        <v>106</v>
      </c>
      <c r="H3593" s="21">
        <v>85</v>
      </c>
      <c r="I3593" s="3">
        <v>2</v>
      </c>
      <c r="J3593" s="3">
        <v>13</v>
      </c>
      <c r="K3593" s="22">
        <v>6</v>
      </c>
    </row>
    <row r="3594" spans="3:11" x14ac:dyDescent="0.25">
      <c r="C3594" s="125"/>
      <c r="D3594" s="122"/>
      <c r="E3594" s="9"/>
      <c r="F3594" s="10"/>
      <c r="G3594" s="8">
        <v>100</v>
      </c>
      <c r="H3594" s="13">
        <v>80.188679245282998</v>
      </c>
      <c r="I3594" s="2">
        <v>1.88679245283</v>
      </c>
      <c r="J3594" s="2">
        <v>12.264150943396</v>
      </c>
      <c r="K3594" s="14">
        <v>5.660377358491</v>
      </c>
    </row>
    <row r="3595" spans="3:11" ht="25.2" x14ac:dyDescent="0.25">
      <c r="C3595" s="125"/>
      <c r="D3595" s="122"/>
      <c r="E3595" s="4" t="s">
        <v>38</v>
      </c>
      <c r="F3595" s="5"/>
      <c r="G3595" s="6">
        <v>1653</v>
      </c>
      <c r="H3595" s="7">
        <v>1337</v>
      </c>
      <c r="I3595" s="1">
        <v>117</v>
      </c>
      <c r="J3595" s="1">
        <v>145</v>
      </c>
      <c r="K3595" s="11">
        <v>54</v>
      </c>
    </row>
    <row r="3596" spans="3:11" x14ac:dyDescent="0.25">
      <c r="C3596" s="125"/>
      <c r="D3596" s="122"/>
      <c r="E3596" s="9"/>
      <c r="F3596" s="10"/>
      <c r="G3596" s="8">
        <v>100</v>
      </c>
      <c r="H3596" s="13">
        <v>80.883242589231997</v>
      </c>
      <c r="I3596" s="2">
        <v>7.0780399274050003</v>
      </c>
      <c r="J3596" s="2">
        <v>8.7719298245609991</v>
      </c>
      <c r="K3596" s="14">
        <v>3.2667876588019999</v>
      </c>
    </row>
    <row r="3597" spans="3:11" ht="25.2" x14ac:dyDescent="0.25">
      <c r="C3597" s="125"/>
      <c r="D3597" s="122"/>
      <c r="E3597" s="4" t="s">
        <v>39</v>
      </c>
      <c r="F3597" s="5"/>
      <c r="G3597" s="6">
        <v>116</v>
      </c>
      <c r="H3597" s="7">
        <v>93</v>
      </c>
      <c r="I3597" s="1">
        <v>6</v>
      </c>
      <c r="J3597" s="1">
        <v>13</v>
      </c>
      <c r="K3597" s="11">
        <v>4</v>
      </c>
    </row>
    <row r="3598" spans="3:11" x14ac:dyDescent="0.25">
      <c r="C3598" s="125"/>
      <c r="D3598" s="122"/>
      <c r="E3598" s="9"/>
      <c r="F3598" s="10"/>
      <c r="G3598" s="8">
        <v>100</v>
      </c>
      <c r="H3598" s="13">
        <v>80.172413793103004</v>
      </c>
      <c r="I3598" s="2">
        <v>5.1724137931029999</v>
      </c>
      <c r="J3598" s="2">
        <v>11.206896551724</v>
      </c>
      <c r="K3598" s="14">
        <v>3.4482758620689999</v>
      </c>
    </row>
    <row r="3599" spans="3:11" ht="25.2" x14ac:dyDescent="0.25">
      <c r="C3599" s="125"/>
      <c r="D3599" s="122"/>
      <c r="E3599" s="4" t="s">
        <v>40</v>
      </c>
      <c r="F3599" s="5"/>
      <c r="G3599" s="6">
        <v>513</v>
      </c>
      <c r="H3599" s="7">
        <v>334</v>
      </c>
      <c r="I3599" s="1">
        <v>29</v>
      </c>
      <c r="J3599" s="1">
        <v>130</v>
      </c>
      <c r="K3599" s="11">
        <v>20</v>
      </c>
    </row>
    <row r="3600" spans="3:11" x14ac:dyDescent="0.25">
      <c r="C3600" s="125"/>
      <c r="D3600" s="122"/>
      <c r="E3600" s="9"/>
      <c r="F3600" s="10"/>
      <c r="G3600" s="8">
        <v>100</v>
      </c>
      <c r="H3600" s="13">
        <v>65.107212475634</v>
      </c>
      <c r="I3600" s="2">
        <v>5.6530214424949996</v>
      </c>
      <c r="J3600" s="2">
        <v>25.341130604288001</v>
      </c>
      <c r="K3600" s="14">
        <v>3.8986354775829999</v>
      </c>
    </row>
    <row r="3601" spans="3:11" x14ac:dyDescent="0.25">
      <c r="C3601" s="125"/>
      <c r="D3601" s="122"/>
      <c r="E3601" s="4" t="s">
        <v>18</v>
      </c>
      <c r="F3601" s="5"/>
      <c r="G3601" s="6">
        <v>26</v>
      </c>
      <c r="H3601" s="7">
        <v>17</v>
      </c>
      <c r="I3601" s="1">
        <v>4</v>
      </c>
      <c r="J3601" s="1">
        <v>5</v>
      </c>
      <c r="K3601" s="11">
        <v>0</v>
      </c>
    </row>
    <row r="3602" spans="3:11" x14ac:dyDescent="0.25">
      <c r="C3602" s="125"/>
      <c r="D3602" s="122"/>
      <c r="E3602" s="9"/>
      <c r="F3602" s="10"/>
      <c r="G3602" s="8">
        <v>100</v>
      </c>
      <c r="H3602" s="13">
        <v>65.384615384615003</v>
      </c>
      <c r="I3602" s="2">
        <v>15.384615384615</v>
      </c>
      <c r="J3602" s="2">
        <v>19.230769230768999</v>
      </c>
      <c r="K3602" s="32">
        <v>0</v>
      </c>
    </row>
    <row r="3603" spans="3:11" x14ac:dyDescent="0.25">
      <c r="C3603" s="125"/>
      <c r="D3603" s="121" t="s">
        <v>21</v>
      </c>
      <c r="E3603" s="18" t="s">
        <v>37</v>
      </c>
      <c r="F3603" s="17"/>
      <c r="G3603" s="19">
        <v>66</v>
      </c>
      <c r="H3603" s="21">
        <v>54</v>
      </c>
      <c r="I3603" s="3">
        <v>2</v>
      </c>
      <c r="J3603" s="3">
        <v>6</v>
      </c>
      <c r="K3603" s="22">
        <v>4</v>
      </c>
    </row>
    <row r="3604" spans="3:11" x14ac:dyDescent="0.25">
      <c r="C3604" s="125"/>
      <c r="D3604" s="122"/>
      <c r="E3604" s="9"/>
      <c r="F3604" s="10"/>
      <c r="G3604" s="8">
        <v>100</v>
      </c>
      <c r="H3604" s="13">
        <v>81.818181818181998</v>
      </c>
      <c r="I3604" s="2">
        <v>3.0303030303030001</v>
      </c>
      <c r="J3604" s="2">
        <v>9.0909090909089993</v>
      </c>
      <c r="K3604" s="14">
        <v>6.0606060606060002</v>
      </c>
    </row>
    <row r="3605" spans="3:11" ht="25.2" x14ac:dyDescent="0.25">
      <c r="C3605" s="125"/>
      <c r="D3605" s="122"/>
      <c r="E3605" s="4" t="s">
        <v>38</v>
      </c>
      <c r="F3605" s="5"/>
      <c r="G3605" s="6">
        <v>938</v>
      </c>
      <c r="H3605" s="7">
        <v>774</v>
      </c>
      <c r="I3605" s="1">
        <v>56</v>
      </c>
      <c r="J3605" s="1">
        <v>77</v>
      </c>
      <c r="K3605" s="11">
        <v>31</v>
      </c>
    </row>
    <row r="3606" spans="3:11" x14ac:dyDescent="0.25">
      <c r="C3606" s="125"/>
      <c r="D3606" s="122"/>
      <c r="E3606" s="9"/>
      <c r="F3606" s="10"/>
      <c r="G3606" s="8">
        <v>100</v>
      </c>
      <c r="H3606" s="13">
        <v>82.515991471215003</v>
      </c>
      <c r="I3606" s="2">
        <v>5.9701492537309999</v>
      </c>
      <c r="J3606" s="2">
        <v>8.2089552238810004</v>
      </c>
      <c r="K3606" s="14">
        <v>3.3049040511730001</v>
      </c>
    </row>
    <row r="3607" spans="3:11" ht="25.2" x14ac:dyDescent="0.25">
      <c r="C3607" s="125"/>
      <c r="D3607" s="122"/>
      <c r="E3607" s="4" t="s">
        <v>39</v>
      </c>
      <c r="F3607" s="5"/>
      <c r="G3607" s="6">
        <v>43</v>
      </c>
      <c r="H3607" s="7">
        <v>35</v>
      </c>
      <c r="I3607" s="1">
        <v>1</v>
      </c>
      <c r="J3607" s="1">
        <v>4</v>
      </c>
      <c r="K3607" s="11">
        <v>3</v>
      </c>
    </row>
    <row r="3608" spans="3:11" x14ac:dyDescent="0.25">
      <c r="C3608" s="125"/>
      <c r="D3608" s="122"/>
      <c r="E3608" s="9"/>
      <c r="F3608" s="10"/>
      <c r="G3608" s="8">
        <v>100</v>
      </c>
      <c r="H3608" s="13">
        <v>81.395348837208999</v>
      </c>
      <c r="I3608" s="2">
        <v>2.3255813953489999</v>
      </c>
      <c r="J3608" s="2">
        <v>9.3023255813949994</v>
      </c>
      <c r="K3608" s="14">
        <v>6.9767441860470001</v>
      </c>
    </row>
    <row r="3609" spans="3:11" ht="25.2" x14ac:dyDescent="0.25">
      <c r="C3609" s="125"/>
      <c r="D3609" s="122"/>
      <c r="E3609" s="4" t="s">
        <v>40</v>
      </c>
      <c r="F3609" s="5"/>
      <c r="G3609" s="6">
        <v>77</v>
      </c>
      <c r="H3609" s="7">
        <v>62</v>
      </c>
      <c r="I3609" s="1">
        <v>2</v>
      </c>
      <c r="J3609" s="1">
        <v>9</v>
      </c>
      <c r="K3609" s="11">
        <v>4</v>
      </c>
    </row>
    <row r="3610" spans="3:11" x14ac:dyDescent="0.25">
      <c r="C3610" s="125"/>
      <c r="D3610" s="122"/>
      <c r="E3610" s="9"/>
      <c r="F3610" s="10"/>
      <c r="G3610" s="8">
        <v>100</v>
      </c>
      <c r="H3610" s="13">
        <v>80.519480519480993</v>
      </c>
      <c r="I3610" s="2">
        <v>2.5974025974030002</v>
      </c>
      <c r="J3610" s="2">
        <v>11.688311688312</v>
      </c>
      <c r="K3610" s="14">
        <v>5.1948051948050002</v>
      </c>
    </row>
    <row r="3611" spans="3:11" x14ac:dyDescent="0.25">
      <c r="C3611" s="125"/>
      <c r="D3611" s="122"/>
      <c r="E3611" s="4" t="s">
        <v>18</v>
      </c>
      <c r="F3611" s="5"/>
      <c r="G3611" s="6">
        <v>15</v>
      </c>
      <c r="H3611" s="7">
        <v>12</v>
      </c>
      <c r="I3611" s="1">
        <v>1</v>
      </c>
      <c r="J3611" s="1">
        <v>2</v>
      </c>
      <c r="K3611" s="11">
        <v>0</v>
      </c>
    </row>
    <row r="3612" spans="3:11" x14ac:dyDescent="0.25">
      <c r="C3612" s="125"/>
      <c r="D3612" s="122"/>
      <c r="E3612" s="9"/>
      <c r="F3612" s="10"/>
      <c r="G3612" s="8">
        <v>100</v>
      </c>
      <c r="H3612" s="13">
        <v>80</v>
      </c>
      <c r="I3612" s="2">
        <v>6.666666666667</v>
      </c>
      <c r="J3612" s="2">
        <v>13.333333333333</v>
      </c>
      <c r="K3612" s="32">
        <v>0</v>
      </c>
    </row>
    <row r="3613" spans="3:11" x14ac:dyDescent="0.25">
      <c r="C3613" s="125"/>
      <c r="D3613" s="121" t="s">
        <v>22</v>
      </c>
      <c r="E3613" s="18" t="s">
        <v>37</v>
      </c>
      <c r="F3613" s="17"/>
      <c r="G3613" s="19">
        <v>40</v>
      </c>
      <c r="H3613" s="21">
        <v>31</v>
      </c>
      <c r="I3613" s="3">
        <v>0</v>
      </c>
      <c r="J3613" s="3">
        <v>7</v>
      </c>
      <c r="K3613" s="22">
        <v>2</v>
      </c>
    </row>
    <row r="3614" spans="3:11" x14ac:dyDescent="0.25">
      <c r="C3614" s="125"/>
      <c r="D3614" s="122"/>
      <c r="E3614" s="9"/>
      <c r="F3614" s="10"/>
      <c r="G3614" s="8">
        <v>100</v>
      </c>
      <c r="H3614" s="13">
        <v>77.5</v>
      </c>
      <c r="I3614" s="16">
        <v>0</v>
      </c>
      <c r="J3614" s="2">
        <v>17.5</v>
      </c>
      <c r="K3614" s="14">
        <v>5</v>
      </c>
    </row>
    <row r="3615" spans="3:11" ht="25.2" x14ac:dyDescent="0.25">
      <c r="C3615" s="125"/>
      <c r="D3615" s="122"/>
      <c r="E3615" s="4" t="s">
        <v>38</v>
      </c>
      <c r="F3615" s="5"/>
      <c r="G3615" s="6">
        <v>715</v>
      </c>
      <c r="H3615" s="7">
        <v>563</v>
      </c>
      <c r="I3615" s="1">
        <v>61</v>
      </c>
      <c r="J3615" s="1">
        <v>68</v>
      </c>
      <c r="K3615" s="11">
        <v>23</v>
      </c>
    </row>
    <row r="3616" spans="3:11" x14ac:dyDescent="0.25">
      <c r="C3616" s="125"/>
      <c r="D3616" s="122"/>
      <c r="E3616" s="9"/>
      <c r="F3616" s="10"/>
      <c r="G3616" s="8">
        <v>100</v>
      </c>
      <c r="H3616" s="13">
        <v>78.741258741259003</v>
      </c>
      <c r="I3616" s="2">
        <v>8.5314685314690006</v>
      </c>
      <c r="J3616" s="2">
        <v>9.5104895104900002</v>
      </c>
      <c r="K3616" s="14">
        <v>3.2167832167829999</v>
      </c>
    </row>
    <row r="3617" spans="3:11" ht="25.2" x14ac:dyDescent="0.25">
      <c r="C3617" s="125"/>
      <c r="D3617" s="122"/>
      <c r="E3617" s="4" t="s">
        <v>39</v>
      </c>
      <c r="F3617" s="5"/>
      <c r="G3617" s="6">
        <v>73</v>
      </c>
      <c r="H3617" s="7">
        <v>58</v>
      </c>
      <c r="I3617" s="1">
        <v>5</v>
      </c>
      <c r="J3617" s="1">
        <v>9</v>
      </c>
      <c r="K3617" s="11">
        <v>1</v>
      </c>
    </row>
    <row r="3618" spans="3:11" x14ac:dyDescent="0.25">
      <c r="C3618" s="125"/>
      <c r="D3618" s="122"/>
      <c r="E3618" s="9"/>
      <c r="F3618" s="10"/>
      <c r="G3618" s="8">
        <v>100</v>
      </c>
      <c r="H3618" s="13">
        <v>79.452054794521004</v>
      </c>
      <c r="I3618" s="2">
        <v>6.8493150684930004</v>
      </c>
      <c r="J3618" s="2">
        <v>12.328767123287999</v>
      </c>
      <c r="K3618" s="14">
        <v>1.369863013699</v>
      </c>
    </row>
    <row r="3619" spans="3:11" ht="25.2" x14ac:dyDescent="0.25">
      <c r="C3619" s="125"/>
      <c r="D3619" s="122"/>
      <c r="E3619" s="4" t="s">
        <v>40</v>
      </c>
      <c r="F3619" s="5"/>
      <c r="G3619" s="6">
        <v>436</v>
      </c>
      <c r="H3619" s="7">
        <v>272</v>
      </c>
      <c r="I3619" s="1">
        <v>27</v>
      </c>
      <c r="J3619" s="1">
        <v>121</v>
      </c>
      <c r="K3619" s="11">
        <v>16</v>
      </c>
    </row>
    <row r="3620" spans="3:11" x14ac:dyDescent="0.25">
      <c r="C3620" s="125"/>
      <c r="D3620" s="122"/>
      <c r="E3620" s="9"/>
      <c r="F3620" s="10"/>
      <c r="G3620" s="8">
        <v>100</v>
      </c>
      <c r="H3620" s="13">
        <v>62.385321100916997</v>
      </c>
      <c r="I3620" s="2">
        <v>6.1926605504590002</v>
      </c>
      <c r="J3620" s="2">
        <v>27.752293577982002</v>
      </c>
      <c r="K3620" s="14">
        <v>3.669724770642</v>
      </c>
    </row>
    <row r="3621" spans="3:11" x14ac:dyDescent="0.25">
      <c r="C3621" s="125"/>
      <c r="D3621" s="122"/>
      <c r="E3621" s="4" t="s">
        <v>18</v>
      </c>
      <c r="F3621" s="5"/>
      <c r="G3621" s="6">
        <v>11</v>
      </c>
      <c r="H3621" s="7">
        <v>5</v>
      </c>
      <c r="I3621" s="1">
        <v>3</v>
      </c>
      <c r="J3621" s="1">
        <v>3</v>
      </c>
      <c r="K3621" s="11">
        <v>0</v>
      </c>
    </row>
    <row r="3622" spans="3:11" x14ac:dyDescent="0.25">
      <c r="C3622" s="125"/>
      <c r="D3622" s="122"/>
      <c r="E3622" s="9"/>
      <c r="F3622" s="10"/>
      <c r="G3622" s="8">
        <v>100</v>
      </c>
      <c r="H3622" s="13">
        <v>45.454545454544999</v>
      </c>
      <c r="I3622" s="2">
        <v>27.272727272727</v>
      </c>
      <c r="J3622" s="2">
        <v>27.272727272727</v>
      </c>
      <c r="K3622" s="32">
        <v>0</v>
      </c>
    </row>
    <row r="3623" spans="3:11" ht="25.2" x14ac:dyDescent="0.25">
      <c r="C3623" s="121" t="s">
        <v>41</v>
      </c>
      <c r="D3623" s="119" t="s">
        <v>20</v>
      </c>
      <c r="E3623" s="18" t="s">
        <v>42</v>
      </c>
      <c r="F3623" s="17"/>
      <c r="G3623" s="19">
        <v>385</v>
      </c>
      <c r="H3623" s="21">
        <v>297</v>
      </c>
      <c r="I3623" s="3">
        <v>14</v>
      </c>
      <c r="J3623" s="3">
        <v>58</v>
      </c>
      <c r="K3623" s="22">
        <v>16</v>
      </c>
    </row>
    <row r="3624" spans="3:11" x14ac:dyDescent="0.25">
      <c r="C3624" s="125"/>
      <c r="D3624" s="120"/>
      <c r="E3624" s="9"/>
      <c r="F3624" s="10"/>
      <c r="G3624" s="8">
        <v>100</v>
      </c>
      <c r="H3624" s="13">
        <v>77.142857142856997</v>
      </c>
      <c r="I3624" s="2">
        <v>3.636363636364</v>
      </c>
      <c r="J3624" s="2">
        <v>15.064935064935</v>
      </c>
      <c r="K3624" s="14">
        <v>4.155844155844</v>
      </c>
    </row>
    <row r="3625" spans="3:11" ht="25.2" x14ac:dyDescent="0.25">
      <c r="C3625" s="125"/>
      <c r="D3625" s="120"/>
      <c r="E3625" s="4" t="s">
        <v>43</v>
      </c>
      <c r="F3625" s="5"/>
      <c r="G3625" s="6">
        <v>1574</v>
      </c>
      <c r="H3625" s="7">
        <v>1274</v>
      </c>
      <c r="I3625" s="1">
        <v>114</v>
      </c>
      <c r="J3625" s="1">
        <v>137</v>
      </c>
      <c r="K3625" s="11">
        <v>49</v>
      </c>
    </row>
    <row r="3626" spans="3:11" x14ac:dyDescent="0.25">
      <c r="C3626" s="125"/>
      <c r="D3626" s="120"/>
      <c r="E3626" s="9"/>
      <c r="F3626" s="10"/>
      <c r="G3626" s="8">
        <v>100</v>
      </c>
      <c r="H3626" s="13">
        <v>80.940279542566998</v>
      </c>
      <c r="I3626" s="2">
        <v>7.2426937738249997</v>
      </c>
      <c r="J3626" s="2">
        <v>8.7039390088950004</v>
      </c>
      <c r="K3626" s="14">
        <v>3.1130876747139999</v>
      </c>
    </row>
    <row r="3627" spans="3:11" ht="25.2" x14ac:dyDescent="0.25">
      <c r="C3627" s="125"/>
      <c r="D3627" s="120"/>
      <c r="E3627" s="4" t="s">
        <v>44</v>
      </c>
      <c r="F3627" s="5"/>
      <c r="G3627" s="6">
        <v>89</v>
      </c>
      <c r="H3627" s="7">
        <v>79</v>
      </c>
      <c r="I3627" s="1">
        <v>3</v>
      </c>
      <c r="J3627" s="1">
        <v>1</v>
      </c>
      <c r="K3627" s="11">
        <v>6</v>
      </c>
    </row>
    <row r="3628" spans="3:11" x14ac:dyDescent="0.25">
      <c r="C3628" s="125"/>
      <c r="D3628" s="120"/>
      <c r="E3628" s="9"/>
      <c r="F3628" s="10"/>
      <c r="G3628" s="8">
        <v>100</v>
      </c>
      <c r="H3628" s="13">
        <v>88.764044943819997</v>
      </c>
      <c r="I3628" s="2">
        <v>3.3707865168539999</v>
      </c>
      <c r="J3628" s="2">
        <v>1.123595505618</v>
      </c>
      <c r="K3628" s="14">
        <v>6.7415730337079998</v>
      </c>
    </row>
    <row r="3629" spans="3:11" ht="25.2" x14ac:dyDescent="0.25">
      <c r="C3629" s="125"/>
      <c r="D3629" s="120"/>
      <c r="E3629" s="4" t="s">
        <v>45</v>
      </c>
      <c r="F3629" s="5"/>
      <c r="G3629" s="6">
        <v>956</v>
      </c>
      <c r="H3629" s="7">
        <v>694</v>
      </c>
      <c r="I3629" s="1">
        <v>77</v>
      </c>
      <c r="J3629" s="1">
        <v>148</v>
      </c>
      <c r="K3629" s="11">
        <v>37</v>
      </c>
    </row>
    <row r="3630" spans="3:11" x14ac:dyDescent="0.25">
      <c r="C3630" s="125"/>
      <c r="D3630" s="120"/>
      <c r="E3630" s="9"/>
      <c r="F3630" s="10"/>
      <c r="G3630" s="8">
        <v>100</v>
      </c>
      <c r="H3630" s="13">
        <v>72.594142259413999</v>
      </c>
      <c r="I3630" s="2">
        <v>8.0543933054389996</v>
      </c>
      <c r="J3630" s="2">
        <v>15.481171548117</v>
      </c>
      <c r="K3630" s="14">
        <v>3.8702928870290001</v>
      </c>
    </row>
    <row r="3631" spans="3:11" ht="25.2" x14ac:dyDescent="0.25">
      <c r="C3631" s="125"/>
      <c r="D3631" s="120"/>
      <c r="E3631" s="4" t="s">
        <v>46</v>
      </c>
      <c r="F3631" s="5"/>
      <c r="G3631" s="6">
        <v>85</v>
      </c>
      <c r="H3631" s="7">
        <v>58</v>
      </c>
      <c r="I3631" s="1">
        <v>2</v>
      </c>
      <c r="J3631" s="1">
        <v>23</v>
      </c>
      <c r="K3631" s="11">
        <v>2</v>
      </c>
    </row>
    <row r="3632" spans="3:11" x14ac:dyDescent="0.25">
      <c r="C3632" s="125"/>
      <c r="D3632" s="120"/>
      <c r="E3632" s="9"/>
      <c r="F3632" s="10"/>
      <c r="G3632" s="8">
        <v>100</v>
      </c>
      <c r="H3632" s="13">
        <v>68.235294117647001</v>
      </c>
      <c r="I3632" s="2">
        <v>2.352941176471</v>
      </c>
      <c r="J3632" s="2">
        <v>27.058823529411999</v>
      </c>
      <c r="K3632" s="14">
        <v>2.352941176471</v>
      </c>
    </row>
    <row r="3633" spans="3:11" x14ac:dyDescent="0.25">
      <c r="C3633" s="125"/>
      <c r="D3633" s="120"/>
      <c r="E3633" s="4" t="s">
        <v>18</v>
      </c>
      <c r="F3633" s="5"/>
      <c r="G3633" s="6">
        <v>17</v>
      </c>
      <c r="H3633" s="7">
        <v>13</v>
      </c>
      <c r="I3633" s="1">
        <v>3</v>
      </c>
      <c r="J3633" s="1">
        <v>1</v>
      </c>
      <c r="K3633" s="11">
        <v>0</v>
      </c>
    </row>
    <row r="3634" spans="3:11" x14ac:dyDescent="0.25">
      <c r="C3634" s="125"/>
      <c r="D3634" s="120"/>
      <c r="E3634" s="9"/>
      <c r="F3634" s="10"/>
      <c r="G3634" s="8">
        <v>100</v>
      </c>
      <c r="H3634" s="13">
        <v>76.470588235294002</v>
      </c>
      <c r="I3634" s="2">
        <v>17.647058823529001</v>
      </c>
      <c r="J3634" s="2">
        <v>5.8823529411760003</v>
      </c>
      <c r="K3634" s="32">
        <v>0</v>
      </c>
    </row>
    <row r="3635" spans="3:11" x14ac:dyDescent="0.25">
      <c r="C3635" s="121" t="s">
        <v>47</v>
      </c>
      <c r="D3635" s="119" t="s">
        <v>20</v>
      </c>
      <c r="E3635" s="18" t="s">
        <v>48</v>
      </c>
      <c r="F3635" s="17"/>
      <c r="G3635" s="19">
        <v>385</v>
      </c>
      <c r="H3635" s="21">
        <v>297</v>
      </c>
      <c r="I3635" s="3">
        <v>14</v>
      </c>
      <c r="J3635" s="3">
        <v>58</v>
      </c>
      <c r="K3635" s="22">
        <v>16</v>
      </c>
    </row>
    <row r="3636" spans="3:11" x14ac:dyDescent="0.25">
      <c r="C3636" s="125"/>
      <c r="D3636" s="120"/>
      <c r="E3636" s="9"/>
      <c r="F3636" s="10"/>
      <c r="G3636" s="8">
        <v>100</v>
      </c>
      <c r="H3636" s="13">
        <v>77.142857142856997</v>
      </c>
      <c r="I3636" s="2">
        <v>3.636363636364</v>
      </c>
      <c r="J3636" s="2">
        <v>15.064935064935</v>
      </c>
      <c r="K3636" s="14">
        <v>4.155844155844</v>
      </c>
    </row>
    <row r="3637" spans="3:11" x14ac:dyDescent="0.25">
      <c r="C3637" s="125"/>
      <c r="D3637" s="120"/>
      <c r="E3637" s="4" t="s">
        <v>49</v>
      </c>
      <c r="F3637" s="5"/>
      <c r="G3637" s="6">
        <v>1156</v>
      </c>
      <c r="H3637" s="7">
        <v>915</v>
      </c>
      <c r="I3637" s="1">
        <v>73</v>
      </c>
      <c r="J3637" s="1">
        <v>131</v>
      </c>
      <c r="K3637" s="11">
        <v>37</v>
      </c>
    </row>
    <row r="3638" spans="3:11" x14ac:dyDescent="0.25">
      <c r="C3638" s="125"/>
      <c r="D3638" s="120"/>
      <c r="E3638" s="9"/>
      <c r="F3638" s="10"/>
      <c r="G3638" s="8">
        <v>100</v>
      </c>
      <c r="H3638" s="13">
        <v>79.152249134947994</v>
      </c>
      <c r="I3638" s="2">
        <v>6.3148788927339998</v>
      </c>
      <c r="J3638" s="2">
        <v>11.332179930796</v>
      </c>
      <c r="K3638" s="14">
        <v>3.2006920415220002</v>
      </c>
    </row>
    <row r="3639" spans="3:11" x14ac:dyDescent="0.25">
      <c r="C3639" s="125"/>
      <c r="D3639" s="120"/>
      <c r="E3639" s="4" t="s">
        <v>50</v>
      </c>
      <c r="F3639" s="5"/>
      <c r="G3639" s="6">
        <v>466</v>
      </c>
      <c r="H3639" s="7">
        <v>359</v>
      </c>
      <c r="I3639" s="1">
        <v>35</v>
      </c>
      <c r="J3639" s="1">
        <v>58</v>
      </c>
      <c r="K3639" s="11">
        <v>14</v>
      </c>
    </row>
    <row r="3640" spans="3:11" x14ac:dyDescent="0.25">
      <c r="C3640" s="125"/>
      <c r="D3640" s="120"/>
      <c r="E3640" s="9"/>
      <c r="F3640" s="10"/>
      <c r="G3640" s="8">
        <v>100</v>
      </c>
      <c r="H3640" s="13">
        <v>77.038626609442005</v>
      </c>
      <c r="I3640" s="2">
        <v>7.5107296137340001</v>
      </c>
      <c r="J3640" s="2">
        <v>12.44635193133</v>
      </c>
      <c r="K3640" s="14">
        <v>3.004291845494</v>
      </c>
    </row>
    <row r="3641" spans="3:11" x14ac:dyDescent="0.25">
      <c r="C3641" s="125"/>
      <c r="D3641" s="120"/>
      <c r="E3641" s="4" t="s">
        <v>51</v>
      </c>
      <c r="F3641" s="5"/>
      <c r="G3641" s="6">
        <v>191</v>
      </c>
      <c r="H3641" s="7">
        <v>140</v>
      </c>
      <c r="I3641" s="1">
        <v>16</v>
      </c>
      <c r="J3641" s="1">
        <v>29</v>
      </c>
      <c r="K3641" s="11">
        <v>6</v>
      </c>
    </row>
    <row r="3642" spans="3:11" x14ac:dyDescent="0.25">
      <c r="C3642" s="125"/>
      <c r="D3642" s="120"/>
      <c r="E3642" s="9"/>
      <c r="F3642" s="10"/>
      <c r="G3642" s="8">
        <v>100</v>
      </c>
      <c r="H3642" s="13">
        <v>73.298429319372005</v>
      </c>
      <c r="I3642" s="2">
        <v>8.3769633507849992</v>
      </c>
      <c r="J3642" s="2">
        <v>15.183246073297999</v>
      </c>
      <c r="K3642" s="14">
        <v>3.1413612565450002</v>
      </c>
    </row>
    <row r="3643" spans="3:11" x14ac:dyDescent="0.25">
      <c r="C3643" s="125"/>
      <c r="D3643" s="120"/>
      <c r="E3643" s="4" t="s">
        <v>52</v>
      </c>
      <c r="F3643" s="5"/>
      <c r="G3643" s="6">
        <v>181</v>
      </c>
      <c r="H3643" s="7">
        <v>135</v>
      </c>
      <c r="I3643" s="1">
        <v>16</v>
      </c>
      <c r="J3643" s="1">
        <v>22</v>
      </c>
      <c r="K3643" s="11">
        <v>8</v>
      </c>
    </row>
    <row r="3644" spans="3:11" x14ac:dyDescent="0.25">
      <c r="C3644" s="125"/>
      <c r="D3644" s="120"/>
      <c r="E3644" s="9"/>
      <c r="F3644" s="10"/>
      <c r="G3644" s="8">
        <v>100</v>
      </c>
      <c r="H3644" s="13">
        <v>74.585635359115997</v>
      </c>
      <c r="I3644" s="2">
        <v>8.8397790055249992</v>
      </c>
      <c r="J3644" s="2">
        <v>12.154696132597</v>
      </c>
      <c r="K3644" s="14">
        <v>4.4198895027620004</v>
      </c>
    </row>
    <row r="3645" spans="3:11" x14ac:dyDescent="0.25">
      <c r="C3645" s="125"/>
      <c r="D3645" s="120"/>
      <c r="E3645" s="4" t="s">
        <v>18</v>
      </c>
      <c r="F3645" s="5"/>
      <c r="G3645" s="6">
        <v>35</v>
      </c>
      <c r="H3645" s="7">
        <v>20</v>
      </c>
      <c r="I3645" s="1">
        <v>4</v>
      </c>
      <c r="J3645" s="1">
        <v>8</v>
      </c>
      <c r="K3645" s="11">
        <v>3</v>
      </c>
    </row>
    <row r="3646" spans="3:11" x14ac:dyDescent="0.25">
      <c r="C3646" s="125"/>
      <c r="D3646" s="120"/>
      <c r="E3646" s="9"/>
      <c r="F3646" s="10"/>
      <c r="G3646" s="8">
        <v>100</v>
      </c>
      <c r="H3646" s="13">
        <v>57.142857142856997</v>
      </c>
      <c r="I3646" s="2">
        <v>11.428571428571001</v>
      </c>
      <c r="J3646" s="2">
        <v>22.857142857143</v>
      </c>
      <c r="K3646" s="14">
        <v>8.5714285714289993</v>
      </c>
    </row>
    <row r="3647" spans="3:11" x14ac:dyDescent="0.25">
      <c r="C3647" s="121" t="s">
        <v>53</v>
      </c>
      <c r="D3647" s="119" t="s">
        <v>20</v>
      </c>
      <c r="E3647" s="18" t="s">
        <v>54</v>
      </c>
      <c r="F3647" s="17"/>
      <c r="G3647" s="19">
        <v>331</v>
      </c>
      <c r="H3647" s="21">
        <v>219</v>
      </c>
      <c r="I3647" s="3">
        <v>43</v>
      </c>
      <c r="J3647" s="3">
        <v>51</v>
      </c>
      <c r="K3647" s="22">
        <v>18</v>
      </c>
    </row>
    <row r="3648" spans="3:11" x14ac:dyDescent="0.25">
      <c r="C3648" s="125"/>
      <c r="D3648" s="120"/>
      <c r="E3648" s="9"/>
      <c r="F3648" s="10"/>
      <c r="G3648" s="8">
        <v>100</v>
      </c>
      <c r="H3648" s="13">
        <v>66.163141993958007</v>
      </c>
      <c r="I3648" s="2">
        <v>12.990936555891</v>
      </c>
      <c r="J3648" s="2">
        <v>15.407854984894</v>
      </c>
      <c r="K3648" s="14">
        <v>5.4380664652570001</v>
      </c>
    </row>
    <row r="3649" spans="3:11" x14ac:dyDescent="0.25">
      <c r="C3649" s="125"/>
      <c r="D3649" s="120"/>
      <c r="E3649" s="4" t="s">
        <v>55</v>
      </c>
      <c r="F3649" s="5"/>
      <c r="G3649" s="6">
        <v>1212</v>
      </c>
      <c r="H3649" s="7">
        <v>976</v>
      </c>
      <c r="I3649" s="1">
        <v>66</v>
      </c>
      <c r="J3649" s="1">
        <v>136</v>
      </c>
      <c r="K3649" s="11">
        <v>34</v>
      </c>
    </row>
    <row r="3650" spans="3:11" x14ac:dyDescent="0.25">
      <c r="C3650" s="125"/>
      <c r="D3650" s="120"/>
      <c r="E3650" s="9"/>
      <c r="F3650" s="10"/>
      <c r="G3650" s="8">
        <v>100</v>
      </c>
      <c r="H3650" s="13">
        <v>80.528052805281007</v>
      </c>
      <c r="I3650" s="2">
        <v>5.4455445544550001</v>
      </c>
      <c r="J3650" s="2">
        <v>11.221122112211001</v>
      </c>
      <c r="K3650" s="14">
        <v>2.8052805280530002</v>
      </c>
    </row>
    <row r="3651" spans="3:11" ht="25.2" x14ac:dyDescent="0.25">
      <c r="C3651" s="125"/>
      <c r="D3651" s="120"/>
      <c r="E3651" s="4" t="s">
        <v>56</v>
      </c>
      <c r="F3651" s="5"/>
      <c r="G3651" s="6">
        <v>615</v>
      </c>
      <c r="H3651" s="7">
        <v>471</v>
      </c>
      <c r="I3651" s="1">
        <v>34</v>
      </c>
      <c r="J3651" s="1">
        <v>92</v>
      </c>
      <c r="K3651" s="11">
        <v>18</v>
      </c>
    </row>
    <row r="3652" spans="3:11" x14ac:dyDescent="0.25">
      <c r="C3652" s="125"/>
      <c r="D3652" s="120"/>
      <c r="E3652" s="9"/>
      <c r="F3652" s="10"/>
      <c r="G3652" s="8">
        <v>100</v>
      </c>
      <c r="H3652" s="13">
        <v>76.585365853658999</v>
      </c>
      <c r="I3652" s="2">
        <v>5.5284552845529999</v>
      </c>
      <c r="J3652" s="2">
        <v>14.959349593496</v>
      </c>
      <c r="K3652" s="14">
        <v>2.9268292682929999</v>
      </c>
    </row>
    <row r="3653" spans="3:11" x14ac:dyDescent="0.25">
      <c r="C3653" s="125"/>
      <c r="D3653" s="120"/>
      <c r="E3653" s="4" t="s">
        <v>57</v>
      </c>
      <c r="F3653" s="5"/>
      <c r="G3653" s="6">
        <v>234</v>
      </c>
      <c r="H3653" s="7">
        <v>185</v>
      </c>
      <c r="I3653" s="1">
        <v>11</v>
      </c>
      <c r="J3653" s="1">
        <v>25</v>
      </c>
      <c r="K3653" s="11">
        <v>13</v>
      </c>
    </row>
    <row r="3654" spans="3:11" x14ac:dyDescent="0.25">
      <c r="C3654" s="125"/>
      <c r="D3654" s="120"/>
      <c r="E3654" s="9"/>
      <c r="F3654" s="10"/>
      <c r="G3654" s="8">
        <v>100</v>
      </c>
      <c r="H3654" s="13">
        <v>79.059829059828999</v>
      </c>
      <c r="I3654" s="2">
        <v>4.7008547008550003</v>
      </c>
      <c r="J3654" s="2">
        <v>10.683760683760999</v>
      </c>
      <c r="K3654" s="14">
        <v>5.5555555555560003</v>
      </c>
    </row>
    <row r="3655" spans="3:11" x14ac:dyDescent="0.25">
      <c r="C3655" s="125"/>
      <c r="D3655" s="120"/>
      <c r="E3655" s="4" t="s">
        <v>18</v>
      </c>
      <c r="F3655" s="5"/>
      <c r="G3655" s="6">
        <v>22</v>
      </c>
      <c r="H3655" s="7">
        <v>15</v>
      </c>
      <c r="I3655" s="1">
        <v>4</v>
      </c>
      <c r="J3655" s="1">
        <v>2</v>
      </c>
      <c r="K3655" s="11">
        <v>1</v>
      </c>
    </row>
    <row r="3656" spans="3:11" x14ac:dyDescent="0.25">
      <c r="C3656" s="125"/>
      <c r="D3656" s="120"/>
      <c r="E3656" s="9"/>
      <c r="F3656" s="10"/>
      <c r="G3656" s="8">
        <v>100</v>
      </c>
      <c r="H3656" s="13">
        <v>68.181818181818002</v>
      </c>
      <c r="I3656" s="2">
        <v>18.181818181817999</v>
      </c>
      <c r="J3656" s="2">
        <v>9.0909090909089993</v>
      </c>
      <c r="K3656" s="14">
        <v>4.5454545454549997</v>
      </c>
    </row>
    <row r="3657" spans="3:11" x14ac:dyDescent="0.25">
      <c r="C3657" s="121" t="s">
        <v>58</v>
      </c>
      <c r="D3657" s="119" t="s">
        <v>20</v>
      </c>
      <c r="E3657" s="18" t="s">
        <v>59</v>
      </c>
      <c r="F3657" s="17"/>
      <c r="G3657" s="19">
        <v>522</v>
      </c>
      <c r="H3657" s="21">
        <v>328</v>
      </c>
      <c r="I3657" s="3">
        <v>45</v>
      </c>
      <c r="J3657" s="3">
        <v>120</v>
      </c>
      <c r="K3657" s="22">
        <v>29</v>
      </c>
    </row>
    <row r="3658" spans="3:11" x14ac:dyDescent="0.25">
      <c r="C3658" s="125"/>
      <c r="D3658" s="120"/>
      <c r="E3658" s="9"/>
      <c r="F3658" s="10"/>
      <c r="G3658" s="8">
        <v>100</v>
      </c>
      <c r="H3658" s="13">
        <v>62.835249042146003</v>
      </c>
      <c r="I3658" s="2">
        <v>8.6206896551720007</v>
      </c>
      <c r="J3658" s="2">
        <v>22.988505747125998</v>
      </c>
      <c r="K3658" s="14">
        <v>5.5555555555560003</v>
      </c>
    </row>
    <row r="3659" spans="3:11" x14ac:dyDescent="0.25">
      <c r="C3659" s="125"/>
      <c r="D3659" s="120"/>
      <c r="E3659" s="4" t="s">
        <v>60</v>
      </c>
      <c r="F3659" s="5"/>
      <c r="G3659" s="6">
        <v>1090</v>
      </c>
      <c r="H3659" s="7">
        <v>851</v>
      </c>
      <c r="I3659" s="1">
        <v>75</v>
      </c>
      <c r="J3659" s="1">
        <v>129</v>
      </c>
      <c r="K3659" s="11">
        <v>35</v>
      </c>
    </row>
    <row r="3660" spans="3:11" x14ac:dyDescent="0.25">
      <c r="C3660" s="125"/>
      <c r="D3660" s="120"/>
      <c r="E3660" s="9"/>
      <c r="F3660" s="10"/>
      <c r="G3660" s="8">
        <v>100</v>
      </c>
      <c r="H3660" s="13">
        <v>78.073394495412998</v>
      </c>
      <c r="I3660" s="2">
        <v>6.8807339449539997</v>
      </c>
      <c r="J3660" s="2">
        <v>11.834862385320999</v>
      </c>
      <c r="K3660" s="14">
        <v>3.2110091743120002</v>
      </c>
    </row>
    <row r="3661" spans="3:11" ht="25.2" x14ac:dyDescent="0.25">
      <c r="C3661" s="125"/>
      <c r="D3661" s="120"/>
      <c r="E3661" s="4" t="s">
        <v>61</v>
      </c>
      <c r="F3661" s="5"/>
      <c r="G3661" s="6">
        <v>327</v>
      </c>
      <c r="H3661" s="7">
        <v>279</v>
      </c>
      <c r="I3661" s="1">
        <v>20</v>
      </c>
      <c r="J3661" s="1">
        <v>19</v>
      </c>
      <c r="K3661" s="11">
        <v>9</v>
      </c>
    </row>
    <row r="3662" spans="3:11" x14ac:dyDescent="0.25">
      <c r="C3662" s="125"/>
      <c r="D3662" s="120"/>
      <c r="E3662" s="9"/>
      <c r="F3662" s="10"/>
      <c r="G3662" s="8">
        <v>100</v>
      </c>
      <c r="H3662" s="13">
        <v>85.321100917430996</v>
      </c>
      <c r="I3662" s="2">
        <v>6.1162079510699998</v>
      </c>
      <c r="J3662" s="2">
        <v>5.8103975535170003</v>
      </c>
      <c r="K3662" s="14">
        <v>2.7522935779819999</v>
      </c>
    </row>
    <row r="3663" spans="3:11" x14ac:dyDescent="0.25">
      <c r="C3663" s="125"/>
      <c r="D3663" s="120"/>
      <c r="E3663" s="4" t="s">
        <v>62</v>
      </c>
      <c r="F3663" s="5"/>
      <c r="G3663" s="6">
        <v>428</v>
      </c>
      <c r="H3663" s="7">
        <v>377</v>
      </c>
      <c r="I3663" s="1">
        <v>14</v>
      </c>
      <c r="J3663" s="1">
        <v>28</v>
      </c>
      <c r="K3663" s="11">
        <v>9</v>
      </c>
    </row>
    <row r="3664" spans="3:11" x14ac:dyDescent="0.25">
      <c r="C3664" s="125"/>
      <c r="D3664" s="120"/>
      <c r="E3664" s="9"/>
      <c r="F3664" s="10"/>
      <c r="G3664" s="8">
        <v>100</v>
      </c>
      <c r="H3664" s="13">
        <v>88.084112149532999</v>
      </c>
      <c r="I3664" s="2">
        <v>3.2710280373830001</v>
      </c>
      <c r="J3664" s="2">
        <v>6.5420560747660002</v>
      </c>
      <c r="K3664" s="14">
        <v>2.1028037383179998</v>
      </c>
    </row>
    <row r="3665" spans="3:11" x14ac:dyDescent="0.25">
      <c r="C3665" s="125"/>
      <c r="D3665" s="120"/>
      <c r="E3665" s="4" t="s">
        <v>63</v>
      </c>
      <c r="F3665" s="5"/>
      <c r="G3665" s="6">
        <v>25</v>
      </c>
      <c r="H3665" s="7">
        <v>16</v>
      </c>
      <c r="I3665" s="1">
        <v>2</v>
      </c>
      <c r="J3665" s="1">
        <v>6</v>
      </c>
      <c r="K3665" s="11">
        <v>1</v>
      </c>
    </row>
    <row r="3666" spans="3:11" x14ac:dyDescent="0.25">
      <c r="C3666" s="125"/>
      <c r="D3666" s="120"/>
      <c r="E3666" s="9"/>
      <c r="F3666" s="10"/>
      <c r="G3666" s="8">
        <v>100</v>
      </c>
      <c r="H3666" s="13">
        <v>64</v>
      </c>
      <c r="I3666" s="2">
        <v>8</v>
      </c>
      <c r="J3666" s="2">
        <v>24</v>
      </c>
      <c r="K3666" s="14">
        <v>4</v>
      </c>
    </row>
    <row r="3667" spans="3:11" x14ac:dyDescent="0.25">
      <c r="C3667" s="125"/>
      <c r="D3667" s="120"/>
      <c r="E3667" s="4" t="s">
        <v>18</v>
      </c>
      <c r="F3667" s="5"/>
      <c r="G3667" s="6">
        <v>22</v>
      </c>
      <c r="H3667" s="7">
        <v>15</v>
      </c>
      <c r="I3667" s="1">
        <v>2</v>
      </c>
      <c r="J3667" s="1">
        <v>4</v>
      </c>
      <c r="K3667" s="11">
        <v>1</v>
      </c>
    </row>
    <row r="3668" spans="3:11" x14ac:dyDescent="0.25">
      <c r="C3668" s="125"/>
      <c r="D3668" s="120"/>
      <c r="E3668" s="9"/>
      <c r="F3668" s="10"/>
      <c r="G3668" s="8">
        <v>100</v>
      </c>
      <c r="H3668" s="13">
        <v>68.181818181818002</v>
      </c>
      <c r="I3668" s="2">
        <v>9.0909090909089993</v>
      </c>
      <c r="J3668" s="2">
        <v>18.181818181817999</v>
      </c>
      <c r="K3668" s="14">
        <v>4.5454545454549997</v>
      </c>
    </row>
    <row r="3669" spans="3:11" ht="25.2" x14ac:dyDescent="0.25">
      <c r="C3669" s="121" t="s">
        <v>64</v>
      </c>
      <c r="D3669" s="119" t="s">
        <v>20</v>
      </c>
      <c r="E3669" s="18" t="s">
        <v>65</v>
      </c>
      <c r="F3669" s="17"/>
      <c r="G3669" s="19">
        <v>36</v>
      </c>
      <c r="H3669" s="21">
        <v>24</v>
      </c>
      <c r="I3669" s="3">
        <v>3</v>
      </c>
      <c r="J3669" s="3">
        <v>7</v>
      </c>
      <c r="K3669" s="22">
        <v>2</v>
      </c>
    </row>
    <row r="3670" spans="3:11" x14ac:dyDescent="0.25">
      <c r="C3670" s="125"/>
      <c r="D3670" s="120"/>
      <c r="E3670" s="9"/>
      <c r="F3670" s="10"/>
      <c r="G3670" s="8">
        <v>100</v>
      </c>
      <c r="H3670" s="13">
        <v>66.666666666666998</v>
      </c>
      <c r="I3670" s="2">
        <v>8.333333333333</v>
      </c>
      <c r="J3670" s="2">
        <v>19.444444444443999</v>
      </c>
      <c r="K3670" s="14">
        <v>5.5555555555560003</v>
      </c>
    </row>
    <row r="3671" spans="3:11" ht="37.799999999999997" x14ac:dyDescent="0.25">
      <c r="C3671" s="125"/>
      <c r="D3671" s="120"/>
      <c r="E3671" s="4" t="s">
        <v>66</v>
      </c>
      <c r="F3671" s="5"/>
      <c r="G3671" s="6">
        <v>177</v>
      </c>
      <c r="H3671" s="7">
        <v>122</v>
      </c>
      <c r="I3671" s="1">
        <v>14</v>
      </c>
      <c r="J3671" s="1">
        <v>30</v>
      </c>
      <c r="K3671" s="11">
        <v>11</v>
      </c>
    </row>
    <row r="3672" spans="3:11" x14ac:dyDescent="0.25">
      <c r="C3672" s="125"/>
      <c r="D3672" s="120"/>
      <c r="E3672" s="9"/>
      <c r="F3672" s="10"/>
      <c r="G3672" s="8">
        <v>100</v>
      </c>
      <c r="H3672" s="13">
        <v>68.926553672316004</v>
      </c>
      <c r="I3672" s="2">
        <v>7.9096045197739997</v>
      </c>
      <c r="J3672" s="2">
        <v>16.949152542373</v>
      </c>
      <c r="K3672" s="14">
        <v>6.2146892655370003</v>
      </c>
    </row>
    <row r="3673" spans="3:11" ht="37.799999999999997" x14ac:dyDescent="0.25">
      <c r="C3673" s="125"/>
      <c r="D3673" s="120"/>
      <c r="E3673" s="4" t="s">
        <v>67</v>
      </c>
      <c r="F3673" s="5"/>
      <c r="G3673" s="6">
        <v>231</v>
      </c>
      <c r="H3673" s="7">
        <v>164</v>
      </c>
      <c r="I3673" s="1">
        <v>19</v>
      </c>
      <c r="J3673" s="1">
        <v>42</v>
      </c>
      <c r="K3673" s="11">
        <v>6</v>
      </c>
    </row>
    <row r="3674" spans="3:11" x14ac:dyDescent="0.25">
      <c r="C3674" s="125"/>
      <c r="D3674" s="120"/>
      <c r="E3674" s="9"/>
      <c r="F3674" s="10"/>
      <c r="G3674" s="8">
        <v>100</v>
      </c>
      <c r="H3674" s="13">
        <v>70.995670995671006</v>
      </c>
      <c r="I3674" s="2">
        <v>8.2251082251080003</v>
      </c>
      <c r="J3674" s="2">
        <v>18.181818181817999</v>
      </c>
      <c r="K3674" s="14">
        <v>2.5974025974030002</v>
      </c>
    </row>
    <row r="3675" spans="3:11" ht="37.799999999999997" x14ac:dyDescent="0.25">
      <c r="C3675" s="125"/>
      <c r="D3675" s="120"/>
      <c r="E3675" s="4" t="s">
        <v>68</v>
      </c>
      <c r="F3675" s="5"/>
      <c r="G3675" s="6">
        <v>324</v>
      </c>
      <c r="H3675" s="7">
        <v>252</v>
      </c>
      <c r="I3675" s="1">
        <v>25</v>
      </c>
      <c r="J3675" s="1">
        <v>41</v>
      </c>
      <c r="K3675" s="11">
        <v>6</v>
      </c>
    </row>
    <row r="3676" spans="3:11" x14ac:dyDescent="0.25">
      <c r="C3676" s="125"/>
      <c r="D3676" s="120"/>
      <c r="E3676" s="9"/>
      <c r="F3676" s="10"/>
      <c r="G3676" s="8">
        <v>100</v>
      </c>
      <c r="H3676" s="13">
        <v>77.777777777777999</v>
      </c>
      <c r="I3676" s="2">
        <v>7.7160493827160002</v>
      </c>
      <c r="J3676" s="2">
        <v>12.654320987654</v>
      </c>
      <c r="K3676" s="14">
        <v>1.851851851852</v>
      </c>
    </row>
    <row r="3677" spans="3:11" ht="37.799999999999997" x14ac:dyDescent="0.25">
      <c r="C3677" s="125"/>
      <c r="D3677" s="120"/>
      <c r="E3677" s="4" t="s">
        <v>69</v>
      </c>
      <c r="F3677" s="5"/>
      <c r="G3677" s="6">
        <v>364</v>
      </c>
      <c r="H3677" s="7">
        <v>281</v>
      </c>
      <c r="I3677" s="1">
        <v>23</v>
      </c>
      <c r="J3677" s="1">
        <v>50</v>
      </c>
      <c r="K3677" s="11">
        <v>10</v>
      </c>
    </row>
    <row r="3678" spans="3:11" x14ac:dyDescent="0.25">
      <c r="C3678" s="125"/>
      <c r="D3678" s="120"/>
      <c r="E3678" s="9"/>
      <c r="F3678" s="10"/>
      <c r="G3678" s="8">
        <v>100</v>
      </c>
      <c r="H3678" s="13">
        <v>77.197802197802005</v>
      </c>
      <c r="I3678" s="2">
        <v>6.3186813186809996</v>
      </c>
      <c r="J3678" s="2">
        <v>13.736263736264</v>
      </c>
      <c r="K3678" s="14">
        <v>2.7472527472529999</v>
      </c>
    </row>
    <row r="3679" spans="3:11" ht="37.799999999999997" x14ac:dyDescent="0.25">
      <c r="C3679" s="125"/>
      <c r="D3679" s="120"/>
      <c r="E3679" s="4" t="s">
        <v>70</v>
      </c>
      <c r="F3679" s="5"/>
      <c r="G3679" s="6">
        <v>292</v>
      </c>
      <c r="H3679" s="7">
        <v>234</v>
      </c>
      <c r="I3679" s="1">
        <v>15</v>
      </c>
      <c r="J3679" s="1">
        <v>27</v>
      </c>
      <c r="K3679" s="11">
        <v>16</v>
      </c>
    </row>
    <row r="3680" spans="3:11" x14ac:dyDescent="0.25">
      <c r="C3680" s="125"/>
      <c r="D3680" s="120"/>
      <c r="E3680" s="9"/>
      <c r="F3680" s="10"/>
      <c r="G3680" s="8">
        <v>100</v>
      </c>
      <c r="H3680" s="13">
        <v>80.136986301370001</v>
      </c>
      <c r="I3680" s="2">
        <v>5.1369863013700003</v>
      </c>
      <c r="J3680" s="2">
        <v>9.2465753424660004</v>
      </c>
      <c r="K3680" s="14">
        <v>5.4794520547949999</v>
      </c>
    </row>
    <row r="3681" spans="3:11" ht="37.799999999999997" x14ac:dyDescent="0.25">
      <c r="C3681" s="125"/>
      <c r="D3681" s="120"/>
      <c r="E3681" s="4" t="s">
        <v>71</v>
      </c>
      <c r="F3681" s="5"/>
      <c r="G3681" s="6">
        <v>316</v>
      </c>
      <c r="H3681" s="7">
        <v>256</v>
      </c>
      <c r="I3681" s="1">
        <v>24</v>
      </c>
      <c r="J3681" s="1">
        <v>27</v>
      </c>
      <c r="K3681" s="11">
        <v>9</v>
      </c>
    </row>
    <row r="3682" spans="3:11" x14ac:dyDescent="0.25">
      <c r="C3682" s="125"/>
      <c r="D3682" s="120"/>
      <c r="E3682" s="9"/>
      <c r="F3682" s="10"/>
      <c r="G3682" s="8">
        <v>100</v>
      </c>
      <c r="H3682" s="13">
        <v>81.012658227847993</v>
      </c>
      <c r="I3682" s="2">
        <v>7.5949367088609998</v>
      </c>
      <c r="J3682" s="2">
        <v>8.5443037974680003</v>
      </c>
      <c r="K3682" s="14">
        <v>2.8481012658229998</v>
      </c>
    </row>
    <row r="3683" spans="3:11" ht="37.799999999999997" x14ac:dyDescent="0.25">
      <c r="C3683" s="125"/>
      <c r="D3683" s="120"/>
      <c r="E3683" s="4" t="s">
        <v>72</v>
      </c>
      <c r="F3683" s="5"/>
      <c r="G3683" s="6">
        <v>308</v>
      </c>
      <c r="H3683" s="7">
        <v>253</v>
      </c>
      <c r="I3683" s="1">
        <v>16</v>
      </c>
      <c r="J3683" s="1">
        <v>31</v>
      </c>
      <c r="K3683" s="11">
        <v>8</v>
      </c>
    </row>
    <row r="3684" spans="3:11" x14ac:dyDescent="0.25">
      <c r="C3684" s="125"/>
      <c r="D3684" s="120"/>
      <c r="E3684" s="9"/>
      <c r="F3684" s="10"/>
      <c r="G3684" s="8">
        <v>100</v>
      </c>
      <c r="H3684" s="13">
        <v>82.142857142856997</v>
      </c>
      <c r="I3684" s="2">
        <v>5.1948051948050002</v>
      </c>
      <c r="J3684" s="2">
        <v>10.064935064935</v>
      </c>
      <c r="K3684" s="14">
        <v>2.5974025974030002</v>
      </c>
    </row>
    <row r="3685" spans="3:11" ht="37.799999999999997" x14ac:dyDescent="0.25">
      <c r="C3685" s="125"/>
      <c r="D3685" s="120"/>
      <c r="E3685" s="4" t="s">
        <v>73</v>
      </c>
      <c r="F3685" s="5"/>
      <c r="G3685" s="6">
        <v>114</v>
      </c>
      <c r="H3685" s="7">
        <v>100</v>
      </c>
      <c r="I3685" s="1">
        <v>4</v>
      </c>
      <c r="J3685" s="1">
        <v>7</v>
      </c>
      <c r="K3685" s="11">
        <v>3</v>
      </c>
    </row>
    <row r="3686" spans="3:11" x14ac:dyDescent="0.25">
      <c r="C3686" s="125"/>
      <c r="D3686" s="120"/>
      <c r="E3686" s="9"/>
      <c r="F3686" s="10"/>
      <c r="G3686" s="8">
        <v>100</v>
      </c>
      <c r="H3686" s="13">
        <v>87.719298245613999</v>
      </c>
      <c r="I3686" s="2">
        <v>3.508771929825</v>
      </c>
      <c r="J3686" s="2">
        <v>6.1403508771929998</v>
      </c>
      <c r="K3686" s="14">
        <v>2.6315789473679998</v>
      </c>
    </row>
    <row r="3687" spans="3:11" ht="25.2" x14ac:dyDescent="0.25">
      <c r="C3687" s="125"/>
      <c r="D3687" s="120"/>
      <c r="E3687" s="4" t="s">
        <v>74</v>
      </c>
      <c r="F3687" s="5"/>
      <c r="G3687" s="6">
        <v>96</v>
      </c>
      <c r="H3687" s="7">
        <v>76</v>
      </c>
      <c r="I3687" s="1">
        <v>5</v>
      </c>
      <c r="J3687" s="1">
        <v>12</v>
      </c>
      <c r="K3687" s="11">
        <v>3</v>
      </c>
    </row>
    <row r="3688" spans="3:11" x14ac:dyDescent="0.25">
      <c r="C3688" s="125"/>
      <c r="D3688" s="120"/>
      <c r="E3688" s="9"/>
      <c r="F3688" s="10"/>
      <c r="G3688" s="8">
        <v>100</v>
      </c>
      <c r="H3688" s="13">
        <v>79.166666666666998</v>
      </c>
      <c r="I3688" s="2">
        <v>5.208333333333</v>
      </c>
      <c r="J3688" s="2">
        <v>12.5</v>
      </c>
      <c r="K3688" s="14">
        <v>3.125</v>
      </c>
    </row>
    <row r="3689" spans="3:11" x14ac:dyDescent="0.25">
      <c r="C3689" s="125"/>
      <c r="D3689" s="120"/>
      <c r="E3689" s="4" t="s">
        <v>75</v>
      </c>
      <c r="F3689" s="5"/>
      <c r="G3689" s="6">
        <v>29</v>
      </c>
      <c r="H3689" s="7">
        <v>16</v>
      </c>
      <c r="I3689" s="1">
        <v>1</v>
      </c>
      <c r="J3689" s="1">
        <v>11</v>
      </c>
      <c r="K3689" s="11">
        <v>1</v>
      </c>
    </row>
    <row r="3690" spans="3:11" x14ac:dyDescent="0.25">
      <c r="C3690" s="125"/>
      <c r="D3690" s="120"/>
      <c r="E3690" s="9"/>
      <c r="F3690" s="10"/>
      <c r="G3690" s="8">
        <v>100</v>
      </c>
      <c r="H3690" s="13">
        <v>55.172413793102997</v>
      </c>
      <c r="I3690" s="2">
        <v>3.4482758620689999</v>
      </c>
      <c r="J3690" s="2">
        <v>37.931034482759003</v>
      </c>
      <c r="K3690" s="14">
        <v>3.4482758620689999</v>
      </c>
    </row>
    <row r="3691" spans="3:11" x14ac:dyDescent="0.25">
      <c r="C3691" s="125"/>
      <c r="D3691" s="120"/>
      <c r="E3691" s="4" t="s">
        <v>18</v>
      </c>
      <c r="F3691" s="5"/>
      <c r="G3691" s="6">
        <v>127</v>
      </c>
      <c r="H3691" s="7">
        <v>88</v>
      </c>
      <c r="I3691" s="1">
        <v>9</v>
      </c>
      <c r="J3691" s="1">
        <v>21</v>
      </c>
      <c r="K3691" s="11">
        <v>9</v>
      </c>
    </row>
    <row r="3692" spans="3:11" x14ac:dyDescent="0.25">
      <c r="C3692" s="125"/>
      <c r="D3692" s="120"/>
      <c r="E3692" s="9"/>
      <c r="F3692" s="10"/>
      <c r="G3692" s="8">
        <v>100</v>
      </c>
      <c r="H3692" s="13">
        <v>69.291338582677</v>
      </c>
      <c r="I3692" s="2">
        <v>7.0866141732279999</v>
      </c>
      <c r="J3692" s="2">
        <v>16.535433070865999</v>
      </c>
      <c r="K3692" s="14">
        <v>7.0866141732279999</v>
      </c>
    </row>
    <row r="3693" spans="3:11" x14ac:dyDescent="0.25">
      <c r="C3693" s="121" t="s">
        <v>76</v>
      </c>
      <c r="D3693" s="119" t="s">
        <v>20</v>
      </c>
      <c r="E3693" s="18" t="s">
        <v>77</v>
      </c>
      <c r="F3693" s="17"/>
      <c r="G3693" s="19">
        <v>626</v>
      </c>
      <c r="H3693" s="21">
        <v>490</v>
      </c>
      <c r="I3693" s="3">
        <v>46</v>
      </c>
      <c r="J3693" s="3">
        <v>70</v>
      </c>
      <c r="K3693" s="22">
        <v>20</v>
      </c>
    </row>
    <row r="3694" spans="3:11" x14ac:dyDescent="0.25">
      <c r="C3694" s="125"/>
      <c r="D3694" s="120"/>
      <c r="E3694" s="9"/>
      <c r="F3694" s="10"/>
      <c r="G3694" s="8">
        <v>100</v>
      </c>
      <c r="H3694" s="13">
        <v>78.274760383387004</v>
      </c>
      <c r="I3694" s="2">
        <v>7.3482428115019998</v>
      </c>
      <c r="J3694" s="2">
        <v>11.182108626198</v>
      </c>
      <c r="K3694" s="14">
        <v>3.1948881789139998</v>
      </c>
    </row>
    <row r="3695" spans="3:11" x14ac:dyDescent="0.25">
      <c r="C3695" s="125"/>
      <c r="D3695" s="120"/>
      <c r="E3695" s="4" t="s">
        <v>78</v>
      </c>
      <c r="F3695" s="5"/>
      <c r="G3695" s="6">
        <v>975</v>
      </c>
      <c r="H3695" s="7">
        <v>754</v>
      </c>
      <c r="I3695" s="1">
        <v>58</v>
      </c>
      <c r="J3695" s="1">
        <v>131</v>
      </c>
      <c r="K3695" s="11">
        <v>32</v>
      </c>
    </row>
    <row r="3696" spans="3:11" x14ac:dyDescent="0.25">
      <c r="C3696" s="125"/>
      <c r="D3696" s="120"/>
      <c r="E3696" s="9"/>
      <c r="F3696" s="10"/>
      <c r="G3696" s="8">
        <v>100</v>
      </c>
      <c r="H3696" s="13">
        <v>77.333333333333002</v>
      </c>
      <c r="I3696" s="2">
        <v>5.9487179487180004</v>
      </c>
      <c r="J3696" s="2">
        <v>13.435897435896999</v>
      </c>
      <c r="K3696" s="14">
        <v>3.2820512820509999</v>
      </c>
    </row>
    <row r="3697" spans="3:11" x14ac:dyDescent="0.25">
      <c r="C3697" s="125"/>
      <c r="D3697" s="120"/>
      <c r="E3697" s="4" t="s">
        <v>79</v>
      </c>
      <c r="F3697" s="5"/>
      <c r="G3697" s="6">
        <v>589</v>
      </c>
      <c r="H3697" s="7">
        <v>459</v>
      </c>
      <c r="I3697" s="1">
        <v>38</v>
      </c>
      <c r="J3697" s="1">
        <v>74</v>
      </c>
      <c r="K3697" s="11">
        <v>18</v>
      </c>
    </row>
    <row r="3698" spans="3:11" x14ac:dyDescent="0.25">
      <c r="C3698" s="125"/>
      <c r="D3698" s="120"/>
      <c r="E3698" s="9"/>
      <c r="F3698" s="10"/>
      <c r="G3698" s="8">
        <v>100</v>
      </c>
      <c r="H3698" s="13">
        <v>77.928692699490995</v>
      </c>
      <c r="I3698" s="2">
        <v>6.4516129032259997</v>
      </c>
      <c r="J3698" s="2">
        <v>12.563667232598</v>
      </c>
      <c r="K3698" s="14">
        <v>3.0560271646860002</v>
      </c>
    </row>
    <row r="3699" spans="3:11" x14ac:dyDescent="0.25">
      <c r="C3699" s="125"/>
      <c r="D3699" s="120"/>
      <c r="E3699" s="4" t="s">
        <v>80</v>
      </c>
      <c r="F3699" s="5"/>
      <c r="G3699" s="6">
        <v>224</v>
      </c>
      <c r="H3699" s="7">
        <v>163</v>
      </c>
      <c r="I3699" s="1">
        <v>16</v>
      </c>
      <c r="J3699" s="1">
        <v>31</v>
      </c>
      <c r="K3699" s="11">
        <v>14</v>
      </c>
    </row>
    <row r="3700" spans="3:11" x14ac:dyDescent="0.25">
      <c r="C3700" s="125"/>
      <c r="D3700" s="120"/>
      <c r="E3700" s="9"/>
      <c r="F3700" s="10"/>
      <c r="G3700" s="8">
        <v>100</v>
      </c>
      <c r="H3700" s="13">
        <v>72.767857142856997</v>
      </c>
      <c r="I3700" s="2">
        <v>7.1428571428570002</v>
      </c>
      <c r="J3700" s="2">
        <v>13.839285714286</v>
      </c>
      <c r="K3700" s="14">
        <v>6.25</v>
      </c>
    </row>
    <row r="3701" spans="3:11" x14ac:dyDescent="0.25">
      <c r="C3701" s="121" t="s">
        <v>81</v>
      </c>
      <c r="D3701" s="119" t="s">
        <v>20</v>
      </c>
      <c r="E3701" s="18" t="s">
        <v>82</v>
      </c>
      <c r="F3701" s="17"/>
      <c r="G3701" s="19">
        <v>300</v>
      </c>
      <c r="H3701" s="21">
        <v>232</v>
      </c>
      <c r="I3701" s="3">
        <v>18</v>
      </c>
      <c r="J3701" s="3">
        <v>39</v>
      </c>
      <c r="K3701" s="22">
        <v>11</v>
      </c>
    </row>
    <row r="3702" spans="3:11" x14ac:dyDescent="0.25">
      <c r="C3702" s="125"/>
      <c r="D3702" s="120"/>
      <c r="E3702" s="9"/>
      <c r="F3702" s="10"/>
      <c r="G3702" s="8">
        <v>100</v>
      </c>
      <c r="H3702" s="13">
        <v>77.333333333333002</v>
      </c>
      <c r="I3702" s="2">
        <v>6</v>
      </c>
      <c r="J3702" s="2">
        <v>13</v>
      </c>
      <c r="K3702" s="14">
        <v>3.666666666667</v>
      </c>
    </row>
    <row r="3703" spans="3:11" x14ac:dyDescent="0.25">
      <c r="C3703" s="125"/>
      <c r="D3703" s="120"/>
      <c r="E3703" s="4" t="s">
        <v>83</v>
      </c>
      <c r="F3703" s="5"/>
      <c r="G3703" s="6">
        <v>722</v>
      </c>
      <c r="H3703" s="7">
        <v>575</v>
      </c>
      <c r="I3703" s="1">
        <v>32</v>
      </c>
      <c r="J3703" s="1">
        <v>89</v>
      </c>
      <c r="K3703" s="11">
        <v>26</v>
      </c>
    </row>
    <row r="3704" spans="3:11" x14ac:dyDescent="0.25">
      <c r="C3704" s="125"/>
      <c r="D3704" s="120"/>
      <c r="E3704" s="9"/>
      <c r="F3704" s="10"/>
      <c r="G3704" s="8">
        <v>100</v>
      </c>
      <c r="H3704" s="13">
        <v>79.639889196675995</v>
      </c>
      <c r="I3704" s="2">
        <v>4.4321329639889999</v>
      </c>
      <c r="J3704" s="2">
        <v>12.326869806094001</v>
      </c>
      <c r="K3704" s="14">
        <v>3.6011080332410002</v>
      </c>
    </row>
    <row r="3705" spans="3:11" x14ac:dyDescent="0.25">
      <c r="C3705" s="125"/>
      <c r="D3705" s="120"/>
      <c r="E3705" s="4" t="s">
        <v>84</v>
      </c>
      <c r="F3705" s="5"/>
      <c r="G3705" s="6">
        <v>483</v>
      </c>
      <c r="H3705" s="7">
        <v>374</v>
      </c>
      <c r="I3705" s="1">
        <v>34</v>
      </c>
      <c r="J3705" s="1">
        <v>58</v>
      </c>
      <c r="K3705" s="11">
        <v>17</v>
      </c>
    </row>
    <row r="3706" spans="3:11" x14ac:dyDescent="0.25">
      <c r="C3706" s="125"/>
      <c r="D3706" s="120"/>
      <c r="E3706" s="9"/>
      <c r="F3706" s="10"/>
      <c r="G3706" s="8">
        <v>100</v>
      </c>
      <c r="H3706" s="13">
        <v>77.432712215321004</v>
      </c>
      <c r="I3706" s="2">
        <v>7.0393374741199999</v>
      </c>
      <c r="J3706" s="2">
        <v>12.008281573499</v>
      </c>
      <c r="K3706" s="14">
        <v>3.5196687370599999</v>
      </c>
    </row>
    <row r="3707" spans="3:11" x14ac:dyDescent="0.25">
      <c r="C3707" s="125"/>
      <c r="D3707" s="120"/>
      <c r="E3707" s="4" t="s">
        <v>85</v>
      </c>
      <c r="F3707" s="5"/>
      <c r="G3707" s="6">
        <v>395</v>
      </c>
      <c r="H3707" s="7">
        <v>301</v>
      </c>
      <c r="I3707" s="1">
        <v>34</v>
      </c>
      <c r="J3707" s="1">
        <v>47</v>
      </c>
      <c r="K3707" s="11">
        <v>13</v>
      </c>
    </row>
    <row r="3708" spans="3:11" x14ac:dyDescent="0.25">
      <c r="C3708" s="125"/>
      <c r="D3708" s="120"/>
      <c r="E3708" s="9"/>
      <c r="F3708" s="10"/>
      <c r="G3708" s="8">
        <v>100</v>
      </c>
      <c r="H3708" s="13">
        <v>76.202531645570005</v>
      </c>
      <c r="I3708" s="2">
        <v>8.6075949367090008</v>
      </c>
      <c r="J3708" s="2">
        <v>11.898734177214999</v>
      </c>
      <c r="K3708" s="14">
        <v>3.2911392405059998</v>
      </c>
    </row>
    <row r="3709" spans="3:11" x14ac:dyDescent="0.25">
      <c r="C3709" s="125"/>
      <c r="D3709" s="120"/>
      <c r="E3709" s="4" t="s">
        <v>86</v>
      </c>
      <c r="F3709" s="5"/>
      <c r="G3709" s="6">
        <v>236</v>
      </c>
      <c r="H3709" s="7">
        <v>170</v>
      </c>
      <c r="I3709" s="1">
        <v>19</v>
      </c>
      <c r="J3709" s="1">
        <v>38</v>
      </c>
      <c r="K3709" s="11">
        <v>9</v>
      </c>
    </row>
    <row r="3710" spans="3:11" x14ac:dyDescent="0.25">
      <c r="C3710" s="125"/>
      <c r="D3710" s="120"/>
      <c r="E3710" s="9"/>
      <c r="F3710" s="10"/>
      <c r="G3710" s="8">
        <v>100</v>
      </c>
      <c r="H3710" s="13">
        <v>72.033898305085003</v>
      </c>
      <c r="I3710" s="2">
        <v>8.0508474576270004</v>
      </c>
      <c r="J3710" s="2">
        <v>16.101694915254001</v>
      </c>
      <c r="K3710" s="14">
        <v>3.8135593220340001</v>
      </c>
    </row>
    <row r="3711" spans="3:11" x14ac:dyDescent="0.25">
      <c r="C3711" s="125"/>
      <c r="D3711" s="120"/>
      <c r="E3711" s="4" t="s">
        <v>87</v>
      </c>
      <c r="F3711" s="5"/>
      <c r="G3711" s="6">
        <v>278</v>
      </c>
      <c r="H3711" s="7">
        <v>214</v>
      </c>
      <c r="I3711" s="1">
        <v>21</v>
      </c>
      <c r="J3711" s="1">
        <v>35</v>
      </c>
      <c r="K3711" s="11">
        <v>8</v>
      </c>
    </row>
    <row r="3712" spans="3:11" x14ac:dyDescent="0.25">
      <c r="C3712" s="125"/>
      <c r="D3712" s="120"/>
      <c r="E3712" s="9"/>
      <c r="F3712" s="10"/>
      <c r="G3712" s="8">
        <v>100</v>
      </c>
      <c r="H3712" s="13">
        <v>76.978417266186995</v>
      </c>
      <c r="I3712" s="2">
        <v>7.5539568345320003</v>
      </c>
      <c r="J3712" s="2">
        <v>12.589928057553999</v>
      </c>
      <c r="K3712" s="14">
        <v>2.877697841727</v>
      </c>
    </row>
    <row r="3713" spans="3:11" x14ac:dyDescent="0.25">
      <c r="C3713" s="121" t="s">
        <v>88</v>
      </c>
      <c r="D3713" s="119" t="s">
        <v>20</v>
      </c>
      <c r="E3713" s="18" t="s">
        <v>89</v>
      </c>
      <c r="F3713" s="17"/>
      <c r="G3713" s="19">
        <v>110</v>
      </c>
      <c r="H3713" s="21">
        <v>82</v>
      </c>
      <c r="I3713" s="3">
        <v>10</v>
      </c>
      <c r="J3713" s="3">
        <v>10</v>
      </c>
      <c r="K3713" s="22">
        <v>8</v>
      </c>
    </row>
    <row r="3714" spans="3:11" x14ac:dyDescent="0.25">
      <c r="C3714" s="122"/>
      <c r="D3714" s="120"/>
      <c r="E3714" s="9"/>
      <c r="F3714" s="10"/>
      <c r="G3714" s="8">
        <v>100</v>
      </c>
      <c r="H3714" s="13">
        <v>74.545454545455001</v>
      </c>
      <c r="I3714" s="2">
        <v>9.0909090909089993</v>
      </c>
      <c r="J3714" s="2">
        <v>9.0909090909089993</v>
      </c>
      <c r="K3714" s="14">
        <v>7.2727272727269998</v>
      </c>
    </row>
    <row r="3715" spans="3:11" x14ac:dyDescent="0.25">
      <c r="C3715" s="122"/>
      <c r="D3715" s="120"/>
      <c r="E3715" s="4" t="s">
        <v>90</v>
      </c>
      <c r="F3715" s="5"/>
      <c r="G3715" s="6">
        <v>190</v>
      </c>
      <c r="H3715" s="7">
        <v>150</v>
      </c>
      <c r="I3715" s="1">
        <v>8</v>
      </c>
      <c r="J3715" s="1">
        <v>29</v>
      </c>
      <c r="K3715" s="11">
        <v>3</v>
      </c>
    </row>
    <row r="3716" spans="3:11" x14ac:dyDescent="0.25">
      <c r="C3716" s="122"/>
      <c r="D3716" s="120"/>
      <c r="E3716" s="9"/>
      <c r="F3716" s="10"/>
      <c r="G3716" s="8">
        <v>100</v>
      </c>
      <c r="H3716" s="13">
        <v>78.947368421053</v>
      </c>
      <c r="I3716" s="2">
        <v>4.2105263157890001</v>
      </c>
      <c r="J3716" s="2">
        <v>15.263157894737001</v>
      </c>
      <c r="K3716" s="14">
        <v>1.578947368421</v>
      </c>
    </row>
    <row r="3717" spans="3:11" x14ac:dyDescent="0.25">
      <c r="C3717" s="122"/>
      <c r="D3717" s="120"/>
      <c r="E3717" s="4" t="s">
        <v>83</v>
      </c>
      <c r="F3717" s="5"/>
      <c r="G3717" s="6">
        <v>722</v>
      </c>
      <c r="H3717" s="7">
        <v>575</v>
      </c>
      <c r="I3717" s="1">
        <v>32</v>
      </c>
      <c r="J3717" s="1">
        <v>89</v>
      </c>
      <c r="K3717" s="11">
        <v>26</v>
      </c>
    </row>
    <row r="3718" spans="3:11" x14ac:dyDescent="0.25">
      <c r="C3718" s="122"/>
      <c r="D3718" s="120"/>
      <c r="E3718" s="9"/>
      <c r="F3718" s="10"/>
      <c r="G3718" s="8">
        <v>100</v>
      </c>
      <c r="H3718" s="13">
        <v>79.639889196675995</v>
      </c>
      <c r="I3718" s="2">
        <v>4.4321329639889999</v>
      </c>
      <c r="J3718" s="2">
        <v>12.326869806094001</v>
      </c>
      <c r="K3718" s="14">
        <v>3.6011080332410002</v>
      </c>
    </row>
    <row r="3719" spans="3:11" x14ac:dyDescent="0.25">
      <c r="C3719" s="122"/>
      <c r="D3719" s="120"/>
      <c r="E3719" s="4" t="s">
        <v>91</v>
      </c>
      <c r="F3719" s="5"/>
      <c r="G3719" s="6">
        <v>117</v>
      </c>
      <c r="H3719" s="7">
        <v>98</v>
      </c>
      <c r="I3719" s="1">
        <v>4</v>
      </c>
      <c r="J3719" s="1">
        <v>14</v>
      </c>
      <c r="K3719" s="11">
        <v>1</v>
      </c>
    </row>
    <row r="3720" spans="3:11" x14ac:dyDescent="0.25">
      <c r="C3720" s="122"/>
      <c r="D3720" s="120"/>
      <c r="E3720" s="9"/>
      <c r="F3720" s="10"/>
      <c r="G3720" s="8">
        <v>100</v>
      </c>
      <c r="H3720" s="13">
        <v>83.760683760684003</v>
      </c>
      <c r="I3720" s="2">
        <v>3.4188034188029999</v>
      </c>
      <c r="J3720" s="2">
        <v>11.965811965812</v>
      </c>
      <c r="K3720" s="14">
        <v>0.85470085470099999</v>
      </c>
    </row>
    <row r="3721" spans="3:11" x14ac:dyDescent="0.25">
      <c r="C3721" s="122"/>
      <c r="D3721" s="120"/>
      <c r="E3721" s="4" t="s">
        <v>92</v>
      </c>
      <c r="F3721" s="5"/>
      <c r="G3721" s="6">
        <v>123</v>
      </c>
      <c r="H3721" s="7">
        <v>92</v>
      </c>
      <c r="I3721" s="1">
        <v>9</v>
      </c>
      <c r="J3721" s="1">
        <v>16</v>
      </c>
      <c r="K3721" s="11">
        <v>6</v>
      </c>
    </row>
    <row r="3722" spans="3:11" x14ac:dyDescent="0.25">
      <c r="C3722" s="122"/>
      <c r="D3722" s="120"/>
      <c r="E3722" s="9"/>
      <c r="F3722" s="10"/>
      <c r="G3722" s="8">
        <v>100</v>
      </c>
      <c r="H3722" s="13">
        <v>74.796747967480002</v>
      </c>
      <c r="I3722" s="2">
        <v>7.3170731707319998</v>
      </c>
      <c r="J3722" s="2">
        <v>13.008130081300999</v>
      </c>
      <c r="K3722" s="14">
        <v>4.8780487804880002</v>
      </c>
    </row>
    <row r="3723" spans="3:11" x14ac:dyDescent="0.25">
      <c r="C3723" s="122"/>
      <c r="D3723" s="120"/>
      <c r="E3723" s="4" t="s">
        <v>93</v>
      </c>
      <c r="F3723" s="5"/>
      <c r="G3723" s="6">
        <v>243</v>
      </c>
      <c r="H3723" s="7">
        <v>184</v>
      </c>
      <c r="I3723" s="1">
        <v>21</v>
      </c>
      <c r="J3723" s="1">
        <v>28</v>
      </c>
      <c r="K3723" s="11">
        <v>10</v>
      </c>
    </row>
    <row r="3724" spans="3:11" x14ac:dyDescent="0.25">
      <c r="C3724" s="122"/>
      <c r="D3724" s="120"/>
      <c r="E3724" s="9"/>
      <c r="F3724" s="10"/>
      <c r="G3724" s="8">
        <v>100</v>
      </c>
      <c r="H3724" s="13">
        <v>75.720164609053001</v>
      </c>
      <c r="I3724" s="2">
        <v>8.6419753086419995</v>
      </c>
      <c r="J3724" s="2">
        <v>11.522633744856</v>
      </c>
      <c r="K3724" s="14">
        <v>4.1152263374490001</v>
      </c>
    </row>
    <row r="3725" spans="3:11" x14ac:dyDescent="0.25">
      <c r="C3725" s="122"/>
      <c r="D3725" s="120"/>
      <c r="E3725" s="4" t="s">
        <v>85</v>
      </c>
      <c r="F3725" s="5"/>
      <c r="G3725" s="6">
        <v>395</v>
      </c>
      <c r="H3725" s="7">
        <v>301</v>
      </c>
      <c r="I3725" s="1">
        <v>34</v>
      </c>
      <c r="J3725" s="1">
        <v>47</v>
      </c>
      <c r="K3725" s="11">
        <v>13</v>
      </c>
    </row>
    <row r="3726" spans="3:11" x14ac:dyDescent="0.25">
      <c r="C3726" s="122"/>
      <c r="D3726" s="120"/>
      <c r="E3726" s="9"/>
      <c r="F3726" s="10"/>
      <c r="G3726" s="8">
        <v>100</v>
      </c>
      <c r="H3726" s="13">
        <v>76.202531645570005</v>
      </c>
      <c r="I3726" s="2">
        <v>8.6075949367090008</v>
      </c>
      <c r="J3726" s="2">
        <v>11.898734177214999</v>
      </c>
      <c r="K3726" s="14">
        <v>3.2911392405059998</v>
      </c>
    </row>
    <row r="3727" spans="3:11" x14ac:dyDescent="0.25">
      <c r="C3727" s="122"/>
      <c r="D3727" s="120"/>
      <c r="E3727" s="4" t="s">
        <v>94</v>
      </c>
      <c r="F3727" s="5"/>
      <c r="G3727" s="6">
        <v>168</v>
      </c>
      <c r="H3727" s="7">
        <v>127</v>
      </c>
      <c r="I3727" s="1">
        <v>9</v>
      </c>
      <c r="J3727" s="1">
        <v>26</v>
      </c>
      <c r="K3727" s="11">
        <v>6</v>
      </c>
    </row>
    <row r="3728" spans="3:11" x14ac:dyDescent="0.25">
      <c r="C3728" s="122"/>
      <c r="D3728" s="120"/>
      <c r="E3728" s="9"/>
      <c r="F3728" s="10"/>
      <c r="G3728" s="8">
        <v>100</v>
      </c>
      <c r="H3728" s="13">
        <v>75.595238095238003</v>
      </c>
      <c r="I3728" s="2">
        <v>5.3571428571429998</v>
      </c>
      <c r="J3728" s="2">
        <v>15.47619047619</v>
      </c>
      <c r="K3728" s="14">
        <v>3.5714285714290002</v>
      </c>
    </row>
    <row r="3729" spans="2:11" x14ac:dyDescent="0.25">
      <c r="C3729" s="122"/>
      <c r="D3729" s="120"/>
      <c r="E3729" s="4" t="s">
        <v>95</v>
      </c>
      <c r="F3729" s="5"/>
      <c r="G3729" s="6">
        <v>68</v>
      </c>
      <c r="H3729" s="7">
        <v>43</v>
      </c>
      <c r="I3729" s="1">
        <v>10</v>
      </c>
      <c r="J3729" s="1">
        <v>12</v>
      </c>
      <c r="K3729" s="11">
        <v>3</v>
      </c>
    </row>
    <row r="3730" spans="2:11" x14ac:dyDescent="0.25">
      <c r="C3730" s="122"/>
      <c r="D3730" s="120"/>
      <c r="E3730" s="9"/>
      <c r="F3730" s="10"/>
      <c r="G3730" s="8">
        <v>100</v>
      </c>
      <c r="H3730" s="13">
        <v>63.235294117647001</v>
      </c>
      <c r="I3730" s="2">
        <v>14.705882352941</v>
      </c>
      <c r="J3730" s="2">
        <v>17.647058823529001</v>
      </c>
      <c r="K3730" s="14">
        <v>4.4117647058819998</v>
      </c>
    </row>
    <row r="3731" spans="2:11" x14ac:dyDescent="0.25">
      <c r="C3731" s="122"/>
      <c r="D3731" s="120"/>
      <c r="E3731" s="4" t="s">
        <v>87</v>
      </c>
      <c r="F3731" s="5"/>
      <c r="G3731" s="6">
        <v>278</v>
      </c>
      <c r="H3731" s="7">
        <v>214</v>
      </c>
      <c r="I3731" s="1">
        <v>21</v>
      </c>
      <c r="J3731" s="1">
        <v>35</v>
      </c>
      <c r="K3731" s="11">
        <v>8</v>
      </c>
    </row>
    <row r="3732" spans="2:11" x14ac:dyDescent="0.25">
      <c r="C3732" s="126"/>
      <c r="D3732" s="123"/>
      <c r="E3732" s="67"/>
      <c r="F3732" s="58"/>
      <c r="G3732" s="75">
        <v>100</v>
      </c>
      <c r="H3732" s="83">
        <v>76.978417266186995</v>
      </c>
      <c r="I3732" s="41">
        <v>7.5539568345320003</v>
      </c>
      <c r="J3732" s="41">
        <v>12.589928057553999</v>
      </c>
      <c r="K3732" s="84">
        <v>2.877697841727</v>
      </c>
    </row>
    <row r="3734" spans="2:11" x14ac:dyDescent="0.25">
      <c r="B3734" s="48" t="str">
        <f xml:space="preserve"> HYPERLINK("#'目次'!B25", "[19]")</f>
        <v>[19]</v>
      </c>
      <c r="C3734" s="35" t="s">
        <v>187</v>
      </c>
    </row>
    <row r="3737" spans="2:11" x14ac:dyDescent="0.25">
      <c r="C3737" s="35" t="s">
        <v>14</v>
      </c>
    </row>
    <row r="3738" spans="2:11" ht="25.2" x14ac:dyDescent="0.25">
      <c r="C3738" s="115"/>
      <c r="D3738" s="116"/>
      <c r="E3738" s="116"/>
      <c r="F3738" s="116"/>
      <c r="G3738" s="44" t="s">
        <v>15</v>
      </c>
      <c r="H3738" s="43" t="s">
        <v>173</v>
      </c>
      <c r="I3738" s="26" t="s">
        <v>174</v>
      </c>
      <c r="J3738" s="26" t="s">
        <v>175</v>
      </c>
      <c r="K3738" s="49" t="s">
        <v>18</v>
      </c>
    </row>
    <row r="3739" spans="2:11" x14ac:dyDescent="0.25">
      <c r="C3739" s="117"/>
      <c r="D3739" s="118"/>
      <c r="E3739" s="118"/>
      <c r="F3739" s="118"/>
      <c r="G3739" s="46"/>
      <c r="H3739" s="47"/>
      <c r="I3739" s="27"/>
      <c r="J3739" s="27"/>
      <c r="K3739" s="45"/>
    </row>
    <row r="3740" spans="2:11" x14ac:dyDescent="0.25">
      <c r="C3740" s="77"/>
      <c r="D3740" s="17"/>
      <c r="E3740" s="76" t="s">
        <v>15</v>
      </c>
      <c r="F3740" s="73"/>
      <c r="G3740" s="57">
        <v>2414</v>
      </c>
      <c r="H3740" s="31">
        <v>1776</v>
      </c>
      <c r="I3740" s="31">
        <v>318</v>
      </c>
      <c r="J3740" s="31">
        <v>253</v>
      </c>
      <c r="K3740" s="68">
        <v>67</v>
      </c>
    </row>
    <row r="3741" spans="2:11" x14ac:dyDescent="0.25">
      <c r="C3741" s="67"/>
      <c r="D3741" s="58"/>
      <c r="E3741" s="58"/>
      <c r="F3741" s="78"/>
      <c r="G3741" s="8">
        <v>100</v>
      </c>
      <c r="H3741" s="2">
        <v>73.570836785417995</v>
      </c>
      <c r="I3741" s="2">
        <v>13.173156586577999</v>
      </c>
      <c r="J3741" s="2">
        <v>10.480530240265001</v>
      </c>
      <c r="K3741" s="14">
        <v>2.7754763877380002</v>
      </c>
    </row>
    <row r="3742" spans="2:11" x14ac:dyDescent="0.25">
      <c r="C3742" s="124" t="s">
        <v>19</v>
      </c>
      <c r="D3742" s="119" t="s">
        <v>20</v>
      </c>
      <c r="E3742" s="18" t="s">
        <v>21</v>
      </c>
      <c r="F3742" s="17"/>
      <c r="G3742" s="19">
        <v>1139</v>
      </c>
      <c r="H3742" s="21">
        <v>760</v>
      </c>
      <c r="I3742" s="3">
        <v>251</v>
      </c>
      <c r="J3742" s="3">
        <v>92</v>
      </c>
      <c r="K3742" s="22">
        <v>36</v>
      </c>
    </row>
    <row r="3743" spans="2:11" x14ac:dyDescent="0.25">
      <c r="C3743" s="125"/>
      <c r="D3743" s="120"/>
      <c r="E3743" s="9"/>
      <c r="F3743" s="10"/>
      <c r="G3743" s="8">
        <v>100</v>
      </c>
      <c r="H3743" s="13">
        <v>66.725197541702997</v>
      </c>
      <c r="I3743" s="2">
        <v>22.036874451273</v>
      </c>
      <c r="J3743" s="2">
        <v>8.077260755048</v>
      </c>
      <c r="K3743" s="14">
        <v>3.1606672519750001</v>
      </c>
    </row>
    <row r="3744" spans="2:11" x14ac:dyDescent="0.25">
      <c r="C3744" s="125"/>
      <c r="D3744" s="120"/>
      <c r="E3744" s="4" t="s">
        <v>22</v>
      </c>
      <c r="F3744" s="5"/>
      <c r="G3744" s="6">
        <v>1275</v>
      </c>
      <c r="H3744" s="7">
        <v>1016</v>
      </c>
      <c r="I3744" s="1">
        <v>67</v>
      </c>
      <c r="J3744" s="1">
        <v>161</v>
      </c>
      <c r="K3744" s="11">
        <v>31</v>
      </c>
    </row>
    <row r="3745" spans="3:11" x14ac:dyDescent="0.25">
      <c r="C3745" s="125"/>
      <c r="D3745" s="120"/>
      <c r="E3745" s="9"/>
      <c r="F3745" s="10"/>
      <c r="G3745" s="8">
        <v>100</v>
      </c>
      <c r="H3745" s="13">
        <v>79.686274509803994</v>
      </c>
      <c r="I3745" s="2">
        <v>5.2549019607840002</v>
      </c>
      <c r="J3745" s="2">
        <v>12.627450980392</v>
      </c>
      <c r="K3745" s="14">
        <v>2.4313725490200002</v>
      </c>
    </row>
    <row r="3746" spans="3:11" x14ac:dyDescent="0.25">
      <c r="C3746" s="121" t="s">
        <v>23</v>
      </c>
      <c r="D3746" s="121" t="s">
        <v>24</v>
      </c>
      <c r="E3746" s="18" t="s">
        <v>25</v>
      </c>
      <c r="F3746" s="17"/>
      <c r="G3746" s="19">
        <v>515</v>
      </c>
      <c r="H3746" s="21">
        <v>435</v>
      </c>
      <c r="I3746" s="3">
        <v>60</v>
      </c>
      <c r="J3746" s="3">
        <v>12</v>
      </c>
      <c r="K3746" s="22">
        <v>8</v>
      </c>
    </row>
    <row r="3747" spans="3:11" x14ac:dyDescent="0.25">
      <c r="C3747" s="125"/>
      <c r="D3747" s="122"/>
      <c r="E3747" s="9"/>
      <c r="F3747" s="10"/>
      <c r="G3747" s="8">
        <v>100</v>
      </c>
      <c r="H3747" s="13">
        <v>84.466019417476005</v>
      </c>
      <c r="I3747" s="2">
        <v>11.650485436893</v>
      </c>
      <c r="J3747" s="2">
        <v>2.3300970873789999</v>
      </c>
      <c r="K3747" s="14">
        <v>1.5533980582519999</v>
      </c>
    </row>
    <row r="3748" spans="3:11" x14ac:dyDescent="0.25">
      <c r="C3748" s="125"/>
      <c r="D3748" s="122"/>
      <c r="E3748" s="4" t="s">
        <v>26</v>
      </c>
      <c r="F3748" s="5"/>
      <c r="G3748" s="6">
        <v>718</v>
      </c>
      <c r="H3748" s="7">
        <v>582</v>
      </c>
      <c r="I3748" s="1">
        <v>93</v>
      </c>
      <c r="J3748" s="1">
        <v>24</v>
      </c>
      <c r="K3748" s="11">
        <v>19</v>
      </c>
    </row>
    <row r="3749" spans="3:11" x14ac:dyDescent="0.25">
      <c r="C3749" s="125"/>
      <c r="D3749" s="122"/>
      <c r="E3749" s="9"/>
      <c r="F3749" s="10"/>
      <c r="G3749" s="8">
        <v>100</v>
      </c>
      <c r="H3749" s="13">
        <v>81.058495821727007</v>
      </c>
      <c r="I3749" s="2">
        <v>12.952646239553999</v>
      </c>
      <c r="J3749" s="2">
        <v>3.3426183844009998</v>
      </c>
      <c r="K3749" s="14">
        <v>2.646239554318</v>
      </c>
    </row>
    <row r="3750" spans="3:11" x14ac:dyDescent="0.25">
      <c r="C3750" s="125"/>
      <c r="D3750" s="122"/>
      <c r="E3750" s="4" t="s">
        <v>27</v>
      </c>
      <c r="F3750" s="5"/>
      <c r="G3750" s="6">
        <v>492</v>
      </c>
      <c r="H3750" s="7">
        <v>393</v>
      </c>
      <c r="I3750" s="1">
        <v>60</v>
      </c>
      <c r="J3750" s="1">
        <v>28</v>
      </c>
      <c r="K3750" s="11">
        <v>11</v>
      </c>
    </row>
    <row r="3751" spans="3:11" x14ac:dyDescent="0.25">
      <c r="C3751" s="125"/>
      <c r="D3751" s="122"/>
      <c r="E3751" s="9"/>
      <c r="F3751" s="10"/>
      <c r="G3751" s="8">
        <v>100</v>
      </c>
      <c r="H3751" s="13">
        <v>79.878048780488001</v>
      </c>
      <c r="I3751" s="2">
        <v>12.195121951220001</v>
      </c>
      <c r="J3751" s="2">
        <v>5.6910569105690003</v>
      </c>
      <c r="K3751" s="14">
        <v>2.2357723577240001</v>
      </c>
    </row>
    <row r="3752" spans="3:11" x14ac:dyDescent="0.25">
      <c r="C3752" s="125"/>
      <c r="D3752" s="122"/>
      <c r="E3752" s="4" t="s">
        <v>28</v>
      </c>
      <c r="F3752" s="5"/>
      <c r="G3752" s="6">
        <v>390</v>
      </c>
      <c r="H3752" s="7">
        <v>257</v>
      </c>
      <c r="I3752" s="1">
        <v>57</v>
      </c>
      <c r="J3752" s="1">
        <v>58</v>
      </c>
      <c r="K3752" s="11">
        <v>18</v>
      </c>
    </row>
    <row r="3753" spans="3:11" x14ac:dyDescent="0.25">
      <c r="C3753" s="125"/>
      <c r="D3753" s="122"/>
      <c r="E3753" s="9"/>
      <c r="F3753" s="10"/>
      <c r="G3753" s="8">
        <v>100</v>
      </c>
      <c r="H3753" s="13">
        <v>65.897435897435997</v>
      </c>
      <c r="I3753" s="2">
        <v>14.615384615385</v>
      </c>
      <c r="J3753" s="2">
        <v>14.871794871795</v>
      </c>
      <c r="K3753" s="14">
        <v>4.6153846153850004</v>
      </c>
    </row>
    <row r="3754" spans="3:11" x14ac:dyDescent="0.25">
      <c r="C3754" s="125"/>
      <c r="D3754" s="122"/>
      <c r="E3754" s="4" t="s">
        <v>29</v>
      </c>
      <c r="F3754" s="5"/>
      <c r="G3754" s="6">
        <v>206</v>
      </c>
      <c r="H3754" s="7">
        <v>86</v>
      </c>
      <c r="I3754" s="1">
        <v>33</v>
      </c>
      <c r="J3754" s="1">
        <v>80</v>
      </c>
      <c r="K3754" s="11">
        <v>7</v>
      </c>
    </row>
    <row r="3755" spans="3:11" x14ac:dyDescent="0.25">
      <c r="C3755" s="125"/>
      <c r="D3755" s="122"/>
      <c r="E3755" s="9"/>
      <c r="F3755" s="10"/>
      <c r="G3755" s="8">
        <v>100</v>
      </c>
      <c r="H3755" s="13">
        <v>41.747572815533999</v>
      </c>
      <c r="I3755" s="2">
        <v>16.019417475728002</v>
      </c>
      <c r="J3755" s="2">
        <v>38.834951456311003</v>
      </c>
      <c r="K3755" s="14">
        <v>3.398058252427</v>
      </c>
    </row>
    <row r="3756" spans="3:11" x14ac:dyDescent="0.25">
      <c r="C3756" s="125"/>
      <c r="D3756" s="122"/>
      <c r="E3756" s="4" t="s">
        <v>30</v>
      </c>
      <c r="F3756" s="5"/>
      <c r="G3756" s="6">
        <v>76</v>
      </c>
      <c r="H3756" s="7">
        <v>21</v>
      </c>
      <c r="I3756" s="1">
        <v>14</v>
      </c>
      <c r="J3756" s="1">
        <v>37</v>
      </c>
      <c r="K3756" s="11">
        <v>4</v>
      </c>
    </row>
    <row r="3757" spans="3:11" x14ac:dyDescent="0.25">
      <c r="C3757" s="125"/>
      <c r="D3757" s="122"/>
      <c r="E3757" s="9"/>
      <c r="F3757" s="10"/>
      <c r="G3757" s="8">
        <v>100</v>
      </c>
      <c r="H3757" s="13">
        <v>27.631578947367998</v>
      </c>
      <c r="I3757" s="2">
        <v>18.421052631578998</v>
      </c>
      <c r="J3757" s="2">
        <v>48.684210526316001</v>
      </c>
      <c r="K3757" s="14">
        <v>5.2631578947369997</v>
      </c>
    </row>
    <row r="3758" spans="3:11" x14ac:dyDescent="0.25">
      <c r="C3758" s="125"/>
      <c r="D3758" s="122"/>
      <c r="E3758" s="4" t="s">
        <v>31</v>
      </c>
      <c r="F3758" s="5"/>
      <c r="G3758" s="6">
        <v>17</v>
      </c>
      <c r="H3758" s="7">
        <v>2</v>
      </c>
      <c r="I3758" s="1">
        <v>1</v>
      </c>
      <c r="J3758" s="1">
        <v>14</v>
      </c>
      <c r="K3758" s="11">
        <v>0</v>
      </c>
    </row>
    <row r="3759" spans="3:11" x14ac:dyDescent="0.25">
      <c r="C3759" s="125"/>
      <c r="D3759" s="122"/>
      <c r="E3759" s="9"/>
      <c r="F3759" s="10"/>
      <c r="G3759" s="8">
        <v>100</v>
      </c>
      <c r="H3759" s="13">
        <v>11.764705882353001</v>
      </c>
      <c r="I3759" s="2">
        <v>5.8823529411760003</v>
      </c>
      <c r="J3759" s="2">
        <v>82.352941176471006</v>
      </c>
      <c r="K3759" s="32">
        <v>0</v>
      </c>
    </row>
    <row r="3760" spans="3:11" x14ac:dyDescent="0.25">
      <c r="C3760" s="125"/>
      <c r="D3760" s="122"/>
      <c r="E3760" s="4" t="s">
        <v>32</v>
      </c>
      <c r="F3760" s="5"/>
      <c r="G3760" s="6">
        <v>1233</v>
      </c>
      <c r="H3760" s="7">
        <v>1017</v>
      </c>
      <c r="I3760" s="1">
        <v>153</v>
      </c>
      <c r="J3760" s="1">
        <v>36</v>
      </c>
      <c r="K3760" s="11">
        <v>27</v>
      </c>
    </row>
    <row r="3761" spans="3:11" x14ac:dyDescent="0.25">
      <c r="C3761" s="125"/>
      <c r="D3761" s="122"/>
      <c r="E3761" s="9"/>
      <c r="F3761" s="10"/>
      <c r="G3761" s="8">
        <v>100</v>
      </c>
      <c r="H3761" s="13">
        <v>82.481751824818005</v>
      </c>
      <c r="I3761" s="2">
        <v>12.408759124088</v>
      </c>
      <c r="J3761" s="2">
        <v>2.9197080291969999</v>
      </c>
      <c r="K3761" s="14">
        <v>2.1897810218979998</v>
      </c>
    </row>
    <row r="3762" spans="3:11" x14ac:dyDescent="0.25">
      <c r="C3762" s="125"/>
      <c r="D3762" s="122"/>
      <c r="E3762" s="4" t="s">
        <v>33</v>
      </c>
      <c r="F3762" s="5"/>
      <c r="G3762" s="6">
        <v>882</v>
      </c>
      <c r="H3762" s="7">
        <v>650</v>
      </c>
      <c r="I3762" s="1">
        <v>117</v>
      </c>
      <c r="J3762" s="1">
        <v>86</v>
      </c>
      <c r="K3762" s="11">
        <v>29</v>
      </c>
    </row>
    <row r="3763" spans="3:11" x14ac:dyDescent="0.25">
      <c r="C3763" s="125"/>
      <c r="D3763" s="122"/>
      <c r="E3763" s="9"/>
      <c r="F3763" s="10"/>
      <c r="G3763" s="8">
        <v>100</v>
      </c>
      <c r="H3763" s="13">
        <v>73.696145124717006</v>
      </c>
      <c r="I3763" s="2">
        <v>13.265306122448999</v>
      </c>
      <c r="J3763" s="2">
        <v>9.7505668934240006</v>
      </c>
      <c r="K3763" s="14">
        <v>3.2879818594099999</v>
      </c>
    </row>
    <row r="3764" spans="3:11" x14ac:dyDescent="0.25">
      <c r="C3764" s="125"/>
      <c r="D3764" s="122"/>
      <c r="E3764" s="4" t="s">
        <v>34</v>
      </c>
      <c r="F3764" s="5"/>
      <c r="G3764" s="6">
        <v>299</v>
      </c>
      <c r="H3764" s="7">
        <v>109</v>
      </c>
      <c r="I3764" s="1">
        <v>48</v>
      </c>
      <c r="J3764" s="1">
        <v>131</v>
      </c>
      <c r="K3764" s="11">
        <v>11</v>
      </c>
    </row>
    <row r="3765" spans="3:11" x14ac:dyDescent="0.25">
      <c r="C3765" s="125"/>
      <c r="D3765" s="122"/>
      <c r="E3765" s="9"/>
      <c r="F3765" s="10"/>
      <c r="G3765" s="8">
        <v>100</v>
      </c>
      <c r="H3765" s="13">
        <v>36.454849498328002</v>
      </c>
      <c r="I3765" s="2">
        <v>16.053511705685999</v>
      </c>
      <c r="J3765" s="2">
        <v>43.812709030100002</v>
      </c>
      <c r="K3765" s="14">
        <v>3.6789297658860001</v>
      </c>
    </row>
    <row r="3766" spans="3:11" x14ac:dyDescent="0.25">
      <c r="C3766" s="125"/>
      <c r="D3766" s="122"/>
      <c r="E3766" s="4" t="s">
        <v>35</v>
      </c>
      <c r="F3766" s="5"/>
      <c r="G3766" s="6">
        <v>1181</v>
      </c>
      <c r="H3766" s="7">
        <v>759</v>
      </c>
      <c r="I3766" s="1">
        <v>165</v>
      </c>
      <c r="J3766" s="1">
        <v>217</v>
      </c>
      <c r="K3766" s="11">
        <v>40</v>
      </c>
    </row>
    <row r="3767" spans="3:11" x14ac:dyDescent="0.25">
      <c r="C3767" s="125"/>
      <c r="D3767" s="122"/>
      <c r="E3767" s="9"/>
      <c r="F3767" s="10"/>
      <c r="G3767" s="8">
        <v>100</v>
      </c>
      <c r="H3767" s="13">
        <v>64.267569856053996</v>
      </c>
      <c r="I3767" s="2">
        <v>13.971210838273</v>
      </c>
      <c r="J3767" s="2">
        <v>18.374259102456001</v>
      </c>
      <c r="K3767" s="14">
        <v>3.386960203218</v>
      </c>
    </row>
    <row r="3768" spans="3:11" x14ac:dyDescent="0.25">
      <c r="C3768" s="125"/>
      <c r="D3768" s="121" t="s">
        <v>21</v>
      </c>
      <c r="E3768" s="18" t="s">
        <v>25</v>
      </c>
      <c r="F3768" s="17"/>
      <c r="G3768" s="19">
        <v>268</v>
      </c>
      <c r="H3768" s="21">
        <v>196</v>
      </c>
      <c r="I3768" s="3">
        <v>58</v>
      </c>
      <c r="J3768" s="3">
        <v>7</v>
      </c>
      <c r="K3768" s="22">
        <v>7</v>
      </c>
    </row>
    <row r="3769" spans="3:11" x14ac:dyDescent="0.25">
      <c r="C3769" s="125"/>
      <c r="D3769" s="122"/>
      <c r="E3769" s="9"/>
      <c r="F3769" s="10"/>
      <c r="G3769" s="8">
        <v>100</v>
      </c>
      <c r="H3769" s="13">
        <v>73.134328358209004</v>
      </c>
      <c r="I3769" s="2">
        <v>21.641791044775999</v>
      </c>
      <c r="J3769" s="2">
        <v>2.6119402985070002</v>
      </c>
      <c r="K3769" s="14">
        <v>2.6119402985070002</v>
      </c>
    </row>
    <row r="3770" spans="3:11" x14ac:dyDescent="0.25">
      <c r="C3770" s="125"/>
      <c r="D3770" s="122"/>
      <c r="E3770" s="4" t="s">
        <v>26</v>
      </c>
      <c r="F3770" s="5"/>
      <c r="G3770" s="6">
        <v>338</v>
      </c>
      <c r="H3770" s="7">
        <v>232</v>
      </c>
      <c r="I3770" s="1">
        <v>83</v>
      </c>
      <c r="J3770" s="1">
        <v>14</v>
      </c>
      <c r="K3770" s="11">
        <v>9</v>
      </c>
    </row>
    <row r="3771" spans="3:11" x14ac:dyDescent="0.25">
      <c r="C3771" s="125"/>
      <c r="D3771" s="122"/>
      <c r="E3771" s="9"/>
      <c r="F3771" s="10"/>
      <c r="G3771" s="8">
        <v>100</v>
      </c>
      <c r="H3771" s="13">
        <v>68.639053254437997</v>
      </c>
      <c r="I3771" s="2">
        <v>24.556213017750999</v>
      </c>
      <c r="J3771" s="2">
        <v>4.1420118343199999</v>
      </c>
      <c r="K3771" s="14">
        <v>2.6627218934910002</v>
      </c>
    </row>
    <row r="3772" spans="3:11" x14ac:dyDescent="0.25">
      <c r="C3772" s="125"/>
      <c r="D3772" s="122"/>
      <c r="E3772" s="4" t="s">
        <v>27</v>
      </c>
      <c r="F3772" s="5"/>
      <c r="G3772" s="6">
        <v>241</v>
      </c>
      <c r="H3772" s="7">
        <v>173</v>
      </c>
      <c r="I3772" s="1">
        <v>49</v>
      </c>
      <c r="J3772" s="1">
        <v>14</v>
      </c>
      <c r="K3772" s="11">
        <v>5</v>
      </c>
    </row>
    <row r="3773" spans="3:11" x14ac:dyDescent="0.25">
      <c r="C3773" s="125"/>
      <c r="D3773" s="122"/>
      <c r="E3773" s="9"/>
      <c r="F3773" s="10"/>
      <c r="G3773" s="8">
        <v>100</v>
      </c>
      <c r="H3773" s="13">
        <v>71.784232365145002</v>
      </c>
      <c r="I3773" s="2">
        <v>20.331950207468999</v>
      </c>
      <c r="J3773" s="2">
        <v>5.8091286307049996</v>
      </c>
      <c r="K3773" s="14">
        <v>2.0746887966799998</v>
      </c>
    </row>
    <row r="3774" spans="3:11" x14ac:dyDescent="0.25">
      <c r="C3774" s="125"/>
      <c r="D3774" s="122"/>
      <c r="E3774" s="4" t="s">
        <v>28</v>
      </c>
      <c r="F3774" s="5"/>
      <c r="G3774" s="6">
        <v>180</v>
      </c>
      <c r="H3774" s="7">
        <v>107</v>
      </c>
      <c r="I3774" s="1">
        <v>37</v>
      </c>
      <c r="J3774" s="1">
        <v>26</v>
      </c>
      <c r="K3774" s="11">
        <v>10</v>
      </c>
    </row>
    <row r="3775" spans="3:11" x14ac:dyDescent="0.25">
      <c r="C3775" s="125"/>
      <c r="D3775" s="122"/>
      <c r="E3775" s="9"/>
      <c r="F3775" s="10"/>
      <c r="G3775" s="8">
        <v>100</v>
      </c>
      <c r="H3775" s="13">
        <v>59.444444444444002</v>
      </c>
      <c r="I3775" s="2">
        <v>20.555555555556001</v>
      </c>
      <c r="J3775" s="2">
        <v>14.444444444444001</v>
      </c>
      <c r="K3775" s="14">
        <v>5.5555555555560003</v>
      </c>
    </row>
    <row r="3776" spans="3:11" x14ac:dyDescent="0.25">
      <c r="C3776" s="125"/>
      <c r="D3776" s="122"/>
      <c r="E3776" s="4" t="s">
        <v>29</v>
      </c>
      <c r="F3776" s="5"/>
      <c r="G3776" s="6">
        <v>83</v>
      </c>
      <c r="H3776" s="7">
        <v>40</v>
      </c>
      <c r="I3776" s="1">
        <v>19</v>
      </c>
      <c r="J3776" s="1">
        <v>21</v>
      </c>
      <c r="K3776" s="11">
        <v>3</v>
      </c>
    </row>
    <row r="3777" spans="3:11" x14ac:dyDescent="0.25">
      <c r="C3777" s="125"/>
      <c r="D3777" s="122"/>
      <c r="E3777" s="9"/>
      <c r="F3777" s="10"/>
      <c r="G3777" s="8">
        <v>100</v>
      </c>
      <c r="H3777" s="13">
        <v>48.192771084336997</v>
      </c>
      <c r="I3777" s="2">
        <v>22.89156626506</v>
      </c>
      <c r="J3777" s="2">
        <v>25.301204819277</v>
      </c>
      <c r="K3777" s="14">
        <v>3.6144578313250002</v>
      </c>
    </row>
    <row r="3778" spans="3:11" x14ac:dyDescent="0.25">
      <c r="C3778" s="125"/>
      <c r="D3778" s="122"/>
      <c r="E3778" s="4" t="s">
        <v>30</v>
      </c>
      <c r="F3778" s="5"/>
      <c r="G3778" s="6">
        <v>26</v>
      </c>
      <c r="H3778" s="7">
        <v>11</v>
      </c>
      <c r="I3778" s="1">
        <v>4</v>
      </c>
      <c r="J3778" s="1">
        <v>9</v>
      </c>
      <c r="K3778" s="11">
        <v>2</v>
      </c>
    </row>
    <row r="3779" spans="3:11" x14ac:dyDescent="0.25">
      <c r="C3779" s="125"/>
      <c r="D3779" s="122"/>
      <c r="E3779" s="9"/>
      <c r="F3779" s="10"/>
      <c r="G3779" s="8">
        <v>100</v>
      </c>
      <c r="H3779" s="13">
        <v>42.307692307692001</v>
      </c>
      <c r="I3779" s="2">
        <v>15.384615384615</v>
      </c>
      <c r="J3779" s="2">
        <v>34.615384615384997</v>
      </c>
      <c r="K3779" s="14">
        <v>7.6923076923079998</v>
      </c>
    </row>
    <row r="3780" spans="3:11" x14ac:dyDescent="0.25">
      <c r="C3780" s="125"/>
      <c r="D3780" s="122"/>
      <c r="E3780" s="4" t="s">
        <v>31</v>
      </c>
      <c r="F3780" s="5"/>
      <c r="G3780" s="6">
        <v>3</v>
      </c>
      <c r="H3780" s="7">
        <v>1</v>
      </c>
      <c r="I3780" s="1">
        <v>1</v>
      </c>
      <c r="J3780" s="1">
        <v>1</v>
      </c>
      <c r="K3780" s="11">
        <v>0</v>
      </c>
    </row>
    <row r="3781" spans="3:11" x14ac:dyDescent="0.25">
      <c r="C3781" s="125"/>
      <c r="D3781" s="122"/>
      <c r="E3781" s="9"/>
      <c r="F3781" s="10"/>
      <c r="G3781" s="8">
        <v>100</v>
      </c>
      <c r="H3781" s="13">
        <v>33.333333333333002</v>
      </c>
      <c r="I3781" s="2">
        <v>33.333333333333002</v>
      </c>
      <c r="J3781" s="2">
        <v>33.333333333333002</v>
      </c>
      <c r="K3781" s="32">
        <v>0</v>
      </c>
    </row>
    <row r="3782" spans="3:11" x14ac:dyDescent="0.25">
      <c r="C3782" s="125"/>
      <c r="D3782" s="122"/>
      <c r="E3782" s="4" t="s">
        <v>32</v>
      </c>
      <c r="F3782" s="5"/>
      <c r="G3782" s="6">
        <v>606</v>
      </c>
      <c r="H3782" s="7">
        <v>428</v>
      </c>
      <c r="I3782" s="1">
        <v>141</v>
      </c>
      <c r="J3782" s="1">
        <v>21</v>
      </c>
      <c r="K3782" s="11">
        <v>16</v>
      </c>
    </row>
    <row r="3783" spans="3:11" x14ac:dyDescent="0.25">
      <c r="C3783" s="125"/>
      <c r="D3783" s="122"/>
      <c r="E3783" s="9"/>
      <c r="F3783" s="10"/>
      <c r="G3783" s="8">
        <v>100</v>
      </c>
      <c r="H3783" s="13">
        <v>70.627062706271005</v>
      </c>
      <c r="I3783" s="2">
        <v>23.267326732672998</v>
      </c>
      <c r="J3783" s="2">
        <v>3.4653465346529999</v>
      </c>
      <c r="K3783" s="14">
        <v>2.640264026403</v>
      </c>
    </row>
    <row r="3784" spans="3:11" x14ac:dyDescent="0.25">
      <c r="C3784" s="125"/>
      <c r="D3784" s="122"/>
      <c r="E3784" s="4" t="s">
        <v>33</v>
      </c>
      <c r="F3784" s="5"/>
      <c r="G3784" s="6">
        <v>421</v>
      </c>
      <c r="H3784" s="7">
        <v>280</v>
      </c>
      <c r="I3784" s="1">
        <v>86</v>
      </c>
      <c r="J3784" s="1">
        <v>40</v>
      </c>
      <c r="K3784" s="11">
        <v>15</v>
      </c>
    </row>
    <row r="3785" spans="3:11" x14ac:dyDescent="0.25">
      <c r="C3785" s="125"/>
      <c r="D3785" s="122"/>
      <c r="E3785" s="9"/>
      <c r="F3785" s="10"/>
      <c r="G3785" s="8">
        <v>100</v>
      </c>
      <c r="H3785" s="13">
        <v>66.508313539192002</v>
      </c>
      <c r="I3785" s="2">
        <v>20.427553444181001</v>
      </c>
      <c r="J3785" s="2">
        <v>9.5011876484559998</v>
      </c>
      <c r="K3785" s="14">
        <v>3.5629453681709999</v>
      </c>
    </row>
    <row r="3786" spans="3:11" x14ac:dyDescent="0.25">
      <c r="C3786" s="125"/>
      <c r="D3786" s="122"/>
      <c r="E3786" s="4" t="s">
        <v>34</v>
      </c>
      <c r="F3786" s="5"/>
      <c r="G3786" s="6">
        <v>112</v>
      </c>
      <c r="H3786" s="7">
        <v>52</v>
      </c>
      <c r="I3786" s="1">
        <v>24</v>
      </c>
      <c r="J3786" s="1">
        <v>31</v>
      </c>
      <c r="K3786" s="11">
        <v>5</v>
      </c>
    </row>
    <row r="3787" spans="3:11" x14ac:dyDescent="0.25">
      <c r="C3787" s="125"/>
      <c r="D3787" s="122"/>
      <c r="E3787" s="9"/>
      <c r="F3787" s="10"/>
      <c r="G3787" s="8">
        <v>100</v>
      </c>
      <c r="H3787" s="13">
        <v>46.428571428570997</v>
      </c>
      <c r="I3787" s="2">
        <v>21.428571428571001</v>
      </c>
      <c r="J3787" s="2">
        <v>27.678571428571001</v>
      </c>
      <c r="K3787" s="14">
        <v>4.4642857142860004</v>
      </c>
    </row>
    <row r="3788" spans="3:11" x14ac:dyDescent="0.25">
      <c r="C3788" s="125"/>
      <c r="D3788" s="122"/>
      <c r="E3788" s="4" t="s">
        <v>35</v>
      </c>
      <c r="F3788" s="5"/>
      <c r="G3788" s="6">
        <v>533</v>
      </c>
      <c r="H3788" s="7">
        <v>332</v>
      </c>
      <c r="I3788" s="1">
        <v>110</v>
      </c>
      <c r="J3788" s="1">
        <v>71</v>
      </c>
      <c r="K3788" s="11">
        <v>20</v>
      </c>
    </row>
    <row r="3789" spans="3:11" x14ac:dyDescent="0.25">
      <c r="C3789" s="125"/>
      <c r="D3789" s="122"/>
      <c r="E3789" s="9"/>
      <c r="F3789" s="10"/>
      <c r="G3789" s="8">
        <v>100</v>
      </c>
      <c r="H3789" s="13">
        <v>62.288930581613997</v>
      </c>
      <c r="I3789" s="2">
        <v>20.637898686679002</v>
      </c>
      <c r="J3789" s="2">
        <v>13.320825515947</v>
      </c>
      <c r="K3789" s="14">
        <v>3.7523452157600001</v>
      </c>
    </row>
    <row r="3790" spans="3:11" x14ac:dyDescent="0.25">
      <c r="C3790" s="125"/>
      <c r="D3790" s="121" t="s">
        <v>22</v>
      </c>
      <c r="E3790" s="18" t="s">
        <v>25</v>
      </c>
      <c r="F3790" s="17"/>
      <c r="G3790" s="19">
        <v>247</v>
      </c>
      <c r="H3790" s="21">
        <v>239</v>
      </c>
      <c r="I3790" s="3">
        <v>2</v>
      </c>
      <c r="J3790" s="3">
        <v>5</v>
      </c>
      <c r="K3790" s="22">
        <v>1</v>
      </c>
    </row>
    <row r="3791" spans="3:11" x14ac:dyDescent="0.25">
      <c r="C3791" s="125"/>
      <c r="D3791" s="122"/>
      <c r="E3791" s="9"/>
      <c r="F3791" s="10"/>
      <c r="G3791" s="8">
        <v>100</v>
      </c>
      <c r="H3791" s="13">
        <v>96.761133603239003</v>
      </c>
      <c r="I3791" s="2">
        <v>0.80971659919000005</v>
      </c>
      <c r="J3791" s="2">
        <v>2.0242914979759998</v>
      </c>
      <c r="K3791" s="14">
        <v>0.40485829959500003</v>
      </c>
    </row>
    <row r="3792" spans="3:11" x14ac:dyDescent="0.25">
      <c r="C3792" s="125"/>
      <c r="D3792" s="122"/>
      <c r="E3792" s="4" t="s">
        <v>26</v>
      </c>
      <c r="F3792" s="5"/>
      <c r="G3792" s="6">
        <v>380</v>
      </c>
      <c r="H3792" s="7">
        <v>350</v>
      </c>
      <c r="I3792" s="1">
        <v>10</v>
      </c>
      <c r="J3792" s="1">
        <v>10</v>
      </c>
      <c r="K3792" s="11">
        <v>10</v>
      </c>
    </row>
    <row r="3793" spans="3:11" x14ac:dyDescent="0.25">
      <c r="C3793" s="125"/>
      <c r="D3793" s="122"/>
      <c r="E3793" s="9"/>
      <c r="F3793" s="10"/>
      <c r="G3793" s="8">
        <v>100</v>
      </c>
      <c r="H3793" s="13">
        <v>92.105263157894996</v>
      </c>
      <c r="I3793" s="2">
        <v>2.6315789473679998</v>
      </c>
      <c r="J3793" s="2">
        <v>2.6315789473679998</v>
      </c>
      <c r="K3793" s="14">
        <v>2.6315789473679998</v>
      </c>
    </row>
    <row r="3794" spans="3:11" x14ac:dyDescent="0.25">
      <c r="C3794" s="125"/>
      <c r="D3794" s="122"/>
      <c r="E3794" s="4" t="s">
        <v>27</v>
      </c>
      <c r="F3794" s="5"/>
      <c r="G3794" s="6">
        <v>251</v>
      </c>
      <c r="H3794" s="7">
        <v>220</v>
      </c>
      <c r="I3794" s="1">
        <v>11</v>
      </c>
      <c r="J3794" s="1">
        <v>14</v>
      </c>
      <c r="K3794" s="11">
        <v>6</v>
      </c>
    </row>
    <row r="3795" spans="3:11" x14ac:dyDescent="0.25">
      <c r="C3795" s="125"/>
      <c r="D3795" s="122"/>
      <c r="E3795" s="9"/>
      <c r="F3795" s="10"/>
      <c r="G3795" s="8">
        <v>100</v>
      </c>
      <c r="H3795" s="13">
        <v>87.649402390437999</v>
      </c>
      <c r="I3795" s="2">
        <v>4.3824701195219999</v>
      </c>
      <c r="J3795" s="2">
        <v>5.5776892430279998</v>
      </c>
      <c r="K3795" s="14">
        <v>2.3904382470119998</v>
      </c>
    </row>
    <row r="3796" spans="3:11" x14ac:dyDescent="0.25">
      <c r="C3796" s="125"/>
      <c r="D3796" s="122"/>
      <c r="E3796" s="4" t="s">
        <v>28</v>
      </c>
      <c r="F3796" s="5"/>
      <c r="G3796" s="6">
        <v>210</v>
      </c>
      <c r="H3796" s="7">
        <v>150</v>
      </c>
      <c r="I3796" s="1">
        <v>20</v>
      </c>
      <c r="J3796" s="1">
        <v>32</v>
      </c>
      <c r="K3796" s="11">
        <v>8</v>
      </c>
    </row>
    <row r="3797" spans="3:11" x14ac:dyDescent="0.25">
      <c r="C3797" s="125"/>
      <c r="D3797" s="122"/>
      <c r="E3797" s="9"/>
      <c r="F3797" s="10"/>
      <c r="G3797" s="8">
        <v>100</v>
      </c>
      <c r="H3797" s="13">
        <v>71.428571428571004</v>
      </c>
      <c r="I3797" s="2">
        <v>9.5238095238099998</v>
      </c>
      <c r="J3797" s="2">
        <v>15.238095238094999</v>
      </c>
      <c r="K3797" s="14">
        <v>3.8095238095239998</v>
      </c>
    </row>
    <row r="3798" spans="3:11" x14ac:dyDescent="0.25">
      <c r="C3798" s="125"/>
      <c r="D3798" s="122"/>
      <c r="E3798" s="4" t="s">
        <v>29</v>
      </c>
      <c r="F3798" s="5"/>
      <c r="G3798" s="6">
        <v>123</v>
      </c>
      <c r="H3798" s="7">
        <v>46</v>
      </c>
      <c r="I3798" s="1">
        <v>14</v>
      </c>
      <c r="J3798" s="1">
        <v>59</v>
      </c>
      <c r="K3798" s="11">
        <v>4</v>
      </c>
    </row>
    <row r="3799" spans="3:11" x14ac:dyDescent="0.25">
      <c r="C3799" s="125"/>
      <c r="D3799" s="122"/>
      <c r="E3799" s="9"/>
      <c r="F3799" s="10"/>
      <c r="G3799" s="8">
        <v>100</v>
      </c>
      <c r="H3799" s="13">
        <v>37.398373983740001</v>
      </c>
      <c r="I3799" s="2">
        <v>11.382113821138001</v>
      </c>
      <c r="J3799" s="2">
        <v>47.967479674796998</v>
      </c>
      <c r="K3799" s="14">
        <v>3.2520325203249998</v>
      </c>
    </row>
    <row r="3800" spans="3:11" x14ac:dyDescent="0.25">
      <c r="C3800" s="125"/>
      <c r="D3800" s="122"/>
      <c r="E3800" s="4" t="s">
        <v>30</v>
      </c>
      <c r="F3800" s="5"/>
      <c r="G3800" s="6">
        <v>50</v>
      </c>
      <c r="H3800" s="7">
        <v>10</v>
      </c>
      <c r="I3800" s="1">
        <v>10</v>
      </c>
      <c r="J3800" s="1">
        <v>28</v>
      </c>
      <c r="K3800" s="11">
        <v>2</v>
      </c>
    </row>
    <row r="3801" spans="3:11" x14ac:dyDescent="0.25">
      <c r="C3801" s="125"/>
      <c r="D3801" s="122"/>
      <c r="E3801" s="9"/>
      <c r="F3801" s="10"/>
      <c r="G3801" s="8">
        <v>100</v>
      </c>
      <c r="H3801" s="13">
        <v>20</v>
      </c>
      <c r="I3801" s="2">
        <v>20</v>
      </c>
      <c r="J3801" s="2">
        <v>56</v>
      </c>
      <c r="K3801" s="14">
        <v>4</v>
      </c>
    </row>
    <row r="3802" spans="3:11" x14ac:dyDescent="0.25">
      <c r="C3802" s="125"/>
      <c r="D3802" s="122"/>
      <c r="E3802" s="4" t="s">
        <v>31</v>
      </c>
      <c r="F3802" s="5"/>
      <c r="G3802" s="6">
        <v>14</v>
      </c>
      <c r="H3802" s="7">
        <v>1</v>
      </c>
      <c r="I3802" s="1">
        <v>0</v>
      </c>
      <c r="J3802" s="1">
        <v>13</v>
      </c>
      <c r="K3802" s="11">
        <v>0</v>
      </c>
    </row>
    <row r="3803" spans="3:11" x14ac:dyDescent="0.25">
      <c r="C3803" s="125"/>
      <c r="D3803" s="122"/>
      <c r="E3803" s="9"/>
      <c r="F3803" s="10"/>
      <c r="G3803" s="8">
        <v>100</v>
      </c>
      <c r="H3803" s="13">
        <v>7.1428571428570002</v>
      </c>
      <c r="I3803" s="16">
        <v>0</v>
      </c>
      <c r="J3803" s="2">
        <v>92.857142857143003</v>
      </c>
      <c r="K3803" s="32">
        <v>0</v>
      </c>
    </row>
    <row r="3804" spans="3:11" x14ac:dyDescent="0.25">
      <c r="C3804" s="125"/>
      <c r="D3804" s="122"/>
      <c r="E3804" s="4" t="s">
        <v>32</v>
      </c>
      <c r="F3804" s="5"/>
      <c r="G3804" s="6">
        <v>627</v>
      </c>
      <c r="H3804" s="7">
        <v>589</v>
      </c>
      <c r="I3804" s="1">
        <v>12</v>
      </c>
      <c r="J3804" s="1">
        <v>15</v>
      </c>
      <c r="K3804" s="11">
        <v>11</v>
      </c>
    </row>
    <row r="3805" spans="3:11" x14ac:dyDescent="0.25">
      <c r="C3805" s="125"/>
      <c r="D3805" s="122"/>
      <c r="E3805" s="9"/>
      <c r="F3805" s="10"/>
      <c r="G3805" s="8">
        <v>100</v>
      </c>
      <c r="H3805" s="13">
        <v>93.939393939393995</v>
      </c>
      <c r="I3805" s="2">
        <v>1.9138755980860001</v>
      </c>
      <c r="J3805" s="2">
        <v>2.3923444976080002</v>
      </c>
      <c r="K3805" s="14">
        <v>1.7543859649119999</v>
      </c>
    </row>
    <row r="3806" spans="3:11" x14ac:dyDescent="0.25">
      <c r="C3806" s="125"/>
      <c r="D3806" s="122"/>
      <c r="E3806" s="4" t="s">
        <v>33</v>
      </c>
      <c r="F3806" s="5"/>
      <c r="G3806" s="6">
        <v>461</v>
      </c>
      <c r="H3806" s="7">
        <v>370</v>
      </c>
      <c r="I3806" s="1">
        <v>31</v>
      </c>
      <c r="J3806" s="1">
        <v>46</v>
      </c>
      <c r="K3806" s="11">
        <v>14</v>
      </c>
    </row>
    <row r="3807" spans="3:11" x14ac:dyDescent="0.25">
      <c r="C3807" s="125"/>
      <c r="D3807" s="122"/>
      <c r="E3807" s="9"/>
      <c r="F3807" s="10"/>
      <c r="G3807" s="8">
        <v>100</v>
      </c>
      <c r="H3807" s="13">
        <v>80.260303687635997</v>
      </c>
      <c r="I3807" s="2">
        <v>6.7245119305859999</v>
      </c>
      <c r="J3807" s="2">
        <v>9.9783080260299997</v>
      </c>
      <c r="K3807" s="14">
        <v>3.0368763557479999</v>
      </c>
    </row>
    <row r="3808" spans="3:11" x14ac:dyDescent="0.25">
      <c r="C3808" s="125"/>
      <c r="D3808" s="122"/>
      <c r="E3808" s="4" t="s">
        <v>34</v>
      </c>
      <c r="F3808" s="5"/>
      <c r="G3808" s="6">
        <v>187</v>
      </c>
      <c r="H3808" s="7">
        <v>57</v>
      </c>
      <c r="I3808" s="1">
        <v>24</v>
      </c>
      <c r="J3808" s="1">
        <v>100</v>
      </c>
      <c r="K3808" s="11">
        <v>6</v>
      </c>
    </row>
    <row r="3809" spans="3:11" x14ac:dyDescent="0.25">
      <c r="C3809" s="125"/>
      <c r="D3809" s="122"/>
      <c r="E3809" s="9"/>
      <c r="F3809" s="10"/>
      <c r="G3809" s="8">
        <v>100</v>
      </c>
      <c r="H3809" s="13">
        <v>30.481283422459999</v>
      </c>
      <c r="I3809" s="2">
        <v>12.83422459893</v>
      </c>
      <c r="J3809" s="2">
        <v>53.475935828876999</v>
      </c>
      <c r="K3809" s="14">
        <v>3.208556149733</v>
      </c>
    </row>
    <row r="3810" spans="3:11" x14ac:dyDescent="0.25">
      <c r="C3810" s="125"/>
      <c r="D3810" s="122"/>
      <c r="E3810" s="4" t="s">
        <v>35</v>
      </c>
      <c r="F3810" s="5"/>
      <c r="G3810" s="6">
        <v>648</v>
      </c>
      <c r="H3810" s="7">
        <v>427</v>
      </c>
      <c r="I3810" s="1">
        <v>55</v>
      </c>
      <c r="J3810" s="1">
        <v>146</v>
      </c>
      <c r="K3810" s="11">
        <v>20</v>
      </c>
    </row>
    <row r="3811" spans="3:11" x14ac:dyDescent="0.25">
      <c r="C3811" s="125"/>
      <c r="D3811" s="122"/>
      <c r="E3811" s="9"/>
      <c r="F3811" s="10"/>
      <c r="G3811" s="8">
        <v>100</v>
      </c>
      <c r="H3811" s="13">
        <v>65.895061728395007</v>
      </c>
      <c r="I3811" s="2">
        <v>8.4876543209879998</v>
      </c>
      <c r="J3811" s="2">
        <v>22.530864197530999</v>
      </c>
      <c r="K3811" s="14">
        <v>3.086419753086</v>
      </c>
    </row>
    <row r="3812" spans="3:11" x14ac:dyDescent="0.25">
      <c r="C3812" s="121" t="s">
        <v>36</v>
      </c>
      <c r="D3812" s="121" t="s">
        <v>24</v>
      </c>
      <c r="E3812" s="18" t="s">
        <v>37</v>
      </c>
      <c r="F3812" s="17"/>
      <c r="G3812" s="19">
        <v>106</v>
      </c>
      <c r="H3812" s="21">
        <v>89</v>
      </c>
      <c r="I3812" s="3">
        <v>7</v>
      </c>
      <c r="J3812" s="3">
        <v>6</v>
      </c>
      <c r="K3812" s="22">
        <v>4</v>
      </c>
    </row>
    <row r="3813" spans="3:11" x14ac:dyDescent="0.25">
      <c r="C3813" s="125"/>
      <c r="D3813" s="122"/>
      <c r="E3813" s="9"/>
      <c r="F3813" s="10"/>
      <c r="G3813" s="8">
        <v>100</v>
      </c>
      <c r="H3813" s="13">
        <v>83.962264150943</v>
      </c>
      <c r="I3813" s="2">
        <v>6.6037735849060004</v>
      </c>
      <c r="J3813" s="2">
        <v>5.660377358491</v>
      </c>
      <c r="K3813" s="14">
        <v>3.7735849056599999</v>
      </c>
    </row>
    <row r="3814" spans="3:11" ht="25.2" x14ac:dyDescent="0.25">
      <c r="C3814" s="125"/>
      <c r="D3814" s="122"/>
      <c r="E3814" s="4" t="s">
        <v>38</v>
      </c>
      <c r="F3814" s="5"/>
      <c r="G3814" s="6">
        <v>1653</v>
      </c>
      <c r="H3814" s="7">
        <v>1211</v>
      </c>
      <c r="I3814" s="1">
        <v>270</v>
      </c>
      <c r="J3814" s="1">
        <v>128</v>
      </c>
      <c r="K3814" s="11">
        <v>44</v>
      </c>
    </row>
    <row r="3815" spans="3:11" x14ac:dyDescent="0.25">
      <c r="C3815" s="125"/>
      <c r="D3815" s="122"/>
      <c r="E3815" s="9"/>
      <c r="F3815" s="10"/>
      <c r="G3815" s="8">
        <v>100</v>
      </c>
      <c r="H3815" s="13">
        <v>73.260738052026994</v>
      </c>
      <c r="I3815" s="2">
        <v>16.333938294010999</v>
      </c>
      <c r="J3815" s="2">
        <v>7.7434966727159997</v>
      </c>
      <c r="K3815" s="14">
        <v>2.661826981246</v>
      </c>
    </row>
    <row r="3816" spans="3:11" ht="25.2" x14ac:dyDescent="0.25">
      <c r="C3816" s="125"/>
      <c r="D3816" s="122"/>
      <c r="E3816" s="4" t="s">
        <v>39</v>
      </c>
      <c r="F3816" s="5"/>
      <c r="G3816" s="6">
        <v>116</v>
      </c>
      <c r="H3816" s="7">
        <v>105</v>
      </c>
      <c r="I3816" s="1">
        <v>2</v>
      </c>
      <c r="J3816" s="1">
        <v>6</v>
      </c>
      <c r="K3816" s="11">
        <v>3</v>
      </c>
    </row>
    <row r="3817" spans="3:11" x14ac:dyDescent="0.25">
      <c r="C3817" s="125"/>
      <c r="D3817" s="122"/>
      <c r="E3817" s="9"/>
      <c r="F3817" s="10"/>
      <c r="G3817" s="8">
        <v>100</v>
      </c>
      <c r="H3817" s="13">
        <v>90.517241379309993</v>
      </c>
      <c r="I3817" s="2">
        <v>1.7241379310339999</v>
      </c>
      <c r="J3817" s="2">
        <v>5.1724137931029999</v>
      </c>
      <c r="K3817" s="14">
        <v>2.586206896552</v>
      </c>
    </row>
    <row r="3818" spans="3:11" ht="25.2" x14ac:dyDescent="0.25">
      <c r="C3818" s="125"/>
      <c r="D3818" s="122"/>
      <c r="E3818" s="4" t="s">
        <v>40</v>
      </c>
      <c r="F3818" s="5"/>
      <c r="G3818" s="6">
        <v>513</v>
      </c>
      <c r="H3818" s="7">
        <v>351</v>
      </c>
      <c r="I3818" s="1">
        <v>36</v>
      </c>
      <c r="J3818" s="1">
        <v>110</v>
      </c>
      <c r="K3818" s="11">
        <v>16</v>
      </c>
    </row>
    <row r="3819" spans="3:11" x14ac:dyDescent="0.25">
      <c r="C3819" s="125"/>
      <c r="D3819" s="122"/>
      <c r="E3819" s="9"/>
      <c r="F3819" s="10"/>
      <c r="G3819" s="8">
        <v>100</v>
      </c>
      <c r="H3819" s="13">
        <v>68.421052631579002</v>
      </c>
      <c r="I3819" s="2">
        <v>7.0175438596489998</v>
      </c>
      <c r="J3819" s="2">
        <v>21.442495126706</v>
      </c>
      <c r="K3819" s="14">
        <v>3.118908382066</v>
      </c>
    </row>
    <row r="3820" spans="3:11" x14ac:dyDescent="0.25">
      <c r="C3820" s="125"/>
      <c r="D3820" s="122"/>
      <c r="E3820" s="4" t="s">
        <v>18</v>
      </c>
      <c r="F3820" s="5"/>
      <c r="G3820" s="6">
        <v>26</v>
      </c>
      <c r="H3820" s="7">
        <v>20</v>
      </c>
      <c r="I3820" s="1">
        <v>3</v>
      </c>
      <c r="J3820" s="1">
        <v>3</v>
      </c>
      <c r="K3820" s="11">
        <v>0</v>
      </c>
    </row>
    <row r="3821" spans="3:11" x14ac:dyDescent="0.25">
      <c r="C3821" s="125"/>
      <c r="D3821" s="122"/>
      <c r="E3821" s="9"/>
      <c r="F3821" s="10"/>
      <c r="G3821" s="8">
        <v>100</v>
      </c>
      <c r="H3821" s="13">
        <v>76.923076923077005</v>
      </c>
      <c r="I3821" s="2">
        <v>11.538461538462</v>
      </c>
      <c r="J3821" s="2">
        <v>11.538461538462</v>
      </c>
      <c r="K3821" s="32">
        <v>0</v>
      </c>
    </row>
    <row r="3822" spans="3:11" x14ac:dyDescent="0.25">
      <c r="C3822" s="125"/>
      <c r="D3822" s="121" t="s">
        <v>21</v>
      </c>
      <c r="E3822" s="18" t="s">
        <v>37</v>
      </c>
      <c r="F3822" s="17"/>
      <c r="G3822" s="19">
        <v>66</v>
      </c>
      <c r="H3822" s="21">
        <v>57</v>
      </c>
      <c r="I3822" s="3">
        <v>4</v>
      </c>
      <c r="J3822" s="3">
        <v>2</v>
      </c>
      <c r="K3822" s="22">
        <v>3</v>
      </c>
    </row>
    <row r="3823" spans="3:11" x14ac:dyDescent="0.25">
      <c r="C3823" s="125"/>
      <c r="D3823" s="122"/>
      <c r="E3823" s="9"/>
      <c r="F3823" s="10"/>
      <c r="G3823" s="8">
        <v>100</v>
      </c>
      <c r="H3823" s="13">
        <v>86.363636363636004</v>
      </c>
      <c r="I3823" s="2">
        <v>6.0606060606060002</v>
      </c>
      <c r="J3823" s="2">
        <v>3.0303030303030001</v>
      </c>
      <c r="K3823" s="14">
        <v>4.5454545454549997</v>
      </c>
    </row>
    <row r="3824" spans="3:11" ht="25.2" x14ac:dyDescent="0.25">
      <c r="C3824" s="125"/>
      <c r="D3824" s="122"/>
      <c r="E3824" s="4" t="s">
        <v>38</v>
      </c>
      <c r="F3824" s="5"/>
      <c r="G3824" s="6">
        <v>938</v>
      </c>
      <c r="H3824" s="7">
        <v>592</v>
      </c>
      <c r="I3824" s="1">
        <v>238</v>
      </c>
      <c r="J3824" s="1">
        <v>81</v>
      </c>
      <c r="K3824" s="11">
        <v>27</v>
      </c>
    </row>
    <row r="3825" spans="3:11" x14ac:dyDescent="0.25">
      <c r="C3825" s="125"/>
      <c r="D3825" s="122"/>
      <c r="E3825" s="9"/>
      <c r="F3825" s="10"/>
      <c r="G3825" s="8">
        <v>100</v>
      </c>
      <c r="H3825" s="13">
        <v>63.113006396587998</v>
      </c>
      <c r="I3825" s="2">
        <v>25.373134328357999</v>
      </c>
      <c r="J3825" s="2">
        <v>8.6353944562899994</v>
      </c>
      <c r="K3825" s="14">
        <v>2.8784648187630002</v>
      </c>
    </row>
    <row r="3826" spans="3:11" ht="25.2" x14ac:dyDescent="0.25">
      <c r="C3826" s="125"/>
      <c r="D3826" s="122"/>
      <c r="E3826" s="4" t="s">
        <v>39</v>
      </c>
      <c r="F3826" s="5"/>
      <c r="G3826" s="6">
        <v>43</v>
      </c>
      <c r="H3826" s="7">
        <v>39</v>
      </c>
      <c r="I3826" s="1">
        <v>1</v>
      </c>
      <c r="J3826" s="1">
        <v>1</v>
      </c>
      <c r="K3826" s="11">
        <v>2</v>
      </c>
    </row>
    <row r="3827" spans="3:11" x14ac:dyDescent="0.25">
      <c r="C3827" s="125"/>
      <c r="D3827" s="122"/>
      <c r="E3827" s="9"/>
      <c r="F3827" s="10"/>
      <c r="G3827" s="8">
        <v>100</v>
      </c>
      <c r="H3827" s="13">
        <v>90.697674418605004</v>
      </c>
      <c r="I3827" s="2">
        <v>2.3255813953489999</v>
      </c>
      <c r="J3827" s="2">
        <v>2.3255813953489999</v>
      </c>
      <c r="K3827" s="14">
        <v>4.6511627906979998</v>
      </c>
    </row>
    <row r="3828" spans="3:11" ht="25.2" x14ac:dyDescent="0.25">
      <c r="C3828" s="125"/>
      <c r="D3828" s="122"/>
      <c r="E3828" s="4" t="s">
        <v>40</v>
      </c>
      <c r="F3828" s="5"/>
      <c r="G3828" s="6">
        <v>77</v>
      </c>
      <c r="H3828" s="7">
        <v>62</v>
      </c>
      <c r="I3828" s="1">
        <v>5</v>
      </c>
      <c r="J3828" s="1">
        <v>6</v>
      </c>
      <c r="K3828" s="11">
        <v>4</v>
      </c>
    </row>
    <row r="3829" spans="3:11" x14ac:dyDescent="0.25">
      <c r="C3829" s="125"/>
      <c r="D3829" s="122"/>
      <c r="E3829" s="9"/>
      <c r="F3829" s="10"/>
      <c r="G3829" s="8">
        <v>100</v>
      </c>
      <c r="H3829" s="13">
        <v>80.519480519480993</v>
      </c>
      <c r="I3829" s="2">
        <v>6.4935064935059996</v>
      </c>
      <c r="J3829" s="2">
        <v>7.792207792208</v>
      </c>
      <c r="K3829" s="14">
        <v>5.1948051948050002</v>
      </c>
    </row>
    <row r="3830" spans="3:11" x14ac:dyDescent="0.25">
      <c r="C3830" s="125"/>
      <c r="D3830" s="122"/>
      <c r="E3830" s="4" t="s">
        <v>18</v>
      </c>
      <c r="F3830" s="5"/>
      <c r="G3830" s="6">
        <v>15</v>
      </c>
      <c r="H3830" s="7">
        <v>10</v>
      </c>
      <c r="I3830" s="1">
        <v>3</v>
      </c>
      <c r="J3830" s="1">
        <v>2</v>
      </c>
      <c r="K3830" s="11">
        <v>0</v>
      </c>
    </row>
    <row r="3831" spans="3:11" x14ac:dyDescent="0.25">
      <c r="C3831" s="125"/>
      <c r="D3831" s="122"/>
      <c r="E3831" s="9"/>
      <c r="F3831" s="10"/>
      <c r="G3831" s="8">
        <v>100</v>
      </c>
      <c r="H3831" s="13">
        <v>66.666666666666998</v>
      </c>
      <c r="I3831" s="2">
        <v>20</v>
      </c>
      <c r="J3831" s="2">
        <v>13.333333333333</v>
      </c>
      <c r="K3831" s="32">
        <v>0</v>
      </c>
    </row>
    <row r="3832" spans="3:11" x14ac:dyDescent="0.25">
      <c r="C3832" s="125"/>
      <c r="D3832" s="121" t="s">
        <v>22</v>
      </c>
      <c r="E3832" s="18" t="s">
        <v>37</v>
      </c>
      <c r="F3832" s="17"/>
      <c r="G3832" s="19">
        <v>40</v>
      </c>
      <c r="H3832" s="21">
        <v>32</v>
      </c>
      <c r="I3832" s="3">
        <v>3</v>
      </c>
      <c r="J3832" s="3">
        <v>4</v>
      </c>
      <c r="K3832" s="22">
        <v>1</v>
      </c>
    </row>
    <row r="3833" spans="3:11" x14ac:dyDescent="0.25">
      <c r="C3833" s="125"/>
      <c r="D3833" s="122"/>
      <c r="E3833" s="9"/>
      <c r="F3833" s="10"/>
      <c r="G3833" s="8">
        <v>100</v>
      </c>
      <c r="H3833" s="13">
        <v>80</v>
      </c>
      <c r="I3833" s="2">
        <v>7.5</v>
      </c>
      <c r="J3833" s="2">
        <v>10</v>
      </c>
      <c r="K3833" s="14">
        <v>2.5</v>
      </c>
    </row>
    <row r="3834" spans="3:11" ht="25.2" x14ac:dyDescent="0.25">
      <c r="C3834" s="125"/>
      <c r="D3834" s="122"/>
      <c r="E3834" s="4" t="s">
        <v>38</v>
      </c>
      <c r="F3834" s="5"/>
      <c r="G3834" s="6">
        <v>715</v>
      </c>
      <c r="H3834" s="7">
        <v>619</v>
      </c>
      <c r="I3834" s="1">
        <v>32</v>
      </c>
      <c r="J3834" s="1">
        <v>47</v>
      </c>
      <c r="K3834" s="11">
        <v>17</v>
      </c>
    </row>
    <row r="3835" spans="3:11" x14ac:dyDescent="0.25">
      <c r="C3835" s="125"/>
      <c r="D3835" s="122"/>
      <c r="E3835" s="9"/>
      <c r="F3835" s="10"/>
      <c r="G3835" s="8">
        <v>100</v>
      </c>
      <c r="H3835" s="13">
        <v>86.573426573427</v>
      </c>
      <c r="I3835" s="2">
        <v>4.4755244755239998</v>
      </c>
      <c r="J3835" s="2">
        <v>6.5734265734269997</v>
      </c>
      <c r="K3835" s="14">
        <v>2.377622377622</v>
      </c>
    </row>
    <row r="3836" spans="3:11" ht="25.2" x14ac:dyDescent="0.25">
      <c r="C3836" s="125"/>
      <c r="D3836" s="122"/>
      <c r="E3836" s="4" t="s">
        <v>39</v>
      </c>
      <c r="F3836" s="5"/>
      <c r="G3836" s="6">
        <v>73</v>
      </c>
      <c r="H3836" s="7">
        <v>66</v>
      </c>
      <c r="I3836" s="1">
        <v>1</v>
      </c>
      <c r="J3836" s="1">
        <v>5</v>
      </c>
      <c r="K3836" s="11">
        <v>1</v>
      </c>
    </row>
    <row r="3837" spans="3:11" x14ac:dyDescent="0.25">
      <c r="C3837" s="125"/>
      <c r="D3837" s="122"/>
      <c r="E3837" s="9"/>
      <c r="F3837" s="10"/>
      <c r="G3837" s="8">
        <v>100</v>
      </c>
      <c r="H3837" s="13">
        <v>90.410958904110004</v>
      </c>
      <c r="I3837" s="2">
        <v>1.369863013699</v>
      </c>
      <c r="J3837" s="2">
        <v>6.8493150684930004</v>
      </c>
      <c r="K3837" s="14">
        <v>1.369863013699</v>
      </c>
    </row>
    <row r="3838" spans="3:11" ht="25.2" x14ac:dyDescent="0.25">
      <c r="C3838" s="125"/>
      <c r="D3838" s="122"/>
      <c r="E3838" s="4" t="s">
        <v>40</v>
      </c>
      <c r="F3838" s="5"/>
      <c r="G3838" s="6">
        <v>436</v>
      </c>
      <c r="H3838" s="7">
        <v>289</v>
      </c>
      <c r="I3838" s="1">
        <v>31</v>
      </c>
      <c r="J3838" s="1">
        <v>104</v>
      </c>
      <c r="K3838" s="11">
        <v>12</v>
      </c>
    </row>
    <row r="3839" spans="3:11" x14ac:dyDescent="0.25">
      <c r="C3839" s="125"/>
      <c r="D3839" s="122"/>
      <c r="E3839" s="9"/>
      <c r="F3839" s="10"/>
      <c r="G3839" s="8">
        <v>100</v>
      </c>
      <c r="H3839" s="13">
        <v>66.284403669724995</v>
      </c>
      <c r="I3839" s="2">
        <v>7.1100917431189998</v>
      </c>
      <c r="J3839" s="2">
        <v>23.853211009174</v>
      </c>
      <c r="K3839" s="14">
        <v>2.7522935779819999</v>
      </c>
    </row>
    <row r="3840" spans="3:11" x14ac:dyDescent="0.25">
      <c r="C3840" s="125"/>
      <c r="D3840" s="122"/>
      <c r="E3840" s="4" t="s">
        <v>18</v>
      </c>
      <c r="F3840" s="5"/>
      <c r="G3840" s="6">
        <v>11</v>
      </c>
      <c r="H3840" s="7">
        <v>10</v>
      </c>
      <c r="I3840" s="1">
        <v>0</v>
      </c>
      <c r="J3840" s="1">
        <v>1</v>
      </c>
      <c r="K3840" s="11">
        <v>0</v>
      </c>
    </row>
    <row r="3841" spans="3:11" x14ac:dyDescent="0.25">
      <c r="C3841" s="125"/>
      <c r="D3841" s="122"/>
      <c r="E3841" s="9"/>
      <c r="F3841" s="10"/>
      <c r="G3841" s="8">
        <v>100</v>
      </c>
      <c r="H3841" s="13">
        <v>90.909090909091006</v>
      </c>
      <c r="I3841" s="16">
        <v>0</v>
      </c>
      <c r="J3841" s="2">
        <v>9.0909090909089993</v>
      </c>
      <c r="K3841" s="32">
        <v>0</v>
      </c>
    </row>
    <row r="3842" spans="3:11" ht="25.2" x14ac:dyDescent="0.25">
      <c r="C3842" s="121" t="s">
        <v>41</v>
      </c>
      <c r="D3842" s="119" t="s">
        <v>20</v>
      </c>
      <c r="E3842" s="18" t="s">
        <v>42</v>
      </c>
      <c r="F3842" s="17"/>
      <c r="G3842" s="19">
        <v>385</v>
      </c>
      <c r="H3842" s="21">
        <v>321</v>
      </c>
      <c r="I3842" s="3">
        <v>17</v>
      </c>
      <c r="J3842" s="3">
        <v>34</v>
      </c>
      <c r="K3842" s="22">
        <v>13</v>
      </c>
    </row>
    <row r="3843" spans="3:11" x14ac:dyDescent="0.25">
      <c r="C3843" s="125"/>
      <c r="D3843" s="120"/>
      <c r="E3843" s="9"/>
      <c r="F3843" s="10"/>
      <c r="G3843" s="8">
        <v>100</v>
      </c>
      <c r="H3843" s="13">
        <v>83.376623376623002</v>
      </c>
      <c r="I3843" s="2">
        <v>4.4155844155840001</v>
      </c>
      <c r="J3843" s="2">
        <v>8.8311688311690002</v>
      </c>
      <c r="K3843" s="14">
        <v>3.3766233766229998</v>
      </c>
    </row>
    <row r="3844" spans="3:11" ht="25.2" x14ac:dyDescent="0.25">
      <c r="C3844" s="125"/>
      <c r="D3844" s="120"/>
      <c r="E3844" s="4" t="s">
        <v>43</v>
      </c>
      <c r="F3844" s="5"/>
      <c r="G3844" s="6">
        <v>1574</v>
      </c>
      <c r="H3844" s="7">
        <v>1153</v>
      </c>
      <c r="I3844" s="1">
        <v>259</v>
      </c>
      <c r="J3844" s="1">
        <v>121</v>
      </c>
      <c r="K3844" s="11">
        <v>41</v>
      </c>
    </row>
    <row r="3845" spans="3:11" x14ac:dyDescent="0.25">
      <c r="C3845" s="125"/>
      <c r="D3845" s="120"/>
      <c r="E3845" s="9"/>
      <c r="F3845" s="10"/>
      <c r="G3845" s="8">
        <v>100</v>
      </c>
      <c r="H3845" s="13">
        <v>73.252858958068998</v>
      </c>
      <c r="I3845" s="2">
        <v>16.454891994916998</v>
      </c>
      <c r="J3845" s="2">
        <v>7.6874205844979997</v>
      </c>
      <c r="K3845" s="14">
        <v>2.6048284625160001</v>
      </c>
    </row>
    <row r="3846" spans="3:11" ht="25.2" x14ac:dyDescent="0.25">
      <c r="C3846" s="125"/>
      <c r="D3846" s="120"/>
      <c r="E3846" s="4" t="s">
        <v>44</v>
      </c>
      <c r="F3846" s="5"/>
      <c r="G3846" s="6">
        <v>89</v>
      </c>
      <c r="H3846" s="7">
        <v>74</v>
      </c>
      <c r="I3846" s="1">
        <v>9</v>
      </c>
      <c r="J3846" s="1">
        <v>1</v>
      </c>
      <c r="K3846" s="11">
        <v>5</v>
      </c>
    </row>
    <row r="3847" spans="3:11" x14ac:dyDescent="0.25">
      <c r="C3847" s="125"/>
      <c r="D3847" s="120"/>
      <c r="E3847" s="9"/>
      <c r="F3847" s="10"/>
      <c r="G3847" s="8">
        <v>100</v>
      </c>
      <c r="H3847" s="13">
        <v>83.146067415730002</v>
      </c>
      <c r="I3847" s="2">
        <v>10.112359550561999</v>
      </c>
      <c r="J3847" s="2">
        <v>1.123595505618</v>
      </c>
      <c r="K3847" s="14">
        <v>5.61797752809</v>
      </c>
    </row>
    <row r="3848" spans="3:11" ht="25.2" x14ac:dyDescent="0.25">
      <c r="C3848" s="125"/>
      <c r="D3848" s="120"/>
      <c r="E3848" s="4" t="s">
        <v>45</v>
      </c>
      <c r="F3848" s="5"/>
      <c r="G3848" s="6">
        <v>956</v>
      </c>
      <c r="H3848" s="7">
        <v>655</v>
      </c>
      <c r="I3848" s="1">
        <v>137</v>
      </c>
      <c r="J3848" s="1">
        <v>133</v>
      </c>
      <c r="K3848" s="11">
        <v>31</v>
      </c>
    </row>
    <row r="3849" spans="3:11" x14ac:dyDescent="0.25">
      <c r="C3849" s="125"/>
      <c r="D3849" s="120"/>
      <c r="E3849" s="9"/>
      <c r="F3849" s="10"/>
      <c r="G3849" s="8">
        <v>100</v>
      </c>
      <c r="H3849" s="13">
        <v>68.514644351464</v>
      </c>
      <c r="I3849" s="2">
        <v>14.330543933054001</v>
      </c>
      <c r="J3849" s="2">
        <v>13.912133891212999</v>
      </c>
      <c r="K3849" s="14">
        <v>3.2426778242680001</v>
      </c>
    </row>
    <row r="3850" spans="3:11" ht="25.2" x14ac:dyDescent="0.25">
      <c r="C3850" s="125"/>
      <c r="D3850" s="120"/>
      <c r="E3850" s="4" t="s">
        <v>46</v>
      </c>
      <c r="F3850" s="5"/>
      <c r="G3850" s="6">
        <v>85</v>
      </c>
      <c r="H3850" s="7">
        <v>56</v>
      </c>
      <c r="I3850" s="1">
        <v>9</v>
      </c>
      <c r="J3850" s="1">
        <v>19</v>
      </c>
      <c r="K3850" s="11">
        <v>1</v>
      </c>
    </row>
    <row r="3851" spans="3:11" x14ac:dyDescent="0.25">
      <c r="C3851" s="125"/>
      <c r="D3851" s="120"/>
      <c r="E3851" s="9"/>
      <c r="F3851" s="10"/>
      <c r="G3851" s="8">
        <v>100</v>
      </c>
      <c r="H3851" s="13">
        <v>65.882352941175995</v>
      </c>
      <c r="I3851" s="2">
        <v>10.588235294118</v>
      </c>
      <c r="J3851" s="2">
        <v>22.352941176470999</v>
      </c>
      <c r="K3851" s="14">
        <v>1.1764705882349999</v>
      </c>
    </row>
    <row r="3852" spans="3:11" x14ac:dyDescent="0.25">
      <c r="C3852" s="125"/>
      <c r="D3852" s="120"/>
      <c r="E3852" s="4" t="s">
        <v>18</v>
      </c>
      <c r="F3852" s="5"/>
      <c r="G3852" s="6">
        <v>17</v>
      </c>
      <c r="H3852" s="7">
        <v>14</v>
      </c>
      <c r="I3852" s="1">
        <v>2</v>
      </c>
      <c r="J3852" s="1">
        <v>1</v>
      </c>
      <c r="K3852" s="11">
        <v>0</v>
      </c>
    </row>
    <row r="3853" spans="3:11" x14ac:dyDescent="0.25">
      <c r="C3853" s="125"/>
      <c r="D3853" s="120"/>
      <c r="E3853" s="9"/>
      <c r="F3853" s="10"/>
      <c r="G3853" s="8">
        <v>100</v>
      </c>
      <c r="H3853" s="13">
        <v>82.352941176471006</v>
      </c>
      <c r="I3853" s="2">
        <v>11.764705882353001</v>
      </c>
      <c r="J3853" s="2">
        <v>5.8823529411760003</v>
      </c>
      <c r="K3853" s="32">
        <v>0</v>
      </c>
    </row>
    <row r="3854" spans="3:11" x14ac:dyDescent="0.25">
      <c r="C3854" s="121" t="s">
        <v>47</v>
      </c>
      <c r="D3854" s="119" t="s">
        <v>20</v>
      </c>
      <c r="E3854" s="18" t="s">
        <v>48</v>
      </c>
      <c r="F3854" s="17"/>
      <c r="G3854" s="19">
        <v>385</v>
      </c>
      <c r="H3854" s="21">
        <v>321</v>
      </c>
      <c r="I3854" s="3">
        <v>17</v>
      </c>
      <c r="J3854" s="3">
        <v>34</v>
      </c>
      <c r="K3854" s="22">
        <v>13</v>
      </c>
    </row>
    <row r="3855" spans="3:11" x14ac:dyDescent="0.25">
      <c r="C3855" s="125"/>
      <c r="D3855" s="120"/>
      <c r="E3855" s="9"/>
      <c r="F3855" s="10"/>
      <c r="G3855" s="8">
        <v>100</v>
      </c>
      <c r="H3855" s="13">
        <v>83.376623376623002</v>
      </c>
      <c r="I3855" s="2">
        <v>4.4155844155840001</v>
      </c>
      <c r="J3855" s="2">
        <v>8.8311688311690002</v>
      </c>
      <c r="K3855" s="14">
        <v>3.3766233766229998</v>
      </c>
    </row>
    <row r="3856" spans="3:11" x14ac:dyDescent="0.25">
      <c r="C3856" s="125"/>
      <c r="D3856" s="120"/>
      <c r="E3856" s="4" t="s">
        <v>49</v>
      </c>
      <c r="F3856" s="5"/>
      <c r="G3856" s="6">
        <v>1156</v>
      </c>
      <c r="H3856" s="7">
        <v>853</v>
      </c>
      <c r="I3856" s="1">
        <v>161</v>
      </c>
      <c r="J3856" s="1">
        <v>116</v>
      </c>
      <c r="K3856" s="11">
        <v>26</v>
      </c>
    </row>
    <row r="3857" spans="3:11" x14ac:dyDescent="0.25">
      <c r="C3857" s="125"/>
      <c r="D3857" s="120"/>
      <c r="E3857" s="9"/>
      <c r="F3857" s="10"/>
      <c r="G3857" s="8">
        <v>100</v>
      </c>
      <c r="H3857" s="13">
        <v>73.788927335639997</v>
      </c>
      <c r="I3857" s="2">
        <v>13.927335640138001</v>
      </c>
      <c r="J3857" s="2">
        <v>10.034602076124999</v>
      </c>
      <c r="K3857" s="14">
        <v>2.2491349480970002</v>
      </c>
    </row>
    <row r="3858" spans="3:11" x14ac:dyDescent="0.25">
      <c r="C3858" s="125"/>
      <c r="D3858" s="120"/>
      <c r="E3858" s="4" t="s">
        <v>50</v>
      </c>
      <c r="F3858" s="5"/>
      <c r="G3858" s="6">
        <v>466</v>
      </c>
      <c r="H3858" s="7">
        <v>319</v>
      </c>
      <c r="I3858" s="1">
        <v>81</v>
      </c>
      <c r="J3858" s="1">
        <v>52</v>
      </c>
      <c r="K3858" s="11">
        <v>14</v>
      </c>
    </row>
    <row r="3859" spans="3:11" x14ac:dyDescent="0.25">
      <c r="C3859" s="125"/>
      <c r="D3859" s="120"/>
      <c r="E3859" s="9"/>
      <c r="F3859" s="10"/>
      <c r="G3859" s="8">
        <v>100</v>
      </c>
      <c r="H3859" s="13">
        <v>68.454935622318004</v>
      </c>
      <c r="I3859" s="2">
        <v>17.381974248927001</v>
      </c>
      <c r="J3859" s="2">
        <v>11.158798283262</v>
      </c>
      <c r="K3859" s="14">
        <v>3.004291845494</v>
      </c>
    </row>
    <row r="3860" spans="3:11" x14ac:dyDescent="0.25">
      <c r="C3860" s="125"/>
      <c r="D3860" s="120"/>
      <c r="E3860" s="4" t="s">
        <v>51</v>
      </c>
      <c r="F3860" s="5"/>
      <c r="G3860" s="6">
        <v>191</v>
      </c>
      <c r="H3860" s="7">
        <v>134</v>
      </c>
      <c r="I3860" s="1">
        <v>32</v>
      </c>
      <c r="J3860" s="1">
        <v>20</v>
      </c>
      <c r="K3860" s="11">
        <v>5</v>
      </c>
    </row>
    <row r="3861" spans="3:11" x14ac:dyDescent="0.25">
      <c r="C3861" s="125"/>
      <c r="D3861" s="120"/>
      <c r="E3861" s="9"/>
      <c r="F3861" s="10"/>
      <c r="G3861" s="8">
        <v>100</v>
      </c>
      <c r="H3861" s="13">
        <v>70.157068062826994</v>
      </c>
      <c r="I3861" s="2">
        <v>16.753926701571</v>
      </c>
      <c r="J3861" s="2">
        <v>10.471204188482</v>
      </c>
      <c r="K3861" s="14">
        <v>2.6178010471199999</v>
      </c>
    </row>
    <row r="3862" spans="3:11" x14ac:dyDescent="0.25">
      <c r="C3862" s="125"/>
      <c r="D3862" s="120"/>
      <c r="E3862" s="4" t="s">
        <v>52</v>
      </c>
      <c r="F3862" s="5"/>
      <c r="G3862" s="6">
        <v>181</v>
      </c>
      <c r="H3862" s="7">
        <v>126</v>
      </c>
      <c r="I3862" s="1">
        <v>25</v>
      </c>
      <c r="J3862" s="1">
        <v>23</v>
      </c>
      <c r="K3862" s="11">
        <v>7</v>
      </c>
    </row>
    <row r="3863" spans="3:11" x14ac:dyDescent="0.25">
      <c r="C3863" s="125"/>
      <c r="D3863" s="120"/>
      <c r="E3863" s="9"/>
      <c r="F3863" s="10"/>
      <c r="G3863" s="8">
        <v>100</v>
      </c>
      <c r="H3863" s="13">
        <v>69.613259668507993</v>
      </c>
      <c r="I3863" s="2">
        <v>13.812154696133</v>
      </c>
      <c r="J3863" s="2">
        <v>12.707182320442</v>
      </c>
      <c r="K3863" s="14">
        <v>3.867403314917</v>
      </c>
    </row>
    <row r="3864" spans="3:11" x14ac:dyDescent="0.25">
      <c r="C3864" s="125"/>
      <c r="D3864" s="120"/>
      <c r="E3864" s="4" t="s">
        <v>18</v>
      </c>
      <c r="F3864" s="5"/>
      <c r="G3864" s="6">
        <v>35</v>
      </c>
      <c r="H3864" s="7">
        <v>23</v>
      </c>
      <c r="I3864" s="1">
        <v>2</v>
      </c>
      <c r="J3864" s="1">
        <v>8</v>
      </c>
      <c r="K3864" s="11">
        <v>2</v>
      </c>
    </row>
    <row r="3865" spans="3:11" x14ac:dyDescent="0.25">
      <c r="C3865" s="125"/>
      <c r="D3865" s="120"/>
      <c r="E3865" s="9"/>
      <c r="F3865" s="10"/>
      <c r="G3865" s="8">
        <v>100</v>
      </c>
      <c r="H3865" s="13">
        <v>65.714285714286007</v>
      </c>
      <c r="I3865" s="2">
        <v>5.7142857142860004</v>
      </c>
      <c r="J3865" s="2">
        <v>22.857142857143</v>
      </c>
      <c r="K3865" s="14">
        <v>5.7142857142860004</v>
      </c>
    </row>
    <row r="3866" spans="3:11" x14ac:dyDescent="0.25">
      <c r="C3866" s="121" t="s">
        <v>53</v>
      </c>
      <c r="D3866" s="119" t="s">
        <v>20</v>
      </c>
      <c r="E3866" s="18" t="s">
        <v>54</v>
      </c>
      <c r="F3866" s="17"/>
      <c r="G3866" s="19">
        <v>331</v>
      </c>
      <c r="H3866" s="21">
        <v>220</v>
      </c>
      <c r="I3866" s="3">
        <v>53</v>
      </c>
      <c r="J3866" s="3">
        <v>42</v>
      </c>
      <c r="K3866" s="22">
        <v>16</v>
      </c>
    </row>
    <row r="3867" spans="3:11" x14ac:dyDescent="0.25">
      <c r="C3867" s="125"/>
      <c r="D3867" s="120"/>
      <c r="E3867" s="9"/>
      <c r="F3867" s="10"/>
      <c r="G3867" s="8">
        <v>100</v>
      </c>
      <c r="H3867" s="13">
        <v>66.465256797582995</v>
      </c>
      <c r="I3867" s="2">
        <v>16.012084592145001</v>
      </c>
      <c r="J3867" s="2">
        <v>12.688821752266</v>
      </c>
      <c r="K3867" s="14">
        <v>4.8338368580060003</v>
      </c>
    </row>
    <row r="3868" spans="3:11" x14ac:dyDescent="0.25">
      <c r="C3868" s="125"/>
      <c r="D3868" s="120"/>
      <c r="E3868" s="4" t="s">
        <v>55</v>
      </c>
      <c r="F3868" s="5"/>
      <c r="G3868" s="6">
        <v>1212</v>
      </c>
      <c r="H3868" s="7">
        <v>924</v>
      </c>
      <c r="I3868" s="1">
        <v>156</v>
      </c>
      <c r="J3868" s="1">
        <v>105</v>
      </c>
      <c r="K3868" s="11">
        <v>27</v>
      </c>
    </row>
    <row r="3869" spans="3:11" x14ac:dyDescent="0.25">
      <c r="C3869" s="125"/>
      <c r="D3869" s="120"/>
      <c r="E3869" s="9"/>
      <c r="F3869" s="10"/>
      <c r="G3869" s="8">
        <v>100</v>
      </c>
      <c r="H3869" s="13">
        <v>76.237623762376003</v>
      </c>
      <c r="I3869" s="2">
        <v>12.871287128713</v>
      </c>
      <c r="J3869" s="2">
        <v>8.6633663366340006</v>
      </c>
      <c r="K3869" s="14">
        <v>2.2277227722770001</v>
      </c>
    </row>
    <row r="3870" spans="3:11" ht="25.2" x14ac:dyDescent="0.25">
      <c r="C3870" s="125"/>
      <c r="D3870" s="120"/>
      <c r="E3870" s="4" t="s">
        <v>56</v>
      </c>
      <c r="F3870" s="5"/>
      <c r="G3870" s="6">
        <v>615</v>
      </c>
      <c r="H3870" s="7">
        <v>428</v>
      </c>
      <c r="I3870" s="1">
        <v>83</v>
      </c>
      <c r="J3870" s="1">
        <v>89</v>
      </c>
      <c r="K3870" s="11">
        <v>15</v>
      </c>
    </row>
    <row r="3871" spans="3:11" x14ac:dyDescent="0.25">
      <c r="C3871" s="125"/>
      <c r="D3871" s="120"/>
      <c r="E3871" s="9"/>
      <c r="F3871" s="10"/>
      <c r="G3871" s="8">
        <v>100</v>
      </c>
      <c r="H3871" s="13">
        <v>69.593495934958995</v>
      </c>
      <c r="I3871" s="2">
        <v>13.49593495935</v>
      </c>
      <c r="J3871" s="2">
        <v>14.471544715446999</v>
      </c>
      <c r="K3871" s="14">
        <v>2.4390243902440001</v>
      </c>
    </row>
    <row r="3872" spans="3:11" x14ac:dyDescent="0.25">
      <c r="C3872" s="125"/>
      <c r="D3872" s="120"/>
      <c r="E3872" s="4" t="s">
        <v>57</v>
      </c>
      <c r="F3872" s="5"/>
      <c r="G3872" s="6">
        <v>234</v>
      </c>
      <c r="H3872" s="7">
        <v>186</v>
      </c>
      <c r="I3872" s="1">
        <v>23</v>
      </c>
      <c r="J3872" s="1">
        <v>16</v>
      </c>
      <c r="K3872" s="11">
        <v>9</v>
      </c>
    </row>
    <row r="3873" spans="3:11" x14ac:dyDescent="0.25">
      <c r="C3873" s="125"/>
      <c r="D3873" s="120"/>
      <c r="E3873" s="9"/>
      <c r="F3873" s="10"/>
      <c r="G3873" s="8">
        <v>100</v>
      </c>
      <c r="H3873" s="13">
        <v>79.487179487179006</v>
      </c>
      <c r="I3873" s="2">
        <v>9.8290598290600002</v>
      </c>
      <c r="J3873" s="2">
        <v>6.8376068376069998</v>
      </c>
      <c r="K3873" s="14">
        <v>3.8461538461539999</v>
      </c>
    </row>
    <row r="3874" spans="3:11" x14ac:dyDescent="0.25">
      <c r="C3874" s="125"/>
      <c r="D3874" s="120"/>
      <c r="E3874" s="4" t="s">
        <v>18</v>
      </c>
      <c r="F3874" s="5"/>
      <c r="G3874" s="6">
        <v>22</v>
      </c>
      <c r="H3874" s="7">
        <v>18</v>
      </c>
      <c r="I3874" s="1">
        <v>3</v>
      </c>
      <c r="J3874" s="1">
        <v>1</v>
      </c>
      <c r="K3874" s="11">
        <v>0</v>
      </c>
    </row>
    <row r="3875" spans="3:11" x14ac:dyDescent="0.25">
      <c r="C3875" s="125"/>
      <c r="D3875" s="120"/>
      <c r="E3875" s="9"/>
      <c r="F3875" s="10"/>
      <c r="G3875" s="8">
        <v>100</v>
      </c>
      <c r="H3875" s="13">
        <v>81.818181818181998</v>
      </c>
      <c r="I3875" s="2">
        <v>13.636363636364001</v>
      </c>
      <c r="J3875" s="2">
        <v>4.5454545454549997</v>
      </c>
      <c r="K3875" s="32">
        <v>0</v>
      </c>
    </row>
    <row r="3876" spans="3:11" x14ac:dyDescent="0.25">
      <c r="C3876" s="121" t="s">
        <v>58</v>
      </c>
      <c r="D3876" s="119" t="s">
        <v>20</v>
      </c>
      <c r="E3876" s="18" t="s">
        <v>59</v>
      </c>
      <c r="F3876" s="17"/>
      <c r="G3876" s="19">
        <v>522</v>
      </c>
      <c r="H3876" s="21">
        <v>327</v>
      </c>
      <c r="I3876" s="3">
        <v>76</v>
      </c>
      <c r="J3876" s="3">
        <v>103</v>
      </c>
      <c r="K3876" s="22">
        <v>16</v>
      </c>
    </row>
    <row r="3877" spans="3:11" x14ac:dyDescent="0.25">
      <c r="C3877" s="125"/>
      <c r="D3877" s="120"/>
      <c r="E3877" s="9"/>
      <c r="F3877" s="10"/>
      <c r="G3877" s="8">
        <v>100</v>
      </c>
      <c r="H3877" s="13">
        <v>62.643678160919997</v>
      </c>
      <c r="I3877" s="2">
        <v>14.559386973180001</v>
      </c>
      <c r="J3877" s="2">
        <v>19.731800766284</v>
      </c>
      <c r="K3877" s="14">
        <v>3.065134099617</v>
      </c>
    </row>
    <row r="3878" spans="3:11" x14ac:dyDescent="0.25">
      <c r="C3878" s="125"/>
      <c r="D3878" s="120"/>
      <c r="E3878" s="4" t="s">
        <v>60</v>
      </c>
      <c r="F3878" s="5"/>
      <c r="G3878" s="6">
        <v>1090</v>
      </c>
      <c r="H3878" s="7">
        <v>803</v>
      </c>
      <c r="I3878" s="1">
        <v>149</v>
      </c>
      <c r="J3878" s="1">
        <v>106</v>
      </c>
      <c r="K3878" s="11">
        <v>32</v>
      </c>
    </row>
    <row r="3879" spans="3:11" x14ac:dyDescent="0.25">
      <c r="C3879" s="125"/>
      <c r="D3879" s="120"/>
      <c r="E3879" s="9"/>
      <c r="F3879" s="10"/>
      <c r="G3879" s="8">
        <v>100</v>
      </c>
      <c r="H3879" s="13">
        <v>73.669724770642006</v>
      </c>
      <c r="I3879" s="2">
        <v>13.669724770642</v>
      </c>
      <c r="J3879" s="2">
        <v>9.7247706422019995</v>
      </c>
      <c r="K3879" s="14">
        <v>2.9357798165140001</v>
      </c>
    </row>
    <row r="3880" spans="3:11" ht="25.2" x14ac:dyDescent="0.25">
      <c r="C3880" s="125"/>
      <c r="D3880" s="120"/>
      <c r="E3880" s="4" t="s">
        <v>61</v>
      </c>
      <c r="F3880" s="5"/>
      <c r="G3880" s="6">
        <v>327</v>
      </c>
      <c r="H3880" s="7">
        <v>280</v>
      </c>
      <c r="I3880" s="1">
        <v>25</v>
      </c>
      <c r="J3880" s="1">
        <v>13</v>
      </c>
      <c r="K3880" s="11">
        <v>9</v>
      </c>
    </row>
    <row r="3881" spans="3:11" x14ac:dyDescent="0.25">
      <c r="C3881" s="125"/>
      <c r="D3881" s="120"/>
      <c r="E3881" s="9"/>
      <c r="F3881" s="10"/>
      <c r="G3881" s="8">
        <v>100</v>
      </c>
      <c r="H3881" s="13">
        <v>85.626911314984994</v>
      </c>
      <c r="I3881" s="2">
        <v>7.6452599388379996</v>
      </c>
      <c r="J3881" s="2">
        <v>3.9755351681960001</v>
      </c>
      <c r="K3881" s="14">
        <v>2.7522935779819999</v>
      </c>
    </row>
    <row r="3882" spans="3:11" x14ac:dyDescent="0.25">
      <c r="C3882" s="125"/>
      <c r="D3882" s="120"/>
      <c r="E3882" s="4" t="s">
        <v>62</v>
      </c>
      <c r="F3882" s="5"/>
      <c r="G3882" s="6">
        <v>428</v>
      </c>
      <c r="H3882" s="7">
        <v>339</v>
      </c>
      <c r="I3882" s="1">
        <v>61</v>
      </c>
      <c r="J3882" s="1">
        <v>20</v>
      </c>
      <c r="K3882" s="11">
        <v>8</v>
      </c>
    </row>
    <row r="3883" spans="3:11" x14ac:dyDescent="0.25">
      <c r="C3883" s="125"/>
      <c r="D3883" s="120"/>
      <c r="E3883" s="9"/>
      <c r="F3883" s="10"/>
      <c r="G3883" s="8">
        <v>100</v>
      </c>
      <c r="H3883" s="13">
        <v>79.205607476636004</v>
      </c>
      <c r="I3883" s="2">
        <v>14.252336448597999</v>
      </c>
      <c r="J3883" s="2">
        <v>4.6728971962620003</v>
      </c>
      <c r="K3883" s="14">
        <v>1.869158878505</v>
      </c>
    </row>
    <row r="3884" spans="3:11" x14ac:dyDescent="0.25">
      <c r="C3884" s="125"/>
      <c r="D3884" s="120"/>
      <c r="E3884" s="4" t="s">
        <v>63</v>
      </c>
      <c r="F3884" s="5"/>
      <c r="G3884" s="6">
        <v>25</v>
      </c>
      <c r="H3884" s="7">
        <v>11</v>
      </c>
      <c r="I3884" s="1">
        <v>6</v>
      </c>
      <c r="J3884" s="1">
        <v>7</v>
      </c>
      <c r="K3884" s="11">
        <v>1</v>
      </c>
    </row>
    <row r="3885" spans="3:11" x14ac:dyDescent="0.25">
      <c r="C3885" s="125"/>
      <c r="D3885" s="120"/>
      <c r="E3885" s="9"/>
      <c r="F3885" s="10"/>
      <c r="G3885" s="8">
        <v>100</v>
      </c>
      <c r="H3885" s="13">
        <v>44</v>
      </c>
      <c r="I3885" s="2">
        <v>24</v>
      </c>
      <c r="J3885" s="2">
        <v>28</v>
      </c>
      <c r="K3885" s="14">
        <v>4</v>
      </c>
    </row>
    <row r="3886" spans="3:11" x14ac:dyDescent="0.25">
      <c r="C3886" s="125"/>
      <c r="D3886" s="120"/>
      <c r="E3886" s="4" t="s">
        <v>18</v>
      </c>
      <c r="F3886" s="5"/>
      <c r="G3886" s="6">
        <v>22</v>
      </c>
      <c r="H3886" s="7">
        <v>16</v>
      </c>
      <c r="I3886" s="1">
        <v>1</v>
      </c>
      <c r="J3886" s="1">
        <v>4</v>
      </c>
      <c r="K3886" s="11">
        <v>1</v>
      </c>
    </row>
    <row r="3887" spans="3:11" x14ac:dyDescent="0.25">
      <c r="C3887" s="125"/>
      <c r="D3887" s="120"/>
      <c r="E3887" s="9"/>
      <c r="F3887" s="10"/>
      <c r="G3887" s="8">
        <v>100</v>
      </c>
      <c r="H3887" s="13">
        <v>72.727272727273004</v>
      </c>
      <c r="I3887" s="2">
        <v>4.5454545454549997</v>
      </c>
      <c r="J3887" s="2">
        <v>18.181818181817999</v>
      </c>
      <c r="K3887" s="14">
        <v>4.5454545454549997</v>
      </c>
    </row>
    <row r="3888" spans="3:11" ht="25.2" x14ac:dyDescent="0.25">
      <c r="C3888" s="121" t="s">
        <v>64</v>
      </c>
      <c r="D3888" s="119" t="s">
        <v>20</v>
      </c>
      <c r="E3888" s="18" t="s">
        <v>65</v>
      </c>
      <c r="F3888" s="17"/>
      <c r="G3888" s="19">
        <v>36</v>
      </c>
      <c r="H3888" s="21">
        <v>21</v>
      </c>
      <c r="I3888" s="3">
        <v>5</v>
      </c>
      <c r="J3888" s="3">
        <v>8</v>
      </c>
      <c r="K3888" s="22">
        <v>2</v>
      </c>
    </row>
    <row r="3889" spans="3:11" x14ac:dyDescent="0.25">
      <c r="C3889" s="125"/>
      <c r="D3889" s="120"/>
      <c r="E3889" s="9"/>
      <c r="F3889" s="10"/>
      <c r="G3889" s="8">
        <v>100</v>
      </c>
      <c r="H3889" s="13">
        <v>58.333333333333002</v>
      </c>
      <c r="I3889" s="2">
        <v>13.888888888888999</v>
      </c>
      <c r="J3889" s="2">
        <v>22.222222222222001</v>
      </c>
      <c r="K3889" s="14">
        <v>5.5555555555560003</v>
      </c>
    </row>
    <row r="3890" spans="3:11" ht="37.799999999999997" x14ac:dyDescent="0.25">
      <c r="C3890" s="125"/>
      <c r="D3890" s="120"/>
      <c r="E3890" s="4" t="s">
        <v>66</v>
      </c>
      <c r="F3890" s="5"/>
      <c r="G3890" s="6">
        <v>177</v>
      </c>
      <c r="H3890" s="7">
        <v>135</v>
      </c>
      <c r="I3890" s="1">
        <v>15</v>
      </c>
      <c r="J3890" s="1">
        <v>21</v>
      </c>
      <c r="K3890" s="11">
        <v>6</v>
      </c>
    </row>
    <row r="3891" spans="3:11" x14ac:dyDescent="0.25">
      <c r="C3891" s="125"/>
      <c r="D3891" s="120"/>
      <c r="E3891" s="9"/>
      <c r="F3891" s="10"/>
      <c r="G3891" s="8">
        <v>100</v>
      </c>
      <c r="H3891" s="13">
        <v>76.271186440677994</v>
      </c>
      <c r="I3891" s="2">
        <v>8.4745762711860007</v>
      </c>
      <c r="J3891" s="2">
        <v>11.864406779661</v>
      </c>
      <c r="K3891" s="14">
        <v>3.3898305084749998</v>
      </c>
    </row>
    <row r="3892" spans="3:11" ht="37.799999999999997" x14ac:dyDescent="0.25">
      <c r="C3892" s="125"/>
      <c r="D3892" s="120"/>
      <c r="E3892" s="4" t="s">
        <v>67</v>
      </c>
      <c r="F3892" s="5"/>
      <c r="G3892" s="6">
        <v>231</v>
      </c>
      <c r="H3892" s="7">
        <v>163</v>
      </c>
      <c r="I3892" s="1">
        <v>31</v>
      </c>
      <c r="J3892" s="1">
        <v>33</v>
      </c>
      <c r="K3892" s="11">
        <v>4</v>
      </c>
    </row>
    <row r="3893" spans="3:11" x14ac:dyDescent="0.25">
      <c r="C3893" s="125"/>
      <c r="D3893" s="120"/>
      <c r="E3893" s="9"/>
      <c r="F3893" s="10"/>
      <c r="G3893" s="8">
        <v>100</v>
      </c>
      <c r="H3893" s="13">
        <v>70.562770562770993</v>
      </c>
      <c r="I3893" s="2">
        <v>13.419913419913</v>
      </c>
      <c r="J3893" s="2">
        <v>14.285714285714</v>
      </c>
      <c r="K3893" s="14">
        <v>1.731601731602</v>
      </c>
    </row>
    <row r="3894" spans="3:11" ht="37.799999999999997" x14ac:dyDescent="0.25">
      <c r="C3894" s="125"/>
      <c r="D3894" s="120"/>
      <c r="E3894" s="4" t="s">
        <v>68</v>
      </c>
      <c r="F3894" s="5"/>
      <c r="G3894" s="6">
        <v>324</v>
      </c>
      <c r="H3894" s="7">
        <v>235</v>
      </c>
      <c r="I3894" s="1">
        <v>44</v>
      </c>
      <c r="J3894" s="1">
        <v>38</v>
      </c>
      <c r="K3894" s="11">
        <v>7</v>
      </c>
    </row>
    <row r="3895" spans="3:11" x14ac:dyDescent="0.25">
      <c r="C3895" s="125"/>
      <c r="D3895" s="120"/>
      <c r="E3895" s="9"/>
      <c r="F3895" s="10"/>
      <c r="G3895" s="8">
        <v>100</v>
      </c>
      <c r="H3895" s="13">
        <v>72.530864197531002</v>
      </c>
      <c r="I3895" s="2">
        <v>13.58024691358</v>
      </c>
      <c r="J3895" s="2">
        <v>11.728395061728</v>
      </c>
      <c r="K3895" s="14">
        <v>2.1604938271599998</v>
      </c>
    </row>
    <row r="3896" spans="3:11" ht="37.799999999999997" x14ac:dyDescent="0.25">
      <c r="C3896" s="125"/>
      <c r="D3896" s="120"/>
      <c r="E3896" s="4" t="s">
        <v>69</v>
      </c>
      <c r="F3896" s="5"/>
      <c r="G3896" s="6">
        <v>364</v>
      </c>
      <c r="H3896" s="7">
        <v>273</v>
      </c>
      <c r="I3896" s="1">
        <v>49</v>
      </c>
      <c r="J3896" s="1">
        <v>37</v>
      </c>
      <c r="K3896" s="11">
        <v>5</v>
      </c>
    </row>
    <row r="3897" spans="3:11" x14ac:dyDescent="0.25">
      <c r="C3897" s="125"/>
      <c r="D3897" s="120"/>
      <c r="E3897" s="9"/>
      <c r="F3897" s="10"/>
      <c r="G3897" s="8">
        <v>100</v>
      </c>
      <c r="H3897" s="13">
        <v>75</v>
      </c>
      <c r="I3897" s="2">
        <v>13.461538461538</v>
      </c>
      <c r="J3897" s="2">
        <v>10.164835164835001</v>
      </c>
      <c r="K3897" s="14">
        <v>1.3736263736259999</v>
      </c>
    </row>
    <row r="3898" spans="3:11" ht="37.799999999999997" x14ac:dyDescent="0.25">
      <c r="C3898" s="125"/>
      <c r="D3898" s="120"/>
      <c r="E3898" s="4" t="s">
        <v>70</v>
      </c>
      <c r="F3898" s="5"/>
      <c r="G3898" s="6">
        <v>292</v>
      </c>
      <c r="H3898" s="7">
        <v>211</v>
      </c>
      <c r="I3898" s="1">
        <v>40</v>
      </c>
      <c r="J3898" s="1">
        <v>26</v>
      </c>
      <c r="K3898" s="11">
        <v>15</v>
      </c>
    </row>
    <row r="3899" spans="3:11" x14ac:dyDescent="0.25">
      <c r="C3899" s="125"/>
      <c r="D3899" s="120"/>
      <c r="E3899" s="9"/>
      <c r="F3899" s="10"/>
      <c r="G3899" s="8">
        <v>100</v>
      </c>
      <c r="H3899" s="13">
        <v>72.260273972603002</v>
      </c>
      <c r="I3899" s="2">
        <v>13.698630136986001</v>
      </c>
      <c r="J3899" s="2">
        <v>8.9041095890409991</v>
      </c>
      <c r="K3899" s="14">
        <v>5.1369863013700003</v>
      </c>
    </row>
    <row r="3900" spans="3:11" ht="37.799999999999997" x14ac:dyDescent="0.25">
      <c r="C3900" s="125"/>
      <c r="D3900" s="120"/>
      <c r="E3900" s="4" t="s">
        <v>71</v>
      </c>
      <c r="F3900" s="5"/>
      <c r="G3900" s="6">
        <v>316</v>
      </c>
      <c r="H3900" s="7">
        <v>239</v>
      </c>
      <c r="I3900" s="1">
        <v>44</v>
      </c>
      <c r="J3900" s="1">
        <v>24</v>
      </c>
      <c r="K3900" s="11">
        <v>9</v>
      </c>
    </row>
    <row r="3901" spans="3:11" x14ac:dyDescent="0.25">
      <c r="C3901" s="125"/>
      <c r="D3901" s="120"/>
      <c r="E3901" s="9"/>
      <c r="F3901" s="10"/>
      <c r="G3901" s="8">
        <v>100</v>
      </c>
      <c r="H3901" s="13">
        <v>75.632911392405006</v>
      </c>
      <c r="I3901" s="2">
        <v>13.924050632910999</v>
      </c>
      <c r="J3901" s="2">
        <v>7.5949367088609998</v>
      </c>
      <c r="K3901" s="14">
        <v>2.8481012658229998</v>
      </c>
    </row>
    <row r="3902" spans="3:11" ht="37.799999999999997" x14ac:dyDescent="0.25">
      <c r="C3902" s="125"/>
      <c r="D3902" s="120"/>
      <c r="E3902" s="4" t="s">
        <v>72</v>
      </c>
      <c r="F3902" s="5"/>
      <c r="G3902" s="6">
        <v>308</v>
      </c>
      <c r="H3902" s="7">
        <v>225</v>
      </c>
      <c r="I3902" s="1">
        <v>48</v>
      </c>
      <c r="J3902" s="1">
        <v>27</v>
      </c>
      <c r="K3902" s="11">
        <v>8</v>
      </c>
    </row>
    <row r="3903" spans="3:11" x14ac:dyDescent="0.25">
      <c r="C3903" s="125"/>
      <c r="D3903" s="120"/>
      <c r="E3903" s="9"/>
      <c r="F3903" s="10"/>
      <c r="G3903" s="8">
        <v>100</v>
      </c>
      <c r="H3903" s="13">
        <v>73.051948051948003</v>
      </c>
      <c r="I3903" s="2">
        <v>15.584415584416</v>
      </c>
      <c r="J3903" s="2">
        <v>8.7662337662340004</v>
      </c>
      <c r="K3903" s="14">
        <v>2.5974025974030002</v>
      </c>
    </row>
    <row r="3904" spans="3:11" ht="37.799999999999997" x14ac:dyDescent="0.25">
      <c r="C3904" s="125"/>
      <c r="D3904" s="120"/>
      <c r="E3904" s="4" t="s">
        <v>73</v>
      </c>
      <c r="F3904" s="5"/>
      <c r="G3904" s="6">
        <v>114</v>
      </c>
      <c r="H3904" s="7">
        <v>85</v>
      </c>
      <c r="I3904" s="1">
        <v>18</v>
      </c>
      <c r="J3904" s="1">
        <v>8</v>
      </c>
      <c r="K3904" s="11">
        <v>3</v>
      </c>
    </row>
    <row r="3905" spans="3:11" x14ac:dyDescent="0.25">
      <c r="C3905" s="125"/>
      <c r="D3905" s="120"/>
      <c r="E3905" s="9"/>
      <c r="F3905" s="10"/>
      <c r="G3905" s="8">
        <v>100</v>
      </c>
      <c r="H3905" s="13">
        <v>74.561403508772003</v>
      </c>
      <c r="I3905" s="2">
        <v>15.789473684211</v>
      </c>
      <c r="J3905" s="2">
        <v>7.0175438596489998</v>
      </c>
      <c r="K3905" s="14">
        <v>2.6315789473679998</v>
      </c>
    </row>
    <row r="3906" spans="3:11" ht="25.2" x14ac:dyDescent="0.25">
      <c r="C3906" s="125"/>
      <c r="D3906" s="120"/>
      <c r="E3906" s="4" t="s">
        <v>74</v>
      </c>
      <c r="F3906" s="5"/>
      <c r="G3906" s="6">
        <v>96</v>
      </c>
      <c r="H3906" s="7">
        <v>70</v>
      </c>
      <c r="I3906" s="1">
        <v>11</v>
      </c>
      <c r="J3906" s="1">
        <v>12</v>
      </c>
      <c r="K3906" s="11">
        <v>3</v>
      </c>
    </row>
    <row r="3907" spans="3:11" x14ac:dyDescent="0.25">
      <c r="C3907" s="125"/>
      <c r="D3907" s="120"/>
      <c r="E3907" s="9"/>
      <c r="F3907" s="10"/>
      <c r="G3907" s="8">
        <v>100</v>
      </c>
      <c r="H3907" s="13">
        <v>72.916666666666998</v>
      </c>
      <c r="I3907" s="2">
        <v>11.458333333333</v>
      </c>
      <c r="J3907" s="2">
        <v>12.5</v>
      </c>
      <c r="K3907" s="14">
        <v>3.125</v>
      </c>
    </row>
    <row r="3908" spans="3:11" x14ac:dyDescent="0.25">
      <c r="C3908" s="125"/>
      <c r="D3908" s="120"/>
      <c r="E3908" s="4" t="s">
        <v>75</v>
      </c>
      <c r="F3908" s="5"/>
      <c r="G3908" s="6">
        <v>29</v>
      </c>
      <c r="H3908" s="7">
        <v>20</v>
      </c>
      <c r="I3908" s="1">
        <v>2</v>
      </c>
      <c r="J3908" s="1">
        <v>6</v>
      </c>
      <c r="K3908" s="11">
        <v>1</v>
      </c>
    </row>
    <row r="3909" spans="3:11" x14ac:dyDescent="0.25">
      <c r="C3909" s="125"/>
      <c r="D3909" s="120"/>
      <c r="E3909" s="9"/>
      <c r="F3909" s="10"/>
      <c r="G3909" s="8">
        <v>100</v>
      </c>
      <c r="H3909" s="13">
        <v>68.965517241379004</v>
      </c>
      <c r="I3909" s="2">
        <v>6.8965517241379999</v>
      </c>
      <c r="J3909" s="2">
        <v>20.689655172414</v>
      </c>
      <c r="K3909" s="14">
        <v>3.4482758620689999</v>
      </c>
    </row>
    <row r="3910" spans="3:11" x14ac:dyDescent="0.25">
      <c r="C3910" s="125"/>
      <c r="D3910" s="120"/>
      <c r="E3910" s="4" t="s">
        <v>18</v>
      </c>
      <c r="F3910" s="5"/>
      <c r="G3910" s="6">
        <v>127</v>
      </c>
      <c r="H3910" s="7">
        <v>99</v>
      </c>
      <c r="I3910" s="1">
        <v>11</v>
      </c>
      <c r="J3910" s="1">
        <v>13</v>
      </c>
      <c r="K3910" s="11">
        <v>4</v>
      </c>
    </row>
    <row r="3911" spans="3:11" x14ac:dyDescent="0.25">
      <c r="C3911" s="125"/>
      <c r="D3911" s="120"/>
      <c r="E3911" s="9"/>
      <c r="F3911" s="10"/>
      <c r="G3911" s="8">
        <v>100</v>
      </c>
      <c r="H3911" s="13">
        <v>77.952755905512007</v>
      </c>
      <c r="I3911" s="2">
        <v>8.6614173228349998</v>
      </c>
      <c r="J3911" s="2">
        <v>10.236220472441</v>
      </c>
      <c r="K3911" s="14">
        <v>3.1496062992130001</v>
      </c>
    </row>
    <row r="3912" spans="3:11" x14ac:dyDescent="0.25">
      <c r="C3912" s="121" t="s">
        <v>76</v>
      </c>
      <c r="D3912" s="119" t="s">
        <v>20</v>
      </c>
      <c r="E3912" s="18" t="s">
        <v>77</v>
      </c>
      <c r="F3912" s="17"/>
      <c r="G3912" s="19">
        <v>626</v>
      </c>
      <c r="H3912" s="21">
        <v>465</v>
      </c>
      <c r="I3912" s="3">
        <v>83</v>
      </c>
      <c r="J3912" s="3">
        <v>60</v>
      </c>
      <c r="K3912" s="22">
        <v>18</v>
      </c>
    </row>
    <row r="3913" spans="3:11" x14ac:dyDescent="0.25">
      <c r="C3913" s="125"/>
      <c r="D3913" s="120"/>
      <c r="E3913" s="9"/>
      <c r="F3913" s="10"/>
      <c r="G3913" s="8">
        <v>100</v>
      </c>
      <c r="H3913" s="13">
        <v>74.281150159744001</v>
      </c>
      <c r="I3913" s="2">
        <v>13.258785942492</v>
      </c>
      <c r="J3913" s="2">
        <v>9.5846645367410002</v>
      </c>
      <c r="K3913" s="14">
        <v>2.8753993610220001</v>
      </c>
    </row>
    <row r="3914" spans="3:11" x14ac:dyDescent="0.25">
      <c r="C3914" s="125"/>
      <c r="D3914" s="120"/>
      <c r="E3914" s="4" t="s">
        <v>78</v>
      </c>
      <c r="F3914" s="5"/>
      <c r="G3914" s="6">
        <v>975</v>
      </c>
      <c r="H3914" s="7">
        <v>732</v>
      </c>
      <c r="I3914" s="1">
        <v>115</v>
      </c>
      <c r="J3914" s="1">
        <v>102</v>
      </c>
      <c r="K3914" s="11">
        <v>26</v>
      </c>
    </row>
    <row r="3915" spans="3:11" x14ac:dyDescent="0.25">
      <c r="C3915" s="125"/>
      <c r="D3915" s="120"/>
      <c r="E3915" s="9"/>
      <c r="F3915" s="10"/>
      <c r="G3915" s="8">
        <v>100</v>
      </c>
      <c r="H3915" s="13">
        <v>75.076923076922995</v>
      </c>
      <c r="I3915" s="2">
        <v>11.794871794872</v>
      </c>
      <c r="J3915" s="2">
        <v>10.461538461538</v>
      </c>
      <c r="K3915" s="14">
        <v>2.666666666667</v>
      </c>
    </row>
    <row r="3916" spans="3:11" x14ac:dyDescent="0.25">
      <c r="C3916" s="125"/>
      <c r="D3916" s="120"/>
      <c r="E3916" s="4" t="s">
        <v>79</v>
      </c>
      <c r="F3916" s="5"/>
      <c r="G3916" s="6">
        <v>589</v>
      </c>
      <c r="H3916" s="7">
        <v>429</v>
      </c>
      <c r="I3916" s="1">
        <v>84</v>
      </c>
      <c r="J3916" s="1">
        <v>63</v>
      </c>
      <c r="K3916" s="11">
        <v>13</v>
      </c>
    </row>
    <row r="3917" spans="3:11" x14ac:dyDescent="0.25">
      <c r="C3917" s="125"/>
      <c r="D3917" s="120"/>
      <c r="E3917" s="9"/>
      <c r="F3917" s="10"/>
      <c r="G3917" s="8">
        <v>100</v>
      </c>
      <c r="H3917" s="13">
        <v>72.835314091680999</v>
      </c>
      <c r="I3917" s="2">
        <v>14.261460101868</v>
      </c>
      <c r="J3917" s="2">
        <v>10.696095076401001</v>
      </c>
      <c r="K3917" s="14">
        <v>2.2071307300509999</v>
      </c>
    </row>
    <row r="3918" spans="3:11" x14ac:dyDescent="0.25">
      <c r="C3918" s="125"/>
      <c r="D3918" s="120"/>
      <c r="E3918" s="4" t="s">
        <v>80</v>
      </c>
      <c r="F3918" s="5"/>
      <c r="G3918" s="6">
        <v>224</v>
      </c>
      <c r="H3918" s="7">
        <v>150</v>
      </c>
      <c r="I3918" s="1">
        <v>36</v>
      </c>
      <c r="J3918" s="1">
        <v>28</v>
      </c>
      <c r="K3918" s="11">
        <v>10</v>
      </c>
    </row>
    <row r="3919" spans="3:11" x14ac:dyDescent="0.25">
      <c r="C3919" s="125"/>
      <c r="D3919" s="120"/>
      <c r="E3919" s="9"/>
      <c r="F3919" s="10"/>
      <c r="G3919" s="8">
        <v>100</v>
      </c>
      <c r="H3919" s="13">
        <v>66.964285714286007</v>
      </c>
      <c r="I3919" s="2">
        <v>16.071428571428999</v>
      </c>
      <c r="J3919" s="2">
        <v>12.5</v>
      </c>
      <c r="K3919" s="14">
        <v>4.4642857142860004</v>
      </c>
    </row>
    <row r="3920" spans="3:11" x14ac:dyDescent="0.25">
      <c r="C3920" s="121" t="s">
        <v>81</v>
      </c>
      <c r="D3920" s="119" t="s">
        <v>20</v>
      </c>
      <c r="E3920" s="18" t="s">
        <v>82</v>
      </c>
      <c r="F3920" s="17"/>
      <c r="G3920" s="19">
        <v>300</v>
      </c>
      <c r="H3920" s="21">
        <v>211</v>
      </c>
      <c r="I3920" s="3">
        <v>40</v>
      </c>
      <c r="J3920" s="3">
        <v>39</v>
      </c>
      <c r="K3920" s="22">
        <v>10</v>
      </c>
    </row>
    <row r="3921" spans="3:11" x14ac:dyDescent="0.25">
      <c r="C3921" s="125"/>
      <c r="D3921" s="120"/>
      <c r="E3921" s="9"/>
      <c r="F3921" s="10"/>
      <c r="G3921" s="8">
        <v>100</v>
      </c>
      <c r="H3921" s="13">
        <v>70.333333333333002</v>
      </c>
      <c r="I3921" s="2">
        <v>13.333333333333</v>
      </c>
      <c r="J3921" s="2">
        <v>13</v>
      </c>
      <c r="K3921" s="14">
        <v>3.333333333333</v>
      </c>
    </row>
    <row r="3922" spans="3:11" x14ac:dyDescent="0.25">
      <c r="C3922" s="125"/>
      <c r="D3922" s="120"/>
      <c r="E3922" s="4" t="s">
        <v>83</v>
      </c>
      <c r="F3922" s="5"/>
      <c r="G3922" s="6">
        <v>722</v>
      </c>
      <c r="H3922" s="7">
        <v>544</v>
      </c>
      <c r="I3922" s="1">
        <v>88</v>
      </c>
      <c r="J3922" s="1">
        <v>69</v>
      </c>
      <c r="K3922" s="11">
        <v>21</v>
      </c>
    </row>
    <row r="3923" spans="3:11" x14ac:dyDescent="0.25">
      <c r="C3923" s="125"/>
      <c r="D3923" s="120"/>
      <c r="E3923" s="9"/>
      <c r="F3923" s="10"/>
      <c r="G3923" s="8">
        <v>100</v>
      </c>
      <c r="H3923" s="13">
        <v>75.346260387811995</v>
      </c>
      <c r="I3923" s="2">
        <v>12.188365650970001</v>
      </c>
      <c r="J3923" s="2">
        <v>9.5567867036010004</v>
      </c>
      <c r="K3923" s="14">
        <v>2.9085872576180001</v>
      </c>
    </row>
    <row r="3924" spans="3:11" x14ac:dyDescent="0.25">
      <c r="C3924" s="125"/>
      <c r="D3924" s="120"/>
      <c r="E3924" s="4" t="s">
        <v>84</v>
      </c>
      <c r="F3924" s="5"/>
      <c r="G3924" s="6">
        <v>483</v>
      </c>
      <c r="H3924" s="7">
        <v>344</v>
      </c>
      <c r="I3924" s="1">
        <v>77</v>
      </c>
      <c r="J3924" s="1">
        <v>51</v>
      </c>
      <c r="K3924" s="11">
        <v>11</v>
      </c>
    </row>
    <row r="3925" spans="3:11" x14ac:dyDescent="0.25">
      <c r="C3925" s="125"/>
      <c r="D3925" s="120"/>
      <c r="E3925" s="9"/>
      <c r="F3925" s="10"/>
      <c r="G3925" s="8">
        <v>100</v>
      </c>
      <c r="H3925" s="13">
        <v>71.221532091097004</v>
      </c>
      <c r="I3925" s="2">
        <v>15.942028985506999</v>
      </c>
      <c r="J3925" s="2">
        <v>10.55900621118</v>
      </c>
      <c r="K3925" s="14">
        <v>2.277432712215</v>
      </c>
    </row>
    <row r="3926" spans="3:11" x14ac:dyDescent="0.25">
      <c r="C3926" s="125"/>
      <c r="D3926" s="120"/>
      <c r="E3926" s="4" t="s">
        <v>85</v>
      </c>
      <c r="F3926" s="5"/>
      <c r="G3926" s="6">
        <v>395</v>
      </c>
      <c r="H3926" s="7">
        <v>304</v>
      </c>
      <c r="I3926" s="1">
        <v>43</v>
      </c>
      <c r="J3926" s="1">
        <v>36</v>
      </c>
      <c r="K3926" s="11">
        <v>12</v>
      </c>
    </row>
    <row r="3927" spans="3:11" x14ac:dyDescent="0.25">
      <c r="C3927" s="125"/>
      <c r="D3927" s="120"/>
      <c r="E3927" s="9"/>
      <c r="F3927" s="10"/>
      <c r="G3927" s="8">
        <v>100</v>
      </c>
      <c r="H3927" s="13">
        <v>76.962025316456007</v>
      </c>
      <c r="I3927" s="2">
        <v>10.886075949366999</v>
      </c>
      <c r="J3927" s="2">
        <v>9.1139240506330008</v>
      </c>
      <c r="K3927" s="14">
        <v>3.0379746835439998</v>
      </c>
    </row>
    <row r="3928" spans="3:11" x14ac:dyDescent="0.25">
      <c r="C3928" s="125"/>
      <c r="D3928" s="120"/>
      <c r="E3928" s="4" t="s">
        <v>86</v>
      </c>
      <c r="F3928" s="5"/>
      <c r="G3928" s="6">
        <v>236</v>
      </c>
      <c r="H3928" s="7">
        <v>169</v>
      </c>
      <c r="I3928" s="1">
        <v>30</v>
      </c>
      <c r="J3928" s="1">
        <v>30</v>
      </c>
      <c r="K3928" s="11">
        <v>7</v>
      </c>
    </row>
    <row r="3929" spans="3:11" x14ac:dyDescent="0.25">
      <c r="C3929" s="125"/>
      <c r="D3929" s="120"/>
      <c r="E3929" s="9"/>
      <c r="F3929" s="10"/>
      <c r="G3929" s="8">
        <v>100</v>
      </c>
      <c r="H3929" s="13">
        <v>71.610169491524999</v>
      </c>
      <c r="I3929" s="2">
        <v>12.71186440678</v>
      </c>
      <c r="J3929" s="2">
        <v>12.71186440678</v>
      </c>
      <c r="K3929" s="14">
        <v>2.9661016949149999</v>
      </c>
    </row>
    <row r="3930" spans="3:11" x14ac:dyDescent="0.25">
      <c r="C3930" s="125"/>
      <c r="D3930" s="120"/>
      <c r="E3930" s="4" t="s">
        <v>87</v>
      </c>
      <c r="F3930" s="5"/>
      <c r="G3930" s="6">
        <v>278</v>
      </c>
      <c r="H3930" s="7">
        <v>204</v>
      </c>
      <c r="I3930" s="1">
        <v>40</v>
      </c>
      <c r="J3930" s="1">
        <v>28</v>
      </c>
      <c r="K3930" s="11">
        <v>6</v>
      </c>
    </row>
    <row r="3931" spans="3:11" x14ac:dyDescent="0.25">
      <c r="C3931" s="125"/>
      <c r="D3931" s="120"/>
      <c r="E3931" s="9"/>
      <c r="F3931" s="10"/>
      <c r="G3931" s="8">
        <v>100</v>
      </c>
      <c r="H3931" s="13">
        <v>73.381294964028996</v>
      </c>
      <c r="I3931" s="2">
        <v>14.388489208633001</v>
      </c>
      <c r="J3931" s="2">
        <v>10.071942446043</v>
      </c>
      <c r="K3931" s="14">
        <v>2.1582733812949999</v>
      </c>
    </row>
    <row r="3932" spans="3:11" x14ac:dyDescent="0.25">
      <c r="C3932" s="121" t="s">
        <v>88</v>
      </c>
      <c r="D3932" s="119" t="s">
        <v>20</v>
      </c>
      <c r="E3932" s="18" t="s">
        <v>89</v>
      </c>
      <c r="F3932" s="17"/>
      <c r="G3932" s="19">
        <v>110</v>
      </c>
      <c r="H3932" s="21">
        <v>67</v>
      </c>
      <c r="I3932" s="3">
        <v>21</v>
      </c>
      <c r="J3932" s="3">
        <v>14</v>
      </c>
      <c r="K3932" s="22">
        <v>8</v>
      </c>
    </row>
    <row r="3933" spans="3:11" x14ac:dyDescent="0.25">
      <c r="C3933" s="122"/>
      <c r="D3933" s="120"/>
      <c r="E3933" s="9"/>
      <c r="F3933" s="10"/>
      <c r="G3933" s="8">
        <v>100</v>
      </c>
      <c r="H3933" s="13">
        <v>60.909090909090999</v>
      </c>
      <c r="I3933" s="2">
        <v>19.090909090909001</v>
      </c>
      <c r="J3933" s="2">
        <v>12.727272727273</v>
      </c>
      <c r="K3933" s="14">
        <v>7.2727272727269998</v>
      </c>
    </row>
    <row r="3934" spans="3:11" x14ac:dyDescent="0.25">
      <c r="C3934" s="122"/>
      <c r="D3934" s="120"/>
      <c r="E3934" s="4" t="s">
        <v>90</v>
      </c>
      <c r="F3934" s="5"/>
      <c r="G3934" s="6">
        <v>190</v>
      </c>
      <c r="H3934" s="7">
        <v>144</v>
      </c>
      <c r="I3934" s="1">
        <v>19</v>
      </c>
      <c r="J3934" s="1">
        <v>25</v>
      </c>
      <c r="K3934" s="11">
        <v>2</v>
      </c>
    </row>
    <row r="3935" spans="3:11" x14ac:dyDescent="0.25">
      <c r="C3935" s="122"/>
      <c r="D3935" s="120"/>
      <c r="E3935" s="9"/>
      <c r="F3935" s="10"/>
      <c r="G3935" s="8">
        <v>100</v>
      </c>
      <c r="H3935" s="13">
        <v>75.789473684211004</v>
      </c>
      <c r="I3935" s="2">
        <v>10</v>
      </c>
      <c r="J3935" s="2">
        <v>13.157894736842</v>
      </c>
      <c r="K3935" s="14">
        <v>1.052631578947</v>
      </c>
    </row>
    <row r="3936" spans="3:11" x14ac:dyDescent="0.25">
      <c r="C3936" s="122"/>
      <c r="D3936" s="120"/>
      <c r="E3936" s="4" t="s">
        <v>83</v>
      </c>
      <c r="F3936" s="5"/>
      <c r="G3936" s="6">
        <v>722</v>
      </c>
      <c r="H3936" s="7">
        <v>544</v>
      </c>
      <c r="I3936" s="1">
        <v>88</v>
      </c>
      <c r="J3936" s="1">
        <v>69</v>
      </c>
      <c r="K3936" s="11">
        <v>21</v>
      </c>
    </row>
    <row r="3937" spans="3:11" x14ac:dyDescent="0.25">
      <c r="C3937" s="122"/>
      <c r="D3937" s="120"/>
      <c r="E3937" s="9"/>
      <c r="F3937" s="10"/>
      <c r="G3937" s="8">
        <v>100</v>
      </c>
      <c r="H3937" s="13">
        <v>75.346260387811995</v>
      </c>
      <c r="I3937" s="2">
        <v>12.188365650970001</v>
      </c>
      <c r="J3937" s="2">
        <v>9.5567867036010004</v>
      </c>
      <c r="K3937" s="14">
        <v>2.9085872576180001</v>
      </c>
    </row>
    <row r="3938" spans="3:11" x14ac:dyDescent="0.25">
      <c r="C3938" s="122"/>
      <c r="D3938" s="120"/>
      <c r="E3938" s="4" t="s">
        <v>91</v>
      </c>
      <c r="F3938" s="5"/>
      <c r="G3938" s="6">
        <v>117</v>
      </c>
      <c r="H3938" s="7">
        <v>91</v>
      </c>
      <c r="I3938" s="1">
        <v>13</v>
      </c>
      <c r="J3938" s="1">
        <v>12</v>
      </c>
      <c r="K3938" s="11">
        <v>1</v>
      </c>
    </row>
    <row r="3939" spans="3:11" x14ac:dyDescent="0.25">
      <c r="C3939" s="122"/>
      <c r="D3939" s="120"/>
      <c r="E3939" s="9"/>
      <c r="F3939" s="10"/>
      <c r="G3939" s="8">
        <v>100</v>
      </c>
      <c r="H3939" s="13">
        <v>77.777777777777999</v>
      </c>
      <c r="I3939" s="2">
        <v>11.111111111111001</v>
      </c>
      <c r="J3939" s="2">
        <v>10.25641025641</v>
      </c>
      <c r="K3939" s="14">
        <v>0.85470085470099999</v>
      </c>
    </row>
    <row r="3940" spans="3:11" x14ac:dyDescent="0.25">
      <c r="C3940" s="122"/>
      <c r="D3940" s="120"/>
      <c r="E3940" s="4" t="s">
        <v>92</v>
      </c>
      <c r="F3940" s="5"/>
      <c r="G3940" s="6">
        <v>123</v>
      </c>
      <c r="H3940" s="7">
        <v>86</v>
      </c>
      <c r="I3940" s="1">
        <v>21</v>
      </c>
      <c r="J3940" s="1">
        <v>14</v>
      </c>
      <c r="K3940" s="11">
        <v>2</v>
      </c>
    </row>
    <row r="3941" spans="3:11" x14ac:dyDescent="0.25">
      <c r="C3941" s="122"/>
      <c r="D3941" s="120"/>
      <c r="E3941" s="9"/>
      <c r="F3941" s="10"/>
      <c r="G3941" s="8">
        <v>100</v>
      </c>
      <c r="H3941" s="13">
        <v>69.918699186992001</v>
      </c>
      <c r="I3941" s="2">
        <v>17.073170731706998</v>
      </c>
      <c r="J3941" s="2">
        <v>11.382113821138001</v>
      </c>
      <c r="K3941" s="14">
        <v>1.6260162601629999</v>
      </c>
    </row>
    <row r="3942" spans="3:11" x14ac:dyDescent="0.25">
      <c r="C3942" s="122"/>
      <c r="D3942" s="120"/>
      <c r="E3942" s="4" t="s">
        <v>93</v>
      </c>
      <c r="F3942" s="5"/>
      <c r="G3942" s="6">
        <v>243</v>
      </c>
      <c r="H3942" s="7">
        <v>167</v>
      </c>
      <c r="I3942" s="1">
        <v>43</v>
      </c>
      <c r="J3942" s="1">
        <v>25</v>
      </c>
      <c r="K3942" s="11">
        <v>8</v>
      </c>
    </row>
    <row r="3943" spans="3:11" x14ac:dyDescent="0.25">
      <c r="C3943" s="122"/>
      <c r="D3943" s="120"/>
      <c r="E3943" s="9"/>
      <c r="F3943" s="10"/>
      <c r="G3943" s="8">
        <v>100</v>
      </c>
      <c r="H3943" s="13">
        <v>68.724279835391002</v>
      </c>
      <c r="I3943" s="2">
        <v>17.695473251029</v>
      </c>
      <c r="J3943" s="2">
        <v>10.288065843621</v>
      </c>
      <c r="K3943" s="14">
        <v>3.2921810699590002</v>
      </c>
    </row>
    <row r="3944" spans="3:11" x14ac:dyDescent="0.25">
      <c r="C3944" s="122"/>
      <c r="D3944" s="120"/>
      <c r="E3944" s="4" t="s">
        <v>85</v>
      </c>
      <c r="F3944" s="5"/>
      <c r="G3944" s="6">
        <v>395</v>
      </c>
      <c r="H3944" s="7">
        <v>304</v>
      </c>
      <c r="I3944" s="1">
        <v>43</v>
      </c>
      <c r="J3944" s="1">
        <v>36</v>
      </c>
      <c r="K3944" s="11">
        <v>12</v>
      </c>
    </row>
    <row r="3945" spans="3:11" x14ac:dyDescent="0.25">
      <c r="C3945" s="122"/>
      <c r="D3945" s="120"/>
      <c r="E3945" s="9"/>
      <c r="F3945" s="10"/>
      <c r="G3945" s="8">
        <v>100</v>
      </c>
      <c r="H3945" s="13">
        <v>76.962025316456007</v>
      </c>
      <c r="I3945" s="2">
        <v>10.886075949366999</v>
      </c>
      <c r="J3945" s="2">
        <v>9.1139240506330008</v>
      </c>
      <c r="K3945" s="14">
        <v>3.0379746835439998</v>
      </c>
    </row>
    <row r="3946" spans="3:11" x14ac:dyDescent="0.25">
      <c r="C3946" s="122"/>
      <c r="D3946" s="120"/>
      <c r="E3946" s="4" t="s">
        <v>94</v>
      </c>
      <c r="F3946" s="5"/>
      <c r="G3946" s="6">
        <v>168</v>
      </c>
      <c r="H3946" s="7">
        <v>118</v>
      </c>
      <c r="I3946" s="1">
        <v>25</v>
      </c>
      <c r="J3946" s="1">
        <v>21</v>
      </c>
      <c r="K3946" s="11">
        <v>4</v>
      </c>
    </row>
    <row r="3947" spans="3:11" x14ac:dyDescent="0.25">
      <c r="C3947" s="122"/>
      <c r="D3947" s="120"/>
      <c r="E3947" s="9"/>
      <c r="F3947" s="10"/>
      <c r="G3947" s="8">
        <v>100</v>
      </c>
      <c r="H3947" s="13">
        <v>70.238095238094999</v>
      </c>
      <c r="I3947" s="2">
        <v>14.880952380951999</v>
      </c>
      <c r="J3947" s="2">
        <v>12.5</v>
      </c>
      <c r="K3947" s="14">
        <v>2.3809523809519999</v>
      </c>
    </row>
    <row r="3948" spans="3:11" x14ac:dyDescent="0.25">
      <c r="C3948" s="122"/>
      <c r="D3948" s="120"/>
      <c r="E3948" s="4" t="s">
        <v>95</v>
      </c>
      <c r="F3948" s="5"/>
      <c r="G3948" s="6">
        <v>68</v>
      </c>
      <c r="H3948" s="7">
        <v>51</v>
      </c>
      <c r="I3948" s="1">
        <v>5</v>
      </c>
      <c r="J3948" s="1">
        <v>9</v>
      </c>
      <c r="K3948" s="11">
        <v>3</v>
      </c>
    </row>
    <row r="3949" spans="3:11" x14ac:dyDescent="0.25">
      <c r="C3949" s="122"/>
      <c r="D3949" s="120"/>
      <c r="E3949" s="9"/>
      <c r="F3949" s="10"/>
      <c r="G3949" s="8">
        <v>100</v>
      </c>
      <c r="H3949" s="13">
        <v>75</v>
      </c>
      <c r="I3949" s="2">
        <v>7.352941176471</v>
      </c>
      <c r="J3949" s="2">
        <v>13.235294117646999</v>
      </c>
      <c r="K3949" s="14">
        <v>4.4117647058819998</v>
      </c>
    </row>
    <row r="3950" spans="3:11" x14ac:dyDescent="0.25">
      <c r="C3950" s="122"/>
      <c r="D3950" s="120"/>
      <c r="E3950" s="4" t="s">
        <v>87</v>
      </c>
      <c r="F3950" s="5"/>
      <c r="G3950" s="6">
        <v>278</v>
      </c>
      <c r="H3950" s="7">
        <v>204</v>
      </c>
      <c r="I3950" s="1">
        <v>40</v>
      </c>
      <c r="J3950" s="1">
        <v>28</v>
      </c>
      <c r="K3950" s="11">
        <v>6</v>
      </c>
    </row>
    <row r="3951" spans="3:11" x14ac:dyDescent="0.25">
      <c r="C3951" s="126"/>
      <c r="D3951" s="123"/>
      <c r="E3951" s="67"/>
      <c r="F3951" s="58"/>
      <c r="G3951" s="75">
        <v>100</v>
      </c>
      <c r="H3951" s="83">
        <v>73.381294964028996</v>
      </c>
      <c r="I3951" s="41">
        <v>14.388489208633001</v>
      </c>
      <c r="J3951" s="41">
        <v>10.071942446043</v>
      </c>
      <c r="K3951" s="84">
        <v>2.1582733812949999</v>
      </c>
    </row>
    <row r="3953" spans="2:11" x14ac:dyDescent="0.25">
      <c r="B3953" s="48" t="str">
        <f xml:space="preserve"> HYPERLINK("#'目次'!B26", "[20]")</f>
        <v>[20]</v>
      </c>
      <c r="C3953" s="35" t="s">
        <v>190</v>
      </c>
    </row>
    <row r="3956" spans="2:11" x14ac:dyDescent="0.25">
      <c r="C3956" s="35" t="s">
        <v>14</v>
      </c>
    </row>
    <row r="3957" spans="2:11" ht="25.2" x14ac:dyDescent="0.25">
      <c r="C3957" s="115"/>
      <c r="D3957" s="116"/>
      <c r="E3957" s="116"/>
      <c r="F3957" s="116"/>
      <c r="G3957" s="44" t="s">
        <v>15</v>
      </c>
      <c r="H3957" s="43" t="s">
        <v>173</v>
      </c>
      <c r="I3957" s="26" t="s">
        <v>174</v>
      </c>
      <c r="J3957" s="26" t="s">
        <v>175</v>
      </c>
      <c r="K3957" s="49" t="s">
        <v>18</v>
      </c>
    </row>
    <row r="3958" spans="2:11" x14ac:dyDescent="0.25">
      <c r="C3958" s="117"/>
      <c r="D3958" s="118"/>
      <c r="E3958" s="118"/>
      <c r="F3958" s="118"/>
      <c r="G3958" s="46"/>
      <c r="H3958" s="47"/>
      <c r="I3958" s="27"/>
      <c r="J3958" s="27"/>
      <c r="K3958" s="45"/>
    </row>
    <row r="3959" spans="2:11" x14ac:dyDescent="0.25">
      <c r="C3959" s="77"/>
      <c r="D3959" s="17"/>
      <c r="E3959" s="76" t="s">
        <v>15</v>
      </c>
      <c r="F3959" s="73"/>
      <c r="G3959" s="57">
        <v>2414</v>
      </c>
      <c r="H3959" s="31">
        <v>1486</v>
      </c>
      <c r="I3959" s="31">
        <v>541</v>
      </c>
      <c r="J3959" s="31">
        <v>315</v>
      </c>
      <c r="K3959" s="68">
        <v>72</v>
      </c>
    </row>
    <row r="3960" spans="2:11" x14ac:dyDescent="0.25">
      <c r="C3960" s="67"/>
      <c r="D3960" s="58"/>
      <c r="E3960" s="58"/>
      <c r="F3960" s="78"/>
      <c r="G3960" s="8">
        <v>100</v>
      </c>
      <c r="H3960" s="2">
        <v>61.557580778789998</v>
      </c>
      <c r="I3960" s="2">
        <v>22.410936205468001</v>
      </c>
      <c r="J3960" s="2">
        <v>13.048881524441001</v>
      </c>
      <c r="K3960" s="14">
        <v>2.9826014913010002</v>
      </c>
    </row>
    <row r="3961" spans="2:11" x14ac:dyDescent="0.25">
      <c r="C3961" s="124" t="s">
        <v>19</v>
      </c>
      <c r="D3961" s="119" t="s">
        <v>20</v>
      </c>
      <c r="E3961" s="18" t="s">
        <v>21</v>
      </c>
      <c r="F3961" s="17"/>
      <c r="G3961" s="19">
        <v>1139</v>
      </c>
      <c r="H3961" s="21">
        <v>421</v>
      </c>
      <c r="I3961" s="3">
        <v>481</v>
      </c>
      <c r="J3961" s="3">
        <v>199</v>
      </c>
      <c r="K3961" s="22">
        <v>38</v>
      </c>
    </row>
    <row r="3962" spans="2:11" x14ac:dyDescent="0.25">
      <c r="C3962" s="125"/>
      <c r="D3962" s="120"/>
      <c r="E3962" s="9"/>
      <c r="F3962" s="10"/>
      <c r="G3962" s="8">
        <v>100</v>
      </c>
      <c r="H3962" s="13">
        <v>36.962247585600998</v>
      </c>
      <c r="I3962" s="2">
        <v>42.230026338894</v>
      </c>
      <c r="J3962" s="2">
        <v>17.47146619842</v>
      </c>
      <c r="K3962" s="14">
        <v>3.3362598770849998</v>
      </c>
    </row>
    <row r="3963" spans="2:11" x14ac:dyDescent="0.25">
      <c r="C3963" s="125"/>
      <c r="D3963" s="120"/>
      <c r="E3963" s="4" t="s">
        <v>22</v>
      </c>
      <c r="F3963" s="5"/>
      <c r="G3963" s="6">
        <v>1275</v>
      </c>
      <c r="H3963" s="7">
        <v>1065</v>
      </c>
      <c r="I3963" s="1">
        <v>60</v>
      </c>
      <c r="J3963" s="1">
        <v>116</v>
      </c>
      <c r="K3963" s="11">
        <v>34</v>
      </c>
    </row>
    <row r="3964" spans="2:11" x14ac:dyDescent="0.25">
      <c r="C3964" s="125"/>
      <c r="D3964" s="120"/>
      <c r="E3964" s="9"/>
      <c r="F3964" s="10"/>
      <c r="G3964" s="8">
        <v>100</v>
      </c>
      <c r="H3964" s="13">
        <v>83.529411764705998</v>
      </c>
      <c r="I3964" s="2">
        <v>4.7058823529409999</v>
      </c>
      <c r="J3964" s="2">
        <v>9.0980392156860006</v>
      </c>
      <c r="K3964" s="14">
        <v>2.666666666667</v>
      </c>
    </row>
    <row r="3965" spans="2:11" x14ac:dyDescent="0.25">
      <c r="C3965" s="121" t="s">
        <v>23</v>
      </c>
      <c r="D3965" s="121" t="s">
        <v>24</v>
      </c>
      <c r="E3965" s="18" t="s">
        <v>25</v>
      </c>
      <c r="F3965" s="17"/>
      <c r="G3965" s="19">
        <v>515</v>
      </c>
      <c r="H3965" s="21">
        <v>363</v>
      </c>
      <c r="I3965" s="3">
        <v>123</v>
      </c>
      <c r="J3965" s="3">
        <v>21</v>
      </c>
      <c r="K3965" s="22">
        <v>8</v>
      </c>
    </row>
    <row r="3966" spans="2:11" x14ac:dyDescent="0.25">
      <c r="C3966" s="125"/>
      <c r="D3966" s="122"/>
      <c r="E3966" s="9"/>
      <c r="F3966" s="10"/>
      <c r="G3966" s="8">
        <v>100</v>
      </c>
      <c r="H3966" s="13">
        <v>70.485436893203996</v>
      </c>
      <c r="I3966" s="2">
        <v>23.883495145630999</v>
      </c>
      <c r="J3966" s="2">
        <v>4.0776699029129997</v>
      </c>
      <c r="K3966" s="14">
        <v>1.5533980582519999</v>
      </c>
    </row>
    <row r="3967" spans="2:11" x14ac:dyDescent="0.25">
      <c r="C3967" s="125"/>
      <c r="D3967" s="122"/>
      <c r="E3967" s="4" t="s">
        <v>26</v>
      </c>
      <c r="F3967" s="5"/>
      <c r="G3967" s="6">
        <v>718</v>
      </c>
      <c r="H3967" s="7">
        <v>464</v>
      </c>
      <c r="I3967" s="1">
        <v>176</v>
      </c>
      <c r="J3967" s="1">
        <v>57</v>
      </c>
      <c r="K3967" s="11">
        <v>21</v>
      </c>
    </row>
    <row r="3968" spans="2:11" x14ac:dyDescent="0.25">
      <c r="C3968" s="125"/>
      <c r="D3968" s="122"/>
      <c r="E3968" s="9"/>
      <c r="F3968" s="10"/>
      <c r="G3968" s="8">
        <v>100</v>
      </c>
      <c r="H3968" s="13">
        <v>64.623955431754993</v>
      </c>
      <c r="I3968" s="2">
        <v>24.512534818942001</v>
      </c>
      <c r="J3968" s="2">
        <v>7.9387186629529998</v>
      </c>
      <c r="K3968" s="14">
        <v>2.924791086351</v>
      </c>
    </row>
    <row r="3969" spans="3:11" x14ac:dyDescent="0.25">
      <c r="C3969" s="125"/>
      <c r="D3969" s="122"/>
      <c r="E3969" s="4" t="s">
        <v>27</v>
      </c>
      <c r="F3969" s="5"/>
      <c r="G3969" s="6">
        <v>492</v>
      </c>
      <c r="H3969" s="7">
        <v>326</v>
      </c>
      <c r="I3969" s="1">
        <v>105</v>
      </c>
      <c r="J3969" s="1">
        <v>49</v>
      </c>
      <c r="K3969" s="11">
        <v>12</v>
      </c>
    </row>
    <row r="3970" spans="3:11" x14ac:dyDescent="0.25">
      <c r="C3970" s="125"/>
      <c r="D3970" s="122"/>
      <c r="E3970" s="9"/>
      <c r="F3970" s="10"/>
      <c r="G3970" s="8">
        <v>100</v>
      </c>
      <c r="H3970" s="13">
        <v>66.260162601626007</v>
      </c>
      <c r="I3970" s="2">
        <v>21.341463414633999</v>
      </c>
      <c r="J3970" s="2">
        <v>9.9593495934960004</v>
      </c>
      <c r="K3970" s="14">
        <v>2.4390243902440001</v>
      </c>
    </row>
    <row r="3971" spans="3:11" x14ac:dyDescent="0.25">
      <c r="C3971" s="125"/>
      <c r="D3971" s="122"/>
      <c r="E3971" s="4" t="s">
        <v>28</v>
      </c>
      <c r="F3971" s="5"/>
      <c r="G3971" s="6">
        <v>390</v>
      </c>
      <c r="H3971" s="7">
        <v>218</v>
      </c>
      <c r="I3971" s="1">
        <v>83</v>
      </c>
      <c r="J3971" s="1">
        <v>70</v>
      </c>
      <c r="K3971" s="11">
        <v>19</v>
      </c>
    </row>
    <row r="3972" spans="3:11" x14ac:dyDescent="0.25">
      <c r="C3972" s="125"/>
      <c r="D3972" s="122"/>
      <c r="E3972" s="9"/>
      <c r="F3972" s="10"/>
      <c r="G3972" s="8">
        <v>100</v>
      </c>
      <c r="H3972" s="13">
        <v>55.897435897435997</v>
      </c>
      <c r="I3972" s="2">
        <v>21.282051282051</v>
      </c>
      <c r="J3972" s="2">
        <v>17.948717948717999</v>
      </c>
      <c r="K3972" s="14">
        <v>4.8717948717950001</v>
      </c>
    </row>
    <row r="3973" spans="3:11" x14ac:dyDescent="0.25">
      <c r="C3973" s="125"/>
      <c r="D3973" s="122"/>
      <c r="E3973" s="4" t="s">
        <v>29</v>
      </c>
      <c r="F3973" s="5"/>
      <c r="G3973" s="6">
        <v>206</v>
      </c>
      <c r="H3973" s="7">
        <v>87</v>
      </c>
      <c r="I3973" s="1">
        <v>42</v>
      </c>
      <c r="J3973" s="1">
        <v>68</v>
      </c>
      <c r="K3973" s="11">
        <v>9</v>
      </c>
    </row>
    <row r="3974" spans="3:11" x14ac:dyDescent="0.25">
      <c r="C3974" s="125"/>
      <c r="D3974" s="122"/>
      <c r="E3974" s="9"/>
      <c r="F3974" s="10"/>
      <c r="G3974" s="8">
        <v>100</v>
      </c>
      <c r="H3974" s="13">
        <v>42.233009708738003</v>
      </c>
      <c r="I3974" s="2">
        <v>20.388349514563</v>
      </c>
      <c r="J3974" s="2">
        <v>33.009708737864003</v>
      </c>
      <c r="K3974" s="14">
        <v>4.3689320388350001</v>
      </c>
    </row>
    <row r="3975" spans="3:11" x14ac:dyDescent="0.25">
      <c r="C3975" s="125"/>
      <c r="D3975" s="122"/>
      <c r="E3975" s="4" t="s">
        <v>30</v>
      </c>
      <c r="F3975" s="5"/>
      <c r="G3975" s="6">
        <v>76</v>
      </c>
      <c r="H3975" s="7">
        <v>25</v>
      </c>
      <c r="I3975" s="1">
        <v>11</v>
      </c>
      <c r="J3975" s="1">
        <v>37</v>
      </c>
      <c r="K3975" s="11">
        <v>3</v>
      </c>
    </row>
    <row r="3976" spans="3:11" x14ac:dyDescent="0.25">
      <c r="C3976" s="125"/>
      <c r="D3976" s="122"/>
      <c r="E3976" s="9"/>
      <c r="F3976" s="10"/>
      <c r="G3976" s="8">
        <v>100</v>
      </c>
      <c r="H3976" s="13">
        <v>32.894736842104997</v>
      </c>
      <c r="I3976" s="2">
        <v>14.473684210526001</v>
      </c>
      <c r="J3976" s="2">
        <v>48.684210526316001</v>
      </c>
      <c r="K3976" s="14">
        <v>3.947368421053</v>
      </c>
    </row>
    <row r="3977" spans="3:11" x14ac:dyDescent="0.25">
      <c r="C3977" s="125"/>
      <c r="D3977" s="122"/>
      <c r="E3977" s="4" t="s">
        <v>31</v>
      </c>
      <c r="F3977" s="5"/>
      <c r="G3977" s="6">
        <v>17</v>
      </c>
      <c r="H3977" s="7">
        <v>3</v>
      </c>
      <c r="I3977" s="1">
        <v>1</v>
      </c>
      <c r="J3977" s="1">
        <v>13</v>
      </c>
      <c r="K3977" s="11">
        <v>0</v>
      </c>
    </row>
    <row r="3978" spans="3:11" x14ac:dyDescent="0.25">
      <c r="C3978" s="125"/>
      <c r="D3978" s="122"/>
      <c r="E3978" s="9"/>
      <c r="F3978" s="10"/>
      <c r="G3978" s="8">
        <v>100</v>
      </c>
      <c r="H3978" s="13">
        <v>17.647058823529001</v>
      </c>
      <c r="I3978" s="2">
        <v>5.8823529411760003</v>
      </c>
      <c r="J3978" s="2">
        <v>76.470588235294002</v>
      </c>
      <c r="K3978" s="32">
        <v>0</v>
      </c>
    </row>
    <row r="3979" spans="3:11" x14ac:dyDescent="0.25">
      <c r="C3979" s="125"/>
      <c r="D3979" s="122"/>
      <c r="E3979" s="4" t="s">
        <v>32</v>
      </c>
      <c r="F3979" s="5"/>
      <c r="G3979" s="6">
        <v>1233</v>
      </c>
      <c r="H3979" s="7">
        <v>827</v>
      </c>
      <c r="I3979" s="1">
        <v>299</v>
      </c>
      <c r="J3979" s="1">
        <v>78</v>
      </c>
      <c r="K3979" s="11">
        <v>29</v>
      </c>
    </row>
    <row r="3980" spans="3:11" x14ac:dyDescent="0.25">
      <c r="C3980" s="125"/>
      <c r="D3980" s="122"/>
      <c r="E3980" s="9"/>
      <c r="F3980" s="10"/>
      <c r="G3980" s="8">
        <v>100</v>
      </c>
      <c r="H3980" s="13">
        <v>67.072181670722003</v>
      </c>
      <c r="I3980" s="2">
        <v>24.249797242498001</v>
      </c>
      <c r="J3980" s="2">
        <v>6.3260340632599998</v>
      </c>
      <c r="K3980" s="14">
        <v>2.35198702352</v>
      </c>
    </row>
    <row r="3981" spans="3:11" x14ac:dyDescent="0.25">
      <c r="C3981" s="125"/>
      <c r="D3981" s="122"/>
      <c r="E3981" s="4" t="s">
        <v>33</v>
      </c>
      <c r="F3981" s="5"/>
      <c r="G3981" s="6">
        <v>882</v>
      </c>
      <c r="H3981" s="7">
        <v>544</v>
      </c>
      <c r="I3981" s="1">
        <v>188</v>
      </c>
      <c r="J3981" s="1">
        <v>119</v>
      </c>
      <c r="K3981" s="11">
        <v>31</v>
      </c>
    </row>
    <row r="3982" spans="3:11" x14ac:dyDescent="0.25">
      <c r="C3982" s="125"/>
      <c r="D3982" s="122"/>
      <c r="E3982" s="9"/>
      <c r="F3982" s="10"/>
      <c r="G3982" s="8">
        <v>100</v>
      </c>
      <c r="H3982" s="13">
        <v>61.678004535146997</v>
      </c>
      <c r="I3982" s="2">
        <v>21.315192743764001</v>
      </c>
      <c r="J3982" s="2">
        <v>13.492063492063</v>
      </c>
      <c r="K3982" s="14">
        <v>3.5147392290249999</v>
      </c>
    </row>
    <row r="3983" spans="3:11" x14ac:dyDescent="0.25">
      <c r="C3983" s="125"/>
      <c r="D3983" s="122"/>
      <c r="E3983" s="4" t="s">
        <v>34</v>
      </c>
      <c r="F3983" s="5"/>
      <c r="G3983" s="6">
        <v>299</v>
      </c>
      <c r="H3983" s="7">
        <v>115</v>
      </c>
      <c r="I3983" s="1">
        <v>54</v>
      </c>
      <c r="J3983" s="1">
        <v>118</v>
      </c>
      <c r="K3983" s="11">
        <v>12</v>
      </c>
    </row>
    <row r="3984" spans="3:11" x14ac:dyDescent="0.25">
      <c r="C3984" s="125"/>
      <c r="D3984" s="122"/>
      <c r="E3984" s="9"/>
      <c r="F3984" s="10"/>
      <c r="G3984" s="8">
        <v>100</v>
      </c>
      <c r="H3984" s="13">
        <v>38.461538461537998</v>
      </c>
      <c r="I3984" s="2">
        <v>18.060200668896002</v>
      </c>
      <c r="J3984" s="2">
        <v>39.464882943143998</v>
      </c>
      <c r="K3984" s="14">
        <v>4.0133779264209997</v>
      </c>
    </row>
    <row r="3985" spans="3:11" x14ac:dyDescent="0.25">
      <c r="C3985" s="125"/>
      <c r="D3985" s="122"/>
      <c r="E3985" s="4" t="s">
        <v>35</v>
      </c>
      <c r="F3985" s="5"/>
      <c r="G3985" s="6">
        <v>1181</v>
      </c>
      <c r="H3985" s="7">
        <v>659</v>
      </c>
      <c r="I3985" s="1">
        <v>242</v>
      </c>
      <c r="J3985" s="1">
        <v>237</v>
      </c>
      <c r="K3985" s="11">
        <v>43</v>
      </c>
    </row>
    <row r="3986" spans="3:11" x14ac:dyDescent="0.25">
      <c r="C3986" s="125"/>
      <c r="D3986" s="122"/>
      <c r="E3986" s="9"/>
      <c r="F3986" s="10"/>
      <c r="G3986" s="8">
        <v>100</v>
      </c>
      <c r="H3986" s="13">
        <v>55.800169348010002</v>
      </c>
      <c r="I3986" s="2">
        <v>20.491109229467</v>
      </c>
      <c r="J3986" s="2">
        <v>20.067739204064001</v>
      </c>
      <c r="K3986" s="14">
        <v>3.6409822184589999</v>
      </c>
    </row>
    <row r="3987" spans="3:11" x14ac:dyDescent="0.25">
      <c r="C3987" s="125"/>
      <c r="D3987" s="121" t="s">
        <v>21</v>
      </c>
      <c r="E3987" s="18" t="s">
        <v>25</v>
      </c>
      <c r="F3987" s="17"/>
      <c r="G3987" s="19">
        <v>268</v>
      </c>
      <c r="H3987" s="21">
        <v>123</v>
      </c>
      <c r="I3987" s="3">
        <v>120</v>
      </c>
      <c r="J3987" s="3">
        <v>18</v>
      </c>
      <c r="K3987" s="22">
        <v>7</v>
      </c>
    </row>
    <row r="3988" spans="3:11" x14ac:dyDescent="0.25">
      <c r="C3988" s="125"/>
      <c r="D3988" s="122"/>
      <c r="E3988" s="9"/>
      <c r="F3988" s="10"/>
      <c r="G3988" s="8">
        <v>100</v>
      </c>
      <c r="H3988" s="13">
        <v>45.895522388060002</v>
      </c>
      <c r="I3988" s="2">
        <v>44.776119402985003</v>
      </c>
      <c r="J3988" s="2">
        <v>6.7164179104480004</v>
      </c>
      <c r="K3988" s="14">
        <v>2.6119402985070002</v>
      </c>
    </row>
    <row r="3989" spans="3:11" x14ac:dyDescent="0.25">
      <c r="C3989" s="125"/>
      <c r="D3989" s="122"/>
      <c r="E3989" s="4" t="s">
        <v>26</v>
      </c>
      <c r="F3989" s="5"/>
      <c r="G3989" s="6">
        <v>338</v>
      </c>
      <c r="H3989" s="7">
        <v>112</v>
      </c>
      <c r="I3989" s="1">
        <v>163</v>
      </c>
      <c r="J3989" s="1">
        <v>53</v>
      </c>
      <c r="K3989" s="11">
        <v>10</v>
      </c>
    </row>
    <row r="3990" spans="3:11" x14ac:dyDescent="0.25">
      <c r="C3990" s="125"/>
      <c r="D3990" s="122"/>
      <c r="E3990" s="9"/>
      <c r="F3990" s="10"/>
      <c r="G3990" s="8">
        <v>100</v>
      </c>
      <c r="H3990" s="13">
        <v>33.136094674555999</v>
      </c>
      <c r="I3990" s="2">
        <v>48.224852071005998</v>
      </c>
      <c r="J3990" s="2">
        <v>15.680473372781</v>
      </c>
      <c r="K3990" s="14">
        <v>2.9585798816570001</v>
      </c>
    </row>
    <row r="3991" spans="3:11" x14ac:dyDescent="0.25">
      <c r="C3991" s="125"/>
      <c r="D3991" s="122"/>
      <c r="E3991" s="4" t="s">
        <v>27</v>
      </c>
      <c r="F3991" s="5"/>
      <c r="G3991" s="6">
        <v>241</v>
      </c>
      <c r="H3991" s="7">
        <v>101</v>
      </c>
      <c r="I3991" s="1">
        <v>95</v>
      </c>
      <c r="J3991" s="1">
        <v>40</v>
      </c>
      <c r="K3991" s="11">
        <v>5</v>
      </c>
    </row>
    <row r="3992" spans="3:11" x14ac:dyDescent="0.25">
      <c r="C3992" s="125"/>
      <c r="D3992" s="122"/>
      <c r="E3992" s="9"/>
      <c r="F3992" s="10"/>
      <c r="G3992" s="8">
        <v>100</v>
      </c>
      <c r="H3992" s="13">
        <v>41.908713692946002</v>
      </c>
      <c r="I3992" s="2">
        <v>39.419087136929001</v>
      </c>
      <c r="J3992" s="2">
        <v>16.597510373443999</v>
      </c>
      <c r="K3992" s="14">
        <v>2.0746887966799998</v>
      </c>
    </row>
    <row r="3993" spans="3:11" x14ac:dyDescent="0.25">
      <c r="C3993" s="125"/>
      <c r="D3993" s="122"/>
      <c r="E3993" s="4" t="s">
        <v>28</v>
      </c>
      <c r="F3993" s="5"/>
      <c r="G3993" s="6">
        <v>180</v>
      </c>
      <c r="H3993" s="7">
        <v>49</v>
      </c>
      <c r="I3993" s="1">
        <v>75</v>
      </c>
      <c r="J3993" s="1">
        <v>47</v>
      </c>
      <c r="K3993" s="11">
        <v>9</v>
      </c>
    </row>
    <row r="3994" spans="3:11" x14ac:dyDescent="0.25">
      <c r="C3994" s="125"/>
      <c r="D3994" s="122"/>
      <c r="E3994" s="9"/>
      <c r="F3994" s="10"/>
      <c r="G3994" s="8">
        <v>100</v>
      </c>
      <c r="H3994" s="13">
        <v>27.222222222222001</v>
      </c>
      <c r="I3994" s="2">
        <v>41.666666666666998</v>
      </c>
      <c r="J3994" s="2">
        <v>26.111111111111001</v>
      </c>
      <c r="K3994" s="14">
        <v>5</v>
      </c>
    </row>
    <row r="3995" spans="3:11" x14ac:dyDescent="0.25">
      <c r="C3995" s="125"/>
      <c r="D3995" s="122"/>
      <c r="E3995" s="4" t="s">
        <v>29</v>
      </c>
      <c r="F3995" s="5"/>
      <c r="G3995" s="6">
        <v>83</v>
      </c>
      <c r="H3995" s="7">
        <v>26</v>
      </c>
      <c r="I3995" s="1">
        <v>24</v>
      </c>
      <c r="J3995" s="1">
        <v>28</v>
      </c>
      <c r="K3995" s="11">
        <v>5</v>
      </c>
    </row>
    <row r="3996" spans="3:11" x14ac:dyDescent="0.25">
      <c r="C3996" s="125"/>
      <c r="D3996" s="122"/>
      <c r="E3996" s="9"/>
      <c r="F3996" s="10"/>
      <c r="G3996" s="8">
        <v>100</v>
      </c>
      <c r="H3996" s="13">
        <v>31.325301204818999</v>
      </c>
      <c r="I3996" s="2">
        <v>28.915662650601998</v>
      </c>
      <c r="J3996" s="2">
        <v>33.734939759036003</v>
      </c>
      <c r="K3996" s="14">
        <v>6.0240963855420002</v>
      </c>
    </row>
    <row r="3997" spans="3:11" x14ac:dyDescent="0.25">
      <c r="C3997" s="125"/>
      <c r="D3997" s="122"/>
      <c r="E3997" s="4" t="s">
        <v>30</v>
      </c>
      <c r="F3997" s="5"/>
      <c r="G3997" s="6">
        <v>26</v>
      </c>
      <c r="H3997" s="7">
        <v>8</v>
      </c>
      <c r="I3997" s="1">
        <v>4</v>
      </c>
      <c r="J3997" s="1">
        <v>12</v>
      </c>
      <c r="K3997" s="11">
        <v>2</v>
      </c>
    </row>
    <row r="3998" spans="3:11" x14ac:dyDescent="0.25">
      <c r="C3998" s="125"/>
      <c r="D3998" s="122"/>
      <c r="E3998" s="9"/>
      <c r="F3998" s="10"/>
      <c r="G3998" s="8">
        <v>100</v>
      </c>
      <c r="H3998" s="13">
        <v>30.769230769231001</v>
      </c>
      <c r="I3998" s="2">
        <v>15.384615384615</v>
      </c>
      <c r="J3998" s="2">
        <v>46.153846153845997</v>
      </c>
      <c r="K3998" s="14">
        <v>7.6923076923079998</v>
      </c>
    </row>
    <row r="3999" spans="3:11" x14ac:dyDescent="0.25">
      <c r="C3999" s="125"/>
      <c r="D3999" s="122"/>
      <c r="E3999" s="4" t="s">
        <v>31</v>
      </c>
      <c r="F3999" s="5"/>
      <c r="G3999" s="6">
        <v>3</v>
      </c>
      <c r="H3999" s="7">
        <v>2</v>
      </c>
      <c r="I3999" s="1">
        <v>0</v>
      </c>
      <c r="J3999" s="1">
        <v>1</v>
      </c>
      <c r="K3999" s="11">
        <v>0</v>
      </c>
    </row>
    <row r="4000" spans="3:11" x14ac:dyDescent="0.25">
      <c r="C4000" s="125"/>
      <c r="D4000" s="122"/>
      <c r="E4000" s="9"/>
      <c r="F4000" s="10"/>
      <c r="G4000" s="8">
        <v>100</v>
      </c>
      <c r="H4000" s="13">
        <v>66.666666666666998</v>
      </c>
      <c r="I4000" s="16">
        <v>0</v>
      </c>
      <c r="J4000" s="2">
        <v>33.333333333333002</v>
      </c>
      <c r="K4000" s="32">
        <v>0</v>
      </c>
    </row>
    <row r="4001" spans="3:11" x14ac:dyDescent="0.25">
      <c r="C4001" s="125"/>
      <c r="D4001" s="122"/>
      <c r="E4001" s="4" t="s">
        <v>32</v>
      </c>
      <c r="F4001" s="5"/>
      <c r="G4001" s="6">
        <v>606</v>
      </c>
      <c r="H4001" s="7">
        <v>235</v>
      </c>
      <c r="I4001" s="1">
        <v>283</v>
      </c>
      <c r="J4001" s="1">
        <v>71</v>
      </c>
      <c r="K4001" s="11">
        <v>17</v>
      </c>
    </row>
    <row r="4002" spans="3:11" x14ac:dyDescent="0.25">
      <c r="C4002" s="125"/>
      <c r="D4002" s="122"/>
      <c r="E4002" s="9"/>
      <c r="F4002" s="10"/>
      <c r="G4002" s="8">
        <v>100</v>
      </c>
      <c r="H4002" s="13">
        <v>38.778877887789001</v>
      </c>
      <c r="I4002" s="2">
        <v>46.699669966997</v>
      </c>
      <c r="J4002" s="2">
        <v>11.716171617162001</v>
      </c>
      <c r="K4002" s="14">
        <v>2.8052805280530002</v>
      </c>
    </row>
    <row r="4003" spans="3:11" x14ac:dyDescent="0.25">
      <c r="C4003" s="125"/>
      <c r="D4003" s="122"/>
      <c r="E4003" s="4" t="s">
        <v>33</v>
      </c>
      <c r="F4003" s="5"/>
      <c r="G4003" s="6">
        <v>421</v>
      </c>
      <c r="H4003" s="7">
        <v>150</v>
      </c>
      <c r="I4003" s="1">
        <v>170</v>
      </c>
      <c r="J4003" s="1">
        <v>87</v>
      </c>
      <c r="K4003" s="11">
        <v>14</v>
      </c>
    </row>
    <row r="4004" spans="3:11" x14ac:dyDescent="0.25">
      <c r="C4004" s="125"/>
      <c r="D4004" s="122"/>
      <c r="E4004" s="9"/>
      <c r="F4004" s="10"/>
      <c r="G4004" s="8">
        <v>100</v>
      </c>
      <c r="H4004" s="13">
        <v>35.629453681709997</v>
      </c>
      <c r="I4004" s="2">
        <v>40.380047505938002</v>
      </c>
      <c r="J4004" s="2">
        <v>20.665083135391999</v>
      </c>
      <c r="K4004" s="14">
        <v>3.3254156769600001</v>
      </c>
    </row>
    <row r="4005" spans="3:11" x14ac:dyDescent="0.25">
      <c r="C4005" s="125"/>
      <c r="D4005" s="122"/>
      <c r="E4005" s="4" t="s">
        <v>34</v>
      </c>
      <c r="F4005" s="5"/>
      <c r="G4005" s="6">
        <v>112</v>
      </c>
      <c r="H4005" s="7">
        <v>36</v>
      </c>
      <c r="I4005" s="1">
        <v>28</v>
      </c>
      <c r="J4005" s="1">
        <v>41</v>
      </c>
      <c r="K4005" s="11">
        <v>7</v>
      </c>
    </row>
    <row r="4006" spans="3:11" x14ac:dyDescent="0.25">
      <c r="C4006" s="125"/>
      <c r="D4006" s="122"/>
      <c r="E4006" s="9"/>
      <c r="F4006" s="10"/>
      <c r="G4006" s="8">
        <v>100</v>
      </c>
      <c r="H4006" s="13">
        <v>32.142857142856997</v>
      </c>
      <c r="I4006" s="2">
        <v>25</v>
      </c>
      <c r="J4006" s="2">
        <v>36.607142857143003</v>
      </c>
      <c r="K4006" s="14">
        <v>6.25</v>
      </c>
    </row>
    <row r="4007" spans="3:11" x14ac:dyDescent="0.25">
      <c r="C4007" s="125"/>
      <c r="D4007" s="122"/>
      <c r="E4007" s="4" t="s">
        <v>35</v>
      </c>
      <c r="F4007" s="5"/>
      <c r="G4007" s="6">
        <v>533</v>
      </c>
      <c r="H4007" s="7">
        <v>186</v>
      </c>
      <c r="I4007" s="1">
        <v>198</v>
      </c>
      <c r="J4007" s="1">
        <v>128</v>
      </c>
      <c r="K4007" s="11">
        <v>21</v>
      </c>
    </row>
    <row r="4008" spans="3:11" x14ac:dyDescent="0.25">
      <c r="C4008" s="125"/>
      <c r="D4008" s="122"/>
      <c r="E4008" s="9"/>
      <c r="F4008" s="10"/>
      <c r="G4008" s="8">
        <v>100</v>
      </c>
      <c r="H4008" s="13">
        <v>34.896810506567</v>
      </c>
      <c r="I4008" s="2">
        <v>37.148217636022999</v>
      </c>
      <c r="J4008" s="2">
        <v>24.015009380862999</v>
      </c>
      <c r="K4008" s="14">
        <v>3.9399624765480001</v>
      </c>
    </row>
    <row r="4009" spans="3:11" x14ac:dyDescent="0.25">
      <c r="C4009" s="125"/>
      <c r="D4009" s="121" t="s">
        <v>22</v>
      </c>
      <c r="E4009" s="18" t="s">
        <v>25</v>
      </c>
      <c r="F4009" s="17"/>
      <c r="G4009" s="19">
        <v>247</v>
      </c>
      <c r="H4009" s="21">
        <v>240</v>
      </c>
      <c r="I4009" s="3">
        <v>3</v>
      </c>
      <c r="J4009" s="3">
        <v>3</v>
      </c>
      <c r="K4009" s="22">
        <v>1</v>
      </c>
    </row>
    <row r="4010" spans="3:11" x14ac:dyDescent="0.25">
      <c r="C4010" s="125"/>
      <c r="D4010" s="122"/>
      <c r="E4010" s="9"/>
      <c r="F4010" s="10"/>
      <c r="G4010" s="8">
        <v>100</v>
      </c>
      <c r="H4010" s="13">
        <v>97.165991902833994</v>
      </c>
      <c r="I4010" s="2">
        <v>1.214574898785</v>
      </c>
      <c r="J4010" s="2">
        <v>1.214574898785</v>
      </c>
      <c r="K4010" s="14">
        <v>0.40485829959500003</v>
      </c>
    </row>
    <row r="4011" spans="3:11" x14ac:dyDescent="0.25">
      <c r="C4011" s="125"/>
      <c r="D4011" s="122"/>
      <c r="E4011" s="4" t="s">
        <v>26</v>
      </c>
      <c r="F4011" s="5"/>
      <c r="G4011" s="6">
        <v>380</v>
      </c>
      <c r="H4011" s="7">
        <v>352</v>
      </c>
      <c r="I4011" s="1">
        <v>13</v>
      </c>
      <c r="J4011" s="1">
        <v>4</v>
      </c>
      <c r="K4011" s="11">
        <v>11</v>
      </c>
    </row>
    <row r="4012" spans="3:11" x14ac:dyDescent="0.25">
      <c r="C4012" s="125"/>
      <c r="D4012" s="122"/>
      <c r="E4012" s="9"/>
      <c r="F4012" s="10"/>
      <c r="G4012" s="8">
        <v>100</v>
      </c>
      <c r="H4012" s="13">
        <v>92.631578947367998</v>
      </c>
      <c r="I4012" s="2">
        <v>3.4210526315790002</v>
      </c>
      <c r="J4012" s="2">
        <v>1.052631578947</v>
      </c>
      <c r="K4012" s="14">
        <v>2.8947368421049999</v>
      </c>
    </row>
    <row r="4013" spans="3:11" x14ac:dyDescent="0.25">
      <c r="C4013" s="125"/>
      <c r="D4013" s="122"/>
      <c r="E4013" s="4" t="s">
        <v>27</v>
      </c>
      <c r="F4013" s="5"/>
      <c r="G4013" s="6">
        <v>251</v>
      </c>
      <c r="H4013" s="7">
        <v>225</v>
      </c>
      <c r="I4013" s="1">
        <v>10</v>
      </c>
      <c r="J4013" s="1">
        <v>9</v>
      </c>
      <c r="K4013" s="11">
        <v>7</v>
      </c>
    </row>
    <row r="4014" spans="3:11" x14ac:dyDescent="0.25">
      <c r="C4014" s="125"/>
      <c r="D4014" s="122"/>
      <c r="E4014" s="9"/>
      <c r="F4014" s="10"/>
      <c r="G4014" s="8">
        <v>100</v>
      </c>
      <c r="H4014" s="13">
        <v>89.641434262947996</v>
      </c>
      <c r="I4014" s="2">
        <v>3.9840637450199998</v>
      </c>
      <c r="J4014" s="2">
        <v>3.5856573705180002</v>
      </c>
      <c r="K4014" s="14">
        <v>2.7888446215139999</v>
      </c>
    </row>
    <row r="4015" spans="3:11" x14ac:dyDescent="0.25">
      <c r="C4015" s="125"/>
      <c r="D4015" s="122"/>
      <c r="E4015" s="4" t="s">
        <v>28</v>
      </c>
      <c r="F4015" s="5"/>
      <c r="G4015" s="6">
        <v>210</v>
      </c>
      <c r="H4015" s="7">
        <v>169</v>
      </c>
      <c r="I4015" s="1">
        <v>8</v>
      </c>
      <c r="J4015" s="1">
        <v>23</v>
      </c>
      <c r="K4015" s="11">
        <v>10</v>
      </c>
    </row>
    <row r="4016" spans="3:11" x14ac:dyDescent="0.25">
      <c r="C4016" s="125"/>
      <c r="D4016" s="122"/>
      <c r="E4016" s="9"/>
      <c r="F4016" s="10"/>
      <c r="G4016" s="8">
        <v>100</v>
      </c>
      <c r="H4016" s="13">
        <v>80.476190476189998</v>
      </c>
      <c r="I4016" s="2">
        <v>3.8095238095239998</v>
      </c>
      <c r="J4016" s="2">
        <v>10.952380952381001</v>
      </c>
      <c r="K4016" s="14">
        <v>4.7619047619049999</v>
      </c>
    </row>
    <row r="4017" spans="3:11" x14ac:dyDescent="0.25">
      <c r="C4017" s="125"/>
      <c r="D4017" s="122"/>
      <c r="E4017" s="4" t="s">
        <v>29</v>
      </c>
      <c r="F4017" s="5"/>
      <c r="G4017" s="6">
        <v>123</v>
      </c>
      <c r="H4017" s="7">
        <v>61</v>
      </c>
      <c r="I4017" s="1">
        <v>18</v>
      </c>
      <c r="J4017" s="1">
        <v>40</v>
      </c>
      <c r="K4017" s="11">
        <v>4</v>
      </c>
    </row>
    <row r="4018" spans="3:11" x14ac:dyDescent="0.25">
      <c r="C4018" s="125"/>
      <c r="D4018" s="122"/>
      <c r="E4018" s="9"/>
      <c r="F4018" s="10"/>
      <c r="G4018" s="8">
        <v>100</v>
      </c>
      <c r="H4018" s="13">
        <v>49.593495934959002</v>
      </c>
      <c r="I4018" s="2">
        <v>14.634146341463</v>
      </c>
      <c r="J4018" s="2">
        <v>32.520325203252</v>
      </c>
      <c r="K4018" s="14">
        <v>3.2520325203249998</v>
      </c>
    </row>
    <row r="4019" spans="3:11" x14ac:dyDescent="0.25">
      <c r="C4019" s="125"/>
      <c r="D4019" s="122"/>
      <c r="E4019" s="4" t="s">
        <v>30</v>
      </c>
      <c r="F4019" s="5"/>
      <c r="G4019" s="6">
        <v>50</v>
      </c>
      <c r="H4019" s="7">
        <v>17</v>
      </c>
      <c r="I4019" s="1">
        <v>7</v>
      </c>
      <c r="J4019" s="1">
        <v>25</v>
      </c>
      <c r="K4019" s="11">
        <v>1</v>
      </c>
    </row>
    <row r="4020" spans="3:11" x14ac:dyDescent="0.25">
      <c r="C4020" s="125"/>
      <c r="D4020" s="122"/>
      <c r="E4020" s="9"/>
      <c r="F4020" s="10"/>
      <c r="G4020" s="8">
        <v>100</v>
      </c>
      <c r="H4020" s="13">
        <v>34</v>
      </c>
      <c r="I4020" s="2">
        <v>14</v>
      </c>
      <c r="J4020" s="2">
        <v>50</v>
      </c>
      <c r="K4020" s="14">
        <v>2</v>
      </c>
    </row>
    <row r="4021" spans="3:11" x14ac:dyDescent="0.25">
      <c r="C4021" s="125"/>
      <c r="D4021" s="122"/>
      <c r="E4021" s="4" t="s">
        <v>31</v>
      </c>
      <c r="F4021" s="5"/>
      <c r="G4021" s="6">
        <v>14</v>
      </c>
      <c r="H4021" s="7">
        <v>1</v>
      </c>
      <c r="I4021" s="1">
        <v>1</v>
      </c>
      <c r="J4021" s="1">
        <v>12</v>
      </c>
      <c r="K4021" s="11">
        <v>0</v>
      </c>
    </row>
    <row r="4022" spans="3:11" x14ac:dyDescent="0.25">
      <c r="C4022" s="125"/>
      <c r="D4022" s="122"/>
      <c r="E4022" s="9"/>
      <c r="F4022" s="10"/>
      <c r="G4022" s="8">
        <v>100</v>
      </c>
      <c r="H4022" s="13">
        <v>7.1428571428570002</v>
      </c>
      <c r="I4022" s="2">
        <v>7.1428571428570002</v>
      </c>
      <c r="J4022" s="2">
        <v>85.714285714286007</v>
      </c>
      <c r="K4022" s="32">
        <v>0</v>
      </c>
    </row>
    <row r="4023" spans="3:11" x14ac:dyDescent="0.25">
      <c r="C4023" s="125"/>
      <c r="D4023" s="122"/>
      <c r="E4023" s="4" t="s">
        <v>32</v>
      </c>
      <c r="F4023" s="5"/>
      <c r="G4023" s="6">
        <v>627</v>
      </c>
      <c r="H4023" s="7">
        <v>592</v>
      </c>
      <c r="I4023" s="1">
        <v>16</v>
      </c>
      <c r="J4023" s="1">
        <v>7</v>
      </c>
      <c r="K4023" s="11">
        <v>12</v>
      </c>
    </row>
    <row r="4024" spans="3:11" x14ac:dyDescent="0.25">
      <c r="C4024" s="125"/>
      <c r="D4024" s="122"/>
      <c r="E4024" s="9"/>
      <c r="F4024" s="10"/>
      <c r="G4024" s="8">
        <v>100</v>
      </c>
      <c r="H4024" s="13">
        <v>94.417862838914999</v>
      </c>
      <c r="I4024" s="2">
        <v>2.5518341307810002</v>
      </c>
      <c r="J4024" s="2">
        <v>1.116427432217</v>
      </c>
      <c r="K4024" s="14">
        <v>1.9138755980860001</v>
      </c>
    </row>
    <row r="4025" spans="3:11" x14ac:dyDescent="0.25">
      <c r="C4025" s="125"/>
      <c r="D4025" s="122"/>
      <c r="E4025" s="4" t="s">
        <v>33</v>
      </c>
      <c r="F4025" s="5"/>
      <c r="G4025" s="6">
        <v>461</v>
      </c>
      <c r="H4025" s="7">
        <v>394</v>
      </c>
      <c r="I4025" s="1">
        <v>18</v>
      </c>
      <c r="J4025" s="1">
        <v>32</v>
      </c>
      <c r="K4025" s="11">
        <v>17</v>
      </c>
    </row>
    <row r="4026" spans="3:11" x14ac:dyDescent="0.25">
      <c r="C4026" s="125"/>
      <c r="D4026" s="122"/>
      <c r="E4026" s="9"/>
      <c r="F4026" s="10"/>
      <c r="G4026" s="8">
        <v>100</v>
      </c>
      <c r="H4026" s="13">
        <v>85.466377440347003</v>
      </c>
      <c r="I4026" s="2">
        <v>3.904555314534</v>
      </c>
      <c r="J4026" s="2">
        <v>6.9414316702820003</v>
      </c>
      <c r="K4026" s="14">
        <v>3.687635574837</v>
      </c>
    </row>
    <row r="4027" spans="3:11" x14ac:dyDescent="0.25">
      <c r="C4027" s="125"/>
      <c r="D4027" s="122"/>
      <c r="E4027" s="4" t="s">
        <v>34</v>
      </c>
      <c r="F4027" s="5"/>
      <c r="G4027" s="6">
        <v>187</v>
      </c>
      <c r="H4027" s="7">
        <v>79</v>
      </c>
      <c r="I4027" s="1">
        <v>26</v>
      </c>
      <c r="J4027" s="1">
        <v>77</v>
      </c>
      <c r="K4027" s="11">
        <v>5</v>
      </c>
    </row>
    <row r="4028" spans="3:11" x14ac:dyDescent="0.25">
      <c r="C4028" s="125"/>
      <c r="D4028" s="122"/>
      <c r="E4028" s="9"/>
      <c r="F4028" s="10"/>
      <c r="G4028" s="8">
        <v>100</v>
      </c>
      <c r="H4028" s="13">
        <v>42.245989304813001</v>
      </c>
      <c r="I4028" s="2">
        <v>13.903743315508001</v>
      </c>
      <c r="J4028" s="2">
        <v>41.176470588234999</v>
      </c>
      <c r="K4028" s="14">
        <v>2.673796791444</v>
      </c>
    </row>
    <row r="4029" spans="3:11" x14ac:dyDescent="0.25">
      <c r="C4029" s="125"/>
      <c r="D4029" s="122"/>
      <c r="E4029" s="4" t="s">
        <v>35</v>
      </c>
      <c r="F4029" s="5"/>
      <c r="G4029" s="6">
        <v>648</v>
      </c>
      <c r="H4029" s="7">
        <v>473</v>
      </c>
      <c r="I4029" s="1">
        <v>44</v>
      </c>
      <c r="J4029" s="1">
        <v>109</v>
      </c>
      <c r="K4029" s="11">
        <v>22</v>
      </c>
    </row>
    <row r="4030" spans="3:11" x14ac:dyDescent="0.25">
      <c r="C4030" s="125"/>
      <c r="D4030" s="122"/>
      <c r="E4030" s="9"/>
      <c r="F4030" s="10"/>
      <c r="G4030" s="8">
        <v>100</v>
      </c>
      <c r="H4030" s="13">
        <v>72.993827160494007</v>
      </c>
      <c r="I4030" s="2">
        <v>6.79012345679</v>
      </c>
      <c r="J4030" s="2">
        <v>16.820987654321002</v>
      </c>
      <c r="K4030" s="14">
        <v>3.395061728395</v>
      </c>
    </row>
    <row r="4031" spans="3:11" x14ac:dyDescent="0.25">
      <c r="C4031" s="121" t="s">
        <v>36</v>
      </c>
      <c r="D4031" s="121" t="s">
        <v>24</v>
      </c>
      <c r="E4031" s="18" t="s">
        <v>37</v>
      </c>
      <c r="F4031" s="17"/>
      <c r="G4031" s="19">
        <v>106</v>
      </c>
      <c r="H4031" s="21">
        <v>81</v>
      </c>
      <c r="I4031" s="3">
        <v>16</v>
      </c>
      <c r="J4031" s="3">
        <v>5</v>
      </c>
      <c r="K4031" s="22">
        <v>4</v>
      </c>
    </row>
    <row r="4032" spans="3:11" x14ac:dyDescent="0.25">
      <c r="C4032" s="125"/>
      <c r="D4032" s="122"/>
      <c r="E4032" s="9"/>
      <c r="F4032" s="10"/>
      <c r="G4032" s="8">
        <v>100</v>
      </c>
      <c r="H4032" s="13">
        <v>76.415094339622996</v>
      </c>
      <c r="I4032" s="2">
        <v>15.094339622642</v>
      </c>
      <c r="J4032" s="2">
        <v>4.7169811320750004</v>
      </c>
      <c r="K4032" s="14">
        <v>3.7735849056599999</v>
      </c>
    </row>
    <row r="4033" spans="3:11" ht="25.2" x14ac:dyDescent="0.25">
      <c r="C4033" s="125"/>
      <c r="D4033" s="122"/>
      <c r="E4033" s="4" t="s">
        <v>38</v>
      </c>
      <c r="F4033" s="5"/>
      <c r="G4033" s="6">
        <v>1653</v>
      </c>
      <c r="H4033" s="7">
        <v>927</v>
      </c>
      <c r="I4033" s="1">
        <v>464</v>
      </c>
      <c r="J4033" s="1">
        <v>214</v>
      </c>
      <c r="K4033" s="11">
        <v>48</v>
      </c>
    </row>
    <row r="4034" spans="3:11" x14ac:dyDescent="0.25">
      <c r="C4034" s="125"/>
      <c r="D4034" s="122"/>
      <c r="E4034" s="9"/>
      <c r="F4034" s="10"/>
      <c r="G4034" s="8">
        <v>100</v>
      </c>
      <c r="H4034" s="13">
        <v>56.079854809437002</v>
      </c>
      <c r="I4034" s="2">
        <v>28.070175438595999</v>
      </c>
      <c r="J4034" s="2">
        <v>12.946158499698001</v>
      </c>
      <c r="K4034" s="14">
        <v>2.9038112522690001</v>
      </c>
    </row>
    <row r="4035" spans="3:11" ht="25.2" x14ac:dyDescent="0.25">
      <c r="C4035" s="125"/>
      <c r="D4035" s="122"/>
      <c r="E4035" s="4" t="s">
        <v>39</v>
      </c>
      <c r="F4035" s="5"/>
      <c r="G4035" s="6">
        <v>116</v>
      </c>
      <c r="H4035" s="7">
        <v>101</v>
      </c>
      <c r="I4035" s="1">
        <v>7</v>
      </c>
      <c r="J4035" s="1">
        <v>5</v>
      </c>
      <c r="K4035" s="11">
        <v>3</v>
      </c>
    </row>
    <row r="4036" spans="3:11" x14ac:dyDescent="0.25">
      <c r="C4036" s="125"/>
      <c r="D4036" s="122"/>
      <c r="E4036" s="9"/>
      <c r="F4036" s="10"/>
      <c r="G4036" s="8">
        <v>100</v>
      </c>
      <c r="H4036" s="13">
        <v>87.068965517240997</v>
      </c>
      <c r="I4036" s="2">
        <v>6.0344827586210004</v>
      </c>
      <c r="J4036" s="2">
        <v>4.3103448275860003</v>
      </c>
      <c r="K4036" s="14">
        <v>2.586206896552</v>
      </c>
    </row>
    <row r="4037" spans="3:11" ht="25.2" x14ac:dyDescent="0.25">
      <c r="C4037" s="125"/>
      <c r="D4037" s="122"/>
      <c r="E4037" s="4" t="s">
        <v>40</v>
      </c>
      <c r="F4037" s="5"/>
      <c r="G4037" s="6">
        <v>513</v>
      </c>
      <c r="H4037" s="7">
        <v>358</v>
      </c>
      <c r="I4037" s="1">
        <v>50</v>
      </c>
      <c r="J4037" s="1">
        <v>88</v>
      </c>
      <c r="K4037" s="11">
        <v>17</v>
      </c>
    </row>
    <row r="4038" spans="3:11" x14ac:dyDescent="0.25">
      <c r="C4038" s="125"/>
      <c r="D4038" s="122"/>
      <c r="E4038" s="9"/>
      <c r="F4038" s="10"/>
      <c r="G4038" s="8">
        <v>100</v>
      </c>
      <c r="H4038" s="13">
        <v>69.785575048732994</v>
      </c>
      <c r="I4038" s="2">
        <v>9.7465886939569994</v>
      </c>
      <c r="J4038" s="2">
        <v>17.153996101364999</v>
      </c>
      <c r="K4038" s="14">
        <v>3.3138401559449999</v>
      </c>
    </row>
    <row r="4039" spans="3:11" x14ac:dyDescent="0.25">
      <c r="C4039" s="125"/>
      <c r="D4039" s="122"/>
      <c r="E4039" s="4" t="s">
        <v>18</v>
      </c>
      <c r="F4039" s="5"/>
      <c r="G4039" s="6">
        <v>26</v>
      </c>
      <c r="H4039" s="7">
        <v>19</v>
      </c>
      <c r="I4039" s="1">
        <v>4</v>
      </c>
      <c r="J4039" s="1">
        <v>3</v>
      </c>
      <c r="K4039" s="11">
        <v>0</v>
      </c>
    </row>
    <row r="4040" spans="3:11" x14ac:dyDescent="0.25">
      <c r="C4040" s="125"/>
      <c r="D4040" s="122"/>
      <c r="E4040" s="9"/>
      <c r="F4040" s="10"/>
      <c r="G4040" s="8">
        <v>100</v>
      </c>
      <c r="H4040" s="13">
        <v>73.076923076922995</v>
      </c>
      <c r="I4040" s="2">
        <v>15.384615384615</v>
      </c>
      <c r="J4040" s="2">
        <v>11.538461538462</v>
      </c>
      <c r="K4040" s="32">
        <v>0</v>
      </c>
    </row>
    <row r="4041" spans="3:11" x14ac:dyDescent="0.25">
      <c r="C4041" s="125"/>
      <c r="D4041" s="121" t="s">
        <v>21</v>
      </c>
      <c r="E4041" s="18" t="s">
        <v>37</v>
      </c>
      <c r="F4041" s="17"/>
      <c r="G4041" s="19">
        <v>66</v>
      </c>
      <c r="H4041" s="21">
        <v>48</v>
      </c>
      <c r="I4041" s="3">
        <v>13</v>
      </c>
      <c r="J4041" s="3">
        <v>2</v>
      </c>
      <c r="K4041" s="22">
        <v>3</v>
      </c>
    </row>
    <row r="4042" spans="3:11" x14ac:dyDescent="0.25">
      <c r="C4042" s="125"/>
      <c r="D4042" s="122"/>
      <c r="E4042" s="9"/>
      <c r="F4042" s="10"/>
      <c r="G4042" s="8">
        <v>100</v>
      </c>
      <c r="H4042" s="13">
        <v>72.727272727273004</v>
      </c>
      <c r="I4042" s="2">
        <v>19.696969696970001</v>
      </c>
      <c r="J4042" s="2">
        <v>3.0303030303030001</v>
      </c>
      <c r="K4042" s="14">
        <v>4.5454545454549997</v>
      </c>
    </row>
    <row r="4043" spans="3:11" ht="25.2" x14ac:dyDescent="0.25">
      <c r="C4043" s="125"/>
      <c r="D4043" s="122"/>
      <c r="E4043" s="4" t="s">
        <v>38</v>
      </c>
      <c r="F4043" s="5"/>
      <c r="G4043" s="6">
        <v>938</v>
      </c>
      <c r="H4043" s="7">
        <v>279</v>
      </c>
      <c r="I4043" s="1">
        <v>446</v>
      </c>
      <c r="J4043" s="1">
        <v>184</v>
      </c>
      <c r="K4043" s="11">
        <v>29</v>
      </c>
    </row>
    <row r="4044" spans="3:11" x14ac:dyDescent="0.25">
      <c r="C4044" s="125"/>
      <c r="D4044" s="122"/>
      <c r="E4044" s="9"/>
      <c r="F4044" s="10"/>
      <c r="G4044" s="8">
        <v>100</v>
      </c>
      <c r="H4044" s="13">
        <v>29.744136460554</v>
      </c>
      <c r="I4044" s="2">
        <v>47.547974413646003</v>
      </c>
      <c r="J4044" s="2">
        <v>19.616204690831999</v>
      </c>
      <c r="K4044" s="14">
        <v>3.0916844349680002</v>
      </c>
    </row>
    <row r="4045" spans="3:11" ht="25.2" x14ac:dyDescent="0.25">
      <c r="C4045" s="125"/>
      <c r="D4045" s="122"/>
      <c r="E4045" s="4" t="s">
        <v>39</v>
      </c>
      <c r="F4045" s="5"/>
      <c r="G4045" s="6">
        <v>43</v>
      </c>
      <c r="H4045" s="7">
        <v>34</v>
      </c>
      <c r="I4045" s="1">
        <v>4</v>
      </c>
      <c r="J4045" s="1">
        <v>3</v>
      </c>
      <c r="K4045" s="11">
        <v>2</v>
      </c>
    </row>
    <row r="4046" spans="3:11" x14ac:dyDescent="0.25">
      <c r="C4046" s="125"/>
      <c r="D4046" s="122"/>
      <c r="E4046" s="9"/>
      <c r="F4046" s="10"/>
      <c r="G4046" s="8">
        <v>100</v>
      </c>
      <c r="H4046" s="13">
        <v>79.069767441859995</v>
      </c>
      <c r="I4046" s="2">
        <v>9.3023255813949994</v>
      </c>
      <c r="J4046" s="2">
        <v>6.9767441860470001</v>
      </c>
      <c r="K4046" s="14">
        <v>4.6511627906979998</v>
      </c>
    </row>
    <row r="4047" spans="3:11" ht="25.2" x14ac:dyDescent="0.25">
      <c r="C4047" s="125"/>
      <c r="D4047" s="122"/>
      <c r="E4047" s="4" t="s">
        <v>40</v>
      </c>
      <c r="F4047" s="5"/>
      <c r="G4047" s="6">
        <v>77</v>
      </c>
      <c r="H4047" s="7">
        <v>52</v>
      </c>
      <c r="I4047" s="1">
        <v>14</v>
      </c>
      <c r="J4047" s="1">
        <v>7</v>
      </c>
      <c r="K4047" s="11">
        <v>4</v>
      </c>
    </row>
    <row r="4048" spans="3:11" x14ac:dyDescent="0.25">
      <c r="C4048" s="125"/>
      <c r="D4048" s="122"/>
      <c r="E4048" s="9"/>
      <c r="F4048" s="10"/>
      <c r="G4048" s="8">
        <v>100</v>
      </c>
      <c r="H4048" s="13">
        <v>67.532467532468004</v>
      </c>
      <c r="I4048" s="2">
        <v>18.181818181817999</v>
      </c>
      <c r="J4048" s="2">
        <v>9.0909090909089993</v>
      </c>
      <c r="K4048" s="14">
        <v>5.1948051948050002</v>
      </c>
    </row>
    <row r="4049" spans="3:11" x14ac:dyDescent="0.25">
      <c r="C4049" s="125"/>
      <c r="D4049" s="122"/>
      <c r="E4049" s="4" t="s">
        <v>18</v>
      </c>
      <c r="F4049" s="5"/>
      <c r="G4049" s="6">
        <v>15</v>
      </c>
      <c r="H4049" s="7">
        <v>8</v>
      </c>
      <c r="I4049" s="1">
        <v>4</v>
      </c>
      <c r="J4049" s="1">
        <v>3</v>
      </c>
      <c r="K4049" s="11">
        <v>0</v>
      </c>
    </row>
    <row r="4050" spans="3:11" x14ac:dyDescent="0.25">
      <c r="C4050" s="125"/>
      <c r="D4050" s="122"/>
      <c r="E4050" s="9"/>
      <c r="F4050" s="10"/>
      <c r="G4050" s="8">
        <v>100</v>
      </c>
      <c r="H4050" s="13">
        <v>53.333333333333002</v>
      </c>
      <c r="I4050" s="2">
        <v>26.666666666666998</v>
      </c>
      <c r="J4050" s="2">
        <v>20</v>
      </c>
      <c r="K4050" s="32">
        <v>0</v>
      </c>
    </row>
    <row r="4051" spans="3:11" x14ac:dyDescent="0.25">
      <c r="C4051" s="125"/>
      <c r="D4051" s="121" t="s">
        <v>22</v>
      </c>
      <c r="E4051" s="18" t="s">
        <v>37</v>
      </c>
      <c r="F4051" s="17"/>
      <c r="G4051" s="19">
        <v>40</v>
      </c>
      <c r="H4051" s="21">
        <v>33</v>
      </c>
      <c r="I4051" s="3">
        <v>3</v>
      </c>
      <c r="J4051" s="3">
        <v>3</v>
      </c>
      <c r="K4051" s="22">
        <v>1</v>
      </c>
    </row>
    <row r="4052" spans="3:11" x14ac:dyDescent="0.25">
      <c r="C4052" s="125"/>
      <c r="D4052" s="122"/>
      <c r="E4052" s="9"/>
      <c r="F4052" s="10"/>
      <c r="G4052" s="8">
        <v>100</v>
      </c>
      <c r="H4052" s="13">
        <v>82.5</v>
      </c>
      <c r="I4052" s="2">
        <v>7.5</v>
      </c>
      <c r="J4052" s="2">
        <v>7.5</v>
      </c>
      <c r="K4052" s="14">
        <v>2.5</v>
      </c>
    </row>
    <row r="4053" spans="3:11" ht="25.2" x14ac:dyDescent="0.25">
      <c r="C4053" s="125"/>
      <c r="D4053" s="122"/>
      <c r="E4053" s="4" t="s">
        <v>38</v>
      </c>
      <c r="F4053" s="5"/>
      <c r="G4053" s="6">
        <v>715</v>
      </c>
      <c r="H4053" s="7">
        <v>648</v>
      </c>
      <c r="I4053" s="1">
        <v>18</v>
      </c>
      <c r="J4053" s="1">
        <v>30</v>
      </c>
      <c r="K4053" s="11">
        <v>19</v>
      </c>
    </row>
    <row r="4054" spans="3:11" x14ac:dyDescent="0.25">
      <c r="C4054" s="125"/>
      <c r="D4054" s="122"/>
      <c r="E4054" s="9"/>
      <c r="F4054" s="10"/>
      <c r="G4054" s="8">
        <v>100</v>
      </c>
      <c r="H4054" s="13">
        <v>90.629370629370996</v>
      </c>
      <c r="I4054" s="2">
        <v>2.5174825174829998</v>
      </c>
      <c r="J4054" s="2">
        <v>4.1958041958040004</v>
      </c>
      <c r="K4054" s="14">
        <v>2.6573426573429999</v>
      </c>
    </row>
    <row r="4055" spans="3:11" ht="25.2" x14ac:dyDescent="0.25">
      <c r="C4055" s="125"/>
      <c r="D4055" s="122"/>
      <c r="E4055" s="4" t="s">
        <v>39</v>
      </c>
      <c r="F4055" s="5"/>
      <c r="G4055" s="6">
        <v>73</v>
      </c>
      <c r="H4055" s="7">
        <v>67</v>
      </c>
      <c r="I4055" s="1">
        <v>3</v>
      </c>
      <c r="J4055" s="1">
        <v>2</v>
      </c>
      <c r="K4055" s="11">
        <v>1</v>
      </c>
    </row>
    <row r="4056" spans="3:11" x14ac:dyDescent="0.25">
      <c r="C4056" s="125"/>
      <c r="D4056" s="122"/>
      <c r="E4056" s="9"/>
      <c r="F4056" s="10"/>
      <c r="G4056" s="8">
        <v>100</v>
      </c>
      <c r="H4056" s="13">
        <v>91.780821917807998</v>
      </c>
      <c r="I4056" s="2">
        <v>4.1095890410960001</v>
      </c>
      <c r="J4056" s="2">
        <v>2.7397260273969999</v>
      </c>
      <c r="K4056" s="14">
        <v>1.369863013699</v>
      </c>
    </row>
    <row r="4057" spans="3:11" ht="25.2" x14ac:dyDescent="0.25">
      <c r="C4057" s="125"/>
      <c r="D4057" s="122"/>
      <c r="E4057" s="4" t="s">
        <v>40</v>
      </c>
      <c r="F4057" s="5"/>
      <c r="G4057" s="6">
        <v>436</v>
      </c>
      <c r="H4057" s="7">
        <v>306</v>
      </c>
      <c r="I4057" s="1">
        <v>36</v>
      </c>
      <c r="J4057" s="1">
        <v>81</v>
      </c>
      <c r="K4057" s="11">
        <v>13</v>
      </c>
    </row>
    <row r="4058" spans="3:11" x14ac:dyDescent="0.25">
      <c r="C4058" s="125"/>
      <c r="D4058" s="122"/>
      <c r="E4058" s="9"/>
      <c r="F4058" s="10"/>
      <c r="G4058" s="8">
        <v>100</v>
      </c>
      <c r="H4058" s="13">
        <v>70.183486238531998</v>
      </c>
      <c r="I4058" s="2">
        <v>8.2568807339449997</v>
      </c>
      <c r="J4058" s="2">
        <v>18.577981651376</v>
      </c>
      <c r="K4058" s="14">
        <v>2.981651376147</v>
      </c>
    </row>
    <row r="4059" spans="3:11" x14ac:dyDescent="0.25">
      <c r="C4059" s="125"/>
      <c r="D4059" s="122"/>
      <c r="E4059" s="4" t="s">
        <v>18</v>
      </c>
      <c r="F4059" s="5"/>
      <c r="G4059" s="6">
        <v>11</v>
      </c>
      <c r="H4059" s="7">
        <v>11</v>
      </c>
      <c r="I4059" s="1">
        <v>0</v>
      </c>
      <c r="J4059" s="1">
        <v>0</v>
      </c>
      <c r="K4059" s="11">
        <v>0</v>
      </c>
    </row>
    <row r="4060" spans="3:11" x14ac:dyDescent="0.25">
      <c r="C4060" s="125"/>
      <c r="D4060" s="122"/>
      <c r="E4060" s="9"/>
      <c r="F4060" s="10"/>
      <c r="G4060" s="8">
        <v>100</v>
      </c>
      <c r="H4060" s="13">
        <v>100</v>
      </c>
      <c r="I4060" s="16">
        <v>0</v>
      </c>
      <c r="J4060" s="16">
        <v>0</v>
      </c>
      <c r="K4060" s="32">
        <v>0</v>
      </c>
    </row>
    <row r="4061" spans="3:11" ht="25.2" x14ac:dyDescent="0.25">
      <c r="C4061" s="121" t="s">
        <v>41</v>
      </c>
      <c r="D4061" s="119" t="s">
        <v>20</v>
      </c>
      <c r="E4061" s="18" t="s">
        <v>42</v>
      </c>
      <c r="F4061" s="17"/>
      <c r="G4061" s="19">
        <v>385</v>
      </c>
      <c r="H4061" s="21">
        <v>324</v>
      </c>
      <c r="I4061" s="3">
        <v>19</v>
      </c>
      <c r="J4061" s="3">
        <v>27</v>
      </c>
      <c r="K4061" s="22">
        <v>15</v>
      </c>
    </row>
    <row r="4062" spans="3:11" x14ac:dyDescent="0.25">
      <c r="C4062" s="125"/>
      <c r="D4062" s="120"/>
      <c r="E4062" s="9"/>
      <c r="F4062" s="10"/>
      <c r="G4062" s="8">
        <v>100</v>
      </c>
      <c r="H4062" s="13">
        <v>84.155844155843994</v>
      </c>
      <c r="I4062" s="2">
        <v>4.9350649350650002</v>
      </c>
      <c r="J4062" s="2">
        <v>7.0129870129869998</v>
      </c>
      <c r="K4062" s="14">
        <v>3.896103896104</v>
      </c>
    </row>
    <row r="4063" spans="3:11" ht="25.2" x14ac:dyDescent="0.25">
      <c r="C4063" s="125"/>
      <c r="D4063" s="120"/>
      <c r="E4063" s="4" t="s">
        <v>43</v>
      </c>
      <c r="F4063" s="5"/>
      <c r="G4063" s="6">
        <v>1574</v>
      </c>
      <c r="H4063" s="7">
        <v>879</v>
      </c>
      <c r="I4063" s="1">
        <v>449</v>
      </c>
      <c r="J4063" s="1">
        <v>203</v>
      </c>
      <c r="K4063" s="11">
        <v>43</v>
      </c>
    </row>
    <row r="4064" spans="3:11" x14ac:dyDescent="0.25">
      <c r="C4064" s="125"/>
      <c r="D4064" s="120"/>
      <c r="E4064" s="9"/>
      <c r="F4064" s="10"/>
      <c r="G4064" s="8">
        <v>100</v>
      </c>
      <c r="H4064" s="13">
        <v>55.844980940280003</v>
      </c>
      <c r="I4064" s="2">
        <v>28.526048284624999</v>
      </c>
      <c r="J4064" s="2">
        <v>12.89707750953</v>
      </c>
      <c r="K4064" s="14">
        <v>2.7318932655650001</v>
      </c>
    </row>
    <row r="4065" spans="3:11" ht="25.2" x14ac:dyDescent="0.25">
      <c r="C4065" s="125"/>
      <c r="D4065" s="120"/>
      <c r="E4065" s="4" t="s">
        <v>44</v>
      </c>
      <c r="F4065" s="5"/>
      <c r="G4065" s="6">
        <v>89</v>
      </c>
      <c r="H4065" s="7">
        <v>54</v>
      </c>
      <c r="I4065" s="1">
        <v>25</v>
      </c>
      <c r="J4065" s="1">
        <v>5</v>
      </c>
      <c r="K4065" s="11">
        <v>5</v>
      </c>
    </row>
    <row r="4066" spans="3:11" x14ac:dyDescent="0.25">
      <c r="C4066" s="125"/>
      <c r="D4066" s="120"/>
      <c r="E4066" s="9"/>
      <c r="F4066" s="10"/>
      <c r="G4066" s="8">
        <v>100</v>
      </c>
      <c r="H4066" s="13">
        <v>60.674157303370997</v>
      </c>
      <c r="I4066" s="2">
        <v>28.089887640449</v>
      </c>
      <c r="J4066" s="2">
        <v>5.61797752809</v>
      </c>
      <c r="K4066" s="14">
        <v>5.61797752809</v>
      </c>
    </row>
    <row r="4067" spans="3:11" ht="25.2" x14ac:dyDescent="0.25">
      <c r="C4067" s="125"/>
      <c r="D4067" s="120"/>
      <c r="E4067" s="4" t="s">
        <v>45</v>
      </c>
      <c r="F4067" s="5"/>
      <c r="G4067" s="6">
        <v>956</v>
      </c>
      <c r="H4067" s="7">
        <v>547</v>
      </c>
      <c r="I4067" s="1">
        <v>229</v>
      </c>
      <c r="J4067" s="1">
        <v>150</v>
      </c>
      <c r="K4067" s="11">
        <v>30</v>
      </c>
    </row>
    <row r="4068" spans="3:11" x14ac:dyDescent="0.25">
      <c r="C4068" s="125"/>
      <c r="D4068" s="120"/>
      <c r="E4068" s="9"/>
      <c r="F4068" s="10"/>
      <c r="G4068" s="8">
        <v>100</v>
      </c>
      <c r="H4068" s="13">
        <v>57.217573221757</v>
      </c>
      <c r="I4068" s="2">
        <v>23.953974895397</v>
      </c>
      <c r="J4068" s="2">
        <v>15.690376569037999</v>
      </c>
      <c r="K4068" s="14">
        <v>3.1380753138080002</v>
      </c>
    </row>
    <row r="4069" spans="3:11" ht="25.2" x14ac:dyDescent="0.25">
      <c r="C4069" s="125"/>
      <c r="D4069" s="120"/>
      <c r="E4069" s="4" t="s">
        <v>46</v>
      </c>
      <c r="F4069" s="5"/>
      <c r="G4069" s="6">
        <v>85</v>
      </c>
      <c r="H4069" s="7">
        <v>46</v>
      </c>
      <c r="I4069" s="1">
        <v>19</v>
      </c>
      <c r="J4069" s="1">
        <v>18</v>
      </c>
      <c r="K4069" s="11">
        <v>2</v>
      </c>
    </row>
    <row r="4070" spans="3:11" x14ac:dyDescent="0.25">
      <c r="C4070" s="125"/>
      <c r="D4070" s="120"/>
      <c r="E4070" s="9"/>
      <c r="F4070" s="10"/>
      <c r="G4070" s="8">
        <v>100</v>
      </c>
      <c r="H4070" s="13">
        <v>54.117647058823998</v>
      </c>
      <c r="I4070" s="2">
        <v>22.352941176470999</v>
      </c>
      <c r="J4070" s="2">
        <v>21.176470588234999</v>
      </c>
      <c r="K4070" s="14">
        <v>2.352941176471</v>
      </c>
    </row>
    <row r="4071" spans="3:11" x14ac:dyDescent="0.25">
      <c r="C4071" s="125"/>
      <c r="D4071" s="120"/>
      <c r="E4071" s="4" t="s">
        <v>18</v>
      </c>
      <c r="F4071" s="5"/>
      <c r="G4071" s="6">
        <v>17</v>
      </c>
      <c r="H4071" s="7">
        <v>12</v>
      </c>
      <c r="I4071" s="1">
        <v>4</v>
      </c>
      <c r="J4071" s="1">
        <v>1</v>
      </c>
      <c r="K4071" s="11">
        <v>0</v>
      </c>
    </row>
    <row r="4072" spans="3:11" x14ac:dyDescent="0.25">
      <c r="C4072" s="125"/>
      <c r="D4072" s="120"/>
      <c r="E4072" s="9"/>
      <c r="F4072" s="10"/>
      <c r="G4072" s="8">
        <v>100</v>
      </c>
      <c r="H4072" s="13">
        <v>70.588235294117993</v>
      </c>
      <c r="I4072" s="2">
        <v>23.529411764706001</v>
      </c>
      <c r="J4072" s="2">
        <v>5.8823529411760003</v>
      </c>
      <c r="K4072" s="32">
        <v>0</v>
      </c>
    </row>
    <row r="4073" spans="3:11" x14ac:dyDescent="0.25">
      <c r="C4073" s="121" t="s">
        <v>47</v>
      </c>
      <c r="D4073" s="119" t="s">
        <v>20</v>
      </c>
      <c r="E4073" s="18" t="s">
        <v>48</v>
      </c>
      <c r="F4073" s="17"/>
      <c r="G4073" s="19">
        <v>385</v>
      </c>
      <c r="H4073" s="21">
        <v>324</v>
      </c>
      <c r="I4073" s="3">
        <v>19</v>
      </c>
      <c r="J4073" s="3">
        <v>27</v>
      </c>
      <c r="K4073" s="22">
        <v>15</v>
      </c>
    </row>
    <row r="4074" spans="3:11" x14ac:dyDescent="0.25">
      <c r="C4074" s="125"/>
      <c r="D4074" s="120"/>
      <c r="E4074" s="9"/>
      <c r="F4074" s="10"/>
      <c r="G4074" s="8">
        <v>100</v>
      </c>
      <c r="H4074" s="13">
        <v>84.155844155843994</v>
      </c>
      <c r="I4074" s="2">
        <v>4.9350649350650002</v>
      </c>
      <c r="J4074" s="2">
        <v>7.0129870129869998</v>
      </c>
      <c r="K4074" s="14">
        <v>3.896103896104</v>
      </c>
    </row>
    <row r="4075" spans="3:11" x14ac:dyDescent="0.25">
      <c r="C4075" s="125"/>
      <c r="D4075" s="120"/>
      <c r="E4075" s="4" t="s">
        <v>49</v>
      </c>
      <c r="F4075" s="5"/>
      <c r="G4075" s="6">
        <v>1156</v>
      </c>
      <c r="H4075" s="7">
        <v>685</v>
      </c>
      <c r="I4075" s="1">
        <v>283</v>
      </c>
      <c r="J4075" s="1">
        <v>159</v>
      </c>
      <c r="K4075" s="11">
        <v>29</v>
      </c>
    </row>
    <row r="4076" spans="3:11" x14ac:dyDescent="0.25">
      <c r="C4076" s="125"/>
      <c r="D4076" s="120"/>
      <c r="E4076" s="9"/>
      <c r="F4076" s="10"/>
      <c r="G4076" s="8">
        <v>100</v>
      </c>
      <c r="H4076" s="13">
        <v>59.256055363321998</v>
      </c>
      <c r="I4076" s="2">
        <v>24.480968858131</v>
      </c>
      <c r="J4076" s="2">
        <v>13.754325259515999</v>
      </c>
      <c r="K4076" s="14">
        <v>2.5086505190309998</v>
      </c>
    </row>
    <row r="4077" spans="3:11" x14ac:dyDescent="0.25">
      <c r="C4077" s="125"/>
      <c r="D4077" s="120"/>
      <c r="E4077" s="4" t="s">
        <v>50</v>
      </c>
      <c r="F4077" s="5"/>
      <c r="G4077" s="6">
        <v>466</v>
      </c>
      <c r="H4077" s="7">
        <v>264</v>
      </c>
      <c r="I4077" s="1">
        <v>124</v>
      </c>
      <c r="J4077" s="1">
        <v>64</v>
      </c>
      <c r="K4077" s="11">
        <v>14</v>
      </c>
    </row>
    <row r="4078" spans="3:11" x14ac:dyDescent="0.25">
      <c r="C4078" s="125"/>
      <c r="D4078" s="120"/>
      <c r="E4078" s="9"/>
      <c r="F4078" s="10"/>
      <c r="G4078" s="8">
        <v>100</v>
      </c>
      <c r="H4078" s="13">
        <v>56.652360515021002</v>
      </c>
      <c r="I4078" s="2">
        <v>26.609442060086</v>
      </c>
      <c r="J4078" s="2">
        <v>13.733905579399</v>
      </c>
      <c r="K4078" s="14">
        <v>3.004291845494</v>
      </c>
    </row>
    <row r="4079" spans="3:11" x14ac:dyDescent="0.25">
      <c r="C4079" s="125"/>
      <c r="D4079" s="120"/>
      <c r="E4079" s="4" t="s">
        <v>51</v>
      </c>
      <c r="F4079" s="5"/>
      <c r="G4079" s="6">
        <v>191</v>
      </c>
      <c r="H4079" s="7">
        <v>100</v>
      </c>
      <c r="I4079" s="1">
        <v>58</v>
      </c>
      <c r="J4079" s="1">
        <v>27</v>
      </c>
      <c r="K4079" s="11">
        <v>6</v>
      </c>
    </row>
    <row r="4080" spans="3:11" x14ac:dyDescent="0.25">
      <c r="C4080" s="125"/>
      <c r="D4080" s="120"/>
      <c r="E4080" s="9"/>
      <c r="F4080" s="10"/>
      <c r="G4080" s="8">
        <v>100</v>
      </c>
      <c r="H4080" s="13">
        <v>52.356020942408001</v>
      </c>
      <c r="I4080" s="2">
        <v>30.366492146597</v>
      </c>
      <c r="J4080" s="2">
        <v>14.13612565445</v>
      </c>
      <c r="K4080" s="14">
        <v>3.1413612565450002</v>
      </c>
    </row>
    <row r="4081" spans="3:11" x14ac:dyDescent="0.25">
      <c r="C4081" s="125"/>
      <c r="D4081" s="120"/>
      <c r="E4081" s="4" t="s">
        <v>52</v>
      </c>
      <c r="F4081" s="5"/>
      <c r="G4081" s="6">
        <v>181</v>
      </c>
      <c r="H4081" s="7">
        <v>92</v>
      </c>
      <c r="I4081" s="1">
        <v>51</v>
      </c>
      <c r="J4081" s="1">
        <v>31</v>
      </c>
      <c r="K4081" s="11">
        <v>7</v>
      </c>
    </row>
    <row r="4082" spans="3:11" x14ac:dyDescent="0.25">
      <c r="C4082" s="125"/>
      <c r="D4082" s="120"/>
      <c r="E4082" s="9"/>
      <c r="F4082" s="10"/>
      <c r="G4082" s="8">
        <v>100</v>
      </c>
      <c r="H4082" s="13">
        <v>50.828729281767998</v>
      </c>
      <c r="I4082" s="2">
        <v>28.176795580109999</v>
      </c>
      <c r="J4082" s="2">
        <v>17.127071823203998</v>
      </c>
      <c r="K4082" s="14">
        <v>3.867403314917</v>
      </c>
    </row>
    <row r="4083" spans="3:11" x14ac:dyDescent="0.25">
      <c r="C4083" s="125"/>
      <c r="D4083" s="120"/>
      <c r="E4083" s="4" t="s">
        <v>18</v>
      </c>
      <c r="F4083" s="5"/>
      <c r="G4083" s="6">
        <v>35</v>
      </c>
      <c r="H4083" s="7">
        <v>21</v>
      </c>
      <c r="I4083" s="1">
        <v>6</v>
      </c>
      <c r="J4083" s="1">
        <v>7</v>
      </c>
      <c r="K4083" s="11">
        <v>1</v>
      </c>
    </row>
    <row r="4084" spans="3:11" x14ac:dyDescent="0.25">
      <c r="C4084" s="125"/>
      <c r="D4084" s="120"/>
      <c r="E4084" s="9"/>
      <c r="F4084" s="10"/>
      <c r="G4084" s="8">
        <v>100</v>
      </c>
      <c r="H4084" s="13">
        <v>60</v>
      </c>
      <c r="I4084" s="2">
        <v>17.142857142857</v>
      </c>
      <c r="J4084" s="2">
        <v>20</v>
      </c>
      <c r="K4084" s="14">
        <v>2.8571428571430002</v>
      </c>
    </row>
    <row r="4085" spans="3:11" x14ac:dyDescent="0.25">
      <c r="C4085" s="121" t="s">
        <v>53</v>
      </c>
      <c r="D4085" s="119" t="s">
        <v>20</v>
      </c>
      <c r="E4085" s="18" t="s">
        <v>54</v>
      </c>
      <c r="F4085" s="17"/>
      <c r="G4085" s="19">
        <v>331</v>
      </c>
      <c r="H4085" s="21">
        <v>181</v>
      </c>
      <c r="I4085" s="3">
        <v>83</v>
      </c>
      <c r="J4085" s="3">
        <v>51</v>
      </c>
      <c r="K4085" s="22">
        <v>16</v>
      </c>
    </row>
    <row r="4086" spans="3:11" x14ac:dyDescent="0.25">
      <c r="C4086" s="125"/>
      <c r="D4086" s="120"/>
      <c r="E4086" s="9"/>
      <c r="F4086" s="10"/>
      <c r="G4086" s="8">
        <v>100</v>
      </c>
      <c r="H4086" s="13">
        <v>54.682779456193003</v>
      </c>
      <c r="I4086" s="2">
        <v>25.075528700905998</v>
      </c>
      <c r="J4086" s="2">
        <v>15.407854984894</v>
      </c>
      <c r="K4086" s="14">
        <v>4.8338368580060003</v>
      </c>
    </row>
    <row r="4087" spans="3:11" x14ac:dyDescent="0.25">
      <c r="C4087" s="125"/>
      <c r="D4087" s="120"/>
      <c r="E4087" s="4" t="s">
        <v>55</v>
      </c>
      <c r="F4087" s="5"/>
      <c r="G4087" s="6">
        <v>1212</v>
      </c>
      <c r="H4087" s="7">
        <v>775</v>
      </c>
      <c r="I4087" s="1">
        <v>264</v>
      </c>
      <c r="J4087" s="1">
        <v>144</v>
      </c>
      <c r="K4087" s="11">
        <v>29</v>
      </c>
    </row>
    <row r="4088" spans="3:11" x14ac:dyDescent="0.25">
      <c r="C4088" s="125"/>
      <c r="D4088" s="120"/>
      <c r="E4088" s="9"/>
      <c r="F4088" s="10"/>
      <c r="G4088" s="8">
        <v>100</v>
      </c>
      <c r="H4088" s="13">
        <v>63.943894389439002</v>
      </c>
      <c r="I4088" s="2">
        <v>21.782178217822</v>
      </c>
      <c r="J4088" s="2">
        <v>11.881188118812</v>
      </c>
      <c r="K4088" s="14">
        <v>2.3927392739269999</v>
      </c>
    </row>
    <row r="4089" spans="3:11" ht="25.2" x14ac:dyDescent="0.25">
      <c r="C4089" s="125"/>
      <c r="D4089" s="120"/>
      <c r="E4089" s="4" t="s">
        <v>56</v>
      </c>
      <c r="F4089" s="5"/>
      <c r="G4089" s="6">
        <v>615</v>
      </c>
      <c r="H4089" s="7">
        <v>357</v>
      </c>
      <c r="I4089" s="1">
        <v>146</v>
      </c>
      <c r="J4089" s="1">
        <v>98</v>
      </c>
      <c r="K4089" s="11">
        <v>14</v>
      </c>
    </row>
    <row r="4090" spans="3:11" x14ac:dyDescent="0.25">
      <c r="C4090" s="125"/>
      <c r="D4090" s="120"/>
      <c r="E4090" s="9"/>
      <c r="F4090" s="10"/>
      <c r="G4090" s="8">
        <v>100</v>
      </c>
      <c r="H4090" s="13">
        <v>58.048780487804997</v>
      </c>
      <c r="I4090" s="2">
        <v>23.739837398374</v>
      </c>
      <c r="J4090" s="2">
        <v>15.934959349593001</v>
      </c>
      <c r="K4090" s="14">
        <v>2.2764227642280002</v>
      </c>
    </row>
    <row r="4091" spans="3:11" x14ac:dyDescent="0.25">
      <c r="C4091" s="125"/>
      <c r="D4091" s="120"/>
      <c r="E4091" s="4" t="s">
        <v>57</v>
      </c>
      <c r="F4091" s="5"/>
      <c r="G4091" s="6">
        <v>234</v>
      </c>
      <c r="H4091" s="7">
        <v>156</v>
      </c>
      <c r="I4091" s="1">
        <v>45</v>
      </c>
      <c r="J4091" s="1">
        <v>21</v>
      </c>
      <c r="K4091" s="11">
        <v>12</v>
      </c>
    </row>
    <row r="4092" spans="3:11" x14ac:dyDescent="0.25">
      <c r="C4092" s="125"/>
      <c r="D4092" s="120"/>
      <c r="E4092" s="9"/>
      <c r="F4092" s="10"/>
      <c r="G4092" s="8">
        <v>100</v>
      </c>
      <c r="H4092" s="13">
        <v>66.666666666666998</v>
      </c>
      <c r="I4092" s="2">
        <v>19.230769230768999</v>
      </c>
      <c r="J4092" s="2">
        <v>8.9743589743589993</v>
      </c>
      <c r="K4092" s="14">
        <v>5.1282051282049999</v>
      </c>
    </row>
    <row r="4093" spans="3:11" x14ac:dyDescent="0.25">
      <c r="C4093" s="125"/>
      <c r="D4093" s="120"/>
      <c r="E4093" s="4" t="s">
        <v>18</v>
      </c>
      <c r="F4093" s="5"/>
      <c r="G4093" s="6">
        <v>22</v>
      </c>
      <c r="H4093" s="7">
        <v>17</v>
      </c>
      <c r="I4093" s="1">
        <v>3</v>
      </c>
      <c r="J4093" s="1">
        <v>1</v>
      </c>
      <c r="K4093" s="11">
        <v>1</v>
      </c>
    </row>
    <row r="4094" spans="3:11" x14ac:dyDescent="0.25">
      <c r="C4094" s="125"/>
      <c r="D4094" s="120"/>
      <c r="E4094" s="9"/>
      <c r="F4094" s="10"/>
      <c r="G4094" s="8">
        <v>100</v>
      </c>
      <c r="H4094" s="13">
        <v>77.272727272726996</v>
      </c>
      <c r="I4094" s="2">
        <v>13.636363636364001</v>
      </c>
      <c r="J4094" s="2">
        <v>4.5454545454549997</v>
      </c>
      <c r="K4094" s="14">
        <v>4.5454545454549997</v>
      </c>
    </row>
    <row r="4095" spans="3:11" x14ac:dyDescent="0.25">
      <c r="C4095" s="121" t="s">
        <v>58</v>
      </c>
      <c r="D4095" s="119" t="s">
        <v>20</v>
      </c>
      <c r="E4095" s="18" t="s">
        <v>59</v>
      </c>
      <c r="F4095" s="17"/>
      <c r="G4095" s="19">
        <v>522</v>
      </c>
      <c r="H4095" s="21">
        <v>283</v>
      </c>
      <c r="I4095" s="3">
        <v>105</v>
      </c>
      <c r="J4095" s="3">
        <v>114</v>
      </c>
      <c r="K4095" s="22">
        <v>20</v>
      </c>
    </row>
    <row r="4096" spans="3:11" x14ac:dyDescent="0.25">
      <c r="C4096" s="125"/>
      <c r="D4096" s="120"/>
      <c r="E4096" s="9"/>
      <c r="F4096" s="10"/>
      <c r="G4096" s="8">
        <v>100</v>
      </c>
      <c r="H4096" s="13">
        <v>54.214559386973001</v>
      </c>
      <c r="I4096" s="2">
        <v>20.114942528736002</v>
      </c>
      <c r="J4096" s="2">
        <v>21.839080459769999</v>
      </c>
      <c r="K4096" s="14">
        <v>3.8314176245209999</v>
      </c>
    </row>
    <row r="4097" spans="3:11" x14ac:dyDescent="0.25">
      <c r="C4097" s="125"/>
      <c r="D4097" s="120"/>
      <c r="E4097" s="4" t="s">
        <v>60</v>
      </c>
      <c r="F4097" s="5"/>
      <c r="G4097" s="6">
        <v>1090</v>
      </c>
      <c r="H4097" s="7">
        <v>695</v>
      </c>
      <c r="I4097" s="1">
        <v>233</v>
      </c>
      <c r="J4097" s="1">
        <v>130</v>
      </c>
      <c r="K4097" s="11">
        <v>32</v>
      </c>
    </row>
    <row r="4098" spans="3:11" x14ac:dyDescent="0.25">
      <c r="C4098" s="125"/>
      <c r="D4098" s="120"/>
      <c r="E4098" s="9"/>
      <c r="F4098" s="10"/>
      <c r="G4098" s="8">
        <v>100</v>
      </c>
      <c r="H4098" s="13">
        <v>63.761467889907998</v>
      </c>
      <c r="I4098" s="2">
        <v>21.376146788991001</v>
      </c>
      <c r="J4098" s="2">
        <v>11.926605504587</v>
      </c>
      <c r="K4098" s="14">
        <v>2.9357798165140001</v>
      </c>
    </row>
    <row r="4099" spans="3:11" ht="25.2" x14ac:dyDescent="0.25">
      <c r="C4099" s="125"/>
      <c r="D4099" s="120"/>
      <c r="E4099" s="4" t="s">
        <v>61</v>
      </c>
      <c r="F4099" s="5"/>
      <c r="G4099" s="6">
        <v>327</v>
      </c>
      <c r="H4099" s="7">
        <v>260</v>
      </c>
      <c r="I4099" s="1">
        <v>44</v>
      </c>
      <c r="J4099" s="1">
        <v>13</v>
      </c>
      <c r="K4099" s="11">
        <v>10</v>
      </c>
    </row>
    <row r="4100" spans="3:11" x14ac:dyDescent="0.25">
      <c r="C4100" s="125"/>
      <c r="D4100" s="120"/>
      <c r="E4100" s="9"/>
      <c r="F4100" s="10"/>
      <c r="G4100" s="8">
        <v>100</v>
      </c>
      <c r="H4100" s="13">
        <v>79.510703363914004</v>
      </c>
      <c r="I4100" s="2">
        <v>13.455657492355</v>
      </c>
      <c r="J4100" s="2">
        <v>3.9755351681960001</v>
      </c>
      <c r="K4100" s="14">
        <v>3.0581039755349999</v>
      </c>
    </row>
    <row r="4101" spans="3:11" x14ac:dyDescent="0.25">
      <c r="C4101" s="125"/>
      <c r="D4101" s="120"/>
      <c r="E4101" s="4" t="s">
        <v>62</v>
      </c>
      <c r="F4101" s="5"/>
      <c r="G4101" s="6">
        <v>428</v>
      </c>
      <c r="H4101" s="7">
        <v>227</v>
      </c>
      <c r="I4101" s="1">
        <v>149</v>
      </c>
      <c r="J4101" s="1">
        <v>44</v>
      </c>
      <c r="K4101" s="11">
        <v>8</v>
      </c>
    </row>
    <row r="4102" spans="3:11" x14ac:dyDescent="0.25">
      <c r="C4102" s="125"/>
      <c r="D4102" s="120"/>
      <c r="E4102" s="9"/>
      <c r="F4102" s="10"/>
      <c r="G4102" s="8">
        <v>100</v>
      </c>
      <c r="H4102" s="13">
        <v>53.03738317757</v>
      </c>
      <c r="I4102" s="2">
        <v>34.813084112150001</v>
      </c>
      <c r="J4102" s="2">
        <v>10.280373831776</v>
      </c>
      <c r="K4102" s="14">
        <v>1.869158878505</v>
      </c>
    </row>
    <row r="4103" spans="3:11" x14ac:dyDescent="0.25">
      <c r="C4103" s="125"/>
      <c r="D4103" s="120"/>
      <c r="E4103" s="4" t="s">
        <v>63</v>
      </c>
      <c r="F4103" s="5"/>
      <c r="G4103" s="6">
        <v>25</v>
      </c>
      <c r="H4103" s="7">
        <v>9</v>
      </c>
      <c r="I4103" s="1">
        <v>6</v>
      </c>
      <c r="J4103" s="1">
        <v>9</v>
      </c>
      <c r="K4103" s="11">
        <v>1</v>
      </c>
    </row>
    <row r="4104" spans="3:11" x14ac:dyDescent="0.25">
      <c r="C4104" s="125"/>
      <c r="D4104" s="120"/>
      <c r="E4104" s="9"/>
      <c r="F4104" s="10"/>
      <c r="G4104" s="8">
        <v>100</v>
      </c>
      <c r="H4104" s="13">
        <v>36</v>
      </c>
      <c r="I4104" s="2">
        <v>24</v>
      </c>
      <c r="J4104" s="2">
        <v>36</v>
      </c>
      <c r="K4104" s="14">
        <v>4</v>
      </c>
    </row>
    <row r="4105" spans="3:11" x14ac:dyDescent="0.25">
      <c r="C4105" s="125"/>
      <c r="D4105" s="120"/>
      <c r="E4105" s="4" t="s">
        <v>18</v>
      </c>
      <c r="F4105" s="5"/>
      <c r="G4105" s="6">
        <v>22</v>
      </c>
      <c r="H4105" s="7">
        <v>12</v>
      </c>
      <c r="I4105" s="1">
        <v>4</v>
      </c>
      <c r="J4105" s="1">
        <v>5</v>
      </c>
      <c r="K4105" s="11">
        <v>1</v>
      </c>
    </row>
    <row r="4106" spans="3:11" x14ac:dyDescent="0.25">
      <c r="C4106" s="125"/>
      <c r="D4106" s="120"/>
      <c r="E4106" s="9"/>
      <c r="F4106" s="10"/>
      <c r="G4106" s="8">
        <v>100</v>
      </c>
      <c r="H4106" s="13">
        <v>54.545454545455001</v>
      </c>
      <c r="I4106" s="2">
        <v>18.181818181817999</v>
      </c>
      <c r="J4106" s="2">
        <v>22.727272727273</v>
      </c>
      <c r="K4106" s="14">
        <v>4.5454545454549997</v>
      </c>
    </row>
    <row r="4107" spans="3:11" ht="25.2" x14ac:dyDescent="0.25">
      <c r="C4107" s="121" t="s">
        <v>64</v>
      </c>
      <c r="D4107" s="119" t="s">
        <v>20</v>
      </c>
      <c r="E4107" s="18" t="s">
        <v>65</v>
      </c>
      <c r="F4107" s="17"/>
      <c r="G4107" s="19">
        <v>36</v>
      </c>
      <c r="H4107" s="21">
        <v>17</v>
      </c>
      <c r="I4107" s="3">
        <v>6</v>
      </c>
      <c r="J4107" s="3">
        <v>11</v>
      </c>
      <c r="K4107" s="22">
        <v>2</v>
      </c>
    </row>
    <row r="4108" spans="3:11" x14ac:dyDescent="0.25">
      <c r="C4108" s="125"/>
      <c r="D4108" s="120"/>
      <c r="E4108" s="9"/>
      <c r="F4108" s="10"/>
      <c r="G4108" s="8">
        <v>100</v>
      </c>
      <c r="H4108" s="13">
        <v>47.222222222222001</v>
      </c>
      <c r="I4108" s="2">
        <v>16.666666666666998</v>
      </c>
      <c r="J4108" s="2">
        <v>30.555555555556001</v>
      </c>
      <c r="K4108" s="14">
        <v>5.5555555555560003</v>
      </c>
    </row>
    <row r="4109" spans="3:11" ht="37.799999999999997" x14ac:dyDescent="0.25">
      <c r="C4109" s="125"/>
      <c r="D4109" s="120"/>
      <c r="E4109" s="4" t="s">
        <v>66</v>
      </c>
      <c r="F4109" s="5"/>
      <c r="G4109" s="6">
        <v>177</v>
      </c>
      <c r="H4109" s="7">
        <v>122</v>
      </c>
      <c r="I4109" s="1">
        <v>28</v>
      </c>
      <c r="J4109" s="1">
        <v>21</v>
      </c>
      <c r="K4109" s="11">
        <v>6</v>
      </c>
    </row>
    <row r="4110" spans="3:11" x14ac:dyDescent="0.25">
      <c r="C4110" s="125"/>
      <c r="D4110" s="120"/>
      <c r="E4110" s="9"/>
      <c r="F4110" s="10"/>
      <c r="G4110" s="8">
        <v>100</v>
      </c>
      <c r="H4110" s="13">
        <v>68.926553672316004</v>
      </c>
      <c r="I4110" s="2">
        <v>15.819209039547999</v>
      </c>
      <c r="J4110" s="2">
        <v>11.864406779661</v>
      </c>
      <c r="K4110" s="14">
        <v>3.3898305084749998</v>
      </c>
    </row>
    <row r="4111" spans="3:11" ht="37.799999999999997" x14ac:dyDescent="0.25">
      <c r="C4111" s="125"/>
      <c r="D4111" s="120"/>
      <c r="E4111" s="4" t="s">
        <v>67</v>
      </c>
      <c r="F4111" s="5"/>
      <c r="G4111" s="6">
        <v>231</v>
      </c>
      <c r="H4111" s="7">
        <v>152</v>
      </c>
      <c r="I4111" s="1">
        <v>35</v>
      </c>
      <c r="J4111" s="1">
        <v>41</v>
      </c>
      <c r="K4111" s="11">
        <v>3</v>
      </c>
    </row>
    <row r="4112" spans="3:11" x14ac:dyDescent="0.25">
      <c r="C4112" s="125"/>
      <c r="D4112" s="120"/>
      <c r="E4112" s="9"/>
      <c r="F4112" s="10"/>
      <c r="G4112" s="8">
        <v>100</v>
      </c>
      <c r="H4112" s="13">
        <v>65.800865800866006</v>
      </c>
      <c r="I4112" s="2">
        <v>15.151515151515</v>
      </c>
      <c r="J4112" s="2">
        <v>17.748917748918</v>
      </c>
      <c r="K4112" s="14">
        <v>1.298701298701</v>
      </c>
    </row>
    <row r="4113" spans="3:11" ht="37.799999999999997" x14ac:dyDescent="0.25">
      <c r="C4113" s="125"/>
      <c r="D4113" s="120"/>
      <c r="E4113" s="4" t="s">
        <v>68</v>
      </c>
      <c r="F4113" s="5"/>
      <c r="G4113" s="6">
        <v>324</v>
      </c>
      <c r="H4113" s="7">
        <v>206</v>
      </c>
      <c r="I4113" s="1">
        <v>70</v>
      </c>
      <c r="J4113" s="1">
        <v>40</v>
      </c>
      <c r="K4113" s="11">
        <v>8</v>
      </c>
    </row>
    <row r="4114" spans="3:11" x14ac:dyDescent="0.25">
      <c r="C4114" s="125"/>
      <c r="D4114" s="120"/>
      <c r="E4114" s="9"/>
      <c r="F4114" s="10"/>
      <c r="G4114" s="8">
        <v>100</v>
      </c>
      <c r="H4114" s="13">
        <v>63.580246913579998</v>
      </c>
      <c r="I4114" s="2">
        <v>21.604938271605</v>
      </c>
      <c r="J4114" s="2">
        <v>12.345679012346</v>
      </c>
      <c r="K4114" s="14">
        <v>2.4691358024690002</v>
      </c>
    </row>
    <row r="4115" spans="3:11" ht="37.799999999999997" x14ac:dyDescent="0.25">
      <c r="C4115" s="125"/>
      <c r="D4115" s="120"/>
      <c r="E4115" s="4" t="s">
        <v>69</v>
      </c>
      <c r="F4115" s="5"/>
      <c r="G4115" s="6">
        <v>364</v>
      </c>
      <c r="H4115" s="7">
        <v>225</v>
      </c>
      <c r="I4115" s="1">
        <v>78</v>
      </c>
      <c r="J4115" s="1">
        <v>53</v>
      </c>
      <c r="K4115" s="11">
        <v>8</v>
      </c>
    </row>
    <row r="4116" spans="3:11" x14ac:dyDescent="0.25">
      <c r="C4116" s="125"/>
      <c r="D4116" s="120"/>
      <c r="E4116" s="9"/>
      <c r="F4116" s="10"/>
      <c r="G4116" s="8">
        <v>100</v>
      </c>
      <c r="H4116" s="13">
        <v>61.813186813187002</v>
      </c>
      <c r="I4116" s="2">
        <v>21.428571428571001</v>
      </c>
      <c r="J4116" s="2">
        <v>14.560439560440001</v>
      </c>
      <c r="K4116" s="14">
        <v>2.1978021978019999</v>
      </c>
    </row>
    <row r="4117" spans="3:11" ht="37.799999999999997" x14ac:dyDescent="0.25">
      <c r="C4117" s="125"/>
      <c r="D4117" s="120"/>
      <c r="E4117" s="4" t="s">
        <v>70</v>
      </c>
      <c r="F4117" s="5"/>
      <c r="G4117" s="6">
        <v>292</v>
      </c>
      <c r="H4117" s="7">
        <v>161</v>
      </c>
      <c r="I4117" s="1">
        <v>72</v>
      </c>
      <c r="J4117" s="1">
        <v>44</v>
      </c>
      <c r="K4117" s="11">
        <v>15</v>
      </c>
    </row>
    <row r="4118" spans="3:11" x14ac:dyDescent="0.25">
      <c r="C4118" s="125"/>
      <c r="D4118" s="120"/>
      <c r="E4118" s="9"/>
      <c r="F4118" s="10"/>
      <c r="G4118" s="8">
        <v>100</v>
      </c>
      <c r="H4118" s="13">
        <v>55.136986301370001</v>
      </c>
      <c r="I4118" s="2">
        <v>24.657534246575</v>
      </c>
      <c r="J4118" s="2">
        <v>15.068493150685001</v>
      </c>
      <c r="K4118" s="14">
        <v>5.1369863013700003</v>
      </c>
    </row>
    <row r="4119" spans="3:11" ht="37.799999999999997" x14ac:dyDescent="0.25">
      <c r="C4119" s="125"/>
      <c r="D4119" s="120"/>
      <c r="E4119" s="4" t="s">
        <v>71</v>
      </c>
      <c r="F4119" s="5"/>
      <c r="G4119" s="6">
        <v>316</v>
      </c>
      <c r="H4119" s="7">
        <v>199</v>
      </c>
      <c r="I4119" s="1">
        <v>73</v>
      </c>
      <c r="J4119" s="1">
        <v>34</v>
      </c>
      <c r="K4119" s="11">
        <v>10</v>
      </c>
    </row>
    <row r="4120" spans="3:11" x14ac:dyDescent="0.25">
      <c r="C4120" s="125"/>
      <c r="D4120" s="120"/>
      <c r="E4120" s="9"/>
      <c r="F4120" s="10"/>
      <c r="G4120" s="8">
        <v>100</v>
      </c>
      <c r="H4120" s="13">
        <v>62.974683544304</v>
      </c>
      <c r="I4120" s="2">
        <v>23.101265822784999</v>
      </c>
      <c r="J4120" s="2">
        <v>10.759493670886</v>
      </c>
      <c r="K4120" s="14">
        <v>3.1645569620249998</v>
      </c>
    </row>
    <row r="4121" spans="3:11" ht="37.799999999999997" x14ac:dyDescent="0.25">
      <c r="C4121" s="125"/>
      <c r="D4121" s="120"/>
      <c r="E4121" s="4" t="s">
        <v>72</v>
      </c>
      <c r="F4121" s="5"/>
      <c r="G4121" s="6">
        <v>308</v>
      </c>
      <c r="H4121" s="7">
        <v>170</v>
      </c>
      <c r="I4121" s="1">
        <v>104</v>
      </c>
      <c r="J4121" s="1">
        <v>26</v>
      </c>
      <c r="K4121" s="11">
        <v>8</v>
      </c>
    </row>
    <row r="4122" spans="3:11" x14ac:dyDescent="0.25">
      <c r="C4122" s="125"/>
      <c r="D4122" s="120"/>
      <c r="E4122" s="9"/>
      <c r="F4122" s="10"/>
      <c r="G4122" s="8">
        <v>100</v>
      </c>
      <c r="H4122" s="13">
        <v>55.194805194804999</v>
      </c>
      <c r="I4122" s="2">
        <v>33.766233766234002</v>
      </c>
      <c r="J4122" s="2">
        <v>8.4415584415579996</v>
      </c>
      <c r="K4122" s="14">
        <v>2.5974025974030002</v>
      </c>
    </row>
    <row r="4123" spans="3:11" ht="37.799999999999997" x14ac:dyDescent="0.25">
      <c r="C4123" s="125"/>
      <c r="D4123" s="120"/>
      <c r="E4123" s="4" t="s">
        <v>73</v>
      </c>
      <c r="F4123" s="5"/>
      <c r="G4123" s="6">
        <v>114</v>
      </c>
      <c r="H4123" s="7">
        <v>63</v>
      </c>
      <c r="I4123" s="1">
        <v>33</v>
      </c>
      <c r="J4123" s="1">
        <v>15</v>
      </c>
      <c r="K4123" s="11">
        <v>3</v>
      </c>
    </row>
    <row r="4124" spans="3:11" x14ac:dyDescent="0.25">
      <c r="C4124" s="125"/>
      <c r="D4124" s="120"/>
      <c r="E4124" s="9"/>
      <c r="F4124" s="10"/>
      <c r="G4124" s="8">
        <v>100</v>
      </c>
      <c r="H4124" s="13">
        <v>55.263157894736999</v>
      </c>
      <c r="I4124" s="2">
        <v>28.947368421053</v>
      </c>
      <c r="J4124" s="2">
        <v>13.157894736842</v>
      </c>
      <c r="K4124" s="14">
        <v>2.6315789473679998</v>
      </c>
    </row>
    <row r="4125" spans="3:11" ht="25.2" x14ac:dyDescent="0.25">
      <c r="C4125" s="125"/>
      <c r="D4125" s="120"/>
      <c r="E4125" s="4" t="s">
        <v>74</v>
      </c>
      <c r="F4125" s="5"/>
      <c r="G4125" s="6">
        <v>96</v>
      </c>
      <c r="H4125" s="7">
        <v>56</v>
      </c>
      <c r="I4125" s="1">
        <v>25</v>
      </c>
      <c r="J4125" s="1">
        <v>12</v>
      </c>
      <c r="K4125" s="11">
        <v>3</v>
      </c>
    </row>
    <row r="4126" spans="3:11" x14ac:dyDescent="0.25">
      <c r="C4126" s="125"/>
      <c r="D4126" s="120"/>
      <c r="E4126" s="9"/>
      <c r="F4126" s="10"/>
      <c r="G4126" s="8">
        <v>100</v>
      </c>
      <c r="H4126" s="13">
        <v>58.333333333333002</v>
      </c>
      <c r="I4126" s="2">
        <v>26.041666666666998</v>
      </c>
      <c r="J4126" s="2">
        <v>12.5</v>
      </c>
      <c r="K4126" s="14">
        <v>3.125</v>
      </c>
    </row>
    <row r="4127" spans="3:11" x14ac:dyDescent="0.25">
      <c r="C4127" s="125"/>
      <c r="D4127" s="120"/>
      <c r="E4127" s="4" t="s">
        <v>75</v>
      </c>
      <c r="F4127" s="5"/>
      <c r="G4127" s="6">
        <v>29</v>
      </c>
      <c r="H4127" s="7">
        <v>18</v>
      </c>
      <c r="I4127" s="1">
        <v>6</v>
      </c>
      <c r="J4127" s="1">
        <v>4</v>
      </c>
      <c r="K4127" s="11">
        <v>1</v>
      </c>
    </row>
    <row r="4128" spans="3:11" x14ac:dyDescent="0.25">
      <c r="C4128" s="125"/>
      <c r="D4128" s="120"/>
      <c r="E4128" s="9"/>
      <c r="F4128" s="10"/>
      <c r="G4128" s="8">
        <v>100</v>
      </c>
      <c r="H4128" s="13">
        <v>62.068965517240997</v>
      </c>
      <c r="I4128" s="2">
        <v>20.689655172414</v>
      </c>
      <c r="J4128" s="2">
        <v>13.793103448276</v>
      </c>
      <c r="K4128" s="14">
        <v>3.4482758620689999</v>
      </c>
    </row>
    <row r="4129" spans="3:11" x14ac:dyDescent="0.25">
      <c r="C4129" s="125"/>
      <c r="D4129" s="120"/>
      <c r="E4129" s="4" t="s">
        <v>18</v>
      </c>
      <c r="F4129" s="5"/>
      <c r="G4129" s="6">
        <v>127</v>
      </c>
      <c r="H4129" s="7">
        <v>97</v>
      </c>
      <c r="I4129" s="1">
        <v>11</v>
      </c>
      <c r="J4129" s="1">
        <v>14</v>
      </c>
      <c r="K4129" s="11">
        <v>5</v>
      </c>
    </row>
    <row r="4130" spans="3:11" x14ac:dyDescent="0.25">
      <c r="C4130" s="125"/>
      <c r="D4130" s="120"/>
      <c r="E4130" s="9"/>
      <c r="F4130" s="10"/>
      <c r="G4130" s="8">
        <v>100</v>
      </c>
      <c r="H4130" s="13">
        <v>76.377952755905994</v>
      </c>
      <c r="I4130" s="2">
        <v>8.6614173228349998</v>
      </c>
      <c r="J4130" s="2">
        <v>11.023622047244</v>
      </c>
      <c r="K4130" s="14">
        <v>3.9370078740159999</v>
      </c>
    </row>
    <row r="4131" spans="3:11" x14ac:dyDescent="0.25">
      <c r="C4131" s="121" t="s">
        <v>76</v>
      </c>
      <c r="D4131" s="119" t="s">
        <v>20</v>
      </c>
      <c r="E4131" s="18" t="s">
        <v>77</v>
      </c>
      <c r="F4131" s="17"/>
      <c r="G4131" s="19">
        <v>626</v>
      </c>
      <c r="H4131" s="21">
        <v>384</v>
      </c>
      <c r="I4131" s="3">
        <v>154</v>
      </c>
      <c r="J4131" s="3">
        <v>71</v>
      </c>
      <c r="K4131" s="22">
        <v>17</v>
      </c>
    </row>
    <row r="4132" spans="3:11" x14ac:dyDescent="0.25">
      <c r="C4132" s="125"/>
      <c r="D4132" s="120"/>
      <c r="E4132" s="9"/>
      <c r="F4132" s="10"/>
      <c r="G4132" s="8">
        <v>100</v>
      </c>
      <c r="H4132" s="13">
        <v>61.341853035143998</v>
      </c>
      <c r="I4132" s="2">
        <v>24.600638977635999</v>
      </c>
      <c r="J4132" s="2">
        <v>11.341853035144</v>
      </c>
      <c r="K4132" s="14">
        <v>2.7156549520770001</v>
      </c>
    </row>
    <row r="4133" spans="3:11" x14ac:dyDescent="0.25">
      <c r="C4133" s="125"/>
      <c r="D4133" s="120"/>
      <c r="E4133" s="4" t="s">
        <v>78</v>
      </c>
      <c r="F4133" s="5"/>
      <c r="G4133" s="6">
        <v>975</v>
      </c>
      <c r="H4133" s="7">
        <v>612</v>
      </c>
      <c r="I4133" s="1">
        <v>207</v>
      </c>
      <c r="J4133" s="1">
        <v>126</v>
      </c>
      <c r="K4133" s="11">
        <v>30</v>
      </c>
    </row>
    <row r="4134" spans="3:11" x14ac:dyDescent="0.25">
      <c r="C4134" s="125"/>
      <c r="D4134" s="120"/>
      <c r="E4134" s="9"/>
      <c r="F4134" s="10"/>
      <c r="G4134" s="8">
        <v>100</v>
      </c>
      <c r="H4134" s="13">
        <v>62.769230769231001</v>
      </c>
      <c r="I4134" s="2">
        <v>21.230769230768999</v>
      </c>
      <c r="J4134" s="2">
        <v>12.923076923077</v>
      </c>
      <c r="K4134" s="14">
        <v>3.0769230769229998</v>
      </c>
    </row>
    <row r="4135" spans="3:11" x14ac:dyDescent="0.25">
      <c r="C4135" s="125"/>
      <c r="D4135" s="120"/>
      <c r="E4135" s="4" t="s">
        <v>79</v>
      </c>
      <c r="F4135" s="5"/>
      <c r="G4135" s="6">
        <v>589</v>
      </c>
      <c r="H4135" s="7">
        <v>363</v>
      </c>
      <c r="I4135" s="1">
        <v>129</v>
      </c>
      <c r="J4135" s="1">
        <v>83</v>
      </c>
      <c r="K4135" s="11">
        <v>14</v>
      </c>
    </row>
    <row r="4136" spans="3:11" x14ac:dyDescent="0.25">
      <c r="C4136" s="125"/>
      <c r="D4136" s="120"/>
      <c r="E4136" s="9"/>
      <c r="F4136" s="10"/>
      <c r="G4136" s="8">
        <v>100</v>
      </c>
      <c r="H4136" s="13">
        <v>61.629881154499003</v>
      </c>
      <c r="I4136" s="2">
        <v>21.901528013581999</v>
      </c>
      <c r="J4136" s="2">
        <v>14.091680814941</v>
      </c>
      <c r="K4136" s="14">
        <v>2.376910016978</v>
      </c>
    </row>
    <row r="4137" spans="3:11" x14ac:dyDescent="0.25">
      <c r="C4137" s="125"/>
      <c r="D4137" s="120"/>
      <c r="E4137" s="4" t="s">
        <v>80</v>
      </c>
      <c r="F4137" s="5"/>
      <c r="G4137" s="6">
        <v>224</v>
      </c>
      <c r="H4137" s="7">
        <v>127</v>
      </c>
      <c r="I4137" s="1">
        <v>51</v>
      </c>
      <c r="J4137" s="1">
        <v>35</v>
      </c>
      <c r="K4137" s="11">
        <v>11</v>
      </c>
    </row>
    <row r="4138" spans="3:11" x14ac:dyDescent="0.25">
      <c r="C4138" s="125"/>
      <c r="D4138" s="120"/>
      <c r="E4138" s="9"/>
      <c r="F4138" s="10"/>
      <c r="G4138" s="8">
        <v>100</v>
      </c>
      <c r="H4138" s="13">
        <v>56.696428571429003</v>
      </c>
      <c r="I4138" s="2">
        <v>22.767857142857</v>
      </c>
      <c r="J4138" s="2">
        <v>15.625</v>
      </c>
      <c r="K4138" s="14">
        <v>4.9107142857139996</v>
      </c>
    </row>
    <row r="4139" spans="3:11" x14ac:dyDescent="0.25">
      <c r="C4139" s="121" t="s">
        <v>81</v>
      </c>
      <c r="D4139" s="119" t="s">
        <v>20</v>
      </c>
      <c r="E4139" s="18" t="s">
        <v>82</v>
      </c>
      <c r="F4139" s="17"/>
      <c r="G4139" s="19">
        <v>300</v>
      </c>
      <c r="H4139" s="21">
        <v>192</v>
      </c>
      <c r="I4139" s="3">
        <v>54</v>
      </c>
      <c r="J4139" s="3">
        <v>44</v>
      </c>
      <c r="K4139" s="22">
        <v>10</v>
      </c>
    </row>
    <row r="4140" spans="3:11" x14ac:dyDescent="0.25">
      <c r="C4140" s="125"/>
      <c r="D4140" s="120"/>
      <c r="E4140" s="9"/>
      <c r="F4140" s="10"/>
      <c r="G4140" s="8">
        <v>100</v>
      </c>
      <c r="H4140" s="13">
        <v>64</v>
      </c>
      <c r="I4140" s="2">
        <v>18</v>
      </c>
      <c r="J4140" s="2">
        <v>14.666666666667</v>
      </c>
      <c r="K4140" s="14">
        <v>3.333333333333</v>
      </c>
    </row>
    <row r="4141" spans="3:11" x14ac:dyDescent="0.25">
      <c r="C4141" s="125"/>
      <c r="D4141" s="120"/>
      <c r="E4141" s="4" t="s">
        <v>83</v>
      </c>
      <c r="F4141" s="5"/>
      <c r="G4141" s="6">
        <v>722</v>
      </c>
      <c r="H4141" s="7">
        <v>452</v>
      </c>
      <c r="I4141" s="1">
        <v>156</v>
      </c>
      <c r="J4141" s="1">
        <v>93</v>
      </c>
      <c r="K4141" s="11">
        <v>21</v>
      </c>
    </row>
    <row r="4142" spans="3:11" x14ac:dyDescent="0.25">
      <c r="C4142" s="125"/>
      <c r="D4142" s="120"/>
      <c r="E4142" s="9"/>
      <c r="F4142" s="10"/>
      <c r="G4142" s="8">
        <v>100</v>
      </c>
      <c r="H4142" s="13">
        <v>62.603878116342997</v>
      </c>
      <c r="I4142" s="2">
        <v>21.606648199445999</v>
      </c>
      <c r="J4142" s="2">
        <v>12.880886426592999</v>
      </c>
      <c r="K4142" s="14">
        <v>2.9085872576180001</v>
      </c>
    </row>
    <row r="4143" spans="3:11" x14ac:dyDescent="0.25">
      <c r="C4143" s="125"/>
      <c r="D4143" s="120"/>
      <c r="E4143" s="4" t="s">
        <v>84</v>
      </c>
      <c r="F4143" s="5"/>
      <c r="G4143" s="6">
        <v>483</v>
      </c>
      <c r="H4143" s="7">
        <v>279</v>
      </c>
      <c r="I4143" s="1">
        <v>124</v>
      </c>
      <c r="J4143" s="1">
        <v>65</v>
      </c>
      <c r="K4143" s="11">
        <v>15</v>
      </c>
    </row>
    <row r="4144" spans="3:11" x14ac:dyDescent="0.25">
      <c r="C4144" s="125"/>
      <c r="D4144" s="120"/>
      <c r="E4144" s="9"/>
      <c r="F4144" s="10"/>
      <c r="G4144" s="8">
        <v>100</v>
      </c>
      <c r="H4144" s="13">
        <v>57.763975155280001</v>
      </c>
      <c r="I4144" s="2">
        <v>25.672877846791</v>
      </c>
      <c r="J4144" s="2">
        <v>13.457556935817999</v>
      </c>
      <c r="K4144" s="14">
        <v>3.1055900621119998</v>
      </c>
    </row>
    <row r="4145" spans="3:11" x14ac:dyDescent="0.25">
      <c r="C4145" s="125"/>
      <c r="D4145" s="120"/>
      <c r="E4145" s="4" t="s">
        <v>85</v>
      </c>
      <c r="F4145" s="5"/>
      <c r="G4145" s="6">
        <v>395</v>
      </c>
      <c r="H4145" s="7">
        <v>247</v>
      </c>
      <c r="I4145" s="1">
        <v>96</v>
      </c>
      <c r="J4145" s="1">
        <v>40</v>
      </c>
      <c r="K4145" s="11">
        <v>12</v>
      </c>
    </row>
    <row r="4146" spans="3:11" x14ac:dyDescent="0.25">
      <c r="C4146" s="125"/>
      <c r="D4146" s="120"/>
      <c r="E4146" s="9"/>
      <c r="F4146" s="10"/>
      <c r="G4146" s="8">
        <v>100</v>
      </c>
      <c r="H4146" s="13">
        <v>62.531645569619997</v>
      </c>
      <c r="I4146" s="2">
        <v>24.303797468353999</v>
      </c>
      <c r="J4146" s="2">
        <v>10.126582278480999</v>
      </c>
      <c r="K4146" s="14">
        <v>3.0379746835439998</v>
      </c>
    </row>
    <row r="4147" spans="3:11" x14ac:dyDescent="0.25">
      <c r="C4147" s="125"/>
      <c r="D4147" s="120"/>
      <c r="E4147" s="4" t="s">
        <v>86</v>
      </c>
      <c r="F4147" s="5"/>
      <c r="G4147" s="6">
        <v>236</v>
      </c>
      <c r="H4147" s="7">
        <v>148</v>
      </c>
      <c r="I4147" s="1">
        <v>42</v>
      </c>
      <c r="J4147" s="1">
        <v>39</v>
      </c>
      <c r="K4147" s="11">
        <v>7</v>
      </c>
    </row>
    <row r="4148" spans="3:11" x14ac:dyDescent="0.25">
      <c r="C4148" s="125"/>
      <c r="D4148" s="120"/>
      <c r="E4148" s="9"/>
      <c r="F4148" s="10"/>
      <c r="G4148" s="8">
        <v>100</v>
      </c>
      <c r="H4148" s="13">
        <v>62.711864406780002</v>
      </c>
      <c r="I4148" s="2">
        <v>17.796610169491998</v>
      </c>
      <c r="J4148" s="2">
        <v>16.525423728814001</v>
      </c>
      <c r="K4148" s="14">
        <v>2.9661016949149999</v>
      </c>
    </row>
    <row r="4149" spans="3:11" x14ac:dyDescent="0.25">
      <c r="C4149" s="125"/>
      <c r="D4149" s="120"/>
      <c r="E4149" s="4" t="s">
        <v>87</v>
      </c>
      <c r="F4149" s="5"/>
      <c r="G4149" s="6">
        <v>278</v>
      </c>
      <c r="H4149" s="7">
        <v>168</v>
      </c>
      <c r="I4149" s="1">
        <v>69</v>
      </c>
      <c r="J4149" s="1">
        <v>34</v>
      </c>
      <c r="K4149" s="11">
        <v>7</v>
      </c>
    </row>
    <row r="4150" spans="3:11" x14ac:dyDescent="0.25">
      <c r="C4150" s="125"/>
      <c r="D4150" s="120"/>
      <c r="E4150" s="9"/>
      <c r="F4150" s="10"/>
      <c r="G4150" s="8">
        <v>100</v>
      </c>
      <c r="H4150" s="13">
        <v>60.431654676259001</v>
      </c>
      <c r="I4150" s="2">
        <v>24.820143884892001</v>
      </c>
      <c r="J4150" s="2">
        <v>12.230215827338</v>
      </c>
      <c r="K4150" s="14">
        <v>2.517985611511</v>
      </c>
    </row>
    <row r="4151" spans="3:11" x14ac:dyDescent="0.25">
      <c r="C4151" s="121" t="s">
        <v>88</v>
      </c>
      <c r="D4151" s="119" t="s">
        <v>20</v>
      </c>
      <c r="E4151" s="18" t="s">
        <v>89</v>
      </c>
      <c r="F4151" s="17"/>
      <c r="G4151" s="19">
        <v>110</v>
      </c>
      <c r="H4151" s="21">
        <v>63</v>
      </c>
      <c r="I4151" s="3">
        <v>27</v>
      </c>
      <c r="J4151" s="3">
        <v>12</v>
      </c>
      <c r="K4151" s="22">
        <v>8</v>
      </c>
    </row>
    <row r="4152" spans="3:11" x14ac:dyDescent="0.25">
      <c r="C4152" s="122"/>
      <c r="D4152" s="120"/>
      <c r="E4152" s="9"/>
      <c r="F4152" s="10"/>
      <c r="G4152" s="8">
        <v>100</v>
      </c>
      <c r="H4152" s="13">
        <v>57.272727272727003</v>
      </c>
      <c r="I4152" s="2">
        <v>24.545454545455001</v>
      </c>
      <c r="J4152" s="2">
        <v>10.909090909091001</v>
      </c>
      <c r="K4152" s="14">
        <v>7.2727272727269998</v>
      </c>
    </row>
    <row r="4153" spans="3:11" x14ac:dyDescent="0.25">
      <c r="C4153" s="122"/>
      <c r="D4153" s="120"/>
      <c r="E4153" s="4" t="s">
        <v>90</v>
      </c>
      <c r="F4153" s="5"/>
      <c r="G4153" s="6">
        <v>190</v>
      </c>
      <c r="H4153" s="7">
        <v>129</v>
      </c>
      <c r="I4153" s="1">
        <v>27</v>
      </c>
      <c r="J4153" s="1">
        <v>32</v>
      </c>
      <c r="K4153" s="11">
        <v>2</v>
      </c>
    </row>
    <row r="4154" spans="3:11" x14ac:dyDescent="0.25">
      <c r="C4154" s="122"/>
      <c r="D4154" s="120"/>
      <c r="E4154" s="9"/>
      <c r="F4154" s="10"/>
      <c r="G4154" s="8">
        <v>100</v>
      </c>
      <c r="H4154" s="13">
        <v>67.894736842105004</v>
      </c>
      <c r="I4154" s="2">
        <v>14.210526315789</v>
      </c>
      <c r="J4154" s="2">
        <v>16.842105263158</v>
      </c>
      <c r="K4154" s="14">
        <v>1.052631578947</v>
      </c>
    </row>
    <row r="4155" spans="3:11" x14ac:dyDescent="0.25">
      <c r="C4155" s="122"/>
      <c r="D4155" s="120"/>
      <c r="E4155" s="4" t="s">
        <v>83</v>
      </c>
      <c r="F4155" s="5"/>
      <c r="G4155" s="6">
        <v>722</v>
      </c>
      <c r="H4155" s="7">
        <v>452</v>
      </c>
      <c r="I4155" s="1">
        <v>156</v>
      </c>
      <c r="J4155" s="1">
        <v>93</v>
      </c>
      <c r="K4155" s="11">
        <v>21</v>
      </c>
    </row>
    <row r="4156" spans="3:11" x14ac:dyDescent="0.25">
      <c r="C4156" s="122"/>
      <c r="D4156" s="120"/>
      <c r="E4156" s="9"/>
      <c r="F4156" s="10"/>
      <c r="G4156" s="8">
        <v>100</v>
      </c>
      <c r="H4156" s="13">
        <v>62.603878116342997</v>
      </c>
      <c r="I4156" s="2">
        <v>21.606648199445999</v>
      </c>
      <c r="J4156" s="2">
        <v>12.880886426592999</v>
      </c>
      <c r="K4156" s="14">
        <v>2.9085872576180001</v>
      </c>
    </row>
    <row r="4157" spans="3:11" x14ac:dyDescent="0.25">
      <c r="C4157" s="122"/>
      <c r="D4157" s="120"/>
      <c r="E4157" s="4" t="s">
        <v>91</v>
      </c>
      <c r="F4157" s="5"/>
      <c r="G4157" s="6">
        <v>117</v>
      </c>
      <c r="H4157" s="7">
        <v>76</v>
      </c>
      <c r="I4157" s="1">
        <v>26</v>
      </c>
      <c r="J4157" s="1">
        <v>13</v>
      </c>
      <c r="K4157" s="11">
        <v>2</v>
      </c>
    </row>
    <row r="4158" spans="3:11" x14ac:dyDescent="0.25">
      <c r="C4158" s="122"/>
      <c r="D4158" s="120"/>
      <c r="E4158" s="9"/>
      <c r="F4158" s="10"/>
      <c r="G4158" s="8">
        <v>100</v>
      </c>
      <c r="H4158" s="13">
        <v>64.957264957264996</v>
      </c>
      <c r="I4158" s="2">
        <v>22.222222222222001</v>
      </c>
      <c r="J4158" s="2">
        <v>11.111111111111001</v>
      </c>
      <c r="K4158" s="14">
        <v>1.709401709402</v>
      </c>
    </row>
    <row r="4159" spans="3:11" x14ac:dyDescent="0.25">
      <c r="C4159" s="122"/>
      <c r="D4159" s="120"/>
      <c r="E4159" s="4" t="s">
        <v>92</v>
      </c>
      <c r="F4159" s="5"/>
      <c r="G4159" s="6">
        <v>123</v>
      </c>
      <c r="H4159" s="7">
        <v>69</v>
      </c>
      <c r="I4159" s="1">
        <v>36</v>
      </c>
      <c r="J4159" s="1">
        <v>14</v>
      </c>
      <c r="K4159" s="11">
        <v>4</v>
      </c>
    </row>
    <row r="4160" spans="3:11" x14ac:dyDescent="0.25">
      <c r="C4160" s="122"/>
      <c r="D4160" s="120"/>
      <c r="E4160" s="9"/>
      <c r="F4160" s="10"/>
      <c r="G4160" s="8">
        <v>100</v>
      </c>
      <c r="H4160" s="13">
        <v>56.097560975610001</v>
      </c>
      <c r="I4160" s="2">
        <v>29.268292682927001</v>
      </c>
      <c r="J4160" s="2">
        <v>11.382113821138001</v>
      </c>
      <c r="K4160" s="14">
        <v>3.2520325203249998</v>
      </c>
    </row>
    <row r="4161" spans="2:11" x14ac:dyDescent="0.25">
      <c r="C4161" s="122"/>
      <c r="D4161" s="120"/>
      <c r="E4161" s="4" t="s">
        <v>93</v>
      </c>
      <c r="F4161" s="5"/>
      <c r="G4161" s="6">
        <v>243</v>
      </c>
      <c r="H4161" s="7">
        <v>134</v>
      </c>
      <c r="I4161" s="1">
        <v>62</v>
      </c>
      <c r="J4161" s="1">
        <v>38</v>
      </c>
      <c r="K4161" s="11">
        <v>9</v>
      </c>
    </row>
    <row r="4162" spans="2:11" x14ac:dyDescent="0.25">
      <c r="C4162" s="122"/>
      <c r="D4162" s="120"/>
      <c r="E4162" s="9"/>
      <c r="F4162" s="10"/>
      <c r="G4162" s="8">
        <v>100</v>
      </c>
      <c r="H4162" s="13">
        <v>55.144032921810997</v>
      </c>
      <c r="I4162" s="2">
        <v>25.514403292181001</v>
      </c>
      <c r="J4162" s="2">
        <v>15.637860082305</v>
      </c>
      <c r="K4162" s="14">
        <v>3.7037037037039999</v>
      </c>
    </row>
    <row r="4163" spans="2:11" x14ac:dyDescent="0.25">
      <c r="C4163" s="122"/>
      <c r="D4163" s="120"/>
      <c r="E4163" s="4" t="s">
        <v>85</v>
      </c>
      <c r="F4163" s="5"/>
      <c r="G4163" s="6">
        <v>395</v>
      </c>
      <c r="H4163" s="7">
        <v>247</v>
      </c>
      <c r="I4163" s="1">
        <v>96</v>
      </c>
      <c r="J4163" s="1">
        <v>40</v>
      </c>
      <c r="K4163" s="11">
        <v>12</v>
      </c>
    </row>
    <row r="4164" spans="2:11" x14ac:dyDescent="0.25">
      <c r="C4164" s="122"/>
      <c r="D4164" s="120"/>
      <c r="E4164" s="9"/>
      <c r="F4164" s="10"/>
      <c r="G4164" s="8">
        <v>100</v>
      </c>
      <c r="H4164" s="13">
        <v>62.531645569619997</v>
      </c>
      <c r="I4164" s="2">
        <v>24.303797468353999</v>
      </c>
      <c r="J4164" s="2">
        <v>10.126582278480999</v>
      </c>
      <c r="K4164" s="14">
        <v>3.0379746835439998</v>
      </c>
    </row>
    <row r="4165" spans="2:11" x14ac:dyDescent="0.25">
      <c r="C4165" s="122"/>
      <c r="D4165" s="120"/>
      <c r="E4165" s="4" t="s">
        <v>94</v>
      </c>
      <c r="F4165" s="5"/>
      <c r="G4165" s="6">
        <v>168</v>
      </c>
      <c r="H4165" s="7">
        <v>103</v>
      </c>
      <c r="I4165" s="1">
        <v>30</v>
      </c>
      <c r="J4165" s="1">
        <v>30</v>
      </c>
      <c r="K4165" s="11">
        <v>5</v>
      </c>
    </row>
    <row r="4166" spans="2:11" x14ac:dyDescent="0.25">
      <c r="C4166" s="122"/>
      <c r="D4166" s="120"/>
      <c r="E4166" s="9"/>
      <c r="F4166" s="10"/>
      <c r="G4166" s="8">
        <v>100</v>
      </c>
      <c r="H4166" s="13">
        <v>61.309523809524002</v>
      </c>
      <c r="I4166" s="2">
        <v>17.857142857143</v>
      </c>
      <c r="J4166" s="2">
        <v>17.857142857143</v>
      </c>
      <c r="K4166" s="14">
        <v>2.9761904761900002</v>
      </c>
    </row>
    <row r="4167" spans="2:11" x14ac:dyDescent="0.25">
      <c r="C4167" s="122"/>
      <c r="D4167" s="120"/>
      <c r="E4167" s="4" t="s">
        <v>95</v>
      </c>
      <c r="F4167" s="5"/>
      <c r="G4167" s="6">
        <v>68</v>
      </c>
      <c r="H4167" s="7">
        <v>45</v>
      </c>
      <c r="I4167" s="1">
        <v>12</v>
      </c>
      <c r="J4167" s="1">
        <v>9</v>
      </c>
      <c r="K4167" s="11">
        <v>2</v>
      </c>
    </row>
    <row r="4168" spans="2:11" x14ac:dyDescent="0.25">
      <c r="C4168" s="122"/>
      <c r="D4168" s="120"/>
      <c r="E4168" s="9"/>
      <c r="F4168" s="10"/>
      <c r="G4168" s="8">
        <v>100</v>
      </c>
      <c r="H4168" s="13">
        <v>66.176470588235006</v>
      </c>
      <c r="I4168" s="2">
        <v>17.647058823529001</v>
      </c>
      <c r="J4168" s="2">
        <v>13.235294117646999</v>
      </c>
      <c r="K4168" s="14">
        <v>2.9411764705880001</v>
      </c>
    </row>
    <row r="4169" spans="2:11" x14ac:dyDescent="0.25">
      <c r="C4169" s="122"/>
      <c r="D4169" s="120"/>
      <c r="E4169" s="4" t="s">
        <v>87</v>
      </c>
      <c r="F4169" s="5"/>
      <c r="G4169" s="6">
        <v>278</v>
      </c>
      <c r="H4169" s="7">
        <v>168</v>
      </c>
      <c r="I4169" s="1">
        <v>69</v>
      </c>
      <c r="J4169" s="1">
        <v>34</v>
      </c>
      <c r="K4169" s="11">
        <v>7</v>
      </c>
    </row>
    <row r="4170" spans="2:11" x14ac:dyDescent="0.25">
      <c r="C4170" s="126"/>
      <c r="D4170" s="123"/>
      <c r="E4170" s="67"/>
      <c r="F4170" s="58"/>
      <c r="G4170" s="75">
        <v>100</v>
      </c>
      <c r="H4170" s="83">
        <v>60.431654676259001</v>
      </c>
      <c r="I4170" s="41">
        <v>24.820143884892001</v>
      </c>
      <c r="J4170" s="41">
        <v>12.230215827338</v>
      </c>
      <c r="K4170" s="84">
        <v>2.517985611511</v>
      </c>
    </row>
    <row r="4172" spans="2:11" x14ac:dyDescent="0.25">
      <c r="B4172" s="48" t="str">
        <f xml:space="preserve"> HYPERLINK("#'目次'!B27", "[21]")</f>
        <v>[21]</v>
      </c>
      <c r="C4172" s="35" t="s">
        <v>193</v>
      </c>
    </row>
    <row r="4175" spans="2:11" x14ac:dyDescent="0.25">
      <c r="C4175" s="35" t="s">
        <v>14</v>
      </c>
    </row>
    <row r="4176" spans="2:11" ht="25.2" x14ac:dyDescent="0.25">
      <c r="C4176" s="115"/>
      <c r="D4176" s="116"/>
      <c r="E4176" s="116"/>
      <c r="F4176" s="116"/>
      <c r="G4176" s="44" t="s">
        <v>15</v>
      </c>
      <c r="H4176" s="43" t="s">
        <v>173</v>
      </c>
      <c r="I4176" s="26" t="s">
        <v>174</v>
      </c>
      <c r="J4176" s="26" t="s">
        <v>175</v>
      </c>
      <c r="K4176" s="49" t="s">
        <v>18</v>
      </c>
    </row>
    <row r="4177" spans="3:11" x14ac:dyDescent="0.25">
      <c r="C4177" s="117"/>
      <c r="D4177" s="118"/>
      <c r="E4177" s="118"/>
      <c r="F4177" s="118"/>
      <c r="G4177" s="46"/>
      <c r="H4177" s="47"/>
      <c r="I4177" s="27"/>
      <c r="J4177" s="27"/>
      <c r="K4177" s="45"/>
    </row>
    <row r="4178" spans="3:11" x14ac:dyDescent="0.25">
      <c r="C4178" s="77"/>
      <c r="D4178" s="17"/>
      <c r="E4178" s="76" t="s">
        <v>15</v>
      </c>
      <c r="F4178" s="73"/>
      <c r="G4178" s="57">
        <v>2414</v>
      </c>
      <c r="H4178" s="31">
        <v>1775</v>
      </c>
      <c r="I4178" s="31">
        <v>311</v>
      </c>
      <c r="J4178" s="31">
        <v>254</v>
      </c>
      <c r="K4178" s="68">
        <v>74</v>
      </c>
    </row>
    <row r="4179" spans="3:11" x14ac:dyDescent="0.25">
      <c r="C4179" s="67"/>
      <c r="D4179" s="58"/>
      <c r="E4179" s="58"/>
      <c r="F4179" s="78"/>
      <c r="G4179" s="8">
        <v>100</v>
      </c>
      <c r="H4179" s="2">
        <v>73.529411764705998</v>
      </c>
      <c r="I4179" s="2">
        <v>12.883181441591001</v>
      </c>
      <c r="J4179" s="2">
        <v>10.521955260978</v>
      </c>
      <c r="K4179" s="14">
        <v>3.0654515327260001</v>
      </c>
    </row>
    <row r="4180" spans="3:11" x14ac:dyDescent="0.25">
      <c r="C4180" s="124" t="s">
        <v>19</v>
      </c>
      <c r="D4180" s="119" t="s">
        <v>20</v>
      </c>
      <c r="E4180" s="18" t="s">
        <v>21</v>
      </c>
      <c r="F4180" s="17"/>
      <c r="G4180" s="19">
        <v>1139</v>
      </c>
      <c r="H4180" s="21">
        <v>738</v>
      </c>
      <c r="I4180" s="3">
        <v>243</v>
      </c>
      <c r="J4180" s="3">
        <v>118</v>
      </c>
      <c r="K4180" s="22">
        <v>40</v>
      </c>
    </row>
    <row r="4181" spans="3:11" x14ac:dyDescent="0.25">
      <c r="C4181" s="125"/>
      <c r="D4181" s="120"/>
      <c r="E4181" s="9"/>
      <c r="F4181" s="10"/>
      <c r="G4181" s="8">
        <v>100</v>
      </c>
      <c r="H4181" s="13">
        <v>64.793678665496003</v>
      </c>
      <c r="I4181" s="2">
        <v>21.334503950834002</v>
      </c>
      <c r="J4181" s="2">
        <v>10.359964881474999</v>
      </c>
      <c r="K4181" s="14">
        <v>3.511852502195</v>
      </c>
    </row>
    <row r="4182" spans="3:11" x14ac:dyDescent="0.25">
      <c r="C4182" s="125"/>
      <c r="D4182" s="120"/>
      <c r="E4182" s="4" t="s">
        <v>22</v>
      </c>
      <c r="F4182" s="5"/>
      <c r="G4182" s="6">
        <v>1275</v>
      </c>
      <c r="H4182" s="7">
        <v>1037</v>
      </c>
      <c r="I4182" s="1">
        <v>68</v>
      </c>
      <c r="J4182" s="1">
        <v>136</v>
      </c>
      <c r="K4182" s="11">
        <v>34</v>
      </c>
    </row>
    <row r="4183" spans="3:11" x14ac:dyDescent="0.25">
      <c r="C4183" s="125"/>
      <c r="D4183" s="120"/>
      <c r="E4183" s="9"/>
      <c r="F4183" s="10"/>
      <c r="G4183" s="8">
        <v>100</v>
      </c>
      <c r="H4183" s="13">
        <v>81.333333333333002</v>
      </c>
      <c r="I4183" s="2">
        <v>5.333333333333</v>
      </c>
      <c r="J4183" s="2">
        <v>10.666666666667</v>
      </c>
      <c r="K4183" s="14">
        <v>2.666666666667</v>
      </c>
    </row>
    <row r="4184" spans="3:11" x14ac:dyDescent="0.25">
      <c r="C4184" s="121" t="s">
        <v>23</v>
      </c>
      <c r="D4184" s="121" t="s">
        <v>24</v>
      </c>
      <c r="E4184" s="18" t="s">
        <v>25</v>
      </c>
      <c r="F4184" s="17"/>
      <c r="G4184" s="19">
        <v>515</v>
      </c>
      <c r="H4184" s="21">
        <v>420</v>
      </c>
      <c r="I4184" s="3">
        <v>68</v>
      </c>
      <c r="J4184" s="3">
        <v>19</v>
      </c>
      <c r="K4184" s="22">
        <v>8</v>
      </c>
    </row>
    <row r="4185" spans="3:11" x14ac:dyDescent="0.25">
      <c r="C4185" s="125"/>
      <c r="D4185" s="122"/>
      <c r="E4185" s="9"/>
      <c r="F4185" s="10"/>
      <c r="G4185" s="8">
        <v>100</v>
      </c>
      <c r="H4185" s="13">
        <v>81.553398058252</v>
      </c>
      <c r="I4185" s="2">
        <v>13.203883495146</v>
      </c>
      <c r="J4185" s="2">
        <v>3.6893203883500001</v>
      </c>
      <c r="K4185" s="14">
        <v>1.5533980582519999</v>
      </c>
    </row>
    <row r="4186" spans="3:11" x14ac:dyDescent="0.25">
      <c r="C4186" s="125"/>
      <c r="D4186" s="122"/>
      <c r="E4186" s="4" t="s">
        <v>26</v>
      </c>
      <c r="F4186" s="5"/>
      <c r="G4186" s="6">
        <v>718</v>
      </c>
      <c r="H4186" s="7">
        <v>559</v>
      </c>
      <c r="I4186" s="1">
        <v>98</v>
      </c>
      <c r="J4186" s="1">
        <v>40</v>
      </c>
      <c r="K4186" s="11">
        <v>21</v>
      </c>
    </row>
    <row r="4187" spans="3:11" x14ac:dyDescent="0.25">
      <c r="C4187" s="125"/>
      <c r="D4187" s="122"/>
      <c r="E4187" s="9"/>
      <c r="F4187" s="10"/>
      <c r="G4187" s="8">
        <v>100</v>
      </c>
      <c r="H4187" s="13">
        <v>77.855153203342994</v>
      </c>
      <c r="I4187" s="2">
        <v>13.649025069638</v>
      </c>
      <c r="J4187" s="2">
        <v>5.571030640669</v>
      </c>
      <c r="K4187" s="14">
        <v>2.924791086351</v>
      </c>
    </row>
    <row r="4188" spans="3:11" x14ac:dyDescent="0.25">
      <c r="C4188" s="125"/>
      <c r="D4188" s="122"/>
      <c r="E4188" s="4" t="s">
        <v>27</v>
      </c>
      <c r="F4188" s="5"/>
      <c r="G4188" s="6">
        <v>492</v>
      </c>
      <c r="H4188" s="7">
        <v>387</v>
      </c>
      <c r="I4188" s="1">
        <v>62</v>
      </c>
      <c r="J4188" s="1">
        <v>30</v>
      </c>
      <c r="K4188" s="11">
        <v>13</v>
      </c>
    </row>
    <row r="4189" spans="3:11" x14ac:dyDescent="0.25">
      <c r="C4189" s="125"/>
      <c r="D4189" s="122"/>
      <c r="E4189" s="9"/>
      <c r="F4189" s="10"/>
      <c r="G4189" s="8">
        <v>100</v>
      </c>
      <c r="H4189" s="13">
        <v>78.658536585365994</v>
      </c>
      <c r="I4189" s="2">
        <v>12.601626016259999</v>
      </c>
      <c r="J4189" s="2">
        <v>6.0975609756100004</v>
      </c>
      <c r="K4189" s="14">
        <v>2.6422764227640001</v>
      </c>
    </row>
    <row r="4190" spans="3:11" x14ac:dyDescent="0.25">
      <c r="C4190" s="125"/>
      <c r="D4190" s="122"/>
      <c r="E4190" s="4" t="s">
        <v>28</v>
      </c>
      <c r="F4190" s="5"/>
      <c r="G4190" s="6">
        <v>390</v>
      </c>
      <c r="H4190" s="7">
        <v>280</v>
      </c>
      <c r="I4190" s="1">
        <v>46</v>
      </c>
      <c r="J4190" s="1">
        <v>46</v>
      </c>
      <c r="K4190" s="11">
        <v>18</v>
      </c>
    </row>
    <row r="4191" spans="3:11" x14ac:dyDescent="0.25">
      <c r="C4191" s="125"/>
      <c r="D4191" s="122"/>
      <c r="E4191" s="9"/>
      <c r="F4191" s="10"/>
      <c r="G4191" s="8">
        <v>100</v>
      </c>
      <c r="H4191" s="13">
        <v>71.794871794871995</v>
      </c>
      <c r="I4191" s="2">
        <v>11.794871794872</v>
      </c>
      <c r="J4191" s="2">
        <v>11.794871794872</v>
      </c>
      <c r="K4191" s="14">
        <v>4.6153846153850004</v>
      </c>
    </row>
    <row r="4192" spans="3:11" x14ac:dyDescent="0.25">
      <c r="C4192" s="125"/>
      <c r="D4192" s="122"/>
      <c r="E4192" s="4" t="s">
        <v>29</v>
      </c>
      <c r="F4192" s="5"/>
      <c r="G4192" s="6">
        <v>206</v>
      </c>
      <c r="H4192" s="7">
        <v>101</v>
      </c>
      <c r="I4192" s="1">
        <v>27</v>
      </c>
      <c r="J4192" s="1">
        <v>68</v>
      </c>
      <c r="K4192" s="11">
        <v>10</v>
      </c>
    </row>
    <row r="4193" spans="3:11" x14ac:dyDescent="0.25">
      <c r="C4193" s="125"/>
      <c r="D4193" s="122"/>
      <c r="E4193" s="9"/>
      <c r="F4193" s="10"/>
      <c r="G4193" s="8">
        <v>100</v>
      </c>
      <c r="H4193" s="13">
        <v>49.029126213592001</v>
      </c>
      <c r="I4193" s="2">
        <v>13.106796116505</v>
      </c>
      <c r="J4193" s="2">
        <v>33.009708737864003</v>
      </c>
      <c r="K4193" s="14">
        <v>4.8543689320389998</v>
      </c>
    </row>
    <row r="4194" spans="3:11" x14ac:dyDescent="0.25">
      <c r="C4194" s="125"/>
      <c r="D4194" s="122"/>
      <c r="E4194" s="4" t="s">
        <v>30</v>
      </c>
      <c r="F4194" s="5"/>
      <c r="G4194" s="6">
        <v>76</v>
      </c>
      <c r="H4194" s="7">
        <v>25</v>
      </c>
      <c r="I4194" s="1">
        <v>10</v>
      </c>
      <c r="J4194" s="1">
        <v>37</v>
      </c>
      <c r="K4194" s="11">
        <v>4</v>
      </c>
    </row>
    <row r="4195" spans="3:11" x14ac:dyDescent="0.25">
      <c r="C4195" s="125"/>
      <c r="D4195" s="122"/>
      <c r="E4195" s="9"/>
      <c r="F4195" s="10"/>
      <c r="G4195" s="8">
        <v>100</v>
      </c>
      <c r="H4195" s="13">
        <v>32.894736842104997</v>
      </c>
      <c r="I4195" s="2">
        <v>13.157894736842</v>
      </c>
      <c r="J4195" s="2">
        <v>48.684210526316001</v>
      </c>
      <c r="K4195" s="14">
        <v>5.2631578947369997</v>
      </c>
    </row>
    <row r="4196" spans="3:11" x14ac:dyDescent="0.25">
      <c r="C4196" s="125"/>
      <c r="D4196" s="122"/>
      <c r="E4196" s="4" t="s">
        <v>31</v>
      </c>
      <c r="F4196" s="5"/>
      <c r="G4196" s="6">
        <v>17</v>
      </c>
      <c r="H4196" s="7">
        <v>3</v>
      </c>
      <c r="I4196" s="1">
        <v>0</v>
      </c>
      <c r="J4196" s="1">
        <v>14</v>
      </c>
      <c r="K4196" s="11">
        <v>0</v>
      </c>
    </row>
    <row r="4197" spans="3:11" x14ac:dyDescent="0.25">
      <c r="C4197" s="125"/>
      <c r="D4197" s="122"/>
      <c r="E4197" s="9"/>
      <c r="F4197" s="10"/>
      <c r="G4197" s="8">
        <v>100</v>
      </c>
      <c r="H4197" s="13">
        <v>17.647058823529001</v>
      </c>
      <c r="I4197" s="16">
        <v>0</v>
      </c>
      <c r="J4197" s="2">
        <v>82.352941176471006</v>
      </c>
      <c r="K4197" s="32">
        <v>0</v>
      </c>
    </row>
    <row r="4198" spans="3:11" x14ac:dyDescent="0.25">
      <c r="C4198" s="125"/>
      <c r="D4198" s="122"/>
      <c r="E4198" s="4" t="s">
        <v>32</v>
      </c>
      <c r="F4198" s="5"/>
      <c r="G4198" s="6">
        <v>1233</v>
      </c>
      <c r="H4198" s="7">
        <v>979</v>
      </c>
      <c r="I4198" s="1">
        <v>166</v>
      </c>
      <c r="J4198" s="1">
        <v>59</v>
      </c>
      <c r="K4198" s="11">
        <v>29</v>
      </c>
    </row>
    <row r="4199" spans="3:11" x14ac:dyDescent="0.25">
      <c r="C4199" s="125"/>
      <c r="D4199" s="122"/>
      <c r="E4199" s="9"/>
      <c r="F4199" s="10"/>
      <c r="G4199" s="8">
        <v>100</v>
      </c>
      <c r="H4199" s="13">
        <v>79.399837793998003</v>
      </c>
      <c r="I4199" s="2">
        <v>13.463098134631</v>
      </c>
      <c r="J4199" s="2">
        <v>4.7850770478509999</v>
      </c>
      <c r="K4199" s="14">
        <v>2.35198702352</v>
      </c>
    </row>
    <row r="4200" spans="3:11" x14ac:dyDescent="0.25">
      <c r="C4200" s="125"/>
      <c r="D4200" s="122"/>
      <c r="E4200" s="4" t="s">
        <v>33</v>
      </c>
      <c r="F4200" s="5"/>
      <c r="G4200" s="6">
        <v>882</v>
      </c>
      <c r="H4200" s="7">
        <v>667</v>
      </c>
      <c r="I4200" s="1">
        <v>108</v>
      </c>
      <c r="J4200" s="1">
        <v>76</v>
      </c>
      <c r="K4200" s="11">
        <v>31</v>
      </c>
    </row>
    <row r="4201" spans="3:11" x14ac:dyDescent="0.25">
      <c r="C4201" s="125"/>
      <c r="D4201" s="122"/>
      <c r="E4201" s="9"/>
      <c r="F4201" s="10"/>
      <c r="G4201" s="8">
        <v>100</v>
      </c>
      <c r="H4201" s="13">
        <v>75.623582766439995</v>
      </c>
      <c r="I4201" s="2">
        <v>12.244897959184</v>
      </c>
      <c r="J4201" s="2">
        <v>8.6167800453509997</v>
      </c>
      <c r="K4201" s="14">
        <v>3.5147392290249999</v>
      </c>
    </row>
    <row r="4202" spans="3:11" x14ac:dyDescent="0.25">
      <c r="C4202" s="125"/>
      <c r="D4202" s="122"/>
      <c r="E4202" s="4" t="s">
        <v>34</v>
      </c>
      <c r="F4202" s="5"/>
      <c r="G4202" s="6">
        <v>299</v>
      </c>
      <c r="H4202" s="7">
        <v>129</v>
      </c>
      <c r="I4202" s="1">
        <v>37</v>
      </c>
      <c r="J4202" s="1">
        <v>119</v>
      </c>
      <c r="K4202" s="11">
        <v>14</v>
      </c>
    </row>
    <row r="4203" spans="3:11" x14ac:dyDescent="0.25">
      <c r="C4203" s="125"/>
      <c r="D4203" s="122"/>
      <c r="E4203" s="9"/>
      <c r="F4203" s="10"/>
      <c r="G4203" s="8">
        <v>100</v>
      </c>
      <c r="H4203" s="13">
        <v>43.143812709030001</v>
      </c>
      <c r="I4203" s="2">
        <v>12.374581939799</v>
      </c>
      <c r="J4203" s="2">
        <v>39.799331103679002</v>
      </c>
      <c r="K4203" s="14">
        <v>4.6822742474919998</v>
      </c>
    </row>
    <row r="4204" spans="3:11" x14ac:dyDescent="0.25">
      <c r="C4204" s="125"/>
      <c r="D4204" s="122"/>
      <c r="E4204" s="4" t="s">
        <v>35</v>
      </c>
      <c r="F4204" s="5"/>
      <c r="G4204" s="6">
        <v>1181</v>
      </c>
      <c r="H4204" s="7">
        <v>796</v>
      </c>
      <c r="I4204" s="1">
        <v>145</v>
      </c>
      <c r="J4204" s="1">
        <v>195</v>
      </c>
      <c r="K4204" s="11">
        <v>45</v>
      </c>
    </row>
    <row r="4205" spans="3:11" x14ac:dyDescent="0.25">
      <c r="C4205" s="125"/>
      <c r="D4205" s="122"/>
      <c r="E4205" s="9"/>
      <c r="F4205" s="10"/>
      <c r="G4205" s="8">
        <v>100</v>
      </c>
      <c r="H4205" s="13">
        <v>67.400508044030005</v>
      </c>
      <c r="I4205" s="2">
        <v>12.277730736663999</v>
      </c>
      <c r="J4205" s="2">
        <v>16.511430990686002</v>
      </c>
      <c r="K4205" s="14">
        <v>3.8103302286199998</v>
      </c>
    </row>
    <row r="4206" spans="3:11" x14ac:dyDescent="0.25">
      <c r="C4206" s="125"/>
      <c r="D4206" s="121" t="s">
        <v>21</v>
      </c>
      <c r="E4206" s="18" t="s">
        <v>25</v>
      </c>
      <c r="F4206" s="17"/>
      <c r="G4206" s="19">
        <v>268</v>
      </c>
      <c r="H4206" s="21">
        <v>184</v>
      </c>
      <c r="I4206" s="3">
        <v>62</v>
      </c>
      <c r="J4206" s="3">
        <v>15</v>
      </c>
      <c r="K4206" s="22">
        <v>7</v>
      </c>
    </row>
    <row r="4207" spans="3:11" x14ac:dyDescent="0.25">
      <c r="C4207" s="125"/>
      <c r="D4207" s="122"/>
      <c r="E4207" s="9"/>
      <c r="F4207" s="10"/>
      <c r="G4207" s="8">
        <v>100</v>
      </c>
      <c r="H4207" s="13">
        <v>68.656716417910005</v>
      </c>
      <c r="I4207" s="2">
        <v>23.134328358209</v>
      </c>
      <c r="J4207" s="2">
        <v>5.5970149253730002</v>
      </c>
      <c r="K4207" s="14">
        <v>2.6119402985070002</v>
      </c>
    </row>
    <row r="4208" spans="3:11" x14ac:dyDescent="0.25">
      <c r="C4208" s="125"/>
      <c r="D4208" s="122"/>
      <c r="E4208" s="4" t="s">
        <v>26</v>
      </c>
      <c r="F4208" s="5"/>
      <c r="G4208" s="6">
        <v>338</v>
      </c>
      <c r="H4208" s="7">
        <v>221</v>
      </c>
      <c r="I4208" s="1">
        <v>76</v>
      </c>
      <c r="J4208" s="1">
        <v>30</v>
      </c>
      <c r="K4208" s="11">
        <v>11</v>
      </c>
    </row>
    <row r="4209" spans="3:11" x14ac:dyDescent="0.25">
      <c r="C4209" s="125"/>
      <c r="D4209" s="122"/>
      <c r="E4209" s="9"/>
      <c r="F4209" s="10"/>
      <c r="G4209" s="8">
        <v>100</v>
      </c>
      <c r="H4209" s="13">
        <v>65.384615384615003</v>
      </c>
      <c r="I4209" s="2">
        <v>22.485207100592</v>
      </c>
      <c r="J4209" s="2">
        <v>8.8757396449700003</v>
      </c>
      <c r="K4209" s="14">
        <v>3.254437869822</v>
      </c>
    </row>
    <row r="4210" spans="3:11" x14ac:dyDescent="0.25">
      <c r="C4210" s="125"/>
      <c r="D4210" s="122"/>
      <c r="E4210" s="4" t="s">
        <v>27</v>
      </c>
      <c r="F4210" s="5"/>
      <c r="G4210" s="6">
        <v>241</v>
      </c>
      <c r="H4210" s="7">
        <v>165</v>
      </c>
      <c r="I4210" s="1">
        <v>52</v>
      </c>
      <c r="J4210" s="1">
        <v>18</v>
      </c>
      <c r="K4210" s="11">
        <v>6</v>
      </c>
    </row>
    <row r="4211" spans="3:11" x14ac:dyDescent="0.25">
      <c r="C4211" s="125"/>
      <c r="D4211" s="122"/>
      <c r="E4211" s="9"/>
      <c r="F4211" s="10"/>
      <c r="G4211" s="8">
        <v>100</v>
      </c>
      <c r="H4211" s="13">
        <v>68.464730290456004</v>
      </c>
      <c r="I4211" s="2">
        <v>21.576763485476999</v>
      </c>
      <c r="J4211" s="2">
        <v>7.4688796680499996</v>
      </c>
      <c r="K4211" s="14">
        <v>2.4896265560169999</v>
      </c>
    </row>
    <row r="4212" spans="3:11" x14ac:dyDescent="0.25">
      <c r="C4212" s="125"/>
      <c r="D4212" s="122"/>
      <c r="E4212" s="4" t="s">
        <v>28</v>
      </c>
      <c r="F4212" s="5"/>
      <c r="G4212" s="6">
        <v>180</v>
      </c>
      <c r="H4212" s="7">
        <v>114</v>
      </c>
      <c r="I4212" s="1">
        <v>34</v>
      </c>
      <c r="J4212" s="1">
        <v>23</v>
      </c>
      <c r="K4212" s="11">
        <v>9</v>
      </c>
    </row>
    <row r="4213" spans="3:11" x14ac:dyDescent="0.25">
      <c r="C4213" s="125"/>
      <c r="D4213" s="122"/>
      <c r="E4213" s="9"/>
      <c r="F4213" s="10"/>
      <c r="G4213" s="8">
        <v>100</v>
      </c>
      <c r="H4213" s="13">
        <v>63.333333333333002</v>
      </c>
      <c r="I4213" s="2">
        <v>18.888888888888999</v>
      </c>
      <c r="J4213" s="2">
        <v>12.777777777778001</v>
      </c>
      <c r="K4213" s="14">
        <v>5</v>
      </c>
    </row>
    <row r="4214" spans="3:11" x14ac:dyDescent="0.25">
      <c r="C4214" s="125"/>
      <c r="D4214" s="122"/>
      <c r="E4214" s="4" t="s">
        <v>29</v>
      </c>
      <c r="F4214" s="5"/>
      <c r="G4214" s="6">
        <v>83</v>
      </c>
      <c r="H4214" s="7">
        <v>41</v>
      </c>
      <c r="I4214" s="1">
        <v>15</v>
      </c>
      <c r="J4214" s="1">
        <v>22</v>
      </c>
      <c r="K4214" s="11">
        <v>5</v>
      </c>
    </row>
    <row r="4215" spans="3:11" x14ac:dyDescent="0.25">
      <c r="C4215" s="125"/>
      <c r="D4215" s="122"/>
      <c r="E4215" s="9"/>
      <c r="F4215" s="10"/>
      <c r="G4215" s="8">
        <v>100</v>
      </c>
      <c r="H4215" s="13">
        <v>49.397590361445999</v>
      </c>
      <c r="I4215" s="2">
        <v>18.072289156627001</v>
      </c>
      <c r="J4215" s="2">
        <v>26.506024096386</v>
      </c>
      <c r="K4215" s="14">
        <v>6.0240963855420002</v>
      </c>
    </row>
    <row r="4216" spans="3:11" x14ac:dyDescent="0.25">
      <c r="C4216" s="125"/>
      <c r="D4216" s="122"/>
      <c r="E4216" s="4" t="s">
        <v>30</v>
      </c>
      <c r="F4216" s="5"/>
      <c r="G4216" s="6">
        <v>26</v>
      </c>
      <c r="H4216" s="7">
        <v>11</v>
      </c>
      <c r="I4216" s="1">
        <v>4</v>
      </c>
      <c r="J4216" s="1">
        <v>9</v>
      </c>
      <c r="K4216" s="11">
        <v>2</v>
      </c>
    </row>
    <row r="4217" spans="3:11" x14ac:dyDescent="0.25">
      <c r="C4217" s="125"/>
      <c r="D4217" s="122"/>
      <c r="E4217" s="9"/>
      <c r="F4217" s="10"/>
      <c r="G4217" s="8">
        <v>100</v>
      </c>
      <c r="H4217" s="13">
        <v>42.307692307692001</v>
      </c>
      <c r="I4217" s="2">
        <v>15.384615384615</v>
      </c>
      <c r="J4217" s="2">
        <v>34.615384615384997</v>
      </c>
      <c r="K4217" s="14">
        <v>7.6923076923079998</v>
      </c>
    </row>
    <row r="4218" spans="3:11" x14ac:dyDescent="0.25">
      <c r="C4218" s="125"/>
      <c r="D4218" s="122"/>
      <c r="E4218" s="4" t="s">
        <v>31</v>
      </c>
      <c r="F4218" s="5"/>
      <c r="G4218" s="6">
        <v>3</v>
      </c>
      <c r="H4218" s="7">
        <v>2</v>
      </c>
      <c r="I4218" s="1">
        <v>0</v>
      </c>
      <c r="J4218" s="1">
        <v>1</v>
      </c>
      <c r="K4218" s="11">
        <v>0</v>
      </c>
    </row>
    <row r="4219" spans="3:11" x14ac:dyDescent="0.25">
      <c r="C4219" s="125"/>
      <c r="D4219" s="122"/>
      <c r="E4219" s="9"/>
      <c r="F4219" s="10"/>
      <c r="G4219" s="8">
        <v>100</v>
      </c>
      <c r="H4219" s="13">
        <v>66.666666666666998</v>
      </c>
      <c r="I4219" s="16">
        <v>0</v>
      </c>
      <c r="J4219" s="2">
        <v>33.333333333333002</v>
      </c>
      <c r="K4219" s="32">
        <v>0</v>
      </c>
    </row>
    <row r="4220" spans="3:11" x14ac:dyDescent="0.25">
      <c r="C4220" s="125"/>
      <c r="D4220" s="122"/>
      <c r="E4220" s="4" t="s">
        <v>32</v>
      </c>
      <c r="F4220" s="5"/>
      <c r="G4220" s="6">
        <v>606</v>
      </c>
      <c r="H4220" s="7">
        <v>405</v>
      </c>
      <c r="I4220" s="1">
        <v>138</v>
      </c>
      <c r="J4220" s="1">
        <v>45</v>
      </c>
      <c r="K4220" s="11">
        <v>18</v>
      </c>
    </row>
    <row r="4221" spans="3:11" x14ac:dyDescent="0.25">
      <c r="C4221" s="125"/>
      <c r="D4221" s="122"/>
      <c r="E4221" s="9"/>
      <c r="F4221" s="10"/>
      <c r="G4221" s="8">
        <v>100</v>
      </c>
      <c r="H4221" s="13">
        <v>66.831683168316999</v>
      </c>
      <c r="I4221" s="2">
        <v>22.772277227722999</v>
      </c>
      <c r="J4221" s="2">
        <v>7.4257425742569998</v>
      </c>
      <c r="K4221" s="14">
        <v>2.970297029703</v>
      </c>
    </row>
    <row r="4222" spans="3:11" x14ac:dyDescent="0.25">
      <c r="C4222" s="125"/>
      <c r="D4222" s="122"/>
      <c r="E4222" s="4" t="s">
        <v>33</v>
      </c>
      <c r="F4222" s="5"/>
      <c r="G4222" s="6">
        <v>421</v>
      </c>
      <c r="H4222" s="7">
        <v>279</v>
      </c>
      <c r="I4222" s="1">
        <v>86</v>
      </c>
      <c r="J4222" s="1">
        <v>41</v>
      </c>
      <c r="K4222" s="11">
        <v>15</v>
      </c>
    </row>
    <row r="4223" spans="3:11" x14ac:dyDescent="0.25">
      <c r="C4223" s="125"/>
      <c r="D4223" s="122"/>
      <c r="E4223" s="9"/>
      <c r="F4223" s="10"/>
      <c r="G4223" s="8">
        <v>100</v>
      </c>
      <c r="H4223" s="13">
        <v>66.270783847980994</v>
      </c>
      <c r="I4223" s="2">
        <v>20.427553444181001</v>
      </c>
      <c r="J4223" s="2">
        <v>9.7387173396669997</v>
      </c>
      <c r="K4223" s="14">
        <v>3.5629453681709999</v>
      </c>
    </row>
    <row r="4224" spans="3:11" x14ac:dyDescent="0.25">
      <c r="C4224" s="125"/>
      <c r="D4224" s="122"/>
      <c r="E4224" s="4" t="s">
        <v>34</v>
      </c>
      <c r="F4224" s="5"/>
      <c r="G4224" s="6">
        <v>112</v>
      </c>
      <c r="H4224" s="7">
        <v>54</v>
      </c>
      <c r="I4224" s="1">
        <v>19</v>
      </c>
      <c r="J4224" s="1">
        <v>32</v>
      </c>
      <c r="K4224" s="11">
        <v>7</v>
      </c>
    </row>
    <row r="4225" spans="3:11" x14ac:dyDescent="0.25">
      <c r="C4225" s="125"/>
      <c r="D4225" s="122"/>
      <c r="E4225" s="9"/>
      <c r="F4225" s="10"/>
      <c r="G4225" s="8">
        <v>100</v>
      </c>
      <c r="H4225" s="13">
        <v>48.214285714286</v>
      </c>
      <c r="I4225" s="2">
        <v>16.964285714286</v>
      </c>
      <c r="J4225" s="2">
        <v>28.571428571428999</v>
      </c>
      <c r="K4225" s="14">
        <v>6.25</v>
      </c>
    </row>
    <row r="4226" spans="3:11" x14ac:dyDescent="0.25">
      <c r="C4226" s="125"/>
      <c r="D4226" s="122"/>
      <c r="E4226" s="4" t="s">
        <v>35</v>
      </c>
      <c r="F4226" s="5"/>
      <c r="G4226" s="6">
        <v>533</v>
      </c>
      <c r="H4226" s="7">
        <v>333</v>
      </c>
      <c r="I4226" s="1">
        <v>105</v>
      </c>
      <c r="J4226" s="1">
        <v>73</v>
      </c>
      <c r="K4226" s="11">
        <v>22</v>
      </c>
    </row>
    <row r="4227" spans="3:11" x14ac:dyDescent="0.25">
      <c r="C4227" s="125"/>
      <c r="D4227" s="122"/>
      <c r="E4227" s="9"/>
      <c r="F4227" s="10"/>
      <c r="G4227" s="8">
        <v>100</v>
      </c>
      <c r="H4227" s="13">
        <v>62.476547842401999</v>
      </c>
      <c r="I4227" s="2">
        <v>19.699812382739001</v>
      </c>
      <c r="J4227" s="2">
        <v>13.696060037523001</v>
      </c>
      <c r="K4227" s="14">
        <v>4.1275797373360001</v>
      </c>
    </row>
    <row r="4228" spans="3:11" x14ac:dyDescent="0.25">
      <c r="C4228" s="125"/>
      <c r="D4228" s="121" t="s">
        <v>22</v>
      </c>
      <c r="E4228" s="18" t="s">
        <v>25</v>
      </c>
      <c r="F4228" s="17"/>
      <c r="G4228" s="19">
        <v>247</v>
      </c>
      <c r="H4228" s="21">
        <v>236</v>
      </c>
      <c r="I4228" s="3">
        <v>6</v>
      </c>
      <c r="J4228" s="3">
        <v>4</v>
      </c>
      <c r="K4228" s="22">
        <v>1</v>
      </c>
    </row>
    <row r="4229" spans="3:11" x14ac:dyDescent="0.25">
      <c r="C4229" s="125"/>
      <c r="D4229" s="122"/>
      <c r="E4229" s="9"/>
      <c r="F4229" s="10"/>
      <c r="G4229" s="8">
        <v>100</v>
      </c>
      <c r="H4229" s="13">
        <v>95.546558704453005</v>
      </c>
      <c r="I4229" s="2">
        <v>2.4291497975710001</v>
      </c>
      <c r="J4229" s="2">
        <v>1.619433198381</v>
      </c>
      <c r="K4229" s="14">
        <v>0.40485829959500003</v>
      </c>
    </row>
    <row r="4230" spans="3:11" x14ac:dyDescent="0.25">
      <c r="C4230" s="125"/>
      <c r="D4230" s="122"/>
      <c r="E4230" s="4" t="s">
        <v>26</v>
      </c>
      <c r="F4230" s="5"/>
      <c r="G4230" s="6">
        <v>380</v>
      </c>
      <c r="H4230" s="7">
        <v>338</v>
      </c>
      <c r="I4230" s="1">
        <v>22</v>
      </c>
      <c r="J4230" s="1">
        <v>10</v>
      </c>
      <c r="K4230" s="11">
        <v>10</v>
      </c>
    </row>
    <row r="4231" spans="3:11" x14ac:dyDescent="0.25">
      <c r="C4231" s="125"/>
      <c r="D4231" s="122"/>
      <c r="E4231" s="9"/>
      <c r="F4231" s="10"/>
      <c r="G4231" s="8">
        <v>100</v>
      </c>
      <c r="H4231" s="13">
        <v>88.947368421053</v>
      </c>
      <c r="I4231" s="2">
        <v>5.7894736842109999</v>
      </c>
      <c r="J4231" s="2">
        <v>2.6315789473679998</v>
      </c>
      <c r="K4231" s="14">
        <v>2.6315789473679998</v>
      </c>
    </row>
    <row r="4232" spans="3:11" x14ac:dyDescent="0.25">
      <c r="C4232" s="125"/>
      <c r="D4232" s="122"/>
      <c r="E4232" s="4" t="s">
        <v>27</v>
      </c>
      <c r="F4232" s="5"/>
      <c r="G4232" s="6">
        <v>251</v>
      </c>
      <c r="H4232" s="7">
        <v>222</v>
      </c>
      <c r="I4232" s="1">
        <v>10</v>
      </c>
      <c r="J4232" s="1">
        <v>12</v>
      </c>
      <c r="K4232" s="11">
        <v>7</v>
      </c>
    </row>
    <row r="4233" spans="3:11" x14ac:dyDescent="0.25">
      <c r="C4233" s="125"/>
      <c r="D4233" s="122"/>
      <c r="E4233" s="9"/>
      <c r="F4233" s="10"/>
      <c r="G4233" s="8">
        <v>100</v>
      </c>
      <c r="H4233" s="13">
        <v>88.446215139442003</v>
      </c>
      <c r="I4233" s="2">
        <v>3.9840637450199998</v>
      </c>
      <c r="J4233" s="2">
        <v>4.7808764940239996</v>
      </c>
      <c r="K4233" s="14">
        <v>2.7888446215139999</v>
      </c>
    </row>
    <row r="4234" spans="3:11" x14ac:dyDescent="0.25">
      <c r="C4234" s="125"/>
      <c r="D4234" s="122"/>
      <c r="E4234" s="4" t="s">
        <v>28</v>
      </c>
      <c r="F4234" s="5"/>
      <c r="G4234" s="6">
        <v>210</v>
      </c>
      <c r="H4234" s="7">
        <v>166</v>
      </c>
      <c r="I4234" s="1">
        <v>12</v>
      </c>
      <c r="J4234" s="1">
        <v>23</v>
      </c>
      <c r="K4234" s="11">
        <v>9</v>
      </c>
    </row>
    <row r="4235" spans="3:11" x14ac:dyDescent="0.25">
      <c r="C4235" s="125"/>
      <c r="D4235" s="122"/>
      <c r="E4235" s="9"/>
      <c r="F4235" s="10"/>
      <c r="G4235" s="8">
        <v>100</v>
      </c>
      <c r="H4235" s="13">
        <v>79.047619047618994</v>
      </c>
      <c r="I4235" s="2">
        <v>5.7142857142860004</v>
      </c>
      <c r="J4235" s="2">
        <v>10.952380952381001</v>
      </c>
      <c r="K4235" s="14">
        <v>4.2857142857139996</v>
      </c>
    </row>
    <row r="4236" spans="3:11" x14ac:dyDescent="0.25">
      <c r="C4236" s="125"/>
      <c r="D4236" s="122"/>
      <c r="E4236" s="4" t="s">
        <v>29</v>
      </c>
      <c r="F4236" s="5"/>
      <c r="G4236" s="6">
        <v>123</v>
      </c>
      <c r="H4236" s="7">
        <v>60</v>
      </c>
      <c r="I4236" s="1">
        <v>12</v>
      </c>
      <c r="J4236" s="1">
        <v>46</v>
      </c>
      <c r="K4236" s="11">
        <v>5</v>
      </c>
    </row>
    <row r="4237" spans="3:11" x14ac:dyDescent="0.25">
      <c r="C4237" s="125"/>
      <c r="D4237" s="122"/>
      <c r="E4237" s="9"/>
      <c r="F4237" s="10"/>
      <c r="G4237" s="8">
        <v>100</v>
      </c>
      <c r="H4237" s="13">
        <v>48.780487804878</v>
      </c>
      <c r="I4237" s="2">
        <v>9.7560975609760003</v>
      </c>
      <c r="J4237" s="2">
        <v>37.398373983740001</v>
      </c>
      <c r="K4237" s="14">
        <v>4.065040650407</v>
      </c>
    </row>
    <row r="4238" spans="3:11" x14ac:dyDescent="0.25">
      <c r="C4238" s="125"/>
      <c r="D4238" s="122"/>
      <c r="E4238" s="4" t="s">
        <v>30</v>
      </c>
      <c r="F4238" s="5"/>
      <c r="G4238" s="6">
        <v>50</v>
      </c>
      <c r="H4238" s="7">
        <v>14</v>
      </c>
      <c r="I4238" s="1">
        <v>6</v>
      </c>
      <c r="J4238" s="1">
        <v>28</v>
      </c>
      <c r="K4238" s="11">
        <v>2</v>
      </c>
    </row>
    <row r="4239" spans="3:11" x14ac:dyDescent="0.25">
      <c r="C4239" s="125"/>
      <c r="D4239" s="122"/>
      <c r="E4239" s="9"/>
      <c r="F4239" s="10"/>
      <c r="G4239" s="8">
        <v>100</v>
      </c>
      <c r="H4239" s="13">
        <v>28</v>
      </c>
      <c r="I4239" s="2">
        <v>12</v>
      </c>
      <c r="J4239" s="2">
        <v>56</v>
      </c>
      <c r="K4239" s="14">
        <v>4</v>
      </c>
    </row>
    <row r="4240" spans="3:11" x14ac:dyDescent="0.25">
      <c r="C4240" s="125"/>
      <c r="D4240" s="122"/>
      <c r="E4240" s="4" t="s">
        <v>31</v>
      </c>
      <c r="F4240" s="5"/>
      <c r="G4240" s="6">
        <v>14</v>
      </c>
      <c r="H4240" s="7">
        <v>1</v>
      </c>
      <c r="I4240" s="1">
        <v>0</v>
      </c>
      <c r="J4240" s="1">
        <v>13</v>
      </c>
      <c r="K4240" s="11">
        <v>0</v>
      </c>
    </row>
    <row r="4241" spans="3:11" x14ac:dyDescent="0.25">
      <c r="C4241" s="125"/>
      <c r="D4241" s="122"/>
      <c r="E4241" s="9"/>
      <c r="F4241" s="10"/>
      <c r="G4241" s="8">
        <v>100</v>
      </c>
      <c r="H4241" s="13">
        <v>7.1428571428570002</v>
      </c>
      <c r="I4241" s="16">
        <v>0</v>
      </c>
      <c r="J4241" s="2">
        <v>92.857142857143003</v>
      </c>
      <c r="K4241" s="32">
        <v>0</v>
      </c>
    </row>
    <row r="4242" spans="3:11" x14ac:dyDescent="0.25">
      <c r="C4242" s="125"/>
      <c r="D4242" s="122"/>
      <c r="E4242" s="4" t="s">
        <v>32</v>
      </c>
      <c r="F4242" s="5"/>
      <c r="G4242" s="6">
        <v>627</v>
      </c>
      <c r="H4242" s="7">
        <v>574</v>
      </c>
      <c r="I4242" s="1">
        <v>28</v>
      </c>
      <c r="J4242" s="1">
        <v>14</v>
      </c>
      <c r="K4242" s="11">
        <v>11</v>
      </c>
    </row>
    <row r="4243" spans="3:11" x14ac:dyDescent="0.25">
      <c r="C4243" s="125"/>
      <c r="D4243" s="122"/>
      <c r="E4243" s="9"/>
      <c r="F4243" s="10"/>
      <c r="G4243" s="8">
        <v>100</v>
      </c>
      <c r="H4243" s="13">
        <v>91.547049441786001</v>
      </c>
      <c r="I4243" s="2">
        <v>4.4657097288680001</v>
      </c>
      <c r="J4243" s="2">
        <v>2.2328548644340001</v>
      </c>
      <c r="K4243" s="14">
        <v>1.7543859649119999</v>
      </c>
    </row>
    <row r="4244" spans="3:11" x14ac:dyDescent="0.25">
      <c r="C4244" s="125"/>
      <c r="D4244" s="122"/>
      <c r="E4244" s="4" t="s">
        <v>33</v>
      </c>
      <c r="F4244" s="5"/>
      <c r="G4244" s="6">
        <v>461</v>
      </c>
      <c r="H4244" s="7">
        <v>388</v>
      </c>
      <c r="I4244" s="1">
        <v>22</v>
      </c>
      <c r="J4244" s="1">
        <v>35</v>
      </c>
      <c r="K4244" s="11">
        <v>16</v>
      </c>
    </row>
    <row r="4245" spans="3:11" x14ac:dyDescent="0.25">
      <c r="C4245" s="125"/>
      <c r="D4245" s="122"/>
      <c r="E4245" s="9"/>
      <c r="F4245" s="10"/>
      <c r="G4245" s="8">
        <v>100</v>
      </c>
      <c r="H4245" s="13">
        <v>84.164859002168996</v>
      </c>
      <c r="I4245" s="2">
        <v>4.7722342733190004</v>
      </c>
      <c r="J4245" s="2">
        <v>7.5921908893710004</v>
      </c>
      <c r="K4245" s="14">
        <v>3.4707158351410001</v>
      </c>
    </row>
    <row r="4246" spans="3:11" x14ac:dyDescent="0.25">
      <c r="C4246" s="125"/>
      <c r="D4246" s="122"/>
      <c r="E4246" s="4" t="s">
        <v>34</v>
      </c>
      <c r="F4246" s="5"/>
      <c r="G4246" s="6">
        <v>187</v>
      </c>
      <c r="H4246" s="7">
        <v>75</v>
      </c>
      <c r="I4246" s="1">
        <v>18</v>
      </c>
      <c r="J4246" s="1">
        <v>87</v>
      </c>
      <c r="K4246" s="11">
        <v>7</v>
      </c>
    </row>
    <row r="4247" spans="3:11" x14ac:dyDescent="0.25">
      <c r="C4247" s="125"/>
      <c r="D4247" s="122"/>
      <c r="E4247" s="9"/>
      <c r="F4247" s="10"/>
      <c r="G4247" s="8">
        <v>100</v>
      </c>
      <c r="H4247" s="13">
        <v>40.106951871657998</v>
      </c>
      <c r="I4247" s="2">
        <v>9.6256684491980007</v>
      </c>
      <c r="J4247" s="2">
        <v>46.524064171123001</v>
      </c>
      <c r="K4247" s="14">
        <v>3.7433155080209999</v>
      </c>
    </row>
    <row r="4248" spans="3:11" x14ac:dyDescent="0.25">
      <c r="C4248" s="125"/>
      <c r="D4248" s="122"/>
      <c r="E4248" s="4" t="s">
        <v>35</v>
      </c>
      <c r="F4248" s="5"/>
      <c r="G4248" s="6">
        <v>648</v>
      </c>
      <c r="H4248" s="7">
        <v>463</v>
      </c>
      <c r="I4248" s="1">
        <v>40</v>
      </c>
      <c r="J4248" s="1">
        <v>122</v>
      </c>
      <c r="K4248" s="11">
        <v>23</v>
      </c>
    </row>
    <row r="4249" spans="3:11" x14ac:dyDescent="0.25">
      <c r="C4249" s="125"/>
      <c r="D4249" s="122"/>
      <c r="E4249" s="9"/>
      <c r="F4249" s="10"/>
      <c r="G4249" s="8">
        <v>100</v>
      </c>
      <c r="H4249" s="13">
        <v>71.450617283951004</v>
      </c>
      <c r="I4249" s="2">
        <v>6.1728395061730001</v>
      </c>
      <c r="J4249" s="2">
        <v>18.827160493827002</v>
      </c>
      <c r="K4249" s="14">
        <v>3.5493827160490001</v>
      </c>
    </row>
    <row r="4250" spans="3:11" x14ac:dyDescent="0.25">
      <c r="C4250" s="121" t="s">
        <v>36</v>
      </c>
      <c r="D4250" s="121" t="s">
        <v>24</v>
      </c>
      <c r="E4250" s="18" t="s">
        <v>37</v>
      </c>
      <c r="F4250" s="17"/>
      <c r="G4250" s="19">
        <v>106</v>
      </c>
      <c r="H4250" s="21">
        <v>92</v>
      </c>
      <c r="I4250" s="3">
        <v>3</v>
      </c>
      <c r="J4250" s="3">
        <v>7</v>
      </c>
      <c r="K4250" s="22">
        <v>4</v>
      </c>
    </row>
    <row r="4251" spans="3:11" x14ac:dyDescent="0.25">
      <c r="C4251" s="125"/>
      <c r="D4251" s="122"/>
      <c r="E4251" s="9"/>
      <c r="F4251" s="10"/>
      <c r="G4251" s="8">
        <v>100</v>
      </c>
      <c r="H4251" s="13">
        <v>86.792452830189006</v>
      </c>
      <c r="I4251" s="2">
        <v>2.8301886792449999</v>
      </c>
      <c r="J4251" s="2">
        <v>6.6037735849060004</v>
      </c>
      <c r="K4251" s="14">
        <v>3.7735849056599999</v>
      </c>
    </row>
    <row r="4252" spans="3:11" ht="25.2" x14ac:dyDescent="0.25">
      <c r="C4252" s="125"/>
      <c r="D4252" s="122"/>
      <c r="E4252" s="4" t="s">
        <v>38</v>
      </c>
      <c r="F4252" s="5"/>
      <c r="G4252" s="6">
        <v>1653</v>
      </c>
      <c r="H4252" s="7">
        <v>1182</v>
      </c>
      <c r="I4252" s="1">
        <v>276</v>
      </c>
      <c r="J4252" s="1">
        <v>146</v>
      </c>
      <c r="K4252" s="11">
        <v>49</v>
      </c>
    </row>
    <row r="4253" spans="3:11" x14ac:dyDescent="0.25">
      <c r="C4253" s="125"/>
      <c r="D4253" s="122"/>
      <c r="E4253" s="9"/>
      <c r="F4253" s="10"/>
      <c r="G4253" s="8">
        <v>100</v>
      </c>
      <c r="H4253" s="13">
        <v>71.506352087113996</v>
      </c>
      <c r="I4253" s="2">
        <v>16.696914700543999</v>
      </c>
      <c r="J4253" s="2">
        <v>8.8324258923169996</v>
      </c>
      <c r="K4253" s="14">
        <v>2.964307320024</v>
      </c>
    </row>
    <row r="4254" spans="3:11" ht="25.2" x14ac:dyDescent="0.25">
      <c r="C4254" s="125"/>
      <c r="D4254" s="122"/>
      <c r="E4254" s="4" t="s">
        <v>39</v>
      </c>
      <c r="F4254" s="5"/>
      <c r="G4254" s="6">
        <v>116</v>
      </c>
      <c r="H4254" s="7">
        <v>106</v>
      </c>
      <c r="I4254" s="1">
        <v>3</v>
      </c>
      <c r="J4254" s="1">
        <v>4</v>
      </c>
      <c r="K4254" s="11">
        <v>3</v>
      </c>
    </row>
    <row r="4255" spans="3:11" x14ac:dyDescent="0.25">
      <c r="C4255" s="125"/>
      <c r="D4255" s="122"/>
      <c r="E4255" s="9"/>
      <c r="F4255" s="10"/>
      <c r="G4255" s="8">
        <v>100</v>
      </c>
      <c r="H4255" s="13">
        <v>91.379310344827999</v>
      </c>
      <c r="I4255" s="2">
        <v>2.586206896552</v>
      </c>
      <c r="J4255" s="2">
        <v>3.4482758620689999</v>
      </c>
      <c r="K4255" s="14">
        <v>2.586206896552</v>
      </c>
    </row>
    <row r="4256" spans="3:11" ht="25.2" x14ac:dyDescent="0.25">
      <c r="C4256" s="125"/>
      <c r="D4256" s="122"/>
      <c r="E4256" s="4" t="s">
        <v>40</v>
      </c>
      <c r="F4256" s="5"/>
      <c r="G4256" s="6">
        <v>513</v>
      </c>
      <c r="H4256" s="7">
        <v>375</v>
      </c>
      <c r="I4256" s="1">
        <v>27</v>
      </c>
      <c r="J4256" s="1">
        <v>94</v>
      </c>
      <c r="K4256" s="11">
        <v>17</v>
      </c>
    </row>
    <row r="4257" spans="3:11" x14ac:dyDescent="0.25">
      <c r="C4257" s="125"/>
      <c r="D4257" s="122"/>
      <c r="E4257" s="9"/>
      <c r="F4257" s="10"/>
      <c r="G4257" s="8">
        <v>100</v>
      </c>
      <c r="H4257" s="13">
        <v>73.099415204677996</v>
      </c>
      <c r="I4257" s="2">
        <v>5.2631578947369997</v>
      </c>
      <c r="J4257" s="2">
        <v>18.323586744639002</v>
      </c>
      <c r="K4257" s="14">
        <v>3.3138401559449999</v>
      </c>
    </row>
    <row r="4258" spans="3:11" x14ac:dyDescent="0.25">
      <c r="C4258" s="125"/>
      <c r="D4258" s="122"/>
      <c r="E4258" s="4" t="s">
        <v>18</v>
      </c>
      <c r="F4258" s="5"/>
      <c r="G4258" s="6">
        <v>26</v>
      </c>
      <c r="H4258" s="7">
        <v>20</v>
      </c>
      <c r="I4258" s="1">
        <v>2</v>
      </c>
      <c r="J4258" s="1">
        <v>3</v>
      </c>
      <c r="K4258" s="11">
        <v>1</v>
      </c>
    </row>
    <row r="4259" spans="3:11" x14ac:dyDescent="0.25">
      <c r="C4259" s="125"/>
      <c r="D4259" s="122"/>
      <c r="E4259" s="9"/>
      <c r="F4259" s="10"/>
      <c r="G4259" s="8">
        <v>100</v>
      </c>
      <c r="H4259" s="13">
        <v>76.923076923077005</v>
      </c>
      <c r="I4259" s="2">
        <v>7.6923076923079998</v>
      </c>
      <c r="J4259" s="2">
        <v>11.538461538462</v>
      </c>
      <c r="K4259" s="14">
        <v>3.8461538461539999</v>
      </c>
    </row>
    <row r="4260" spans="3:11" x14ac:dyDescent="0.25">
      <c r="C4260" s="125"/>
      <c r="D4260" s="121" t="s">
        <v>21</v>
      </c>
      <c r="E4260" s="18" t="s">
        <v>37</v>
      </c>
      <c r="F4260" s="17"/>
      <c r="G4260" s="19">
        <v>66</v>
      </c>
      <c r="H4260" s="21">
        <v>56</v>
      </c>
      <c r="I4260" s="3">
        <v>2</v>
      </c>
      <c r="J4260" s="3">
        <v>5</v>
      </c>
      <c r="K4260" s="22">
        <v>3</v>
      </c>
    </row>
    <row r="4261" spans="3:11" x14ac:dyDescent="0.25">
      <c r="C4261" s="125"/>
      <c r="D4261" s="122"/>
      <c r="E4261" s="9"/>
      <c r="F4261" s="10"/>
      <c r="G4261" s="8">
        <v>100</v>
      </c>
      <c r="H4261" s="13">
        <v>84.848484848485</v>
      </c>
      <c r="I4261" s="2">
        <v>3.0303030303030001</v>
      </c>
      <c r="J4261" s="2">
        <v>7.5757575757579998</v>
      </c>
      <c r="K4261" s="14">
        <v>4.5454545454549997</v>
      </c>
    </row>
    <row r="4262" spans="3:11" ht="25.2" x14ac:dyDescent="0.25">
      <c r="C4262" s="125"/>
      <c r="D4262" s="122"/>
      <c r="E4262" s="4" t="s">
        <v>38</v>
      </c>
      <c r="F4262" s="5"/>
      <c r="G4262" s="6">
        <v>938</v>
      </c>
      <c r="H4262" s="7">
        <v>570</v>
      </c>
      <c r="I4262" s="1">
        <v>233</v>
      </c>
      <c r="J4262" s="1">
        <v>105</v>
      </c>
      <c r="K4262" s="11">
        <v>30</v>
      </c>
    </row>
    <row r="4263" spans="3:11" x14ac:dyDescent="0.25">
      <c r="C4263" s="125"/>
      <c r="D4263" s="122"/>
      <c r="E4263" s="9"/>
      <c r="F4263" s="10"/>
      <c r="G4263" s="8">
        <v>100</v>
      </c>
      <c r="H4263" s="13">
        <v>60.767590618337003</v>
      </c>
      <c r="I4263" s="2">
        <v>24.840085287846001</v>
      </c>
      <c r="J4263" s="2">
        <v>11.194029850746</v>
      </c>
      <c r="K4263" s="14">
        <v>3.1982942430699999</v>
      </c>
    </row>
    <row r="4264" spans="3:11" ht="25.2" x14ac:dyDescent="0.25">
      <c r="C4264" s="125"/>
      <c r="D4264" s="122"/>
      <c r="E4264" s="4" t="s">
        <v>39</v>
      </c>
      <c r="F4264" s="5"/>
      <c r="G4264" s="6">
        <v>43</v>
      </c>
      <c r="H4264" s="7">
        <v>38</v>
      </c>
      <c r="I4264" s="1">
        <v>1</v>
      </c>
      <c r="J4264" s="1">
        <v>2</v>
      </c>
      <c r="K4264" s="11">
        <v>2</v>
      </c>
    </row>
    <row r="4265" spans="3:11" x14ac:dyDescent="0.25">
      <c r="C4265" s="125"/>
      <c r="D4265" s="122"/>
      <c r="E4265" s="9"/>
      <c r="F4265" s="10"/>
      <c r="G4265" s="8">
        <v>100</v>
      </c>
      <c r="H4265" s="13">
        <v>88.372093023255999</v>
      </c>
      <c r="I4265" s="2">
        <v>2.3255813953489999</v>
      </c>
      <c r="J4265" s="2">
        <v>4.6511627906979998</v>
      </c>
      <c r="K4265" s="14">
        <v>4.6511627906979998</v>
      </c>
    </row>
    <row r="4266" spans="3:11" ht="25.2" x14ac:dyDescent="0.25">
      <c r="C4266" s="125"/>
      <c r="D4266" s="122"/>
      <c r="E4266" s="4" t="s">
        <v>40</v>
      </c>
      <c r="F4266" s="5"/>
      <c r="G4266" s="6">
        <v>77</v>
      </c>
      <c r="H4266" s="7">
        <v>63</v>
      </c>
      <c r="I4266" s="1">
        <v>5</v>
      </c>
      <c r="J4266" s="1">
        <v>5</v>
      </c>
      <c r="K4266" s="11">
        <v>4</v>
      </c>
    </row>
    <row r="4267" spans="3:11" x14ac:dyDescent="0.25">
      <c r="C4267" s="125"/>
      <c r="D4267" s="122"/>
      <c r="E4267" s="9"/>
      <c r="F4267" s="10"/>
      <c r="G4267" s="8">
        <v>100</v>
      </c>
      <c r="H4267" s="13">
        <v>81.818181818181998</v>
      </c>
      <c r="I4267" s="2">
        <v>6.4935064935059996</v>
      </c>
      <c r="J4267" s="2">
        <v>6.4935064935059996</v>
      </c>
      <c r="K4267" s="14">
        <v>5.1948051948050002</v>
      </c>
    </row>
    <row r="4268" spans="3:11" x14ac:dyDescent="0.25">
      <c r="C4268" s="125"/>
      <c r="D4268" s="122"/>
      <c r="E4268" s="4" t="s">
        <v>18</v>
      </c>
      <c r="F4268" s="5"/>
      <c r="G4268" s="6">
        <v>15</v>
      </c>
      <c r="H4268" s="7">
        <v>11</v>
      </c>
      <c r="I4268" s="1">
        <v>2</v>
      </c>
      <c r="J4268" s="1">
        <v>1</v>
      </c>
      <c r="K4268" s="11">
        <v>1</v>
      </c>
    </row>
    <row r="4269" spans="3:11" x14ac:dyDescent="0.25">
      <c r="C4269" s="125"/>
      <c r="D4269" s="122"/>
      <c r="E4269" s="9"/>
      <c r="F4269" s="10"/>
      <c r="G4269" s="8">
        <v>100</v>
      </c>
      <c r="H4269" s="13">
        <v>73.333333333333002</v>
      </c>
      <c r="I4269" s="2">
        <v>13.333333333333</v>
      </c>
      <c r="J4269" s="2">
        <v>6.666666666667</v>
      </c>
      <c r="K4269" s="14">
        <v>6.666666666667</v>
      </c>
    </row>
    <row r="4270" spans="3:11" x14ac:dyDescent="0.25">
      <c r="C4270" s="125"/>
      <c r="D4270" s="121" t="s">
        <v>22</v>
      </c>
      <c r="E4270" s="18" t="s">
        <v>37</v>
      </c>
      <c r="F4270" s="17"/>
      <c r="G4270" s="19">
        <v>40</v>
      </c>
      <c r="H4270" s="21">
        <v>36</v>
      </c>
      <c r="I4270" s="3">
        <v>1</v>
      </c>
      <c r="J4270" s="3">
        <v>2</v>
      </c>
      <c r="K4270" s="22">
        <v>1</v>
      </c>
    </row>
    <row r="4271" spans="3:11" x14ac:dyDescent="0.25">
      <c r="C4271" s="125"/>
      <c r="D4271" s="122"/>
      <c r="E4271" s="9"/>
      <c r="F4271" s="10"/>
      <c r="G4271" s="8">
        <v>100</v>
      </c>
      <c r="H4271" s="13">
        <v>90</v>
      </c>
      <c r="I4271" s="2">
        <v>2.5</v>
      </c>
      <c r="J4271" s="2">
        <v>5</v>
      </c>
      <c r="K4271" s="14">
        <v>2.5</v>
      </c>
    </row>
    <row r="4272" spans="3:11" ht="25.2" x14ac:dyDescent="0.25">
      <c r="C4272" s="125"/>
      <c r="D4272" s="122"/>
      <c r="E4272" s="4" t="s">
        <v>38</v>
      </c>
      <c r="F4272" s="5"/>
      <c r="G4272" s="6">
        <v>715</v>
      </c>
      <c r="H4272" s="7">
        <v>612</v>
      </c>
      <c r="I4272" s="1">
        <v>43</v>
      </c>
      <c r="J4272" s="1">
        <v>41</v>
      </c>
      <c r="K4272" s="11">
        <v>19</v>
      </c>
    </row>
    <row r="4273" spans="3:11" x14ac:dyDescent="0.25">
      <c r="C4273" s="125"/>
      <c r="D4273" s="122"/>
      <c r="E4273" s="9"/>
      <c r="F4273" s="10"/>
      <c r="G4273" s="8">
        <v>100</v>
      </c>
      <c r="H4273" s="13">
        <v>85.594405594405998</v>
      </c>
      <c r="I4273" s="2">
        <v>6.013986013986</v>
      </c>
      <c r="J4273" s="2">
        <v>5.7342657342659997</v>
      </c>
      <c r="K4273" s="14">
        <v>2.6573426573429999</v>
      </c>
    </row>
    <row r="4274" spans="3:11" ht="25.2" x14ac:dyDescent="0.25">
      <c r="C4274" s="125"/>
      <c r="D4274" s="122"/>
      <c r="E4274" s="4" t="s">
        <v>39</v>
      </c>
      <c r="F4274" s="5"/>
      <c r="G4274" s="6">
        <v>73</v>
      </c>
      <c r="H4274" s="7">
        <v>68</v>
      </c>
      <c r="I4274" s="1">
        <v>2</v>
      </c>
      <c r="J4274" s="1">
        <v>2</v>
      </c>
      <c r="K4274" s="11">
        <v>1</v>
      </c>
    </row>
    <row r="4275" spans="3:11" x14ac:dyDescent="0.25">
      <c r="C4275" s="125"/>
      <c r="D4275" s="122"/>
      <c r="E4275" s="9"/>
      <c r="F4275" s="10"/>
      <c r="G4275" s="8">
        <v>100</v>
      </c>
      <c r="H4275" s="13">
        <v>93.150684931507001</v>
      </c>
      <c r="I4275" s="2">
        <v>2.7397260273969999</v>
      </c>
      <c r="J4275" s="2">
        <v>2.7397260273969999</v>
      </c>
      <c r="K4275" s="14">
        <v>1.369863013699</v>
      </c>
    </row>
    <row r="4276" spans="3:11" ht="25.2" x14ac:dyDescent="0.25">
      <c r="C4276" s="125"/>
      <c r="D4276" s="122"/>
      <c r="E4276" s="4" t="s">
        <v>40</v>
      </c>
      <c r="F4276" s="5"/>
      <c r="G4276" s="6">
        <v>436</v>
      </c>
      <c r="H4276" s="7">
        <v>312</v>
      </c>
      <c r="I4276" s="1">
        <v>22</v>
      </c>
      <c r="J4276" s="1">
        <v>89</v>
      </c>
      <c r="K4276" s="11">
        <v>13</v>
      </c>
    </row>
    <row r="4277" spans="3:11" x14ac:dyDescent="0.25">
      <c r="C4277" s="125"/>
      <c r="D4277" s="122"/>
      <c r="E4277" s="9"/>
      <c r="F4277" s="10"/>
      <c r="G4277" s="8">
        <v>100</v>
      </c>
      <c r="H4277" s="13">
        <v>71.559633027523006</v>
      </c>
      <c r="I4277" s="2">
        <v>5.0458715596330004</v>
      </c>
      <c r="J4277" s="2">
        <v>20.412844036696999</v>
      </c>
      <c r="K4277" s="14">
        <v>2.981651376147</v>
      </c>
    </row>
    <row r="4278" spans="3:11" x14ac:dyDescent="0.25">
      <c r="C4278" s="125"/>
      <c r="D4278" s="122"/>
      <c r="E4278" s="4" t="s">
        <v>18</v>
      </c>
      <c r="F4278" s="5"/>
      <c r="G4278" s="6">
        <v>11</v>
      </c>
      <c r="H4278" s="7">
        <v>9</v>
      </c>
      <c r="I4278" s="1">
        <v>0</v>
      </c>
      <c r="J4278" s="1">
        <v>2</v>
      </c>
      <c r="K4278" s="11">
        <v>0</v>
      </c>
    </row>
    <row r="4279" spans="3:11" x14ac:dyDescent="0.25">
      <c r="C4279" s="125"/>
      <c r="D4279" s="122"/>
      <c r="E4279" s="9"/>
      <c r="F4279" s="10"/>
      <c r="G4279" s="8">
        <v>100</v>
      </c>
      <c r="H4279" s="13">
        <v>81.818181818181998</v>
      </c>
      <c r="I4279" s="16">
        <v>0</v>
      </c>
      <c r="J4279" s="2">
        <v>18.181818181817999</v>
      </c>
      <c r="K4279" s="32">
        <v>0</v>
      </c>
    </row>
    <row r="4280" spans="3:11" ht="25.2" x14ac:dyDescent="0.25">
      <c r="C4280" s="121" t="s">
        <v>41</v>
      </c>
      <c r="D4280" s="119" t="s">
        <v>20</v>
      </c>
      <c r="E4280" s="18" t="s">
        <v>42</v>
      </c>
      <c r="F4280" s="17"/>
      <c r="G4280" s="19">
        <v>385</v>
      </c>
      <c r="H4280" s="21">
        <v>340</v>
      </c>
      <c r="I4280" s="3">
        <v>6</v>
      </c>
      <c r="J4280" s="3">
        <v>25</v>
      </c>
      <c r="K4280" s="22">
        <v>14</v>
      </c>
    </row>
    <row r="4281" spans="3:11" x14ac:dyDescent="0.25">
      <c r="C4281" s="125"/>
      <c r="D4281" s="120"/>
      <c r="E4281" s="9"/>
      <c r="F4281" s="10"/>
      <c r="G4281" s="8">
        <v>100</v>
      </c>
      <c r="H4281" s="13">
        <v>88.311688311688002</v>
      </c>
      <c r="I4281" s="2">
        <v>1.5584415584419999</v>
      </c>
      <c r="J4281" s="2">
        <v>6.4935064935059996</v>
      </c>
      <c r="K4281" s="14">
        <v>3.636363636364</v>
      </c>
    </row>
    <row r="4282" spans="3:11" ht="25.2" x14ac:dyDescent="0.25">
      <c r="C4282" s="125"/>
      <c r="D4282" s="120"/>
      <c r="E4282" s="4" t="s">
        <v>43</v>
      </c>
      <c r="F4282" s="5"/>
      <c r="G4282" s="6">
        <v>1574</v>
      </c>
      <c r="H4282" s="7">
        <v>1125</v>
      </c>
      <c r="I4282" s="1">
        <v>267</v>
      </c>
      <c r="J4282" s="1">
        <v>138</v>
      </c>
      <c r="K4282" s="11">
        <v>44</v>
      </c>
    </row>
    <row r="4283" spans="3:11" x14ac:dyDescent="0.25">
      <c r="C4283" s="125"/>
      <c r="D4283" s="120"/>
      <c r="E4283" s="9"/>
      <c r="F4283" s="10"/>
      <c r="G4283" s="8">
        <v>100</v>
      </c>
      <c r="H4283" s="13">
        <v>71.473951715374994</v>
      </c>
      <c r="I4283" s="2">
        <v>16.963151207115999</v>
      </c>
      <c r="J4283" s="2">
        <v>8.7674714104190006</v>
      </c>
      <c r="K4283" s="14">
        <v>2.79542566709</v>
      </c>
    </row>
    <row r="4284" spans="3:11" ht="25.2" x14ac:dyDescent="0.25">
      <c r="C4284" s="125"/>
      <c r="D4284" s="120"/>
      <c r="E4284" s="4" t="s">
        <v>44</v>
      </c>
      <c r="F4284" s="5"/>
      <c r="G4284" s="6">
        <v>89</v>
      </c>
      <c r="H4284" s="7">
        <v>72</v>
      </c>
      <c r="I4284" s="1">
        <v>11</v>
      </c>
      <c r="J4284" s="1">
        <v>1</v>
      </c>
      <c r="K4284" s="11">
        <v>5</v>
      </c>
    </row>
    <row r="4285" spans="3:11" x14ac:dyDescent="0.25">
      <c r="C4285" s="125"/>
      <c r="D4285" s="120"/>
      <c r="E4285" s="9"/>
      <c r="F4285" s="10"/>
      <c r="G4285" s="8">
        <v>100</v>
      </c>
      <c r="H4285" s="13">
        <v>80.898876404494004</v>
      </c>
      <c r="I4285" s="2">
        <v>12.359550561798001</v>
      </c>
      <c r="J4285" s="2">
        <v>1.123595505618</v>
      </c>
      <c r="K4285" s="14">
        <v>5.61797752809</v>
      </c>
    </row>
    <row r="4286" spans="3:11" ht="25.2" x14ac:dyDescent="0.25">
      <c r="C4286" s="125"/>
      <c r="D4286" s="120"/>
      <c r="E4286" s="4" t="s">
        <v>45</v>
      </c>
      <c r="F4286" s="5"/>
      <c r="G4286" s="6">
        <v>956</v>
      </c>
      <c r="H4286" s="7">
        <v>662</v>
      </c>
      <c r="I4286" s="1">
        <v>133</v>
      </c>
      <c r="J4286" s="1">
        <v>127</v>
      </c>
      <c r="K4286" s="11">
        <v>34</v>
      </c>
    </row>
    <row r="4287" spans="3:11" x14ac:dyDescent="0.25">
      <c r="C4287" s="125"/>
      <c r="D4287" s="120"/>
      <c r="E4287" s="9"/>
      <c r="F4287" s="10"/>
      <c r="G4287" s="8">
        <v>100</v>
      </c>
      <c r="H4287" s="13">
        <v>69.246861924686002</v>
      </c>
      <c r="I4287" s="2">
        <v>13.912133891212999</v>
      </c>
      <c r="J4287" s="2">
        <v>13.284518828452001</v>
      </c>
      <c r="K4287" s="14">
        <v>3.5564853556489999</v>
      </c>
    </row>
    <row r="4288" spans="3:11" ht="25.2" x14ac:dyDescent="0.25">
      <c r="C4288" s="125"/>
      <c r="D4288" s="120"/>
      <c r="E4288" s="4" t="s">
        <v>46</v>
      </c>
      <c r="F4288" s="5"/>
      <c r="G4288" s="6">
        <v>85</v>
      </c>
      <c r="H4288" s="7">
        <v>57</v>
      </c>
      <c r="I4288" s="1">
        <v>7</v>
      </c>
      <c r="J4288" s="1">
        <v>20</v>
      </c>
      <c r="K4288" s="11">
        <v>1</v>
      </c>
    </row>
    <row r="4289" spans="3:11" x14ac:dyDescent="0.25">
      <c r="C4289" s="125"/>
      <c r="D4289" s="120"/>
      <c r="E4289" s="9"/>
      <c r="F4289" s="10"/>
      <c r="G4289" s="8">
        <v>100</v>
      </c>
      <c r="H4289" s="13">
        <v>67.058823529411995</v>
      </c>
      <c r="I4289" s="2">
        <v>8.2352941176469994</v>
      </c>
      <c r="J4289" s="2">
        <v>23.529411764706001</v>
      </c>
      <c r="K4289" s="14">
        <v>1.1764705882349999</v>
      </c>
    </row>
    <row r="4290" spans="3:11" x14ac:dyDescent="0.25">
      <c r="C4290" s="125"/>
      <c r="D4290" s="120"/>
      <c r="E4290" s="4" t="s">
        <v>18</v>
      </c>
      <c r="F4290" s="5"/>
      <c r="G4290" s="6">
        <v>17</v>
      </c>
      <c r="H4290" s="7">
        <v>13</v>
      </c>
      <c r="I4290" s="1">
        <v>2</v>
      </c>
      <c r="J4290" s="1">
        <v>1</v>
      </c>
      <c r="K4290" s="11">
        <v>1</v>
      </c>
    </row>
    <row r="4291" spans="3:11" x14ac:dyDescent="0.25">
      <c r="C4291" s="125"/>
      <c r="D4291" s="120"/>
      <c r="E4291" s="9"/>
      <c r="F4291" s="10"/>
      <c r="G4291" s="8">
        <v>100</v>
      </c>
      <c r="H4291" s="13">
        <v>76.470588235294002</v>
      </c>
      <c r="I4291" s="2">
        <v>11.764705882353001</v>
      </c>
      <c r="J4291" s="2">
        <v>5.8823529411760003</v>
      </c>
      <c r="K4291" s="14">
        <v>5.8823529411760003</v>
      </c>
    </row>
    <row r="4292" spans="3:11" x14ac:dyDescent="0.25">
      <c r="C4292" s="121" t="s">
        <v>47</v>
      </c>
      <c r="D4292" s="119" t="s">
        <v>20</v>
      </c>
      <c r="E4292" s="18" t="s">
        <v>48</v>
      </c>
      <c r="F4292" s="17"/>
      <c r="G4292" s="19">
        <v>385</v>
      </c>
      <c r="H4292" s="21">
        <v>340</v>
      </c>
      <c r="I4292" s="3">
        <v>6</v>
      </c>
      <c r="J4292" s="3">
        <v>25</v>
      </c>
      <c r="K4292" s="22">
        <v>14</v>
      </c>
    </row>
    <row r="4293" spans="3:11" x14ac:dyDescent="0.25">
      <c r="C4293" s="125"/>
      <c r="D4293" s="120"/>
      <c r="E4293" s="9"/>
      <c r="F4293" s="10"/>
      <c r="G4293" s="8">
        <v>100</v>
      </c>
      <c r="H4293" s="13">
        <v>88.311688311688002</v>
      </c>
      <c r="I4293" s="2">
        <v>1.5584415584419999</v>
      </c>
      <c r="J4293" s="2">
        <v>6.4935064935059996</v>
      </c>
      <c r="K4293" s="14">
        <v>3.636363636364</v>
      </c>
    </row>
    <row r="4294" spans="3:11" x14ac:dyDescent="0.25">
      <c r="C4294" s="125"/>
      <c r="D4294" s="120"/>
      <c r="E4294" s="4" t="s">
        <v>49</v>
      </c>
      <c r="F4294" s="5"/>
      <c r="G4294" s="6">
        <v>1156</v>
      </c>
      <c r="H4294" s="7">
        <v>828</v>
      </c>
      <c r="I4294" s="1">
        <v>176</v>
      </c>
      <c r="J4294" s="1">
        <v>123</v>
      </c>
      <c r="K4294" s="11">
        <v>29</v>
      </c>
    </row>
    <row r="4295" spans="3:11" x14ac:dyDescent="0.25">
      <c r="C4295" s="125"/>
      <c r="D4295" s="120"/>
      <c r="E4295" s="9"/>
      <c r="F4295" s="10"/>
      <c r="G4295" s="8">
        <v>100</v>
      </c>
      <c r="H4295" s="13">
        <v>71.626297577854999</v>
      </c>
      <c r="I4295" s="2">
        <v>15.22491349481</v>
      </c>
      <c r="J4295" s="2">
        <v>10.640138408304001</v>
      </c>
      <c r="K4295" s="14">
        <v>2.5086505190309998</v>
      </c>
    </row>
    <row r="4296" spans="3:11" x14ac:dyDescent="0.25">
      <c r="C4296" s="125"/>
      <c r="D4296" s="120"/>
      <c r="E4296" s="4" t="s">
        <v>50</v>
      </c>
      <c r="F4296" s="5"/>
      <c r="G4296" s="6">
        <v>466</v>
      </c>
      <c r="H4296" s="7">
        <v>324</v>
      </c>
      <c r="I4296" s="1">
        <v>71</v>
      </c>
      <c r="J4296" s="1">
        <v>55</v>
      </c>
      <c r="K4296" s="11">
        <v>16</v>
      </c>
    </row>
    <row r="4297" spans="3:11" x14ac:dyDescent="0.25">
      <c r="C4297" s="125"/>
      <c r="D4297" s="120"/>
      <c r="E4297" s="9"/>
      <c r="F4297" s="10"/>
      <c r="G4297" s="8">
        <v>100</v>
      </c>
      <c r="H4297" s="13">
        <v>69.527896995708005</v>
      </c>
      <c r="I4297" s="2">
        <v>15.236051502145999</v>
      </c>
      <c r="J4297" s="2">
        <v>11.802575107296001</v>
      </c>
      <c r="K4297" s="14">
        <v>3.43347639485</v>
      </c>
    </row>
    <row r="4298" spans="3:11" x14ac:dyDescent="0.25">
      <c r="C4298" s="125"/>
      <c r="D4298" s="120"/>
      <c r="E4298" s="4" t="s">
        <v>51</v>
      </c>
      <c r="F4298" s="5"/>
      <c r="G4298" s="6">
        <v>191</v>
      </c>
      <c r="H4298" s="7">
        <v>128</v>
      </c>
      <c r="I4298" s="1">
        <v>36</v>
      </c>
      <c r="J4298" s="1">
        <v>21</v>
      </c>
      <c r="K4298" s="11">
        <v>6</v>
      </c>
    </row>
    <row r="4299" spans="3:11" x14ac:dyDescent="0.25">
      <c r="C4299" s="125"/>
      <c r="D4299" s="120"/>
      <c r="E4299" s="9"/>
      <c r="F4299" s="10"/>
      <c r="G4299" s="8">
        <v>100</v>
      </c>
      <c r="H4299" s="13">
        <v>67.015706806283006</v>
      </c>
      <c r="I4299" s="2">
        <v>18.848167539266999</v>
      </c>
      <c r="J4299" s="2">
        <v>10.994764397906</v>
      </c>
      <c r="K4299" s="14">
        <v>3.1413612565450002</v>
      </c>
    </row>
    <row r="4300" spans="3:11" x14ac:dyDescent="0.25">
      <c r="C4300" s="125"/>
      <c r="D4300" s="120"/>
      <c r="E4300" s="4" t="s">
        <v>52</v>
      </c>
      <c r="F4300" s="5"/>
      <c r="G4300" s="6">
        <v>181</v>
      </c>
      <c r="H4300" s="7">
        <v>131</v>
      </c>
      <c r="I4300" s="1">
        <v>20</v>
      </c>
      <c r="J4300" s="1">
        <v>24</v>
      </c>
      <c r="K4300" s="11">
        <v>6</v>
      </c>
    </row>
    <row r="4301" spans="3:11" x14ac:dyDescent="0.25">
      <c r="C4301" s="125"/>
      <c r="D4301" s="120"/>
      <c r="E4301" s="9"/>
      <c r="F4301" s="10"/>
      <c r="G4301" s="8">
        <v>100</v>
      </c>
      <c r="H4301" s="13">
        <v>72.375690607734995</v>
      </c>
      <c r="I4301" s="2">
        <v>11.049723756905999</v>
      </c>
      <c r="J4301" s="2">
        <v>13.259668508287</v>
      </c>
      <c r="K4301" s="14">
        <v>3.3149171270719999</v>
      </c>
    </row>
    <row r="4302" spans="3:11" x14ac:dyDescent="0.25">
      <c r="C4302" s="125"/>
      <c r="D4302" s="120"/>
      <c r="E4302" s="4" t="s">
        <v>18</v>
      </c>
      <c r="F4302" s="5"/>
      <c r="G4302" s="6">
        <v>35</v>
      </c>
      <c r="H4302" s="7">
        <v>24</v>
      </c>
      <c r="I4302" s="1">
        <v>2</v>
      </c>
      <c r="J4302" s="1">
        <v>6</v>
      </c>
      <c r="K4302" s="11">
        <v>3</v>
      </c>
    </row>
    <row r="4303" spans="3:11" x14ac:dyDescent="0.25">
      <c r="C4303" s="125"/>
      <c r="D4303" s="120"/>
      <c r="E4303" s="9"/>
      <c r="F4303" s="10"/>
      <c r="G4303" s="8">
        <v>100</v>
      </c>
      <c r="H4303" s="13">
        <v>68.571428571428996</v>
      </c>
      <c r="I4303" s="2">
        <v>5.7142857142860004</v>
      </c>
      <c r="J4303" s="2">
        <v>17.142857142857</v>
      </c>
      <c r="K4303" s="14">
        <v>8.5714285714289993</v>
      </c>
    </row>
    <row r="4304" spans="3:11" x14ac:dyDescent="0.25">
      <c r="C4304" s="121" t="s">
        <v>53</v>
      </c>
      <c r="D4304" s="119" t="s">
        <v>20</v>
      </c>
      <c r="E4304" s="18" t="s">
        <v>54</v>
      </c>
      <c r="F4304" s="17"/>
      <c r="G4304" s="19">
        <v>331</v>
      </c>
      <c r="H4304" s="21">
        <v>217</v>
      </c>
      <c r="I4304" s="3">
        <v>48</v>
      </c>
      <c r="J4304" s="3">
        <v>49</v>
      </c>
      <c r="K4304" s="22">
        <v>17</v>
      </c>
    </row>
    <row r="4305" spans="3:11" x14ac:dyDescent="0.25">
      <c r="C4305" s="125"/>
      <c r="D4305" s="120"/>
      <c r="E4305" s="9"/>
      <c r="F4305" s="10"/>
      <c r="G4305" s="8">
        <v>100</v>
      </c>
      <c r="H4305" s="13">
        <v>65.558912386706993</v>
      </c>
      <c r="I4305" s="2">
        <v>14.501510574018001</v>
      </c>
      <c r="J4305" s="2">
        <v>14.803625377644</v>
      </c>
      <c r="K4305" s="14">
        <v>5.1359516616310001</v>
      </c>
    </row>
    <row r="4306" spans="3:11" x14ac:dyDescent="0.25">
      <c r="C4306" s="125"/>
      <c r="D4306" s="120"/>
      <c r="E4306" s="4" t="s">
        <v>55</v>
      </c>
      <c r="F4306" s="5"/>
      <c r="G4306" s="6">
        <v>1212</v>
      </c>
      <c r="H4306" s="7">
        <v>919</v>
      </c>
      <c r="I4306" s="1">
        <v>156</v>
      </c>
      <c r="J4306" s="1">
        <v>108</v>
      </c>
      <c r="K4306" s="11">
        <v>29</v>
      </c>
    </row>
    <row r="4307" spans="3:11" x14ac:dyDescent="0.25">
      <c r="C4307" s="125"/>
      <c r="D4307" s="120"/>
      <c r="E4307" s="9"/>
      <c r="F4307" s="10"/>
      <c r="G4307" s="8">
        <v>100</v>
      </c>
      <c r="H4307" s="13">
        <v>75.825082508251</v>
      </c>
      <c r="I4307" s="2">
        <v>12.871287128713</v>
      </c>
      <c r="J4307" s="2">
        <v>8.9108910891090005</v>
      </c>
      <c r="K4307" s="14">
        <v>2.3927392739269999</v>
      </c>
    </row>
    <row r="4308" spans="3:11" ht="25.2" x14ac:dyDescent="0.25">
      <c r="C4308" s="125"/>
      <c r="D4308" s="120"/>
      <c r="E4308" s="4" t="s">
        <v>56</v>
      </c>
      <c r="F4308" s="5"/>
      <c r="G4308" s="6">
        <v>615</v>
      </c>
      <c r="H4308" s="7">
        <v>438</v>
      </c>
      <c r="I4308" s="1">
        <v>82</v>
      </c>
      <c r="J4308" s="1">
        <v>78</v>
      </c>
      <c r="K4308" s="11">
        <v>17</v>
      </c>
    </row>
    <row r="4309" spans="3:11" x14ac:dyDescent="0.25">
      <c r="C4309" s="125"/>
      <c r="D4309" s="120"/>
      <c r="E4309" s="9"/>
      <c r="F4309" s="10"/>
      <c r="G4309" s="8">
        <v>100</v>
      </c>
      <c r="H4309" s="13">
        <v>71.219512195121993</v>
      </c>
      <c r="I4309" s="2">
        <v>13.333333333333</v>
      </c>
      <c r="J4309" s="2">
        <v>12.682926829268</v>
      </c>
      <c r="K4309" s="14">
        <v>2.7642276422759999</v>
      </c>
    </row>
    <row r="4310" spans="3:11" x14ac:dyDescent="0.25">
      <c r="C4310" s="125"/>
      <c r="D4310" s="120"/>
      <c r="E4310" s="4" t="s">
        <v>57</v>
      </c>
      <c r="F4310" s="5"/>
      <c r="G4310" s="6">
        <v>234</v>
      </c>
      <c r="H4310" s="7">
        <v>184</v>
      </c>
      <c r="I4310" s="1">
        <v>24</v>
      </c>
      <c r="J4310" s="1">
        <v>17</v>
      </c>
      <c r="K4310" s="11">
        <v>9</v>
      </c>
    </row>
    <row r="4311" spans="3:11" x14ac:dyDescent="0.25">
      <c r="C4311" s="125"/>
      <c r="D4311" s="120"/>
      <c r="E4311" s="9"/>
      <c r="F4311" s="10"/>
      <c r="G4311" s="8">
        <v>100</v>
      </c>
      <c r="H4311" s="13">
        <v>78.632478632479007</v>
      </c>
      <c r="I4311" s="2">
        <v>10.25641025641</v>
      </c>
      <c r="J4311" s="2">
        <v>7.2649572649570002</v>
      </c>
      <c r="K4311" s="14">
        <v>3.8461538461539999</v>
      </c>
    </row>
    <row r="4312" spans="3:11" x14ac:dyDescent="0.25">
      <c r="C4312" s="125"/>
      <c r="D4312" s="120"/>
      <c r="E4312" s="4" t="s">
        <v>18</v>
      </c>
      <c r="F4312" s="5"/>
      <c r="G4312" s="6">
        <v>22</v>
      </c>
      <c r="H4312" s="7">
        <v>17</v>
      </c>
      <c r="I4312" s="1">
        <v>1</v>
      </c>
      <c r="J4312" s="1">
        <v>2</v>
      </c>
      <c r="K4312" s="11">
        <v>2</v>
      </c>
    </row>
    <row r="4313" spans="3:11" x14ac:dyDescent="0.25">
      <c r="C4313" s="125"/>
      <c r="D4313" s="120"/>
      <c r="E4313" s="9"/>
      <c r="F4313" s="10"/>
      <c r="G4313" s="8">
        <v>100</v>
      </c>
      <c r="H4313" s="13">
        <v>77.272727272726996</v>
      </c>
      <c r="I4313" s="2">
        <v>4.5454545454549997</v>
      </c>
      <c r="J4313" s="2">
        <v>9.0909090909089993</v>
      </c>
      <c r="K4313" s="14">
        <v>9.0909090909089993</v>
      </c>
    </row>
    <row r="4314" spans="3:11" x14ac:dyDescent="0.25">
      <c r="C4314" s="121" t="s">
        <v>58</v>
      </c>
      <c r="D4314" s="119" t="s">
        <v>20</v>
      </c>
      <c r="E4314" s="18" t="s">
        <v>59</v>
      </c>
      <c r="F4314" s="17"/>
      <c r="G4314" s="19">
        <v>522</v>
      </c>
      <c r="H4314" s="21">
        <v>315</v>
      </c>
      <c r="I4314" s="3">
        <v>74</v>
      </c>
      <c r="J4314" s="3">
        <v>114</v>
      </c>
      <c r="K4314" s="22">
        <v>19</v>
      </c>
    </row>
    <row r="4315" spans="3:11" x14ac:dyDescent="0.25">
      <c r="C4315" s="125"/>
      <c r="D4315" s="120"/>
      <c r="E4315" s="9"/>
      <c r="F4315" s="10"/>
      <c r="G4315" s="8">
        <v>100</v>
      </c>
      <c r="H4315" s="13">
        <v>60.344827586207003</v>
      </c>
      <c r="I4315" s="2">
        <v>14.176245210728</v>
      </c>
      <c r="J4315" s="2">
        <v>21.839080459769999</v>
      </c>
      <c r="K4315" s="14">
        <v>3.6398467432950001</v>
      </c>
    </row>
    <row r="4316" spans="3:11" x14ac:dyDescent="0.25">
      <c r="C4316" s="125"/>
      <c r="D4316" s="120"/>
      <c r="E4316" s="4" t="s">
        <v>60</v>
      </c>
      <c r="F4316" s="5"/>
      <c r="G4316" s="6">
        <v>1090</v>
      </c>
      <c r="H4316" s="7">
        <v>818</v>
      </c>
      <c r="I4316" s="1">
        <v>144</v>
      </c>
      <c r="J4316" s="1">
        <v>93</v>
      </c>
      <c r="K4316" s="11">
        <v>35</v>
      </c>
    </row>
    <row r="4317" spans="3:11" x14ac:dyDescent="0.25">
      <c r="C4317" s="125"/>
      <c r="D4317" s="120"/>
      <c r="E4317" s="9"/>
      <c r="F4317" s="10"/>
      <c r="G4317" s="8">
        <v>100</v>
      </c>
      <c r="H4317" s="13">
        <v>75.045871559632999</v>
      </c>
      <c r="I4317" s="2">
        <v>13.211009174312</v>
      </c>
      <c r="J4317" s="2">
        <v>8.5321100917430002</v>
      </c>
      <c r="K4317" s="14">
        <v>3.2110091743120002</v>
      </c>
    </row>
    <row r="4318" spans="3:11" ht="25.2" x14ac:dyDescent="0.25">
      <c r="C4318" s="125"/>
      <c r="D4318" s="120"/>
      <c r="E4318" s="4" t="s">
        <v>61</v>
      </c>
      <c r="F4318" s="5"/>
      <c r="G4318" s="6">
        <v>327</v>
      </c>
      <c r="H4318" s="7">
        <v>278</v>
      </c>
      <c r="I4318" s="1">
        <v>28</v>
      </c>
      <c r="J4318" s="1">
        <v>12</v>
      </c>
      <c r="K4318" s="11">
        <v>9</v>
      </c>
    </row>
    <row r="4319" spans="3:11" x14ac:dyDescent="0.25">
      <c r="C4319" s="125"/>
      <c r="D4319" s="120"/>
      <c r="E4319" s="9"/>
      <c r="F4319" s="10"/>
      <c r="G4319" s="8">
        <v>100</v>
      </c>
      <c r="H4319" s="13">
        <v>85.015290519877993</v>
      </c>
      <c r="I4319" s="2">
        <v>8.5626911314979992</v>
      </c>
      <c r="J4319" s="2">
        <v>3.669724770642</v>
      </c>
      <c r="K4319" s="14">
        <v>2.7522935779819999</v>
      </c>
    </row>
    <row r="4320" spans="3:11" x14ac:dyDescent="0.25">
      <c r="C4320" s="125"/>
      <c r="D4320" s="120"/>
      <c r="E4320" s="4" t="s">
        <v>62</v>
      </c>
      <c r="F4320" s="5"/>
      <c r="G4320" s="6">
        <v>428</v>
      </c>
      <c r="H4320" s="7">
        <v>337</v>
      </c>
      <c r="I4320" s="1">
        <v>61</v>
      </c>
      <c r="J4320" s="1">
        <v>22</v>
      </c>
      <c r="K4320" s="11">
        <v>8</v>
      </c>
    </row>
    <row r="4321" spans="3:11" x14ac:dyDescent="0.25">
      <c r="C4321" s="125"/>
      <c r="D4321" s="120"/>
      <c r="E4321" s="9"/>
      <c r="F4321" s="10"/>
      <c r="G4321" s="8">
        <v>100</v>
      </c>
      <c r="H4321" s="13">
        <v>78.738317757009</v>
      </c>
      <c r="I4321" s="2">
        <v>14.252336448597999</v>
      </c>
      <c r="J4321" s="2">
        <v>5.140186915888</v>
      </c>
      <c r="K4321" s="14">
        <v>1.869158878505</v>
      </c>
    </row>
    <row r="4322" spans="3:11" x14ac:dyDescent="0.25">
      <c r="C4322" s="125"/>
      <c r="D4322" s="120"/>
      <c r="E4322" s="4" t="s">
        <v>63</v>
      </c>
      <c r="F4322" s="5"/>
      <c r="G4322" s="6">
        <v>25</v>
      </c>
      <c r="H4322" s="7">
        <v>12</v>
      </c>
      <c r="I4322" s="1">
        <v>3</v>
      </c>
      <c r="J4322" s="1">
        <v>9</v>
      </c>
      <c r="K4322" s="11">
        <v>1</v>
      </c>
    </row>
    <row r="4323" spans="3:11" x14ac:dyDescent="0.25">
      <c r="C4323" s="125"/>
      <c r="D4323" s="120"/>
      <c r="E4323" s="9"/>
      <c r="F4323" s="10"/>
      <c r="G4323" s="8">
        <v>100</v>
      </c>
      <c r="H4323" s="13">
        <v>48</v>
      </c>
      <c r="I4323" s="2">
        <v>12</v>
      </c>
      <c r="J4323" s="2">
        <v>36</v>
      </c>
      <c r="K4323" s="14">
        <v>4</v>
      </c>
    </row>
    <row r="4324" spans="3:11" x14ac:dyDescent="0.25">
      <c r="C4324" s="125"/>
      <c r="D4324" s="120"/>
      <c r="E4324" s="4" t="s">
        <v>18</v>
      </c>
      <c r="F4324" s="5"/>
      <c r="G4324" s="6">
        <v>22</v>
      </c>
      <c r="H4324" s="7">
        <v>15</v>
      </c>
      <c r="I4324" s="1">
        <v>1</v>
      </c>
      <c r="J4324" s="1">
        <v>4</v>
      </c>
      <c r="K4324" s="11">
        <v>2</v>
      </c>
    </row>
    <row r="4325" spans="3:11" x14ac:dyDescent="0.25">
      <c r="C4325" s="125"/>
      <c r="D4325" s="120"/>
      <c r="E4325" s="9"/>
      <c r="F4325" s="10"/>
      <c r="G4325" s="8">
        <v>100</v>
      </c>
      <c r="H4325" s="13">
        <v>68.181818181818002</v>
      </c>
      <c r="I4325" s="2">
        <v>4.5454545454549997</v>
      </c>
      <c r="J4325" s="2">
        <v>18.181818181817999</v>
      </c>
      <c r="K4325" s="14">
        <v>9.0909090909089993</v>
      </c>
    </row>
    <row r="4326" spans="3:11" ht="25.2" x14ac:dyDescent="0.25">
      <c r="C4326" s="121" t="s">
        <v>64</v>
      </c>
      <c r="D4326" s="119" t="s">
        <v>20</v>
      </c>
      <c r="E4326" s="18" t="s">
        <v>65</v>
      </c>
      <c r="F4326" s="17"/>
      <c r="G4326" s="19">
        <v>36</v>
      </c>
      <c r="H4326" s="21">
        <v>24</v>
      </c>
      <c r="I4326" s="3">
        <v>3</v>
      </c>
      <c r="J4326" s="3">
        <v>7</v>
      </c>
      <c r="K4326" s="22">
        <v>2</v>
      </c>
    </row>
    <row r="4327" spans="3:11" x14ac:dyDescent="0.25">
      <c r="C4327" s="125"/>
      <c r="D4327" s="120"/>
      <c r="E4327" s="9"/>
      <c r="F4327" s="10"/>
      <c r="G4327" s="8">
        <v>100</v>
      </c>
      <c r="H4327" s="13">
        <v>66.666666666666998</v>
      </c>
      <c r="I4327" s="2">
        <v>8.333333333333</v>
      </c>
      <c r="J4327" s="2">
        <v>19.444444444443999</v>
      </c>
      <c r="K4327" s="14">
        <v>5.5555555555560003</v>
      </c>
    </row>
    <row r="4328" spans="3:11" ht="37.799999999999997" x14ac:dyDescent="0.25">
      <c r="C4328" s="125"/>
      <c r="D4328" s="120"/>
      <c r="E4328" s="4" t="s">
        <v>66</v>
      </c>
      <c r="F4328" s="5"/>
      <c r="G4328" s="6">
        <v>177</v>
      </c>
      <c r="H4328" s="7">
        <v>127</v>
      </c>
      <c r="I4328" s="1">
        <v>22</v>
      </c>
      <c r="J4328" s="1">
        <v>21</v>
      </c>
      <c r="K4328" s="11">
        <v>7</v>
      </c>
    </row>
    <row r="4329" spans="3:11" x14ac:dyDescent="0.25">
      <c r="C4329" s="125"/>
      <c r="D4329" s="120"/>
      <c r="E4329" s="9"/>
      <c r="F4329" s="10"/>
      <c r="G4329" s="8">
        <v>100</v>
      </c>
      <c r="H4329" s="13">
        <v>71.751412429379002</v>
      </c>
      <c r="I4329" s="2">
        <v>12.429378531073001</v>
      </c>
      <c r="J4329" s="2">
        <v>11.864406779661</v>
      </c>
      <c r="K4329" s="14">
        <v>3.9548022598869998</v>
      </c>
    </row>
    <row r="4330" spans="3:11" ht="37.799999999999997" x14ac:dyDescent="0.25">
      <c r="C4330" s="125"/>
      <c r="D4330" s="120"/>
      <c r="E4330" s="4" t="s">
        <v>67</v>
      </c>
      <c r="F4330" s="5"/>
      <c r="G4330" s="6">
        <v>231</v>
      </c>
      <c r="H4330" s="7">
        <v>175</v>
      </c>
      <c r="I4330" s="1">
        <v>22</v>
      </c>
      <c r="J4330" s="1">
        <v>31</v>
      </c>
      <c r="K4330" s="11">
        <v>3</v>
      </c>
    </row>
    <row r="4331" spans="3:11" x14ac:dyDescent="0.25">
      <c r="C4331" s="125"/>
      <c r="D4331" s="120"/>
      <c r="E4331" s="9"/>
      <c r="F4331" s="10"/>
      <c r="G4331" s="8">
        <v>100</v>
      </c>
      <c r="H4331" s="13">
        <v>75.757575757576006</v>
      </c>
      <c r="I4331" s="2">
        <v>9.5238095238099998</v>
      </c>
      <c r="J4331" s="2">
        <v>13.419913419913</v>
      </c>
      <c r="K4331" s="14">
        <v>1.298701298701</v>
      </c>
    </row>
    <row r="4332" spans="3:11" ht="37.799999999999997" x14ac:dyDescent="0.25">
      <c r="C4332" s="125"/>
      <c r="D4332" s="120"/>
      <c r="E4332" s="4" t="s">
        <v>68</v>
      </c>
      <c r="F4332" s="5"/>
      <c r="G4332" s="6">
        <v>324</v>
      </c>
      <c r="H4332" s="7">
        <v>228</v>
      </c>
      <c r="I4332" s="1">
        <v>45</v>
      </c>
      <c r="J4332" s="1">
        <v>43</v>
      </c>
      <c r="K4332" s="11">
        <v>8</v>
      </c>
    </row>
    <row r="4333" spans="3:11" x14ac:dyDescent="0.25">
      <c r="C4333" s="125"/>
      <c r="D4333" s="120"/>
      <c r="E4333" s="9"/>
      <c r="F4333" s="10"/>
      <c r="G4333" s="8">
        <v>100</v>
      </c>
      <c r="H4333" s="13">
        <v>70.370370370369997</v>
      </c>
      <c r="I4333" s="2">
        <v>13.888888888888999</v>
      </c>
      <c r="J4333" s="2">
        <v>13.271604938272</v>
      </c>
      <c r="K4333" s="14">
        <v>2.4691358024690002</v>
      </c>
    </row>
    <row r="4334" spans="3:11" ht="37.799999999999997" x14ac:dyDescent="0.25">
      <c r="C4334" s="125"/>
      <c r="D4334" s="120"/>
      <c r="E4334" s="4" t="s">
        <v>69</v>
      </c>
      <c r="F4334" s="5"/>
      <c r="G4334" s="6">
        <v>364</v>
      </c>
      <c r="H4334" s="7">
        <v>266</v>
      </c>
      <c r="I4334" s="1">
        <v>46</v>
      </c>
      <c r="J4334" s="1">
        <v>43</v>
      </c>
      <c r="K4334" s="11">
        <v>9</v>
      </c>
    </row>
    <row r="4335" spans="3:11" x14ac:dyDescent="0.25">
      <c r="C4335" s="125"/>
      <c r="D4335" s="120"/>
      <c r="E4335" s="9"/>
      <c r="F4335" s="10"/>
      <c r="G4335" s="8">
        <v>100</v>
      </c>
      <c r="H4335" s="13">
        <v>73.076923076922995</v>
      </c>
      <c r="I4335" s="2">
        <v>12.637362637362999</v>
      </c>
      <c r="J4335" s="2">
        <v>11.813186813187</v>
      </c>
      <c r="K4335" s="14">
        <v>2.4725274725270001</v>
      </c>
    </row>
    <row r="4336" spans="3:11" ht="37.799999999999997" x14ac:dyDescent="0.25">
      <c r="C4336" s="125"/>
      <c r="D4336" s="120"/>
      <c r="E4336" s="4" t="s">
        <v>70</v>
      </c>
      <c r="F4336" s="5"/>
      <c r="G4336" s="6">
        <v>292</v>
      </c>
      <c r="H4336" s="7">
        <v>206</v>
      </c>
      <c r="I4336" s="1">
        <v>45</v>
      </c>
      <c r="J4336" s="1">
        <v>25</v>
      </c>
      <c r="K4336" s="11">
        <v>16</v>
      </c>
    </row>
    <row r="4337" spans="3:11" x14ac:dyDescent="0.25">
      <c r="C4337" s="125"/>
      <c r="D4337" s="120"/>
      <c r="E4337" s="9"/>
      <c r="F4337" s="10"/>
      <c r="G4337" s="8">
        <v>100</v>
      </c>
      <c r="H4337" s="13">
        <v>70.547945205478996</v>
      </c>
      <c r="I4337" s="2">
        <v>15.41095890411</v>
      </c>
      <c r="J4337" s="2">
        <v>8.5616438356159996</v>
      </c>
      <c r="K4337" s="14">
        <v>5.4794520547949999</v>
      </c>
    </row>
    <row r="4338" spans="3:11" ht="37.799999999999997" x14ac:dyDescent="0.25">
      <c r="C4338" s="125"/>
      <c r="D4338" s="120"/>
      <c r="E4338" s="4" t="s">
        <v>71</v>
      </c>
      <c r="F4338" s="5"/>
      <c r="G4338" s="6">
        <v>316</v>
      </c>
      <c r="H4338" s="7">
        <v>240</v>
      </c>
      <c r="I4338" s="1">
        <v>42</v>
      </c>
      <c r="J4338" s="1">
        <v>25</v>
      </c>
      <c r="K4338" s="11">
        <v>9</v>
      </c>
    </row>
    <row r="4339" spans="3:11" x14ac:dyDescent="0.25">
      <c r="C4339" s="125"/>
      <c r="D4339" s="120"/>
      <c r="E4339" s="9"/>
      <c r="F4339" s="10"/>
      <c r="G4339" s="8">
        <v>100</v>
      </c>
      <c r="H4339" s="13">
        <v>75.949367088608</v>
      </c>
      <c r="I4339" s="2">
        <v>13.291139240506</v>
      </c>
      <c r="J4339" s="2">
        <v>7.9113924050630002</v>
      </c>
      <c r="K4339" s="14">
        <v>2.8481012658229998</v>
      </c>
    </row>
    <row r="4340" spans="3:11" ht="37.799999999999997" x14ac:dyDescent="0.25">
      <c r="C4340" s="125"/>
      <c r="D4340" s="120"/>
      <c r="E4340" s="4" t="s">
        <v>72</v>
      </c>
      <c r="F4340" s="5"/>
      <c r="G4340" s="6">
        <v>308</v>
      </c>
      <c r="H4340" s="7">
        <v>233</v>
      </c>
      <c r="I4340" s="1">
        <v>43</v>
      </c>
      <c r="J4340" s="1">
        <v>24</v>
      </c>
      <c r="K4340" s="11">
        <v>8</v>
      </c>
    </row>
    <row r="4341" spans="3:11" x14ac:dyDescent="0.25">
      <c r="C4341" s="125"/>
      <c r="D4341" s="120"/>
      <c r="E4341" s="9"/>
      <c r="F4341" s="10"/>
      <c r="G4341" s="8">
        <v>100</v>
      </c>
      <c r="H4341" s="13">
        <v>75.649350649351007</v>
      </c>
      <c r="I4341" s="2">
        <v>13.961038961039</v>
      </c>
      <c r="J4341" s="2">
        <v>7.792207792208</v>
      </c>
      <c r="K4341" s="14">
        <v>2.5974025974030002</v>
      </c>
    </row>
    <row r="4342" spans="3:11" ht="37.799999999999997" x14ac:dyDescent="0.25">
      <c r="C4342" s="125"/>
      <c r="D4342" s="120"/>
      <c r="E4342" s="4" t="s">
        <v>73</v>
      </c>
      <c r="F4342" s="5"/>
      <c r="G4342" s="6">
        <v>114</v>
      </c>
      <c r="H4342" s="7">
        <v>85</v>
      </c>
      <c r="I4342" s="1">
        <v>18</v>
      </c>
      <c r="J4342" s="1">
        <v>8</v>
      </c>
      <c r="K4342" s="11">
        <v>3</v>
      </c>
    </row>
    <row r="4343" spans="3:11" x14ac:dyDescent="0.25">
      <c r="C4343" s="125"/>
      <c r="D4343" s="120"/>
      <c r="E4343" s="9"/>
      <c r="F4343" s="10"/>
      <c r="G4343" s="8">
        <v>100</v>
      </c>
      <c r="H4343" s="13">
        <v>74.561403508772003</v>
      </c>
      <c r="I4343" s="2">
        <v>15.789473684211</v>
      </c>
      <c r="J4343" s="2">
        <v>7.0175438596489998</v>
      </c>
      <c r="K4343" s="14">
        <v>2.6315789473679998</v>
      </c>
    </row>
    <row r="4344" spans="3:11" ht="25.2" x14ac:dyDescent="0.25">
      <c r="C4344" s="125"/>
      <c r="D4344" s="120"/>
      <c r="E4344" s="4" t="s">
        <v>74</v>
      </c>
      <c r="F4344" s="5"/>
      <c r="G4344" s="6">
        <v>96</v>
      </c>
      <c r="H4344" s="7">
        <v>70</v>
      </c>
      <c r="I4344" s="1">
        <v>13</v>
      </c>
      <c r="J4344" s="1">
        <v>10</v>
      </c>
      <c r="K4344" s="11">
        <v>3</v>
      </c>
    </row>
    <row r="4345" spans="3:11" x14ac:dyDescent="0.25">
      <c r="C4345" s="125"/>
      <c r="D4345" s="120"/>
      <c r="E4345" s="9"/>
      <c r="F4345" s="10"/>
      <c r="G4345" s="8">
        <v>100</v>
      </c>
      <c r="H4345" s="13">
        <v>72.916666666666998</v>
      </c>
      <c r="I4345" s="2">
        <v>13.541666666667</v>
      </c>
      <c r="J4345" s="2">
        <v>10.416666666667</v>
      </c>
      <c r="K4345" s="14">
        <v>3.125</v>
      </c>
    </row>
    <row r="4346" spans="3:11" x14ac:dyDescent="0.25">
      <c r="C4346" s="125"/>
      <c r="D4346" s="120"/>
      <c r="E4346" s="4" t="s">
        <v>75</v>
      </c>
      <c r="F4346" s="5"/>
      <c r="G4346" s="6">
        <v>29</v>
      </c>
      <c r="H4346" s="7">
        <v>22</v>
      </c>
      <c r="I4346" s="1">
        <v>1</v>
      </c>
      <c r="J4346" s="1">
        <v>5</v>
      </c>
      <c r="K4346" s="11">
        <v>1</v>
      </c>
    </row>
    <row r="4347" spans="3:11" x14ac:dyDescent="0.25">
      <c r="C4347" s="125"/>
      <c r="D4347" s="120"/>
      <c r="E4347" s="9"/>
      <c r="F4347" s="10"/>
      <c r="G4347" s="8">
        <v>100</v>
      </c>
      <c r="H4347" s="13">
        <v>75.862068965516997</v>
      </c>
      <c r="I4347" s="2">
        <v>3.4482758620689999</v>
      </c>
      <c r="J4347" s="2">
        <v>17.241379310345</v>
      </c>
      <c r="K4347" s="14">
        <v>3.4482758620689999</v>
      </c>
    </row>
    <row r="4348" spans="3:11" x14ac:dyDescent="0.25">
      <c r="C4348" s="125"/>
      <c r="D4348" s="120"/>
      <c r="E4348" s="4" t="s">
        <v>18</v>
      </c>
      <c r="F4348" s="5"/>
      <c r="G4348" s="6">
        <v>127</v>
      </c>
      <c r="H4348" s="7">
        <v>99</v>
      </c>
      <c r="I4348" s="1">
        <v>11</v>
      </c>
      <c r="J4348" s="1">
        <v>12</v>
      </c>
      <c r="K4348" s="11">
        <v>5</v>
      </c>
    </row>
    <row r="4349" spans="3:11" x14ac:dyDescent="0.25">
      <c r="C4349" s="125"/>
      <c r="D4349" s="120"/>
      <c r="E4349" s="9"/>
      <c r="F4349" s="10"/>
      <c r="G4349" s="8">
        <v>100</v>
      </c>
      <c r="H4349" s="13">
        <v>77.952755905512007</v>
      </c>
      <c r="I4349" s="2">
        <v>8.6614173228349998</v>
      </c>
      <c r="J4349" s="2">
        <v>9.4488188976380005</v>
      </c>
      <c r="K4349" s="14">
        <v>3.9370078740159999</v>
      </c>
    </row>
    <row r="4350" spans="3:11" x14ac:dyDescent="0.25">
      <c r="C4350" s="121" t="s">
        <v>76</v>
      </c>
      <c r="D4350" s="119" t="s">
        <v>20</v>
      </c>
      <c r="E4350" s="18" t="s">
        <v>77</v>
      </c>
      <c r="F4350" s="17"/>
      <c r="G4350" s="19">
        <v>626</v>
      </c>
      <c r="H4350" s="21">
        <v>465</v>
      </c>
      <c r="I4350" s="3">
        <v>78</v>
      </c>
      <c r="J4350" s="3">
        <v>66</v>
      </c>
      <c r="K4350" s="22">
        <v>17</v>
      </c>
    </row>
    <row r="4351" spans="3:11" x14ac:dyDescent="0.25">
      <c r="C4351" s="125"/>
      <c r="D4351" s="120"/>
      <c r="E4351" s="9"/>
      <c r="F4351" s="10"/>
      <c r="G4351" s="8">
        <v>100</v>
      </c>
      <c r="H4351" s="13">
        <v>74.281150159744001</v>
      </c>
      <c r="I4351" s="2">
        <v>12.460063897764</v>
      </c>
      <c r="J4351" s="2">
        <v>10.543130990414999</v>
      </c>
      <c r="K4351" s="14">
        <v>2.7156549520770001</v>
      </c>
    </row>
    <row r="4352" spans="3:11" x14ac:dyDescent="0.25">
      <c r="C4352" s="125"/>
      <c r="D4352" s="120"/>
      <c r="E4352" s="4" t="s">
        <v>78</v>
      </c>
      <c r="F4352" s="5"/>
      <c r="G4352" s="6">
        <v>975</v>
      </c>
      <c r="H4352" s="7">
        <v>713</v>
      </c>
      <c r="I4352" s="1">
        <v>135</v>
      </c>
      <c r="J4352" s="1">
        <v>97</v>
      </c>
      <c r="K4352" s="11">
        <v>30</v>
      </c>
    </row>
    <row r="4353" spans="3:11" x14ac:dyDescent="0.25">
      <c r="C4353" s="125"/>
      <c r="D4353" s="120"/>
      <c r="E4353" s="9"/>
      <c r="F4353" s="10"/>
      <c r="G4353" s="8">
        <v>100</v>
      </c>
      <c r="H4353" s="13">
        <v>73.128205128204996</v>
      </c>
      <c r="I4353" s="2">
        <v>13.846153846153999</v>
      </c>
      <c r="J4353" s="2">
        <v>9.9487179487180004</v>
      </c>
      <c r="K4353" s="14">
        <v>3.0769230769229998</v>
      </c>
    </row>
    <row r="4354" spans="3:11" x14ac:dyDescent="0.25">
      <c r="C4354" s="125"/>
      <c r="D4354" s="120"/>
      <c r="E4354" s="4" t="s">
        <v>79</v>
      </c>
      <c r="F4354" s="5"/>
      <c r="G4354" s="6">
        <v>589</v>
      </c>
      <c r="H4354" s="7">
        <v>442</v>
      </c>
      <c r="I4354" s="1">
        <v>72</v>
      </c>
      <c r="J4354" s="1">
        <v>59</v>
      </c>
      <c r="K4354" s="11">
        <v>16</v>
      </c>
    </row>
    <row r="4355" spans="3:11" x14ac:dyDescent="0.25">
      <c r="C4355" s="125"/>
      <c r="D4355" s="120"/>
      <c r="E4355" s="9"/>
      <c r="F4355" s="10"/>
      <c r="G4355" s="8">
        <v>100</v>
      </c>
      <c r="H4355" s="13">
        <v>75.042444821732005</v>
      </c>
      <c r="I4355" s="2">
        <v>12.224108658744001</v>
      </c>
      <c r="J4355" s="2">
        <v>10.016977928693001</v>
      </c>
      <c r="K4355" s="14">
        <v>2.7164685908320001</v>
      </c>
    </row>
    <row r="4356" spans="3:11" x14ac:dyDescent="0.25">
      <c r="C4356" s="125"/>
      <c r="D4356" s="120"/>
      <c r="E4356" s="4" t="s">
        <v>80</v>
      </c>
      <c r="F4356" s="5"/>
      <c r="G4356" s="6">
        <v>224</v>
      </c>
      <c r="H4356" s="7">
        <v>155</v>
      </c>
      <c r="I4356" s="1">
        <v>26</v>
      </c>
      <c r="J4356" s="1">
        <v>32</v>
      </c>
      <c r="K4356" s="11">
        <v>11</v>
      </c>
    </row>
    <row r="4357" spans="3:11" x14ac:dyDescent="0.25">
      <c r="C4357" s="125"/>
      <c r="D4357" s="120"/>
      <c r="E4357" s="9"/>
      <c r="F4357" s="10"/>
      <c r="G4357" s="8">
        <v>100</v>
      </c>
      <c r="H4357" s="13">
        <v>69.196428571428996</v>
      </c>
      <c r="I4357" s="2">
        <v>11.607142857143</v>
      </c>
      <c r="J4357" s="2">
        <v>14.285714285714</v>
      </c>
      <c r="K4357" s="14">
        <v>4.9107142857139996</v>
      </c>
    </row>
    <row r="4358" spans="3:11" x14ac:dyDescent="0.25">
      <c r="C4358" s="121" t="s">
        <v>81</v>
      </c>
      <c r="D4358" s="119" t="s">
        <v>20</v>
      </c>
      <c r="E4358" s="18" t="s">
        <v>82</v>
      </c>
      <c r="F4358" s="17"/>
      <c r="G4358" s="19">
        <v>300</v>
      </c>
      <c r="H4358" s="21">
        <v>215</v>
      </c>
      <c r="I4358" s="3">
        <v>32</v>
      </c>
      <c r="J4358" s="3">
        <v>43</v>
      </c>
      <c r="K4358" s="22">
        <v>10</v>
      </c>
    </row>
    <row r="4359" spans="3:11" x14ac:dyDescent="0.25">
      <c r="C4359" s="125"/>
      <c r="D4359" s="120"/>
      <c r="E4359" s="9"/>
      <c r="F4359" s="10"/>
      <c r="G4359" s="8">
        <v>100</v>
      </c>
      <c r="H4359" s="13">
        <v>71.666666666666998</v>
      </c>
      <c r="I4359" s="2">
        <v>10.666666666667</v>
      </c>
      <c r="J4359" s="2">
        <v>14.333333333333</v>
      </c>
      <c r="K4359" s="14">
        <v>3.333333333333</v>
      </c>
    </row>
    <row r="4360" spans="3:11" x14ac:dyDescent="0.25">
      <c r="C4360" s="125"/>
      <c r="D4360" s="120"/>
      <c r="E4360" s="4" t="s">
        <v>83</v>
      </c>
      <c r="F4360" s="5"/>
      <c r="G4360" s="6">
        <v>722</v>
      </c>
      <c r="H4360" s="7">
        <v>540</v>
      </c>
      <c r="I4360" s="1">
        <v>88</v>
      </c>
      <c r="J4360" s="1">
        <v>72</v>
      </c>
      <c r="K4360" s="11">
        <v>22</v>
      </c>
    </row>
    <row r="4361" spans="3:11" x14ac:dyDescent="0.25">
      <c r="C4361" s="125"/>
      <c r="D4361" s="120"/>
      <c r="E4361" s="9"/>
      <c r="F4361" s="10"/>
      <c r="G4361" s="8">
        <v>100</v>
      </c>
      <c r="H4361" s="13">
        <v>74.792243767312996</v>
      </c>
      <c r="I4361" s="2">
        <v>12.188365650970001</v>
      </c>
      <c r="J4361" s="2">
        <v>9.9722991689750007</v>
      </c>
      <c r="K4361" s="14">
        <v>3.0470914127420001</v>
      </c>
    </row>
    <row r="4362" spans="3:11" x14ac:dyDescent="0.25">
      <c r="C4362" s="125"/>
      <c r="D4362" s="120"/>
      <c r="E4362" s="4" t="s">
        <v>84</v>
      </c>
      <c r="F4362" s="5"/>
      <c r="G4362" s="6">
        <v>483</v>
      </c>
      <c r="H4362" s="7">
        <v>332</v>
      </c>
      <c r="I4362" s="1">
        <v>87</v>
      </c>
      <c r="J4362" s="1">
        <v>48</v>
      </c>
      <c r="K4362" s="11">
        <v>16</v>
      </c>
    </row>
    <row r="4363" spans="3:11" x14ac:dyDescent="0.25">
      <c r="C4363" s="125"/>
      <c r="D4363" s="120"/>
      <c r="E4363" s="9"/>
      <c r="F4363" s="10"/>
      <c r="G4363" s="8">
        <v>100</v>
      </c>
      <c r="H4363" s="13">
        <v>68.737060041408</v>
      </c>
      <c r="I4363" s="2">
        <v>18.012422360247999</v>
      </c>
      <c r="J4363" s="2">
        <v>9.9378881987579994</v>
      </c>
      <c r="K4363" s="14">
        <v>3.3126293995860001</v>
      </c>
    </row>
    <row r="4364" spans="3:11" x14ac:dyDescent="0.25">
      <c r="C4364" s="125"/>
      <c r="D4364" s="120"/>
      <c r="E4364" s="4" t="s">
        <v>85</v>
      </c>
      <c r="F4364" s="5"/>
      <c r="G4364" s="6">
        <v>395</v>
      </c>
      <c r="H4364" s="7">
        <v>303</v>
      </c>
      <c r="I4364" s="1">
        <v>49</v>
      </c>
      <c r="J4364" s="1">
        <v>32</v>
      </c>
      <c r="K4364" s="11">
        <v>11</v>
      </c>
    </row>
    <row r="4365" spans="3:11" x14ac:dyDescent="0.25">
      <c r="C4365" s="125"/>
      <c r="D4365" s="120"/>
      <c r="E4365" s="9"/>
      <c r="F4365" s="10"/>
      <c r="G4365" s="8">
        <v>100</v>
      </c>
      <c r="H4365" s="13">
        <v>76.708860759494002</v>
      </c>
      <c r="I4365" s="2">
        <v>12.405063291138999</v>
      </c>
      <c r="J4365" s="2">
        <v>8.1012658227850007</v>
      </c>
      <c r="K4365" s="14">
        <v>2.7848101265819998</v>
      </c>
    </row>
    <row r="4366" spans="3:11" x14ac:dyDescent="0.25">
      <c r="C4366" s="125"/>
      <c r="D4366" s="120"/>
      <c r="E4366" s="4" t="s">
        <v>86</v>
      </c>
      <c r="F4366" s="5"/>
      <c r="G4366" s="6">
        <v>236</v>
      </c>
      <c r="H4366" s="7">
        <v>177</v>
      </c>
      <c r="I4366" s="1">
        <v>23</v>
      </c>
      <c r="J4366" s="1">
        <v>29</v>
      </c>
      <c r="K4366" s="11">
        <v>7</v>
      </c>
    </row>
    <row r="4367" spans="3:11" x14ac:dyDescent="0.25">
      <c r="C4367" s="125"/>
      <c r="D4367" s="120"/>
      <c r="E4367" s="9"/>
      <c r="F4367" s="10"/>
      <c r="G4367" s="8">
        <v>100</v>
      </c>
      <c r="H4367" s="13">
        <v>75</v>
      </c>
      <c r="I4367" s="2">
        <v>9.7457627118639998</v>
      </c>
      <c r="J4367" s="2">
        <v>12.28813559322</v>
      </c>
      <c r="K4367" s="14">
        <v>2.9661016949149999</v>
      </c>
    </row>
    <row r="4368" spans="3:11" x14ac:dyDescent="0.25">
      <c r="C4368" s="125"/>
      <c r="D4368" s="120"/>
      <c r="E4368" s="4" t="s">
        <v>87</v>
      </c>
      <c r="F4368" s="5"/>
      <c r="G4368" s="6">
        <v>278</v>
      </c>
      <c r="H4368" s="7">
        <v>208</v>
      </c>
      <c r="I4368" s="1">
        <v>32</v>
      </c>
      <c r="J4368" s="1">
        <v>30</v>
      </c>
      <c r="K4368" s="11">
        <v>8</v>
      </c>
    </row>
    <row r="4369" spans="3:11" x14ac:dyDescent="0.25">
      <c r="C4369" s="125"/>
      <c r="D4369" s="120"/>
      <c r="E4369" s="9"/>
      <c r="F4369" s="10"/>
      <c r="G4369" s="8">
        <v>100</v>
      </c>
      <c r="H4369" s="13">
        <v>74.820143884892005</v>
      </c>
      <c r="I4369" s="2">
        <v>11.510791366906</v>
      </c>
      <c r="J4369" s="2">
        <v>10.791366906475</v>
      </c>
      <c r="K4369" s="14">
        <v>2.877697841727</v>
      </c>
    </row>
    <row r="4370" spans="3:11" x14ac:dyDescent="0.25">
      <c r="C4370" s="121" t="s">
        <v>88</v>
      </c>
      <c r="D4370" s="119" t="s">
        <v>20</v>
      </c>
      <c r="E4370" s="18" t="s">
        <v>89</v>
      </c>
      <c r="F4370" s="17"/>
      <c r="G4370" s="19">
        <v>110</v>
      </c>
      <c r="H4370" s="21">
        <v>73</v>
      </c>
      <c r="I4370" s="3">
        <v>16</v>
      </c>
      <c r="J4370" s="3">
        <v>13</v>
      </c>
      <c r="K4370" s="22">
        <v>8</v>
      </c>
    </row>
    <row r="4371" spans="3:11" x14ac:dyDescent="0.25">
      <c r="C4371" s="122"/>
      <c r="D4371" s="120"/>
      <c r="E4371" s="9"/>
      <c r="F4371" s="10"/>
      <c r="G4371" s="8">
        <v>100</v>
      </c>
      <c r="H4371" s="13">
        <v>66.363636363636004</v>
      </c>
      <c r="I4371" s="2">
        <v>14.545454545455</v>
      </c>
      <c r="J4371" s="2">
        <v>11.818181818182</v>
      </c>
      <c r="K4371" s="14">
        <v>7.2727272727269998</v>
      </c>
    </row>
    <row r="4372" spans="3:11" x14ac:dyDescent="0.25">
      <c r="C4372" s="122"/>
      <c r="D4372" s="120"/>
      <c r="E4372" s="4" t="s">
        <v>90</v>
      </c>
      <c r="F4372" s="5"/>
      <c r="G4372" s="6">
        <v>190</v>
      </c>
      <c r="H4372" s="7">
        <v>142</v>
      </c>
      <c r="I4372" s="1">
        <v>16</v>
      </c>
      <c r="J4372" s="1">
        <v>30</v>
      </c>
      <c r="K4372" s="11">
        <v>2</v>
      </c>
    </row>
    <row r="4373" spans="3:11" x14ac:dyDescent="0.25">
      <c r="C4373" s="122"/>
      <c r="D4373" s="120"/>
      <c r="E4373" s="9"/>
      <c r="F4373" s="10"/>
      <c r="G4373" s="8">
        <v>100</v>
      </c>
      <c r="H4373" s="13">
        <v>74.736842105262994</v>
      </c>
      <c r="I4373" s="2">
        <v>8.4210526315790002</v>
      </c>
      <c r="J4373" s="2">
        <v>15.789473684211</v>
      </c>
      <c r="K4373" s="14">
        <v>1.052631578947</v>
      </c>
    </row>
    <row r="4374" spans="3:11" x14ac:dyDescent="0.25">
      <c r="C4374" s="122"/>
      <c r="D4374" s="120"/>
      <c r="E4374" s="4" t="s">
        <v>83</v>
      </c>
      <c r="F4374" s="5"/>
      <c r="G4374" s="6">
        <v>722</v>
      </c>
      <c r="H4374" s="7">
        <v>540</v>
      </c>
      <c r="I4374" s="1">
        <v>88</v>
      </c>
      <c r="J4374" s="1">
        <v>72</v>
      </c>
      <c r="K4374" s="11">
        <v>22</v>
      </c>
    </row>
    <row r="4375" spans="3:11" x14ac:dyDescent="0.25">
      <c r="C4375" s="122"/>
      <c r="D4375" s="120"/>
      <c r="E4375" s="9"/>
      <c r="F4375" s="10"/>
      <c r="G4375" s="8">
        <v>100</v>
      </c>
      <c r="H4375" s="13">
        <v>74.792243767312996</v>
      </c>
      <c r="I4375" s="2">
        <v>12.188365650970001</v>
      </c>
      <c r="J4375" s="2">
        <v>9.9722991689750007</v>
      </c>
      <c r="K4375" s="14">
        <v>3.0470914127420001</v>
      </c>
    </row>
    <row r="4376" spans="3:11" x14ac:dyDescent="0.25">
      <c r="C4376" s="122"/>
      <c r="D4376" s="120"/>
      <c r="E4376" s="4" t="s">
        <v>91</v>
      </c>
      <c r="F4376" s="5"/>
      <c r="G4376" s="6">
        <v>117</v>
      </c>
      <c r="H4376" s="7">
        <v>91</v>
      </c>
      <c r="I4376" s="1">
        <v>13</v>
      </c>
      <c r="J4376" s="1">
        <v>11</v>
      </c>
      <c r="K4376" s="11">
        <v>2</v>
      </c>
    </row>
    <row r="4377" spans="3:11" x14ac:dyDescent="0.25">
      <c r="C4377" s="122"/>
      <c r="D4377" s="120"/>
      <c r="E4377" s="9"/>
      <c r="F4377" s="10"/>
      <c r="G4377" s="8">
        <v>100</v>
      </c>
      <c r="H4377" s="13">
        <v>77.777777777777999</v>
      </c>
      <c r="I4377" s="2">
        <v>11.111111111111001</v>
      </c>
      <c r="J4377" s="2">
        <v>9.4017094017090006</v>
      </c>
      <c r="K4377" s="14">
        <v>1.709401709402</v>
      </c>
    </row>
    <row r="4378" spans="3:11" x14ac:dyDescent="0.25">
      <c r="C4378" s="122"/>
      <c r="D4378" s="120"/>
      <c r="E4378" s="4" t="s">
        <v>92</v>
      </c>
      <c r="F4378" s="5"/>
      <c r="G4378" s="6">
        <v>123</v>
      </c>
      <c r="H4378" s="7">
        <v>86</v>
      </c>
      <c r="I4378" s="1">
        <v>22</v>
      </c>
      <c r="J4378" s="1">
        <v>10</v>
      </c>
      <c r="K4378" s="11">
        <v>5</v>
      </c>
    </row>
    <row r="4379" spans="3:11" x14ac:dyDescent="0.25">
      <c r="C4379" s="122"/>
      <c r="D4379" s="120"/>
      <c r="E4379" s="9"/>
      <c r="F4379" s="10"/>
      <c r="G4379" s="8">
        <v>100</v>
      </c>
      <c r="H4379" s="13">
        <v>69.918699186992001</v>
      </c>
      <c r="I4379" s="2">
        <v>17.886178861788999</v>
      </c>
      <c r="J4379" s="2">
        <v>8.130081300813</v>
      </c>
      <c r="K4379" s="14">
        <v>4.065040650407</v>
      </c>
    </row>
    <row r="4380" spans="3:11" x14ac:dyDescent="0.25">
      <c r="C4380" s="122"/>
      <c r="D4380" s="120"/>
      <c r="E4380" s="4" t="s">
        <v>93</v>
      </c>
      <c r="F4380" s="5"/>
      <c r="G4380" s="6">
        <v>243</v>
      </c>
      <c r="H4380" s="7">
        <v>155</v>
      </c>
      <c r="I4380" s="1">
        <v>52</v>
      </c>
      <c r="J4380" s="1">
        <v>27</v>
      </c>
      <c r="K4380" s="11">
        <v>9</v>
      </c>
    </row>
    <row r="4381" spans="3:11" x14ac:dyDescent="0.25">
      <c r="C4381" s="122"/>
      <c r="D4381" s="120"/>
      <c r="E4381" s="9"/>
      <c r="F4381" s="10"/>
      <c r="G4381" s="8">
        <v>100</v>
      </c>
      <c r="H4381" s="13">
        <v>63.786008230453</v>
      </c>
      <c r="I4381" s="2">
        <v>21.399176954733001</v>
      </c>
      <c r="J4381" s="2">
        <v>11.111111111111001</v>
      </c>
      <c r="K4381" s="14">
        <v>3.7037037037039999</v>
      </c>
    </row>
    <row r="4382" spans="3:11" x14ac:dyDescent="0.25">
      <c r="C4382" s="122"/>
      <c r="D4382" s="120"/>
      <c r="E4382" s="4" t="s">
        <v>85</v>
      </c>
      <c r="F4382" s="5"/>
      <c r="G4382" s="6">
        <v>395</v>
      </c>
      <c r="H4382" s="7">
        <v>303</v>
      </c>
      <c r="I4382" s="1">
        <v>49</v>
      </c>
      <c r="J4382" s="1">
        <v>32</v>
      </c>
      <c r="K4382" s="11">
        <v>11</v>
      </c>
    </row>
    <row r="4383" spans="3:11" x14ac:dyDescent="0.25">
      <c r="C4383" s="122"/>
      <c r="D4383" s="120"/>
      <c r="E4383" s="9"/>
      <c r="F4383" s="10"/>
      <c r="G4383" s="8">
        <v>100</v>
      </c>
      <c r="H4383" s="13">
        <v>76.708860759494002</v>
      </c>
      <c r="I4383" s="2">
        <v>12.405063291138999</v>
      </c>
      <c r="J4383" s="2">
        <v>8.1012658227850007</v>
      </c>
      <c r="K4383" s="14">
        <v>2.7848101265819998</v>
      </c>
    </row>
    <row r="4384" spans="3:11" x14ac:dyDescent="0.25">
      <c r="C4384" s="122"/>
      <c r="D4384" s="120"/>
      <c r="E4384" s="4" t="s">
        <v>94</v>
      </c>
      <c r="F4384" s="5"/>
      <c r="G4384" s="6">
        <v>168</v>
      </c>
      <c r="H4384" s="7">
        <v>122</v>
      </c>
      <c r="I4384" s="1">
        <v>18</v>
      </c>
      <c r="J4384" s="1">
        <v>23</v>
      </c>
      <c r="K4384" s="11">
        <v>5</v>
      </c>
    </row>
    <row r="4385" spans="2:11" x14ac:dyDescent="0.25">
      <c r="C4385" s="122"/>
      <c r="D4385" s="120"/>
      <c r="E4385" s="9"/>
      <c r="F4385" s="10"/>
      <c r="G4385" s="8">
        <v>100</v>
      </c>
      <c r="H4385" s="13">
        <v>72.619047619048004</v>
      </c>
      <c r="I4385" s="2">
        <v>10.714285714286</v>
      </c>
      <c r="J4385" s="2">
        <v>13.690476190476</v>
      </c>
      <c r="K4385" s="14">
        <v>2.9761904761900002</v>
      </c>
    </row>
    <row r="4386" spans="2:11" x14ac:dyDescent="0.25">
      <c r="C4386" s="122"/>
      <c r="D4386" s="120"/>
      <c r="E4386" s="4" t="s">
        <v>95</v>
      </c>
      <c r="F4386" s="5"/>
      <c r="G4386" s="6">
        <v>68</v>
      </c>
      <c r="H4386" s="7">
        <v>55</v>
      </c>
      <c r="I4386" s="1">
        <v>5</v>
      </c>
      <c r="J4386" s="1">
        <v>6</v>
      </c>
      <c r="K4386" s="11">
        <v>2</v>
      </c>
    </row>
    <row r="4387" spans="2:11" x14ac:dyDescent="0.25">
      <c r="C4387" s="122"/>
      <c r="D4387" s="120"/>
      <c r="E4387" s="9"/>
      <c r="F4387" s="10"/>
      <c r="G4387" s="8">
        <v>100</v>
      </c>
      <c r="H4387" s="13">
        <v>80.882352941175995</v>
      </c>
      <c r="I4387" s="2">
        <v>7.352941176471</v>
      </c>
      <c r="J4387" s="2">
        <v>8.8235294117649996</v>
      </c>
      <c r="K4387" s="14">
        <v>2.9411764705880001</v>
      </c>
    </row>
    <row r="4388" spans="2:11" x14ac:dyDescent="0.25">
      <c r="C4388" s="122"/>
      <c r="D4388" s="120"/>
      <c r="E4388" s="4" t="s">
        <v>87</v>
      </c>
      <c r="F4388" s="5"/>
      <c r="G4388" s="6">
        <v>278</v>
      </c>
      <c r="H4388" s="7">
        <v>208</v>
      </c>
      <c r="I4388" s="1">
        <v>32</v>
      </c>
      <c r="J4388" s="1">
        <v>30</v>
      </c>
      <c r="K4388" s="11">
        <v>8</v>
      </c>
    </row>
    <row r="4389" spans="2:11" x14ac:dyDescent="0.25">
      <c r="C4389" s="126"/>
      <c r="D4389" s="123"/>
      <c r="E4389" s="67"/>
      <c r="F4389" s="58"/>
      <c r="G4389" s="75">
        <v>100</v>
      </c>
      <c r="H4389" s="83">
        <v>74.820143884892005</v>
      </c>
      <c r="I4389" s="41">
        <v>11.510791366906</v>
      </c>
      <c r="J4389" s="41">
        <v>10.791366906475</v>
      </c>
      <c r="K4389" s="84">
        <v>2.877697841727</v>
      </c>
    </row>
    <row r="4391" spans="2:11" x14ac:dyDescent="0.25">
      <c r="B4391" s="48" t="str">
        <f xml:space="preserve"> HYPERLINK("#'目次'!B28", "[22]")</f>
        <v>[22]</v>
      </c>
      <c r="C4391" s="35" t="s">
        <v>196</v>
      </c>
    </row>
    <row r="4394" spans="2:11" x14ac:dyDescent="0.25">
      <c r="C4394" s="35" t="s">
        <v>14</v>
      </c>
    </row>
    <row r="4395" spans="2:11" ht="25.2" x14ac:dyDescent="0.25">
      <c r="C4395" s="115"/>
      <c r="D4395" s="116"/>
      <c r="E4395" s="116"/>
      <c r="F4395" s="116"/>
      <c r="G4395" s="44" t="s">
        <v>15</v>
      </c>
      <c r="H4395" s="43" t="s">
        <v>173</v>
      </c>
      <c r="I4395" s="26" t="s">
        <v>174</v>
      </c>
      <c r="J4395" s="26" t="s">
        <v>175</v>
      </c>
      <c r="K4395" s="49" t="s">
        <v>18</v>
      </c>
    </row>
    <row r="4396" spans="2:11" x14ac:dyDescent="0.25">
      <c r="C4396" s="117"/>
      <c r="D4396" s="118"/>
      <c r="E4396" s="118"/>
      <c r="F4396" s="118"/>
      <c r="G4396" s="46"/>
      <c r="H4396" s="47"/>
      <c r="I4396" s="27"/>
      <c r="J4396" s="27"/>
      <c r="K4396" s="45"/>
    </row>
    <row r="4397" spans="2:11" x14ac:dyDescent="0.25">
      <c r="C4397" s="77"/>
      <c r="D4397" s="17"/>
      <c r="E4397" s="76" t="s">
        <v>15</v>
      </c>
      <c r="F4397" s="73"/>
      <c r="G4397" s="57">
        <v>2414</v>
      </c>
      <c r="H4397" s="31">
        <v>1842</v>
      </c>
      <c r="I4397" s="31">
        <v>274</v>
      </c>
      <c r="J4397" s="31">
        <v>227</v>
      </c>
      <c r="K4397" s="68">
        <v>71</v>
      </c>
    </row>
    <row r="4398" spans="2:11" x14ac:dyDescent="0.25">
      <c r="C4398" s="67"/>
      <c r="D4398" s="58"/>
      <c r="E4398" s="58"/>
      <c r="F4398" s="78"/>
      <c r="G4398" s="8">
        <v>100</v>
      </c>
      <c r="H4398" s="2">
        <v>76.304888152443993</v>
      </c>
      <c r="I4398" s="2">
        <v>11.350455675228</v>
      </c>
      <c r="J4398" s="2">
        <v>9.4034797017400003</v>
      </c>
      <c r="K4398" s="14">
        <v>2.9411764705880001</v>
      </c>
    </row>
    <row r="4399" spans="2:11" x14ac:dyDescent="0.25">
      <c r="C4399" s="124" t="s">
        <v>19</v>
      </c>
      <c r="D4399" s="119" t="s">
        <v>20</v>
      </c>
      <c r="E4399" s="18" t="s">
        <v>21</v>
      </c>
      <c r="F4399" s="17"/>
      <c r="G4399" s="19">
        <v>1139</v>
      </c>
      <c r="H4399" s="21">
        <v>781</v>
      </c>
      <c r="I4399" s="3">
        <v>213</v>
      </c>
      <c r="J4399" s="3">
        <v>107</v>
      </c>
      <c r="K4399" s="22">
        <v>38</v>
      </c>
    </row>
    <row r="4400" spans="2:11" x14ac:dyDescent="0.25">
      <c r="C4400" s="125"/>
      <c r="D4400" s="120"/>
      <c r="E4400" s="9"/>
      <c r="F4400" s="10"/>
      <c r="G4400" s="8">
        <v>100</v>
      </c>
      <c r="H4400" s="13">
        <v>68.568920105356</v>
      </c>
      <c r="I4400" s="2">
        <v>18.700614574187998</v>
      </c>
      <c r="J4400" s="2">
        <v>9.3942054433709998</v>
      </c>
      <c r="K4400" s="14">
        <v>3.3362598770849998</v>
      </c>
    </row>
    <row r="4401" spans="3:11" x14ac:dyDescent="0.25">
      <c r="C4401" s="125"/>
      <c r="D4401" s="120"/>
      <c r="E4401" s="4" t="s">
        <v>22</v>
      </c>
      <c r="F4401" s="5"/>
      <c r="G4401" s="6">
        <v>1275</v>
      </c>
      <c r="H4401" s="7">
        <v>1061</v>
      </c>
      <c r="I4401" s="1">
        <v>61</v>
      </c>
      <c r="J4401" s="1">
        <v>120</v>
      </c>
      <c r="K4401" s="11">
        <v>33</v>
      </c>
    </row>
    <row r="4402" spans="3:11" x14ac:dyDescent="0.25">
      <c r="C4402" s="125"/>
      <c r="D4402" s="120"/>
      <c r="E4402" s="9"/>
      <c r="F4402" s="10"/>
      <c r="G4402" s="8">
        <v>100</v>
      </c>
      <c r="H4402" s="13">
        <v>83.215686274510006</v>
      </c>
      <c r="I4402" s="2">
        <v>4.7843137254899997</v>
      </c>
      <c r="J4402" s="2">
        <v>9.4117647058819998</v>
      </c>
      <c r="K4402" s="14">
        <v>2.5882352941179998</v>
      </c>
    </row>
    <row r="4403" spans="3:11" x14ac:dyDescent="0.25">
      <c r="C4403" s="121" t="s">
        <v>23</v>
      </c>
      <c r="D4403" s="121" t="s">
        <v>24</v>
      </c>
      <c r="E4403" s="18" t="s">
        <v>25</v>
      </c>
      <c r="F4403" s="17"/>
      <c r="G4403" s="19">
        <v>515</v>
      </c>
      <c r="H4403" s="21">
        <v>439</v>
      </c>
      <c r="I4403" s="3">
        <v>55</v>
      </c>
      <c r="J4403" s="3">
        <v>12</v>
      </c>
      <c r="K4403" s="22">
        <v>9</v>
      </c>
    </row>
    <row r="4404" spans="3:11" x14ac:dyDescent="0.25">
      <c r="C4404" s="125"/>
      <c r="D4404" s="122"/>
      <c r="E4404" s="9"/>
      <c r="F4404" s="10"/>
      <c r="G4404" s="8">
        <v>100</v>
      </c>
      <c r="H4404" s="13">
        <v>85.242718446601998</v>
      </c>
      <c r="I4404" s="2">
        <v>10.679611650485</v>
      </c>
      <c r="J4404" s="2">
        <v>2.3300970873789999</v>
      </c>
      <c r="K4404" s="14">
        <v>1.747572815534</v>
      </c>
    </row>
    <row r="4405" spans="3:11" x14ac:dyDescent="0.25">
      <c r="C4405" s="125"/>
      <c r="D4405" s="122"/>
      <c r="E4405" s="4" t="s">
        <v>26</v>
      </c>
      <c r="F4405" s="5"/>
      <c r="G4405" s="6">
        <v>718</v>
      </c>
      <c r="H4405" s="7">
        <v>583</v>
      </c>
      <c r="I4405" s="1">
        <v>81</v>
      </c>
      <c r="J4405" s="1">
        <v>35</v>
      </c>
      <c r="K4405" s="11">
        <v>19</v>
      </c>
    </row>
    <row r="4406" spans="3:11" x14ac:dyDescent="0.25">
      <c r="C4406" s="125"/>
      <c r="D4406" s="122"/>
      <c r="E4406" s="9"/>
      <c r="F4406" s="10"/>
      <c r="G4406" s="8">
        <v>100</v>
      </c>
      <c r="H4406" s="13">
        <v>81.197771587744</v>
      </c>
      <c r="I4406" s="2">
        <v>11.281337047354</v>
      </c>
      <c r="J4406" s="2">
        <v>4.8746518105850001</v>
      </c>
      <c r="K4406" s="14">
        <v>2.646239554318</v>
      </c>
    </row>
    <row r="4407" spans="3:11" x14ac:dyDescent="0.25">
      <c r="C4407" s="125"/>
      <c r="D4407" s="122"/>
      <c r="E4407" s="4" t="s">
        <v>27</v>
      </c>
      <c r="F4407" s="5"/>
      <c r="G4407" s="6">
        <v>492</v>
      </c>
      <c r="H4407" s="7">
        <v>392</v>
      </c>
      <c r="I4407" s="1">
        <v>61</v>
      </c>
      <c r="J4407" s="1">
        <v>26</v>
      </c>
      <c r="K4407" s="11">
        <v>13</v>
      </c>
    </row>
    <row r="4408" spans="3:11" x14ac:dyDescent="0.25">
      <c r="C4408" s="125"/>
      <c r="D4408" s="122"/>
      <c r="E4408" s="9"/>
      <c r="F4408" s="10"/>
      <c r="G4408" s="8">
        <v>100</v>
      </c>
      <c r="H4408" s="13">
        <v>79.674796747966994</v>
      </c>
      <c r="I4408" s="2">
        <v>12.398373983740001</v>
      </c>
      <c r="J4408" s="2">
        <v>5.2845528455280002</v>
      </c>
      <c r="K4408" s="14">
        <v>2.6422764227640001</v>
      </c>
    </row>
    <row r="4409" spans="3:11" x14ac:dyDescent="0.25">
      <c r="C4409" s="125"/>
      <c r="D4409" s="122"/>
      <c r="E4409" s="4" t="s">
        <v>28</v>
      </c>
      <c r="F4409" s="5"/>
      <c r="G4409" s="6">
        <v>390</v>
      </c>
      <c r="H4409" s="7">
        <v>285</v>
      </c>
      <c r="I4409" s="1">
        <v>43</v>
      </c>
      <c r="J4409" s="1">
        <v>46</v>
      </c>
      <c r="K4409" s="11">
        <v>16</v>
      </c>
    </row>
    <row r="4410" spans="3:11" x14ac:dyDescent="0.25">
      <c r="C4410" s="125"/>
      <c r="D4410" s="122"/>
      <c r="E4410" s="9"/>
      <c r="F4410" s="10"/>
      <c r="G4410" s="8">
        <v>100</v>
      </c>
      <c r="H4410" s="13">
        <v>73.076923076922995</v>
      </c>
      <c r="I4410" s="2">
        <v>11.025641025641001</v>
      </c>
      <c r="J4410" s="2">
        <v>11.794871794872</v>
      </c>
      <c r="K4410" s="14">
        <v>4.1025641025640001</v>
      </c>
    </row>
    <row r="4411" spans="3:11" x14ac:dyDescent="0.25">
      <c r="C4411" s="125"/>
      <c r="D4411" s="122"/>
      <c r="E4411" s="4" t="s">
        <v>29</v>
      </c>
      <c r="F4411" s="5"/>
      <c r="G4411" s="6">
        <v>206</v>
      </c>
      <c r="H4411" s="7">
        <v>109</v>
      </c>
      <c r="I4411" s="1">
        <v>24</v>
      </c>
      <c r="J4411" s="1">
        <v>63</v>
      </c>
      <c r="K4411" s="11">
        <v>10</v>
      </c>
    </row>
    <row r="4412" spans="3:11" x14ac:dyDescent="0.25">
      <c r="C4412" s="125"/>
      <c r="D4412" s="122"/>
      <c r="E4412" s="9"/>
      <c r="F4412" s="10"/>
      <c r="G4412" s="8">
        <v>100</v>
      </c>
      <c r="H4412" s="13">
        <v>52.912621359223003</v>
      </c>
      <c r="I4412" s="2">
        <v>11.650485436893</v>
      </c>
      <c r="J4412" s="2">
        <v>30.582524271844999</v>
      </c>
      <c r="K4412" s="14">
        <v>4.8543689320389998</v>
      </c>
    </row>
    <row r="4413" spans="3:11" x14ac:dyDescent="0.25">
      <c r="C4413" s="125"/>
      <c r="D4413" s="122"/>
      <c r="E4413" s="4" t="s">
        <v>30</v>
      </c>
      <c r="F4413" s="5"/>
      <c r="G4413" s="6">
        <v>76</v>
      </c>
      <c r="H4413" s="7">
        <v>31</v>
      </c>
      <c r="I4413" s="1">
        <v>10</v>
      </c>
      <c r="J4413" s="1">
        <v>31</v>
      </c>
      <c r="K4413" s="11">
        <v>4</v>
      </c>
    </row>
    <row r="4414" spans="3:11" x14ac:dyDescent="0.25">
      <c r="C4414" s="125"/>
      <c r="D4414" s="122"/>
      <c r="E4414" s="9"/>
      <c r="F4414" s="10"/>
      <c r="G4414" s="8">
        <v>100</v>
      </c>
      <c r="H4414" s="13">
        <v>40.789473684211004</v>
      </c>
      <c r="I4414" s="2">
        <v>13.157894736842</v>
      </c>
      <c r="J4414" s="2">
        <v>40.789473684211004</v>
      </c>
      <c r="K4414" s="14">
        <v>5.2631578947369997</v>
      </c>
    </row>
    <row r="4415" spans="3:11" x14ac:dyDescent="0.25">
      <c r="C4415" s="125"/>
      <c r="D4415" s="122"/>
      <c r="E4415" s="4" t="s">
        <v>31</v>
      </c>
      <c r="F4415" s="5"/>
      <c r="G4415" s="6">
        <v>17</v>
      </c>
      <c r="H4415" s="7">
        <v>3</v>
      </c>
      <c r="I4415" s="1">
        <v>0</v>
      </c>
      <c r="J4415" s="1">
        <v>14</v>
      </c>
      <c r="K4415" s="11">
        <v>0</v>
      </c>
    </row>
    <row r="4416" spans="3:11" x14ac:dyDescent="0.25">
      <c r="C4416" s="125"/>
      <c r="D4416" s="122"/>
      <c r="E4416" s="9"/>
      <c r="F4416" s="10"/>
      <c r="G4416" s="8">
        <v>100</v>
      </c>
      <c r="H4416" s="13">
        <v>17.647058823529001</v>
      </c>
      <c r="I4416" s="16">
        <v>0</v>
      </c>
      <c r="J4416" s="2">
        <v>82.352941176471006</v>
      </c>
      <c r="K4416" s="32">
        <v>0</v>
      </c>
    </row>
    <row r="4417" spans="3:11" x14ac:dyDescent="0.25">
      <c r="C4417" s="125"/>
      <c r="D4417" s="122"/>
      <c r="E4417" s="4" t="s">
        <v>32</v>
      </c>
      <c r="F4417" s="5"/>
      <c r="G4417" s="6">
        <v>1233</v>
      </c>
      <c r="H4417" s="7">
        <v>1022</v>
      </c>
      <c r="I4417" s="1">
        <v>136</v>
      </c>
      <c r="J4417" s="1">
        <v>47</v>
      </c>
      <c r="K4417" s="11">
        <v>28</v>
      </c>
    </row>
    <row r="4418" spans="3:11" x14ac:dyDescent="0.25">
      <c r="C4418" s="125"/>
      <c r="D4418" s="122"/>
      <c r="E4418" s="9"/>
      <c r="F4418" s="10"/>
      <c r="G4418" s="8">
        <v>100</v>
      </c>
      <c r="H4418" s="13">
        <v>82.887266828872995</v>
      </c>
      <c r="I4418" s="2">
        <v>11.030008110300001</v>
      </c>
      <c r="J4418" s="2">
        <v>3.8118410381180001</v>
      </c>
      <c r="K4418" s="14">
        <v>2.2708840227090001</v>
      </c>
    </row>
    <row r="4419" spans="3:11" x14ac:dyDescent="0.25">
      <c r="C4419" s="125"/>
      <c r="D4419" s="122"/>
      <c r="E4419" s="4" t="s">
        <v>33</v>
      </c>
      <c r="F4419" s="5"/>
      <c r="G4419" s="6">
        <v>882</v>
      </c>
      <c r="H4419" s="7">
        <v>677</v>
      </c>
      <c r="I4419" s="1">
        <v>104</v>
      </c>
      <c r="J4419" s="1">
        <v>72</v>
      </c>
      <c r="K4419" s="11">
        <v>29</v>
      </c>
    </row>
    <row r="4420" spans="3:11" x14ac:dyDescent="0.25">
      <c r="C4420" s="125"/>
      <c r="D4420" s="122"/>
      <c r="E4420" s="9"/>
      <c r="F4420" s="10"/>
      <c r="G4420" s="8">
        <v>100</v>
      </c>
      <c r="H4420" s="13">
        <v>76.757369614512001</v>
      </c>
      <c r="I4420" s="2">
        <v>11.791383219955</v>
      </c>
      <c r="J4420" s="2">
        <v>8.1632653061219997</v>
      </c>
      <c r="K4420" s="14">
        <v>3.2879818594099999</v>
      </c>
    </row>
    <row r="4421" spans="3:11" x14ac:dyDescent="0.25">
      <c r="C4421" s="125"/>
      <c r="D4421" s="122"/>
      <c r="E4421" s="4" t="s">
        <v>34</v>
      </c>
      <c r="F4421" s="5"/>
      <c r="G4421" s="6">
        <v>299</v>
      </c>
      <c r="H4421" s="7">
        <v>143</v>
      </c>
      <c r="I4421" s="1">
        <v>34</v>
      </c>
      <c r="J4421" s="1">
        <v>108</v>
      </c>
      <c r="K4421" s="11">
        <v>14</v>
      </c>
    </row>
    <row r="4422" spans="3:11" x14ac:dyDescent="0.25">
      <c r="C4422" s="125"/>
      <c r="D4422" s="122"/>
      <c r="E4422" s="9"/>
      <c r="F4422" s="10"/>
      <c r="G4422" s="8">
        <v>100</v>
      </c>
      <c r="H4422" s="13">
        <v>47.826086956521998</v>
      </c>
      <c r="I4422" s="2">
        <v>11.371237458194001</v>
      </c>
      <c r="J4422" s="2">
        <v>36.120401337792998</v>
      </c>
      <c r="K4422" s="14">
        <v>4.6822742474919998</v>
      </c>
    </row>
    <row r="4423" spans="3:11" x14ac:dyDescent="0.25">
      <c r="C4423" s="125"/>
      <c r="D4423" s="122"/>
      <c r="E4423" s="4" t="s">
        <v>35</v>
      </c>
      <c r="F4423" s="5"/>
      <c r="G4423" s="6">
        <v>1181</v>
      </c>
      <c r="H4423" s="7">
        <v>820</v>
      </c>
      <c r="I4423" s="1">
        <v>138</v>
      </c>
      <c r="J4423" s="1">
        <v>180</v>
      </c>
      <c r="K4423" s="11">
        <v>43</v>
      </c>
    </row>
    <row r="4424" spans="3:11" x14ac:dyDescent="0.25">
      <c r="C4424" s="125"/>
      <c r="D4424" s="122"/>
      <c r="E4424" s="9"/>
      <c r="F4424" s="10"/>
      <c r="G4424" s="8">
        <v>100</v>
      </c>
      <c r="H4424" s="13">
        <v>69.432684165961007</v>
      </c>
      <c r="I4424" s="2">
        <v>11.685012701101</v>
      </c>
      <c r="J4424" s="2">
        <v>15.241320914478999</v>
      </c>
      <c r="K4424" s="14">
        <v>3.6409822184589999</v>
      </c>
    </row>
    <row r="4425" spans="3:11" x14ac:dyDescent="0.25">
      <c r="C4425" s="125"/>
      <c r="D4425" s="121" t="s">
        <v>21</v>
      </c>
      <c r="E4425" s="18" t="s">
        <v>25</v>
      </c>
      <c r="F4425" s="17"/>
      <c r="G4425" s="19">
        <v>268</v>
      </c>
      <c r="H4425" s="21">
        <v>201</v>
      </c>
      <c r="I4425" s="3">
        <v>52</v>
      </c>
      <c r="J4425" s="3">
        <v>8</v>
      </c>
      <c r="K4425" s="22">
        <v>7</v>
      </c>
    </row>
    <row r="4426" spans="3:11" x14ac:dyDescent="0.25">
      <c r="C4426" s="125"/>
      <c r="D4426" s="122"/>
      <c r="E4426" s="9"/>
      <c r="F4426" s="10"/>
      <c r="G4426" s="8">
        <v>100</v>
      </c>
      <c r="H4426" s="13">
        <v>75</v>
      </c>
      <c r="I4426" s="2">
        <v>19.402985074627001</v>
      </c>
      <c r="J4426" s="2">
        <v>2.985074626866</v>
      </c>
      <c r="K4426" s="14">
        <v>2.6119402985070002</v>
      </c>
    </row>
    <row r="4427" spans="3:11" x14ac:dyDescent="0.25">
      <c r="C4427" s="125"/>
      <c r="D4427" s="122"/>
      <c r="E4427" s="4" t="s">
        <v>26</v>
      </c>
      <c r="F4427" s="5"/>
      <c r="G4427" s="6">
        <v>338</v>
      </c>
      <c r="H4427" s="7">
        <v>229</v>
      </c>
      <c r="I4427" s="1">
        <v>72</v>
      </c>
      <c r="J4427" s="1">
        <v>27</v>
      </c>
      <c r="K4427" s="11">
        <v>10</v>
      </c>
    </row>
    <row r="4428" spans="3:11" x14ac:dyDescent="0.25">
      <c r="C4428" s="125"/>
      <c r="D4428" s="122"/>
      <c r="E4428" s="9"/>
      <c r="F4428" s="10"/>
      <c r="G4428" s="8">
        <v>100</v>
      </c>
      <c r="H4428" s="13">
        <v>67.751479289941003</v>
      </c>
      <c r="I4428" s="2">
        <v>21.301775147929</v>
      </c>
      <c r="J4428" s="2">
        <v>7.9881656804730001</v>
      </c>
      <c r="K4428" s="14">
        <v>2.9585798816570001</v>
      </c>
    </row>
    <row r="4429" spans="3:11" x14ac:dyDescent="0.25">
      <c r="C4429" s="125"/>
      <c r="D4429" s="122"/>
      <c r="E4429" s="4" t="s">
        <v>27</v>
      </c>
      <c r="F4429" s="5"/>
      <c r="G4429" s="6">
        <v>241</v>
      </c>
      <c r="H4429" s="7">
        <v>167</v>
      </c>
      <c r="I4429" s="1">
        <v>52</v>
      </c>
      <c r="J4429" s="1">
        <v>16</v>
      </c>
      <c r="K4429" s="11">
        <v>6</v>
      </c>
    </row>
    <row r="4430" spans="3:11" x14ac:dyDescent="0.25">
      <c r="C4430" s="125"/>
      <c r="D4430" s="122"/>
      <c r="E4430" s="9"/>
      <c r="F4430" s="10"/>
      <c r="G4430" s="8">
        <v>100</v>
      </c>
      <c r="H4430" s="13">
        <v>69.294605809128996</v>
      </c>
      <c r="I4430" s="2">
        <v>21.576763485476999</v>
      </c>
      <c r="J4430" s="2">
        <v>6.6390041493779997</v>
      </c>
      <c r="K4430" s="14">
        <v>2.4896265560169999</v>
      </c>
    </row>
    <row r="4431" spans="3:11" x14ac:dyDescent="0.25">
      <c r="C4431" s="125"/>
      <c r="D4431" s="122"/>
      <c r="E4431" s="4" t="s">
        <v>28</v>
      </c>
      <c r="F4431" s="5"/>
      <c r="G4431" s="6">
        <v>180</v>
      </c>
      <c r="H4431" s="7">
        <v>120</v>
      </c>
      <c r="I4431" s="1">
        <v>25</v>
      </c>
      <c r="J4431" s="1">
        <v>26</v>
      </c>
      <c r="K4431" s="11">
        <v>9</v>
      </c>
    </row>
    <row r="4432" spans="3:11" x14ac:dyDescent="0.25">
      <c r="C4432" s="125"/>
      <c r="D4432" s="122"/>
      <c r="E4432" s="9"/>
      <c r="F4432" s="10"/>
      <c r="G4432" s="8">
        <v>100</v>
      </c>
      <c r="H4432" s="13">
        <v>66.666666666666998</v>
      </c>
      <c r="I4432" s="2">
        <v>13.888888888888999</v>
      </c>
      <c r="J4432" s="2">
        <v>14.444444444444001</v>
      </c>
      <c r="K4432" s="14">
        <v>5</v>
      </c>
    </row>
    <row r="4433" spans="3:11" x14ac:dyDescent="0.25">
      <c r="C4433" s="125"/>
      <c r="D4433" s="122"/>
      <c r="E4433" s="4" t="s">
        <v>29</v>
      </c>
      <c r="F4433" s="5"/>
      <c r="G4433" s="6">
        <v>83</v>
      </c>
      <c r="H4433" s="7">
        <v>48</v>
      </c>
      <c r="I4433" s="1">
        <v>9</v>
      </c>
      <c r="J4433" s="1">
        <v>22</v>
      </c>
      <c r="K4433" s="11">
        <v>4</v>
      </c>
    </row>
    <row r="4434" spans="3:11" x14ac:dyDescent="0.25">
      <c r="C4434" s="125"/>
      <c r="D4434" s="122"/>
      <c r="E4434" s="9"/>
      <c r="F4434" s="10"/>
      <c r="G4434" s="8">
        <v>100</v>
      </c>
      <c r="H4434" s="13">
        <v>57.831325301204998</v>
      </c>
      <c r="I4434" s="2">
        <v>10.843373493975999</v>
      </c>
      <c r="J4434" s="2">
        <v>26.506024096386</v>
      </c>
      <c r="K4434" s="14">
        <v>4.819277108434</v>
      </c>
    </row>
    <row r="4435" spans="3:11" x14ac:dyDescent="0.25">
      <c r="C4435" s="125"/>
      <c r="D4435" s="122"/>
      <c r="E4435" s="4" t="s">
        <v>30</v>
      </c>
      <c r="F4435" s="5"/>
      <c r="G4435" s="6">
        <v>26</v>
      </c>
      <c r="H4435" s="7">
        <v>14</v>
      </c>
      <c r="I4435" s="1">
        <v>3</v>
      </c>
      <c r="J4435" s="1">
        <v>7</v>
      </c>
      <c r="K4435" s="11">
        <v>2</v>
      </c>
    </row>
    <row r="4436" spans="3:11" x14ac:dyDescent="0.25">
      <c r="C4436" s="125"/>
      <c r="D4436" s="122"/>
      <c r="E4436" s="9"/>
      <c r="F4436" s="10"/>
      <c r="G4436" s="8">
        <v>100</v>
      </c>
      <c r="H4436" s="13">
        <v>53.846153846154003</v>
      </c>
      <c r="I4436" s="2">
        <v>11.538461538462</v>
      </c>
      <c r="J4436" s="2">
        <v>26.923076923077002</v>
      </c>
      <c r="K4436" s="14">
        <v>7.6923076923079998</v>
      </c>
    </row>
    <row r="4437" spans="3:11" x14ac:dyDescent="0.25">
      <c r="C4437" s="125"/>
      <c r="D4437" s="122"/>
      <c r="E4437" s="4" t="s">
        <v>31</v>
      </c>
      <c r="F4437" s="5"/>
      <c r="G4437" s="6">
        <v>3</v>
      </c>
      <c r="H4437" s="7">
        <v>2</v>
      </c>
      <c r="I4437" s="1">
        <v>0</v>
      </c>
      <c r="J4437" s="1">
        <v>1</v>
      </c>
      <c r="K4437" s="11">
        <v>0</v>
      </c>
    </row>
    <row r="4438" spans="3:11" x14ac:dyDescent="0.25">
      <c r="C4438" s="125"/>
      <c r="D4438" s="122"/>
      <c r="E4438" s="9"/>
      <c r="F4438" s="10"/>
      <c r="G4438" s="8">
        <v>100</v>
      </c>
      <c r="H4438" s="13">
        <v>66.666666666666998</v>
      </c>
      <c r="I4438" s="16">
        <v>0</v>
      </c>
      <c r="J4438" s="2">
        <v>33.333333333333002</v>
      </c>
      <c r="K4438" s="32">
        <v>0</v>
      </c>
    </row>
    <row r="4439" spans="3:11" x14ac:dyDescent="0.25">
      <c r="C4439" s="125"/>
      <c r="D4439" s="122"/>
      <c r="E4439" s="4" t="s">
        <v>32</v>
      </c>
      <c r="F4439" s="5"/>
      <c r="G4439" s="6">
        <v>606</v>
      </c>
      <c r="H4439" s="7">
        <v>430</v>
      </c>
      <c r="I4439" s="1">
        <v>124</v>
      </c>
      <c r="J4439" s="1">
        <v>35</v>
      </c>
      <c r="K4439" s="11">
        <v>17</v>
      </c>
    </row>
    <row r="4440" spans="3:11" x14ac:dyDescent="0.25">
      <c r="C4440" s="125"/>
      <c r="D4440" s="122"/>
      <c r="E4440" s="9"/>
      <c r="F4440" s="10"/>
      <c r="G4440" s="8">
        <v>100</v>
      </c>
      <c r="H4440" s="13">
        <v>70.957095709571007</v>
      </c>
      <c r="I4440" s="2">
        <v>20.462046204619998</v>
      </c>
      <c r="J4440" s="2">
        <v>5.7755775577559998</v>
      </c>
      <c r="K4440" s="14">
        <v>2.8052805280530002</v>
      </c>
    </row>
    <row r="4441" spans="3:11" x14ac:dyDescent="0.25">
      <c r="C4441" s="125"/>
      <c r="D4441" s="122"/>
      <c r="E4441" s="4" t="s">
        <v>33</v>
      </c>
      <c r="F4441" s="5"/>
      <c r="G4441" s="6">
        <v>421</v>
      </c>
      <c r="H4441" s="7">
        <v>287</v>
      </c>
      <c r="I4441" s="1">
        <v>77</v>
      </c>
      <c r="J4441" s="1">
        <v>42</v>
      </c>
      <c r="K4441" s="11">
        <v>15</v>
      </c>
    </row>
    <row r="4442" spans="3:11" x14ac:dyDescent="0.25">
      <c r="C4442" s="125"/>
      <c r="D4442" s="122"/>
      <c r="E4442" s="9"/>
      <c r="F4442" s="10"/>
      <c r="G4442" s="8">
        <v>100</v>
      </c>
      <c r="H4442" s="13">
        <v>68.171021377672005</v>
      </c>
      <c r="I4442" s="2">
        <v>18.289786223278</v>
      </c>
      <c r="J4442" s="2">
        <v>9.9762470308789997</v>
      </c>
      <c r="K4442" s="14">
        <v>3.5629453681709999</v>
      </c>
    </row>
    <row r="4443" spans="3:11" x14ac:dyDescent="0.25">
      <c r="C4443" s="125"/>
      <c r="D4443" s="122"/>
      <c r="E4443" s="4" t="s">
        <v>34</v>
      </c>
      <c r="F4443" s="5"/>
      <c r="G4443" s="6">
        <v>112</v>
      </c>
      <c r="H4443" s="7">
        <v>64</v>
      </c>
      <c r="I4443" s="1">
        <v>12</v>
      </c>
      <c r="J4443" s="1">
        <v>30</v>
      </c>
      <c r="K4443" s="11">
        <v>6</v>
      </c>
    </row>
    <row r="4444" spans="3:11" x14ac:dyDescent="0.25">
      <c r="C4444" s="125"/>
      <c r="D4444" s="122"/>
      <c r="E4444" s="9"/>
      <c r="F4444" s="10"/>
      <c r="G4444" s="8">
        <v>100</v>
      </c>
      <c r="H4444" s="13">
        <v>57.142857142856997</v>
      </c>
      <c r="I4444" s="2">
        <v>10.714285714286</v>
      </c>
      <c r="J4444" s="2">
        <v>26.785714285714</v>
      </c>
      <c r="K4444" s="14">
        <v>5.3571428571429998</v>
      </c>
    </row>
    <row r="4445" spans="3:11" x14ac:dyDescent="0.25">
      <c r="C4445" s="125"/>
      <c r="D4445" s="122"/>
      <c r="E4445" s="4" t="s">
        <v>35</v>
      </c>
      <c r="F4445" s="5"/>
      <c r="G4445" s="6">
        <v>533</v>
      </c>
      <c r="H4445" s="7">
        <v>351</v>
      </c>
      <c r="I4445" s="1">
        <v>89</v>
      </c>
      <c r="J4445" s="1">
        <v>72</v>
      </c>
      <c r="K4445" s="11">
        <v>21</v>
      </c>
    </row>
    <row r="4446" spans="3:11" x14ac:dyDescent="0.25">
      <c r="C4446" s="125"/>
      <c r="D4446" s="122"/>
      <c r="E4446" s="9"/>
      <c r="F4446" s="10"/>
      <c r="G4446" s="8">
        <v>100</v>
      </c>
      <c r="H4446" s="13">
        <v>65.853658536585002</v>
      </c>
      <c r="I4446" s="2">
        <v>16.697936210131001</v>
      </c>
      <c r="J4446" s="2">
        <v>13.508442776735</v>
      </c>
      <c r="K4446" s="14">
        <v>3.9399624765480001</v>
      </c>
    </row>
    <row r="4447" spans="3:11" x14ac:dyDescent="0.25">
      <c r="C4447" s="125"/>
      <c r="D4447" s="121" t="s">
        <v>22</v>
      </c>
      <c r="E4447" s="18" t="s">
        <v>25</v>
      </c>
      <c r="F4447" s="17"/>
      <c r="G4447" s="19">
        <v>247</v>
      </c>
      <c r="H4447" s="21">
        <v>238</v>
      </c>
      <c r="I4447" s="3">
        <v>3</v>
      </c>
      <c r="J4447" s="3">
        <v>4</v>
      </c>
      <c r="K4447" s="22">
        <v>2</v>
      </c>
    </row>
    <row r="4448" spans="3:11" x14ac:dyDescent="0.25">
      <c r="C4448" s="125"/>
      <c r="D4448" s="122"/>
      <c r="E4448" s="9"/>
      <c r="F4448" s="10"/>
      <c r="G4448" s="8">
        <v>100</v>
      </c>
      <c r="H4448" s="13">
        <v>96.356275303643997</v>
      </c>
      <c r="I4448" s="2">
        <v>1.214574898785</v>
      </c>
      <c r="J4448" s="2">
        <v>1.619433198381</v>
      </c>
      <c r="K4448" s="14">
        <v>0.80971659919000005</v>
      </c>
    </row>
    <row r="4449" spans="3:11" x14ac:dyDescent="0.25">
      <c r="C4449" s="125"/>
      <c r="D4449" s="122"/>
      <c r="E4449" s="4" t="s">
        <v>26</v>
      </c>
      <c r="F4449" s="5"/>
      <c r="G4449" s="6">
        <v>380</v>
      </c>
      <c r="H4449" s="7">
        <v>354</v>
      </c>
      <c r="I4449" s="1">
        <v>9</v>
      </c>
      <c r="J4449" s="1">
        <v>8</v>
      </c>
      <c r="K4449" s="11">
        <v>9</v>
      </c>
    </row>
    <row r="4450" spans="3:11" x14ac:dyDescent="0.25">
      <c r="C4450" s="125"/>
      <c r="D4450" s="122"/>
      <c r="E4450" s="9"/>
      <c r="F4450" s="10"/>
      <c r="G4450" s="8">
        <v>100</v>
      </c>
      <c r="H4450" s="13">
        <v>93.157894736841996</v>
      </c>
      <c r="I4450" s="2">
        <v>2.3684210526320002</v>
      </c>
      <c r="J4450" s="2">
        <v>2.1052631578950001</v>
      </c>
      <c r="K4450" s="14">
        <v>2.3684210526320002</v>
      </c>
    </row>
    <row r="4451" spans="3:11" x14ac:dyDescent="0.25">
      <c r="C4451" s="125"/>
      <c r="D4451" s="122"/>
      <c r="E4451" s="4" t="s">
        <v>27</v>
      </c>
      <c r="F4451" s="5"/>
      <c r="G4451" s="6">
        <v>251</v>
      </c>
      <c r="H4451" s="7">
        <v>225</v>
      </c>
      <c r="I4451" s="1">
        <v>9</v>
      </c>
      <c r="J4451" s="1">
        <v>10</v>
      </c>
      <c r="K4451" s="11">
        <v>7</v>
      </c>
    </row>
    <row r="4452" spans="3:11" x14ac:dyDescent="0.25">
      <c r="C4452" s="125"/>
      <c r="D4452" s="122"/>
      <c r="E4452" s="9"/>
      <c r="F4452" s="10"/>
      <c r="G4452" s="8">
        <v>100</v>
      </c>
      <c r="H4452" s="13">
        <v>89.641434262947996</v>
      </c>
      <c r="I4452" s="2">
        <v>3.5856573705180002</v>
      </c>
      <c r="J4452" s="2">
        <v>3.9840637450199998</v>
      </c>
      <c r="K4452" s="14">
        <v>2.7888446215139999</v>
      </c>
    </row>
    <row r="4453" spans="3:11" x14ac:dyDescent="0.25">
      <c r="C4453" s="125"/>
      <c r="D4453" s="122"/>
      <c r="E4453" s="4" t="s">
        <v>28</v>
      </c>
      <c r="F4453" s="5"/>
      <c r="G4453" s="6">
        <v>210</v>
      </c>
      <c r="H4453" s="7">
        <v>165</v>
      </c>
      <c r="I4453" s="1">
        <v>18</v>
      </c>
      <c r="J4453" s="1">
        <v>20</v>
      </c>
      <c r="K4453" s="11">
        <v>7</v>
      </c>
    </row>
    <row r="4454" spans="3:11" x14ac:dyDescent="0.25">
      <c r="C4454" s="125"/>
      <c r="D4454" s="122"/>
      <c r="E4454" s="9"/>
      <c r="F4454" s="10"/>
      <c r="G4454" s="8">
        <v>100</v>
      </c>
      <c r="H4454" s="13">
        <v>78.571428571428996</v>
      </c>
      <c r="I4454" s="2">
        <v>8.5714285714289993</v>
      </c>
      <c r="J4454" s="2">
        <v>9.5238095238099998</v>
      </c>
      <c r="K4454" s="14">
        <v>3.333333333333</v>
      </c>
    </row>
    <row r="4455" spans="3:11" x14ac:dyDescent="0.25">
      <c r="C4455" s="125"/>
      <c r="D4455" s="122"/>
      <c r="E4455" s="4" t="s">
        <v>29</v>
      </c>
      <c r="F4455" s="5"/>
      <c r="G4455" s="6">
        <v>123</v>
      </c>
      <c r="H4455" s="7">
        <v>61</v>
      </c>
      <c r="I4455" s="1">
        <v>15</v>
      </c>
      <c r="J4455" s="1">
        <v>41</v>
      </c>
      <c r="K4455" s="11">
        <v>6</v>
      </c>
    </row>
    <row r="4456" spans="3:11" x14ac:dyDescent="0.25">
      <c r="C4456" s="125"/>
      <c r="D4456" s="122"/>
      <c r="E4456" s="9"/>
      <c r="F4456" s="10"/>
      <c r="G4456" s="8">
        <v>100</v>
      </c>
      <c r="H4456" s="13">
        <v>49.593495934959002</v>
      </c>
      <c r="I4456" s="2">
        <v>12.195121951220001</v>
      </c>
      <c r="J4456" s="2">
        <v>33.333333333333002</v>
      </c>
      <c r="K4456" s="14">
        <v>4.8780487804880002</v>
      </c>
    </row>
    <row r="4457" spans="3:11" x14ac:dyDescent="0.25">
      <c r="C4457" s="125"/>
      <c r="D4457" s="122"/>
      <c r="E4457" s="4" t="s">
        <v>30</v>
      </c>
      <c r="F4457" s="5"/>
      <c r="G4457" s="6">
        <v>50</v>
      </c>
      <c r="H4457" s="7">
        <v>17</v>
      </c>
      <c r="I4457" s="1">
        <v>7</v>
      </c>
      <c r="J4457" s="1">
        <v>24</v>
      </c>
      <c r="K4457" s="11">
        <v>2</v>
      </c>
    </row>
    <row r="4458" spans="3:11" x14ac:dyDescent="0.25">
      <c r="C4458" s="125"/>
      <c r="D4458" s="122"/>
      <c r="E4458" s="9"/>
      <c r="F4458" s="10"/>
      <c r="G4458" s="8">
        <v>100</v>
      </c>
      <c r="H4458" s="13">
        <v>34</v>
      </c>
      <c r="I4458" s="2">
        <v>14</v>
      </c>
      <c r="J4458" s="2">
        <v>48</v>
      </c>
      <c r="K4458" s="14">
        <v>4</v>
      </c>
    </row>
    <row r="4459" spans="3:11" x14ac:dyDescent="0.25">
      <c r="C4459" s="125"/>
      <c r="D4459" s="122"/>
      <c r="E4459" s="4" t="s">
        <v>31</v>
      </c>
      <c r="F4459" s="5"/>
      <c r="G4459" s="6">
        <v>14</v>
      </c>
      <c r="H4459" s="7">
        <v>1</v>
      </c>
      <c r="I4459" s="1">
        <v>0</v>
      </c>
      <c r="J4459" s="1">
        <v>13</v>
      </c>
      <c r="K4459" s="11">
        <v>0</v>
      </c>
    </row>
    <row r="4460" spans="3:11" x14ac:dyDescent="0.25">
      <c r="C4460" s="125"/>
      <c r="D4460" s="122"/>
      <c r="E4460" s="9"/>
      <c r="F4460" s="10"/>
      <c r="G4460" s="8">
        <v>100</v>
      </c>
      <c r="H4460" s="13">
        <v>7.1428571428570002</v>
      </c>
      <c r="I4460" s="16">
        <v>0</v>
      </c>
      <c r="J4460" s="2">
        <v>92.857142857143003</v>
      </c>
      <c r="K4460" s="32">
        <v>0</v>
      </c>
    </row>
    <row r="4461" spans="3:11" x14ac:dyDescent="0.25">
      <c r="C4461" s="125"/>
      <c r="D4461" s="122"/>
      <c r="E4461" s="4" t="s">
        <v>32</v>
      </c>
      <c r="F4461" s="5"/>
      <c r="G4461" s="6">
        <v>627</v>
      </c>
      <c r="H4461" s="7">
        <v>592</v>
      </c>
      <c r="I4461" s="1">
        <v>12</v>
      </c>
      <c r="J4461" s="1">
        <v>12</v>
      </c>
      <c r="K4461" s="11">
        <v>11</v>
      </c>
    </row>
    <row r="4462" spans="3:11" x14ac:dyDescent="0.25">
      <c r="C4462" s="125"/>
      <c r="D4462" s="122"/>
      <c r="E4462" s="9"/>
      <c r="F4462" s="10"/>
      <c r="G4462" s="8">
        <v>100</v>
      </c>
      <c r="H4462" s="13">
        <v>94.417862838914999</v>
      </c>
      <c r="I4462" s="2">
        <v>1.9138755980860001</v>
      </c>
      <c r="J4462" s="2">
        <v>1.9138755980860001</v>
      </c>
      <c r="K4462" s="14">
        <v>1.7543859649119999</v>
      </c>
    </row>
    <row r="4463" spans="3:11" x14ac:dyDescent="0.25">
      <c r="C4463" s="125"/>
      <c r="D4463" s="122"/>
      <c r="E4463" s="4" t="s">
        <v>33</v>
      </c>
      <c r="F4463" s="5"/>
      <c r="G4463" s="6">
        <v>461</v>
      </c>
      <c r="H4463" s="7">
        <v>390</v>
      </c>
      <c r="I4463" s="1">
        <v>27</v>
      </c>
      <c r="J4463" s="1">
        <v>30</v>
      </c>
      <c r="K4463" s="11">
        <v>14</v>
      </c>
    </row>
    <row r="4464" spans="3:11" x14ac:dyDescent="0.25">
      <c r="C4464" s="125"/>
      <c r="D4464" s="122"/>
      <c r="E4464" s="9"/>
      <c r="F4464" s="10"/>
      <c r="G4464" s="8">
        <v>100</v>
      </c>
      <c r="H4464" s="13">
        <v>84.598698481561996</v>
      </c>
      <c r="I4464" s="2">
        <v>5.8568329718000003</v>
      </c>
      <c r="J4464" s="2">
        <v>6.5075921908890004</v>
      </c>
      <c r="K4464" s="14">
        <v>3.0368763557479999</v>
      </c>
    </row>
    <row r="4465" spans="3:11" x14ac:dyDescent="0.25">
      <c r="C4465" s="125"/>
      <c r="D4465" s="122"/>
      <c r="E4465" s="4" t="s">
        <v>34</v>
      </c>
      <c r="F4465" s="5"/>
      <c r="G4465" s="6">
        <v>187</v>
      </c>
      <c r="H4465" s="7">
        <v>79</v>
      </c>
      <c r="I4465" s="1">
        <v>22</v>
      </c>
      <c r="J4465" s="1">
        <v>78</v>
      </c>
      <c r="K4465" s="11">
        <v>8</v>
      </c>
    </row>
    <row r="4466" spans="3:11" x14ac:dyDescent="0.25">
      <c r="C4466" s="125"/>
      <c r="D4466" s="122"/>
      <c r="E4466" s="9"/>
      <c r="F4466" s="10"/>
      <c r="G4466" s="8">
        <v>100</v>
      </c>
      <c r="H4466" s="13">
        <v>42.245989304813001</v>
      </c>
      <c r="I4466" s="2">
        <v>11.764705882353001</v>
      </c>
      <c r="J4466" s="2">
        <v>41.711229946524</v>
      </c>
      <c r="K4466" s="14">
        <v>4.2780748663099999</v>
      </c>
    </row>
    <row r="4467" spans="3:11" x14ac:dyDescent="0.25">
      <c r="C4467" s="125"/>
      <c r="D4467" s="122"/>
      <c r="E4467" s="4" t="s">
        <v>35</v>
      </c>
      <c r="F4467" s="5"/>
      <c r="G4467" s="6">
        <v>648</v>
      </c>
      <c r="H4467" s="7">
        <v>469</v>
      </c>
      <c r="I4467" s="1">
        <v>49</v>
      </c>
      <c r="J4467" s="1">
        <v>108</v>
      </c>
      <c r="K4467" s="11">
        <v>22</v>
      </c>
    </row>
    <row r="4468" spans="3:11" x14ac:dyDescent="0.25">
      <c r="C4468" s="125"/>
      <c r="D4468" s="122"/>
      <c r="E4468" s="9"/>
      <c r="F4468" s="10"/>
      <c r="G4468" s="8">
        <v>100</v>
      </c>
      <c r="H4468" s="13">
        <v>72.376543209876999</v>
      </c>
      <c r="I4468" s="2">
        <v>7.5617283950619996</v>
      </c>
      <c r="J4468" s="2">
        <v>16.666666666666998</v>
      </c>
      <c r="K4468" s="14">
        <v>3.395061728395</v>
      </c>
    </row>
    <row r="4469" spans="3:11" x14ac:dyDescent="0.25">
      <c r="C4469" s="121" t="s">
        <v>36</v>
      </c>
      <c r="D4469" s="121" t="s">
        <v>24</v>
      </c>
      <c r="E4469" s="18" t="s">
        <v>37</v>
      </c>
      <c r="F4469" s="17"/>
      <c r="G4469" s="19">
        <v>106</v>
      </c>
      <c r="H4469" s="21">
        <v>95</v>
      </c>
      <c r="I4469" s="3">
        <v>2</v>
      </c>
      <c r="J4469" s="3">
        <v>5</v>
      </c>
      <c r="K4469" s="22">
        <v>4</v>
      </c>
    </row>
    <row r="4470" spans="3:11" x14ac:dyDescent="0.25">
      <c r="C4470" s="125"/>
      <c r="D4470" s="122"/>
      <c r="E4470" s="9"/>
      <c r="F4470" s="10"/>
      <c r="G4470" s="8">
        <v>100</v>
      </c>
      <c r="H4470" s="13">
        <v>89.622641509434004</v>
      </c>
      <c r="I4470" s="2">
        <v>1.88679245283</v>
      </c>
      <c r="J4470" s="2">
        <v>4.7169811320750004</v>
      </c>
      <c r="K4470" s="14">
        <v>3.7735849056599999</v>
      </c>
    </row>
    <row r="4471" spans="3:11" ht="25.2" x14ac:dyDescent="0.25">
      <c r="C4471" s="125"/>
      <c r="D4471" s="122"/>
      <c r="E4471" s="4" t="s">
        <v>38</v>
      </c>
      <c r="F4471" s="5"/>
      <c r="G4471" s="6">
        <v>1653</v>
      </c>
      <c r="H4471" s="7">
        <v>1238</v>
      </c>
      <c r="I4471" s="1">
        <v>233</v>
      </c>
      <c r="J4471" s="1">
        <v>135</v>
      </c>
      <c r="K4471" s="11">
        <v>47</v>
      </c>
    </row>
    <row r="4472" spans="3:11" x14ac:dyDescent="0.25">
      <c r="C4472" s="125"/>
      <c r="D4472" s="122"/>
      <c r="E4472" s="9"/>
      <c r="F4472" s="10"/>
      <c r="G4472" s="8">
        <v>100</v>
      </c>
      <c r="H4472" s="13">
        <v>74.894131881427995</v>
      </c>
      <c r="I4472" s="2">
        <v>14.095583787054</v>
      </c>
      <c r="J4472" s="2">
        <v>8.1669691470050001</v>
      </c>
      <c r="K4472" s="14">
        <v>2.843315184513</v>
      </c>
    </row>
    <row r="4473" spans="3:11" ht="25.2" x14ac:dyDescent="0.25">
      <c r="C4473" s="125"/>
      <c r="D4473" s="122"/>
      <c r="E4473" s="4" t="s">
        <v>39</v>
      </c>
      <c r="F4473" s="5"/>
      <c r="G4473" s="6">
        <v>116</v>
      </c>
      <c r="H4473" s="7">
        <v>109</v>
      </c>
      <c r="I4473" s="1">
        <v>2</v>
      </c>
      <c r="J4473" s="1">
        <v>2</v>
      </c>
      <c r="K4473" s="11">
        <v>3</v>
      </c>
    </row>
    <row r="4474" spans="3:11" x14ac:dyDescent="0.25">
      <c r="C4474" s="125"/>
      <c r="D4474" s="122"/>
      <c r="E4474" s="9"/>
      <c r="F4474" s="10"/>
      <c r="G4474" s="8">
        <v>100</v>
      </c>
      <c r="H4474" s="13">
        <v>93.965517241379004</v>
      </c>
      <c r="I4474" s="2">
        <v>1.7241379310339999</v>
      </c>
      <c r="J4474" s="2">
        <v>1.7241379310339999</v>
      </c>
      <c r="K4474" s="14">
        <v>2.586206896552</v>
      </c>
    </row>
    <row r="4475" spans="3:11" ht="25.2" x14ac:dyDescent="0.25">
      <c r="C4475" s="125"/>
      <c r="D4475" s="122"/>
      <c r="E4475" s="4" t="s">
        <v>40</v>
      </c>
      <c r="F4475" s="5"/>
      <c r="G4475" s="6">
        <v>513</v>
      </c>
      <c r="H4475" s="7">
        <v>381</v>
      </c>
      <c r="I4475" s="1">
        <v>32</v>
      </c>
      <c r="J4475" s="1">
        <v>83</v>
      </c>
      <c r="K4475" s="11">
        <v>17</v>
      </c>
    </row>
    <row r="4476" spans="3:11" x14ac:dyDescent="0.25">
      <c r="C4476" s="125"/>
      <c r="D4476" s="122"/>
      <c r="E4476" s="9"/>
      <c r="F4476" s="10"/>
      <c r="G4476" s="8">
        <v>100</v>
      </c>
      <c r="H4476" s="13">
        <v>74.269005847952997</v>
      </c>
      <c r="I4476" s="2">
        <v>6.237816764133</v>
      </c>
      <c r="J4476" s="2">
        <v>16.179337231969001</v>
      </c>
      <c r="K4476" s="14">
        <v>3.3138401559449999</v>
      </c>
    </row>
    <row r="4477" spans="3:11" x14ac:dyDescent="0.25">
      <c r="C4477" s="125"/>
      <c r="D4477" s="122"/>
      <c r="E4477" s="4" t="s">
        <v>18</v>
      </c>
      <c r="F4477" s="5"/>
      <c r="G4477" s="6">
        <v>26</v>
      </c>
      <c r="H4477" s="7">
        <v>19</v>
      </c>
      <c r="I4477" s="1">
        <v>5</v>
      </c>
      <c r="J4477" s="1">
        <v>2</v>
      </c>
      <c r="K4477" s="11">
        <v>0</v>
      </c>
    </row>
    <row r="4478" spans="3:11" x14ac:dyDescent="0.25">
      <c r="C4478" s="125"/>
      <c r="D4478" s="122"/>
      <c r="E4478" s="9"/>
      <c r="F4478" s="10"/>
      <c r="G4478" s="8">
        <v>100</v>
      </c>
      <c r="H4478" s="13">
        <v>73.076923076922995</v>
      </c>
      <c r="I4478" s="2">
        <v>19.230769230768999</v>
      </c>
      <c r="J4478" s="2">
        <v>7.6923076923079998</v>
      </c>
      <c r="K4478" s="32">
        <v>0</v>
      </c>
    </row>
    <row r="4479" spans="3:11" x14ac:dyDescent="0.25">
      <c r="C4479" s="125"/>
      <c r="D4479" s="121" t="s">
        <v>21</v>
      </c>
      <c r="E4479" s="18" t="s">
        <v>37</v>
      </c>
      <c r="F4479" s="17"/>
      <c r="G4479" s="19">
        <v>66</v>
      </c>
      <c r="H4479" s="21">
        <v>59</v>
      </c>
      <c r="I4479" s="3">
        <v>2</v>
      </c>
      <c r="J4479" s="3">
        <v>2</v>
      </c>
      <c r="K4479" s="22">
        <v>3</v>
      </c>
    </row>
    <row r="4480" spans="3:11" x14ac:dyDescent="0.25">
      <c r="C4480" s="125"/>
      <c r="D4480" s="122"/>
      <c r="E4480" s="9"/>
      <c r="F4480" s="10"/>
      <c r="G4480" s="8">
        <v>100</v>
      </c>
      <c r="H4480" s="13">
        <v>89.393939393938993</v>
      </c>
      <c r="I4480" s="2">
        <v>3.0303030303030001</v>
      </c>
      <c r="J4480" s="2">
        <v>3.0303030303030001</v>
      </c>
      <c r="K4480" s="14">
        <v>4.5454545454549997</v>
      </c>
    </row>
    <row r="4481" spans="3:11" ht="25.2" x14ac:dyDescent="0.25">
      <c r="C4481" s="125"/>
      <c r="D4481" s="122"/>
      <c r="E4481" s="4" t="s">
        <v>38</v>
      </c>
      <c r="F4481" s="5"/>
      <c r="G4481" s="6">
        <v>938</v>
      </c>
      <c r="H4481" s="7">
        <v>610</v>
      </c>
      <c r="I4481" s="1">
        <v>200</v>
      </c>
      <c r="J4481" s="1">
        <v>99</v>
      </c>
      <c r="K4481" s="11">
        <v>29</v>
      </c>
    </row>
    <row r="4482" spans="3:11" x14ac:dyDescent="0.25">
      <c r="C4482" s="125"/>
      <c r="D4482" s="122"/>
      <c r="E4482" s="9"/>
      <c r="F4482" s="10"/>
      <c r="G4482" s="8">
        <v>100</v>
      </c>
      <c r="H4482" s="13">
        <v>65.031982942431</v>
      </c>
      <c r="I4482" s="2">
        <v>21.321961620469001</v>
      </c>
      <c r="J4482" s="2">
        <v>10.554371002131999</v>
      </c>
      <c r="K4482" s="14">
        <v>3.0916844349680002</v>
      </c>
    </row>
    <row r="4483" spans="3:11" ht="25.2" x14ac:dyDescent="0.25">
      <c r="C4483" s="125"/>
      <c r="D4483" s="122"/>
      <c r="E4483" s="4" t="s">
        <v>39</v>
      </c>
      <c r="F4483" s="5"/>
      <c r="G4483" s="6">
        <v>43</v>
      </c>
      <c r="H4483" s="7">
        <v>40</v>
      </c>
      <c r="I4483" s="1">
        <v>0</v>
      </c>
      <c r="J4483" s="1">
        <v>1</v>
      </c>
      <c r="K4483" s="11">
        <v>2</v>
      </c>
    </row>
    <row r="4484" spans="3:11" x14ac:dyDescent="0.25">
      <c r="C4484" s="125"/>
      <c r="D4484" s="122"/>
      <c r="E4484" s="9"/>
      <c r="F4484" s="10"/>
      <c r="G4484" s="8">
        <v>100</v>
      </c>
      <c r="H4484" s="13">
        <v>93.023255813953</v>
      </c>
      <c r="I4484" s="16">
        <v>0</v>
      </c>
      <c r="J4484" s="2">
        <v>2.3255813953489999</v>
      </c>
      <c r="K4484" s="14">
        <v>4.6511627906979998</v>
      </c>
    </row>
    <row r="4485" spans="3:11" ht="25.2" x14ac:dyDescent="0.25">
      <c r="C4485" s="125"/>
      <c r="D4485" s="122"/>
      <c r="E4485" s="4" t="s">
        <v>40</v>
      </c>
      <c r="F4485" s="5"/>
      <c r="G4485" s="6">
        <v>77</v>
      </c>
      <c r="H4485" s="7">
        <v>63</v>
      </c>
      <c r="I4485" s="1">
        <v>6</v>
      </c>
      <c r="J4485" s="1">
        <v>4</v>
      </c>
      <c r="K4485" s="11">
        <v>4</v>
      </c>
    </row>
    <row r="4486" spans="3:11" x14ac:dyDescent="0.25">
      <c r="C4486" s="125"/>
      <c r="D4486" s="122"/>
      <c r="E4486" s="9"/>
      <c r="F4486" s="10"/>
      <c r="G4486" s="8">
        <v>100</v>
      </c>
      <c r="H4486" s="13">
        <v>81.818181818181998</v>
      </c>
      <c r="I4486" s="2">
        <v>7.792207792208</v>
      </c>
      <c r="J4486" s="2">
        <v>5.1948051948050002</v>
      </c>
      <c r="K4486" s="14">
        <v>5.1948051948050002</v>
      </c>
    </row>
    <row r="4487" spans="3:11" x14ac:dyDescent="0.25">
      <c r="C4487" s="125"/>
      <c r="D4487" s="122"/>
      <c r="E4487" s="4" t="s">
        <v>18</v>
      </c>
      <c r="F4487" s="5"/>
      <c r="G4487" s="6">
        <v>15</v>
      </c>
      <c r="H4487" s="7">
        <v>9</v>
      </c>
      <c r="I4487" s="1">
        <v>5</v>
      </c>
      <c r="J4487" s="1">
        <v>1</v>
      </c>
      <c r="K4487" s="11">
        <v>0</v>
      </c>
    </row>
    <row r="4488" spans="3:11" x14ac:dyDescent="0.25">
      <c r="C4488" s="125"/>
      <c r="D4488" s="122"/>
      <c r="E4488" s="9"/>
      <c r="F4488" s="10"/>
      <c r="G4488" s="8">
        <v>100</v>
      </c>
      <c r="H4488" s="13">
        <v>60</v>
      </c>
      <c r="I4488" s="2">
        <v>33.333333333333002</v>
      </c>
      <c r="J4488" s="2">
        <v>6.666666666667</v>
      </c>
      <c r="K4488" s="32">
        <v>0</v>
      </c>
    </row>
    <row r="4489" spans="3:11" x14ac:dyDescent="0.25">
      <c r="C4489" s="125"/>
      <c r="D4489" s="121" t="s">
        <v>22</v>
      </c>
      <c r="E4489" s="18" t="s">
        <v>37</v>
      </c>
      <c r="F4489" s="17"/>
      <c r="G4489" s="19">
        <v>40</v>
      </c>
      <c r="H4489" s="21">
        <v>36</v>
      </c>
      <c r="I4489" s="3">
        <v>0</v>
      </c>
      <c r="J4489" s="3">
        <v>3</v>
      </c>
      <c r="K4489" s="22">
        <v>1</v>
      </c>
    </row>
    <row r="4490" spans="3:11" x14ac:dyDescent="0.25">
      <c r="C4490" s="125"/>
      <c r="D4490" s="122"/>
      <c r="E4490" s="9"/>
      <c r="F4490" s="10"/>
      <c r="G4490" s="8">
        <v>100</v>
      </c>
      <c r="H4490" s="13">
        <v>90</v>
      </c>
      <c r="I4490" s="16">
        <v>0</v>
      </c>
      <c r="J4490" s="2">
        <v>7.5</v>
      </c>
      <c r="K4490" s="14">
        <v>2.5</v>
      </c>
    </row>
    <row r="4491" spans="3:11" ht="25.2" x14ac:dyDescent="0.25">
      <c r="C4491" s="125"/>
      <c r="D4491" s="122"/>
      <c r="E4491" s="4" t="s">
        <v>38</v>
      </c>
      <c r="F4491" s="5"/>
      <c r="G4491" s="6">
        <v>715</v>
      </c>
      <c r="H4491" s="7">
        <v>628</v>
      </c>
      <c r="I4491" s="1">
        <v>33</v>
      </c>
      <c r="J4491" s="1">
        <v>36</v>
      </c>
      <c r="K4491" s="11">
        <v>18</v>
      </c>
    </row>
    <row r="4492" spans="3:11" x14ac:dyDescent="0.25">
      <c r="C4492" s="125"/>
      <c r="D4492" s="122"/>
      <c r="E4492" s="9"/>
      <c r="F4492" s="10"/>
      <c r="G4492" s="8">
        <v>100</v>
      </c>
      <c r="H4492" s="13">
        <v>87.832167832167997</v>
      </c>
      <c r="I4492" s="2">
        <v>4.6153846153850004</v>
      </c>
      <c r="J4492" s="2">
        <v>5.0349650349650004</v>
      </c>
      <c r="K4492" s="14">
        <v>2.5174825174829998</v>
      </c>
    </row>
    <row r="4493" spans="3:11" ht="25.2" x14ac:dyDescent="0.25">
      <c r="C4493" s="125"/>
      <c r="D4493" s="122"/>
      <c r="E4493" s="4" t="s">
        <v>39</v>
      </c>
      <c r="F4493" s="5"/>
      <c r="G4493" s="6">
        <v>73</v>
      </c>
      <c r="H4493" s="7">
        <v>69</v>
      </c>
      <c r="I4493" s="1">
        <v>2</v>
      </c>
      <c r="J4493" s="1">
        <v>1</v>
      </c>
      <c r="K4493" s="11">
        <v>1</v>
      </c>
    </row>
    <row r="4494" spans="3:11" x14ac:dyDescent="0.25">
      <c r="C4494" s="125"/>
      <c r="D4494" s="122"/>
      <c r="E4494" s="9"/>
      <c r="F4494" s="10"/>
      <c r="G4494" s="8">
        <v>100</v>
      </c>
      <c r="H4494" s="13">
        <v>94.520547945204996</v>
      </c>
      <c r="I4494" s="2">
        <v>2.7397260273969999</v>
      </c>
      <c r="J4494" s="2">
        <v>1.369863013699</v>
      </c>
      <c r="K4494" s="14">
        <v>1.369863013699</v>
      </c>
    </row>
    <row r="4495" spans="3:11" ht="25.2" x14ac:dyDescent="0.25">
      <c r="C4495" s="125"/>
      <c r="D4495" s="122"/>
      <c r="E4495" s="4" t="s">
        <v>40</v>
      </c>
      <c r="F4495" s="5"/>
      <c r="G4495" s="6">
        <v>436</v>
      </c>
      <c r="H4495" s="7">
        <v>318</v>
      </c>
      <c r="I4495" s="1">
        <v>26</v>
      </c>
      <c r="J4495" s="1">
        <v>79</v>
      </c>
      <c r="K4495" s="11">
        <v>13</v>
      </c>
    </row>
    <row r="4496" spans="3:11" x14ac:dyDescent="0.25">
      <c r="C4496" s="125"/>
      <c r="D4496" s="122"/>
      <c r="E4496" s="9"/>
      <c r="F4496" s="10"/>
      <c r="G4496" s="8">
        <v>100</v>
      </c>
      <c r="H4496" s="13">
        <v>72.935779816514</v>
      </c>
      <c r="I4496" s="2">
        <v>5.9633027522940001</v>
      </c>
      <c r="J4496" s="2">
        <v>18.119266055046001</v>
      </c>
      <c r="K4496" s="14">
        <v>2.981651376147</v>
      </c>
    </row>
    <row r="4497" spans="3:11" x14ac:dyDescent="0.25">
      <c r="C4497" s="125"/>
      <c r="D4497" s="122"/>
      <c r="E4497" s="4" t="s">
        <v>18</v>
      </c>
      <c r="F4497" s="5"/>
      <c r="G4497" s="6">
        <v>11</v>
      </c>
      <c r="H4497" s="7">
        <v>10</v>
      </c>
      <c r="I4497" s="1">
        <v>0</v>
      </c>
      <c r="J4497" s="1">
        <v>1</v>
      </c>
      <c r="K4497" s="11">
        <v>0</v>
      </c>
    </row>
    <row r="4498" spans="3:11" x14ac:dyDescent="0.25">
      <c r="C4498" s="125"/>
      <c r="D4498" s="122"/>
      <c r="E4498" s="9"/>
      <c r="F4498" s="10"/>
      <c r="G4498" s="8">
        <v>100</v>
      </c>
      <c r="H4498" s="13">
        <v>90.909090909091006</v>
      </c>
      <c r="I4498" s="16">
        <v>0</v>
      </c>
      <c r="J4498" s="2">
        <v>9.0909090909089993</v>
      </c>
      <c r="K4498" s="32">
        <v>0</v>
      </c>
    </row>
    <row r="4499" spans="3:11" ht="25.2" x14ac:dyDescent="0.25">
      <c r="C4499" s="121" t="s">
        <v>41</v>
      </c>
      <c r="D4499" s="119" t="s">
        <v>20</v>
      </c>
      <c r="E4499" s="18" t="s">
        <v>42</v>
      </c>
      <c r="F4499" s="17"/>
      <c r="G4499" s="19">
        <v>385</v>
      </c>
      <c r="H4499" s="21">
        <v>336</v>
      </c>
      <c r="I4499" s="3">
        <v>8</v>
      </c>
      <c r="J4499" s="3">
        <v>26</v>
      </c>
      <c r="K4499" s="22">
        <v>15</v>
      </c>
    </row>
    <row r="4500" spans="3:11" x14ac:dyDescent="0.25">
      <c r="C4500" s="125"/>
      <c r="D4500" s="120"/>
      <c r="E4500" s="9"/>
      <c r="F4500" s="10"/>
      <c r="G4500" s="8">
        <v>100</v>
      </c>
      <c r="H4500" s="13">
        <v>87.272727272726996</v>
      </c>
      <c r="I4500" s="2">
        <v>2.077922077922</v>
      </c>
      <c r="J4500" s="2">
        <v>6.7532467532469997</v>
      </c>
      <c r="K4500" s="14">
        <v>3.896103896104</v>
      </c>
    </row>
    <row r="4501" spans="3:11" ht="25.2" x14ac:dyDescent="0.25">
      <c r="C4501" s="125"/>
      <c r="D4501" s="120"/>
      <c r="E4501" s="4" t="s">
        <v>43</v>
      </c>
      <c r="F4501" s="5"/>
      <c r="G4501" s="6">
        <v>1574</v>
      </c>
      <c r="H4501" s="7">
        <v>1179</v>
      </c>
      <c r="I4501" s="1">
        <v>225</v>
      </c>
      <c r="J4501" s="1">
        <v>127</v>
      </c>
      <c r="K4501" s="11">
        <v>43</v>
      </c>
    </row>
    <row r="4502" spans="3:11" x14ac:dyDescent="0.25">
      <c r="C4502" s="125"/>
      <c r="D4502" s="120"/>
      <c r="E4502" s="9"/>
      <c r="F4502" s="10"/>
      <c r="G4502" s="8">
        <v>100</v>
      </c>
      <c r="H4502" s="13">
        <v>74.904701397712998</v>
      </c>
      <c r="I4502" s="2">
        <v>14.294790343075</v>
      </c>
      <c r="J4502" s="2">
        <v>8.0686149936469995</v>
      </c>
      <c r="K4502" s="14">
        <v>2.7318932655650001</v>
      </c>
    </row>
    <row r="4503" spans="3:11" ht="25.2" x14ac:dyDescent="0.25">
      <c r="C4503" s="125"/>
      <c r="D4503" s="120"/>
      <c r="E4503" s="4" t="s">
        <v>44</v>
      </c>
      <c r="F4503" s="5"/>
      <c r="G4503" s="6">
        <v>89</v>
      </c>
      <c r="H4503" s="7">
        <v>74</v>
      </c>
      <c r="I4503" s="1">
        <v>10</v>
      </c>
      <c r="J4503" s="1">
        <v>0</v>
      </c>
      <c r="K4503" s="11">
        <v>5</v>
      </c>
    </row>
    <row r="4504" spans="3:11" x14ac:dyDescent="0.25">
      <c r="C4504" s="125"/>
      <c r="D4504" s="120"/>
      <c r="E4504" s="9"/>
      <c r="F4504" s="10"/>
      <c r="G4504" s="8">
        <v>100</v>
      </c>
      <c r="H4504" s="13">
        <v>83.146067415730002</v>
      </c>
      <c r="I4504" s="2">
        <v>11.23595505618</v>
      </c>
      <c r="J4504" s="16">
        <v>0</v>
      </c>
      <c r="K4504" s="14">
        <v>5.61797752809</v>
      </c>
    </row>
    <row r="4505" spans="3:11" ht="25.2" x14ac:dyDescent="0.25">
      <c r="C4505" s="125"/>
      <c r="D4505" s="120"/>
      <c r="E4505" s="4" t="s">
        <v>45</v>
      </c>
      <c r="F4505" s="5"/>
      <c r="G4505" s="6">
        <v>956</v>
      </c>
      <c r="H4505" s="7">
        <v>698</v>
      </c>
      <c r="I4505" s="1">
        <v>119</v>
      </c>
      <c r="J4505" s="1">
        <v>108</v>
      </c>
      <c r="K4505" s="11">
        <v>31</v>
      </c>
    </row>
    <row r="4506" spans="3:11" x14ac:dyDescent="0.25">
      <c r="C4506" s="125"/>
      <c r="D4506" s="120"/>
      <c r="E4506" s="9"/>
      <c r="F4506" s="10"/>
      <c r="G4506" s="8">
        <v>100</v>
      </c>
      <c r="H4506" s="13">
        <v>73.012552301254999</v>
      </c>
      <c r="I4506" s="2">
        <v>12.447698744769999</v>
      </c>
      <c r="J4506" s="2">
        <v>11.297071129707</v>
      </c>
      <c r="K4506" s="14">
        <v>3.2426778242680001</v>
      </c>
    </row>
    <row r="4507" spans="3:11" ht="25.2" x14ac:dyDescent="0.25">
      <c r="C4507" s="125"/>
      <c r="D4507" s="120"/>
      <c r="E4507" s="4" t="s">
        <v>46</v>
      </c>
      <c r="F4507" s="5"/>
      <c r="G4507" s="6">
        <v>85</v>
      </c>
      <c r="H4507" s="7">
        <v>62</v>
      </c>
      <c r="I4507" s="1">
        <v>3</v>
      </c>
      <c r="J4507" s="1">
        <v>19</v>
      </c>
      <c r="K4507" s="11">
        <v>1</v>
      </c>
    </row>
    <row r="4508" spans="3:11" x14ac:dyDescent="0.25">
      <c r="C4508" s="125"/>
      <c r="D4508" s="120"/>
      <c r="E4508" s="9"/>
      <c r="F4508" s="10"/>
      <c r="G4508" s="8">
        <v>100</v>
      </c>
      <c r="H4508" s="13">
        <v>72.941176470588005</v>
      </c>
      <c r="I4508" s="2">
        <v>3.5294117647059999</v>
      </c>
      <c r="J4508" s="2">
        <v>22.352941176470999</v>
      </c>
      <c r="K4508" s="14">
        <v>1.1764705882349999</v>
      </c>
    </row>
    <row r="4509" spans="3:11" x14ac:dyDescent="0.25">
      <c r="C4509" s="125"/>
      <c r="D4509" s="120"/>
      <c r="E4509" s="4" t="s">
        <v>18</v>
      </c>
      <c r="F4509" s="5"/>
      <c r="G4509" s="6">
        <v>17</v>
      </c>
      <c r="H4509" s="7">
        <v>12</v>
      </c>
      <c r="I4509" s="1">
        <v>4</v>
      </c>
      <c r="J4509" s="1">
        <v>1</v>
      </c>
      <c r="K4509" s="11">
        <v>0</v>
      </c>
    </row>
    <row r="4510" spans="3:11" x14ac:dyDescent="0.25">
      <c r="C4510" s="125"/>
      <c r="D4510" s="120"/>
      <c r="E4510" s="9"/>
      <c r="F4510" s="10"/>
      <c r="G4510" s="8">
        <v>100</v>
      </c>
      <c r="H4510" s="13">
        <v>70.588235294117993</v>
      </c>
      <c r="I4510" s="2">
        <v>23.529411764706001</v>
      </c>
      <c r="J4510" s="2">
        <v>5.8823529411760003</v>
      </c>
      <c r="K4510" s="32">
        <v>0</v>
      </c>
    </row>
    <row r="4511" spans="3:11" x14ac:dyDescent="0.25">
      <c r="C4511" s="121" t="s">
        <v>47</v>
      </c>
      <c r="D4511" s="119" t="s">
        <v>20</v>
      </c>
      <c r="E4511" s="18" t="s">
        <v>48</v>
      </c>
      <c r="F4511" s="17"/>
      <c r="G4511" s="19">
        <v>385</v>
      </c>
      <c r="H4511" s="21">
        <v>336</v>
      </c>
      <c r="I4511" s="3">
        <v>8</v>
      </c>
      <c r="J4511" s="3">
        <v>26</v>
      </c>
      <c r="K4511" s="22">
        <v>15</v>
      </c>
    </row>
    <row r="4512" spans="3:11" x14ac:dyDescent="0.25">
      <c r="C4512" s="125"/>
      <c r="D4512" s="120"/>
      <c r="E4512" s="9"/>
      <c r="F4512" s="10"/>
      <c r="G4512" s="8">
        <v>100</v>
      </c>
      <c r="H4512" s="13">
        <v>87.272727272726996</v>
      </c>
      <c r="I4512" s="2">
        <v>2.077922077922</v>
      </c>
      <c r="J4512" s="2">
        <v>6.7532467532469997</v>
      </c>
      <c r="K4512" s="14">
        <v>3.896103896104</v>
      </c>
    </row>
    <row r="4513" spans="3:11" x14ac:dyDescent="0.25">
      <c r="C4513" s="125"/>
      <c r="D4513" s="120"/>
      <c r="E4513" s="4" t="s">
        <v>49</v>
      </c>
      <c r="F4513" s="5"/>
      <c r="G4513" s="6">
        <v>1156</v>
      </c>
      <c r="H4513" s="7">
        <v>870</v>
      </c>
      <c r="I4513" s="1">
        <v>150</v>
      </c>
      <c r="J4513" s="1">
        <v>109</v>
      </c>
      <c r="K4513" s="11">
        <v>27</v>
      </c>
    </row>
    <row r="4514" spans="3:11" x14ac:dyDescent="0.25">
      <c r="C4514" s="125"/>
      <c r="D4514" s="120"/>
      <c r="E4514" s="9"/>
      <c r="F4514" s="10"/>
      <c r="G4514" s="8">
        <v>100</v>
      </c>
      <c r="H4514" s="13">
        <v>75.259515570933999</v>
      </c>
      <c r="I4514" s="2">
        <v>12.975778546713</v>
      </c>
      <c r="J4514" s="2">
        <v>9.4290657439449994</v>
      </c>
      <c r="K4514" s="14">
        <v>2.3356401384079999</v>
      </c>
    </row>
    <row r="4515" spans="3:11" x14ac:dyDescent="0.25">
      <c r="C4515" s="125"/>
      <c r="D4515" s="120"/>
      <c r="E4515" s="4" t="s">
        <v>50</v>
      </c>
      <c r="F4515" s="5"/>
      <c r="G4515" s="6">
        <v>466</v>
      </c>
      <c r="H4515" s="7">
        <v>344</v>
      </c>
      <c r="I4515" s="1">
        <v>60</v>
      </c>
      <c r="J4515" s="1">
        <v>48</v>
      </c>
      <c r="K4515" s="11">
        <v>14</v>
      </c>
    </row>
    <row r="4516" spans="3:11" x14ac:dyDescent="0.25">
      <c r="C4516" s="125"/>
      <c r="D4516" s="120"/>
      <c r="E4516" s="9"/>
      <c r="F4516" s="10"/>
      <c r="G4516" s="8">
        <v>100</v>
      </c>
      <c r="H4516" s="13">
        <v>73.819742489269998</v>
      </c>
      <c r="I4516" s="2">
        <v>12.875536480687</v>
      </c>
      <c r="J4516" s="2">
        <v>10.300429184548999</v>
      </c>
      <c r="K4516" s="14">
        <v>3.004291845494</v>
      </c>
    </row>
    <row r="4517" spans="3:11" x14ac:dyDescent="0.25">
      <c r="C4517" s="125"/>
      <c r="D4517" s="120"/>
      <c r="E4517" s="4" t="s">
        <v>51</v>
      </c>
      <c r="F4517" s="5"/>
      <c r="G4517" s="6">
        <v>191</v>
      </c>
      <c r="H4517" s="7">
        <v>140</v>
      </c>
      <c r="I4517" s="1">
        <v>28</v>
      </c>
      <c r="J4517" s="1">
        <v>17</v>
      </c>
      <c r="K4517" s="11">
        <v>6</v>
      </c>
    </row>
    <row r="4518" spans="3:11" x14ac:dyDescent="0.25">
      <c r="C4518" s="125"/>
      <c r="D4518" s="120"/>
      <c r="E4518" s="9"/>
      <c r="F4518" s="10"/>
      <c r="G4518" s="8">
        <v>100</v>
      </c>
      <c r="H4518" s="13">
        <v>73.298429319372005</v>
      </c>
      <c r="I4518" s="2">
        <v>14.659685863874</v>
      </c>
      <c r="J4518" s="2">
        <v>8.9005235602090007</v>
      </c>
      <c r="K4518" s="14">
        <v>3.1413612565450002</v>
      </c>
    </row>
    <row r="4519" spans="3:11" x14ac:dyDescent="0.25">
      <c r="C4519" s="125"/>
      <c r="D4519" s="120"/>
      <c r="E4519" s="4" t="s">
        <v>52</v>
      </c>
      <c r="F4519" s="5"/>
      <c r="G4519" s="6">
        <v>181</v>
      </c>
      <c r="H4519" s="7">
        <v>131</v>
      </c>
      <c r="I4519" s="1">
        <v>24</v>
      </c>
      <c r="J4519" s="1">
        <v>20</v>
      </c>
      <c r="K4519" s="11">
        <v>6</v>
      </c>
    </row>
    <row r="4520" spans="3:11" x14ac:dyDescent="0.25">
      <c r="C4520" s="125"/>
      <c r="D4520" s="120"/>
      <c r="E4520" s="9"/>
      <c r="F4520" s="10"/>
      <c r="G4520" s="8">
        <v>100</v>
      </c>
      <c r="H4520" s="13">
        <v>72.375690607734995</v>
      </c>
      <c r="I4520" s="2">
        <v>13.259668508287</v>
      </c>
      <c r="J4520" s="2">
        <v>11.049723756905999</v>
      </c>
      <c r="K4520" s="14">
        <v>3.3149171270719999</v>
      </c>
    </row>
    <row r="4521" spans="3:11" x14ac:dyDescent="0.25">
      <c r="C4521" s="125"/>
      <c r="D4521" s="120"/>
      <c r="E4521" s="4" t="s">
        <v>18</v>
      </c>
      <c r="F4521" s="5"/>
      <c r="G4521" s="6">
        <v>35</v>
      </c>
      <c r="H4521" s="7">
        <v>21</v>
      </c>
      <c r="I4521" s="1">
        <v>4</v>
      </c>
      <c r="J4521" s="1">
        <v>7</v>
      </c>
      <c r="K4521" s="11">
        <v>3</v>
      </c>
    </row>
    <row r="4522" spans="3:11" x14ac:dyDescent="0.25">
      <c r="C4522" s="125"/>
      <c r="D4522" s="120"/>
      <c r="E4522" s="9"/>
      <c r="F4522" s="10"/>
      <c r="G4522" s="8">
        <v>100</v>
      </c>
      <c r="H4522" s="13">
        <v>60</v>
      </c>
      <c r="I4522" s="2">
        <v>11.428571428571001</v>
      </c>
      <c r="J4522" s="2">
        <v>20</v>
      </c>
      <c r="K4522" s="14">
        <v>8.5714285714289993</v>
      </c>
    </row>
    <row r="4523" spans="3:11" x14ac:dyDescent="0.25">
      <c r="C4523" s="121" t="s">
        <v>53</v>
      </c>
      <c r="D4523" s="119" t="s">
        <v>20</v>
      </c>
      <c r="E4523" s="18" t="s">
        <v>54</v>
      </c>
      <c r="F4523" s="17"/>
      <c r="G4523" s="19">
        <v>331</v>
      </c>
      <c r="H4523" s="21">
        <v>229</v>
      </c>
      <c r="I4523" s="3">
        <v>49</v>
      </c>
      <c r="J4523" s="3">
        <v>39</v>
      </c>
      <c r="K4523" s="22">
        <v>14</v>
      </c>
    </row>
    <row r="4524" spans="3:11" x14ac:dyDescent="0.25">
      <c r="C4524" s="125"/>
      <c r="D4524" s="120"/>
      <c r="E4524" s="9"/>
      <c r="F4524" s="10"/>
      <c r="G4524" s="8">
        <v>100</v>
      </c>
      <c r="H4524" s="13">
        <v>69.184290030211002</v>
      </c>
      <c r="I4524" s="2">
        <v>14.803625377644</v>
      </c>
      <c r="J4524" s="2">
        <v>11.782477341390001</v>
      </c>
      <c r="K4524" s="14">
        <v>4.2296072507550004</v>
      </c>
    </row>
    <row r="4525" spans="3:11" x14ac:dyDescent="0.25">
      <c r="C4525" s="125"/>
      <c r="D4525" s="120"/>
      <c r="E4525" s="4" t="s">
        <v>55</v>
      </c>
      <c r="F4525" s="5"/>
      <c r="G4525" s="6">
        <v>1212</v>
      </c>
      <c r="H4525" s="7">
        <v>948</v>
      </c>
      <c r="I4525" s="1">
        <v>132</v>
      </c>
      <c r="J4525" s="1">
        <v>102</v>
      </c>
      <c r="K4525" s="11">
        <v>30</v>
      </c>
    </row>
    <row r="4526" spans="3:11" x14ac:dyDescent="0.25">
      <c r="C4526" s="125"/>
      <c r="D4526" s="120"/>
      <c r="E4526" s="9"/>
      <c r="F4526" s="10"/>
      <c r="G4526" s="8">
        <v>100</v>
      </c>
      <c r="H4526" s="13">
        <v>78.217821782178007</v>
      </c>
      <c r="I4526" s="2">
        <v>10.891089108911</v>
      </c>
      <c r="J4526" s="2">
        <v>8.4158415841580005</v>
      </c>
      <c r="K4526" s="14">
        <v>2.4752475247520001</v>
      </c>
    </row>
    <row r="4527" spans="3:11" ht="25.2" x14ac:dyDescent="0.25">
      <c r="C4527" s="125"/>
      <c r="D4527" s="120"/>
      <c r="E4527" s="4" t="s">
        <v>56</v>
      </c>
      <c r="F4527" s="5"/>
      <c r="G4527" s="6">
        <v>615</v>
      </c>
      <c r="H4527" s="7">
        <v>460</v>
      </c>
      <c r="I4527" s="1">
        <v>69</v>
      </c>
      <c r="J4527" s="1">
        <v>69</v>
      </c>
      <c r="K4527" s="11">
        <v>17</v>
      </c>
    </row>
    <row r="4528" spans="3:11" x14ac:dyDescent="0.25">
      <c r="C4528" s="125"/>
      <c r="D4528" s="120"/>
      <c r="E4528" s="9"/>
      <c r="F4528" s="10"/>
      <c r="G4528" s="8">
        <v>100</v>
      </c>
      <c r="H4528" s="13">
        <v>74.796747967480002</v>
      </c>
      <c r="I4528" s="2">
        <v>11.219512195122</v>
      </c>
      <c r="J4528" s="2">
        <v>11.219512195122</v>
      </c>
      <c r="K4528" s="14">
        <v>2.7642276422759999</v>
      </c>
    </row>
    <row r="4529" spans="3:11" x14ac:dyDescent="0.25">
      <c r="C4529" s="125"/>
      <c r="D4529" s="120"/>
      <c r="E4529" s="4" t="s">
        <v>57</v>
      </c>
      <c r="F4529" s="5"/>
      <c r="G4529" s="6">
        <v>234</v>
      </c>
      <c r="H4529" s="7">
        <v>191</v>
      </c>
      <c r="I4529" s="1">
        <v>20</v>
      </c>
      <c r="J4529" s="1">
        <v>14</v>
      </c>
      <c r="K4529" s="11">
        <v>9</v>
      </c>
    </row>
    <row r="4530" spans="3:11" x14ac:dyDescent="0.25">
      <c r="C4530" s="125"/>
      <c r="D4530" s="120"/>
      <c r="E4530" s="9"/>
      <c r="F4530" s="10"/>
      <c r="G4530" s="8">
        <v>100</v>
      </c>
      <c r="H4530" s="13">
        <v>81.623931623931995</v>
      </c>
      <c r="I4530" s="2">
        <v>8.5470085470089998</v>
      </c>
      <c r="J4530" s="2">
        <v>5.9829059829059998</v>
      </c>
      <c r="K4530" s="14">
        <v>3.8461538461539999</v>
      </c>
    </row>
    <row r="4531" spans="3:11" x14ac:dyDescent="0.25">
      <c r="C4531" s="125"/>
      <c r="D4531" s="120"/>
      <c r="E4531" s="4" t="s">
        <v>18</v>
      </c>
      <c r="F4531" s="5"/>
      <c r="G4531" s="6">
        <v>22</v>
      </c>
      <c r="H4531" s="7">
        <v>14</v>
      </c>
      <c r="I4531" s="1">
        <v>4</v>
      </c>
      <c r="J4531" s="1">
        <v>3</v>
      </c>
      <c r="K4531" s="11">
        <v>1</v>
      </c>
    </row>
    <row r="4532" spans="3:11" x14ac:dyDescent="0.25">
      <c r="C4532" s="125"/>
      <c r="D4532" s="120"/>
      <c r="E4532" s="9"/>
      <c r="F4532" s="10"/>
      <c r="G4532" s="8">
        <v>100</v>
      </c>
      <c r="H4532" s="13">
        <v>63.636363636364003</v>
      </c>
      <c r="I4532" s="2">
        <v>18.181818181817999</v>
      </c>
      <c r="J4532" s="2">
        <v>13.636363636364001</v>
      </c>
      <c r="K4532" s="14">
        <v>4.5454545454549997</v>
      </c>
    </row>
    <row r="4533" spans="3:11" x14ac:dyDescent="0.25">
      <c r="C4533" s="121" t="s">
        <v>58</v>
      </c>
      <c r="D4533" s="119" t="s">
        <v>20</v>
      </c>
      <c r="E4533" s="18" t="s">
        <v>59</v>
      </c>
      <c r="F4533" s="17"/>
      <c r="G4533" s="19">
        <v>522</v>
      </c>
      <c r="H4533" s="21">
        <v>330</v>
      </c>
      <c r="I4533" s="3">
        <v>80</v>
      </c>
      <c r="J4533" s="3">
        <v>95</v>
      </c>
      <c r="K4533" s="22">
        <v>17</v>
      </c>
    </row>
    <row r="4534" spans="3:11" x14ac:dyDescent="0.25">
      <c r="C4534" s="125"/>
      <c r="D4534" s="120"/>
      <c r="E4534" s="9"/>
      <c r="F4534" s="10"/>
      <c r="G4534" s="8">
        <v>100</v>
      </c>
      <c r="H4534" s="13">
        <v>63.218390804598002</v>
      </c>
      <c r="I4534" s="2">
        <v>15.325670498084</v>
      </c>
      <c r="J4534" s="2">
        <v>18.199233716475</v>
      </c>
      <c r="K4534" s="14">
        <v>3.2567049808430002</v>
      </c>
    </row>
    <row r="4535" spans="3:11" x14ac:dyDescent="0.25">
      <c r="C4535" s="125"/>
      <c r="D4535" s="120"/>
      <c r="E4535" s="4" t="s">
        <v>60</v>
      </c>
      <c r="F4535" s="5"/>
      <c r="G4535" s="6">
        <v>1090</v>
      </c>
      <c r="H4535" s="7">
        <v>854</v>
      </c>
      <c r="I4535" s="1">
        <v>109</v>
      </c>
      <c r="J4535" s="1">
        <v>93</v>
      </c>
      <c r="K4535" s="11">
        <v>34</v>
      </c>
    </row>
    <row r="4536" spans="3:11" x14ac:dyDescent="0.25">
      <c r="C4536" s="125"/>
      <c r="D4536" s="120"/>
      <c r="E4536" s="9"/>
      <c r="F4536" s="10"/>
      <c r="G4536" s="8">
        <v>100</v>
      </c>
      <c r="H4536" s="13">
        <v>78.348623853210995</v>
      </c>
      <c r="I4536" s="2">
        <v>10</v>
      </c>
      <c r="J4536" s="2">
        <v>8.5321100917430002</v>
      </c>
      <c r="K4536" s="14">
        <v>3.1192660550459999</v>
      </c>
    </row>
    <row r="4537" spans="3:11" ht="25.2" x14ac:dyDescent="0.25">
      <c r="C4537" s="125"/>
      <c r="D4537" s="120"/>
      <c r="E4537" s="4" t="s">
        <v>61</v>
      </c>
      <c r="F4537" s="5"/>
      <c r="G4537" s="6">
        <v>327</v>
      </c>
      <c r="H4537" s="7">
        <v>283</v>
      </c>
      <c r="I4537" s="1">
        <v>22</v>
      </c>
      <c r="J4537" s="1">
        <v>12</v>
      </c>
      <c r="K4537" s="11">
        <v>10</v>
      </c>
    </row>
    <row r="4538" spans="3:11" x14ac:dyDescent="0.25">
      <c r="C4538" s="125"/>
      <c r="D4538" s="120"/>
      <c r="E4538" s="9"/>
      <c r="F4538" s="10"/>
      <c r="G4538" s="8">
        <v>100</v>
      </c>
      <c r="H4538" s="13">
        <v>86.544342507644998</v>
      </c>
      <c r="I4538" s="2">
        <v>6.7278287461769999</v>
      </c>
      <c r="J4538" s="2">
        <v>3.669724770642</v>
      </c>
      <c r="K4538" s="14">
        <v>3.0581039755349999</v>
      </c>
    </row>
    <row r="4539" spans="3:11" x14ac:dyDescent="0.25">
      <c r="C4539" s="125"/>
      <c r="D4539" s="120"/>
      <c r="E4539" s="4" t="s">
        <v>62</v>
      </c>
      <c r="F4539" s="5"/>
      <c r="G4539" s="6">
        <v>428</v>
      </c>
      <c r="H4539" s="7">
        <v>349</v>
      </c>
      <c r="I4539" s="1">
        <v>54</v>
      </c>
      <c r="J4539" s="1">
        <v>17</v>
      </c>
      <c r="K4539" s="11">
        <v>8</v>
      </c>
    </row>
    <row r="4540" spans="3:11" x14ac:dyDescent="0.25">
      <c r="C4540" s="125"/>
      <c r="D4540" s="120"/>
      <c r="E4540" s="9"/>
      <c r="F4540" s="10"/>
      <c r="G4540" s="8">
        <v>100</v>
      </c>
      <c r="H4540" s="13">
        <v>81.542056074765995</v>
      </c>
      <c r="I4540" s="2">
        <v>12.616822429907</v>
      </c>
      <c r="J4540" s="2">
        <v>3.9719626168220001</v>
      </c>
      <c r="K4540" s="14">
        <v>1.869158878505</v>
      </c>
    </row>
    <row r="4541" spans="3:11" x14ac:dyDescent="0.25">
      <c r="C4541" s="125"/>
      <c r="D4541" s="120"/>
      <c r="E4541" s="4" t="s">
        <v>63</v>
      </c>
      <c r="F4541" s="5"/>
      <c r="G4541" s="6">
        <v>25</v>
      </c>
      <c r="H4541" s="7">
        <v>13</v>
      </c>
      <c r="I4541" s="1">
        <v>5</v>
      </c>
      <c r="J4541" s="1">
        <v>6</v>
      </c>
      <c r="K4541" s="11">
        <v>1</v>
      </c>
    </row>
    <row r="4542" spans="3:11" x14ac:dyDescent="0.25">
      <c r="C4542" s="125"/>
      <c r="D4542" s="120"/>
      <c r="E4542" s="9"/>
      <c r="F4542" s="10"/>
      <c r="G4542" s="8">
        <v>100</v>
      </c>
      <c r="H4542" s="13">
        <v>52</v>
      </c>
      <c r="I4542" s="2">
        <v>20</v>
      </c>
      <c r="J4542" s="2">
        <v>24</v>
      </c>
      <c r="K4542" s="14">
        <v>4</v>
      </c>
    </row>
    <row r="4543" spans="3:11" x14ac:dyDescent="0.25">
      <c r="C4543" s="125"/>
      <c r="D4543" s="120"/>
      <c r="E4543" s="4" t="s">
        <v>18</v>
      </c>
      <c r="F4543" s="5"/>
      <c r="G4543" s="6">
        <v>22</v>
      </c>
      <c r="H4543" s="7">
        <v>13</v>
      </c>
      <c r="I4543" s="1">
        <v>4</v>
      </c>
      <c r="J4543" s="1">
        <v>4</v>
      </c>
      <c r="K4543" s="11">
        <v>1</v>
      </c>
    </row>
    <row r="4544" spans="3:11" x14ac:dyDescent="0.25">
      <c r="C4544" s="125"/>
      <c r="D4544" s="120"/>
      <c r="E4544" s="9"/>
      <c r="F4544" s="10"/>
      <c r="G4544" s="8">
        <v>100</v>
      </c>
      <c r="H4544" s="13">
        <v>59.090909090909001</v>
      </c>
      <c r="I4544" s="2">
        <v>18.181818181817999</v>
      </c>
      <c r="J4544" s="2">
        <v>18.181818181817999</v>
      </c>
      <c r="K4544" s="14">
        <v>4.5454545454549997</v>
      </c>
    </row>
    <row r="4545" spans="3:11" ht="25.2" x14ac:dyDescent="0.25">
      <c r="C4545" s="121" t="s">
        <v>64</v>
      </c>
      <c r="D4545" s="119" t="s">
        <v>20</v>
      </c>
      <c r="E4545" s="18" t="s">
        <v>65</v>
      </c>
      <c r="F4545" s="17"/>
      <c r="G4545" s="19">
        <v>36</v>
      </c>
      <c r="H4545" s="21">
        <v>25</v>
      </c>
      <c r="I4545" s="3">
        <v>3</v>
      </c>
      <c r="J4545" s="3">
        <v>6</v>
      </c>
      <c r="K4545" s="22">
        <v>2</v>
      </c>
    </row>
    <row r="4546" spans="3:11" x14ac:dyDescent="0.25">
      <c r="C4546" s="125"/>
      <c r="D4546" s="120"/>
      <c r="E4546" s="9"/>
      <c r="F4546" s="10"/>
      <c r="G4546" s="8">
        <v>100</v>
      </c>
      <c r="H4546" s="13">
        <v>69.444444444444002</v>
      </c>
      <c r="I4546" s="2">
        <v>8.333333333333</v>
      </c>
      <c r="J4546" s="2">
        <v>16.666666666666998</v>
      </c>
      <c r="K4546" s="14">
        <v>5.5555555555560003</v>
      </c>
    </row>
    <row r="4547" spans="3:11" ht="37.799999999999997" x14ac:dyDescent="0.25">
      <c r="C4547" s="125"/>
      <c r="D4547" s="120"/>
      <c r="E4547" s="4" t="s">
        <v>66</v>
      </c>
      <c r="F4547" s="5"/>
      <c r="G4547" s="6">
        <v>177</v>
      </c>
      <c r="H4547" s="7">
        <v>131</v>
      </c>
      <c r="I4547" s="1">
        <v>17</v>
      </c>
      <c r="J4547" s="1">
        <v>20</v>
      </c>
      <c r="K4547" s="11">
        <v>9</v>
      </c>
    </row>
    <row r="4548" spans="3:11" x14ac:dyDescent="0.25">
      <c r="C4548" s="125"/>
      <c r="D4548" s="120"/>
      <c r="E4548" s="9"/>
      <c r="F4548" s="10"/>
      <c r="G4548" s="8">
        <v>100</v>
      </c>
      <c r="H4548" s="13">
        <v>74.011299435027993</v>
      </c>
      <c r="I4548" s="2">
        <v>9.6045197740110009</v>
      </c>
      <c r="J4548" s="2">
        <v>11.299435028249</v>
      </c>
      <c r="K4548" s="14">
        <v>5.0847457627120001</v>
      </c>
    </row>
    <row r="4549" spans="3:11" ht="37.799999999999997" x14ac:dyDescent="0.25">
      <c r="C4549" s="125"/>
      <c r="D4549" s="120"/>
      <c r="E4549" s="4" t="s">
        <v>67</v>
      </c>
      <c r="F4549" s="5"/>
      <c r="G4549" s="6">
        <v>231</v>
      </c>
      <c r="H4549" s="7">
        <v>175</v>
      </c>
      <c r="I4549" s="1">
        <v>26</v>
      </c>
      <c r="J4549" s="1">
        <v>27</v>
      </c>
      <c r="K4549" s="11">
        <v>3</v>
      </c>
    </row>
    <row r="4550" spans="3:11" x14ac:dyDescent="0.25">
      <c r="C4550" s="125"/>
      <c r="D4550" s="120"/>
      <c r="E4550" s="9"/>
      <c r="F4550" s="10"/>
      <c r="G4550" s="8">
        <v>100</v>
      </c>
      <c r="H4550" s="13">
        <v>75.757575757576006</v>
      </c>
      <c r="I4550" s="2">
        <v>11.255411255411</v>
      </c>
      <c r="J4550" s="2">
        <v>11.688311688312</v>
      </c>
      <c r="K4550" s="14">
        <v>1.298701298701</v>
      </c>
    </row>
    <row r="4551" spans="3:11" ht="37.799999999999997" x14ac:dyDescent="0.25">
      <c r="C4551" s="125"/>
      <c r="D4551" s="120"/>
      <c r="E4551" s="4" t="s">
        <v>68</v>
      </c>
      <c r="F4551" s="5"/>
      <c r="G4551" s="6">
        <v>324</v>
      </c>
      <c r="H4551" s="7">
        <v>241</v>
      </c>
      <c r="I4551" s="1">
        <v>46</v>
      </c>
      <c r="J4551" s="1">
        <v>30</v>
      </c>
      <c r="K4551" s="11">
        <v>7</v>
      </c>
    </row>
    <row r="4552" spans="3:11" x14ac:dyDescent="0.25">
      <c r="C4552" s="125"/>
      <c r="D4552" s="120"/>
      <c r="E4552" s="9"/>
      <c r="F4552" s="10"/>
      <c r="G4552" s="8">
        <v>100</v>
      </c>
      <c r="H4552" s="13">
        <v>74.382716049383006</v>
      </c>
      <c r="I4552" s="2">
        <v>14.197530864198001</v>
      </c>
      <c r="J4552" s="2">
        <v>9.2592592592590002</v>
      </c>
      <c r="K4552" s="14">
        <v>2.1604938271599998</v>
      </c>
    </row>
    <row r="4553" spans="3:11" ht="37.799999999999997" x14ac:dyDescent="0.25">
      <c r="C4553" s="125"/>
      <c r="D4553" s="120"/>
      <c r="E4553" s="4" t="s">
        <v>69</v>
      </c>
      <c r="F4553" s="5"/>
      <c r="G4553" s="6">
        <v>364</v>
      </c>
      <c r="H4553" s="7">
        <v>273</v>
      </c>
      <c r="I4553" s="1">
        <v>41</v>
      </c>
      <c r="J4553" s="1">
        <v>41</v>
      </c>
      <c r="K4553" s="11">
        <v>9</v>
      </c>
    </row>
    <row r="4554" spans="3:11" x14ac:dyDescent="0.25">
      <c r="C4554" s="125"/>
      <c r="D4554" s="120"/>
      <c r="E4554" s="9"/>
      <c r="F4554" s="10"/>
      <c r="G4554" s="8">
        <v>100</v>
      </c>
      <c r="H4554" s="13">
        <v>75</v>
      </c>
      <c r="I4554" s="2">
        <v>11.263736263736</v>
      </c>
      <c r="J4554" s="2">
        <v>11.263736263736</v>
      </c>
      <c r="K4554" s="14">
        <v>2.4725274725270001</v>
      </c>
    </row>
    <row r="4555" spans="3:11" ht="37.799999999999997" x14ac:dyDescent="0.25">
      <c r="C4555" s="125"/>
      <c r="D4555" s="120"/>
      <c r="E4555" s="4" t="s">
        <v>70</v>
      </c>
      <c r="F4555" s="5"/>
      <c r="G4555" s="6">
        <v>292</v>
      </c>
      <c r="H4555" s="7">
        <v>219</v>
      </c>
      <c r="I4555" s="1">
        <v>34</v>
      </c>
      <c r="J4555" s="1">
        <v>24</v>
      </c>
      <c r="K4555" s="11">
        <v>15</v>
      </c>
    </row>
    <row r="4556" spans="3:11" x14ac:dyDescent="0.25">
      <c r="C4556" s="125"/>
      <c r="D4556" s="120"/>
      <c r="E4556" s="9"/>
      <c r="F4556" s="10"/>
      <c r="G4556" s="8">
        <v>100</v>
      </c>
      <c r="H4556" s="13">
        <v>75</v>
      </c>
      <c r="I4556" s="2">
        <v>11.643835616438</v>
      </c>
      <c r="J4556" s="2">
        <v>8.2191780821920002</v>
      </c>
      <c r="K4556" s="14">
        <v>5.1369863013700003</v>
      </c>
    </row>
    <row r="4557" spans="3:11" ht="37.799999999999997" x14ac:dyDescent="0.25">
      <c r="C4557" s="125"/>
      <c r="D4557" s="120"/>
      <c r="E4557" s="4" t="s">
        <v>71</v>
      </c>
      <c r="F4557" s="5"/>
      <c r="G4557" s="6">
        <v>316</v>
      </c>
      <c r="H4557" s="7">
        <v>253</v>
      </c>
      <c r="I4557" s="1">
        <v>33</v>
      </c>
      <c r="J4557" s="1">
        <v>22</v>
      </c>
      <c r="K4557" s="11">
        <v>8</v>
      </c>
    </row>
    <row r="4558" spans="3:11" x14ac:dyDescent="0.25">
      <c r="C4558" s="125"/>
      <c r="D4558" s="120"/>
      <c r="E4558" s="9"/>
      <c r="F4558" s="10"/>
      <c r="G4558" s="8">
        <v>100</v>
      </c>
      <c r="H4558" s="13">
        <v>80.063291139241002</v>
      </c>
      <c r="I4558" s="2">
        <v>10.443037974684</v>
      </c>
      <c r="J4558" s="2">
        <v>6.9620253164559998</v>
      </c>
      <c r="K4558" s="14">
        <v>2.5316455696200002</v>
      </c>
    </row>
    <row r="4559" spans="3:11" ht="37.799999999999997" x14ac:dyDescent="0.25">
      <c r="C4559" s="125"/>
      <c r="D4559" s="120"/>
      <c r="E4559" s="4" t="s">
        <v>72</v>
      </c>
      <c r="F4559" s="5"/>
      <c r="G4559" s="6">
        <v>308</v>
      </c>
      <c r="H4559" s="7">
        <v>243</v>
      </c>
      <c r="I4559" s="1">
        <v>38</v>
      </c>
      <c r="J4559" s="1">
        <v>20</v>
      </c>
      <c r="K4559" s="11">
        <v>7</v>
      </c>
    </row>
    <row r="4560" spans="3:11" x14ac:dyDescent="0.25">
      <c r="C4560" s="125"/>
      <c r="D4560" s="120"/>
      <c r="E4560" s="9"/>
      <c r="F4560" s="10"/>
      <c r="G4560" s="8">
        <v>100</v>
      </c>
      <c r="H4560" s="13">
        <v>78.896103896103995</v>
      </c>
      <c r="I4560" s="2">
        <v>12.337662337662</v>
      </c>
      <c r="J4560" s="2">
        <v>6.4935064935059996</v>
      </c>
      <c r="K4560" s="14">
        <v>2.2727272727269998</v>
      </c>
    </row>
    <row r="4561" spans="3:11" ht="37.799999999999997" x14ac:dyDescent="0.25">
      <c r="C4561" s="125"/>
      <c r="D4561" s="120"/>
      <c r="E4561" s="4" t="s">
        <v>73</v>
      </c>
      <c r="F4561" s="5"/>
      <c r="G4561" s="6">
        <v>114</v>
      </c>
      <c r="H4561" s="7">
        <v>91</v>
      </c>
      <c r="I4561" s="1">
        <v>14</v>
      </c>
      <c r="J4561" s="1">
        <v>7</v>
      </c>
      <c r="K4561" s="11">
        <v>2</v>
      </c>
    </row>
    <row r="4562" spans="3:11" x14ac:dyDescent="0.25">
      <c r="C4562" s="125"/>
      <c r="D4562" s="120"/>
      <c r="E4562" s="9"/>
      <c r="F4562" s="10"/>
      <c r="G4562" s="8">
        <v>100</v>
      </c>
      <c r="H4562" s="13">
        <v>79.824561403508994</v>
      </c>
      <c r="I4562" s="2">
        <v>12.280701754386</v>
      </c>
      <c r="J4562" s="2">
        <v>6.1403508771929998</v>
      </c>
      <c r="K4562" s="14">
        <v>1.7543859649119999</v>
      </c>
    </row>
    <row r="4563" spans="3:11" ht="25.2" x14ac:dyDescent="0.25">
      <c r="C4563" s="125"/>
      <c r="D4563" s="120"/>
      <c r="E4563" s="4" t="s">
        <v>74</v>
      </c>
      <c r="F4563" s="5"/>
      <c r="G4563" s="6">
        <v>96</v>
      </c>
      <c r="H4563" s="7">
        <v>71</v>
      </c>
      <c r="I4563" s="1">
        <v>11</v>
      </c>
      <c r="J4563" s="1">
        <v>11</v>
      </c>
      <c r="K4563" s="11">
        <v>3</v>
      </c>
    </row>
    <row r="4564" spans="3:11" x14ac:dyDescent="0.25">
      <c r="C4564" s="125"/>
      <c r="D4564" s="120"/>
      <c r="E4564" s="9"/>
      <c r="F4564" s="10"/>
      <c r="G4564" s="8">
        <v>100</v>
      </c>
      <c r="H4564" s="13">
        <v>73.958333333333002</v>
      </c>
      <c r="I4564" s="2">
        <v>11.458333333333</v>
      </c>
      <c r="J4564" s="2">
        <v>11.458333333333</v>
      </c>
      <c r="K4564" s="14">
        <v>3.125</v>
      </c>
    </row>
    <row r="4565" spans="3:11" x14ac:dyDescent="0.25">
      <c r="C4565" s="125"/>
      <c r="D4565" s="120"/>
      <c r="E4565" s="4" t="s">
        <v>75</v>
      </c>
      <c r="F4565" s="5"/>
      <c r="G4565" s="6">
        <v>29</v>
      </c>
      <c r="H4565" s="7">
        <v>20</v>
      </c>
      <c r="I4565" s="1">
        <v>1</v>
      </c>
      <c r="J4565" s="1">
        <v>7</v>
      </c>
      <c r="K4565" s="11">
        <v>1</v>
      </c>
    </row>
    <row r="4566" spans="3:11" x14ac:dyDescent="0.25">
      <c r="C4566" s="125"/>
      <c r="D4566" s="120"/>
      <c r="E4566" s="9"/>
      <c r="F4566" s="10"/>
      <c r="G4566" s="8">
        <v>100</v>
      </c>
      <c r="H4566" s="13">
        <v>68.965517241379004</v>
      </c>
      <c r="I4566" s="2">
        <v>3.4482758620689999</v>
      </c>
      <c r="J4566" s="2">
        <v>24.137931034483</v>
      </c>
      <c r="K4566" s="14">
        <v>3.4482758620689999</v>
      </c>
    </row>
    <row r="4567" spans="3:11" x14ac:dyDescent="0.25">
      <c r="C4567" s="125"/>
      <c r="D4567" s="120"/>
      <c r="E4567" s="4" t="s">
        <v>18</v>
      </c>
      <c r="F4567" s="5"/>
      <c r="G4567" s="6">
        <v>127</v>
      </c>
      <c r="H4567" s="7">
        <v>100</v>
      </c>
      <c r="I4567" s="1">
        <v>10</v>
      </c>
      <c r="J4567" s="1">
        <v>12</v>
      </c>
      <c r="K4567" s="11">
        <v>5</v>
      </c>
    </row>
    <row r="4568" spans="3:11" x14ac:dyDescent="0.25">
      <c r="C4568" s="125"/>
      <c r="D4568" s="120"/>
      <c r="E4568" s="9"/>
      <c r="F4568" s="10"/>
      <c r="G4568" s="8">
        <v>100</v>
      </c>
      <c r="H4568" s="13">
        <v>78.740157480315006</v>
      </c>
      <c r="I4568" s="2">
        <v>7.8740157480309998</v>
      </c>
      <c r="J4568" s="2">
        <v>9.4488188976380005</v>
      </c>
      <c r="K4568" s="14">
        <v>3.9370078740159999</v>
      </c>
    </row>
    <row r="4569" spans="3:11" x14ac:dyDescent="0.25">
      <c r="C4569" s="121" t="s">
        <v>76</v>
      </c>
      <c r="D4569" s="119" t="s">
        <v>20</v>
      </c>
      <c r="E4569" s="18" t="s">
        <v>77</v>
      </c>
      <c r="F4569" s="17"/>
      <c r="G4569" s="19">
        <v>626</v>
      </c>
      <c r="H4569" s="21">
        <v>481</v>
      </c>
      <c r="I4569" s="3">
        <v>72</v>
      </c>
      <c r="J4569" s="3">
        <v>57</v>
      </c>
      <c r="K4569" s="22">
        <v>16</v>
      </c>
    </row>
    <row r="4570" spans="3:11" x14ac:dyDescent="0.25">
      <c r="C4570" s="125"/>
      <c r="D4570" s="120"/>
      <c r="E4570" s="9"/>
      <c r="F4570" s="10"/>
      <c r="G4570" s="8">
        <v>100</v>
      </c>
      <c r="H4570" s="13">
        <v>76.837060702874993</v>
      </c>
      <c r="I4570" s="2">
        <v>11.501597444089001</v>
      </c>
      <c r="J4570" s="2">
        <v>9.1054313099040005</v>
      </c>
      <c r="K4570" s="14">
        <v>2.5559105431310001</v>
      </c>
    </row>
    <row r="4571" spans="3:11" x14ac:dyDescent="0.25">
      <c r="C4571" s="125"/>
      <c r="D4571" s="120"/>
      <c r="E4571" s="4" t="s">
        <v>78</v>
      </c>
      <c r="F4571" s="5"/>
      <c r="G4571" s="6">
        <v>975</v>
      </c>
      <c r="H4571" s="7">
        <v>740</v>
      </c>
      <c r="I4571" s="1">
        <v>116</v>
      </c>
      <c r="J4571" s="1">
        <v>90</v>
      </c>
      <c r="K4571" s="11">
        <v>29</v>
      </c>
    </row>
    <row r="4572" spans="3:11" x14ac:dyDescent="0.25">
      <c r="C4572" s="125"/>
      <c r="D4572" s="120"/>
      <c r="E4572" s="9"/>
      <c r="F4572" s="10"/>
      <c r="G4572" s="8">
        <v>100</v>
      </c>
      <c r="H4572" s="13">
        <v>75.897435897435997</v>
      </c>
      <c r="I4572" s="2">
        <v>11.897435897436001</v>
      </c>
      <c r="J4572" s="2">
        <v>9.2307692307690008</v>
      </c>
      <c r="K4572" s="14">
        <v>2.9743589743590002</v>
      </c>
    </row>
    <row r="4573" spans="3:11" x14ac:dyDescent="0.25">
      <c r="C4573" s="125"/>
      <c r="D4573" s="120"/>
      <c r="E4573" s="4" t="s">
        <v>79</v>
      </c>
      <c r="F4573" s="5"/>
      <c r="G4573" s="6">
        <v>589</v>
      </c>
      <c r="H4573" s="7">
        <v>462</v>
      </c>
      <c r="I4573" s="1">
        <v>57</v>
      </c>
      <c r="J4573" s="1">
        <v>55</v>
      </c>
      <c r="K4573" s="11">
        <v>15</v>
      </c>
    </row>
    <row r="4574" spans="3:11" x14ac:dyDescent="0.25">
      <c r="C4574" s="125"/>
      <c r="D4574" s="120"/>
      <c r="E4574" s="9"/>
      <c r="F4574" s="10"/>
      <c r="G4574" s="8">
        <v>100</v>
      </c>
      <c r="H4574" s="13">
        <v>78.438030560271997</v>
      </c>
      <c r="I4574" s="2">
        <v>9.6774193548389995</v>
      </c>
      <c r="J4574" s="2">
        <v>9.3378607809850003</v>
      </c>
      <c r="K4574" s="14">
        <v>2.546689303905</v>
      </c>
    </row>
    <row r="4575" spans="3:11" x14ac:dyDescent="0.25">
      <c r="C4575" s="125"/>
      <c r="D4575" s="120"/>
      <c r="E4575" s="4" t="s">
        <v>80</v>
      </c>
      <c r="F4575" s="5"/>
      <c r="G4575" s="6">
        <v>224</v>
      </c>
      <c r="H4575" s="7">
        <v>159</v>
      </c>
      <c r="I4575" s="1">
        <v>29</v>
      </c>
      <c r="J4575" s="1">
        <v>25</v>
      </c>
      <c r="K4575" s="11">
        <v>11</v>
      </c>
    </row>
    <row r="4576" spans="3:11" x14ac:dyDescent="0.25">
      <c r="C4576" s="125"/>
      <c r="D4576" s="120"/>
      <c r="E4576" s="9"/>
      <c r="F4576" s="10"/>
      <c r="G4576" s="8">
        <v>100</v>
      </c>
      <c r="H4576" s="13">
        <v>70.982142857143003</v>
      </c>
      <c r="I4576" s="2">
        <v>12.946428571428999</v>
      </c>
      <c r="J4576" s="2">
        <v>11.160714285714</v>
      </c>
      <c r="K4576" s="14">
        <v>4.9107142857139996</v>
      </c>
    </row>
    <row r="4577" spans="3:11" x14ac:dyDescent="0.25">
      <c r="C4577" s="121" t="s">
        <v>81</v>
      </c>
      <c r="D4577" s="119" t="s">
        <v>20</v>
      </c>
      <c r="E4577" s="18" t="s">
        <v>82</v>
      </c>
      <c r="F4577" s="17"/>
      <c r="G4577" s="19">
        <v>300</v>
      </c>
      <c r="H4577" s="21">
        <v>219</v>
      </c>
      <c r="I4577" s="3">
        <v>36</v>
      </c>
      <c r="J4577" s="3">
        <v>34</v>
      </c>
      <c r="K4577" s="22">
        <v>11</v>
      </c>
    </row>
    <row r="4578" spans="3:11" x14ac:dyDescent="0.25">
      <c r="C4578" s="125"/>
      <c r="D4578" s="120"/>
      <c r="E4578" s="9"/>
      <c r="F4578" s="10"/>
      <c r="G4578" s="8">
        <v>100</v>
      </c>
      <c r="H4578" s="13">
        <v>73</v>
      </c>
      <c r="I4578" s="2">
        <v>12</v>
      </c>
      <c r="J4578" s="2">
        <v>11.333333333333</v>
      </c>
      <c r="K4578" s="14">
        <v>3.666666666667</v>
      </c>
    </row>
    <row r="4579" spans="3:11" x14ac:dyDescent="0.25">
      <c r="C4579" s="125"/>
      <c r="D4579" s="120"/>
      <c r="E4579" s="4" t="s">
        <v>83</v>
      </c>
      <c r="F4579" s="5"/>
      <c r="G4579" s="6">
        <v>722</v>
      </c>
      <c r="H4579" s="7">
        <v>569</v>
      </c>
      <c r="I4579" s="1">
        <v>69</v>
      </c>
      <c r="J4579" s="1">
        <v>63</v>
      </c>
      <c r="K4579" s="11">
        <v>21</v>
      </c>
    </row>
    <row r="4580" spans="3:11" x14ac:dyDescent="0.25">
      <c r="C4580" s="125"/>
      <c r="D4580" s="120"/>
      <c r="E4580" s="9"/>
      <c r="F4580" s="10"/>
      <c r="G4580" s="8">
        <v>100</v>
      </c>
      <c r="H4580" s="13">
        <v>78.808864265927994</v>
      </c>
      <c r="I4580" s="2">
        <v>9.5567867036010004</v>
      </c>
      <c r="J4580" s="2">
        <v>8.7257617728529997</v>
      </c>
      <c r="K4580" s="14">
        <v>2.9085872576180001</v>
      </c>
    </row>
    <row r="4581" spans="3:11" x14ac:dyDescent="0.25">
      <c r="C4581" s="125"/>
      <c r="D4581" s="120"/>
      <c r="E4581" s="4" t="s">
        <v>84</v>
      </c>
      <c r="F4581" s="5"/>
      <c r="G4581" s="6">
        <v>483</v>
      </c>
      <c r="H4581" s="7">
        <v>355</v>
      </c>
      <c r="I4581" s="1">
        <v>68</v>
      </c>
      <c r="J4581" s="1">
        <v>46</v>
      </c>
      <c r="K4581" s="11">
        <v>14</v>
      </c>
    </row>
    <row r="4582" spans="3:11" x14ac:dyDescent="0.25">
      <c r="C4582" s="125"/>
      <c r="D4582" s="120"/>
      <c r="E4582" s="9"/>
      <c r="F4582" s="10"/>
      <c r="G4582" s="8">
        <v>100</v>
      </c>
      <c r="H4582" s="13">
        <v>73.498964803313001</v>
      </c>
      <c r="I4582" s="2">
        <v>14.07867494824</v>
      </c>
      <c r="J4582" s="2">
        <v>9.5238095238099998</v>
      </c>
      <c r="K4582" s="14">
        <v>2.898550724638</v>
      </c>
    </row>
    <row r="4583" spans="3:11" x14ac:dyDescent="0.25">
      <c r="C4583" s="125"/>
      <c r="D4583" s="120"/>
      <c r="E4583" s="4" t="s">
        <v>85</v>
      </c>
      <c r="F4583" s="5"/>
      <c r="G4583" s="6">
        <v>395</v>
      </c>
      <c r="H4583" s="7">
        <v>314</v>
      </c>
      <c r="I4583" s="1">
        <v>39</v>
      </c>
      <c r="J4583" s="1">
        <v>31</v>
      </c>
      <c r="K4583" s="11">
        <v>11</v>
      </c>
    </row>
    <row r="4584" spans="3:11" x14ac:dyDescent="0.25">
      <c r="C4584" s="125"/>
      <c r="D4584" s="120"/>
      <c r="E4584" s="9"/>
      <c r="F4584" s="10"/>
      <c r="G4584" s="8">
        <v>100</v>
      </c>
      <c r="H4584" s="13">
        <v>79.493670886076004</v>
      </c>
      <c r="I4584" s="2">
        <v>9.8734177215190009</v>
      </c>
      <c r="J4584" s="2">
        <v>7.8481012658229998</v>
      </c>
      <c r="K4584" s="14">
        <v>2.7848101265819998</v>
      </c>
    </row>
    <row r="4585" spans="3:11" x14ac:dyDescent="0.25">
      <c r="C4585" s="125"/>
      <c r="D4585" s="120"/>
      <c r="E4585" s="4" t="s">
        <v>86</v>
      </c>
      <c r="F4585" s="5"/>
      <c r="G4585" s="6">
        <v>236</v>
      </c>
      <c r="H4585" s="7">
        <v>177</v>
      </c>
      <c r="I4585" s="1">
        <v>25</v>
      </c>
      <c r="J4585" s="1">
        <v>27</v>
      </c>
      <c r="K4585" s="11">
        <v>7</v>
      </c>
    </row>
    <row r="4586" spans="3:11" x14ac:dyDescent="0.25">
      <c r="C4586" s="125"/>
      <c r="D4586" s="120"/>
      <c r="E4586" s="9"/>
      <c r="F4586" s="10"/>
      <c r="G4586" s="8">
        <v>100</v>
      </c>
      <c r="H4586" s="13">
        <v>75</v>
      </c>
      <c r="I4586" s="2">
        <v>10.593220338983</v>
      </c>
      <c r="J4586" s="2">
        <v>11.440677966101999</v>
      </c>
      <c r="K4586" s="14">
        <v>2.9661016949149999</v>
      </c>
    </row>
    <row r="4587" spans="3:11" x14ac:dyDescent="0.25">
      <c r="C4587" s="125"/>
      <c r="D4587" s="120"/>
      <c r="E4587" s="4" t="s">
        <v>87</v>
      </c>
      <c r="F4587" s="5"/>
      <c r="G4587" s="6">
        <v>278</v>
      </c>
      <c r="H4587" s="7">
        <v>208</v>
      </c>
      <c r="I4587" s="1">
        <v>37</v>
      </c>
      <c r="J4587" s="1">
        <v>26</v>
      </c>
      <c r="K4587" s="11">
        <v>7</v>
      </c>
    </row>
    <row r="4588" spans="3:11" x14ac:dyDescent="0.25">
      <c r="C4588" s="125"/>
      <c r="D4588" s="120"/>
      <c r="E4588" s="9"/>
      <c r="F4588" s="10"/>
      <c r="G4588" s="8">
        <v>100</v>
      </c>
      <c r="H4588" s="13">
        <v>74.820143884892005</v>
      </c>
      <c r="I4588" s="2">
        <v>13.309352517985999</v>
      </c>
      <c r="J4588" s="2">
        <v>9.3525179856119998</v>
      </c>
      <c r="K4588" s="14">
        <v>2.517985611511</v>
      </c>
    </row>
    <row r="4589" spans="3:11" x14ac:dyDescent="0.25">
      <c r="C4589" s="121" t="s">
        <v>88</v>
      </c>
      <c r="D4589" s="119" t="s">
        <v>20</v>
      </c>
      <c r="E4589" s="18" t="s">
        <v>89</v>
      </c>
      <c r="F4589" s="17"/>
      <c r="G4589" s="19">
        <v>110</v>
      </c>
      <c r="H4589" s="21">
        <v>79</v>
      </c>
      <c r="I4589" s="3">
        <v>14</v>
      </c>
      <c r="J4589" s="3">
        <v>9</v>
      </c>
      <c r="K4589" s="22">
        <v>8</v>
      </c>
    </row>
    <row r="4590" spans="3:11" x14ac:dyDescent="0.25">
      <c r="C4590" s="122"/>
      <c r="D4590" s="120"/>
      <c r="E4590" s="9"/>
      <c r="F4590" s="10"/>
      <c r="G4590" s="8">
        <v>100</v>
      </c>
      <c r="H4590" s="13">
        <v>71.818181818181998</v>
      </c>
      <c r="I4590" s="2">
        <v>12.727272727273</v>
      </c>
      <c r="J4590" s="2">
        <v>8.1818181818180005</v>
      </c>
      <c r="K4590" s="14">
        <v>7.2727272727269998</v>
      </c>
    </row>
    <row r="4591" spans="3:11" x14ac:dyDescent="0.25">
      <c r="C4591" s="122"/>
      <c r="D4591" s="120"/>
      <c r="E4591" s="4" t="s">
        <v>90</v>
      </c>
      <c r="F4591" s="5"/>
      <c r="G4591" s="6">
        <v>190</v>
      </c>
      <c r="H4591" s="7">
        <v>140</v>
      </c>
      <c r="I4591" s="1">
        <v>22</v>
      </c>
      <c r="J4591" s="1">
        <v>25</v>
      </c>
      <c r="K4591" s="11">
        <v>3</v>
      </c>
    </row>
    <row r="4592" spans="3:11" x14ac:dyDescent="0.25">
      <c r="C4592" s="122"/>
      <c r="D4592" s="120"/>
      <c r="E4592" s="9"/>
      <c r="F4592" s="10"/>
      <c r="G4592" s="8">
        <v>100</v>
      </c>
      <c r="H4592" s="13">
        <v>73.684210526315994</v>
      </c>
      <c r="I4592" s="2">
        <v>11.578947368421</v>
      </c>
      <c r="J4592" s="2">
        <v>13.157894736842</v>
      </c>
      <c r="K4592" s="14">
        <v>1.578947368421</v>
      </c>
    </row>
    <row r="4593" spans="3:11" x14ac:dyDescent="0.25">
      <c r="C4593" s="122"/>
      <c r="D4593" s="120"/>
      <c r="E4593" s="4" t="s">
        <v>83</v>
      </c>
      <c r="F4593" s="5"/>
      <c r="G4593" s="6">
        <v>722</v>
      </c>
      <c r="H4593" s="7">
        <v>569</v>
      </c>
      <c r="I4593" s="1">
        <v>69</v>
      </c>
      <c r="J4593" s="1">
        <v>63</v>
      </c>
      <c r="K4593" s="11">
        <v>21</v>
      </c>
    </row>
    <row r="4594" spans="3:11" x14ac:dyDescent="0.25">
      <c r="C4594" s="122"/>
      <c r="D4594" s="120"/>
      <c r="E4594" s="9"/>
      <c r="F4594" s="10"/>
      <c r="G4594" s="8">
        <v>100</v>
      </c>
      <c r="H4594" s="13">
        <v>78.808864265927994</v>
      </c>
      <c r="I4594" s="2">
        <v>9.5567867036010004</v>
      </c>
      <c r="J4594" s="2">
        <v>8.7257617728529997</v>
      </c>
      <c r="K4594" s="14">
        <v>2.9085872576180001</v>
      </c>
    </row>
    <row r="4595" spans="3:11" x14ac:dyDescent="0.25">
      <c r="C4595" s="122"/>
      <c r="D4595" s="120"/>
      <c r="E4595" s="4" t="s">
        <v>91</v>
      </c>
      <c r="F4595" s="5"/>
      <c r="G4595" s="6">
        <v>117</v>
      </c>
      <c r="H4595" s="7">
        <v>91</v>
      </c>
      <c r="I4595" s="1">
        <v>14</v>
      </c>
      <c r="J4595" s="1">
        <v>11</v>
      </c>
      <c r="K4595" s="11">
        <v>1</v>
      </c>
    </row>
    <row r="4596" spans="3:11" x14ac:dyDescent="0.25">
      <c r="C4596" s="122"/>
      <c r="D4596" s="120"/>
      <c r="E4596" s="9"/>
      <c r="F4596" s="10"/>
      <c r="G4596" s="8">
        <v>100</v>
      </c>
      <c r="H4596" s="13">
        <v>77.777777777777999</v>
      </c>
      <c r="I4596" s="2">
        <v>11.965811965812</v>
      </c>
      <c r="J4596" s="2">
        <v>9.4017094017090006</v>
      </c>
      <c r="K4596" s="14">
        <v>0.85470085470099999</v>
      </c>
    </row>
    <row r="4597" spans="3:11" x14ac:dyDescent="0.25">
      <c r="C4597" s="122"/>
      <c r="D4597" s="120"/>
      <c r="E4597" s="4" t="s">
        <v>92</v>
      </c>
      <c r="F4597" s="5"/>
      <c r="G4597" s="6">
        <v>123</v>
      </c>
      <c r="H4597" s="7">
        <v>92</v>
      </c>
      <c r="I4597" s="1">
        <v>17</v>
      </c>
      <c r="J4597" s="1">
        <v>9</v>
      </c>
      <c r="K4597" s="11">
        <v>5</v>
      </c>
    </row>
    <row r="4598" spans="3:11" x14ac:dyDescent="0.25">
      <c r="C4598" s="122"/>
      <c r="D4598" s="120"/>
      <c r="E4598" s="9"/>
      <c r="F4598" s="10"/>
      <c r="G4598" s="8">
        <v>100</v>
      </c>
      <c r="H4598" s="13">
        <v>74.796747967480002</v>
      </c>
      <c r="I4598" s="2">
        <v>13.821138211381999</v>
      </c>
      <c r="J4598" s="2">
        <v>7.3170731707319998</v>
      </c>
      <c r="K4598" s="14">
        <v>4.065040650407</v>
      </c>
    </row>
    <row r="4599" spans="3:11" x14ac:dyDescent="0.25">
      <c r="C4599" s="122"/>
      <c r="D4599" s="120"/>
      <c r="E4599" s="4" t="s">
        <v>93</v>
      </c>
      <c r="F4599" s="5"/>
      <c r="G4599" s="6">
        <v>243</v>
      </c>
      <c r="H4599" s="7">
        <v>172</v>
      </c>
      <c r="I4599" s="1">
        <v>37</v>
      </c>
      <c r="J4599" s="1">
        <v>26</v>
      </c>
      <c r="K4599" s="11">
        <v>8</v>
      </c>
    </row>
    <row r="4600" spans="3:11" x14ac:dyDescent="0.25">
      <c r="C4600" s="122"/>
      <c r="D4600" s="120"/>
      <c r="E4600" s="9"/>
      <c r="F4600" s="10"/>
      <c r="G4600" s="8">
        <v>100</v>
      </c>
      <c r="H4600" s="13">
        <v>70.781893004115005</v>
      </c>
      <c r="I4600" s="2">
        <v>15.226337448560001</v>
      </c>
      <c r="J4600" s="2">
        <v>10.699588477365999</v>
      </c>
      <c r="K4600" s="14">
        <v>3.2921810699590002</v>
      </c>
    </row>
    <row r="4601" spans="3:11" x14ac:dyDescent="0.25">
      <c r="C4601" s="122"/>
      <c r="D4601" s="120"/>
      <c r="E4601" s="4" t="s">
        <v>85</v>
      </c>
      <c r="F4601" s="5"/>
      <c r="G4601" s="6">
        <v>395</v>
      </c>
      <c r="H4601" s="7">
        <v>314</v>
      </c>
      <c r="I4601" s="1">
        <v>39</v>
      </c>
      <c r="J4601" s="1">
        <v>31</v>
      </c>
      <c r="K4601" s="11">
        <v>11</v>
      </c>
    </row>
    <row r="4602" spans="3:11" x14ac:dyDescent="0.25">
      <c r="C4602" s="122"/>
      <c r="D4602" s="120"/>
      <c r="E4602" s="9"/>
      <c r="F4602" s="10"/>
      <c r="G4602" s="8">
        <v>100</v>
      </c>
      <c r="H4602" s="13">
        <v>79.493670886076004</v>
      </c>
      <c r="I4602" s="2">
        <v>9.8734177215190009</v>
      </c>
      <c r="J4602" s="2">
        <v>7.8481012658229998</v>
      </c>
      <c r="K4602" s="14">
        <v>2.7848101265819998</v>
      </c>
    </row>
    <row r="4603" spans="3:11" x14ac:dyDescent="0.25">
      <c r="C4603" s="122"/>
      <c r="D4603" s="120"/>
      <c r="E4603" s="4" t="s">
        <v>94</v>
      </c>
      <c r="F4603" s="5"/>
      <c r="G4603" s="6">
        <v>168</v>
      </c>
      <c r="H4603" s="7">
        <v>121</v>
      </c>
      <c r="I4603" s="1">
        <v>20</v>
      </c>
      <c r="J4603" s="1">
        <v>22</v>
      </c>
      <c r="K4603" s="11">
        <v>5</v>
      </c>
    </row>
    <row r="4604" spans="3:11" x14ac:dyDescent="0.25">
      <c r="C4604" s="122"/>
      <c r="D4604" s="120"/>
      <c r="E4604" s="9"/>
      <c r="F4604" s="10"/>
      <c r="G4604" s="8">
        <v>100</v>
      </c>
      <c r="H4604" s="13">
        <v>72.023809523810002</v>
      </c>
      <c r="I4604" s="2">
        <v>11.904761904761999</v>
      </c>
      <c r="J4604" s="2">
        <v>13.095238095238001</v>
      </c>
      <c r="K4604" s="14">
        <v>2.9761904761900002</v>
      </c>
    </row>
    <row r="4605" spans="3:11" x14ac:dyDescent="0.25">
      <c r="C4605" s="122"/>
      <c r="D4605" s="120"/>
      <c r="E4605" s="4" t="s">
        <v>95</v>
      </c>
      <c r="F4605" s="5"/>
      <c r="G4605" s="6">
        <v>68</v>
      </c>
      <c r="H4605" s="7">
        <v>56</v>
      </c>
      <c r="I4605" s="1">
        <v>5</v>
      </c>
      <c r="J4605" s="1">
        <v>5</v>
      </c>
      <c r="K4605" s="11">
        <v>2</v>
      </c>
    </row>
    <row r="4606" spans="3:11" x14ac:dyDescent="0.25">
      <c r="C4606" s="122"/>
      <c r="D4606" s="120"/>
      <c r="E4606" s="9"/>
      <c r="F4606" s="10"/>
      <c r="G4606" s="8">
        <v>100</v>
      </c>
      <c r="H4606" s="13">
        <v>82.352941176471006</v>
      </c>
      <c r="I4606" s="2">
        <v>7.352941176471</v>
      </c>
      <c r="J4606" s="2">
        <v>7.352941176471</v>
      </c>
      <c r="K4606" s="14">
        <v>2.9411764705880001</v>
      </c>
    </row>
    <row r="4607" spans="3:11" x14ac:dyDescent="0.25">
      <c r="C4607" s="122"/>
      <c r="D4607" s="120"/>
      <c r="E4607" s="4" t="s">
        <v>87</v>
      </c>
      <c r="F4607" s="5"/>
      <c r="G4607" s="6">
        <v>278</v>
      </c>
      <c r="H4607" s="7">
        <v>208</v>
      </c>
      <c r="I4607" s="1">
        <v>37</v>
      </c>
      <c r="J4607" s="1">
        <v>26</v>
      </c>
      <c r="K4607" s="11">
        <v>7</v>
      </c>
    </row>
    <row r="4608" spans="3:11" x14ac:dyDescent="0.25">
      <c r="C4608" s="126"/>
      <c r="D4608" s="123"/>
      <c r="E4608" s="67"/>
      <c r="F4608" s="58"/>
      <c r="G4608" s="75">
        <v>100</v>
      </c>
      <c r="H4608" s="83">
        <v>74.820143884892005</v>
      </c>
      <c r="I4608" s="41">
        <v>13.309352517985999</v>
      </c>
      <c r="J4608" s="41">
        <v>9.3525179856119998</v>
      </c>
      <c r="K4608" s="84">
        <v>2.517985611511</v>
      </c>
    </row>
    <row r="4610" spans="2:14" x14ac:dyDescent="0.25">
      <c r="B4610" s="48" t="str">
        <f xml:space="preserve"> HYPERLINK("#'目次'!B29", "[23]")</f>
        <v>[23]</v>
      </c>
      <c r="C4610" s="35" t="s">
        <v>199</v>
      </c>
    </row>
    <row r="4613" spans="2:14" x14ac:dyDescent="0.25">
      <c r="C4613" s="35" t="s">
        <v>14</v>
      </c>
    </row>
    <row r="4614" spans="2:14" ht="25.2" x14ac:dyDescent="0.25">
      <c r="C4614" s="115"/>
      <c r="D4614" s="116"/>
      <c r="E4614" s="116"/>
      <c r="F4614" s="116"/>
      <c r="G4614" s="44" t="s">
        <v>15</v>
      </c>
      <c r="H4614" s="43" t="s">
        <v>200</v>
      </c>
      <c r="I4614" s="26" t="s">
        <v>201</v>
      </c>
      <c r="J4614" s="26" t="s">
        <v>202</v>
      </c>
      <c r="K4614" s="26" t="s">
        <v>203</v>
      </c>
      <c r="L4614" s="26" t="s">
        <v>204</v>
      </c>
      <c r="M4614" s="26" t="s">
        <v>205</v>
      </c>
      <c r="N4614" s="49" t="s">
        <v>18</v>
      </c>
    </row>
    <row r="4615" spans="2:14" x14ac:dyDescent="0.25">
      <c r="C4615" s="117"/>
      <c r="D4615" s="118"/>
      <c r="E4615" s="118"/>
      <c r="F4615" s="118"/>
      <c r="G4615" s="46"/>
      <c r="H4615" s="47"/>
      <c r="I4615" s="27"/>
      <c r="J4615" s="27"/>
      <c r="K4615" s="27"/>
      <c r="L4615" s="27"/>
      <c r="M4615" s="27"/>
      <c r="N4615" s="45"/>
    </row>
    <row r="4616" spans="2:14" x14ac:dyDescent="0.25">
      <c r="C4616" s="77"/>
      <c r="D4616" s="17"/>
      <c r="E4616" s="76" t="s">
        <v>15</v>
      </c>
      <c r="F4616" s="73"/>
      <c r="G4616" s="57">
        <v>2414</v>
      </c>
      <c r="H4616" s="31">
        <v>1424</v>
      </c>
      <c r="I4616" s="31">
        <v>584</v>
      </c>
      <c r="J4616" s="31">
        <v>174</v>
      </c>
      <c r="K4616" s="31">
        <v>65</v>
      </c>
      <c r="L4616" s="31">
        <v>17</v>
      </c>
      <c r="M4616" s="31">
        <v>86</v>
      </c>
      <c r="N4616" s="68">
        <v>64</v>
      </c>
    </row>
    <row r="4617" spans="2:14" x14ac:dyDescent="0.25">
      <c r="C4617" s="67"/>
      <c r="D4617" s="58"/>
      <c r="E4617" s="58"/>
      <c r="F4617" s="78"/>
      <c r="G4617" s="8">
        <v>100</v>
      </c>
      <c r="H4617" s="2">
        <v>58.989229494615003</v>
      </c>
      <c r="I4617" s="2">
        <v>24.192212096106001</v>
      </c>
      <c r="J4617" s="2">
        <v>7.2079536039769998</v>
      </c>
      <c r="K4617" s="2">
        <v>2.6926263463129998</v>
      </c>
      <c r="L4617" s="2">
        <v>0.70422535211299997</v>
      </c>
      <c r="M4617" s="2">
        <v>3.5625517812759999</v>
      </c>
      <c r="N4617" s="14">
        <v>2.6512013256009999</v>
      </c>
    </row>
    <row r="4618" spans="2:14" x14ac:dyDescent="0.25">
      <c r="C4618" s="124" t="s">
        <v>19</v>
      </c>
      <c r="D4618" s="119" t="s">
        <v>20</v>
      </c>
      <c r="E4618" s="18" t="s">
        <v>21</v>
      </c>
      <c r="F4618" s="17"/>
      <c r="G4618" s="19">
        <v>1139</v>
      </c>
      <c r="H4618" s="21">
        <v>726</v>
      </c>
      <c r="I4618" s="3">
        <v>234</v>
      </c>
      <c r="J4618" s="3">
        <v>74</v>
      </c>
      <c r="K4618" s="3">
        <v>31</v>
      </c>
      <c r="L4618" s="3">
        <v>6</v>
      </c>
      <c r="M4618" s="3">
        <v>36</v>
      </c>
      <c r="N4618" s="22">
        <v>32</v>
      </c>
    </row>
    <row r="4619" spans="2:14" x14ac:dyDescent="0.25">
      <c r="C4619" s="125"/>
      <c r="D4619" s="120"/>
      <c r="E4619" s="9"/>
      <c r="F4619" s="10"/>
      <c r="G4619" s="8">
        <v>100</v>
      </c>
      <c r="H4619" s="13">
        <v>63.740122914837997</v>
      </c>
      <c r="I4619" s="2">
        <v>20.544337137839999</v>
      </c>
      <c r="J4619" s="2">
        <v>6.4969271290609996</v>
      </c>
      <c r="K4619" s="2">
        <v>2.7216856892010002</v>
      </c>
      <c r="L4619" s="2">
        <v>0.526777875329</v>
      </c>
      <c r="M4619" s="2">
        <v>3.1606672519750001</v>
      </c>
      <c r="N4619" s="14">
        <v>2.8094820017559998</v>
      </c>
    </row>
    <row r="4620" spans="2:14" x14ac:dyDescent="0.25">
      <c r="C4620" s="125"/>
      <c r="D4620" s="120"/>
      <c r="E4620" s="4" t="s">
        <v>22</v>
      </c>
      <c r="F4620" s="5"/>
      <c r="G4620" s="6">
        <v>1275</v>
      </c>
      <c r="H4620" s="7">
        <v>698</v>
      </c>
      <c r="I4620" s="1">
        <v>350</v>
      </c>
      <c r="J4620" s="1">
        <v>100</v>
      </c>
      <c r="K4620" s="1">
        <v>34</v>
      </c>
      <c r="L4620" s="1">
        <v>11</v>
      </c>
      <c r="M4620" s="1">
        <v>50</v>
      </c>
      <c r="N4620" s="11">
        <v>32</v>
      </c>
    </row>
    <row r="4621" spans="2:14" x14ac:dyDescent="0.25">
      <c r="C4621" s="125"/>
      <c r="D4621" s="120"/>
      <c r="E4621" s="9"/>
      <c r="F4621" s="10"/>
      <c r="G4621" s="8">
        <v>100</v>
      </c>
      <c r="H4621" s="13">
        <v>54.745098039216003</v>
      </c>
      <c r="I4621" s="2">
        <v>27.450980392157</v>
      </c>
      <c r="J4621" s="2">
        <v>7.8431372549020004</v>
      </c>
      <c r="K4621" s="2">
        <v>2.666666666667</v>
      </c>
      <c r="L4621" s="2">
        <v>0.86274509803900001</v>
      </c>
      <c r="M4621" s="2">
        <v>3.9215686274510002</v>
      </c>
      <c r="N4621" s="14">
        <v>2.509803921569</v>
      </c>
    </row>
    <row r="4622" spans="2:14" x14ac:dyDescent="0.25">
      <c r="C4622" s="121" t="s">
        <v>23</v>
      </c>
      <c r="D4622" s="121" t="s">
        <v>24</v>
      </c>
      <c r="E4622" s="18" t="s">
        <v>25</v>
      </c>
      <c r="F4622" s="17"/>
      <c r="G4622" s="19">
        <v>515</v>
      </c>
      <c r="H4622" s="21">
        <v>364</v>
      </c>
      <c r="I4622" s="3">
        <v>96</v>
      </c>
      <c r="J4622" s="3">
        <v>29</v>
      </c>
      <c r="K4622" s="3">
        <v>8</v>
      </c>
      <c r="L4622" s="3">
        <v>3</v>
      </c>
      <c r="M4622" s="3">
        <v>6</v>
      </c>
      <c r="N4622" s="22">
        <v>9</v>
      </c>
    </row>
    <row r="4623" spans="2:14" x14ac:dyDescent="0.25">
      <c r="C4623" s="125"/>
      <c r="D4623" s="122"/>
      <c r="E4623" s="9"/>
      <c r="F4623" s="10"/>
      <c r="G4623" s="8">
        <v>100</v>
      </c>
      <c r="H4623" s="13">
        <v>70.679611650485</v>
      </c>
      <c r="I4623" s="2">
        <v>18.640776699029001</v>
      </c>
      <c r="J4623" s="2">
        <v>5.6310679611649999</v>
      </c>
      <c r="K4623" s="2">
        <v>1.5533980582519999</v>
      </c>
      <c r="L4623" s="2">
        <v>0.582524271845</v>
      </c>
      <c r="M4623" s="2">
        <v>1.1650485436889999</v>
      </c>
      <c r="N4623" s="14">
        <v>1.747572815534</v>
      </c>
    </row>
    <row r="4624" spans="2:14" x14ac:dyDescent="0.25">
      <c r="C4624" s="125"/>
      <c r="D4624" s="122"/>
      <c r="E4624" s="4" t="s">
        <v>26</v>
      </c>
      <c r="F4624" s="5"/>
      <c r="G4624" s="6">
        <v>718</v>
      </c>
      <c r="H4624" s="7">
        <v>466</v>
      </c>
      <c r="I4624" s="1">
        <v>169</v>
      </c>
      <c r="J4624" s="1">
        <v>46</v>
      </c>
      <c r="K4624" s="1">
        <v>7</v>
      </c>
      <c r="L4624" s="1">
        <v>2</v>
      </c>
      <c r="M4624" s="1">
        <v>11</v>
      </c>
      <c r="N4624" s="11">
        <v>17</v>
      </c>
    </row>
    <row r="4625" spans="3:14" x14ac:dyDescent="0.25">
      <c r="C4625" s="125"/>
      <c r="D4625" s="122"/>
      <c r="E4625" s="9"/>
      <c r="F4625" s="10"/>
      <c r="G4625" s="8">
        <v>100</v>
      </c>
      <c r="H4625" s="13">
        <v>64.902506963787999</v>
      </c>
      <c r="I4625" s="2">
        <v>23.537604456825001</v>
      </c>
      <c r="J4625" s="2">
        <v>6.4066852367690004</v>
      </c>
      <c r="K4625" s="2">
        <v>0.97493036211700002</v>
      </c>
      <c r="L4625" s="2">
        <v>0.27855153203299998</v>
      </c>
      <c r="M4625" s="2">
        <v>1.5320334261840001</v>
      </c>
      <c r="N4625" s="14">
        <v>2.3676880222840002</v>
      </c>
    </row>
    <row r="4626" spans="3:14" x14ac:dyDescent="0.25">
      <c r="C4626" s="125"/>
      <c r="D4626" s="122"/>
      <c r="E4626" s="4" t="s">
        <v>27</v>
      </c>
      <c r="F4626" s="5"/>
      <c r="G4626" s="6">
        <v>492</v>
      </c>
      <c r="H4626" s="7">
        <v>308</v>
      </c>
      <c r="I4626" s="1">
        <v>134</v>
      </c>
      <c r="J4626" s="1">
        <v>18</v>
      </c>
      <c r="K4626" s="1">
        <v>12</v>
      </c>
      <c r="L4626" s="1">
        <v>1</v>
      </c>
      <c r="M4626" s="1">
        <v>9</v>
      </c>
      <c r="N4626" s="11">
        <v>10</v>
      </c>
    </row>
    <row r="4627" spans="3:14" x14ac:dyDescent="0.25">
      <c r="C4627" s="125"/>
      <c r="D4627" s="122"/>
      <c r="E4627" s="9"/>
      <c r="F4627" s="10"/>
      <c r="G4627" s="8">
        <v>100</v>
      </c>
      <c r="H4627" s="13">
        <v>62.601626016259999</v>
      </c>
      <c r="I4627" s="2">
        <v>27.235772357723999</v>
      </c>
      <c r="J4627" s="2">
        <v>3.6585365853659999</v>
      </c>
      <c r="K4627" s="2">
        <v>2.4390243902440001</v>
      </c>
      <c r="L4627" s="2">
        <v>0.20325203251999999</v>
      </c>
      <c r="M4627" s="2">
        <v>1.829268292683</v>
      </c>
      <c r="N4627" s="14">
        <v>2.032520325203</v>
      </c>
    </row>
    <row r="4628" spans="3:14" x14ac:dyDescent="0.25">
      <c r="C4628" s="125"/>
      <c r="D4628" s="122"/>
      <c r="E4628" s="4" t="s">
        <v>28</v>
      </c>
      <c r="F4628" s="5"/>
      <c r="G4628" s="6">
        <v>390</v>
      </c>
      <c r="H4628" s="7">
        <v>205</v>
      </c>
      <c r="I4628" s="1">
        <v>103</v>
      </c>
      <c r="J4628" s="1">
        <v>31</v>
      </c>
      <c r="K4628" s="1">
        <v>16</v>
      </c>
      <c r="L4628" s="1">
        <v>6</v>
      </c>
      <c r="M4628" s="1">
        <v>17</v>
      </c>
      <c r="N4628" s="11">
        <v>12</v>
      </c>
    </row>
    <row r="4629" spans="3:14" x14ac:dyDescent="0.25">
      <c r="C4629" s="125"/>
      <c r="D4629" s="122"/>
      <c r="E4629" s="9"/>
      <c r="F4629" s="10"/>
      <c r="G4629" s="8">
        <v>100</v>
      </c>
      <c r="H4629" s="13">
        <v>52.564102564103003</v>
      </c>
      <c r="I4629" s="2">
        <v>26.410256410256</v>
      </c>
      <c r="J4629" s="2">
        <v>7.9487179487180004</v>
      </c>
      <c r="K4629" s="2">
        <v>4.1025641025640001</v>
      </c>
      <c r="L4629" s="2">
        <v>1.538461538462</v>
      </c>
      <c r="M4629" s="2">
        <v>4.3589743589739998</v>
      </c>
      <c r="N4629" s="14">
        <v>3.0769230769229998</v>
      </c>
    </row>
    <row r="4630" spans="3:14" x14ac:dyDescent="0.25">
      <c r="C4630" s="125"/>
      <c r="D4630" s="122"/>
      <c r="E4630" s="4" t="s">
        <v>29</v>
      </c>
      <c r="F4630" s="5"/>
      <c r="G4630" s="6">
        <v>206</v>
      </c>
      <c r="H4630" s="7">
        <v>54</v>
      </c>
      <c r="I4630" s="1">
        <v>62</v>
      </c>
      <c r="J4630" s="1">
        <v>35</v>
      </c>
      <c r="K4630" s="1">
        <v>15</v>
      </c>
      <c r="L4630" s="1">
        <v>4</v>
      </c>
      <c r="M4630" s="1">
        <v>24</v>
      </c>
      <c r="N4630" s="11">
        <v>12</v>
      </c>
    </row>
    <row r="4631" spans="3:14" x14ac:dyDescent="0.25">
      <c r="C4631" s="125"/>
      <c r="D4631" s="122"/>
      <c r="E4631" s="9"/>
      <c r="F4631" s="10"/>
      <c r="G4631" s="8">
        <v>100</v>
      </c>
      <c r="H4631" s="13">
        <v>26.213592233010001</v>
      </c>
      <c r="I4631" s="2">
        <v>30.097087378641</v>
      </c>
      <c r="J4631" s="2">
        <v>16.990291262136001</v>
      </c>
      <c r="K4631" s="2">
        <v>7.2815533980579996</v>
      </c>
      <c r="L4631" s="2">
        <v>1.9417475728160001</v>
      </c>
      <c r="M4631" s="2">
        <v>11.650485436893</v>
      </c>
      <c r="N4631" s="14">
        <v>5.8252427184469999</v>
      </c>
    </row>
    <row r="4632" spans="3:14" x14ac:dyDescent="0.25">
      <c r="C4632" s="125"/>
      <c r="D4632" s="122"/>
      <c r="E4632" s="4" t="s">
        <v>30</v>
      </c>
      <c r="F4632" s="5"/>
      <c r="G4632" s="6">
        <v>76</v>
      </c>
      <c r="H4632" s="7">
        <v>24</v>
      </c>
      <c r="I4632" s="1">
        <v>18</v>
      </c>
      <c r="J4632" s="1">
        <v>13</v>
      </c>
      <c r="K4632" s="1">
        <v>5</v>
      </c>
      <c r="L4632" s="1">
        <v>0</v>
      </c>
      <c r="M4632" s="1">
        <v>12</v>
      </c>
      <c r="N4632" s="11">
        <v>4</v>
      </c>
    </row>
    <row r="4633" spans="3:14" x14ac:dyDescent="0.25">
      <c r="C4633" s="125"/>
      <c r="D4633" s="122"/>
      <c r="E4633" s="9"/>
      <c r="F4633" s="10"/>
      <c r="G4633" s="8">
        <v>100</v>
      </c>
      <c r="H4633" s="13">
        <v>31.578947368421002</v>
      </c>
      <c r="I4633" s="2">
        <v>23.684210526316001</v>
      </c>
      <c r="J4633" s="2">
        <v>17.105263157894999</v>
      </c>
      <c r="K4633" s="2">
        <v>6.5789473684209998</v>
      </c>
      <c r="L4633" s="16">
        <v>0</v>
      </c>
      <c r="M4633" s="2">
        <v>15.789473684211</v>
      </c>
      <c r="N4633" s="14">
        <v>5.2631578947369997</v>
      </c>
    </row>
    <row r="4634" spans="3:14" x14ac:dyDescent="0.25">
      <c r="C4634" s="125"/>
      <c r="D4634" s="122"/>
      <c r="E4634" s="4" t="s">
        <v>31</v>
      </c>
      <c r="F4634" s="5"/>
      <c r="G4634" s="6">
        <v>17</v>
      </c>
      <c r="H4634" s="7">
        <v>3</v>
      </c>
      <c r="I4634" s="1">
        <v>2</v>
      </c>
      <c r="J4634" s="1">
        <v>2</v>
      </c>
      <c r="K4634" s="1">
        <v>2</v>
      </c>
      <c r="L4634" s="1">
        <v>1</v>
      </c>
      <c r="M4634" s="1">
        <v>7</v>
      </c>
      <c r="N4634" s="11">
        <v>0</v>
      </c>
    </row>
    <row r="4635" spans="3:14" x14ac:dyDescent="0.25">
      <c r="C4635" s="125"/>
      <c r="D4635" s="122"/>
      <c r="E4635" s="9"/>
      <c r="F4635" s="10"/>
      <c r="G4635" s="8">
        <v>100</v>
      </c>
      <c r="H4635" s="13">
        <v>17.647058823529001</v>
      </c>
      <c r="I4635" s="2">
        <v>11.764705882353001</v>
      </c>
      <c r="J4635" s="2">
        <v>11.764705882353001</v>
      </c>
      <c r="K4635" s="2">
        <v>11.764705882353001</v>
      </c>
      <c r="L4635" s="2">
        <v>5.8823529411760003</v>
      </c>
      <c r="M4635" s="2">
        <v>41.176470588234999</v>
      </c>
      <c r="N4635" s="32">
        <v>0</v>
      </c>
    </row>
    <row r="4636" spans="3:14" x14ac:dyDescent="0.25">
      <c r="C4636" s="125"/>
      <c r="D4636" s="122"/>
      <c r="E4636" s="4" t="s">
        <v>32</v>
      </c>
      <c r="F4636" s="5"/>
      <c r="G4636" s="6">
        <v>1233</v>
      </c>
      <c r="H4636" s="7">
        <v>830</v>
      </c>
      <c r="I4636" s="1">
        <v>265</v>
      </c>
      <c r="J4636" s="1">
        <v>75</v>
      </c>
      <c r="K4636" s="1">
        <v>15</v>
      </c>
      <c r="L4636" s="1">
        <v>5</v>
      </c>
      <c r="M4636" s="1">
        <v>17</v>
      </c>
      <c r="N4636" s="11">
        <v>26</v>
      </c>
    </row>
    <row r="4637" spans="3:14" x14ac:dyDescent="0.25">
      <c r="C4637" s="125"/>
      <c r="D4637" s="122"/>
      <c r="E4637" s="9"/>
      <c r="F4637" s="10"/>
      <c r="G4637" s="8">
        <v>100</v>
      </c>
      <c r="H4637" s="13">
        <v>67.315490673154997</v>
      </c>
      <c r="I4637" s="2">
        <v>21.492295214923001</v>
      </c>
      <c r="J4637" s="2">
        <v>6.0827250608270003</v>
      </c>
      <c r="K4637" s="2">
        <v>1.2165450121650001</v>
      </c>
      <c r="L4637" s="2">
        <v>0.40551500405500002</v>
      </c>
      <c r="M4637" s="2">
        <v>1.3787510137879999</v>
      </c>
      <c r="N4637" s="14">
        <v>2.108678021087</v>
      </c>
    </row>
    <row r="4638" spans="3:14" x14ac:dyDescent="0.25">
      <c r="C4638" s="125"/>
      <c r="D4638" s="122"/>
      <c r="E4638" s="4" t="s">
        <v>33</v>
      </c>
      <c r="F4638" s="5"/>
      <c r="G4638" s="6">
        <v>882</v>
      </c>
      <c r="H4638" s="7">
        <v>513</v>
      </c>
      <c r="I4638" s="1">
        <v>237</v>
      </c>
      <c r="J4638" s="1">
        <v>49</v>
      </c>
      <c r="K4638" s="1">
        <v>28</v>
      </c>
      <c r="L4638" s="1">
        <v>7</v>
      </c>
      <c r="M4638" s="1">
        <v>26</v>
      </c>
      <c r="N4638" s="11">
        <v>22</v>
      </c>
    </row>
    <row r="4639" spans="3:14" x14ac:dyDescent="0.25">
      <c r="C4639" s="125"/>
      <c r="D4639" s="122"/>
      <c r="E4639" s="9"/>
      <c r="F4639" s="10"/>
      <c r="G4639" s="8">
        <v>100</v>
      </c>
      <c r="H4639" s="13">
        <v>58.163265306122</v>
      </c>
      <c r="I4639" s="2">
        <v>26.870748299319999</v>
      </c>
      <c r="J4639" s="2">
        <v>5.5555555555560003</v>
      </c>
      <c r="K4639" s="2">
        <v>3.1746031746029999</v>
      </c>
      <c r="L4639" s="2">
        <v>0.793650793651</v>
      </c>
      <c r="M4639" s="2">
        <v>2.947845804989</v>
      </c>
      <c r="N4639" s="14">
        <v>2.49433106576</v>
      </c>
    </row>
    <row r="4640" spans="3:14" x14ac:dyDescent="0.25">
      <c r="C4640" s="125"/>
      <c r="D4640" s="122"/>
      <c r="E4640" s="4" t="s">
        <v>34</v>
      </c>
      <c r="F4640" s="5"/>
      <c r="G4640" s="6">
        <v>299</v>
      </c>
      <c r="H4640" s="7">
        <v>81</v>
      </c>
      <c r="I4640" s="1">
        <v>82</v>
      </c>
      <c r="J4640" s="1">
        <v>50</v>
      </c>
      <c r="K4640" s="1">
        <v>22</v>
      </c>
      <c r="L4640" s="1">
        <v>5</v>
      </c>
      <c r="M4640" s="1">
        <v>43</v>
      </c>
      <c r="N4640" s="11">
        <v>16</v>
      </c>
    </row>
    <row r="4641" spans="3:14" x14ac:dyDescent="0.25">
      <c r="C4641" s="125"/>
      <c r="D4641" s="122"/>
      <c r="E4641" s="9"/>
      <c r="F4641" s="10"/>
      <c r="G4641" s="8">
        <v>100</v>
      </c>
      <c r="H4641" s="13">
        <v>27.090301003343999</v>
      </c>
      <c r="I4641" s="2">
        <v>27.424749163880001</v>
      </c>
      <c r="J4641" s="2">
        <v>16.722408026756</v>
      </c>
      <c r="K4641" s="2">
        <v>7.3578595317730002</v>
      </c>
      <c r="L4641" s="2">
        <v>1.6722408026760001</v>
      </c>
      <c r="M4641" s="2">
        <v>14.38127090301</v>
      </c>
      <c r="N4641" s="14">
        <v>5.3511705685619999</v>
      </c>
    </row>
    <row r="4642" spans="3:14" x14ac:dyDescent="0.25">
      <c r="C4642" s="125"/>
      <c r="D4642" s="122"/>
      <c r="E4642" s="4" t="s">
        <v>35</v>
      </c>
      <c r="F4642" s="5"/>
      <c r="G4642" s="6">
        <v>1181</v>
      </c>
      <c r="H4642" s="7">
        <v>594</v>
      </c>
      <c r="I4642" s="1">
        <v>319</v>
      </c>
      <c r="J4642" s="1">
        <v>99</v>
      </c>
      <c r="K4642" s="1">
        <v>50</v>
      </c>
      <c r="L4642" s="1">
        <v>12</v>
      </c>
      <c r="M4642" s="1">
        <v>69</v>
      </c>
      <c r="N4642" s="11">
        <v>38</v>
      </c>
    </row>
    <row r="4643" spans="3:14" x14ac:dyDescent="0.25">
      <c r="C4643" s="125"/>
      <c r="D4643" s="122"/>
      <c r="E4643" s="9"/>
      <c r="F4643" s="10"/>
      <c r="G4643" s="8">
        <v>100</v>
      </c>
      <c r="H4643" s="13">
        <v>50.296359017782002</v>
      </c>
      <c r="I4643" s="2">
        <v>27.011007620659999</v>
      </c>
      <c r="J4643" s="2">
        <v>8.3827265029639992</v>
      </c>
      <c r="K4643" s="2">
        <v>4.2337002540219997</v>
      </c>
      <c r="L4643" s="2">
        <v>1.016088060965</v>
      </c>
      <c r="M4643" s="2">
        <v>5.8425063505499999</v>
      </c>
      <c r="N4643" s="14">
        <v>3.2176121930570001</v>
      </c>
    </row>
    <row r="4644" spans="3:14" x14ac:dyDescent="0.25">
      <c r="C4644" s="125"/>
      <c r="D4644" s="121" t="s">
        <v>21</v>
      </c>
      <c r="E4644" s="18" t="s">
        <v>25</v>
      </c>
      <c r="F4644" s="17"/>
      <c r="G4644" s="19">
        <v>268</v>
      </c>
      <c r="H4644" s="21">
        <v>193</v>
      </c>
      <c r="I4644" s="3">
        <v>37</v>
      </c>
      <c r="J4644" s="3">
        <v>18</v>
      </c>
      <c r="K4644" s="3">
        <v>6</v>
      </c>
      <c r="L4644" s="3">
        <v>2</v>
      </c>
      <c r="M4644" s="3">
        <v>4</v>
      </c>
      <c r="N4644" s="22">
        <v>8</v>
      </c>
    </row>
    <row r="4645" spans="3:14" x14ac:dyDescent="0.25">
      <c r="C4645" s="125"/>
      <c r="D4645" s="122"/>
      <c r="E4645" s="9"/>
      <c r="F4645" s="10"/>
      <c r="G4645" s="8">
        <v>100</v>
      </c>
      <c r="H4645" s="13">
        <v>72.014925373134005</v>
      </c>
      <c r="I4645" s="2">
        <v>13.805970149254</v>
      </c>
      <c r="J4645" s="2">
        <v>6.7164179104480004</v>
      </c>
      <c r="K4645" s="2">
        <v>2.238805970149</v>
      </c>
      <c r="L4645" s="2">
        <v>0.74626865671599996</v>
      </c>
      <c r="M4645" s="2">
        <v>1.492537313433</v>
      </c>
      <c r="N4645" s="14">
        <v>2.985074626866</v>
      </c>
    </row>
    <row r="4646" spans="3:14" x14ac:dyDescent="0.25">
      <c r="C4646" s="125"/>
      <c r="D4646" s="122"/>
      <c r="E4646" s="4" t="s">
        <v>26</v>
      </c>
      <c r="F4646" s="5"/>
      <c r="G4646" s="6">
        <v>338</v>
      </c>
      <c r="H4646" s="7">
        <v>236</v>
      </c>
      <c r="I4646" s="1">
        <v>64</v>
      </c>
      <c r="J4646" s="1">
        <v>16</v>
      </c>
      <c r="K4646" s="1">
        <v>7</v>
      </c>
      <c r="L4646" s="1">
        <v>1</v>
      </c>
      <c r="M4646" s="1">
        <v>8</v>
      </c>
      <c r="N4646" s="11">
        <v>6</v>
      </c>
    </row>
    <row r="4647" spans="3:14" x14ac:dyDescent="0.25">
      <c r="C4647" s="125"/>
      <c r="D4647" s="122"/>
      <c r="E4647" s="9"/>
      <c r="F4647" s="10"/>
      <c r="G4647" s="8">
        <v>100</v>
      </c>
      <c r="H4647" s="13">
        <v>69.822485207100996</v>
      </c>
      <c r="I4647" s="2">
        <v>18.934911242603999</v>
      </c>
      <c r="J4647" s="2">
        <v>4.7337278106509997</v>
      </c>
      <c r="K4647" s="2">
        <v>2.0710059171599999</v>
      </c>
      <c r="L4647" s="2">
        <v>0.29585798816600001</v>
      </c>
      <c r="M4647" s="2">
        <v>2.3668639053249998</v>
      </c>
      <c r="N4647" s="14">
        <v>1.775147928994</v>
      </c>
    </row>
    <row r="4648" spans="3:14" x14ac:dyDescent="0.25">
      <c r="C4648" s="125"/>
      <c r="D4648" s="122"/>
      <c r="E4648" s="4" t="s">
        <v>27</v>
      </c>
      <c r="F4648" s="5"/>
      <c r="G4648" s="6">
        <v>241</v>
      </c>
      <c r="H4648" s="7">
        <v>161</v>
      </c>
      <c r="I4648" s="1">
        <v>55</v>
      </c>
      <c r="J4648" s="1">
        <v>10</v>
      </c>
      <c r="K4648" s="1">
        <v>6</v>
      </c>
      <c r="L4648" s="1">
        <v>0</v>
      </c>
      <c r="M4648" s="1">
        <v>5</v>
      </c>
      <c r="N4648" s="11">
        <v>4</v>
      </c>
    </row>
    <row r="4649" spans="3:14" x14ac:dyDescent="0.25">
      <c r="C4649" s="125"/>
      <c r="D4649" s="122"/>
      <c r="E4649" s="9"/>
      <c r="F4649" s="10"/>
      <c r="G4649" s="8">
        <v>100</v>
      </c>
      <c r="H4649" s="13">
        <v>66.804979253111995</v>
      </c>
      <c r="I4649" s="2">
        <v>22.821576763485002</v>
      </c>
      <c r="J4649" s="2">
        <v>4.1493775933609998</v>
      </c>
      <c r="K4649" s="2">
        <v>2.4896265560169999</v>
      </c>
      <c r="L4649" s="16">
        <v>0</v>
      </c>
      <c r="M4649" s="2">
        <v>2.0746887966799998</v>
      </c>
      <c r="N4649" s="14">
        <v>1.6597510373440001</v>
      </c>
    </row>
    <row r="4650" spans="3:14" x14ac:dyDescent="0.25">
      <c r="C4650" s="125"/>
      <c r="D4650" s="122"/>
      <c r="E4650" s="4" t="s">
        <v>28</v>
      </c>
      <c r="F4650" s="5"/>
      <c r="G4650" s="6">
        <v>180</v>
      </c>
      <c r="H4650" s="7">
        <v>98</v>
      </c>
      <c r="I4650" s="1">
        <v>43</v>
      </c>
      <c r="J4650" s="1">
        <v>14</v>
      </c>
      <c r="K4650" s="1">
        <v>6</v>
      </c>
      <c r="L4650" s="1">
        <v>2</v>
      </c>
      <c r="M4650" s="1">
        <v>8</v>
      </c>
      <c r="N4650" s="11">
        <v>9</v>
      </c>
    </row>
    <row r="4651" spans="3:14" x14ac:dyDescent="0.25">
      <c r="C4651" s="125"/>
      <c r="D4651" s="122"/>
      <c r="E4651" s="9"/>
      <c r="F4651" s="10"/>
      <c r="G4651" s="8">
        <v>100</v>
      </c>
      <c r="H4651" s="13">
        <v>54.444444444444002</v>
      </c>
      <c r="I4651" s="2">
        <v>23.888888888888999</v>
      </c>
      <c r="J4651" s="2">
        <v>7.7777777777779997</v>
      </c>
      <c r="K4651" s="2">
        <v>3.333333333333</v>
      </c>
      <c r="L4651" s="2">
        <v>1.1111111111109999</v>
      </c>
      <c r="M4651" s="2">
        <v>4.4444444444439997</v>
      </c>
      <c r="N4651" s="14">
        <v>5</v>
      </c>
    </row>
    <row r="4652" spans="3:14" x14ac:dyDescent="0.25">
      <c r="C4652" s="125"/>
      <c r="D4652" s="122"/>
      <c r="E4652" s="4" t="s">
        <v>29</v>
      </c>
      <c r="F4652" s="5"/>
      <c r="G4652" s="6">
        <v>83</v>
      </c>
      <c r="H4652" s="7">
        <v>30</v>
      </c>
      <c r="I4652" s="1">
        <v>27</v>
      </c>
      <c r="J4652" s="1">
        <v>9</v>
      </c>
      <c r="K4652" s="1">
        <v>4</v>
      </c>
      <c r="L4652" s="1">
        <v>1</v>
      </c>
      <c r="M4652" s="1">
        <v>8</v>
      </c>
      <c r="N4652" s="11">
        <v>4</v>
      </c>
    </row>
    <row r="4653" spans="3:14" x14ac:dyDescent="0.25">
      <c r="C4653" s="125"/>
      <c r="D4653" s="122"/>
      <c r="E4653" s="9"/>
      <c r="F4653" s="10"/>
      <c r="G4653" s="8">
        <v>100</v>
      </c>
      <c r="H4653" s="13">
        <v>36.144578313253</v>
      </c>
      <c r="I4653" s="2">
        <v>32.530120481928002</v>
      </c>
      <c r="J4653" s="2">
        <v>10.843373493975999</v>
      </c>
      <c r="K4653" s="2">
        <v>4.819277108434</v>
      </c>
      <c r="L4653" s="2">
        <v>1.204819277108</v>
      </c>
      <c r="M4653" s="2">
        <v>9.638554216867</v>
      </c>
      <c r="N4653" s="14">
        <v>4.819277108434</v>
      </c>
    </row>
    <row r="4654" spans="3:14" x14ac:dyDescent="0.25">
      <c r="C4654" s="125"/>
      <c r="D4654" s="122"/>
      <c r="E4654" s="4" t="s">
        <v>30</v>
      </c>
      <c r="F4654" s="5"/>
      <c r="G4654" s="6">
        <v>26</v>
      </c>
      <c r="H4654" s="7">
        <v>7</v>
      </c>
      <c r="I4654" s="1">
        <v>8</v>
      </c>
      <c r="J4654" s="1">
        <v>6</v>
      </c>
      <c r="K4654" s="1">
        <v>1</v>
      </c>
      <c r="L4654" s="1">
        <v>0</v>
      </c>
      <c r="M4654" s="1">
        <v>3</v>
      </c>
      <c r="N4654" s="11">
        <v>1</v>
      </c>
    </row>
    <row r="4655" spans="3:14" x14ac:dyDescent="0.25">
      <c r="C4655" s="125"/>
      <c r="D4655" s="122"/>
      <c r="E4655" s="9"/>
      <c r="F4655" s="10"/>
      <c r="G4655" s="8">
        <v>100</v>
      </c>
      <c r="H4655" s="13">
        <v>26.923076923077002</v>
      </c>
      <c r="I4655" s="2">
        <v>30.769230769231001</v>
      </c>
      <c r="J4655" s="2">
        <v>23.076923076922998</v>
      </c>
      <c r="K4655" s="2">
        <v>3.8461538461539999</v>
      </c>
      <c r="L4655" s="16">
        <v>0</v>
      </c>
      <c r="M4655" s="2">
        <v>11.538461538462</v>
      </c>
      <c r="N4655" s="14">
        <v>3.8461538461539999</v>
      </c>
    </row>
    <row r="4656" spans="3:14" x14ac:dyDescent="0.25">
      <c r="C4656" s="125"/>
      <c r="D4656" s="122"/>
      <c r="E4656" s="4" t="s">
        <v>31</v>
      </c>
      <c r="F4656" s="5"/>
      <c r="G4656" s="6">
        <v>3</v>
      </c>
      <c r="H4656" s="7">
        <v>1</v>
      </c>
      <c r="I4656" s="1">
        <v>0</v>
      </c>
      <c r="J4656" s="1">
        <v>1</v>
      </c>
      <c r="K4656" s="1">
        <v>1</v>
      </c>
      <c r="L4656" s="1">
        <v>0</v>
      </c>
      <c r="M4656" s="1">
        <v>0</v>
      </c>
      <c r="N4656" s="11">
        <v>0</v>
      </c>
    </row>
    <row r="4657" spans="3:14" x14ac:dyDescent="0.25">
      <c r="C4657" s="125"/>
      <c r="D4657" s="122"/>
      <c r="E4657" s="9"/>
      <c r="F4657" s="10"/>
      <c r="G4657" s="8">
        <v>100</v>
      </c>
      <c r="H4657" s="13">
        <v>33.333333333333002</v>
      </c>
      <c r="I4657" s="16">
        <v>0</v>
      </c>
      <c r="J4657" s="2">
        <v>33.333333333333002</v>
      </c>
      <c r="K4657" s="2">
        <v>33.333333333333002</v>
      </c>
      <c r="L4657" s="16">
        <v>0</v>
      </c>
      <c r="M4657" s="16">
        <v>0</v>
      </c>
      <c r="N4657" s="32">
        <v>0</v>
      </c>
    </row>
    <row r="4658" spans="3:14" x14ac:dyDescent="0.25">
      <c r="C4658" s="125"/>
      <c r="D4658" s="122"/>
      <c r="E4658" s="4" t="s">
        <v>32</v>
      </c>
      <c r="F4658" s="5"/>
      <c r="G4658" s="6">
        <v>606</v>
      </c>
      <c r="H4658" s="7">
        <v>429</v>
      </c>
      <c r="I4658" s="1">
        <v>101</v>
      </c>
      <c r="J4658" s="1">
        <v>34</v>
      </c>
      <c r="K4658" s="1">
        <v>13</v>
      </c>
      <c r="L4658" s="1">
        <v>3</v>
      </c>
      <c r="M4658" s="1">
        <v>12</v>
      </c>
      <c r="N4658" s="11">
        <v>14</v>
      </c>
    </row>
    <row r="4659" spans="3:14" x14ac:dyDescent="0.25">
      <c r="C4659" s="125"/>
      <c r="D4659" s="122"/>
      <c r="E4659" s="9"/>
      <c r="F4659" s="10"/>
      <c r="G4659" s="8">
        <v>100</v>
      </c>
      <c r="H4659" s="13">
        <v>70.792079207921006</v>
      </c>
      <c r="I4659" s="2">
        <v>16.666666666666998</v>
      </c>
      <c r="J4659" s="2">
        <v>5.6105610561060004</v>
      </c>
      <c r="K4659" s="2">
        <v>2.145214521452</v>
      </c>
      <c r="L4659" s="2">
        <v>0.49504950495</v>
      </c>
      <c r="M4659" s="2">
        <v>1.9801980198019999</v>
      </c>
      <c r="N4659" s="14">
        <v>2.3102310231019998</v>
      </c>
    </row>
    <row r="4660" spans="3:14" x14ac:dyDescent="0.25">
      <c r="C4660" s="125"/>
      <c r="D4660" s="122"/>
      <c r="E4660" s="4" t="s">
        <v>33</v>
      </c>
      <c r="F4660" s="5"/>
      <c r="G4660" s="6">
        <v>421</v>
      </c>
      <c r="H4660" s="7">
        <v>259</v>
      </c>
      <c r="I4660" s="1">
        <v>98</v>
      </c>
      <c r="J4660" s="1">
        <v>24</v>
      </c>
      <c r="K4660" s="1">
        <v>12</v>
      </c>
      <c r="L4660" s="1">
        <v>2</v>
      </c>
      <c r="M4660" s="1">
        <v>13</v>
      </c>
      <c r="N4660" s="11">
        <v>13</v>
      </c>
    </row>
    <row r="4661" spans="3:14" x14ac:dyDescent="0.25">
      <c r="C4661" s="125"/>
      <c r="D4661" s="122"/>
      <c r="E4661" s="9"/>
      <c r="F4661" s="10"/>
      <c r="G4661" s="8">
        <v>100</v>
      </c>
      <c r="H4661" s="13">
        <v>61.520190023753003</v>
      </c>
      <c r="I4661" s="2">
        <v>23.277909738717</v>
      </c>
      <c r="J4661" s="2">
        <v>5.7007125890739996</v>
      </c>
      <c r="K4661" s="2">
        <v>2.8503562945369998</v>
      </c>
      <c r="L4661" s="2">
        <v>0.475059382423</v>
      </c>
      <c r="M4661" s="2">
        <v>3.0878859857480001</v>
      </c>
      <c r="N4661" s="14">
        <v>3.0878859857480001</v>
      </c>
    </row>
    <row r="4662" spans="3:14" x14ac:dyDescent="0.25">
      <c r="C4662" s="125"/>
      <c r="D4662" s="122"/>
      <c r="E4662" s="4" t="s">
        <v>34</v>
      </c>
      <c r="F4662" s="5"/>
      <c r="G4662" s="6">
        <v>112</v>
      </c>
      <c r="H4662" s="7">
        <v>38</v>
      </c>
      <c r="I4662" s="1">
        <v>35</v>
      </c>
      <c r="J4662" s="1">
        <v>16</v>
      </c>
      <c r="K4662" s="1">
        <v>6</v>
      </c>
      <c r="L4662" s="1">
        <v>1</v>
      </c>
      <c r="M4662" s="1">
        <v>11</v>
      </c>
      <c r="N4662" s="11">
        <v>5</v>
      </c>
    </row>
    <row r="4663" spans="3:14" x14ac:dyDescent="0.25">
      <c r="C4663" s="125"/>
      <c r="D4663" s="122"/>
      <c r="E4663" s="9"/>
      <c r="F4663" s="10"/>
      <c r="G4663" s="8">
        <v>100</v>
      </c>
      <c r="H4663" s="13">
        <v>33.928571428570997</v>
      </c>
      <c r="I4663" s="2">
        <v>31.25</v>
      </c>
      <c r="J4663" s="2">
        <v>14.285714285714</v>
      </c>
      <c r="K4663" s="2">
        <v>5.3571428571429998</v>
      </c>
      <c r="L4663" s="2">
        <v>0.89285714285700002</v>
      </c>
      <c r="M4663" s="2">
        <v>9.8214285714289993</v>
      </c>
      <c r="N4663" s="14">
        <v>4.4642857142860004</v>
      </c>
    </row>
    <row r="4664" spans="3:14" x14ac:dyDescent="0.25">
      <c r="C4664" s="125"/>
      <c r="D4664" s="122"/>
      <c r="E4664" s="4" t="s">
        <v>35</v>
      </c>
      <c r="F4664" s="5"/>
      <c r="G4664" s="6">
        <v>533</v>
      </c>
      <c r="H4664" s="7">
        <v>297</v>
      </c>
      <c r="I4664" s="1">
        <v>133</v>
      </c>
      <c r="J4664" s="1">
        <v>40</v>
      </c>
      <c r="K4664" s="1">
        <v>18</v>
      </c>
      <c r="L4664" s="1">
        <v>3</v>
      </c>
      <c r="M4664" s="1">
        <v>24</v>
      </c>
      <c r="N4664" s="11">
        <v>18</v>
      </c>
    </row>
    <row r="4665" spans="3:14" x14ac:dyDescent="0.25">
      <c r="C4665" s="125"/>
      <c r="D4665" s="122"/>
      <c r="E4665" s="9"/>
      <c r="F4665" s="10"/>
      <c r="G4665" s="8">
        <v>100</v>
      </c>
      <c r="H4665" s="13">
        <v>55.722326454033997</v>
      </c>
      <c r="I4665" s="2">
        <v>24.953095684802999</v>
      </c>
      <c r="J4665" s="2">
        <v>7.5046904315200003</v>
      </c>
      <c r="K4665" s="2">
        <v>3.3771106941840001</v>
      </c>
      <c r="L4665" s="2">
        <v>0.56285178236400002</v>
      </c>
      <c r="M4665" s="2">
        <v>4.5028142589120002</v>
      </c>
      <c r="N4665" s="14">
        <v>3.3771106941840001</v>
      </c>
    </row>
    <row r="4666" spans="3:14" x14ac:dyDescent="0.25">
      <c r="C4666" s="125"/>
      <c r="D4666" s="121" t="s">
        <v>22</v>
      </c>
      <c r="E4666" s="18" t="s">
        <v>25</v>
      </c>
      <c r="F4666" s="17"/>
      <c r="G4666" s="19">
        <v>247</v>
      </c>
      <c r="H4666" s="21">
        <v>171</v>
      </c>
      <c r="I4666" s="3">
        <v>59</v>
      </c>
      <c r="J4666" s="3">
        <v>11</v>
      </c>
      <c r="K4666" s="3">
        <v>2</v>
      </c>
      <c r="L4666" s="3">
        <v>1</v>
      </c>
      <c r="M4666" s="3">
        <v>2</v>
      </c>
      <c r="N4666" s="22">
        <v>1</v>
      </c>
    </row>
    <row r="4667" spans="3:14" x14ac:dyDescent="0.25">
      <c r="C4667" s="125"/>
      <c r="D4667" s="122"/>
      <c r="E4667" s="9"/>
      <c r="F4667" s="10"/>
      <c r="G4667" s="8">
        <v>100</v>
      </c>
      <c r="H4667" s="13">
        <v>69.230769230768999</v>
      </c>
      <c r="I4667" s="2">
        <v>23.886639676112999</v>
      </c>
      <c r="J4667" s="2">
        <v>4.453441295547</v>
      </c>
      <c r="K4667" s="2">
        <v>0.80971659919000005</v>
      </c>
      <c r="L4667" s="2">
        <v>0.40485829959500003</v>
      </c>
      <c r="M4667" s="2">
        <v>0.80971659919000005</v>
      </c>
      <c r="N4667" s="14">
        <v>0.40485829959500003</v>
      </c>
    </row>
    <row r="4668" spans="3:14" x14ac:dyDescent="0.25">
      <c r="C4668" s="125"/>
      <c r="D4668" s="122"/>
      <c r="E4668" s="4" t="s">
        <v>26</v>
      </c>
      <c r="F4668" s="5"/>
      <c r="G4668" s="6">
        <v>380</v>
      </c>
      <c r="H4668" s="7">
        <v>230</v>
      </c>
      <c r="I4668" s="1">
        <v>105</v>
      </c>
      <c r="J4668" s="1">
        <v>30</v>
      </c>
      <c r="K4668" s="1">
        <v>0</v>
      </c>
      <c r="L4668" s="1">
        <v>1</v>
      </c>
      <c r="M4668" s="1">
        <v>3</v>
      </c>
      <c r="N4668" s="11">
        <v>11</v>
      </c>
    </row>
    <row r="4669" spans="3:14" x14ac:dyDescent="0.25">
      <c r="C4669" s="125"/>
      <c r="D4669" s="122"/>
      <c r="E4669" s="9"/>
      <c r="F4669" s="10"/>
      <c r="G4669" s="8">
        <v>100</v>
      </c>
      <c r="H4669" s="13">
        <v>60.526315789473998</v>
      </c>
      <c r="I4669" s="2">
        <v>27.631578947367998</v>
      </c>
      <c r="J4669" s="2">
        <v>7.8947368421049999</v>
      </c>
      <c r="K4669" s="16">
        <v>0</v>
      </c>
      <c r="L4669" s="2">
        <v>0.26315789473700002</v>
      </c>
      <c r="M4669" s="2">
        <v>0.78947368421099995</v>
      </c>
      <c r="N4669" s="14">
        <v>2.8947368421049999</v>
      </c>
    </row>
    <row r="4670" spans="3:14" x14ac:dyDescent="0.25">
      <c r="C4670" s="125"/>
      <c r="D4670" s="122"/>
      <c r="E4670" s="4" t="s">
        <v>27</v>
      </c>
      <c r="F4670" s="5"/>
      <c r="G4670" s="6">
        <v>251</v>
      </c>
      <c r="H4670" s="7">
        <v>147</v>
      </c>
      <c r="I4670" s="1">
        <v>79</v>
      </c>
      <c r="J4670" s="1">
        <v>8</v>
      </c>
      <c r="K4670" s="1">
        <v>6</v>
      </c>
      <c r="L4670" s="1">
        <v>1</v>
      </c>
      <c r="M4670" s="1">
        <v>4</v>
      </c>
      <c r="N4670" s="11">
        <v>6</v>
      </c>
    </row>
    <row r="4671" spans="3:14" x14ac:dyDescent="0.25">
      <c r="C4671" s="125"/>
      <c r="D4671" s="122"/>
      <c r="E4671" s="9"/>
      <c r="F4671" s="10"/>
      <c r="G4671" s="8">
        <v>100</v>
      </c>
      <c r="H4671" s="13">
        <v>58.565737051793</v>
      </c>
      <c r="I4671" s="2">
        <v>31.474103585657002</v>
      </c>
      <c r="J4671" s="2">
        <v>3.187250996016</v>
      </c>
      <c r="K4671" s="2">
        <v>2.3904382470119998</v>
      </c>
      <c r="L4671" s="2">
        <v>0.398406374502</v>
      </c>
      <c r="M4671" s="2">
        <v>1.593625498008</v>
      </c>
      <c r="N4671" s="14">
        <v>2.3904382470119998</v>
      </c>
    </row>
    <row r="4672" spans="3:14" x14ac:dyDescent="0.25">
      <c r="C4672" s="125"/>
      <c r="D4672" s="122"/>
      <c r="E4672" s="4" t="s">
        <v>28</v>
      </c>
      <c r="F4672" s="5"/>
      <c r="G4672" s="6">
        <v>210</v>
      </c>
      <c r="H4672" s="7">
        <v>107</v>
      </c>
      <c r="I4672" s="1">
        <v>60</v>
      </c>
      <c r="J4672" s="1">
        <v>17</v>
      </c>
      <c r="K4672" s="1">
        <v>10</v>
      </c>
      <c r="L4672" s="1">
        <v>4</v>
      </c>
      <c r="M4672" s="1">
        <v>9</v>
      </c>
      <c r="N4672" s="11">
        <v>3</v>
      </c>
    </row>
    <row r="4673" spans="3:14" x14ac:dyDescent="0.25">
      <c r="C4673" s="125"/>
      <c r="D4673" s="122"/>
      <c r="E4673" s="9"/>
      <c r="F4673" s="10"/>
      <c r="G4673" s="8">
        <v>100</v>
      </c>
      <c r="H4673" s="13">
        <v>50.952380952380999</v>
      </c>
      <c r="I4673" s="2">
        <v>28.571428571428999</v>
      </c>
      <c r="J4673" s="2">
        <v>8.0952380952380008</v>
      </c>
      <c r="K4673" s="2">
        <v>4.7619047619049999</v>
      </c>
      <c r="L4673" s="2">
        <v>1.9047619047619999</v>
      </c>
      <c r="M4673" s="2">
        <v>4.2857142857139996</v>
      </c>
      <c r="N4673" s="14">
        <v>1.4285714285710001</v>
      </c>
    </row>
    <row r="4674" spans="3:14" x14ac:dyDescent="0.25">
      <c r="C4674" s="125"/>
      <c r="D4674" s="122"/>
      <c r="E4674" s="4" t="s">
        <v>29</v>
      </c>
      <c r="F4674" s="5"/>
      <c r="G4674" s="6">
        <v>123</v>
      </c>
      <c r="H4674" s="7">
        <v>24</v>
      </c>
      <c r="I4674" s="1">
        <v>35</v>
      </c>
      <c r="J4674" s="1">
        <v>26</v>
      </c>
      <c r="K4674" s="1">
        <v>11</v>
      </c>
      <c r="L4674" s="1">
        <v>3</v>
      </c>
      <c r="M4674" s="1">
        <v>16</v>
      </c>
      <c r="N4674" s="11">
        <v>8</v>
      </c>
    </row>
    <row r="4675" spans="3:14" x14ac:dyDescent="0.25">
      <c r="C4675" s="125"/>
      <c r="D4675" s="122"/>
      <c r="E4675" s="9"/>
      <c r="F4675" s="10"/>
      <c r="G4675" s="8">
        <v>100</v>
      </c>
      <c r="H4675" s="13">
        <v>19.512195121950999</v>
      </c>
      <c r="I4675" s="2">
        <v>28.455284552845999</v>
      </c>
      <c r="J4675" s="2">
        <v>21.138211382114001</v>
      </c>
      <c r="K4675" s="2">
        <v>8.9430894308940001</v>
      </c>
      <c r="L4675" s="2">
        <v>2.4390243902440001</v>
      </c>
      <c r="M4675" s="2">
        <v>13.008130081300999</v>
      </c>
      <c r="N4675" s="14">
        <v>6.5040650406499996</v>
      </c>
    </row>
    <row r="4676" spans="3:14" x14ac:dyDescent="0.25">
      <c r="C4676" s="125"/>
      <c r="D4676" s="122"/>
      <c r="E4676" s="4" t="s">
        <v>30</v>
      </c>
      <c r="F4676" s="5"/>
      <c r="G4676" s="6">
        <v>50</v>
      </c>
      <c r="H4676" s="7">
        <v>17</v>
      </c>
      <c r="I4676" s="1">
        <v>10</v>
      </c>
      <c r="J4676" s="1">
        <v>7</v>
      </c>
      <c r="K4676" s="1">
        <v>4</v>
      </c>
      <c r="L4676" s="1">
        <v>0</v>
      </c>
      <c r="M4676" s="1">
        <v>9</v>
      </c>
      <c r="N4676" s="11">
        <v>3</v>
      </c>
    </row>
    <row r="4677" spans="3:14" x14ac:dyDescent="0.25">
      <c r="C4677" s="125"/>
      <c r="D4677" s="122"/>
      <c r="E4677" s="9"/>
      <c r="F4677" s="10"/>
      <c r="G4677" s="8">
        <v>100</v>
      </c>
      <c r="H4677" s="13">
        <v>34</v>
      </c>
      <c r="I4677" s="2">
        <v>20</v>
      </c>
      <c r="J4677" s="2">
        <v>14</v>
      </c>
      <c r="K4677" s="2">
        <v>8</v>
      </c>
      <c r="L4677" s="16">
        <v>0</v>
      </c>
      <c r="M4677" s="2">
        <v>18</v>
      </c>
      <c r="N4677" s="14">
        <v>6</v>
      </c>
    </row>
    <row r="4678" spans="3:14" x14ac:dyDescent="0.25">
      <c r="C4678" s="125"/>
      <c r="D4678" s="122"/>
      <c r="E4678" s="4" t="s">
        <v>31</v>
      </c>
      <c r="F4678" s="5"/>
      <c r="G4678" s="6">
        <v>14</v>
      </c>
      <c r="H4678" s="7">
        <v>2</v>
      </c>
      <c r="I4678" s="1">
        <v>2</v>
      </c>
      <c r="J4678" s="1">
        <v>1</v>
      </c>
      <c r="K4678" s="1">
        <v>1</v>
      </c>
      <c r="L4678" s="1">
        <v>1</v>
      </c>
      <c r="M4678" s="1">
        <v>7</v>
      </c>
      <c r="N4678" s="11">
        <v>0</v>
      </c>
    </row>
    <row r="4679" spans="3:14" x14ac:dyDescent="0.25">
      <c r="C4679" s="125"/>
      <c r="D4679" s="122"/>
      <c r="E4679" s="9"/>
      <c r="F4679" s="10"/>
      <c r="G4679" s="8">
        <v>100</v>
      </c>
      <c r="H4679" s="13">
        <v>14.285714285714</v>
      </c>
      <c r="I4679" s="2">
        <v>14.285714285714</v>
      </c>
      <c r="J4679" s="2">
        <v>7.1428571428570002</v>
      </c>
      <c r="K4679" s="2">
        <v>7.1428571428570002</v>
      </c>
      <c r="L4679" s="2">
        <v>7.1428571428570002</v>
      </c>
      <c r="M4679" s="2">
        <v>50</v>
      </c>
      <c r="N4679" s="32">
        <v>0</v>
      </c>
    </row>
    <row r="4680" spans="3:14" x14ac:dyDescent="0.25">
      <c r="C4680" s="125"/>
      <c r="D4680" s="122"/>
      <c r="E4680" s="4" t="s">
        <v>32</v>
      </c>
      <c r="F4680" s="5"/>
      <c r="G4680" s="6">
        <v>627</v>
      </c>
      <c r="H4680" s="7">
        <v>401</v>
      </c>
      <c r="I4680" s="1">
        <v>164</v>
      </c>
      <c r="J4680" s="1">
        <v>41</v>
      </c>
      <c r="K4680" s="1">
        <v>2</v>
      </c>
      <c r="L4680" s="1">
        <v>2</v>
      </c>
      <c r="M4680" s="1">
        <v>5</v>
      </c>
      <c r="N4680" s="11">
        <v>12</v>
      </c>
    </row>
    <row r="4681" spans="3:14" x14ac:dyDescent="0.25">
      <c r="C4681" s="125"/>
      <c r="D4681" s="122"/>
      <c r="E4681" s="9"/>
      <c r="F4681" s="10"/>
      <c r="G4681" s="8">
        <v>100</v>
      </c>
      <c r="H4681" s="13">
        <v>63.955342902711003</v>
      </c>
      <c r="I4681" s="2">
        <v>26.156299840509998</v>
      </c>
      <c r="J4681" s="2">
        <v>6.5390749601279996</v>
      </c>
      <c r="K4681" s="2">
        <v>0.318979266348</v>
      </c>
      <c r="L4681" s="2">
        <v>0.318979266348</v>
      </c>
      <c r="M4681" s="2">
        <v>0.79744816586900003</v>
      </c>
      <c r="N4681" s="14">
        <v>1.9138755980860001</v>
      </c>
    </row>
    <row r="4682" spans="3:14" x14ac:dyDescent="0.25">
      <c r="C4682" s="125"/>
      <c r="D4682" s="122"/>
      <c r="E4682" s="4" t="s">
        <v>33</v>
      </c>
      <c r="F4682" s="5"/>
      <c r="G4682" s="6">
        <v>461</v>
      </c>
      <c r="H4682" s="7">
        <v>254</v>
      </c>
      <c r="I4682" s="1">
        <v>139</v>
      </c>
      <c r="J4682" s="1">
        <v>25</v>
      </c>
      <c r="K4682" s="1">
        <v>16</v>
      </c>
      <c r="L4682" s="1">
        <v>5</v>
      </c>
      <c r="M4682" s="1">
        <v>13</v>
      </c>
      <c r="N4682" s="11">
        <v>9</v>
      </c>
    </row>
    <row r="4683" spans="3:14" x14ac:dyDescent="0.25">
      <c r="C4683" s="125"/>
      <c r="D4683" s="122"/>
      <c r="E4683" s="9"/>
      <c r="F4683" s="10"/>
      <c r="G4683" s="8">
        <v>100</v>
      </c>
      <c r="H4683" s="13">
        <v>55.097613882863001</v>
      </c>
      <c r="I4683" s="2">
        <v>30.151843817787</v>
      </c>
      <c r="J4683" s="2">
        <v>5.4229934924079997</v>
      </c>
      <c r="K4683" s="2">
        <v>3.4707158351410001</v>
      </c>
      <c r="L4683" s="2">
        <v>1.084598698482</v>
      </c>
      <c r="M4683" s="2">
        <v>2.819956616052</v>
      </c>
      <c r="N4683" s="14">
        <v>1.952277657267</v>
      </c>
    </row>
    <row r="4684" spans="3:14" x14ac:dyDescent="0.25">
      <c r="C4684" s="125"/>
      <c r="D4684" s="122"/>
      <c r="E4684" s="4" t="s">
        <v>34</v>
      </c>
      <c r="F4684" s="5"/>
      <c r="G4684" s="6">
        <v>187</v>
      </c>
      <c r="H4684" s="7">
        <v>43</v>
      </c>
      <c r="I4684" s="1">
        <v>47</v>
      </c>
      <c r="J4684" s="1">
        <v>34</v>
      </c>
      <c r="K4684" s="1">
        <v>16</v>
      </c>
      <c r="L4684" s="1">
        <v>4</v>
      </c>
      <c r="M4684" s="1">
        <v>32</v>
      </c>
      <c r="N4684" s="11">
        <v>11</v>
      </c>
    </row>
    <row r="4685" spans="3:14" x14ac:dyDescent="0.25">
      <c r="C4685" s="125"/>
      <c r="D4685" s="122"/>
      <c r="E4685" s="9"/>
      <c r="F4685" s="10"/>
      <c r="G4685" s="8">
        <v>100</v>
      </c>
      <c r="H4685" s="13">
        <v>22.994652406417</v>
      </c>
      <c r="I4685" s="2">
        <v>25.133689839572</v>
      </c>
      <c r="J4685" s="2">
        <v>18.181818181817999</v>
      </c>
      <c r="K4685" s="2">
        <v>8.5561497326199998</v>
      </c>
      <c r="L4685" s="2">
        <v>2.1390374331549999</v>
      </c>
      <c r="M4685" s="2">
        <v>17.112299465241001</v>
      </c>
      <c r="N4685" s="14">
        <v>5.8823529411760003</v>
      </c>
    </row>
    <row r="4686" spans="3:14" x14ac:dyDescent="0.25">
      <c r="C4686" s="125"/>
      <c r="D4686" s="122"/>
      <c r="E4686" s="4" t="s">
        <v>35</v>
      </c>
      <c r="F4686" s="5"/>
      <c r="G4686" s="6">
        <v>648</v>
      </c>
      <c r="H4686" s="7">
        <v>297</v>
      </c>
      <c r="I4686" s="1">
        <v>186</v>
      </c>
      <c r="J4686" s="1">
        <v>59</v>
      </c>
      <c r="K4686" s="1">
        <v>32</v>
      </c>
      <c r="L4686" s="1">
        <v>9</v>
      </c>
      <c r="M4686" s="1">
        <v>45</v>
      </c>
      <c r="N4686" s="11">
        <v>20</v>
      </c>
    </row>
    <row r="4687" spans="3:14" x14ac:dyDescent="0.25">
      <c r="C4687" s="125"/>
      <c r="D4687" s="122"/>
      <c r="E4687" s="9"/>
      <c r="F4687" s="10"/>
      <c r="G4687" s="8">
        <v>100</v>
      </c>
      <c r="H4687" s="13">
        <v>45.833333333333002</v>
      </c>
      <c r="I4687" s="2">
        <v>28.703703703704001</v>
      </c>
      <c r="J4687" s="2">
        <v>9.1049382716050005</v>
      </c>
      <c r="K4687" s="2">
        <v>4.9382716049380004</v>
      </c>
      <c r="L4687" s="2">
        <v>1.3888888888890001</v>
      </c>
      <c r="M4687" s="2">
        <v>6.9444444444439997</v>
      </c>
      <c r="N4687" s="14">
        <v>3.086419753086</v>
      </c>
    </row>
    <row r="4688" spans="3:14" x14ac:dyDescent="0.25">
      <c r="C4688" s="121" t="s">
        <v>36</v>
      </c>
      <c r="D4688" s="121" t="s">
        <v>24</v>
      </c>
      <c r="E4688" s="18" t="s">
        <v>37</v>
      </c>
      <c r="F4688" s="17"/>
      <c r="G4688" s="19">
        <v>106</v>
      </c>
      <c r="H4688" s="21">
        <v>60</v>
      </c>
      <c r="I4688" s="3">
        <v>18</v>
      </c>
      <c r="J4688" s="3">
        <v>10</v>
      </c>
      <c r="K4688" s="3">
        <v>4</v>
      </c>
      <c r="L4688" s="3">
        <v>1</v>
      </c>
      <c r="M4688" s="3">
        <v>8</v>
      </c>
      <c r="N4688" s="22">
        <v>5</v>
      </c>
    </row>
    <row r="4689" spans="3:14" x14ac:dyDescent="0.25">
      <c r="C4689" s="125"/>
      <c r="D4689" s="122"/>
      <c r="E4689" s="9"/>
      <c r="F4689" s="10"/>
      <c r="G4689" s="8">
        <v>100</v>
      </c>
      <c r="H4689" s="13">
        <v>56.603773584906001</v>
      </c>
      <c r="I4689" s="2">
        <v>16.981132075472001</v>
      </c>
      <c r="J4689" s="2">
        <v>9.4339622641510008</v>
      </c>
      <c r="K4689" s="2">
        <v>3.7735849056599999</v>
      </c>
      <c r="L4689" s="2">
        <v>0.94339622641499998</v>
      </c>
      <c r="M4689" s="2">
        <v>7.547169811321</v>
      </c>
      <c r="N4689" s="14">
        <v>4.7169811320750004</v>
      </c>
    </row>
    <row r="4690" spans="3:14" ht="25.2" x14ac:dyDescent="0.25">
      <c r="C4690" s="125"/>
      <c r="D4690" s="122"/>
      <c r="E4690" s="4" t="s">
        <v>38</v>
      </c>
      <c r="F4690" s="5"/>
      <c r="G4690" s="6">
        <v>1653</v>
      </c>
      <c r="H4690" s="7">
        <v>1029</v>
      </c>
      <c r="I4690" s="1">
        <v>400</v>
      </c>
      <c r="J4690" s="1">
        <v>99</v>
      </c>
      <c r="K4690" s="1">
        <v>36</v>
      </c>
      <c r="L4690" s="1">
        <v>9</v>
      </c>
      <c r="M4690" s="1">
        <v>41</v>
      </c>
      <c r="N4690" s="11">
        <v>39</v>
      </c>
    </row>
    <row r="4691" spans="3:14" x14ac:dyDescent="0.25">
      <c r="C4691" s="125"/>
      <c r="D4691" s="122"/>
      <c r="E4691" s="9"/>
      <c r="F4691" s="10"/>
      <c r="G4691" s="8">
        <v>100</v>
      </c>
      <c r="H4691" s="13">
        <v>62.250453720507998</v>
      </c>
      <c r="I4691" s="2">
        <v>24.198427102238</v>
      </c>
      <c r="J4691" s="2">
        <v>5.9891107078039996</v>
      </c>
      <c r="K4691" s="2">
        <v>2.1778584392010001</v>
      </c>
      <c r="L4691" s="2">
        <v>0.5444646098</v>
      </c>
      <c r="M4691" s="2">
        <v>2.480338777979</v>
      </c>
      <c r="N4691" s="14">
        <v>2.3593466424680001</v>
      </c>
    </row>
    <row r="4692" spans="3:14" ht="25.2" x14ac:dyDescent="0.25">
      <c r="C4692" s="125"/>
      <c r="D4692" s="122"/>
      <c r="E4692" s="4" t="s">
        <v>39</v>
      </c>
      <c r="F4692" s="5"/>
      <c r="G4692" s="6">
        <v>116</v>
      </c>
      <c r="H4692" s="7">
        <v>70</v>
      </c>
      <c r="I4692" s="1">
        <v>24</v>
      </c>
      <c r="J4692" s="1">
        <v>15</v>
      </c>
      <c r="K4692" s="1">
        <v>3</v>
      </c>
      <c r="L4692" s="1">
        <v>0</v>
      </c>
      <c r="M4692" s="1">
        <v>2</v>
      </c>
      <c r="N4692" s="11">
        <v>2</v>
      </c>
    </row>
    <row r="4693" spans="3:14" x14ac:dyDescent="0.25">
      <c r="C4693" s="125"/>
      <c r="D4693" s="122"/>
      <c r="E4693" s="9"/>
      <c r="F4693" s="10"/>
      <c r="G4693" s="8">
        <v>100</v>
      </c>
      <c r="H4693" s="13">
        <v>60.344827586207003</v>
      </c>
      <c r="I4693" s="2">
        <v>20.689655172414</v>
      </c>
      <c r="J4693" s="2">
        <v>12.931034482758999</v>
      </c>
      <c r="K4693" s="2">
        <v>2.586206896552</v>
      </c>
      <c r="L4693" s="16">
        <v>0</v>
      </c>
      <c r="M4693" s="2">
        <v>1.7241379310339999</v>
      </c>
      <c r="N4693" s="14">
        <v>1.7241379310339999</v>
      </c>
    </row>
    <row r="4694" spans="3:14" ht="25.2" x14ac:dyDescent="0.25">
      <c r="C4694" s="125"/>
      <c r="D4694" s="122"/>
      <c r="E4694" s="4" t="s">
        <v>40</v>
      </c>
      <c r="F4694" s="5"/>
      <c r="G4694" s="6">
        <v>513</v>
      </c>
      <c r="H4694" s="7">
        <v>248</v>
      </c>
      <c r="I4694" s="1">
        <v>137</v>
      </c>
      <c r="J4694" s="1">
        <v>48</v>
      </c>
      <c r="K4694" s="1">
        <v>21</v>
      </c>
      <c r="L4694" s="1">
        <v>7</v>
      </c>
      <c r="M4694" s="1">
        <v>34</v>
      </c>
      <c r="N4694" s="11">
        <v>18</v>
      </c>
    </row>
    <row r="4695" spans="3:14" x14ac:dyDescent="0.25">
      <c r="C4695" s="125"/>
      <c r="D4695" s="122"/>
      <c r="E4695" s="9"/>
      <c r="F4695" s="10"/>
      <c r="G4695" s="8">
        <v>100</v>
      </c>
      <c r="H4695" s="13">
        <v>48.343079922027002</v>
      </c>
      <c r="I4695" s="2">
        <v>26.705653021442</v>
      </c>
      <c r="J4695" s="2">
        <v>9.3567251461990004</v>
      </c>
      <c r="K4695" s="2">
        <v>4.0935672514619998</v>
      </c>
      <c r="L4695" s="2">
        <v>1.364522417154</v>
      </c>
      <c r="M4695" s="2">
        <v>6.6276803118909999</v>
      </c>
      <c r="N4695" s="14">
        <v>3.508771929825</v>
      </c>
    </row>
    <row r="4696" spans="3:14" x14ac:dyDescent="0.25">
      <c r="C4696" s="125"/>
      <c r="D4696" s="122"/>
      <c r="E4696" s="4" t="s">
        <v>18</v>
      </c>
      <c r="F4696" s="5"/>
      <c r="G4696" s="6">
        <v>26</v>
      </c>
      <c r="H4696" s="7">
        <v>17</v>
      </c>
      <c r="I4696" s="1">
        <v>5</v>
      </c>
      <c r="J4696" s="1">
        <v>2</v>
      </c>
      <c r="K4696" s="1">
        <v>1</v>
      </c>
      <c r="L4696" s="1">
        <v>0</v>
      </c>
      <c r="M4696" s="1">
        <v>1</v>
      </c>
      <c r="N4696" s="11">
        <v>0</v>
      </c>
    </row>
    <row r="4697" spans="3:14" x14ac:dyDescent="0.25">
      <c r="C4697" s="125"/>
      <c r="D4697" s="122"/>
      <c r="E4697" s="9"/>
      <c r="F4697" s="10"/>
      <c r="G4697" s="8">
        <v>100</v>
      </c>
      <c r="H4697" s="13">
        <v>65.384615384615003</v>
      </c>
      <c r="I4697" s="2">
        <v>19.230769230768999</v>
      </c>
      <c r="J4697" s="2">
        <v>7.6923076923079998</v>
      </c>
      <c r="K4697" s="2">
        <v>3.8461538461539999</v>
      </c>
      <c r="L4697" s="16">
        <v>0</v>
      </c>
      <c r="M4697" s="2">
        <v>3.8461538461539999</v>
      </c>
      <c r="N4697" s="32">
        <v>0</v>
      </c>
    </row>
    <row r="4698" spans="3:14" x14ac:dyDescent="0.25">
      <c r="C4698" s="125"/>
      <c r="D4698" s="121" t="s">
        <v>21</v>
      </c>
      <c r="E4698" s="18" t="s">
        <v>37</v>
      </c>
      <c r="F4698" s="17"/>
      <c r="G4698" s="19">
        <v>66</v>
      </c>
      <c r="H4698" s="21">
        <v>38</v>
      </c>
      <c r="I4698" s="3">
        <v>11</v>
      </c>
      <c r="J4698" s="3">
        <v>4</v>
      </c>
      <c r="K4698" s="3">
        <v>2</v>
      </c>
      <c r="L4698" s="3">
        <v>1</v>
      </c>
      <c r="M4698" s="3">
        <v>6</v>
      </c>
      <c r="N4698" s="22">
        <v>4</v>
      </c>
    </row>
    <row r="4699" spans="3:14" x14ac:dyDescent="0.25">
      <c r="C4699" s="125"/>
      <c r="D4699" s="122"/>
      <c r="E4699" s="9"/>
      <c r="F4699" s="10"/>
      <c r="G4699" s="8">
        <v>100</v>
      </c>
      <c r="H4699" s="13">
        <v>57.575757575757997</v>
      </c>
      <c r="I4699" s="2">
        <v>16.666666666666998</v>
      </c>
      <c r="J4699" s="2">
        <v>6.0606060606060002</v>
      </c>
      <c r="K4699" s="2">
        <v>3.0303030303030001</v>
      </c>
      <c r="L4699" s="2">
        <v>1.5151515151520001</v>
      </c>
      <c r="M4699" s="2">
        <v>9.0909090909089993</v>
      </c>
      <c r="N4699" s="14">
        <v>6.0606060606060002</v>
      </c>
    </row>
    <row r="4700" spans="3:14" ht="25.2" x14ac:dyDescent="0.25">
      <c r="C4700" s="125"/>
      <c r="D4700" s="122"/>
      <c r="E4700" s="4" t="s">
        <v>38</v>
      </c>
      <c r="F4700" s="5"/>
      <c r="G4700" s="6">
        <v>938</v>
      </c>
      <c r="H4700" s="7">
        <v>606</v>
      </c>
      <c r="I4700" s="1">
        <v>195</v>
      </c>
      <c r="J4700" s="1">
        <v>58</v>
      </c>
      <c r="K4700" s="1">
        <v>27</v>
      </c>
      <c r="L4700" s="1">
        <v>4</v>
      </c>
      <c r="M4700" s="1">
        <v>25</v>
      </c>
      <c r="N4700" s="11">
        <v>23</v>
      </c>
    </row>
    <row r="4701" spans="3:14" x14ac:dyDescent="0.25">
      <c r="C4701" s="125"/>
      <c r="D4701" s="122"/>
      <c r="E4701" s="9"/>
      <c r="F4701" s="10"/>
      <c r="G4701" s="8">
        <v>100</v>
      </c>
      <c r="H4701" s="13">
        <v>64.605543710020996</v>
      </c>
      <c r="I4701" s="2">
        <v>20.788912579957</v>
      </c>
      <c r="J4701" s="2">
        <v>6.1833688699360003</v>
      </c>
      <c r="K4701" s="2">
        <v>2.8784648187630002</v>
      </c>
      <c r="L4701" s="2">
        <v>0.426439232409</v>
      </c>
      <c r="M4701" s="2">
        <v>2.6652452025589999</v>
      </c>
      <c r="N4701" s="14">
        <v>2.4520255863539999</v>
      </c>
    </row>
    <row r="4702" spans="3:14" ht="25.2" x14ac:dyDescent="0.25">
      <c r="C4702" s="125"/>
      <c r="D4702" s="122"/>
      <c r="E4702" s="4" t="s">
        <v>39</v>
      </c>
      <c r="F4702" s="5"/>
      <c r="G4702" s="6">
        <v>43</v>
      </c>
      <c r="H4702" s="7">
        <v>27</v>
      </c>
      <c r="I4702" s="1">
        <v>9</v>
      </c>
      <c r="J4702" s="1">
        <v>5</v>
      </c>
      <c r="K4702" s="1">
        <v>0</v>
      </c>
      <c r="L4702" s="1">
        <v>0</v>
      </c>
      <c r="M4702" s="1">
        <v>1</v>
      </c>
      <c r="N4702" s="11">
        <v>1</v>
      </c>
    </row>
    <row r="4703" spans="3:14" x14ac:dyDescent="0.25">
      <c r="C4703" s="125"/>
      <c r="D4703" s="122"/>
      <c r="E4703" s="9"/>
      <c r="F4703" s="10"/>
      <c r="G4703" s="8">
        <v>100</v>
      </c>
      <c r="H4703" s="13">
        <v>62.790697674419</v>
      </c>
      <c r="I4703" s="2">
        <v>20.930232558139998</v>
      </c>
      <c r="J4703" s="2">
        <v>11.627906976744001</v>
      </c>
      <c r="K4703" s="16">
        <v>0</v>
      </c>
      <c r="L4703" s="16">
        <v>0</v>
      </c>
      <c r="M4703" s="2">
        <v>2.3255813953489999</v>
      </c>
      <c r="N4703" s="14">
        <v>2.3255813953489999</v>
      </c>
    </row>
    <row r="4704" spans="3:14" ht="25.2" x14ac:dyDescent="0.25">
      <c r="C4704" s="125"/>
      <c r="D4704" s="122"/>
      <c r="E4704" s="4" t="s">
        <v>40</v>
      </c>
      <c r="F4704" s="5"/>
      <c r="G4704" s="6">
        <v>77</v>
      </c>
      <c r="H4704" s="7">
        <v>46</v>
      </c>
      <c r="I4704" s="1">
        <v>16</v>
      </c>
      <c r="J4704" s="1">
        <v>5</v>
      </c>
      <c r="K4704" s="1">
        <v>2</v>
      </c>
      <c r="L4704" s="1">
        <v>1</v>
      </c>
      <c r="M4704" s="1">
        <v>3</v>
      </c>
      <c r="N4704" s="11">
        <v>4</v>
      </c>
    </row>
    <row r="4705" spans="3:14" x14ac:dyDescent="0.25">
      <c r="C4705" s="125"/>
      <c r="D4705" s="122"/>
      <c r="E4705" s="9"/>
      <c r="F4705" s="10"/>
      <c r="G4705" s="8">
        <v>100</v>
      </c>
      <c r="H4705" s="13">
        <v>59.740259740260001</v>
      </c>
      <c r="I4705" s="2">
        <v>20.779220779220999</v>
      </c>
      <c r="J4705" s="2">
        <v>6.4935064935059996</v>
      </c>
      <c r="K4705" s="2">
        <v>2.5974025974030002</v>
      </c>
      <c r="L4705" s="2">
        <v>1.298701298701</v>
      </c>
      <c r="M4705" s="2">
        <v>3.896103896104</v>
      </c>
      <c r="N4705" s="14">
        <v>5.1948051948050002</v>
      </c>
    </row>
    <row r="4706" spans="3:14" x14ac:dyDescent="0.25">
      <c r="C4706" s="125"/>
      <c r="D4706" s="122"/>
      <c r="E4706" s="4" t="s">
        <v>18</v>
      </c>
      <c r="F4706" s="5"/>
      <c r="G4706" s="6">
        <v>15</v>
      </c>
      <c r="H4706" s="7">
        <v>9</v>
      </c>
      <c r="I4706" s="1">
        <v>3</v>
      </c>
      <c r="J4706" s="1">
        <v>2</v>
      </c>
      <c r="K4706" s="1">
        <v>0</v>
      </c>
      <c r="L4706" s="1">
        <v>0</v>
      </c>
      <c r="M4706" s="1">
        <v>1</v>
      </c>
      <c r="N4706" s="11">
        <v>0</v>
      </c>
    </row>
    <row r="4707" spans="3:14" x14ac:dyDescent="0.25">
      <c r="C4707" s="125"/>
      <c r="D4707" s="122"/>
      <c r="E4707" s="9"/>
      <c r="F4707" s="10"/>
      <c r="G4707" s="8">
        <v>100</v>
      </c>
      <c r="H4707" s="13">
        <v>60</v>
      </c>
      <c r="I4707" s="2">
        <v>20</v>
      </c>
      <c r="J4707" s="2">
        <v>13.333333333333</v>
      </c>
      <c r="K4707" s="16">
        <v>0</v>
      </c>
      <c r="L4707" s="16">
        <v>0</v>
      </c>
      <c r="M4707" s="2">
        <v>6.666666666667</v>
      </c>
      <c r="N4707" s="32">
        <v>0</v>
      </c>
    </row>
    <row r="4708" spans="3:14" x14ac:dyDescent="0.25">
      <c r="C4708" s="125"/>
      <c r="D4708" s="121" t="s">
        <v>22</v>
      </c>
      <c r="E4708" s="18" t="s">
        <v>37</v>
      </c>
      <c r="F4708" s="17"/>
      <c r="G4708" s="19">
        <v>40</v>
      </c>
      <c r="H4708" s="21">
        <v>22</v>
      </c>
      <c r="I4708" s="3">
        <v>7</v>
      </c>
      <c r="J4708" s="3">
        <v>6</v>
      </c>
      <c r="K4708" s="3">
        <v>2</v>
      </c>
      <c r="L4708" s="3">
        <v>0</v>
      </c>
      <c r="M4708" s="3">
        <v>2</v>
      </c>
      <c r="N4708" s="22">
        <v>1</v>
      </c>
    </row>
    <row r="4709" spans="3:14" x14ac:dyDescent="0.25">
      <c r="C4709" s="125"/>
      <c r="D4709" s="122"/>
      <c r="E4709" s="9"/>
      <c r="F4709" s="10"/>
      <c r="G4709" s="8">
        <v>100</v>
      </c>
      <c r="H4709" s="13">
        <v>55</v>
      </c>
      <c r="I4709" s="2">
        <v>17.5</v>
      </c>
      <c r="J4709" s="2">
        <v>15</v>
      </c>
      <c r="K4709" s="2">
        <v>5</v>
      </c>
      <c r="L4709" s="16">
        <v>0</v>
      </c>
      <c r="M4709" s="2">
        <v>5</v>
      </c>
      <c r="N4709" s="14">
        <v>2.5</v>
      </c>
    </row>
    <row r="4710" spans="3:14" ht="25.2" x14ac:dyDescent="0.25">
      <c r="C4710" s="125"/>
      <c r="D4710" s="122"/>
      <c r="E4710" s="4" t="s">
        <v>38</v>
      </c>
      <c r="F4710" s="5"/>
      <c r="G4710" s="6">
        <v>715</v>
      </c>
      <c r="H4710" s="7">
        <v>423</v>
      </c>
      <c r="I4710" s="1">
        <v>205</v>
      </c>
      <c r="J4710" s="1">
        <v>41</v>
      </c>
      <c r="K4710" s="1">
        <v>9</v>
      </c>
      <c r="L4710" s="1">
        <v>5</v>
      </c>
      <c r="M4710" s="1">
        <v>16</v>
      </c>
      <c r="N4710" s="11">
        <v>16</v>
      </c>
    </row>
    <row r="4711" spans="3:14" x14ac:dyDescent="0.25">
      <c r="C4711" s="125"/>
      <c r="D4711" s="122"/>
      <c r="E4711" s="9"/>
      <c r="F4711" s="10"/>
      <c r="G4711" s="8">
        <v>100</v>
      </c>
      <c r="H4711" s="13">
        <v>59.160839160838997</v>
      </c>
      <c r="I4711" s="2">
        <v>28.671328671329</v>
      </c>
      <c r="J4711" s="2">
        <v>5.7342657342659997</v>
      </c>
      <c r="K4711" s="2">
        <v>1.2587412587410001</v>
      </c>
      <c r="L4711" s="2">
        <v>0.69930069930100003</v>
      </c>
      <c r="M4711" s="2">
        <v>2.2377622377619999</v>
      </c>
      <c r="N4711" s="14">
        <v>2.2377622377619999</v>
      </c>
    </row>
    <row r="4712" spans="3:14" ht="25.2" x14ac:dyDescent="0.25">
      <c r="C4712" s="125"/>
      <c r="D4712" s="122"/>
      <c r="E4712" s="4" t="s">
        <v>39</v>
      </c>
      <c r="F4712" s="5"/>
      <c r="G4712" s="6">
        <v>73</v>
      </c>
      <c r="H4712" s="7">
        <v>43</v>
      </c>
      <c r="I4712" s="1">
        <v>15</v>
      </c>
      <c r="J4712" s="1">
        <v>10</v>
      </c>
      <c r="K4712" s="1">
        <v>3</v>
      </c>
      <c r="L4712" s="1">
        <v>0</v>
      </c>
      <c r="M4712" s="1">
        <v>1</v>
      </c>
      <c r="N4712" s="11">
        <v>1</v>
      </c>
    </row>
    <row r="4713" spans="3:14" x14ac:dyDescent="0.25">
      <c r="C4713" s="125"/>
      <c r="D4713" s="122"/>
      <c r="E4713" s="9"/>
      <c r="F4713" s="10"/>
      <c r="G4713" s="8">
        <v>100</v>
      </c>
      <c r="H4713" s="13">
        <v>58.904109589040999</v>
      </c>
      <c r="I4713" s="2">
        <v>20.547945205478999</v>
      </c>
      <c r="J4713" s="2">
        <v>13.698630136986001</v>
      </c>
      <c r="K4713" s="2">
        <v>4.1095890410960001</v>
      </c>
      <c r="L4713" s="16">
        <v>0</v>
      </c>
      <c r="M4713" s="2">
        <v>1.369863013699</v>
      </c>
      <c r="N4713" s="14">
        <v>1.369863013699</v>
      </c>
    </row>
    <row r="4714" spans="3:14" ht="25.2" x14ac:dyDescent="0.25">
      <c r="C4714" s="125"/>
      <c r="D4714" s="122"/>
      <c r="E4714" s="4" t="s">
        <v>40</v>
      </c>
      <c r="F4714" s="5"/>
      <c r="G4714" s="6">
        <v>436</v>
      </c>
      <c r="H4714" s="7">
        <v>202</v>
      </c>
      <c r="I4714" s="1">
        <v>121</v>
      </c>
      <c r="J4714" s="1">
        <v>43</v>
      </c>
      <c r="K4714" s="1">
        <v>19</v>
      </c>
      <c r="L4714" s="1">
        <v>6</v>
      </c>
      <c r="M4714" s="1">
        <v>31</v>
      </c>
      <c r="N4714" s="11">
        <v>14</v>
      </c>
    </row>
    <row r="4715" spans="3:14" x14ac:dyDescent="0.25">
      <c r="C4715" s="125"/>
      <c r="D4715" s="122"/>
      <c r="E4715" s="9"/>
      <c r="F4715" s="10"/>
      <c r="G4715" s="8">
        <v>100</v>
      </c>
      <c r="H4715" s="13">
        <v>46.330275229358001</v>
      </c>
      <c r="I4715" s="2">
        <v>27.752293577982002</v>
      </c>
      <c r="J4715" s="2">
        <v>9.8623853211009997</v>
      </c>
      <c r="K4715" s="2">
        <v>4.357798165138</v>
      </c>
      <c r="L4715" s="2">
        <v>1.376146788991</v>
      </c>
      <c r="M4715" s="2">
        <v>7.1100917431189998</v>
      </c>
      <c r="N4715" s="14">
        <v>3.2110091743120002</v>
      </c>
    </row>
    <row r="4716" spans="3:14" x14ac:dyDescent="0.25">
      <c r="C4716" s="125"/>
      <c r="D4716" s="122"/>
      <c r="E4716" s="4" t="s">
        <v>18</v>
      </c>
      <c r="F4716" s="5"/>
      <c r="G4716" s="6">
        <v>11</v>
      </c>
      <c r="H4716" s="7">
        <v>8</v>
      </c>
      <c r="I4716" s="1">
        <v>2</v>
      </c>
      <c r="J4716" s="1">
        <v>0</v>
      </c>
      <c r="K4716" s="1">
        <v>1</v>
      </c>
      <c r="L4716" s="1">
        <v>0</v>
      </c>
      <c r="M4716" s="1">
        <v>0</v>
      </c>
      <c r="N4716" s="11">
        <v>0</v>
      </c>
    </row>
    <row r="4717" spans="3:14" x14ac:dyDescent="0.25">
      <c r="C4717" s="125"/>
      <c r="D4717" s="122"/>
      <c r="E4717" s="9"/>
      <c r="F4717" s="10"/>
      <c r="G4717" s="8">
        <v>100</v>
      </c>
      <c r="H4717" s="13">
        <v>72.727272727273004</v>
      </c>
      <c r="I4717" s="2">
        <v>18.181818181817999</v>
      </c>
      <c r="J4717" s="16">
        <v>0</v>
      </c>
      <c r="K4717" s="2">
        <v>9.0909090909089993</v>
      </c>
      <c r="L4717" s="16">
        <v>0</v>
      </c>
      <c r="M4717" s="16">
        <v>0</v>
      </c>
      <c r="N4717" s="32">
        <v>0</v>
      </c>
    </row>
    <row r="4718" spans="3:14" ht="25.2" x14ac:dyDescent="0.25">
      <c r="C4718" s="121" t="s">
        <v>41</v>
      </c>
      <c r="D4718" s="119" t="s">
        <v>20</v>
      </c>
      <c r="E4718" s="18" t="s">
        <v>42</v>
      </c>
      <c r="F4718" s="17"/>
      <c r="G4718" s="19">
        <v>385</v>
      </c>
      <c r="H4718" s="21">
        <v>210</v>
      </c>
      <c r="I4718" s="3">
        <v>82</v>
      </c>
      <c r="J4718" s="3">
        <v>40</v>
      </c>
      <c r="K4718" s="3">
        <v>17</v>
      </c>
      <c r="L4718" s="3">
        <v>4</v>
      </c>
      <c r="M4718" s="3">
        <v>16</v>
      </c>
      <c r="N4718" s="22">
        <v>16</v>
      </c>
    </row>
    <row r="4719" spans="3:14" x14ac:dyDescent="0.25">
      <c r="C4719" s="125"/>
      <c r="D4719" s="120"/>
      <c r="E4719" s="9"/>
      <c r="F4719" s="10"/>
      <c r="G4719" s="8">
        <v>100</v>
      </c>
      <c r="H4719" s="13">
        <v>54.545454545455001</v>
      </c>
      <c r="I4719" s="2">
        <v>21.298701298701001</v>
      </c>
      <c r="J4719" s="2">
        <v>10.38961038961</v>
      </c>
      <c r="K4719" s="2">
        <v>4.4155844155840001</v>
      </c>
      <c r="L4719" s="2">
        <v>1.038961038961</v>
      </c>
      <c r="M4719" s="2">
        <v>4.155844155844</v>
      </c>
      <c r="N4719" s="14">
        <v>4.155844155844</v>
      </c>
    </row>
    <row r="4720" spans="3:14" ht="25.2" x14ac:dyDescent="0.25">
      <c r="C4720" s="125"/>
      <c r="D4720" s="120"/>
      <c r="E4720" s="4" t="s">
        <v>43</v>
      </c>
      <c r="F4720" s="5"/>
      <c r="G4720" s="6">
        <v>1574</v>
      </c>
      <c r="H4720" s="7">
        <v>986</v>
      </c>
      <c r="I4720" s="1">
        <v>379</v>
      </c>
      <c r="J4720" s="1">
        <v>90</v>
      </c>
      <c r="K4720" s="1">
        <v>34</v>
      </c>
      <c r="L4720" s="1">
        <v>9</v>
      </c>
      <c r="M4720" s="1">
        <v>38</v>
      </c>
      <c r="N4720" s="11">
        <v>38</v>
      </c>
    </row>
    <row r="4721" spans="3:14" x14ac:dyDescent="0.25">
      <c r="C4721" s="125"/>
      <c r="D4721" s="120"/>
      <c r="E4721" s="9"/>
      <c r="F4721" s="10"/>
      <c r="G4721" s="8">
        <v>100</v>
      </c>
      <c r="H4721" s="13">
        <v>62.642947903431001</v>
      </c>
      <c r="I4721" s="2">
        <v>24.078780177891002</v>
      </c>
      <c r="J4721" s="2">
        <v>5.7179161372299996</v>
      </c>
      <c r="K4721" s="2">
        <v>2.160101651842</v>
      </c>
      <c r="L4721" s="2">
        <v>0.57179161372300003</v>
      </c>
      <c r="M4721" s="2">
        <v>2.4142312579420002</v>
      </c>
      <c r="N4721" s="14">
        <v>2.4142312579420002</v>
      </c>
    </row>
    <row r="4722" spans="3:14" ht="25.2" x14ac:dyDescent="0.25">
      <c r="C4722" s="125"/>
      <c r="D4722" s="120"/>
      <c r="E4722" s="4" t="s">
        <v>44</v>
      </c>
      <c r="F4722" s="5"/>
      <c r="G4722" s="6">
        <v>89</v>
      </c>
      <c r="H4722" s="7">
        <v>54</v>
      </c>
      <c r="I4722" s="1">
        <v>25</v>
      </c>
      <c r="J4722" s="1">
        <v>1</v>
      </c>
      <c r="K4722" s="1">
        <v>1</v>
      </c>
      <c r="L4722" s="1">
        <v>2</v>
      </c>
      <c r="M4722" s="1">
        <v>2</v>
      </c>
      <c r="N4722" s="11">
        <v>4</v>
      </c>
    </row>
    <row r="4723" spans="3:14" x14ac:dyDescent="0.25">
      <c r="C4723" s="125"/>
      <c r="D4723" s="120"/>
      <c r="E4723" s="9"/>
      <c r="F4723" s="10"/>
      <c r="G4723" s="8">
        <v>100</v>
      </c>
      <c r="H4723" s="13">
        <v>60.674157303370997</v>
      </c>
      <c r="I4723" s="2">
        <v>28.089887640449</v>
      </c>
      <c r="J4723" s="2">
        <v>1.123595505618</v>
      </c>
      <c r="K4723" s="2">
        <v>1.123595505618</v>
      </c>
      <c r="L4723" s="2">
        <v>2.2471910112360001</v>
      </c>
      <c r="M4723" s="2">
        <v>2.2471910112360001</v>
      </c>
      <c r="N4723" s="14">
        <v>4.4943820224720001</v>
      </c>
    </row>
    <row r="4724" spans="3:14" ht="25.2" x14ac:dyDescent="0.25">
      <c r="C4724" s="125"/>
      <c r="D4724" s="120"/>
      <c r="E4724" s="4" t="s">
        <v>45</v>
      </c>
      <c r="F4724" s="5"/>
      <c r="G4724" s="6">
        <v>956</v>
      </c>
      <c r="H4724" s="7">
        <v>530</v>
      </c>
      <c r="I4724" s="1">
        <v>252</v>
      </c>
      <c r="J4724" s="1">
        <v>72</v>
      </c>
      <c r="K4724" s="1">
        <v>30</v>
      </c>
      <c r="L4724" s="1">
        <v>10</v>
      </c>
      <c r="M4724" s="1">
        <v>37</v>
      </c>
      <c r="N4724" s="11">
        <v>25</v>
      </c>
    </row>
    <row r="4725" spans="3:14" x14ac:dyDescent="0.25">
      <c r="C4725" s="125"/>
      <c r="D4725" s="120"/>
      <c r="E4725" s="9"/>
      <c r="F4725" s="10"/>
      <c r="G4725" s="8">
        <v>100</v>
      </c>
      <c r="H4725" s="13">
        <v>55.439330543933004</v>
      </c>
      <c r="I4725" s="2">
        <v>26.359832635983</v>
      </c>
      <c r="J4725" s="2">
        <v>7.5313807531380004</v>
      </c>
      <c r="K4725" s="2">
        <v>3.1380753138080002</v>
      </c>
      <c r="L4725" s="2">
        <v>1.046025104603</v>
      </c>
      <c r="M4725" s="2">
        <v>3.8702928870290001</v>
      </c>
      <c r="N4725" s="14">
        <v>2.615062761506</v>
      </c>
    </row>
    <row r="4726" spans="3:14" ht="25.2" x14ac:dyDescent="0.25">
      <c r="C4726" s="125"/>
      <c r="D4726" s="120"/>
      <c r="E4726" s="4" t="s">
        <v>46</v>
      </c>
      <c r="F4726" s="5"/>
      <c r="G4726" s="6">
        <v>85</v>
      </c>
      <c r="H4726" s="7">
        <v>47</v>
      </c>
      <c r="I4726" s="1">
        <v>18</v>
      </c>
      <c r="J4726" s="1">
        <v>7</v>
      </c>
      <c r="K4726" s="1">
        <v>2</v>
      </c>
      <c r="L4726" s="1">
        <v>1</v>
      </c>
      <c r="M4726" s="1">
        <v>9</v>
      </c>
      <c r="N4726" s="11">
        <v>1</v>
      </c>
    </row>
    <row r="4727" spans="3:14" x14ac:dyDescent="0.25">
      <c r="C4727" s="125"/>
      <c r="D4727" s="120"/>
      <c r="E4727" s="9"/>
      <c r="F4727" s="10"/>
      <c r="G4727" s="8">
        <v>100</v>
      </c>
      <c r="H4727" s="13">
        <v>55.294117647058997</v>
      </c>
      <c r="I4727" s="2">
        <v>21.176470588234999</v>
      </c>
      <c r="J4727" s="2">
        <v>8.2352941176469994</v>
      </c>
      <c r="K4727" s="2">
        <v>2.352941176471</v>
      </c>
      <c r="L4727" s="2">
        <v>1.1764705882349999</v>
      </c>
      <c r="M4727" s="2">
        <v>10.588235294118</v>
      </c>
      <c r="N4727" s="14">
        <v>1.1764705882349999</v>
      </c>
    </row>
    <row r="4728" spans="3:14" x14ac:dyDescent="0.25">
      <c r="C4728" s="125"/>
      <c r="D4728" s="120"/>
      <c r="E4728" s="4" t="s">
        <v>18</v>
      </c>
      <c r="F4728" s="5"/>
      <c r="G4728" s="6">
        <v>17</v>
      </c>
      <c r="H4728" s="7">
        <v>11</v>
      </c>
      <c r="I4728" s="1">
        <v>3</v>
      </c>
      <c r="J4728" s="1">
        <v>3</v>
      </c>
      <c r="K4728" s="1">
        <v>0</v>
      </c>
      <c r="L4728" s="1">
        <v>0</v>
      </c>
      <c r="M4728" s="1">
        <v>0</v>
      </c>
      <c r="N4728" s="11">
        <v>0</v>
      </c>
    </row>
    <row r="4729" spans="3:14" x14ac:dyDescent="0.25">
      <c r="C4729" s="125"/>
      <c r="D4729" s="120"/>
      <c r="E4729" s="9"/>
      <c r="F4729" s="10"/>
      <c r="G4729" s="8">
        <v>100</v>
      </c>
      <c r="H4729" s="13">
        <v>64.705882352941003</v>
      </c>
      <c r="I4729" s="2">
        <v>17.647058823529001</v>
      </c>
      <c r="J4729" s="2">
        <v>17.647058823529001</v>
      </c>
      <c r="K4729" s="16">
        <v>0</v>
      </c>
      <c r="L4729" s="16">
        <v>0</v>
      </c>
      <c r="M4729" s="16">
        <v>0</v>
      </c>
      <c r="N4729" s="32">
        <v>0</v>
      </c>
    </row>
    <row r="4730" spans="3:14" x14ac:dyDescent="0.25">
      <c r="C4730" s="121" t="s">
        <v>47</v>
      </c>
      <c r="D4730" s="119" t="s">
        <v>20</v>
      </c>
      <c r="E4730" s="18" t="s">
        <v>48</v>
      </c>
      <c r="F4730" s="17"/>
      <c r="G4730" s="19">
        <v>385</v>
      </c>
      <c r="H4730" s="21">
        <v>210</v>
      </c>
      <c r="I4730" s="3">
        <v>82</v>
      </c>
      <c r="J4730" s="3">
        <v>40</v>
      </c>
      <c r="K4730" s="3">
        <v>17</v>
      </c>
      <c r="L4730" s="3">
        <v>4</v>
      </c>
      <c r="M4730" s="3">
        <v>16</v>
      </c>
      <c r="N4730" s="22">
        <v>16</v>
      </c>
    </row>
    <row r="4731" spans="3:14" x14ac:dyDescent="0.25">
      <c r="C4731" s="125"/>
      <c r="D4731" s="120"/>
      <c r="E4731" s="9"/>
      <c r="F4731" s="10"/>
      <c r="G4731" s="8">
        <v>100</v>
      </c>
      <c r="H4731" s="13">
        <v>54.545454545455001</v>
      </c>
      <c r="I4731" s="2">
        <v>21.298701298701001</v>
      </c>
      <c r="J4731" s="2">
        <v>10.38961038961</v>
      </c>
      <c r="K4731" s="2">
        <v>4.4155844155840001</v>
      </c>
      <c r="L4731" s="2">
        <v>1.038961038961</v>
      </c>
      <c r="M4731" s="2">
        <v>4.155844155844</v>
      </c>
      <c r="N4731" s="14">
        <v>4.155844155844</v>
      </c>
    </row>
    <row r="4732" spans="3:14" x14ac:dyDescent="0.25">
      <c r="C4732" s="125"/>
      <c r="D4732" s="120"/>
      <c r="E4732" s="4" t="s">
        <v>49</v>
      </c>
      <c r="F4732" s="5"/>
      <c r="G4732" s="6">
        <v>1156</v>
      </c>
      <c r="H4732" s="7">
        <v>707</v>
      </c>
      <c r="I4732" s="1">
        <v>283</v>
      </c>
      <c r="J4732" s="1">
        <v>79</v>
      </c>
      <c r="K4732" s="1">
        <v>23</v>
      </c>
      <c r="L4732" s="1">
        <v>4</v>
      </c>
      <c r="M4732" s="1">
        <v>34</v>
      </c>
      <c r="N4732" s="11">
        <v>26</v>
      </c>
    </row>
    <row r="4733" spans="3:14" x14ac:dyDescent="0.25">
      <c r="C4733" s="125"/>
      <c r="D4733" s="120"/>
      <c r="E4733" s="9"/>
      <c r="F4733" s="10"/>
      <c r="G4733" s="8">
        <v>100</v>
      </c>
      <c r="H4733" s="13">
        <v>61.159169550172997</v>
      </c>
      <c r="I4733" s="2">
        <v>24.480968858131</v>
      </c>
      <c r="J4733" s="2">
        <v>6.8339100346019999</v>
      </c>
      <c r="K4733" s="2">
        <v>1.989619377163</v>
      </c>
      <c r="L4733" s="2">
        <v>0.34602076124600001</v>
      </c>
      <c r="M4733" s="2">
        <v>2.9411764705880001</v>
      </c>
      <c r="N4733" s="14">
        <v>2.2491349480970002</v>
      </c>
    </row>
    <row r="4734" spans="3:14" x14ac:dyDescent="0.25">
      <c r="C4734" s="125"/>
      <c r="D4734" s="120"/>
      <c r="E4734" s="4" t="s">
        <v>50</v>
      </c>
      <c r="F4734" s="5"/>
      <c r="G4734" s="6">
        <v>466</v>
      </c>
      <c r="H4734" s="7">
        <v>263</v>
      </c>
      <c r="I4734" s="1">
        <v>123</v>
      </c>
      <c r="J4734" s="1">
        <v>28</v>
      </c>
      <c r="K4734" s="1">
        <v>17</v>
      </c>
      <c r="L4734" s="1">
        <v>4</v>
      </c>
      <c r="M4734" s="1">
        <v>19</v>
      </c>
      <c r="N4734" s="11">
        <v>12</v>
      </c>
    </row>
    <row r="4735" spans="3:14" x14ac:dyDescent="0.25">
      <c r="C4735" s="125"/>
      <c r="D4735" s="120"/>
      <c r="E4735" s="9"/>
      <c r="F4735" s="10"/>
      <c r="G4735" s="8">
        <v>100</v>
      </c>
      <c r="H4735" s="13">
        <v>56.437768240342997</v>
      </c>
      <c r="I4735" s="2">
        <v>26.394849785407999</v>
      </c>
      <c r="J4735" s="2">
        <v>6.0085836909869998</v>
      </c>
      <c r="K4735" s="2">
        <v>3.648068669528</v>
      </c>
      <c r="L4735" s="2">
        <v>0.85836909871199996</v>
      </c>
      <c r="M4735" s="2">
        <v>4.0772532188839996</v>
      </c>
      <c r="N4735" s="14">
        <v>2.5751072961369998</v>
      </c>
    </row>
    <row r="4736" spans="3:14" x14ac:dyDescent="0.25">
      <c r="C4736" s="125"/>
      <c r="D4736" s="120"/>
      <c r="E4736" s="4" t="s">
        <v>51</v>
      </c>
      <c r="F4736" s="5"/>
      <c r="G4736" s="6">
        <v>191</v>
      </c>
      <c r="H4736" s="7">
        <v>111</v>
      </c>
      <c r="I4736" s="1">
        <v>46</v>
      </c>
      <c r="J4736" s="1">
        <v>14</v>
      </c>
      <c r="K4736" s="1">
        <v>7</v>
      </c>
      <c r="L4736" s="1">
        <v>4</v>
      </c>
      <c r="M4736" s="1">
        <v>5</v>
      </c>
      <c r="N4736" s="11">
        <v>4</v>
      </c>
    </row>
    <row r="4737" spans="3:14" x14ac:dyDescent="0.25">
      <c r="C4737" s="125"/>
      <c r="D4737" s="120"/>
      <c r="E4737" s="9"/>
      <c r="F4737" s="10"/>
      <c r="G4737" s="8">
        <v>100</v>
      </c>
      <c r="H4737" s="13">
        <v>58.115183246073002</v>
      </c>
      <c r="I4737" s="2">
        <v>24.083769633507998</v>
      </c>
      <c r="J4737" s="2">
        <v>7.3298429319369998</v>
      </c>
      <c r="K4737" s="2">
        <v>3.6649214659689999</v>
      </c>
      <c r="L4737" s="2">
        <v>2.0942408376959998</v>
      </c>
      <c r="M4737" s="2">
        <v>2.6178010471199999</v>
      </c>
      <c r="N4737" s="14">
        <v>2.0942408376959998</v>
      </c>
    </row>
    <row r="4738" spans="3:14" x14ac:dyDescent="0.25">
      <c r="C4738" s="125"/>
      <c r="D4738" s="120"/>
      <c r="E4738" s="4" t="s">
        <v>52</v>
      </c>
      <c r="F4738" s="5"/>
      <c r="G4738" s="6">
        <v>181</v>
      </c>
      <c r="H4738" s="7">
        <v>114</v>
      </c>
      <c r="I4738" s="1">
        <v>42</v>
      </c>
      <c r="J4738" s="1">
        <v>11</v>
      </c>
      <c r="K4738" s="1">
        <v>1</v>
      </c>
      <c r="L4738" s="1">
        <v>1</v>
      </c>
      <c r="M4738" s="1">
        <v>6</v>
      </c>
      <c r="N4738" s="11">
        <v>6</v>
      </c>
    </row>
    <row r="4739" spans="3:14" x14ac:dyDescent="0.25">
      <c r="C4739" s="125"/>
      <c r="D4739" s="120"/>
      <c r="E4739" s="9"/>
      <c r="F4739" s="10"/>
      <c r="G4739" s="8">
        <v>100</v>
      </c>
      <c r="H4739" s="13">
        <v>62.983425414365001</v>
      </c>
      <c r="I4739" s="2">
        <v>23.204419889503001</v>
      </c>
      <c r="J4739" s="2">
        <v>6.0773480662979997</v>
      </c>
      <c r="K4739" s="2">
        <v>0.55248618784500003</v>
      </c>
      <c r="L4739" s="2">
        <v>0.55248618784500003</v>
      </c>
      <c r="M4739" s="2">
        <v>3.3149171270719999</v>
      </c>
      <c r="N4739" s="14">
        <v>3.3149171270719999</v>
      </c>
    </row>
    <row r="4740" spans="3:14" x14ac:dyDescent="0.25">
      <c r="C4740" s="125"/>
      <c r="D4740" s="120"/>
      <c r="E4740" s="4" t="s">
        <v>18</v>
      </c>
      <c r="F4740" s="5"/>
      <c r="G4740" s="6">
        <v>35</v>
      </c>
      <c r="H4740" s="7">
        <v>19</v>
      </c>
      <c r="I4740" s="1">
        <v>8</v>
      </c>
      <c r="J4740" s="1">
        <v>2</v>
      </c>
      <c r="K4740" s="1">
        <v>0</v>
      </c>
      <c r="L4740" s="1">
        <v>0</v>
      </c>
      <c r="M4740" s="1">
        <v>6</v>
      </c>
      <c r="N4740" s="11">
        <v>0</v>
      </c>
    </row>
    <row r="4741" spans="3:14" x14ac:dyDescent="0.25">
      <c r="C4741" s="125"/>
      <c r="D4741" s="120"/>
      <c r="E4741" s="9"/>
      <c r="F4741" s="10"/>
      <c r="G4741" s="8">
        <v>100</v>
      </c>
      <c r="H4741" s="13">
        <v>54.285714285714</v>
      </c>
      <c r="I4741" s="2">
        <v>22.857142857143</v>
      </c>
      <c r="J4741" s="2">
        <v>5.7142857142860004</v>
      </c>
      <c r="K4741" s="16">
        <v>0</v>
      </c>
      <c r="L4741" s="16">
        <v>0</v>
      </c>
      <c r="M4741" s="2">
        <v>17.142857142857</v>
      </c>
      <c r="N4741" s="32">
        <v>0</v>
      </c>
    </row>
    <row r="4742" spans="3:14" x14ac:dyDescent="0.25">
      <c r="C4742" s="121" t="s">
        <v>53</v>
      </c>
      <c r="D4742" s="119" t="s">
        <v>20</v>
      </c>
      <c r="E4742" s="18" t="s">
        <v>54</v>
      </c>
      <c r="F4742" s="17"/>
      <c r="G4742" s="19">
        <v>331</v>
      </c>
      <c r="H4742" s="21">
        <v>177</v>
      </c>
      <c r="I4742" s="3">
        <v>93</v>
      </c>
      <c r="J4742" s="3">
        <v>27</v>
      </c>
      <c r="K4742" s="3">
        <v>7</v>
      </c>
      <c r="L4742" s="3">
        <v>3</v>
      </c>
      <c r="M4742" s="3">
        <v>12</v>
      </c>
      <c r="N4742" s="22">
        <v>12</v>
      </c>
    </row>
    <row r="4743" spans="3:14" x14ac:dyDescent="0.25">
      <c r="C4743" s="125"/>
      <c r="D4743" s="120"/>
      <c r="E4743" s="9"/>
      <c r="F4743" s="10"/>
      <c r="G4743" s="8">
        <v>100</v>
      </c>
      <c r="H4743" s="13">
        <v>53.474320241691998</v>
      </c>
      <c r="I4743" s="2">
        <v>28.096676737159999</v>
      </c>
      <c r="J4743" s="2">
        <v>8.1570996978850001</v>
      </c>
      <c r="K4743" s="2">
        <v>2.1148036253779998</v>
      </c>
      <c r="L4743" s="2">
        <v>0.90634441087600004</v>
      </c>
      <c r="M4743" s="2">
        <v>3.6253776435049998</v>
      </c>
      <c r="N4743" s="14">
        <v>3.6253776435049998</v>
      </c>
    </row>
    <row r="4744" spans="3:14" x14ac:dyDescent="0.25">
      <c r="C4744" s="125"/>
      <c r="D4744" s="120"/>
      <c r="E4744" s="4" t="s">
        <v>55</v>
      </c>
      <c r="F4744" s="5"/>
      <c r="G4744" s="6">
        <v>1212</v>
      </c>
      <c r="H4744" s="7">
        <v>756</v>
      </c>
      <c r="I4744" s="1">
        <v>276</v>
      </c>
      <c r="J4744" s="1">
        <v>78</v>
      </c>
      <c r="K4744" s="1">
        <v>29</v>
      </c>
      <c r="L4744" s="1">
        <v>6</v>
      </c>
      <c r="M4744" s="1">
        <v>36</v>
      </c>
      <c r="N4744" s="11">
        <v>31</v>
      </c>
    </row>
    <row r="4745" spans="3:14" x14ac:dyDescent="0.25">
      <c r="C4745" s="125"/>
      <c r="D4745" s="120"/>
      <c r="E4745" s="9"/>
      <c r="F4745" s="10"/>
      <c r="G4745" s="8">
        <v>100</v>
      </c>
      <c r="H4745" s="13">
        <v>62.376237623762002</v>
      </c>
      <c r="I4745" s="2">
        <v>22.772277227722999</v>
      </c>
      <c r="J4745" s="2">
        <v>6.4356435643559999</v>
      </c>
      <c r="K4745" s="2">
        <v>2.3927392739269999</v>
      </c>
      <c r="L4745" s="2">
        <v>0.49504950495</v>
      </c>
      <c r="M4745" s="2">
        <v>2.970297029703</v>
      </c>
      <c r="N4745" s="14">
        <v>2.5577557755779998</v>
      </c>
    </row>
    <row r="4746" spans="3:14" ht="25.2" x14ac:dyDescent="0.25">
      <c r="C4746" s="125"/>
      <c r="D4746" s="120"/>
      <c r="E4746" s="4" t="s">
        <v>56</v>
      </c>
      <c r="F4746" s="5"/>
      <c r="G4746" s="6">
        <v>615</v>
      </c>
      <c r="H4746" s="7">
        <v>348</v>
      </c>
      <c r="I4746" s="1">
        <v>156</v>
      </c>
      <c r="J4746" s="1">
        <v>45</v>
      </c>
      <c r="K4746" s="1">
        <v>21</v>
      </c>
      <c r="L4746" s="1">
        <v>7</v>
      </c>
      <c r="M4746" s="1">
        <v>25</v>
      </c>
      <c r="N4746" s="11">
        <v>13</v>
      </c>
    </row>
    <row r="4747" spans="3:14" x14ac:dyDescent="0.25">
      <c r="C4747" s="125"/>
      <c r="D4747" s="120"/>
      <c r="E4747" s="9"/>
      <c r="F4747" s="10"/>
      <c r="G4747" s="8">
        <v>100</v>
      </c>
      <c r="H4747" s="13">
        <v>56.585365853658999</v>
      </c>
      <c r="I4747" s="2">
        <v>25.365853658536999</v>
      </c>
      <c r="J4747" s="2">
        <v>7.3170731707319998</v>
      </c>
      <c r="K4747" s="2">
        <v>3.4146341463410002</v>
      </c>
      <c r="L4747" s="2">
        <v>1.1382113821140001</v>
      </c>
      <c r="M4747" s="2">
        <v>4.065040650407</v>
      </c>
      <c r="N4747" s="14">
        <v>2.1138211382110002</v>
      </c>
    </row>
    <row r="4748" spans="3:14" x14ac:dyDescent="0.25">
      <c r="C4748" s="125"/>
      <c r="D4748" s="120"/>
      <c r="E4748" s="4" t="s">
        <v>57</v>
      </c>
      <c r="F4748" s="5"/>
      <c r="G4748" s="6">
        <v>234</v>
      </c>
      <c r="H4748" s="7">
        <v>129</v>
      </c>
      <c r="I4748" s="1">
        <v>54</v>
      </c>
      <c r="J4748" s="1">
        <v>22</v>
      </c>
      <c r="K4748" s="1">
        <v>8</v>
      </c>
      <c r="L4748" s="1">
        <v>1</v>
      </c>
      <c r="M4748" s="1">
        <v>12</v>
      </c>
      <c r="N4748" s="11">
        <v>8</v>
      </c>
    </row>
    <row r="4749" spans="3:14" x14ac:dyDescent="0.25">
      <c r="C4749" s="125"/>
      <c r="D4749" s="120"/>
      <c r="E4749" s="9"/>
      <c r="F4749" s="10"/>
      <c r="G4749" s="8">
        <v>100</v>
      </c>
      <c r="H4749" s="13">
        <v>55.128205128205003</v>
      </c>
      <c r="I4749" s="2">
        <v>23.076923076922998</v>
      </c>
      <c r="J4749" s="2">
        <v>9.4017094017090006</v>
      </c>
      <c r="K4749" s="2">
        <v>3.4188034188029999</v>
      </c>
      <c r="L4749" s="2">
        <v>0.42735042735000001</v>
      </c>
      <c r="M4749" s="2">
        <v>5.1282051282049999</v>
      </c>
      <c r="N4749" s="14">
        <v>3.4188034188029999</v>
      </c>
    </row>
    <row r="4750" spans="3:14" x14ac:dyDescent="0.25">
      <c r="C4750" s="125"/>
      <c r="D4750" s="120"/>
      <c r="E4750" s="4" t="s">
        <v>18</v>
      </c>
      <c r="F4750" s="5"/>
      <c r="G4750" s="6">
        <v>22</v>
      </c>
      <c r="H4750" s="7">
        <v>14</v>
      </c>
      <c r="I4750" s="1">
        <v>5</v>
      </c>
      <c r="J4750" s="1">
        <v>2</v>
      </c>
      <c r="K4750" s="1">
        <v>0</v>
      </c>
      <c r="L4750" s="1">
        <v>0</v>
      </c>
      <c r="M4750" s="1">
        <v>1</v>
      </c>
      <c r="N4750" s="11">
        <v>0</v>
      </c>
    </row>
    <row r="4751" spans="3:14" x14ac:dyDescent="0.25">
      <c r="C4751" s="125"/>
      <c r="D4751" s="120"/>
      <c r="E4751" s="9"/>
      <c r="F4751" s="10"/>
      <c r="G4751" s="8">
        <v>100</v>
      </c>
      <c r="H4751" s="13">
        <v>63.636363636364003</v>
      </c>
      <c r="I4751" s="2">
        <v>22.727272727273</v>
      </c>
      <c r="J4751" s="2">
        <v>9.0909090909089993</v>
      </c>
      <c r="K4751" s="16">
        <v>0</v>
      </c>
      <c r="L4751" s="16">
        <v>0</v>
      </c>
      <c r="M4751" s="2">
        <v>4.5454545454549997</v>
      </c>
      <c r="N4751" s="32">
        <v>0</v>
      </c>
    </row>
    <row r="4752" spans="3:14" x14ac:dyDescent="0.25">
      <c r="C4752" s="121" t="s">
        <v>58</v>
      </c>
      <c r="D4752" s="119" t="s">
        <v>20</v>
      </c>
      <c r="E4752" s="18" t="s">
        <v>59</v>
      </c>
      <c r="F4752" s="17"/>
      <c r="G4752" s="19">
        <v>522</v>
      </c>
      <c r="H4752" s="21">
        <v>276</v>
      </c>
      <c r="I4752" s="3">
        <v>119</v>
      </c>
      <c r="J4752" s="3">
        <v>50</v>
      </c>
      <c r="K4752" s="3">
        <v>23</v>
      </c>
      <c r="L4752" s="3">
        <v>4</v>
      </c>
      <c r="M4752" s="3">
        <v>36</v>
      </c>
      <c r="N4752" s="22">
        <v>14</v>
      </c>
    </row>
    <row r="4753" spans="3:14" x14ac:dyDescent="0.25">
      <c r="C4753" s="125"/>
      <c r="D4753" s="120"/>
      <c r="E4753" s="9"/>
      <c r="F4753" s="10"/>
      <c r="G4753" s="8">
        <v>100</v>
      </c>
      <c r="H4753" s="13">
        <v>52.873563218390998</v>
      </c>
      <c r="I4753" s="2">
        <v>22.796934865899999</v>
      </c>
      <c r="J4753" s="2">
        <v>9.5785440613030008</v>
      </c>
      <c r="K4753" s="2">
        <v>4.406130268199</v>
      </c>
      <c r="L4753" s="2">
        <v>0.76628352490399998</v>
      </c>
      <c r="M4753" s="2">
        <v>6.8965517241379999</v>
      </c>
      <c r="N4753" s="14">
        <v>2.6819923371650001</v>
      </c>
    </row>
    <row r="4754" spans="3:14" x14ac:dyDescent="0.25">
      <c r="C4754" s="125"/>
      <c r="D4754" s="120"/>
      <c r="E4754" s="4" t="s">
        <v>60</v>
      </c>
      <c r="F4754" s="5"/>
      <c r="G4754" s="6">
        <v>1090</v>
      </c>
      <c r="H4754" s="7">
        <v>623</v>
      </c>
      <c r="I4754" s="1">
        <v>288</v>
      </c>
      <c r="J4754" s="1">
        <v>77</v>
      </c>
      <c r="K4754" s="1">
        <v>28</v>
      </c>
      <c r="L4754" s="1">
        <v>7</v>
      </c>
      <c r="M4754" s="1">
        <v>35</v>
      </c>
      <c r="N4754" s="11">
        <v>32</v>
      </c>
    </row>
    <row r="4755" spans="3:14" x14ac:dyDescent="0.25">
      <c r="C4755" s="125"/>
      <c r="D4755" s="120"/>
      <c r="E4755" s="9"/>
      <c r="F4755" s="10"/>
      <c r="G4755" s="8">
        <v>100</v>
      </c>
      <c r="H4755" s="13">
        <v>57.155963302751999</v>
      </c>
      <c r="I4755" s="2">
        <v>26.422018348624</v>
      </c>
      <c r="J4755" s="2">
        <v>7.0642201834860003</v>
      </c>
      <c r="K4755" s="2">
        <v>2.5688073394500002</v>
      </c>
      <c r="L4755" s="2">
        <v>0.642201834862</v>
      </c>
      <c r="M4755" s="2">
        <v>3.2110091743120002</v>
      </c>
      <c r="N4755" s="14">
        <v>2.9357798165140001</v>
      </c>
    </row>
    <row r="4756" spans="3:14" ht="25.2" x14ac:dyDescent="0.25">
      <c r="C4756" s="125"/>
      <c r="D4756" s="120"/>
      <c r="E4756" s="4" t="s">
        <v>61</v>
      </c>
      <c r="F4756" s="5"/>
      <c r="G4756" s="6">
        <v>327</v>
      </c>
      <c r="H4756" s="7">
        <v>205</v>
      </c>
      <c r="I4756" s="1">
        <v>79</v>
      </c>
      <c r="J4756" s="1">
        <v>23</v>
      </c>
      <c r="K4756" s="1">
        <v>4</v>
      </c>
      <c r="L4756" s="1">
        <v>3</v>
      </c>
      <c r="M4756" s="1">
        <v>5</v>
      </c>
      <c r="N4756" s="11">
        <v>8</v>
      </c>
    </row>
    <row r="4757" spans="3:14" x14ac:dyDescent="0.25">
      <c r="C4757" s="125"/>
      <c r="D4757" s="120"/>
      <c r="E4757" s="9"/>
      <c r="F4757" s="10"/>
      <c r="G4757" s="8">
        <v>100</v>
      </c>
      <c r="H4757" s="13">
        <v>62.691131498471002</v>
      </c>
      <c r="I4757" s="2">
        <v>24.159021406728002</v>
      </c>
      <c r="J4757" s="2">
        <v>7.0336391437310004</v>
      </c>
      <c r="K4757" s="2">
        <v>1.2232415902139999</v>
      </c>
      <c r="L4757" s="2">
        <v>0.91743119266100004</v>
      </c>
      <c r="M4757" s="2">
        <v>1.529051987768</v>
      </c>
      <c r="N4757" s="14">
        <v>2.4464831804279998</v>
      </c>
    </row>
    <row r="4758" spans="3:14" x14ac:dyDescent="0.25">
      <c r="C4758" s="125"/>
      <c r="D4758" s="120"/>
      <c r="E4758" s="4" t="s">
        <v>62</v>
      </c>
      <c r="F4758" s="5"/>
      <c r="G4758" s="6">
        <v>428</v>
      </c>
      <c r="H4758" s="7">
        <v>296</v>
      </c>
      <c r="I4758" s="1">
        <v>87</v>
      </c>
      <c r="J4758" s="1">
        <v>19</v>
      </c>
      <c r="K4758" s="1">
        <v>7</v>
      </c>
      <c r="L4758" s="1">
        <v>3</v>
      </c>
      <c r="M4758" s="1">
        <v>7</v>
      </c>
      <c r="N4758" s="11">
        <v>9</v>
      </c>
    </row>
    <row r="4759" spans="3:14" x14ac:dyDescent="0.25">
      <c r="C4759" s="125"/>
      <c r="D4759" s="120"/>
      <c r="E4759" s="9"/>
      <c r="F4759" s="10"/>
      <c r="G4759" s="8">
        <v>100</v>
      </c>
      <c r="H4759" s="13">
        <v>69.158878504672998</v>
      </c>
      <c r="I4759" s="2">
        <v>20.327102803738001</v>
      </c>
      <c r="J4759" s="2">
        <v>4.439252336449</v>
      </c>
      <c r="K4759" s="2">
        <v>1.6355140186920001</v>
      </c>
      <c r="L4759" s="2">
        <v>0.70093457943899995</v>
      </c>
      <c r="M4759" s="2">
        <v>1.6355140186920001</v>
      </c>
      <c r="N4759" s="14">
        <v>2.1028037383179998</v>
      </c>
    </row>
    <row r="4760" spans="3:14" x14ac:dyDescent="0.25">
      <c r="C4760" s="125"/>
      <c r="D4760" s="120"/>
      <c r="E4760" s="4" t="s">
        <v>63</v>
      </c>
      <c r="F4760" s="5"/>
      <c r="G4760" s="6">
        <v>25</v>
      </c>
      <c r="H4760" s="7">
        <v>12</v>
      </c>
      <c r="I4760" s="1">
        <v>3</v>
      </c>
      <c r="J4760" s="1">
        <v>4</v>
      </c>
      <c r="K4760" s="1">
        <v>3</v>
      </c>
      <c r="L4760" s="1">
        <v>0</v>
      </c>
      <c r="M4760" s="1">
        <v>2</v>
      </c>
      <c r="N4760" s="11">
        <v>1</v>
      </c>
    </row>
    <row r="4761" spans="3:14" x14ac:dyDescent="0.25">
      <c r="C4761" s="125"/>
      <c r="D4761" s="120"/>
      <c r="E4761" s="9"/>
      <c r="F4761" s="10"/>
      <c r="G4761" s="8">
        <v>100</v>
      </c>
      <c r="H4761" s="13">
        <v>48</v>
      </c>
      <c r="I4761" s="2">
        <v>12</v>
      </c>
      <c r="J4761" s="2">
        <v>16</v>
      </c>
      <c r="K4761" s="2">
        <v>12</v>
      </c>
      <c r="L4761" s="16">
        <v>0</v>
      </c>
      <c r="M4761" s="2">
        <v>8</v>
      </c>
      <c r="N4761" s="14">
        <v>4</v>
      </c>
    </row>
    <row r="4762" spans="3:14" x14ac:dyDescent="0.25">
      <c r="C4762" s="125"/>
      <c r="D4762" s="120"/>
      <c r="E4762" s="4" t="s">
        <v>18</v>
      </c>
      <c r="F4762" s="5"/>
      <c r="G4762" s="6">
        <v>22</v>
      </c>
      <c r="H4762" s="7">
        <v>12</v>
      </c>
      <c r="I4762" s="1">
        <v>8</v>
      </c>
      <c r="J4762" s="1">
        <v>1</v>
      </c>
      <c r="K4762" s="1">
        <v>0</v>
      </c>
      <c r="L4762" s="1">
        <v>0</v>
      </c>
      <c r="M4762" s="1">
        <v>1</v>
      </c>
      <c r="N4762" s="11">
        <v>0</v>
      </c>
    </row>
    <row r="4763" spans="3:14" x14ac:dyDescent="0.25">
      <c r="C4763" s="125"/>
      <c r="D4763" s="120"/>
      <c r="E4763" s="9"/>
      <c r="F4763" s="10"/>
      <c r="G4763" s="8">
        <v>100</v>
      </c>
      <c r="H4763" s="13">
        <v>54.545454545455001</v>
      </c>
      <c r="I4763" s="2">
        <v>36.363636363635997</v>
      </c>
      <c r="J4763" s="2">
        <v>4.5454545454549997</v>
      </c>
      <c r="K4763" s="16">
        <v>0</v>
      </c>
      <c r="L4763" s="16">
        <v>0</v>
      </c>
      <c r="M4763" s="2">
        <v>4.5454545454549997</v>
      </c>
      <c r="N4763" s="32">
        <v>0</v>
      </c>
    </row>
    <row r="4764" spans="3:14" ht="25.2" x14ac:dyDescent="0.25">
      <c r="C4764" s="121" t="s">
        <v>64</v>
      </c>
      <c r="D4764" s="119" t="s">
        <v>20</v>
      </c>
      <c r="E4764" s="18" t="s">
        <v>65</v>
      </c>
      <c r="F4764" s="17"/>
      <c r="G4764" s="19">
        <v>36</v>
      </c>
      <c r="H4764" s="21">
        <v>21</v>
      </c>
      <c r="I4764" s="3">
        <v>7</v>
      </c>
      <c r="J4764" s="3">
        <v>1</v>
      </c>
      <c r="K4764" s="3">
        <v>4</v>
      </c>
      <c r="L4764" s="3">
        <v>0</v>
      </c>
      <c r="M4764" s="3">
        <v>2</v>
      </c>
      <c r="N4764" s="22">
        <v>1</v>
      </c>
    </row>
    <row r="4765" spans="3:14" x14ac:dyDescent="0.25">
      <c r="C4765" s="125"/>
      <c r="D4765" s="120"/>
      <c r="E4765" s="9"/>
      <c r="F4765" s="10"/>
      <c r="G4765" s="8">
        <v>100</v>
      </c>
      <c r="H4765" s="13">
        <v>58.333333333333002</v>
      </c>
      <c r="I4765" s="2">
        <v>19.444444444443999</v>
      </c>
      <c r="J4765" s="2">
        <v>2.7777777777780002</v>
      </c>
      <c r="K4765" s="2">
        <v>11.111111111111001</v>
      </c>
      <c r="L4765" s="16">
        <v>0</v>
      </c>
      <c r="M4765" s="2">
        <v>5.5555555555560003</v>
      </c>
      <c r="N4765" s="14">
        <v>2.7777777777780002</v>
      </c>
    </row>
    <row r="4766" spans="3:14" ht="37.799999999999997" x14ac:dyDescent="0.25">
      <c r="C4766" s="125"/>
      <c r="D4766" s="120"/>
      <c r="E4766" s="4" t="s">
        <v>66</v>
      </c>
      <c r="F4766" s="5"/>
      <c r="G4766" s="6">
        <v>177</v>
      </c>
      <c r="H4766" s="7">
        <v>85</v>
      </c>
      <c r="I4766" s="1">
        <v>50</v>
      </c>
      <c r="J4766" s="1">
        <v>20</v>
      </c>
      <c r="K4766" s="1">
        <v>7</v>
      </c>
      <c r="L4766" s="1">
        <v>0</v>
      </c>
      <c r="M4766" s="1">
        <v>10</v>
      </c>
      <c r="N4766" s="11">
        <v>5</v>
      </c>
    </row>
    <row r="4767" spans="3:14" x14ac:dyDescent="0.25">
      <c r="C4767" s="125"/>
      <c r="D4767" s="120"/>
      <c r="E4767" s="9"/>
      <c r="F4767" s="10"/>
      <c r="G4767" s="8">
        <v>100</v>
      </c>
      <c r="H4767" s="13">
        <v>48.022598870056001</v>
      </c>
      <c r="I4767" s="2">
        <v>28.248587570621002</v>
      </c>
      <c r="J4767" s="2">
        <v>11.299435028249</v>
      </c>
      <c r="K4767" s="2">
        <v>3.9548022598869998</v>
      </c>
      <c r="L4767" s="16">
        <v>0</v>
      </c>
      <c r="M4767" s="2">
        <v>5.6497175141240001</v>
      </c>
      <c r="N4767" s="14">
        <v>2.8248587570620001</v>
      </c>
    </row>
    <row r="4768" spans="3:14" ht="37.799999999999997" x14ac:dyDescent="0.25">
      <c r="C4768" s="125"/>
      <c r="D4768" s="120"/>
      <c r="E4768" s="4" t="s">
        <v>67</v>
      </c>
      <c r="F4768" s="5"/>
      <c r="G4768" s="6">
        <v>231</v>
      </c>
      <c r="H4768" s="7">
        <v>114</v>
      </c>
      <c r="I4768" s="1">
        <v>68</v>
      </c>
      <c r="J4768" s="1">
        <v>26</v>
      </c>
      <c r="K4768" s="1">
        <v>9</v>
      </c>
      <c r="L4768" s="1">
        <v>2</v>
      </c>
      <c r="M4768" s="1">
        <v>8</v>
      </c>
      <c r="N4768" s="11">
        <v>4</v>
      </c>
    </row>
    <row r="4769" spans="3:14" x14ac:dyDescent="0.25">
      <c r="C4769" s="125"/>
      <c r="D4769" s="120"/>
      <c r="E4769" s="9"/>
      <c r="F4769" s="10"/>
      <c r="G4769" s="8">
        <v>100</v>
      </c>
      <c r="H4769" s="13">
        <v>49.350649350649</v>
      </c>
      <c r="I4769" s="2">
        <v>29.437229437229</v>
      </c>
      <c r="J4769" s="2">
        <v>11.255411255411</v>
      </c>
      <c r="K4769" s="2">
        <v>3.896103896104</v>
      </c>
      <c r="L4769" s="2">
        <v>0.86580086580100002</v>
      </c>
      <c r="M4769" s="2">
        <v>3.463203463203</v>
      </c>
      <c r="N4769" s="14">
        <v>1.731601731602</v>
      </c>
    </row>
    <row r="4770" spans="3:14" ht="37.799999999999997" x14ac:dyDescent="0.25">
      <c r="C4770" s="125"/>
      <c r="D4770" s="120"/>
      <c r="E4770" s="4" t="s">
        <v>68</v>
      </c>
      <c r="F4770" s="5"/>
      <c r="G4770" s="6">
        <v>324</v>
      </c>
      <c r="H4770" s="7">
        <v>188</v>
      </c>
      <c r="I4770" s="1">
        <v>75</v>
      </c>
      <c r="J4770" s="1">
        <v>30</v>
      </c>
      <c r="K4770" s="1">
        <v>11</v>
      </c>
      <c r="L4770" s="1">
        <v>1</v>
      </c>
      <c r="M4770" s="1">
        <v>11</v>
      </c>
      <c r="N4770" s="11">
        <v>8</v>
      </c>
    </row>
    <row r="4771" spans="3:14" x14ac:dyDescent="0.25">
      <c r="C4771" s="125"/>
      <c r="D4771" s="120"/>
      <c r="E4771" s="9"/>
      <c r="F4771" s="10"/>
      <c r="G4771" s="8">
        <v>100</v>
      </c>
      <c r="H4771" s="13">
        <v>58.024691358025002</v>
      </c>
      <c r="I4771" s="2">
        <v>23.148148148148</v>
      </c>
      <c r="J4771" s="2">
        <v>9.2592592592590002</v>
      </c>
      <c r="K4771" s="2">
        <v>3.395061728395</v>
      </c>
      <c r="L4771" s="2">
        <v>0.30864197530900001</v>
      </c>
      <c r="M4771" s="2">
        <v>3.395061728395</v>
      </c>
      <c r="N4771" s="14">
        <v>2.4691358024690002</v>
      </c>
    </row>
    <row r="4772" spans="3:14" ht="37.799999999999997" x14ac:dyDescent="0.25">
      <c r="C4772" s="125"/>
      <c r="D4772" s="120"/>
      <c r="E4772" s="4" t="s">
        <v>69</v>
      </c>
      <c r="F4772" s="5"/>
      <c r="G4772" s="6">
        <v>364</v>
      </c>
      <c r="H4772" s="7">
        <v>212</v>
      </c>
      <c r="I4772" s="1">
        <v>87</v>
      </c>
      <c r="J4772" s="1">
        <v>27</v>
      </c>
      <c r="K4772" s="1">
        <v>6</v>
      </c>
      <c r="L4772" s="1">
        <v>6</v>
      </c>
      <c r="M4772" s="1">
        <v>19</v>
      </c>
      <c r="N4772" s="11">
        <v>7</v>
      </c>
    </row>
    <row r="4773" spans="3:14" x14ac:dyDescent="0.25">
      <c r="C4773" s="125"/>
      <c r="D4773" s="120"/>
      <c r="E4773" s="9"/>
      <c r="F4773" s="10"/>
      <c r="G4773" s="8">
        <v>100</v>
      </c>
      <c r="H4773" s="13">
        <v>58.241758241757999</v>
      </c>
      <c r="I4773" s="2">
        <v>23.901098901099001</v>
      </c>
      <c r="J4773" s="2">
        <v>7.4175824175820004</v>
      </c>
      <c r="K4773" s="2">
        <v>1.648351648352</v>
      </c>
      <c r="L4773" s="2">
        <v>1.648351648352</v>
      </c>
      <c r="M4773" s="2">
        <v>5.2197802197799996</v>
      </c>
      <c r="N4773" s="14">
        <v>1.923076923077</v>
      </c>
    </row>
    <row r="4774" spans="3:14" ht="37.799999999999997" x14ac:dyDescent="0.25">
      <c r="C4774" s="125"/>
      <c r="D4774" s="120"/>
      <c r="E4774" s="4" t="s">
        <v>70</v>
      </c>
      <c r="F4774" s="5"/>
      <c r="G4774" s="6">
        <v>292</v>
      </c>
      <c r="H4774" s="7">
        <v>173</v>
      </c>
      <c r="I4774" s="1">
        <v>71</v>
      </c>
      <c r="J4774" s="1">
        <v>17</v>
      </c>
      <c r="K4774" s="1">
        <v>6</v>
      </c>
      <c r="L4774" s="1">
        <v>2</v>
      </c>
      <c r="M4774" s="1">
        <v>9</v>
      </c>
      <c r="N4774" s="11">
        <v>14</v>
      </c>
    </row>
    <row r="4775" spans="3:14" x14ac:dyDescent="0.25">
      <c r="C4775" s="125"/>
      <c r="D4775" s="120"/>
      <c r="E4775" s="9"/>
      <c r="F4775" s="10"/>
      <c r="G4775" s="8">
        <v>100</v>
      </c>
      <c r="H4775" s="13">
        <v>59.246575342466002</v>
      </c>
      <c r="I4775" s="2">
        <v>24.315068493150999</v>
      </c>
      <c r="J4775" s="2">
        <v>5.8219178082190002</v>
      </c>
      <c r="K4775" s="2">
        <v>2.054794520548</v>
      </c>
      <c r="L4775" s="2">
        <v>0.68493150684899995</v>
      </c>
      <c r="M4775" s="2">
        <v>3.0821917808219998</v>
      </c>
      <c r="N4775" s="14">
        <v>4.7945205479449999</v>
      </c>
    </row>
    <row r="4776" spans="3:14" ht="37.799999999999997" x14ac:dyDescent="0.25">
      <c r="C4776" s="125"/>
      <c r="D4776" s="120"/>
      <c r="E4776" s="4" t="s">
        <v>71</v>
      </c>
      <c r="F4776" s="5"/>
      <c r="G4776" s="6">
        <v>316</v>
      </c>
      <c r="H4776" s="7">
        <v>195</v>
      </c>
      <c r="I4776" s="1">
        <v>79</v>
      </c>
      <c r="J4776" s="1">
        <v>17</v>
      </c>
      <c r="K4776" s="1">
        <v>7</v>
      </c>
      <c r="L4776" s="1">
        <v>1</v>
      </c>
      <c r="M4776" s="1">
        <v>9</v>
      </c>
      <c r="N4776" s="11">
        <v>8</v>
      </c>
    </row>
    <row r="4777" spans="3:14" x14ac:dyDescent="0.25">
      <c r="C4777" s="125"/>
      <c r="D4777" s="120"/>
      <c r="E4777" s="9"/>
      <c r="F4777" s="10"/>
      <c r="G4777" s="8">
        <v>100</v>
      </c>
      <c r="H4777" s="13">
        <v>61.708860759494002</v>
      </c>
      <c r="I4777" s="2">
        <v>25</v>
      </c>
      <c r="J4777" s="2">
        <v>5.379746835443</v>
      </c>
      <c r="K4777" s="2">
        <v>2.2151898734180002</v>
      </c>
      <c r="L4777" s="2">
        <v>0.31645569620300001</v>
      </c>
      <c r="M4777" s="2">
        <v>2.8481012658229998</v>
      </c>
      <c r="N4777" s="14">
        <v>2.5316455696200002</v>
      </c>
    </row>
    <row r="4778" spans="3:14" ht="37.799999999999997" x14ac:dyDescent="0.25">
      <c r="C4778" s="125"/>
      <c r="D4778" s="120"/>
      <c r="E4778" s="4" t="s">
        <v>72</v>
      </c>
      <c r="F4778" s="5"/>
      <c r="G4778" s="6">
        <v>308</v>
      </c>
      <c r="H4778" s="7">
        <v>203</v>
      </c>
      <c r="I4778" s="1">
        <v>66</v>
      </c>
      <c r="J4778" s="1">
        <v>16</v>
      </c>
      <c r="K4778" s="1">
        <v>9</v>
      </c>
      <c r="L4778" s="1">
        <v>2</v>
      </c>
      <c r="M4778" s="1">
        <v>5</v>
      </c>
      <c r="N4778" s="11">
        <v>7</v>
      </c>
    </row>
    <row r="4779" spans="3:14" x14ac:dyDescent="0.25">
      <c r="C4779" s="125"/>
      <c r="D4779" s="120"/>
      <c r="E4779" s="9"/>
      <c r="F4779" s="10"/>
      <c r="G4779" s="8">
        <v>100</v>
      </c>
      <c r="H4779" s="13">
        <v>65.909090909091006</v>
      </c>
      <c r="I4779" s="2">
        <v>21.428571428571001</v>
      </c>
      <c r="J4779" s="2">
        <v>5.1948051948050002</v>
      </c>
      <c r="K4779" s="2">
        <v>2.922077922078</v>
      </c>
      <c r="L4779" s="2">
        <v>0.64935064935099995</v>
      </c>
      <c r="M4779" s="2">
        <v>1.6233766233769999</v>
      </c>
      <c r="N4779" s="14">
        <v>2.2727272727269998</v>
      </c>
    </row>
    <row r="4780" spans="3:14" ht="37.799999999999997" x14ac:dyDescent="0.25">
      <c r="C4780" s="125"/>
      <c r="D4780" s="120"/>
      <c r="E4780" s="4" t="s">
        <v>73</v>
      </c>
      <c r="F4780" s="5"/>
      <c r="G4780" s="6">
        <v>114</v>
      </c>
      <c r="H4780" s="7">
        <v>71</v>
      </c>
      <c r="I4780" s="1">
        <v>28</v>
      </c>
      <c r="J4780" s="1">
        <v>7</v>
      </c>
      <c r="K4780" s="1">
        <v>0</v>
      </c>
      <c r="L4780" s="1">
        <v>2</v>
      </c>
      <c r="M4780" s="1">
        <v>3</v>
      </c>
      <c r="N4780" s="11">
        <v>3</v>
      </c>
    </row>
    <row r="4781" spans="3:14" x14ac:dyDescent="0.25">
      <c r="C4781" s="125"/>
      <c r="D4781" s="120"/>
      <c r="E4781" s="9"/>
      <c r="F4781" s="10"/>
      <c r="G4781" s="8">
        <v>100</v>
      </c>
      <c r="H4781" s="13">
        <v>62.280701754386001</v>
      </c>
      <c r="I4781" s="2">
        <v>24.561403508771999</v>
      </c>
      <c r="J4781" s="2">
        <v>6.1403508771929998</v>
      </c>
      <c r="K4781" s="16">
        <v>0</v>
      </c>
      <c r="L4781" s="2">
        <v>1.7543859649119999</v>
      </c>
      <c r="M4781" s="2">
        <v>2.6315789473679998</v>
      </c>
      <c r="N4781" s="14">
        <v>2.6315789473679998</v>
      </c>
    </row>
    <row r="4782" spans="3:14" ht="25.2" x14ac:dyDescent="0.25">
      <c r="C4782" s="125"/>
      <c r="D4782" s="120"/>
      <c r="E4782" s="4" t="s">
        <v>74</v>
      </c>
      <c r="F4782" s="5"/>
      <c r="G4782" s="6">
        <v>96</v>
      </c>
      <c r="H4782" s="7">
        <v>71</v>
      </c>
      <c r="I4782" s="1">
        <v>17</v>
      </c>
      <c r="J4782" s="1">
        <v>1</v>
      </c>
      <c r="K4782" s="1">
        <v>1</v>
      </c>
      <c r="L4782" s="1">
        <v>0</v>
      </c>
      <c r="M4782" s="1">
        <v>3</v>
      </c>
      <c r="N4782" s="11">
        <v>3</v>
      </c>
    </row>
    <row r="4783" spans="3:14" x14ac:dyDescent="0.25">
      <c r="C4783" s="125"/>
      <c r="D4783" s="120"/>
      <c r="E4783" s="9"/>
      <c r="F4783" s="10"/>
      <c r="G4783" s="8">
        <v>100</v>
      </c>
      <c r="H4783" s="13">
        <v>73.958333333333002</v>
      </c>
      <c r="I4783" s="2">
        <v>17.708333333333002</v>
      </c>
      <c r="J4783" s="2">
        <v>1.041666666667</v>
      </c>
      <c r="K4783" s="2">
        <v>1.041666666667</v>
      </c>
      <c r="L4783" s="16">
        <v>0</v>
      </c>
      <c r="M4783" s="2">
        <v>3.125</v>
      </c>
      <c r="N4783" s="14">
        <v>3.125</v>
      </c>
    </row>
    <row r="4784" spans="3:14" x14ac:dyDescent="0.25">
      <c r="C4784" s="125"/>
      <c r="D4784" s="120"/>
      <c r="E4784" s="4" t="s">
        <v>75</v>
      </c>
      <c r="F4784" s="5"/>
      <c r="G4784" s="6">
        <v>29</v>
      </c>
      <c r="H4784" s="7">
        <v>12</v>
      </c>
      <c r="I4784" s="1">
        <v>9</v>
      </c>
      <c r="J4784" s="1">
        <v>2</v>
      </c>
      <c r="K4784" s="1">
        <v>1</v>
      </c>
      <c r="L4784" s="1">
        <v>0</v>
      </c>
      <c r="M4784" s="1">
        <v>3</v>
      </c>
      <c r="N4784" s="11">
        <v>2</v>
      </c>
    </row>
    <row r="4785" spans="3:14" x14ac:dyDescent="0.25">
      <c r="C4785" s="125"/>
      <c r="D4785" s="120"/>
      <c r="E4785" s="9"/>
      <c r="F4785" s="10"/>
      <c r="G4785" s="8">
        <v>100</v>
      </c>
      <c r="H4785" s="13">
        <v>41.379310344827999</v>
      </c>
      <c r="I4785" s="2">
        <v>31.034482758620999</v>
      </c>
      <c r="J4785" s="2">
        <v>6.8965517241379999</v>
      </c>
      <c r="K4785" s="2">
        <v>3.4482758620689999</v>
      </c>
      <c r="L4785" s="16">
        <v>0</v>
      </c>
      <c r="M4785" s="2">
        <v>10.344827586207</v>
      </c>
      <c r="N4785" s="14">
        <v>6.8965517241379999</v>
      </c>
    </row>
    <row r="4786" spans="3:14" x14ac:dyDescent="0.25">
      <c r="C4786" s="125"/>
      <c r="D4786" s="120"/>
      <c r="E4786" s="4" t="s">
        <v>18</v>
      </c>
      <c r="F4786" s="5"/>
      <c r="G4786" s="6">
        <v>127</v>
      </c>
      <c r="H4786" s="7">
        <v>79</v>
      </c>
      <c r="I4786" s="1">
        <v>27</v>
      </c>
      <c r="J4786" s="1">
        <v>10</v>
      </c>
      <c r="K4786" s="1">
        <v>4</v>
      </c>
      <c r="L4786" s="1">
        <v>1</v>
      </c>
      <c r="M4786" s="1">
        <v>4</v>
      </c>
      <c r="N4786" s="11">
        <v>2</v>
      </c>
    </row>
    <row r="4787" spans="3:14" x14ac:dyDescent="0.25">
      <c r="C4787" s="125"/>
      <c r="D4787" s="120"/>
      <c r="E4787" s="9"/>
      <c r="F4787" s="10"/>
      <c r="G4787" s="8">
        <v>100</v>
      </c>
      <c r="H4787" s="13">
        <v>62.204724409449</v>
      </c>
      <c r="I4787" s="2">
        <v>21.259842519685002</v>
      </c>
      <c r="J4787" s="2">
        <v>7.8740157480309998</v>
      </c>
      <c r="K4787" s="2">
        <v>3.1496062992130001</v>
      </c>
      <c r="L4787" s="2">
        <v>0.78740157480299999</v>
      </c>
      <c r="M4787" s="2">
        <v>3.1496062992130001</v>
      </c>
      <c r="N4787" s="14">
        <v>1.574803149606</v>
      </c>
    </row>
    <row r="4788" spans="3:14" x14ac:dyDescent="0.25">
      <c r="C4788" s="121" t="s">
        <v>76</v>
      </c>
      <c r="D4788" s="119" t="s">
        <v>20</v>
      </c>
      <c r="E4788" s="18" t="s">
        <v>77</v>
      </c>
      <c r="F4788" s="17"/>
      <c r="G4788" s="19">
        <v>626</v>
      </c>
      <c r="H4788" s="21">
        <v>372</v>
      </c>
      <c r="I4788" s="3">
        <v>148</v>
      </c>
      <c r="J4788" s="3">
        <v>48</v>
      </c>
      <c r="K4788" s="3">
        <v>10</v>
      </c>
      <c r="L4788" s="3">
        <v>3</v>
      </c>
      <c r="M4788" s="3">
        <v>27</v>
      </c>
      <c r="N4788" s="22">
        <v>18</v>
      </c>
    </row>
    <row r="4789" spans="3:14" x14ac:dyDescent="0.25">
      <c r="C4789" s="125"/>
      <c r="D4789" s="120"/>
      <c r="E4789" s="9"/>
      <c r="F4789" s="10"/>
      <c r="G4789" s="8">
        <v>100</v>
      </c>
      <c r="H4789" s="13">
        <v>59.424920127796</v>
      </c>
      <c r="I4789" s="2">
        <v>23.642172523962</v>
      </c>
      <c r="J4789" s="2">
        <v>7.6677316293929998</v>
      </c>
      <c r="K4789" s="2">
        <v>1.5974440894569999</v>
      </c>
      <c r="L4789" s="2">
        <v>0.47923322683699998</v>
      </c>
      <c r="M4789" s="2">
        <v>4.3130990415339996</v>
      </c>
      <c r="N4789" s="14">
        <v>2.8753993610220001</v>
      </c>
    </row>
    <row r="4790" spans="3:14" x14ac:dyDescent="0.25">
      <c r="C4790" s="125"/>
      <c r="D4790" s="120"/>
      <c r="E4790" s="4" t="s">
        <v>78</v>
      </c>
      <c r="F4790" s="5"/>
      <c r="G4790" s="6">
        <v>975</v>
      </c>
      <c r="H4790" s="7">
        <v>565</v>
      </c>
      <c r="I4790" s="1">
        <v>234</v>
      </c>
      <c r="J4790" s="1">
        <v>76</v>
      </c>
      <c r="K4790" s="1">
        <v>26</v>
      </c>
      <c r="L4790" s="1">
        <v>8</v>
      </c>
      <c r="M4790" s="1">
        <v>37</v>
      </c>
      <c r="N4790" s="11">
        <v>29</v>
      </c>
    </row>
    <row r="4791" spans="3:14" x14ac:dyDescent="0.25">
      <c r="C4791" s="125"/>
      <c r="D4791" s="120"/>
      <c r="E4791" s="9"/>
      <c r="F4791" s="10"/>
      <c r="G4791" s="8">
        <v>100</v>
      </c>
      <c r="H4791" s="13">
        <v>57.948717948717999</v>
      </c>
      <c r="I4791" s="2">
        <v>24</v>
      </c>
      <c r="J4791" s="2">
        <v>7.7948717948719999</v>
      </c>
      <c r="K4791" s="2">
        <v>2.666666666667</v>
      </c>
      <c r="L4791" s="2">
        <v>0.82051282051300001</v>
      </c>
      <c r="M4791" s="2">
        <v>3.7948717948719999</v>
      </c>
      <c r="N4791" s="14">
        <v>2.9743589743590002</v>
      </c>
    </row>
    <row r="4792" spans="3:14" x14ac:dyDescent="0.25">
      <c r="C4792" s="125"/>
      <c r="D4792" s="120"/>
      <c r="E4792" s="4" t="s">
        <v>79</v>
      </c>
      <c r="F4792" s="5"/>
      <c r="G4792" s="6">
        <v>589</v>
      </c>
      <c r="H4792" s="7">
        <v>364</v>
      </c>
      <c r="I4792" s="1">
        <v>146</v>
      </c>
      <c r="J4792" s="1">
        <v>32</v>
      </c>
      <c r="K4792" s="1">
        <v>20</v>
      </c>
      <c r="L4792" s="1">
        <v>4</v>
      </c>
      <c r="M4792" s="1">
        <v>13</v>
      </c>
      <c r="N4792" s="11">
        <v>10</v>
      </c>
    </row>
    <row r="4793" spans="3:14" x14ac:dyDescent="0.25">
      <c r="C4793" s="125"/>
      <c r="D4793" s="120"/>
      <c r="E4793" s="9"/>
      <c r="F4793" s="10"/>
      <c r="G4793" s="8">
        <v>100</v>
      </c>
      <c r="H4793" s="13">
        <v>61.799660441425999</v>
      </c>
      <c r="I4793" s="2">
        <v>24.787775891340999</v>
      </c>
      <c r="J4793" s="2">
        <v>5.4329371816640002</v>
      </c>
      <c r="K4793" s="2">
        <v>3.3955857385399999</v>
      </c>
      <c r="L4793" s="2">
        <v>0.67911714770800002</v>
      </c>
      <c r="M4793" s="2">
        <v>2.2071307300509999</v>
      </c>
      <c r="N4793" s="14">
        <v>1.6977928692699999</v>
      </c>
    </row>
    <row r="4794" spans="3:14" x14ac:dyDescent="0.25">
      <c r="C4794" s="125"/>
      <c r="D4794" s="120"/>
      <c r="E4794" s="4" t="s">
        <v>80</v>
      </c>
      <c r="F4794" s="5"/>
      <c r="G4794" s="6">
        <v>224</v>
      </c>
      <c r="H4794" s="7">
        <v>123</v>
      </c>
      <c r="I4794" s="1">
        <v>56</v>
      </c>
      <c r="J4794" s="1">
        <v>18</v>
      </c>
      <c r="K4794" s="1">
        <v>9</v>
      </c>
      <c r="L4794" s="1">
        <v>2</v>
      </c>
      <c r="M4794" s="1">
        <v>9</v>
      </c>
      <c r="N4794" s="11">
        <v>7</v>
      </c>
    </row>
    <row r="4795" spans="3:14" x14ac:dyDescent="0.25">
      <c r="C4795" s="125"/>
      <c r="D4795" s="120"/>
      <c r="E4795" s="9"/>
      <c r="F4795" s="10"/>
      <c r="G4795" s="8">
        <v>100</v>
      </c>
      <c r="H4795" s="13">
        <v>54.910714285714</v>
      </c>
      <c r="I4795" s="2">
        <v>25</v>
      </c>
      <c r="J4795" s="2">
        <v>8.0357142857140005</v>
      </c>
      <c r="K4795" s="2">
        <v>4.0178571428570002</v>
      </c>
      <c r="L4795" s="2">
        <v>0.89285714285700002</v>
      </c>
      <c r="M4795" s="2">
        <v>4.0178571428570002</v>
      </c>
      <c r="N4795" s="14">
        <v>3.125</v>
      </c>
    </row>
    <row r="4796" spans="3:14" x14ac:dyDescent="0.25">
      <c r="C4796" s="121" t="s">
        <v>81</v>
      </c>
      <c r="D4796" s="119" t="s">
        <v>20</v>
      </c>
      <c r="E4796" s="18" t="s">
        <v>82</v>
      </c>
      <c r="F4796" s="17"/>
      <c r="G4796" s="19">
        <v>300</v>
      </c>
      <c r="H4796" s="21">
        <v>155</v>
      </c>
      <c r="I4796" s="3">
        <v>81</v>
      </c>
      <c r="J4796" s="3">
        <v>34</v>
      </c>
      <c r="K4796" s="3">
        <v>10</v>
      </c>
      <c r="L4796" s="3">
        <v>3</v>
      </c>
      <c r="M4796" s="3">
        <v>8</v>
      </c>
      <c r="N4796" s="22">
        <v>9</v>
      </c>
    </row>
    <row r="4797" spans="3:14" x14ac:dyDescent="0.25">
      <c r="C4797" s="125"/>
      <c r="D4797" s="120"/>
      <c r="E4797" s="9"/>
      <c r="F4797" s="10"/>
      <c r="G4797" s="8">
        <v>100</v>
      </c>
      <c r="H4797" s="13">
        <v>51.666666666666998</v>
      </c>
      <c r="I4797" s="2">
        <v>27</v>
      </c>
      <c r="J4797" s="2">
        <v>11.333333333333</v>
      </c>
      <c r="K4797" s="2">
        <v>3.333333333333</v>
      </c>
      <c r="L4797" s="2">
        <v>1</v>
      </c>
      <c r="M4797" s="2">
        <v>2.666666666667</v>
      </c>
      <c r="N4797" s="14">
        <v>3</v>
      </c>
    </row>
    <row r="4798" spans="3:14" x14ac:dyDescent="0.25">
      <c r="C4798" s="125"/>
      <c r="D4798" s="120"/>
      <c r="E4798" s="4" t="s">
        <v>83</v>
      </c>
      <c r="F4798" s="5"/>
      <c r="G4798" s="6">
        <v>722</v>
      </c>
      <c r="H4798" s="7">
        <v>434</v>
      </c>
      <c r="I4798" s="1">
        <v>178</v>
      </c>
      <c r="J4798" s="1">
        <v>43</v>
      </c>
      <c r="K4798" s="1">
        <v>17</v>
      </c>
      <c r="L4798" s="1">
        <v>5</v>
      </c>
      <c r="M4798" s="1">
        <v>26</v>
      </c>
      <c r="N4798" s="11">
        <v>19</v>
      </c>
    </row>
    <row r="4799" spans="3:14" x14ac:dyDescent="0.25">
      <c r="C4799" s="125"/>
      <c r="D4799" s="120"/>
      <c r="E4799" s="9"/>
      <c r="F4799" s="10"/>
      <c r="G4799" s="8">
        <v>100</v>
      </c>
      <c r="H4799" s="13">
        <v>60.110803324099997</v>
      </c>
      <c r="I4799" s="2">
        <v>24.653739612188001</v>
      </c>
      <c r="J4799" s="2">
        <v>5.9556786703600002</v>
      </c>
      <c r="K4799" s="2">
        <v>2.3545706371190001</v>
      </c>
      <c r="L4799" s="2">
        <v>0.69252077562299996</v>
      </c>
      <c r="M4799" s="2">
        <v>3.6011080332410002</v>
      </c>
      <c r="N4799" s="14">
        <v>2.6315789473679998</v>
      </c>
    </row>
    <row r="4800" spans="3:14" x14ac:dyDescent="0.25">
      <c r="C4800" s="125"/>
      <c r="D4800" s="120"/>
      <c r="E4800" s="4" t="s">
        <v>84</v>
      </c>
      <c r="F4800" s="5"/>
      <c r="G4800" s="6">
        <v>483</v>
      </c>
      <c r="H4800" s="7">
        <v>303</v>
      </c>
      <c r="I4800" s="1">
        <v>104</v>
      </c>
      <c r="J4800" s="1">
        <v>30</v>
      </c>
      <c r="K4800" s="1">
        <v>15</v>
      </c>
      <c r="L4800" s="1">
        <v>2</v>
      </c>
      <c r="M4800" s="1">
        <v>18</v>
      </c>
      <c r="N4800" s="11">
        <v>11</v>
      </c>
    </row>
    <row r="4801" spans="3:14" x14ac:dyDescent="0.25">
      <c r="C4801" s="125"/>
      <c r="D4801" s="120"/>
      <c r="E4801" s="9"/>
      <c r="F4801" s="10"/>
      <c r="G4801" s="8">
        <v>100</v>
      </c>
      <c r="H4801" s="13">
        <v>62.732919254658</v>
      </c>
      <c r="I4801" s="2">
        <v>21.532091097308001</v>
      </c>
      <c r="J4801" s="2">
        <v>6.2111801242239997</v>
      </c>
      <c r="K4801" s="2">
        <v>3.1055900621119998</v>
      </c>
      <c r="L4801" s="2">
        <v>0.41407867494799999</v>
      </c>
      <c r="M4801" s="2">
        <v>3.7267080745340002</v>
      </c>
      <c r="N4801" s="14">
        <v>2.277432712215</v>
      </c>
    </row>
    <row r="4802" spans="3:14" x14ac:dyDescent="0.25">
      <c r="C4802" s="125"/>
      <c r="D4802" s="120"/>
      <c r="E4802" s="4" t="s">
        <v>85</v>
      </c>
      <c r="F4802" s="5"/>
      <c r="G4802" s="6">
        <v>395</v>
      </c>
      <c r="H4802" s="7">
        <v>228</v>
      </c>
      <c r="I4802" s="1">
        <v>110</v>
      </c>
      <c r="J4802" s="1">
        <v>25</v>
      </c>
      <c r="K4802" s="1">
        <v>8</v>
      </c>
      <c r="L4802" s="1">
        <v>3</v>
      </c>
      <c r="M4802" s="1">
        <v>10</v>
      </c>
      <c r="N4802" s="11">
        <v>11</v>
      </c>
    </row>
    <row r="4803" spans="3:14" x14ac:dyDescent="0.25">
      <c r="C4803" s="125"/>
      <c r="D4803" s="120"/>
      <c r="E4803" s="9"/>
      <c r="F4803" s="10"/>
      <c r="G4803" s="8">
        <v>100</v>
      </c>
      <c r="H4803" s="13">
        <v>57.721518987342002</v>
      </c>
      <c r="I4803" s="2">
        <v>27.848101265823001</v>
      </c>
      <c r="J4803" s="2">
        <v>6.3291139240509997</v>
      </c>
      <c r="K4803" s="2">
        <v>2.0253164556960002</v>
      </c>
      <c r="L4803" s="2">
        <v>0.75949367088599995</v>
      </c>
      <c r="M4803" s="2">
        <v>2.5316455696200002</v>
      </c>
      <c r="N4803" s="14">
        <v>2.7848101265819998</v>
      </c>
    </row>
    <row r="4804" spans="3:14" x14ac:dyDescent="0.25">
      <c r="C4804" s="125"/>
      <c r="D4804" s="120"/>
      <c r="E4804" s="4" t="s">
        <v>86</v>
      </c>
      <c r="F4804" s="5"/>
      <c r="G4804" s="6">
        <v>236</v>
      </c>
      <c r="H4804" s="7">
        <v>135</v>
      </c>
      <c r="I4804" s="1">
        <v>54</v>
      </c>
      <c r="J4804" s="1">
        <v>16</v>
      </c>
      <c r="K4804" s="1">
        <v>7</v>
      </c>
      <c r="L4804" s="1">
        <v>2</v>
      </c>
      <c r="M4804" s="1">
        <v>15</v>
      </c>
      <c r="N4804" s="11">
        <v>7</v>
      </c>
    </row>
    <row r="4805" spans="3:14" x14ac:dyDescent="0.25">
      <c r="C4805" s="125"/>
      <c r="D4805" s="120"/>
      <c r="E4805" s="9"/>
      <c r="F4805" s="10"/>
      <c r="G4805" s="8">
        <v>100</v>
      </c>
      <c r="H4805" s="13">
        <v>57.203389830508002</v>
      </c>
      <c r="I4805" s="2">
        <v>22.881355932203</v>
      </c>
      <c r="J4805" s="2">
        <v>6.7796610169490004</v>
      </c>
      <c r="K4805" s="2">
        <v>2.9661016949149999</v>
      </c>
      <c r="L4805" s="2">
        <v>0.84745762711899997</v>
      </c>
      <c r="M4805" s="2">
        <v>6.3559322033900001</v>
      </c>
      <c r="N4805" s="14">
        <v>2.9661016949149999</v>
      </c>
    </row>
    <row r="4806" spans="3:14" x14ac:dyDescent="0.25">
      <c r="C4806" s="125"/>
      <c r="D4806" s="120"/>
      <c r="E4806" s="4" t="s">
        <v>87</v>
      </c>
      <c r="F4806" s="5"/>
      <c r="G4806" s="6">
        <v>278</v>
      </c>
      <c r="H4806" s="7">
        <v>169</v>
      </c>
      <c r="I4806" s="1">
        <v>57</v>
      </c>
      <c r="J4806" s="1">
        <v>26</v>
      </c>
      <c r="K4806" s="1">
        <v>8</v>
      </c>
      <c r="L4806" s="1">
        <v>2</v>
      </c>
      <c r="M4806" s="1">
        <v>9</v>
      </c>
      <c r="N4806" s="11">
        <v>7</v>
      </c>
    </row>
    <row r="4807" spans="3:14" x14ac:dyDescent="0.25">
      <c r="C4807" s="125"/>
      <c r="D4807" s="120"/>
      <c r="E4807" s="9"/>
      <c r="F4807" s="10"/>
      <c r="G4807" s="8">
        <v>100</v>
      </c>
      <c r="H4807" s="13">
        <v>60.791366906474998</v>
      </c>
      <c r="I4807" s="2">
        <v>20.503597122302001</v>
      </c>
      <c r="J4807" s="2">
        <v>9.3525179856119998</v>
      </c>
      <c r="K4807" s="2">
        <v>2.877697841727</v>
      </c>
      <c r="L4807" s="2">
        <v>0.71942446043200003</v>
      </c>
      <c r="M4807" s="2">
        <v>3.237410071942</v>
      </c>
      <c r="N4807" s="14">
        <v>2.517985611511</v>
      </c>
    </row>
    <row r="4808" spans="3:14" x14ac:dyDescent="0.25">
      <c r="C4808" s="121" t="s">
        <v>88</v>
      </c>
      <c r="D4808" s="119" t="s">
        <v>20</v>
      </c>
      <c r="E4808" s="18" t="s">
        <v>89</v>
      </c>
      <c r="F4808" s="17"/>
      <c r="G4808" s="19">
        <v>110</v>
      </c>
      <c r="H4808" s="21">
        <v>48</v>
      </c>
      <c r="I4808" s="3">
        <v>32</v>
      </c>
      <c r="J4808" s="3">
        <v>14</v>
      </c>
      <c r="K4808" s="3">
        <v>6</v>
      </c>
      <c r="L4808" s="3">
        <v>2</v>
      </c>
      <c r="M4808" s="3">
        <v>3</v>
      </c>
      <c r="N4808" s="22">
        <v>5</v>
      </c>
    </row>
    <row r="4809" spans="3:14" x14ac:dyDescent="0.25">
      <c r="C4809" s="122"/>
      <c r="D4809" s="120"/>
      <c r="E4809" s="9"/>
      <c r="F4809" s="10"/>
      <c r="G4809" s="8">
        <v>100</v>
      </c>
      <c r="H4809" s="13">
        <v>43.636363636364003</v>
      </c>
      <c r="I4809" s="2">
        <v>29.090909090909001</v>
      </c>
      <c r="J4809" s="2">
        <v>12.727272727273</v>
      </c>
      <c r="K4809" s="2">
        <v>5.4545454545450003</v>
      </c>
      <c r="L4809" s="2">
        <v>1.818181818182</v>
      </c>
      <c r="M4809" s="2">
        <v>2.7272727272730002</v>
      </c>
      <c r="N4809" s="14">
        <v>4.5454545454549997</v>
      </c>
    </row>
    <row r="4810" spans="3:14" x14ac:dyDescent="0.25">
      <c r="C4810" s="122"/>
      <c r="D4810" s="120"/>
      <c r="E4810" s="4" t="s">
        <v>90</v>
      </c>
      <c r="F4810" s="5"/>
      <c r="G4810" s="6">
        <v>190</v>
      </c>
      <c r="H4810" s="7">
        <v>107</v>
      </c>
      <c r="I4810" s="1">
        <v>49</v>
      </c>
      <c r="J4810" s="1">
        <v>20</v>
      </c>
      <c r="K4810" s="1">
        <v>4</v>
      </c>
      <c r="L4810" s="1">
        <v>1</v>
      </c>
      <c r="M4810" s="1">
        <v>5</v>
      </c>
      <c r="N4810" s="11">
        <v>4</v>
      </c>
    </row>
    <row r="4811" spans="3:14" x14ac:dyDescent="0.25">
      <c r="C4811" s="122"/>
      <c r="D4811" s="120"/>
      <c r="E4811" s="9"/>
      <c r="F4811" s="10"/>
      <c r="G4811" s="8">
        <v>100</v>
      </c>
      <c r="H4811" s="13">
        <v>56.315789473683999</v>
      </c>
      <c r="I4811" s="2">
        <v>25.789473684211</v>
      </c>
      <c r="J4811" s="2">
        <v>10.526315789473999</v>
      </c>
      <c r="K4811" s="2">
        <v>2.1052631578950001</v>
      </c>
      <c r="L4811" s="2">
        <v>0.52631578947400004</v>
      </c>
      <c r="M4811" s="2">
        <v>2.6315789473679998</v>
      </c>
      <c r="N4811" s="14">
        <v>2.1052631578950001</v>
      </c>
    </row>
    <row r="4812" spans="3:14" x14ac:dyDescent="0.25">
      <c r="C4812" s="122"/>
      <c r="D4812" s="120"/>
      <c r="E4812" s="4" t="s">
        <v>83</v>
      </c>
      <c r="F4812" s="5"/>
      <c r="G4812" s="6">
        <v>722</v>
      </c>
      <c r="H4812" s="7">
        <v>434</v>
      </c>
      <c r="I4812" s="1">
        <v>178</v>
      </c>
      <c r="J4812" s="1">
        <v>43</v>
      </c>
      <c r="K4812" s="1">
        <v>17</v>
      </c>
      <c r="L4812" s="1">
        <v>5</v>
      </c>
      <c r="M4812" s="1">
        <v>26</v>
      </c>
      <c r="N4812" s="11">
        <v>19</v>
      </c>
    </row>
    <row r="4813" spans="3:14" x14ac:dyDescent="0.25">
      <c r="C4813" s="122"/>
      <c r="D4813" s="120"/>
      <c r="E4813" s="9"/>
      <c r="F4813" s="10"/>
      <c r="G4813" s="8">
        <v>100</v>
      </c>
      <c r="H4813" s="13">
        <v>60.110803324099997</v>
      </c>
      <c r="I4813" s="2">
        <v>24.653739612188001</v>
      </c>
      <c r="J4813" s="2">
        <v>5.9556786703600002</v>
      </c>
      <c r="K4813" s="2">
        <v>2.3545706371190001</v>
      </c>
      <c r="L4813" s="2">
        <v>0.69252077562299996</v>
      </c>
      <c r="M4813" s="2">
        <v>3.6011080332410002</v>
      </c>
      <c r="N4813" s="14">
        <v>2.6315789473679998</v>
      </c>
    </row>
    <row r="4814" spans="3:14" x14ac:dyDescent="0.25">
      <c r="C4814" s="122"/>
      <c r="D4814" s="120"/>
      <c r="E4814" s="4" t="s">
        <v>91</v>
      </c>
      <c r="F4814" s="5"/>
      <c r="G4814" s="6">
        <v>117</v>
      </c>
      <c r="H4814" s="7">
        <v>81</v>
      </c>
      <c r="I4814" s="1">
        <v>24</v>
      </c>
      <c r="J4814" s="1">
        <v>2</v>
      </c>
      <c r="K4814" s="1">
        <v>5</v>
      </c>
      <c r="L4814" s="1">
        <v>0</v>
      </c>
      <c r="M4814" s="1">
        <v>4</v>
      </c>
      <c r="N4814" s="11">
        <v>1</v>
      </c>
    </row>
    <row r="4815" spans="3:14" x14ac:dyDescent="0.25">
      <c r="C4815" s="122"/>
      <c r="D4815" s="120"/>
      <c r="E4815" s="9"/>
      <c r="F4815" s="10"/>
      <c r="G4815" s="8">
        <v>100</v>
      </c>
      <c r="H4815" s="13">
        <v>69.230769230768999</v>
      </c>
      <c r="I4815" s="2">
        <v>20.512820512821001</v>
      </c>
      <c r="J4815" s="2">
        <v>1.709401709402</v>
      </c>
      <c r="K4815" s="2">
        <v>4.2735042735039999</v>
      </c>
      <c r="L4815" s="16">
        <v>0</v>
      </c>
      <c r="M4815" s="2">
        <v>3.4188034188029999</v>
      </c>
      <c r="N4815" s="14">
        <v>0.85470085470099999</v>
      </c>
    </row>
    <row r="4816" spans="3:14" x14ac:dyDescent="0.25">
      <c r="C4816" s="122"/>
      <c r="D4816" s="120"/>
      <c r="E4816" s="4" t="s">
        <v>92</v>
      </c>
      <c r="F4816" s="5"/>
      <c r="G4816" s="6">
        <v>123</v>
      </c>
      <c r="H4816" s="7">
        <v>77</v>
      </c>
      <c r="I4816" s="1">
        <v>24</v>
      </c>
      <c r="J4816" s="1">
        <v>8</v>
      </c>
      <c r="K4816" s="1">
        <v>7</v>
      </c>
      <c r="L4816" s="1">
        <v>1</v>
      </c>
      <c r="M4816" s="1">
        <v>4</v>
      </c>
      <c r="N4816" s="11">
        <v>2</v>
      </c>
    </row>
    <row r="4817" spans="2:14" x14ac:dyDescent="0.25">
      <c r="C4817" s="122"/>
      <c r="D4817" s="120"/>
      <c r="E4817" s="9"/>
      <c r="F4817" s="10"/>
      <c r="G4817" s="8">
        <v>100</v>
      </c>
      <c r="H4817" s="13">
        <v>62.601626016259999</v>
      </c>
      <c r="I4817" s="2">
        <v>19.512195121950999</v>
      </c>
      <c r="J4817" s="2">
        <v>6.5040650406499996</v>
      </c>
      <c r="K4817" s="2">
        <v>5.6910569105690003</v>
      </c>
      <c r="L4817" s="2">
        <v>0.81300813008100004</v>
      </c>
      <c r="M4817" s="2">
        <v>3.2520325203249998</v>
      </c>
      <c r="N4817" s="14">
        <v>1.6260162601629999</v>
      </c>
    </row>
    <row r="4818" spans="2:14" x14ac:dyDescent="0.25">
      <c r="C4818" s="122"/>
      <c r="D4818" s="120"/>
      <c r="E4818" s="4" t="s">
        <v>93</v>
      </c>
      <c r="F4818" s="5"/>
      <c r="G4818" s="6">
        <v>243</v>
      </c>
      <c r="H4818" s="7">
        <v>145</v>
      </c>
      <c r="I4818" s="1">
        <v>56</v>
      </c>
      <c r="J4818" s="1">
        <v>20</v>
      </c>
      <c r="K4818" s="1">
        <v>3</v>
      </c>
      <c r="L4818" s="1">
        <v>1</v>
      </c>
      <c r="M4818" s="1">
        <v>10</v>
      </c>
      <c r="N4818" s="11">
        <v>8</v>
      </c>
    </row>
    <row r="4819" spans="2:14" x14ac:dyDescent="0.25">
      <c r="C4819" s="122"/>
      <c r="D4819" s="120"/>
      <c r="E4819" s="9"/>
      <c r="F4819" s="10"/>
      <c r="G4819" s="8">
        <v>100</v>
      </c>
      <c r="H4819" s="13">
        <v>59.670781893003998</v>
      </c>
      <c r="I4819" s="2">
        <v>23.045267489712</v>
      </c>
      <c r="J4819" s="2">
        <v>8.2304526748970002</v>
      </c>
      <c r="K4819" s="2">
        <v>1.2345679012349999</v>
      </c>
      <c r="L4819" s="2">
        <v>0.41152263374499998</v>
      </c>
      <c r="M4819" s="2">
        <v>4.1152263374490001</v>
      </c>
      <c r="N4819" s="14">
        <v>3.2921810699590002</v>
      </c>
    </row>
    <row r="4820" spans="2:14" x14ac:dyDescent="0.25">
      <c r="C4820" s="122"/>
      <c r="D4820" s="120"/>
      <c r="E4820" s="4" t="s">
        <v>85</v>
      </c>
      <c r="F4820" s="5"/>
      <c r="G4820" s="6">
        <v>395</v>
      </c>
      <c r="H4820" s="7">
        <v>228</v>
      </c>
      <c r="I4820" s="1">
        <v>110</v>
      </c>
      <c r="J4820" s="1">
        <v>25</v>
      </c>
      <c r="K4820" s="1">
        <v>8</v>
      </c>
      <c r="L4820" s="1">
        <v>3</v>
      </c>
      <c r="M4820" s="1">
        <v>10</v>
      </c>
      <c r="N4820" s="11">
        <v>11</v>
      </c>
    </row>
    <row r="4821" spans="2:14" x14ac:dyDescent="0.25">
      <c r="C4821" s="122"/>
      <c r="D4821" s="120"/>
      <c r="E4821" s="9"/>
      <c r="F4821" s="10"/>
      <c r="G4821" s="8">
        <v>100</v>
      </c>
      <c r="H4821" s="13">
        <v>57.721518987342002</v>
      </c>
      <c r="I4821" s="2">
        <v>27.848101265823001</v>
      </c>
      <c r="J4821" s="2">
        <v>6.3291139240509997</v>
      </c>
      <c r="K4821" s="2">
        <v>2.0253164556960002</v>
      </c>
      <c r="L4821" s="2">
        <v>0.75949367088599995</v>
      </c>
      <c r="M4821" s="2">
        <v>2.5316455696200002</v>
      </c>
      <c r="N4821" s="14">
        <v>2.7848101265819998</v>
      </c>
    </row>
    <row r="4822" spans="2:14" x14ac:dyDescent="0.25">
      <c r="C4822" s="122"/>
      <c r="D4822" s="120"/>
      <c r="E4822" s="4" t="s">
        <v>94</v>
      </c>
      <c r="F4822" s="5"/>
      <c r="G4822" s="6">
        <v>168</v>
      </c>
      <c r="H4822" s="7">
        <v>97</v>
      </c>
      <c r="I4822" s="1">
        <v>41</v>
      </c>
      <c r="J4822" s="1">
        <v>8</v>
      </c>
      <c r="K4822" s="1">
        <v>4</v>
      </c>
      <c r="L4822" s="1">
        <v>2</v>
      </c>
      <c r="M4822" s="1">
        <v>12</v>
      </c>
      <c r="N4822" s="11">
        <v>4</v>
      </c>
    </row>
    <row r="4823" spans="2:14" x14ac:dyDescent="0.25">
      <c r="C4823" s="122"/>
      <c r="D4823" s="120"/>
      <c r="E4823" s="9"/>
      <c r="F4823" s="10"/>
      <c r="G4823" s="8">
        <v>100</v>
      </c>
      <c r="H4823" s="13">
        <v>57.738095238094999</v>
      </c>
      <c r="I4823" s="2">
        <v>24.404761904762001</v>
      </c>
      <c r="J4823" s="2">
        <v>4.7619047619049999</v>
      </c>
      <c r="K4823" s="2">
        <v>2.3809523809519999</v>
      </c>
      <c r="L4823" s="2">
        <v>1.190476190476</v>
      </c>
      <c r="M4823" s="2">
        <v>7.1428571428570002</v>
      </c>
      <c r="N4823" s="14">
        <v>2.3809523809519999</v>
      </c>
    </row>
    <row r="4824" spans="2:14" x14ac:dyDescent="0.25">
      <c r="C4824" s="122"/>
      <c r="D4824" s="120"/>
      <c r="E4824" s="4" t="s">
        <v>95</v>
      </c>
      <c r="F4824" s="5"/>
      <c r="G4824" s="6">
        <v>68</v>
      </c>
      <c r="H4824" s="7">
        <v>38</v>
      </c>
      <c r="I4824" s="1">
        <v>13</v>
      </c>
      <c r="J4824" s="1">
        <v>8</v>
      </c>
      <c r="K4824" s="1">
        <v>3</v>
      </c>
      <c r="L4824" s="1">
        <v>0</v>
      </c>
      <c r="M4824" s="1">
        <v>3</v>
      </c>
      <c r="N4824" s="11">
        <v>3</v>
      </c>
    </row>
    <row r="4825" spans="2:14" x14ac:dyDescent="0.25">
      <c r="C4825" s="122"/>
      <c r="D4825" s="120"/>
      <c r="E4825" s="9"/>
      <c r="F4825" s="10"/>
      <c r="G4825" s="8">
        <v>100</v>
      </c>
      <c r="H4825" s="13">
        <v>55.882352941176002</v>
      </c>
      <c r="I4825" s="2">
        <v>19.117647058824002</v>
      </c>
      <c r="J4825" s="2">
        <v>11.764705882353001</v>
      </c>
      <c r="K4825" s="2">
        <v>4.4117647058819998</v>
      </c>
      <c r="L4825" s="16">
        <v>0</v>
      </c>
      <c r="M4825" s="2">
        <v>4.4117647058819998</v>
      </c>
      <c r="N4825" s="14">
        <v>4.4117647058819998</v>
      </c>
    </row>
    <row r="4826" spans="2:14" x14ac:dyDescent="0.25">
      <c r="C4826" s="122"/>
      <c r="D4826" s="120"/>
      <c r="E4826" s="4" t="s">
        <v>87</v>
      </c>
      <c r="F4826" s="5"/>
      <c r="G4826" s="6">
        <v>278</v>
      </c>
      <c r="H4826" s="7">
        <v>169</v>
      </c>
      <c r="I4826" s="1">
        <v>57</v>
      </c>
      <c r="J4826" s="1">
        <v>26</v>
      </c>
      <c r="K4826" s="1">
        <v>8</v>
      </c>
      <c r="L4826" s="1">
        <v>2</v>
      </c>
      <c r="M4826" s="1">
        <v>9</v>
      </c>
      <c r="N4826" s="11">
        <v>7</v>
      </c>
    </row>
    <row r="4827" spans="2:14" x14ac:dyDescent="0.25">
      <c r="C4827" s="126"/>
      <c r="D4827" s="123"/>
      <c r="E4827" s="67"/>
      <c r="F4827" s="58"/>
      <c r="G4827" s="75">
        <v>100</v>
      </c>
      <c r="H4827" s="83">
        <v>60.791366906474998</v>
      </c>
      <c r="I4827" s="41">
        <v>20.503597122302001</v>
      </c>
      <c r="J4827" s="41">
        <v>9.3525179856119998</v>
      </c>
      <c r="K4827" s="41">
        <v>2.877697841727</v>
      </c>
      <c r="L4827" s="41">
        <v>0.71942446043200003</v>
      </c>
      <c r="M4827" s="41">
        <v>3.237410071942</v>
      </c>
      <c r="N4827" s="84">
        <v>2.517985611511</v>
      </c>
    </row>
    <row r="4829" spans="2:14" x14ac:dyDescent="0.25">
      <c r="B4829" s="48" t="str">
        <f xml:space="preserve"> HYPERLINK("#'目次'!B30", "[24]")</f>
        <v>[24]</v>
      </c>
      <c r="C4829" s="35" t="s">
        <v>208</v>
      </c>
    </row>
    <row r="4832" spans="2:14" x14ac:dyDescent="0.25">
      <c r="C4832" s="35" t="s">
        <v>14</v>
      </c>
    </row>
    <row r="4833" spans="3:15" ht="25.2" x14ac:dyDescent="0.25">
      <c r="C4833" s="115"/>
      <c r="D4833" s="116"/>
      <c r="E4833" s="116"/>
      <c r="F4833" s="116"/>
      <c r="G4833" s="44" t="s">
        <v>15</v>
      </c>
      <c r="H4833" s="43" t="s">
        <v>209</v>
      </c>
      <c r="I4833" s="26" t="s">
        <v>210</v>
      </c>
      <c r="J4833" s="26" t="s">
        <v>211</v>
      </c>
      <c r="K4833" s="26" t="s">
        <v>212</v>
      </c>
      <c r="L4833" s="26" t="s">
        <v>213</v>
      </c>
      <c r="M4833" s="26" t="s">
        <v>18</v>
      </c>
      <c r="N4833" s="26" t="s">
        <v>214</v>
      </c>
      <c r="O4833" s="49" t="s">
        <v>215</v>
      </c>
    </row>
    <row r="4834" spans="3:15" x14ac:dyDescent="0.25">
      <c r="C4834" s="117"/>
      <c r="D4834" s="118"/>
      <c r="E4834" s="118"/>
      <c r="F4834" s="118"/>
      <c r="G4834" s="46"/>
      <c r="H4834" s="47"/>
      <c r="I4834" s="27"/>
      <c r="J4834" s="27"/>
      <c r="K4834" s="27"/>
      <c r="L4834" s="27"/>
      <c r="M4834" s="27"/>
      <c r="N4834" s="27"/>
      <c r="O4834" s="45"/>
    </row>
    <row r="4835" spans="3:15" x14ac:dyDescent="0.25">
      <c r="C4835" s="77"/>
      <c r="D4835" s="17"/>
      <c r="E4835" s="76" t="s">
        <v>15</v>
      </c>
      <c r="F4835" s="73"/>
      <c r="G4835" s="57">
        <v>2414</v>
      </c>
      <c r="H4835" s="31">
        <v>194</v>
      </c>
      <c r="I4835" s="31">
        <v>1007</v>
      </c>
      <c r="J4835" s="31">
        <v>749</v>
      </c>
      <c r="K4835" s="31">
        <v>340</v>
      </c>
      <c r="L4835" s="31">
        <v>68</v>
      </c>
      <c r="M4835" s="31">
        <v>56</v>
      </c>
      <c r="N4835" s="31">
        <v>1950</v>
      </c>
      <c r="O4835" s="68">
        <v>408</v>
      </c>
    </row>
    <row r="4836" spans="3:15" x14ac:dyDescent="0.25">
      <c r="C4836" s="67"/>
      <c r="D4836" s="58"/>
      <c r="E4836" s="58"/>
      <c r="F4836" s="78"/>
      <c r="G4836" s="8">
        <v>100</v>
      </c>
      <c r="H4836" s="2">
        <v>8.0364540182269995</v>
      </c>
      <c r="I4836" s="2">
        <v>41.714995857498003</v>
      </c>
      <c r="J4836" s="2">
        <v>31.027340513670001</v>
      </c>
      <c r="K4836" s="2">
        <v>14.084507042254</v>
      </c>
      <c r="L4836" s="2">
        <v>2.8169014084509998</v>
      </c>
      <c r="M4836" s="2">
        <v>2.319801159901</v>
      </c>
      <c r="N4836" s="2">
        <v>80.778790389394999</v>
      </c>
      <c r="O4836" s="14">
        <v>16.901408450704</v>
      </c>
    </row>
    <row r="4837" spans="3:15" x14ac:dyDescent="0.25">
      <c r="C4837" s="124" t="s">
        <v>19</v>
      </c>
      <c r="D4837" s="119" t="s">
        <v>20</v>
      </c>
      <c r="E4837" s="18" t="s">
        <v>21</v>
      </c>
      <c r="F4837" s="17"/>
      <c r="G4837" s="19">
        <v>1139</v>
      </c>
      <c r="H4837" s="21">
        <v>82</v>
      </c>
      <c r="I4837" s="3">
        <v>464</v>
      </c>
      <c r="J4837" s="3">
        <v>339</v>
      </c>
      <c r="K4837" s="3">
        <v>184</v>
      </c>
      <c r="L4837" s="3">
        <v>38</v>
      </c>
      <c r="M4837" s="3">
        <v>32</v>
      </c>
      <c r="N4837" s="3">
        <v>885</v>
      </c>
      <c r="O4837" s="22">
        <v>222</v>
      </c>
    </row>
    <row r="4838" spans="3:15" x14ac:dyDescent="0.25">
      <c r="C4838" s="125"/>
      <c r="D4838" s="120"/>
      <c r="E4838" s="9"/>
      <c r="F4838" s="10"/>
      <c r="G4838" s="8">
        <v>100</v>
      </c>
      <c r="H4838" s="13">
        <v>7.1992976295000002</v>
      </c>
      <c r="I4838" s="2">
        <v>40.737489025461002</v>
      </c>
      <c r="J4838" s="2">
        <v>29.762949956101998</v>
      </c>
      <c r="K4838" s="2">
        <v>16.154521510096998</v>
      </c>
      <c r="L4838" s="2">
        <v>3.3362598770849998</v>
      </c>
      <c r="M4838" s="2">
        <v>2.8094820017559998</v>
      </c>
      <c r="N4838" s="2">
        <v>77.699736611061994</v>
      </c>
      <c r="O4838" s="14">
        <v>19.490781387182</v>
      </c>
    </row>
    <row r="4839" spans="3:15" x14ac:dyDescent="0.25">
      <c r="C4839" s="125"/>
      <c r="D4839" s="120"/>
      <c r="E4839" s="4" t="s">
        <v>22</v>
      </c>
      <c r="F4839" s="5"/>
      <c r="G4839" s="6">
        <v>1275</v>
      </c>
      <c r="H4839" s="7">
        <v>112</v>
      </c>
      <c r="I4839" s="1">
        <v>543</v>
      </c>
      <c r="J4839" s="1">
        <v>410</v>
      </c>
      <c r="K4839" s="1">
        <v>156</v>
      </c>
      <c r="L4839" s="1">
        <v>30</v>
      </c>
      <c r="M4839" s="1">
        <v>24</v>
      </c>
      <c r="N4839" s="1">
        <v>1065</v>
      </c>
      <c r="O4839" s="11">
        <v>186</v>
      </c>
    </row>
    <row r="4840" spans="3:15" x14ac:dyDescent="0.25">
      <c r="C4840" s="125"/>
      <c r="D4840" s="120"/>
      <c r="E4840" s="9"/>
      <c r="F4840" s="10"/>
      <c r="G4840" s="8">
        <v>100</v>
      </c>
      <c r="H4840" s="13">
        <v>8.7843137254899997</v>
      </c>
      <c r="I4840" s="2">
        <v>42.588235294118</v>
      </c>
      <c r="J4840" s="2">
        <v>32.156862745098003</v>
      </c>
      <c r="K4840" s="2">
        <v>12.235294117646999</v>
      </c>
      <c r="L4840" s="2">
        <v>2.352941176471</v>
      </c>
      <c r="M4840" s="2">
        <v>1.882352941176</v>
      </c>
      <c r="N4840" s="2">
        <v>83.529411764705998</v>
      </c>
      <c r="O4840" s="14">
        <v>14.588235294118</v>
      </c>
    </row>
    <row r="4841" spans="3:15" x14ac:dyDescent="0.25">
      <c r="C4841" s="121" t="s">
        <v>23</v>
      </c>
      <c r="D4841" s="121" t="s">
        <v>24</v>
      </c>
      <c r="E4841" s="18" t="s">
        <v>25</v>
      </c>
      <c r="F4841" s="17"/>
      <c r="G4841" s="19">
        <v>515</v>
      </c>
      <c r="H4841" s="21">
        <v>33</v>
      </c>
      <c r="I4841" s="3">
        <v>218</v>
      </c>
      <c r="J4841" s="3">
        <v>174</v>
      </c>
      <c r="K4841" s="3">
        <v>72</v>
      </c>
      <c r="L4841" s="3">
        <v>10</v>
      </c>
      <c r="M4841" s="3">
        <v>8</v>
      </c>
      <c r="N4841" s="3">
        <v>425</v>
      </c>
      <c r="O4841" s="22">
        <v>82</v>
      </c>
    </row>
    <row r="4842" spans="3:15" x14ac:dyDescent="0.25">
      <c r="C4842" s="125"/>
      <c r="D4842" s="122"/>
      <c r="E4842" s="9"/>
      <c r="F4842" s="10"/>
      <c r="G4842" s="8">
        <v>100</v>
      </c>
      <c r="H4842" s="13">
        <v>6.4077669902909999</v>
      </c>
      <c r="I4842" s="2">
        <v>42.330097087379002</v>
      </c>
      <c r="J4842" s="2">
        <v>33.786407766990003</v>
      </c>
      <c r="K4842" s="2">
        <v>13.980582524272</v>
      </c>
      <c r="L4842" s="2">
        <v>1.9417475728160001</v>
      </c>
      <c r="M4842" s="2">
        <v>1.5533980582519999</v>
      </c>
      <c r="N4842" s="2">
        <v>82.524271844660007</v>
      </c>
      <c r="O4842" s="14">
        <v>15.922330097087</v>
      </c>
    </row>
    <row r="4843" spans="3:15" x14ac:dyDescent="0.25">
      <c r="C4843" s="125"/>
      <c r="D4843" s="122"/>
      <c r="E4843" s="4" t="s">
        <v>26</v>
      </c>
      <c r="F4843" s="5"/>
      <c r="G4843" s="6">
        <v>718</v>
      </c>
      <c r="H4843" s="7">
        <v>57</v>
      </c>
      <c r="I4843" s="1">
        <v>322</v>
      </c>
      <c r="J4843" s="1">
        <v>220</v>
      </c>
      <c r="K4843" s="1">
        <v>85</v>
      </c>
      <c r="L4843" s="1">
        <v>18</v>
      </c>
      <c r="M4843" s="1">
        <v>16</v>
      </c>
      <c r="N4843" s="1">
        <v>599</v>
      </c>
      <c r="O4843" s="11">
        <v>103</v>
      </c>
    </row>
    <row r="4844" spans="3:15" x14ac:dyDescent="0.25">
      <c r="C4844" s="125"/>
      <c r="D4844" s="122"/>
      <c r="E4844" s="9"/>
      <c r="F4844" s="10"/>
      <c r="G4844" s="8">
        <v>100</v>
      </c>
      <c r="H4844" s="13">
        <v>7.9387186629529998</v>
      </c>
      <c r="I4844" s="2">
        <v>44.846796657382001</v>
      </c>
      <c r="J4844" s="2">
        <v>30.640668523677</v>
      </c>
      <c r="K4844" s="2">
        <v>11.838440111421001</v>
      </c>
      <c r="L4844" s="2">
        <v>2.5069637883009999</v>
      </c>
      <c r="M4844" s="2">
        <v>2.2284122562670001</v>
      </c>
      <c r="N4844" s="2">
        <v>83.426183844011007</v>
      </c>
      <c r="O4844" s="14">
        <v>14.345403899720999</v>
      </c>
    </row>
    <row r="4845" spans="3:15" x14ac:dyDescent="0.25">
      <c r="C4845" s="125"/>
      <c r="D4845" s="122"/>
      <c r="E4845" s="4" t="s">
        <v>27</v>
      </c>
      <c r="F4845" s="5"/>
      <c r="G4845" s="6">
        <v>492</v>
      </c>
      <c r="H4845" s="7">
        <v>56</v>
      </c>
      <c r="I4845" s="1">
        <v>234</v>
      </c>
      <c r="J4845" s="1">
        <v>134</v>
      </c>
      <c r="K4845" s="1">
        <v>43</v>
      </c>
      <c r="L4845" s="1">
        <v>14</v>
      </c>
      <c r="M4845" s="1">
        <v>11</v>
      </c>
      <c r="N4845" s="1">
        <v>424</v>
      </c>
      <c r="O4845" s="11">
        <v>57</v>
      </c>
    </row>
    <row r="4846" spans="3:15" x14ac:dyDescent="0.25">
      <c r="C4846" s="125"/>
      <c r="D4846" s="122"/>
      <c r="E4846" s="9"/>
      <c r="F4846" s="10"/>
      <c r="G4846" s="8">
        <v>100</v>
      </c>
      <c r="H4846" s="13">
        <v>11.382113821138001</v>
      </c>
      <c r="I4846" s="2">
        <v>47.560975609755999</v>
      </c>
      <c r="J4846" s="2">
        <v>27.235772357723999</v>
      </c>
      <c r="K4846" s="2">
        <v>8.7398373983740001</v>
      </c>
      <c r="L4846" s="2">
        <v>2.8455284552850002</v>
      </c>
      <c r="M4846" s="2">
        <v>2.2357723577240001</v>
      </c>
      <c r="N4846" s="2">
        <v>86.178861788617994</v>
      </c>
      <c r="O4846" s="14">
        <v>11.585365853659001</v>
      </c>
    </row>
    <row r="4847" spans="3:15" x14ac:dyDescent="0.25">
      <c r="C4847" s="125"/>
      <c r="D4847" s="122"/>
      <c r="E4847" s="4" t="s">
        <v>28</v>
      </c>
      <c r="F4847" s="5"/>
      <c r="G4847" s="6">
        <v>390</v>
      </c>
      <c r="H4847" s="7">
        <v>36</v>
      </c>
      <c r="I4847" s="1">
        <v>164</v>
      </c>
      <c r="J4847" s="1">
        <v>116</v>
      </c>
      <c r="K4847" s="1">
        <v>53</v>
      </c>
      <c r="L4847" s="1">
        <v>10</v>
      </c>
      <c r="M4847" s="1">
        <v>11</v>
      </c>
      <c r="N4847" s="1">
        <v>316</v>
      </c>
      <c r="O4847" s="11">
        <v>63</v>
      </c>
    </row>
    <row r="4848" spans="3:15" x14ac:dyDescent="0.25">
      <c r="C4848" s="125"/>
      <c r="D4848" s="122"/>
      <c r="E4848" s="9"/>
      <c r="F4848" s="10"/>
      <c r="G4848" s="8">
        <v>100</v>
      </c>
      <c r="H4848" s="13">
        <v>9.2307692307690008</v>
      </c>
      <c r="I4848" s="2">
        <v>42.051282051282001</v>
      </c>
      <c r="J4848" s="2">
        <v>29.74358974359</v>
      </c>
      <c r="K4848" s="2">
        <v>13.589743589744</v>
      </c>
      <c r="L4848" s="2">
        <v>2.564102564103</v>
      </c>
      <c r="M4848" s="2">
        <v>2.8205128205130001</v>
      </c>
      <c r="N4848" s="2">
        <v>81.025641025640994</v>
      </c>
      <c r="O4848" s="14">
        <v>16.153846153846001</v>
      </c>
    </row>
    <row r="4849" spans="3:15" x14ac:dyDescent="0.25">
      <c r="C4849" s="125"/>
      <c r="D4849" s="122"/>
      <c r="E4849" s="4" t="s">
        <v>29</v>
      </c>
      <c r="F4849" s="5"/>
      <c r="G4849" s="6">
        <v>206</v>
      </c>
      <c r="H4849" s="7">
        <v>8</v>
      </c>
      <c r="I4849" s="1">
        <v>53</v>
      </c>
      <c r="J4849" s="1">
        <v>78</v>
      </c>
      <c r="K4849" s="1">
        <v>53</v>
      </c>
      <c r="L4849" s="1">
        <v>7</v>
      </c>
      <c r="M4849" s="1">
        <v>7</v>
      </c>
      <c r="N4849" s="1">
        <v>139</v>
      </c>
      <c r="O4849" s="11">
        <v>60</v>
      </c>
    </row>
    <row r="4850" spans="3:15" x14ac:dyDescent="0.25">
      <c r="C4850" s="125"/>
      <c r="D4850" s="122"/>
      <c r="E4850" s="9"/>
      <c r="F4850" s="10"/>
      <c r="G4850" s="8">
        <v>100</v>
      </c>
      <c r="H4850" s="13">
        <v>3.8834951456310001</v>
      </c>
      <c r="I4850" s="2">
        <v>25.728155339806001</v>
      </c>
      <c r="J4850" s="2">
        <v>37.864077669902997</v>
      </c>
      <c r="K4850" s="2">
        <v>25.728155339806001</v>
      </c>
      <c r="L4850" s="2">
        <v>3.398058252427</v>
      </c>
      <c r="M4850" s="2">
        <v>3.398058252427</v>
      </c>
      <c r="N4850" s="2">
        <v>67.475728155339993</v>
      </c>
      <c r="O4850" s="14">
        <v>29.126213592233</v>
      </c>
    </row>
    <row r="4851" spans="3:15" x14ac:dyDescent="0.25">
      <c r="C4851" s="125"/>
      <c r="D4851" s="122"/>
      <c r="E4851" s="4" t="s">
        <v>30</v>
      </c>
      <c r="F4851" s="5"/>
      <c r="G4851" s="6">
        <v>76</v>
      </c>
      <c r="H4851" s="7">
        <v>4</v>
      </c>
      <c r="I4851" s="1">
        <v>15</v>
      </c>
      <c r="J4851" s="1">
        <v>22</v>
      </c>
      <c r="K4851" s="1">
        <v>25</v>
      </c>
      <c r="L4851" s="1">
        <v>7</v>
      </c>
      <c r="M4851" s="1">
        <v>3</v>
      </c>
      <c r="N4851" s="1">
        <v>41</v>
      </c>
      <c r="O4851" s="11">
        <v>32</v>
      </c>
    </row>
    <row r="4852" spans="3:15" x14ac:dyDescent="0.25">
      <c r="C4852" s="125"/>
      <c r="D4852" s="122"/>
      <c r="E4852" s="9"/>
      <c r="F4852" s="10"/>
      <c r="G4852" s="8">
        <v>100</v>
      </c>
      <c r="H4852" s="13">
        <v>5.2631578947369997</v>
      </c>
      <c r="I4852" s="2">
        <v>19.736842105263001</v>
      </c>
      <c r="J4852" s="2">
        <v>28.947368421053</v>
      </c>
      <c r="K4852" s="2">
        <v>32.894736842104997</v>
      </c>
      <c r="L4852" s="2">
        <v>9.2105263157890001</v>
      </c>
      <c r="M4852" s="2">
        <v>3.947368421053</v>
      </c>
      <c r="N4852" s="2">
        <v>53.947368421053</v>
      </c>
      <c r="O4852" s="14">
        <v>42.105263157895003</v>
      </c>
    </row>
    <row r="4853" spans="3:15" x14ac:dyDescent="0.25">
      <c r="C4853" s="125"/>
      <c r="D4853" s="122"/>
      <c r="E4853" s="4" t="s">
        <v>31</v>
      </c>
      <c r="F4853" s="5"/>
      <c r="G4853" s="6">
        <v>17</v>
      </c>
      <c r="H4853" s="7">
        <v>0</v>
      </c>
      <c r="I4853" s="1">
        <v>1</v>
      </c>
      <c r="J4853" s="1">
        <v>5</v>
      </c>
      <c r="K4853" s="1">
        <v>9</v>
      </c>
      <c r="L4853" s="1">
        <v>2</v>
      </c>
      <c r="M4853" s="1">
        <v>0</v>
      </c>
      <c r="N4853" s="1">
        <v>6</v>
      </c>
      <c r="O4853" s="11">
        <v>11</v>
      </c>
    </row>
    <row r="4854" spans="3:15" x14ac:dyDescent="0.25">
      <c r="C4854" s="125"/>
      <c r="D4854" s="122"/>
      <c r="E4854" s="9"/>
      <c r="F4854" s="10"/>
      <c r="G4854" s="8">
        <v>100</v>
      </c>
      <c r="H4854" s="36">
        <v>0</v>
      </c>
      <c r="I4854" s="2">
        <v>5.8823529411760003</v>
      </c>
      <c r="J4854" s="2">
        <v>29.411764705882</v>
      </c>
      <c r="K4854" s="2">
        <v>52.941176470587997</v>
      </c>
      <c r="L4854" s="2">
        <v>11.764705882353001</v>
      </c>
      <c r="M4854" s="16">
        <v>0</v>
      </c>
      <c r="N4854" s="2">
        <v>35.294117647058997</v>
      </c>
      <c r="O4854" s="14">
        <v>64.705882352941003</v>
      </c>
    </row>
    <row r="4855" spans="3:15" x14ac:dyDescent="0.25">
      <c r="C4855" s="125"/>
      <c r="D4855" s="122"/>
      <c r="E4855" s="4" t="s">
        <v>32</v>
      </c>
      <c r="F4855" s="5"/>
      <c r="G4855" s="6">
        <v>1233</v>
      </c>
      <c r="H4855" s="7">
        <v>90</v>
      </c>
      <c r="I4855" s="1">
        <v>540</v>
      </c>
      <c r="J4855" s="1">
        <v>394</v>
      </c>
      <c r="K4855" s="1">
        <v>157</v>
      </c>
      <c r="L4855" s="1">
        <v>28</v>
      </c>
      <c r="M4855" s="1">
        <v>24</v>
      </c>
      <c r="N4855" s="1">
        <v>1024</v>
      </c>
      <c r="O4855" s="11">
        <v>185</v>
      </c>
    </row>
    <row r="4856" spans="3:15" x14ac:dyDescent="0.25">
      <c r="C4856" s="125"/>
      <c r="D4856" s="122"/>
      <c r="E4856" s="9"/>
      <c r="F4856" s="10"/>
      <c r="G4856" s="8">
        <v>100</v>
      </c>
      <c r="H4856" s="13">
        <v>7.299270072993</v>
      </c>
      <c r="I4856" s="2">
        <v>43.795620437956003</v>
      </c>
      <c r="J4856" s="2">
        <v>31.954582319545999</v>
      </c>
      <c r="K4856" s="2">
        <v>12.733171127332</v>
      </c>
      <c r="L4856" s="2">
        <v>2.2708840227090001</v>
      </c>
      <c r="M4856" s="2">
        <v>1.946472019465</v>
      </c>
      <c r="N4856" s="2">
        <v>83.049472830495006</v>
      </c>
      <c r="O4856" s="14">
        <v>15.004055150040999</v>
      </c>
    </row>
    <row r="4857" spans="3:15" x14ac:dyDescent="0.25">
      <c r="C4857" s="125"/>
      <c r="D4857" s="122"/>
      <c r="E4857" s="4" t="s">
        <v>33</v>
      </c>
      <c r="F4857" s="5"/>
      <c r="G4857" s="6">
        <v>882</v>
      </c>
      <c r="H4857" s="7">
        <v>92</v>
      </c>
      <c r="I4857" s="1">
        <v>398</v>
      </c>
      <c r="J4857" s="1">
        <v>250</v>
      </c>
      <c r="K4857" s="1">
        <v>96</v>
      </c>
      <c r="L4857" s="1">
        <v>24</v>
      </c>
      <c r="M4857" s="1">
        <v>22</v>
      </c>
      <c r="N4857" s="1">
        <v>740</v>
      </c>
      <c r="O4857" s="11">
        <v>120</v>
      </c>
    </row>
    <row r="4858" spans="3:15" x14ac:dyDescent="0.25">
      <c r="C4858" s="125"/>
      <c r="D4858" s="122"/>
      <c r="E4858" s="9"/>
      <c r="F4858" s="10"/>
      <c r="G4858" s="8">
        <v>100</v>
      </c>
      <c r="H4858" s="13">
        <v>10.430839002268</v>
      </c>
      <c r="I4858" s="2">
        <v>45.124716553288003</v>
      </c>
      <c r="J4858" s="2">
        <v>28.344671201813998</v>
      </c>
      <c r="K4858" s="2">
        <v>10.884353741497</v>
      </c>
      <c r="L4858" s="2">
        <v>2.7210884353739999</v>
      </c>
      <c r="M4858" s="2">
        <v>2.49433106576</v>
      </c>
      <c r="N4858" s="2">
        <v>83.900226757370007</v>
      </c>
      <c r="O4858" s="14">
        <v>13.605442176871</v>
      </c>
    </row>
    <row r="4859" spans="3:15" x14ac:dyDescent="0.25">
      <c r="C4859" s="125"/>
      <c r="D4859" s="122"/>
      <c r="E4859" s="4" t="s">
        <v>34</v>
      </c>
      <c r="F4859" s="5"/>
      <c r="G4859" s="6">
        <v>299</v>
      </c>
      <c r="H4859" s="7">
        <v>12</v>
      </c>
      <c r="I4859" s="1">
        <v>69</v>
      </c>
      <c r="J4859" s="1">
        <v>105</v>
      </c>
      <c r="K4859" s="1">
        <v>87</v>
      </c>
      <c r="L4859" s="1">
        <v>16</v>
      </c>
      <c r="M4859" s="1">
        <v>10</v>
      </c>
      <c r="N4859" s="1">
        <v>186</v>
      </c>
      <c r="O4859" s="11">
        <v>103</v>
      </c>
    </row>
    <row r="4860" spans="3:15" x14ac:dyDescent="0.25">
      <c r="C4860" s="125"/>
      <c r="D4860" s="122"/>
      <c r="E4860" s="9"/>
      <c r="F4860" s="10"/>
      <c r="G4860" s="8">
        <v>100</v>
      </c>
      <c r="H4860" s="13">
        <v>4.0133779264209997</v>
      </c>
      <c r="I4860" s="2">
        <v>23.076923076922998</v>
      </c>
      <c r="J4860" s="2">
        <v>35.117056856186998</v>
      </c>
      <c r="K4860" s="2">
        <v>29.096989966555</v>
      </c>
      <c r="L4860" s="2">
        <v>5.3511705685619999</v>
      </c>
      <c r="M4860" s="2">
        <v>3.344481605351</v>
      </c>
      <c r="N4860" s="2">
        <v>62.207357859532003</v>
      </c>
      <c r="O4860" s="14">
        <v>34.448160535116997</v>
      </c>
    </row>
    <row r="4861" spans="3:15" x14ac:dyDescent="0.25">
      <c r="C4861" s="125"/>
      <c r="D4861" s="122"/>
      <c r="E4861" s="4" t="s">
        <v>35</v>
      </c>
      <c r="F4861" s="5"/>
      <c r="G4861" s="6">
        <v>1181</v>
      </c>
      <c r="H4861" s="7">
        <v>104</v>
      </c>
      <c r="I4861" s="1">
        <v>467</v>
      </c>
      <c r="J4861" s="1">
        <v>355</v>
      </c>
      <c r="K4861" s="1">
        <v>183</v>
      </c>
      <c r="L4861" s="1">
        <v>40</v>
      </c>
      <c r="M4861" s="1">
        <v>32</v>
      </c>
      <c r="N4861" s="1">
        <v>926</v>
      </c>
      <c r="O4861" s="11">
        <v>223</v>
      </c>
    </row>
    <row r="4862" spans="3:15" x14ac:dyDescent="0.25">
      <c r="C4862" s="125"/>
      <c r="D4862" s="122"/>
      <c r="E4862" s="9"/>
      <c r="F4862" s="10"/>
      <c r="G4862" s="8">
        <v>100</v>
      </c>
      <c r="H4862" s="13">
        <v>8.806096528366</v>
      </c>
      <c r="I4862" s="2">
        <v>39.542760372566001</v>
      </c>
      <c r="J4862" s="2">
        <v>30.059271803556001</v>
      </c>
      <c r="K4862" s="2">
        <v>15.495342929721</v>
      </c>
      <c r="L4862" s="2">
        <v>3.386960203218</v>
      </c>
      <c r="M4862" s="2">
        <v>2.709568162574</v>
      </c>
      <c r="N4862" s="2">
        <v>78.408128704488007</v>
      </c>
      <c r="O4862" s="14">
        <v>18.882303132937999</v>
      </c>
    </row>
    <row r="4863" spans="3:15" x14ac:dyDescent="0.25">
      <c r="C4863" s="125"/>
      <c r="D4863" s="121" t="s">
        <v>21</v>
      </c>
      <c r="E4863" s="18" t="s">
        <v>25</v>
      </c>
      <c r="F4863" s="17"/>
      <c r="G4863" s="19">
        <v>268</v>
      </c>
      <c r="H4863" s="21">
        <v>17</v>
      </c>
      <c r="I4863" s="3">
        <v>105</v>
      </c>
      <c r="J4863" s="3">
        <v>79</v>
      </c>
      <c r="K4863" s="3">
        <v>52</v>
      </c>
      <c r="L4863" s="3">
        <v>8</v>
      </c>
      <c r="M4863" s="3">
        <v>7</v>
      </c>
      <c r="N4863" s="3">
        <v>201</v>
      </c>
      <c r="O4863" s="22">
        <v>60</v>
      </c>
    </row>
    <row r="4864" spans="3:15" x14ac:dyDescent="0.25">
      <c r="C4864" s="125"/>
      <c r="D4864" s="122"/>
      <c r="E4864" s="9"/>
      <c r="F4864" s="10"/>
      <c r="G4864" s="8">
        <v>100</v>
      </c>
      <c r="H4864" s="13">
        <v>6.3432835820899998</v>
      </c>
      <c r="I4864" s="2">
        <v>39.179104477612</v>
      </c>
      <c r="J4864" s="2">
        <v>29.477611940298999</v>
      </c>
      <c r="K4864" s="2">
        <v>19.402985074627001</v>
      </c>
      <c r="L4864" s="2">
        <v>2.985074626866</v>
      </c>
      <c r="M4864" s="2">
        <v>2.6119402985070002</v>
      </c>
      <c r="N4864" s="2">
        <v>75</v>
      </c>
      <c r="O4864" s="14">
        <v>22.388059701492999</v>
      </c>
    </row>
    <row r="4865" spans="3:15" x14ac:dyDescent="0.25">
      <c r="C4865" s="125"/>
      <c r="D4865" s="122"/>
      <c r="E4865" s="4" t="s">
        <v>26</v>
      </c>
      <c r="F4865" s="5"/>
      <c r="G4865" s="6">
        <v>338</v>
      </c>
      <c r="H4865" s="7">
        <v>21</v>
      </c>
      <c r="I4865" s="1">
        <v>152</v>
      </c>
      <c r="J4865" s="1">
        <v>99</v>
      </c>
      <c r="K4865" s="1">
        <v>46</v>
      </c>
      <c r="L4865" s="1">
        <v>13</v>
      </c>
      <c r="M4865" s="1">
        <v>7</v>
      </c>
      <c r="N4865" s="1">
        <v>272</v>
      </c>
      <c r="O4865" s="11">
        <v>59</v>
      </c>
    </row>
    <row r="4866" spans="3:15" x14ac:dyDescent="0.25">
      <c r="C4866" s="125"/>
      <c r="D4866" s="122"/>
      <c r="E4866" s="9"/>
      <c r="F4866" s="10"/>
      <c r="G4866" s="8">
        <v>100</v>
      </c>
      <c r="H4866" s="13">
        <v>6.2130177514789997</v>
      </c>
      <c r="I4866" s="2">
        <v>44.970414201182997</v>
      </c>
      <c r="J4866" s="2">
        <v>29.289940828401999</v>
      </c>
      <c r="K4866" s="2">
        <v>13.609467455620999</v>
      </c>
      <c r="L4866" s="2">
        <v>3.8461538461539999</v>
      </c>
      <c r="M4866" s="2">
        <v>2.0710059171599999</v>
      </c>
      <c r="N4866" s="2">
        <v>80.473372781064995</v>
      </c>
      <c r="O4866" s="14">
        <v>17.455621301775</v>
      </c>
    </row>
    <row r="4867" spans="3:15" x14ac:dyDescent="0.25">
      <c r="C4867" s="125"/>
      <c r="D4867" s="122"/>
      <c r="E4867" s="4" t="s">
        <v>27</v>
      </c>
      <c r="F4867" s="5"/>
      <c r="G4867" s="6">
        <v>241</v>
      </c>
      <c r="H4867" s="7">
        <v>27</v>
      </c>
      <c r="I4867" s="1">
        <v>107</v>
      </c>
      <c r="J4867" s="1">
        <v>70</v>
      </c>
      <c r="K4867" s="1">
        <v>25</v>
      </c>
      <c r="L4867" s="1">
        <v>8</v>
      </c>
      <c r="M4867" s="1">
        <v>4</v>
      </c>
      <c r="N4867" s="1">
        <v>204</v>
      </c>
      <c r="O4867" s="11">
        <v>33</v>
      </c>
    </row>
    <row r="4868" spans="3:15" x14ac:dyDescent="0.25">
      <c r="C4868" s="125"/>
      <c r="D4868" s="122"/>
      <c r="E4868" s="9"/>
      <c r="F4868" s="10"/>
      <c r="G4868" s="8">
        <v>100</v>
      </c>
      <c r="H4868" s="13">
        <v>11.203319502075001</v>
      </c>
      <c r="I4868" s="2">
        <v>44.398340248963002</v>
      </c>
      <c r="J4868" s="2">
        <v>29.045643153526999</v>
      </c>
      <c r="K4868" s="2">
        <v>10.373443983402</v>
      </c>
      <c r="L4868" s="2">
        <v>3.3195020746889998</v>
      </c>
      <c r="M4868" s="2">
        <v>1.6597510373440001</v>
      </c>
      <c r="N4868" s="2">
        <v>84.647302904564</v>
      </c>
      <c r="O4868" s="14">
        <v>13.692946058091</v>
      </c>
    </row>
    <row r="4869" spans="3:15" x14ac:dyDescent="0.25">
      <c r="C4869" s="125"/>
      <c r="D4869" s="122"/>
      <c r="E4869" s="4" t="s">
        <v>28</v>
      </c>
      <c r="F4869" s="5"/>
      <c r="G4869" s="6">
        <v>180</v>
      </c>
      <c r="H4869" s="7">
        <v>14</v>
      </c>
      <c r="I4869" s="1">
        <v>70</v>
      </c>
      <c r="J4869" s="1">
        <v>53</v>
      </c>
      <c r="K4869" s="1">
        <v>29</v>
      </c>
      <c r="L4869" s="1">
        <v>5</v>
      </c>
      <c r="M4869" s="1">
        <v>9</v>
      </c>
      <c r="N4869" s="1">
        <v>137</v>
      </c>
      <c r="O4869" s="11">
        <v>34</v>
      </c>
    </row>
    <row r="4870" spans="3:15" x14ac:dyDescent="0.25">
      <c r="C4870" s="125"/>
      <c r="D4870" s="122"/>
      <c r="E4870" s="9"/>
      <c r="F4870" s="10"/>
      <c r="G4870" s="8">
        <v>100</v>
      </c>
      <c r="H4870" s="13">
        <v>7.7777777777779997</v>
      </c>
      <c r="I4870" s="2">
        <v>38.888888888888999</v>
      </c>
      <c r="J4870" s="2">
        <v>29.444444444443999</v>
      </c>
      <c r="K4870" s="2">
        <v>16.111111111111001</v>
      </c>
      <c r="L4870" s="2">
        <v>2.7777777777780002</v>
      </c>
      <c r="M4870" s="2">
        <v>5</v>
      </c>
      <c r="N4870" s="2">
        <v>76.111111111111001</v>
      </c>
      <c r="O4870" s="14">
        <v>18.888888888888999</v>
      </c>
    </row>
    <row r="4871" spans="3:15" x14ac:dyDescent="0.25">
      <c r="C4871" s="125"/>
      <c r="D4871" s="122"/>
      <c r="E4871" s="4" t="s">
        <v>29</v>
      </c>
      <c r="F4871" s="5"/>
      <c r="G4871" s="6">
        <v>83</v>
      </c>
      <c r="H4871" s="7">
        <v>2</v>
      </c>
      <c r="I4871" s="1">
        <v>26</v>
      </c>
      <c r="J4871" s="1">
        <v>29</v>
      </c>
      <c r="K4871" s="1">
        <v>21</v>
      </c>
      <c r="L4871" s="1">
        <v>2</v>
      </c>
      <c r="M4871" s="1">
        <v>3</v>
      </c>
      <c r="N4871" s="1">
        <v>57</v>
      </c>
      <c r="O4871" s="11">
        <v>23</v>
      </c>
    </row>
    <row r="4872" spans="3:15" x14ac:dyDescent="0.25">
      <c r="C4872" s="125"/>
      <c r="D4872" s="122"/>
      <c r="E4872" s="9"/>
      <c r="F4872" s="10"/>
      <c r="G4872" s="8">
        <v>100</v>
      </c>
      <c r="H4872" s="13">
        <v>2.409638554217</v>
      </c>
      <c r="I4872" s="2">
        <v>31.325301204818999</v>
      </c>
      <c r="J4872" s="2">
        <v>34.939759036144999</v>
      </c>
      <c r="K4872" s="2">
        <v>25.301204819277</v>
      </c>
      <c r="L4872" s="2">
        <v>2.409638554217</v>
      </c>
      <c r="M4872" s="2">
        <v>3.6144578313250002</v>
      </c>
      <c r="N4872" s="2">
        <v>68.674698795181001</v>
      </c>
      <c r="O4872" s="14">
        <v>27.710843373494001</v>
      </c>
    </row>
    <row r="4873" spans="3:15" x14ac:dyDescent="0.25">
      <c r="C4873" s="125"/>
      <c r="D4873" s="122"/>
      <c r="E4873" s="4" t="s">
        <v>30</v>
      </c>
      <c r="F4873" s="5"/>
      <c r="G4873" s="6">
        <v>26</v>
      </c>
      <c r="H4873" s="7">
        <v>1</v>
      </c>
      <c r="I4873" s="1">
        <v>3</v>
      </c>
      <c r="J4873" s="1">
        <v>7</v>
      </c>
      <c r="K4873" s="1">
        <v>11</v>
      </c>
      <c r="L4873" s="1">
        <v>2</v>
      </c>
      <c r="M4873" s="1">
        <v>2</v>
      </c>
      <c r="N4873" s="1">
        <v>11</v>
      </c>
      <c r="O4873" s="11">
        <v>13</v>
      </c>
    </row>
    <row r="4874" spans="3:15" x14ac:dyDescent="0.25">
      <c r="C4874" s="125"/>
      <c r="D4874" s="122"/>
      <c r="E4874" s="9"/>
      <c r="F4874" s="10"/>
      <c r="G4874" s="8">
        <v>100</v>
      </c>
      <c r="H4874" s="13">
        <v>3.8461538461539999</v>
      </c>
      <c r="I4874" s="2">
        <v>11.538461538462</v>
      </c>
      <c r="J4874" s="2">
        <v>26.923076923077002</v>
      </c>
      <c r="K4874" s="2">
        <v>42.307692307692001</v>
      </c>
      <c r="L4874" s="2">
        <v>7.6923076923079998</v>
      </c>
      <c r="M4874" s="2">
        <v>7.6923076923079998</v>
      </c>
      <c r="N4874" s="2">
        <v>42.307692307692001</v>
      </c>
      <c r="O4874" s="14">
        <v>50</v>
      </c>
    </row>
    <row r="4875" spans="3:15" x14ac:dyDescent="0.25">
      <c r="C4875" s="125"/>
      <c r="D4875" s="122"/>
      <c r="E4875" s="4" t="s">
        <v>31</v>
      </c>
      <c r="F4875" s="5"/>
      <c r="G4875" s="6">
        <v>3</v>
      </c>
      <c r="H4875" s="7">
        <v>0</v>
      </c>
      <c r="I4875" s="1">
        <v>1</v>
      </c>
      <c r="J4875" s="1">
        <v>2</v>
      </c>
      <c r="K4875" s="1">
        <v>0</v>
      </c>
      <c r="L4875" s="1">
        <v>0</v>
      </c>
      <c r="M4875" s="1">
        <v>0</v>
      </c>
      <c r="N4875" s="1">
        <v>3</v>
      </c>
      <c r="O4875" s="11">
        <v>0</v>
      </c>
    </row>
    <row r="4876" spans="3:15" x14ac:dyDescent="0.25">
      <c r="C4876" s="125"/>
      <c r="D4876" s="122"/>
      <c r="E4876" s="9"/>
      <c r="F4876" s="10"/>
      <c r="G4876" s="8">
        <v>100</v>
      </c>
      <c r="H4876" s="36">
        <v>0</v>
      </c>
      <c r="I4876" s="2">
        <v>33.333333333333002</v>
      </c>
      <c r="J4876" s="2">
        <v>66.666666666666998</v>
      </c>
      <c r="K4876" s="16">
        <v>0</v>
      </c>
      <c r="L4876" s="16">
        <v>0</v>
      </c>
      <c r="M4876" s="16">
        <v>0</v>
      </c>
      <c r="N4876" s="2">
        <v>100</v>
      </c>
      <c r="O4876" s="32">
        <v>0</v>
      </c>
    </row>
    <row r="4877" spans="3:15" x14ac:dyDescent="0.25">
      <c r="C4877" s="125"/>
      <c r="D4877" s="122"/>
      <c r="E4877" s="4" t="s">
        <v>32</v>
      </c>
      <c r="F4877" s="5"/>
      <c r="G4877" s="6">
        <v>606</v>
      </c>
      <c r="H4877" s="7">
        <v>38</v>
      </c>
      <c r="I4877" s="1">
        <v>257</v>
      </c>
      <c r="J4877" s="1">
        <v>178</v>
      </c>
      <c r="K4877" s="1">
        <v>98</v>
      </c>
      <c r="L4877" s="1">
        <v>21</v>
      </c>
      <c r="M4877" s="1">
        <v>14</v>
      </c>
      <c r="N4877" s="1">
        <v>473</v>
      </c>
      <c r="O4877" s="11">
        <v>119</v>
      </c>
    </row>
    <row r="4878" spans="3:15" x14ac:dyDescent="0.25">
      <c r="C4878" s="125"/>
      <c r="D4878" s="122"/>
      <c r="E4878" s="9"/>
      <c r="F4878" s="10"/>
      <c r="G4878" s="8">
        <v>100</v>
      </c>
      <c r="H4878" s="13">
        <v>6.2706270627059997</v>
      </c>
      <c r="I4878" s="2">
        <v>42.409240924092003</v>
      </c>
      <c r="J4878" s="2">
        <v>29.372937293728999</v>
      </c>
      <c r="K4878" s="2">
        <v>16.171617161716</v>
      </c>
      <c r="L4878" s="2">
        <v>3.4653465346529999</v>
      </c>
      <c r="M4878" s="2">
        <v>2.3102310231019998</v>
      </c>
      <c r="N4878" s="2">
        <v>78.052805280528005</v>
      </c>
      <c r="O4878" s="14">
        <v>19.63696369637</v>
      </c>
    </row>
    <row r="4879" spans="3:15" x14ac:dyDescent="0.25">
      <c r="C4879" s="125"/>
      <c r="D4879" s="122"/>
      <c r="E4879" s="4" t="s">
        <v>33</v>
      </c>
      <c r="F4879" s="5"/>
      <c r="G4879" s="6">
        <v>421</v>
      </c>
      <c r="H4879" s="7">
        <v>41</v>
      </c>
      <c r="I4879" s="1">
        <v>177</v>
      </c>
      <c r="J4879" s="1">
        <v>123</v>
      </c>
      <c r="K4879" s="1">
        <v>54</v>
      </c>
      <c r="L4879" s="1">
        <v>13</v>
      </c>
      <c r="M4879" s="1">
        <v>13</v>
      </c>
      <c r="N4879" s="1">
        <v>341</v>
      </c>
      <c r="O4879" s="11">
        <v>67</v>
      </c>
    </row>
    <row r="4880" spans="3:15" x14ac:dyDescent="0.25">
      <c r="C4880" s="125"/>
      <c r="D4880" s="122"/>
      <c r="E4880" s="9"/>
      <c r="F4880" s="10"/>
      <c r="G4880" s="8">
        <v>100</v>
      </c>
      <c r="H4880" s="13">
        <v>9.7387173396669997</v>
      </c>
      <c r="I4880" s="2">
        <v>42.042755344417998</v>
      </c>
      <c r="J4880" s="2">
        <v>29.216152019001999</v>
      </c>
      <c r="K4880" s="2">
        <v>12.826603325416</v>
      </c>
      <c r="L4880" s="2">
        <v>3.0878859857480001</v>
      </c>
      <c r="M4880" s="2">
        <v>3.0878859857480001</v>
      </c>
      <c r="N4880" s="2">
        <v>80.997624703087993</v>
      </c>
      <c r="O4880" s="14">
        <v>15.914489311163999</v>
      </c>
    </row>
    <row r="4881" spans="3:15" x14ac:dyDescent="0.25">
      <c r="C4881" s="125"/>
      <c r="D4881" s="122"/>
      <c r="E4881" s="4" t="s">
        <v>34</v>
      </c>
      <c r="F4881" s="5"/>
      <c r="G4881" s="6">
        <v>112</v>
      </c>
      <c r="H4881" s="7">
        <v>3</v>
      </c>
      <c r="I4881" s="1">
        <v>30</v>
      </c>
      <c r="J4881" s="1">
        <v>38</v>
      </c>
      <c r="K4881" s="1">
        <v>32</v>
      </c>
      <c r="L4881" s="1">
        <v>4</v>
      </c>
      <c r="M4881" s="1">
        <v>5</v>
      </c>
      <c r="N4881" s="1">
        <v>71</v>
      </c>
      <c r="O4881" s="11">
        <v>36</v>
      </c>
    </row>
    <row r="4882" spans="3:15" x14ac:dyDescent="0.25">
      <c r="C4882" s="125"/>
      <c r="D4882" s="122"/>
      <c r="E4882" s="9"/>
      <c r="F4882" s="10"/>
      <c r="G4882" s="8">
        <v>100</v>
      </c>
      <c r="H4882" s="13">
        <v>2.6785714285709998</v>
      </c>
      <c r="I4882" s="2">
        <v>26.785714285714</v>
      </c>
      <c r="J4882" s="2">
        <v>33.928571428570997</v>
      </c>
      <c r="K4882" s="2">
        <v>28.571428571428999</v>
      </c>
      <c r="L4882" s="2">
        <v>3.5714285714290002</v>
      </c>
      <c r="M4882" s="2">
        <v>4.4642857142860004</v>
      </c>
      <c r="N4882" s="2">
        <v>63.392857142856997</v>
      </c>
      <c r="O4882" s="14">
        <v>32.142857142856997</v>
      </c>
    </row>
    <row r="4883" spans="3:15" x14ac:dyDescent="0.25">
      <c r="C4883" s="125"/>
      <c r="D4883" s="122"/>
      <c r="E4883" s="4" t="s">
        <v>35</v>
      </c>
      <c r="F4883" s="5"/>
      <c r="G4883" s="6">
        <v>533</v>
      </c>
      <c r="H4883" s="7">
        <v>44</v>
      </c>
      <c r="I4883" s="1">
        <v>207</v>
      </c>
      <c r="J4883" s="1">
        <v>161</v>
      </c>
      <c r="K4883" s="1">
        <v>86</v>
      </c>
      <c r="L4883" s="1">
        <v>17</v>
      </c>
      <c r="M4883" s="1">
        <v>18</v>
      </c>
      <c r="N4883" s="1">
        <v>412</v>
      </c>
      <c r="O4883" s="11">
        <v>103</v>
      </c>
    </row>
    <row r="4884" spans="3:15" x14ac:dyDescent="0.25">
      <c r="C4884" s="125"/>
      <c r="D4884" s="122"/>
      <c r="E4884" s="9"/>
      <c r="F4884" s="10"/>
      <c r="G4884" s="8">
        <v>100</v>
      </c>
      <c r="H4884" s="13">
        <v>8.2551594746720003</v>
      </c>
      <c r="I4884" s="2">
        <v>38.836772983114002</v>
      </c>
      <c r="J4884" s="2">
        <v>30.206378986867001</v>
      </c>
      <c r="K4884" s="2">
        <v>16.135084427767001</v>
      </c>
      <c r="L4884" s="2">
        <v>3.1894934333960001</v>
      </c>
      <c r="M4884" s="2">
        <v>3.3771106941840001</v>
      </c>
      <c r="N4884" s="2">
        <v>77.298311444652995</v>
      </c>
      <c r="O4884" s="14">
        <v>19.324577861163</v>
      </c>
    </row>
    <row r="4885" spans="3:15" x14ac:dyDescent="0.25">
      <c r="C4885" s="125"/>
      <c r="D4885" s="121" t="s">
        <v>22</v>
      </c>
      <c r="E4885" s="18" t="s">
        <v>25</v>
      </c>
      <c r="F4885" s="17"/>
      <c r="G4885" s="19">
        <v>247</v>
      </c>
      <c r="H4885" s="21">
        <v>16</v>
      </c>
      <c r="I4885" s="3">
        <v>113</v>
      </c>
      <c r="J4885" s="3">
        <v>95</v>
      </c>
      <c r="K4885" s="3">
        <v>20</v>
      </c>
      <c r="L4885" s="3">
        <v>2</v>
      </c>
      <c r="M4885" s="3">
        <v>1</v>
      </c>
      <c r="N4885" s="3">
        <v>224</v>
      </c>
      <c r="O4885" s="22">
        <v>22</v>
      </c>
    </row>
    <row r="4886" spans="3:15" x14ac:dyDescent="0.25">
      <c r="C4886" s="125"/>
      <c r="D4886" s="122"/>
      <c r="E4886" s="9"/>
      <c r="F4886" s="10"/>
      <c r="G4886" s="8">
        <v>100</v>
      </c>
      <c r="H4886" s="13">
        <v>6.4777327935219997</v>
      </c>
      <c r="I4886" s="2">
        <v>45.748987854250998</v>
      </c>
      <c r="J4886" s="2">
        <v>38.461538461537998</v>
      </c>
      <c r="K4886" s="2">
        <v>8.0971659919029992</v>
      </c>
      <c r="L4886" s="2">
        <v>0.80971659919000005</v>
      </c>
      <c r="M4886" s="2">
        <v>0.40485829959500003</v>
      </c>
      <c r="N4886" s="2">
        <v>90.688259109312</v>
      </c>
      <c r="O4886" s="14">
        <v>8.9068825910929998</v>
      </c>
    </row>
    <row r="4887" spans="3:15" x14ac:dyDescent="0.25">
      <c r="C4887" s="125"/>
      <c r="D4887" s="122"/>
      <c r="E4887" s="4" t="s">
        <v>26</v>
      </c>
      <c r="F4887" s="5"/>
      <c r="G4887" s="6">
        <v>380</v>
      </c>
      <c r="H4887" s="7">
        <v>36</v>
      </c>
      <c r="I4887" s="1">
        <v>170</v>
      </c>
      <c r="J4887" s="1">
        <v>121</v>
      </c>
      <c r="K4887" s="1">
        <v>39</v>
      </c>
      <c r="L4887" s="1">
        <v>5</v>
      </c>
      <c r="M4887" s="1">
        <v>9</v>
      </c>
      <c r="N4887" s="1">
        <v>327</v>
      </c>
      <c r="O4887" s="11">
        <v>44</v>
      </c>
    </row>
    <row r="4888" spans="3:15" x14ac:dyDescent="0.25">
      <c r="C4888" s="125"/>
      <c r="D4888" s="122"/>
      <c r="E4888" s="9"/>
      <c r="F4888" s="10"/>
      <c r="G4888" s="8">
        <v>100</v>
      </c>
      <c r="H4888" s="13">
        <v>9.4736842105260006</v>
      </c>
      <c r="I4888" s="2">
        <v>44.736842105263001</v>
      </c>
      <c r="J4888" s="2">
        <v>31.842105263158</v>
      </c>
      <c r="K4888" s="2">
        <v>10.263157894737001</v>
      </c>
      <c r="L4888" s="2">
        <v>1.3157894736839999</v>
      </c>
      <c r="M4888" s="2">
        <v>2.3684210526320002</v>
      </c>
      <c r="N4888" s="2">
        <v>86.052631578947</v>
      </c>
      <c r="O4888" s="14">
        <v>11.578947368421</v>
      </c>
    </row>
    <row r="4889" spans="3:15" x14ac:dyDescent="0.25">
      <c r="C4889" s="125"/>
      <c r="D4889" s="122"/>
      <c r="E4889" s="4" t="s">
        <v>27</v>
      </c>
      <c r="F4889" s="5"/>
      <c r="G4889" s="6">
        <v>251</v>
      </c>
      <c r="H4889" s="7">
        <v>29</v>
      </c>
      <c r="I4889" s="1">
        <v>127</v>
      </c>
      <c r="J4889" s="1">
        <v>64</v>
      </c>
      <c r="K4889" s="1">
        <v>18</v>
      </c>
      <c r="L4889" s="1">
        <v>6</v>
      </c>
      <c r="M4889" s="1">
        <v>7</v>
      </c>
      <c r="N4889" s="1">
        <v>220</v>
      </c>
      <c r="O4889" s="11">
        <v>24</v>
      </c>
    </row>
    <row r="4890" spans="3:15" x14ac:dyDescent="0.25">
      <c r="C4890" s="125"/>
      <c r="D4890" s="122"/>
      <c r="E4890" s="9"/>
      <c r="F4890" s="10"/>
      <c r="G4890" s="8">
        <v>100</v>
      </c>
      <c r="H4890" s="13">
        <v>11.553784860558</v>
      </c>
      <c r="I4890" s="2">
        <v>50.597609561753004</v>
      </c>
      <c r="J4890" s="2">
        <v>25.498007968126998</v>
      </c>
      <c r="K4890" s="2">
        <v>7.1713147410360003</v>
      </c>
      <c r="L4890" s="2">
        <v>2.3904382470119998</v>
      </c>
      <c r="M4890" s="2">
        <v>2.7888446215139999</v>
      </c>
      <c r="N4890" s="2">
        <v>87.649402390437999</v>
      </c>
      <c r="O4890" s="14">
        <v>9.5617529880479992</v>
      </c>
    </row>
    <row r="4891" spans="3:15" x14ac:dyDescent="0.25">
      <c r="C4891" s="125"/>
      <c r="D4891" s="122"/>
      <c r="E4891" s="4" t="s">
        <v>28</v>
      </c>
      <c r="F4891" s="5"/>
      <c r="G4891" s="6">
        <v>210</v>
      </c>
      <c r="H4891" s="7">
        <v>22</v>
      </c>
      <c r="I4891" s="1">
        <v>94</v>
      </c>
      <c r="J4891" s="1">
        <v>63</v>
      </c>
      <c r="K4891" s="1">
        <v>24</v>
      </c>
      <c r="L4891" s="1">
        <v>5</v>
      </c>
      <c r="M4891" s="1">
        <v>2</v>
      </c>
      <c r="N4891" s="1">
        <v>179</v>
      </c>
      <c r="O4891" s="11">
        <v>29</v>
      </c>
    </row>
    <row r="4892" spans="3:15" x14ac:dyDescent="0.25">
      <c r="C4892" s="125"/>
      <c r="D4892" s="122"/>
      <c r="E4892" s="9"/>
      <c r="F4892" s="10"/>
      <c r="G4892" s="8">
        <v>100</v>
      </c>
      <c r="H4892" s="13">
        <v>10.47619047619</v>
      </c>
      <c r="I4892" s="2">
        <v>44.761904761905001</v>
      </c>
      <c r="J4892" s="2">
        <v>30</v>
      </c>
      <c r="K4892" s="2">
        <v>11.428571428571001</v>
      </c>
      <c r="L4892" s="2">
        <v>2.3809523809519999</v>
      </c>
      <c r="M4892" s="2">
        <v>0.95238095238099996</v>
      </c>
      <c r="N4892" s="2">
        <v>85.238095238094999</v>
      </c>
      <c r="O4892" s="14">
        <v>13.809523809524</v>
      </c>
    </row>
    <row r="4893" spans="3:15" x14ac:dyDescent="0.25">
      <c r="C4893" s="125"/>
      <c r="D4893" s="122"/>
      <c r="E4893" s="4" t="s">
        <v>29</v>
      </c>
      <c r="F4893" s="5"/>
      <c r="G4893" s="6">
        <v>123</v>
      </c>
      <c r="H4893" s="7">
        <v>6</v>
      </c>
      <c r="I4893" s="1">
        <v>27</v>
      </c>
      <c r="J4893" s="1">
        <v>49</v>
      </c>
      <c r="K4893" s="1">
        <v>32</v>
      </c>
      <c r="L4893" s="1">
        <v>5</v>
      </c>
      <c r="M4893" s="1">
        <v>4</v>
      </c>
      <c r="N4893" s="1">
        <v>82</v>
      </c>
      <c r="O4893" s="11">
        <v>37</v>
      </c>
    </row>
    <row r="4894" spans="3:15" x14ac:dyDescent="0.25">
      <c r="C4894" s="125"/>
      <c r="D4894" s="122"/>
      <c r="E4894" s="9"/>
      <c r="F4894" s="10"/>
      <c r="G4894" s="8">
        <v>100</v>
      </c>
      <c r="H4894" s="13">
        <v>4.8780487804880002</v>
      </c>
      <c r="I4894" s="2">
        <v>21.951219512194999</v>
      </c>
      <c r="J4894" s="2">
        <v>39.837398373984001</v>
      </c>
      <c r="K4894" s="2">
        <v>26.016260162601998</v>
      </c>
      <c r="L4894" s="2">
        <v>4.065040650407</v>
      </c>
      <c r="M4894" s="2">
        <v>3.2520325203249998</v>
      </c>
      <c r="N4894" s="2">
        <v>66.666666666666998</v>
      </c>
      <c r="O4894" s="14">
        <v>30.081300813007999</v>
      </c>
    </row>
    <row r="4895" spans="3:15" x14ac:dyDescent="0.25">
      <c r="C4895" s="125"/>
      <c r="D4895" s="122"/>
      <c r="E4895" s="4" t="s">
        <v>30</v>
      </c>
      <c r="F4895" s="5"/>
      <c r="G4895" s="6">
        <v>50</v>
      </c>
      <c r="H4895" s="7">
        <v>3</v>
      </c>
      <c r="I4895" s="1">
        <v>12</v>
      </c>
      <c r="J4895" s="1">
        <v>15</v>
      </c>
      <c r="K4895" s="1">
        <v>14</v>
      </c>
      <c r="L4895" s="1">
        <v>5</v>
      </c>
      <c r="M4895" s="1">
        <v>1</v>
      </c>
      <c r="N4895" s="1">
        <v>30</v>
      </c>
      <c r="O4895" s="11">
        <v>19</v>
      </c>
    </row>
    <row r="4896" spans="3:15" x14ac:dyDescent="0.25">
      <c r="C4896" s="125"/>
      <c r="D4896" s="122"/>
      <c r="E4896" s="9"/>
      <c r="F4896" s="10"/>
      <c r="G4896" s="8">
        <v>100</v>
      </c>
      <c r="H4896" s="13">
        <v>6</v>
      </c>
      <c r="I4896" s="2">
        <v>24</v>
      </c>
      <c r="J4896" s="2">
        <v>30</v>
      </c>
      <c r="K4896" s="2">
        <v>28</v>
      </c>
      <c r="L4896" s="2">
        <v>10</v>
      </c>
      <c r="M4896" s="2">
        <v>2</v>
      </c>
      <c r="N4896" s="2">
        <v>60</v>
      </c>
      <c r="O4896" s="14">
        <v>38</v>
      </c>
    </row>
    <row r="4897" spans="3:15" x14ac:dyDescent="0.25">
      <c r="C4897" s="125"/>
      <c r="D4897" s="122"/>
      <c r="E4897" s="4" t="s">
        <v>31</v>
      </c>
      <c r="F4897" s="5"/>
      <c r="G4897" s="6">
        <v>14</v>
      </c>
      <c r="H4897" s="7">
        <v>0</v>
      </c>
      <c r="I4897" s="1">
        <v>0</v>
      </c>
      <c r="J4897" s="1">
        <v>3</v>
      </c>
      <c r="K4897" s="1">
        <v>9</v>
      </c>
      <c r="L4897" s="1">
        <v>2</v>
      </c>
      <c r="M4897" s="1">
        <v>0</v>
      </c>
      <c r="N4897" s="1">
        <v>3</v>
      </c>
      <c r="O4897" s="11">
        <v>11</v>
      </c>
    </row>
    <row r="4898" spans="3:15" x14ac:dyDescent="0.25">
      <c r="C4898" s="125"/>
      <c r="D4898" s="122"/>
      <c r="E4898" s="9"/>
      <c r="F4898" s="10"/>
      <c r="G4898" s="8">
        <v>100</v>
      </c>
      <c r="H4898" s="36">
        <v>0</v>
      </c>
      <c r="I4898" s="16">
        <v>0</v>
      </c>
      <c r="J4898" s="2">
        <v>21.428571428571001</v>
      </c>
      <c r="K4898" s="2">
        <v>64.285714285713993</v>
      </c>
      <c r="L4898" s="2">
        <v>14.285714285714</v>
      </c>
      <c r="M4898" s="16">
        <v>0</v>
      </c>
      <c r="N4898" s="2">
        <v>21.428571428571001</v>
      </c>
      <c r="O4898" s="14">
        <v>78.571428571428996</v>
      </c>
    </row>
    <row r="4899" spans="3:15" x14ac:dyDescent="0.25">
      <c r="C4899" s="125"/>
      <c r="D4899" s="122"/>
      <c r="E4899" s="4" t="s">
        <v>32</v>
      </c>
      <c r="F4899" s="5"/>
      <c r="G4899" s="6">
        <v>627</v>
      </c>
      <c r="H4899" s="7">
        <v>52</v>
      </c>
      <c r="I4899" s="1">
        <v>283</v>
      </c>
      <c r="J4899" s="1">
        <v>216</v>
      </c>
      <c r="K4899" s="1">
        <v>59</v>
      </c>
      <c r="L4899" s="1">
        <v>7</v>
      </c>
      <c r="M4899" s="1">
        <v>10</v>
      </c>
      <c r="N4899" s="1">
        <v>551</v>
      </c>
      <c r="O4899" s="11">
        <v>66</v>
      </c>
    </row>
    <row r="4900" spans="3:15" x14ac:dyDescent="0.25">
      <c r="C4900" s="125"/>
      <c r="D4900" s="122"/>
      <c r="E4900" s="9"/>
      <c r="F4900" s="10"/>
      <c r="G4900" s="8">
        <v>100</v>
      </c>
      <c r="H4900" s="13">
        <v>8.2934609250399998</v>
      </c>
      <c r="I4900" s="2">
        <v>45.135566188197998</v>
      </c>
      <c r="J4900" s="2">
        <v>34.449760765550003</v>
      </c>
      <c r="K4900" s="2">
        <v>9.4098883572569996</v>
      </c>
      <c r="L4900" s="2">
        <v>1.116427432217</v>
      </c>
      <c r="M4900" s="2">
        <v>1.5948963317380001</v>
      </c>
      <c r="N4900" s="2">
        <v>87.878787878788003</v>
      </c>
      <c r="O4900" s="14">
        <v>10.526315789473999</v>
      </c>
    </row>
    <row r="4901" spans="3:15" x14ac:dyDescent="0.25">
      <c r="C4901" s="125"/>
      <c r="D4901" s="122"/>
      <c r="E4901" s="4" t="s">
        <v>33</v>
      </c>
      <c r="F4901" s="5"/>
      <c r="G4901" s="6">
        <v>461</v>
      </c>
      <c r="H4901" s="7">
        <v>51</v>
      </c>
      <c r="I4901" s="1">
        <v>221</v>
      </c>
      <c r="J4901" s="1">
        <v>127</v>
      </c>
      <c r="K4901" s="1">
        <v>42</v>
      </c>
      <c r="L4901" s="1">
        <v>11</v>
      </c>
      <c r="M4901" s="1">
        <v>9</v>
      </c>
      <c r="N4901" s="1">
        <v>399</v>
      </c>
      <c r="O4901" s="11">
        <v>53</v>
      </c>
    </row>
    <row r="4902" spans="3:15" x14ac:dyDescent="0.25">
      <c r="C4902" s="125"/>
      <c r="D4902" s="122"/>
      <c r="E4902" s="9"/>
      <c r="F4902" s="10"/>
      <c r="G4902" s="8">
        <v>100</v>
      </c>
      <c r="H4902" s="13">
        <v>11.062906724512001</v>
      </c>
      <c r="I4902" s="2">
        <v>47.939262472884998</v>
      </c>
      <c r="J4902" s="2">
        <v>27.548806941432002</v>
      </c>
      <c r="K4902" s="2">
        <v>9.1106290672450001</v>
      </c>
      <c r="L4902" s="2">
        <v>2.3861171366590002</v>
      </c>
      <c r="M4902" s="2">
        <v>1.952277657267</v>
      </c>
      <c r="N4902" s="2">
        <v>86.550976138829</v>
      </c>
      <c r="O4902" s="14">
        <v>11.496746203904999</v>
      </c>
    </row>
    <row r="4903" spans="3:15" x14ac:dyDescent="0.25">
      <c r="C4903" s="125"/>
      <c r="D4903" s="122"/>
      <c r="E4903" s="4" t="s">
        <v>34</v>
      </c>
      <c r="F4903" s="5"/>
      <c r="G4903" s="6">
        <v>187</v>
      </c>
      <c r="H4903" s="7">
        <v>9</v>
      </c>
      <c r="I4903" s="1">
        <v>39</v>
      </c>
      <c r="J4903" s="1">
        <v>67</v>
      </c>
      <c r="K4903" s="1">
        <v>55</v>
      </c>
      <c r="L4903" s="1">
        <v>12</v>
      </c>
      <c r="M4903" s="1">
        <v>5</v>
      </c>
      <c r="N4903" s="1">
        <v>115</v>
      </c>
      <c r="O4903" s="11">
        <v>67</v>
      </c>
    </row>
    <row r="4904" spans="3:15" x14ac:dyDescent="0.25">
      <c r="C4904" s="125"/>
      <c r="D4904" s="122"/>
      <c r="E4904" s="9"/>
      <c r="F4904" s="10"/>
      <c r="G4904" s="8">
        <v>100</v>
      </c>
      <c r="H4904" s="13">
        <v>4.8128342245990003</v>
      </c>
      <c r="I4904" s="2">
        <v>20.855614973262</v>
      </c>
      <c r="J4904" s="2">
        <v>35.828877005347998</v>
      </c>
      <c r="K4904" s="2">
        <v>29.411764705882</v>
      </c>
      <c r="L4904" s="2">
        <v>6.4171122994649998</v>
      </c>
      <c r="M4904" s="2">
        <v>2.673796791444</v>
      </c>
      <c r="N4904" s="2">
        <v>61.497326203208999</v>
      </c>
      <c r="O4904" s="14">
        <v>35.828877005347998</v>
      </c>
    </row>
    <row r="4905" spans="3:15" x14ac:dyDescent="0.25">
      <c r="C4905" s="125"/>
      <c r="D4905" s="122"/>
      <c r="E4905" s="4" t="s">
        <v>35</v>
      </c>
      <c r="F4905" s="5"/>
      <c r="G4905" s="6">
        <v>648</v>
      </c>
      <c r="H4905" s="7">
        <v>60</v>
      </c>
      <c r="I4905" s="1">
        <v>260</v>
      </c>
      <c r="J4905" s="1">
        <v>194</v>
      </c>
      <c r="K4905" s="1">
        <v>97</v>
      </c>
      <c r="L4905" s="1">
        <v>23</v>
      </c>
      <c r="M4905" s="1">
        <v>14</v>
      </c>
      <c r="N4905" s="1">
        <v>514</v>
      </c>
      <c r="O4905" s="11">
        <v>120</v>
      </c>
    </row>
    <row r="4906" spans="3:15" x14ac:dyDescent="0.25">
      <c r="C4906" s="125"/>
      <c r="D4906" s="122"/>
      <c r="E4906" s="9"/>
      <c r="F4906" s="10"/>
      <c r="G4906" s="8">
        <v>100</v>
      </c>
      <c r="H4906" s="13">
        <v>9.2592592592590002</v>
      </c>
      <c r="I4906" s="2">
        <v>40.123456790123001</v>
      </c>
      <c r="J4906" s="2">
        <v>29.938271604937999</v>
      </c>
      <c r="K4906" s="2">
        <v>14.969135802468999</v>
      </c>
      <c r="L4906" s="2">
        <v>3.5493827160490001</v>
      </c>
      <c r="M4906" s="2">
        <v>2.1604938271599998</v>
      </c>
      <c r="N4906" s="2">
        <v>79.320987654321002</v>
      </c>
      <c r="O4906" s="14">
        <v>18.518518518518999</v>
      </c>
    </row>
    <row r="4907" spans="3:15" x14ac:dyDescent="0.25">
      <c r="C4907" s="121" t="s">
        <v>36</v>
      </c>
      <c r="D4907" s="121" t="s">
        <v>24</v>
      </c>
      <c r="E4907" s="18" t="s">
        <v>37</v>
      </c>
      <c r="F4907" s="17"/>
      <c r="G4907" s="19">
        <v>106</v>
      </c>
      <c r="H4907" s="21">
        <v>8</v>
      </c>
      <c r="I4907" s="3">
        <v>30</v>
      </c>
      <c r="J4907" s="3">
        <v>32</v>
      </c>
      <c r="K4907" s="3">
        <v>18</v>
      </c>
      <c r="L4907" s="3">
        <v>14</v>
      </c>
      <c r="M4907" s="3">
        <v>4</v>
      </c>
      <c r="N4907" s="3">
        <v>70</v>
      </c>
      <c r="O4907" s="22">
        <v>32</v>
      </c>
    </row>
    <row r="4908" spans="3:15" x14ac:dyDescent="0.25">
      <c r="C4908" s="125"/>
      <c r="D4908" s="122"/>
      <c r="E4908" s="9"/>
      <c r="F4908" s="10"/>
      <c r="G4908" s="8">
        <v>100</v>
      </c>
      <c r="H4908" s="13">
        <v>7.547169811321</v>
      </c>
      <c r="I4908" s="2">
        <v>28.301886792453001</v>
      </c>
      <c r="J4908" s="2">
        <v>30.188679245283002</v>
      </c>
      <c r="K4908" s="2">
        <v>16.981132075472001</v>
      </c>
      <c r="L4908" s="2">
        <v>13.207547169811001</v>
      </c>
      <c r="M4908" s="2">
        <v>3.7735849056599999</v>
      </c>
      <c r="N4908" s="2">
        <v>66.037735849057</v>
      </c>
      <c r="O4908" s="14">
        <v>30.188679245283002</v>
      </c>
    </row>
    <row r="4909" spans="3:15" ht="25.2" x14ac:dyDescent="0.25">
      <c r="C4909" s="125"/>
      <c r="D4909" s="122"/>
      <c r="E4909" s="4" t="s">
        <v>38</v>
      </c>
      <c r="F4909" s="5"/>
      <c r="G4909" s="6">
        <v>1653</v>
      </c>
      <c r="H4909" s="7">
        <v>139</v>
      </c>
      <c r="I4909" s="1">
        <v>733</v>
      </c>
      <c r="J4909" s="1">
        <v>494</v>
      </c>
      <c r="K4909" s="1">
        <v>214</v>
      </c>
      <c r="L4909" s="1">
        <v>34</v>
      </c>
      <c r="M4909" s="1">
        <v>39</v>
      </c>
      <c r="N4909" s="1">
        <v>1366</v>
      </c>
      <c r="O4909" s="11">
        <v>248</v>
      </c>
    </row>
    <row r="4910" spans="3:15" x14ac:dyDescent="0.25">
      <c r="C4910" s="125"/>
      <c r="D4910" s="122"/>
      <c r="E4910" s="9"/>
      <c r="F4910" s="10"/>
      <c r="G4910" s="8">
        <v>100</v>
      </c>
      <c r="H4910" s="13">
        <v>8.4089534180280001</v>
      </c>
      <c r="I4910" s="2">
        <v>44.343617664851998</v>
      </c>
      <c r="J4910" s="2">
        <v>29.885057471263998</v>
      </c>
      <c r="K4910" s="2">
        <v>12.946158499698001</v>
      </c>
      <c r="L4910" s="2">
        <v>2.0568663036900001</v>
      </c>
      <c r="M4910" s="2">
        <v>2.3593466424680001</v>
      </c>
      <c r="N4910" s="2">
        <v>82.637628554144001</v>
      </c>
      <c r="O4910" s="14">
        <v>15.003024803388</v>
      </c>
    </row>
    <row r="4911" spans="3:15" ht="25.2" x14ac:dyDescent="0.25">
      <c r="C4911" s="125"/>
      <c r="D4911" s="122"/>
      <c r="E4911" s="4" t="s">
        <v>39</v>
      </c>
      <c r="F4911" s="5"/>
      <c r="G4911" s="6">
        <v>116</v>
      </c>
      <c r="H4911" s="7">
        <v>7</v>
      </c>
      <c r="I4911" s="1">
        <v>29</v>
      </c>
      <c r="J4911" s="1">
        <v>48</v>
      </c>
      <c r="K4911" s="1">
        <v>24</v>
      </c>
      <c r="L4911" s="1">
        <v>6</v>
      </c>
      <c r="M4911" s="1">
        <v>2</v>
      </c>
      <c r="N4911" s="1">
        <v>84</v>
      </c>
      <c r="O4911" s="11">
        <v>30</v>
      </c>
    </row>
    <row r="4912" spans="3:15" x14ac:dyDescent="0.25">
      <c r="C4912" s="125"/>
      <c r="D4912" s="122"/>
      <c r="E4912" s="9"/>
      <c r="F4912" s="10"/>
      <c r="G4912" s="8">
        <v>100</v>
      </c>
      <c r="H4912" s="13">
        <v>6.0344827586210004</v>
      </c>
      <c r="I4912" s="2">
        <v>25</v>
      </c>
      <c r="J4912" s="2">
        <v>41.379310344827999</v>
      </c>
      <c r="K4912" s="2">
        <v>20.689655172414</v>
      </c>
      <c r="L4912" s="2">
        <v>5.1724137931029999</v>
      </c>
      <c r="M4912" s="2">
        <v>1.7241379310339999</v>
      </c>
      <c r="N4912" s="2">
        <v>72.413793103448</v>
      </c>
      <c r="O4912" s="14">
        <v>25.862068965517</v>
      </c>
    </row>
    <row r="4913" spans="3:15" ht="25.2" x14ac:dyDescent="0.25">
      <c r="C4913" s="125"/>
      <c r="D4913" s="122"/>
      <c r="E4913" s="4" t="s">
        <v>40</v>
      </c>
      <c r="F4913" s="5"/>
      <c r="G4913" s="6">
        <v>513</v>
      </c>
      <c r="H4913" s="7">
        <v>38</v>
      </c>
      <c r="I4913" s="1">
        <v>204</v>
      </c>
      <c r="J4913" s="1">
        <v>165</v>
      </c>
      <c r="K4913" s="1">
        <v>81</v>
      </c>
      <c r="L4913" s="1">
        <v>14</v>
      </c>
      <c r="M4913" s="1">
        <v>11</v>
      </c>
      <c r="N4913" s="1">
        <v>407</v>
      </c>
      <c r="O4913" s="11">
        <v>95</v>
      </c>
    </row>
    <row r="4914" spans="3:15" x14ac:dyDescent="0.25">
      <c r="C4914" s="125"/>
      <c r="D4914" s="122"/>
      <c r="E4914" s="9"/>
      <c r="F4914" s="10"/>
      <c r="G4914" s="8">
        <v>100</v>
      </c>
      <c r="H4914" s="13">
        <v>7.4074074074069998</v>
      </c>
      <c r="I4914" s="2">
        <v>39.766081871345001</v>
      </c>
      <c r="J4914" s="2">
        <v>32.163742690058001</v>
      </c>
      <c r="K4914" s="2">
        <v>15.789473684211</v>
      </c>
      <c r="L4914" s="2">
        <v>2.729044834308</v>
      </c>
      <c r="M4914" s="2">
        <v>2.1442495126710002</v>
      </c>
      <c r="N4914" s="2">
        <v>79.337231968810997</v>
      </c>
      <c r="O4914" s="14">
        <v>18.518518518518999</v>
      </c>
    </row>
    <row r="4915" spans="3:15" x14ac:dyDescent="0.25">
      <c r="C4915" s="125"/>
      <c r="D4915" s="122"/>
      <c r="E4915" s="4" t="s">
        <v>18</v>
      </c>
      <c r="F4915" s="5"/>
      <c r="G4915" s="6">
        <v>26</v>
      </c>
      <c r="H4915" s="7">
        <v>2</v>
      </c>
      <c r="I4915" s="1">
        <v>11</v>
      </c>
      <c r="J4915" s="1">
        <v>10</v>
      </c>
      <c r="K4915" s="1">
        <v>3</v>
      </c>
      <c r="L4915" s="1">
        <v>0</v>
      </c>
      <c r="M4915" s="1">
        <v>0</v>
      </c>
      <c r="N4915" s="1">
        <v>23</v>
      </c>
      <c r="O4915" s="11">
        <v>3</v>
      </c>
    </row>
    <row r="4916" spans="3:15" x14ac:dyDescent="0.25">
      <c r="C4916" s="125"/>
      <c r="D4916" s="122"/>
      <c r="E4916" s="9"/>
      <c r="F4916" s="10"/>
      <c r="G4916" s="8">
        <v>100</v>
      </c>
      <c r="H4916" s="13">
        <v>7.6923076923079998</v>
      </c>
      <c r="I4916" s="2">
        <v>42.307692307692001</v>
      </c>
      <c r="J4916" s="2">
        <v>38.461538461537998</v>
      </c>
      <c r="K4916" s="2">
        <v>11.538461538462</v>
      </c>
      <c r="L4916" s="16">
        <v>0</v>
      </c>
      <c r="M4916" s="16">
        <v>0</v>
      </c>
      <c r="N4916" s="2">
        <v>88.461538461537998</v>
      </c>
      <c r="O4916" s="14">
        <v>11.538461538462</v>
      </c>
    </row>
    <row r="4917" spans="3:15" x14ac:dyDescent="0.25">
      <c r="C4917" s="125"/>
      <c r="D4917" s="121" t="s">
        <v>21</v>
      </c>
      <c r="E4917" s="18" t="s">
        <v>37</v>
      </c>
      <c r="F4917" s="17"/>
      <c r="G4917" s="19">
        <v>66</v>
      </c>
      <c r="H4917" s="21">
        <v>3</v>
      </c>
      <c r="I4917" s="3">
        <v>15</v>
      </c>
      <c r="J4917" s="3">
        <v>20</v>
      </c>
      <c r="K4917" s="3">
        <v>13</v>
      </c>
      <c r="L4917" s="3">
        <v>12</v>
      </c>
      <c r="M4917" s="3">
        <v>3</v>
      </c>
      <c r="N4917" s="3">
        <v>38</v>
      </c>
      <c r="O4917" s="22">
        <v>25</v>
      </c>
    </row>
    <row r="4918" spans="3:15" x14ac:dyDescent="0.25">
      <c r="C4918" s="125"/>
      <c r="D4918" s="122"/>
      <c r="E4918" s="9"/>
      <c r="F4918" s="10"/>
      <c r="G4918" s="8">
        <v>100</v>
      </c>
      <c r="H4918" s="13">
        <v>4.5454545454549997</v>
      </c>
      <c r="I4918" s="2">
        <v>22.727272727273</v>
      </c>
      <c r="J4918" s="2">
        <v>30.303030303029999</v>
      </c>
      <c r="K4918" s="2">
        <v>19.696969696970001</v>
      </c>
      <c r="L4918" s="2">
        <v>18.181818181817999</v>
      </c>
      <c r="M4918" s="2">
        <v>4.5454545454549997</v>
      </c>
      <c r="N4918" s="2">
        <v>57.575757575757997</v>
      </c>
      <c r="O4918" s="14">
        <v>37.878787878788003</v>
      </c>
    </row>
    <row r="4919" spans="3:15" ht="25.2" x14ac:dyDescent="0.25">
      <c r="C4919" s="125"/>
      <c r="D4919" s="122"/>
      <c r="E4919" s="4" t="s">
        <v>38</v>
      </c>
      <c r="F4919" s="5"/>
      <c r="G4919" s="6">
        <v>938</v>
      </c>
      <c r="H4919" s="7">
        <v>74</v>
      </c>
      <c r="I4919" s="1">
        <v>406</v>
      </c>
      <c r="J4919" s="1">
        <v>269</v>
      </c>
      <c r="K4919" s="1">
        <v>144</v>
      </c>
      <c r="L4919" s="1">
        <v>21</v>
      </c>
      <c r="M4919" s="1">
        <v>24</v>
      </c>
      <c r="N4919" s="1">
        <v>749</v>
      </c>
      <c r="O4919" s="11">
        <v>165</v>
      </c>
    </row>
    <row r="4920" spans="3:15" x14ac:dyDescent="0.25">
      <c r="C4920" s="125"/>
      <c r="D4920" s="122"/>
      <c r="E4920" s="9"/>
      <c r="F4920" s="10"/>
      <c r="G4920" s="8">
        <v>100</v>
      </c>
      <c r="H4920" s="13">
        <v>7.8891257995739998</v>
      </c>
      <c r="I4920" s="2">
        <v>43.283582089551999</v>
      </c>
      <c r="J4920" s="2">
        <v>28.678038379530999</v>
      </c>
      <c r="K4920" s="2">
        <v>15.351812366738001</v>
      </c>
      <c r="L4920" s="2">
        <v>2.238805970149</v>
      </c>
      <c r="M4920" s="2">
        <v>2.5586353944560001</v>
      </c>
      <c r="N4920" s="2">
        <v>79.850746268657005</v>
      </c>
      <c r="O4920" s="14">
        <v>17.590618336887001</v>
      </c>
    </row>
    <row r="4921" spans="3:15" ht="25.2" x14ac:dyDescent="0.25">
      <c r="C4921" s="125"/>
      <c r="D4921" s="122"/>
      <c r="E4921" s="4" t="s">
        <v>39</v>
      </c>
      <c r="F4921" s="5"/>
      <c r="G4921" s="6">
        <v>43</v>
      </c>
      <c r="H4921" s="7">
        <v>0</v>
      </c>
      <c r="I4921" s="1">
        <v>9</v>
      </c>
      <c r="J4921" s="1">
        <v>18</v>
      </c>
      <c r="K4921" s="1">
        <v>12</v>
      </c>
      <c r="L4921" s="1">
        <v>3</v>
      </c>
      <c r="M4921" s="1">
        <v>1</v>
      </c>
      <c r="N4921" s="1">
        <v>27</v>
      </c>
      <c r="O4921" s="11">
        <v>15</v>
      </c>
    </row>
    <row r="4922" spans="3:15" x14ac:dyDescent="0.25">
      <c r="C4922" s="125"/>
      <c r="D4922" s="122"/>
      <c r="E4922" s="9"/>
      <c r="F4922" s="10"/>
      <c r="G4922" s="8">
        <v>100</v>
      </c>
      <c r="H4922" s="36">
        <v>0</v>
      </c>
      <c r="I4922" s="2">
        <v>20.930232558139998</v>
      </c>
      <c r="J4922" s="2">
        <v>41.860465116279002</v>
      </c>
      <c r="K4922" s="2">
        <v>27.906976744186</v>
      </c>
      <c r="L4922" s="2">
        <v>6.9767441860470001</v>
      </c>
      <c r="M4922" s="2">
        <v>2.3255813953489999</v>
      </c>
      <c r="N4922" s="2">
        <v>62.790697674419</v>
      </c>
      <c r="O4922" s="14">
        <v>34.883720930232997</v>
      </c>
    </row>
    <row r="4923" spans="3:15" ht="25.2" x14ac:dyDescent="0.25">
      <c r="C4923" s="125"/>
      <c r="D4923" s="122"/>
      <c r="E4923" s="4" t="s">
        <v>40</v>
      </c>
      <c r="F4923" s="5"/>
      <c r="G4923" s="6">
        <v>77</v>
      </c>
      <c r="H4923" s="7">
        <v>5</v>
      </c>
      <c r="I4923" s="1">
        <v>26</v>
      </c>
      <c r="J4923" s="1">
        <v>28</v>
      </c>
      <c r="K4923" s="1">
        <v>12</v>
      </c>
      <c r="L4923" s="1">
        <v>2</v>
      </c>
      <c r="M4923" s="1">
        <v>4</v>
      </c>
      <c r="N4923" s="1">
        <v>59</v>
      </c>
      <c r="O4923" s="11">
        <v>14</v>
      </c>
    </row>
    <row r="4924" spans="3:15" x14ac:dyDescent="0.25">
      <c r="C4924" s="125"/>
      <c r="D4924" s="122"/>
      <c r="E4924" s="9"/>
      <c r="F4924" s="10"/>
      <c r="G4924" s="8">
        <v>100</v>
      </c>
      <c r="H4924" s="13">
        <v>6.4935064935059996</v>
      </c>
      <c r="I4924" s="2">
        <v>33.766233766234002</v>
      </c>
      <c r="J4924" s="2">
        <v>36.363636363635997</v>
      </c>
      <c r="K4924" s="2">
        <v>15.584415584416</v>
      </c>
      <c r="L4924" s="2">
        <v>2.5974025974030002</v>
      </c>
      <c r="M4924" s="2">
        <v>5.1948051948050002</v>
      </c>
      <c r="N4924" s="2">
        <v>76.623376623376998</v>
      </c>
      <c r="O4924" s="14">
        <v>18.181818181817999</v>
      </c>
    </row>
    <row r="4925" spans="3:15" x14ac:dyDescent="0.25">
      <c r="C4925" s="125"/>
      <c r="D4925" s="122"/>
      <c r="E4925" s="4" t="s">
        <v>18</v>
      </c>
      <c r="F4925" s="5"/>
      <c r="G4925" s="6">
        <v>15</v>
      </c>
      <c r="H4925" s="7">
        <v>0</v>
      </c>
      <c r="I4925" s="1">
        <v>8</v>
      </c>
      <c r="J4925" s="1">
        <v>4</v>
      </c>
      <c r="K4925" s="1">
        <v>3</v>
      </c>
      <c r="L4925" s="1">
        <v>0</v>
      </c>
      <c r="M4925" s="1">
        <v>0</v>
      </c>
      <c r="N4925" s="1">
        <v>12</v>
      </c>
      <c r="O4925" s="11">
        <v>3</v>
      </c>
    </row>
    <row r="4926" spans="3:15" x14ac:dyDescent="0.25">
      <c r="C4926" s="125"/>
      <c r="D4926" s="122"/>
      <c r="E4926" s="9"/>
      <c r="F4926" s="10"/>
      <c r="G4926" s="8">
        <v>100</v>
      </c>
      <c r="H4926" s="36">
        <v>0</v>
      </c>
      <c r="I4926" s="2">
        <v>53.333333333333002</v>
      </c>
      <c r="J4926" s="2">
        <v>26.666666666666998</v>
      </c>
      <c r="K4926" s="2">
        <v>20</v>
      </c>
      <c r="L4926" s="16">
        <v>0</v>
      </c>
      <c r="M4926" s="16">
        <v>0</v>
      </c>
      <c r="N4926" s="2">
        <v>80</v>
      </c>
      <c r="O4926" s="14">
        <v>20</v>
      </c>
    </row>
    <row r="4927" spans="3:15" x14ac:dyDescent="0.25">
      <c r="C4927" s="125"/>
      <c r="D4927" s="121" t="s">
        <v>22</v>
      </c>
      <c r="E4927" s="18" t="s">
        <v>37</v>
      </c>
      <c r="F4927" s="17"/>
      <c r="G4927" s="19">
        <v>40</v>
      </c>
      <c r="H4927" s="21">
        <v>5</v>
      </c>
      <c r="I4927" s="3">
        <v>15</v>
      </c>
      <c r="J4927" s="3">
        <v>12</v>
      </c>
      <c r="K4927" s="3">
        <v>5</v>
      </c>
      <c r="L4927" s="3">
        <v>2</v>
      </c>
      <c r="M4927" s="3">
        <v>1</v>
      </c>
      <c r="N4927" s="3">
        <v>32</v>
      </c>
      <c r="O4927" s="22">
        <v>7</v>
      </c>
    </row>
    <row r="4928" spans="3:15" x14ac:dyDescent="0.25">
      <c r="C4928" s="125"/>
      <c r="D4928" s="122"/>
      <c r="E4928" s="9"/>
      <c r="F4928" s="10"/>
      <c r="G4928" s="8">
        <v>100</v>
      </c>
      <c r="H4928" s="13">
        <v>12.5</v>
      </c>
      <c r="I4928" s="2">
        <v>37.5</v>
      </c>
      <c r="J4928" s="2">
        <v>30</v>
      </c>
      <c r="K4928" s="2">
        <v>12.5</v>
      </c>
      <c r="L4928" s="2">
        <v>5</v>
      </c>
      <c r="M4928" s="2">
        <v>2.5</v>
      </c>
      <c r="N4928" s="2">
        <v>80</v>
      </c>
      <c r="O4928" s="14">
        <v>17.5</v>
      </c>
    </row>
    <row r="4929" spans="3:15" ht="25.2" x14ac:dyDescent="0.25">
      <c r="C4929" s="125"/>
      <c r="D4929" s="122"/>
      <c r="E4929" s="4" t="s">
        <v>38</v>
      </c>
      <c r="F4929" s="5"/>
      <c r="G4929" s="6">
        <v>715</v>
      </c>
      <c r="H4929" s="7">
        <v>65</v>
      </c>
      <c r="I4929" s="1">
        <v>327</v>
      </c>
      <c r="J4929" s="1">
        <v>225</v>
      </c>
      <c r="K4929" s="1">
        <v>70</v>
      </c>
      <c r="L4929" s="1">
        <v>13</v>
      </c>
      <c r="M4929" s="1">
        <v>15</v>
      </c>
      <c r="N4929" s="1">
        <v>617</v>
      </c>
      <c r="O4929" s="11">
        <v>83</v>
      </c>
    </row>
    <row r="4930" spans="3:15" x14ac:dyDescent="0.25">
      <c r="C4930" s="125"/>
      <c r="D4930" s="122"/>
      <c r="E4930" s="9"/>
      <c r="F4930" s="10"/>
      <c r="G4930" s="8">
        <v>100</v>
      </c>
      <c r="H4930" s="13">
        <v>9.0909090909089993</v>
      </c>
      <c r="I4930" s="2">
        <v>45.734265734266003</v>
      </c>
      <c r="J4930" s="2">
        <v>31.468531468531001</v>
      </c>
      <c r="K4930" s="2">
        <v>9.7902097902099996</v>
      </c>
      <c r="L4930" s="2">
        <v>1.818181818182</v>
      </c>
      <c r="M4930" s="2">
        <v>2.0979020979020002</v>
      </c>
      <c r="N4930" s="2">
        <v>86.293706293705995</v>
      </c>
      <c r="O4930" s="14">
        <v>11.608391608391999</v>
      </c>
    </row>
    <row r="4931" spans="3:15" ht="25.2" x14ac:dyDescent="0.25">
      <c r="C4931" s="125"/>
      <c r="D4931" s="122"/>
      <c r="E4931" s="4" t="s">
        <v>39</v>
      </c>
      <c r="F4931" s="5"/>
      <c r="G4931" s="6">
        <v>73</v>
      </c>
      <c r="H4931" s="7">
        <v>7</v>
      </c>
      <c r="I4931" s="1">
        <v>20</v>
      </c>
      <c r="J4931" s="1">
        <v>30</v>
      </c>
      <c r="K4931" s="1">
        <v>12</v>
      </c>
      <c r="L4931" s="1">
        <v>3</v>
      </c>
      <c r="M4931" s="1">
        <v>1</v>
      </c>
      <c r="N4931" s="1">
        <v>57</v>
      </c>
      <c r="O4931" s="11">
        <v>15</v>
      </c>
    </row>
    <row r="4932" spans="3:15" x14ac:dyDescent="0.25">
      <c r="C4932" s="125"/>
      <c r="D4932" s="122"/>
      <c r="E4932" s="9"/>
      <c r="F4932" s="10"/>
      <c r="G4932" s="8">
        <v>100</v>
      </c>
      <c r="H4932" s="13">
        <v>9.5890410958899999</v>
      </c>
      <c r="I4932" s="2">
        <v>27.397260273973</v>
      </c>
      <c r="J4932" s="2">
        <v>41.095890410959001</v>
      </c>
      <c r="K4932" s="2">
        <v>16.438356164384</v>
      </c>
      <c r="L4932" s="2">
        <v>4.1095890410960001</v>
      </c>
      <c r="M4932" s="2">
        <v>1.369863013699</v>
      </c>
      <c r="N4932" s="2">
        <v>78.082191780822001</v>
      </c>
      <c r="O4932" s="14">
        <v>20.547945205478999</v>
      </c>
    </row>
    <row r="4933" spans="3:15" ht="25.2" x14ac:dyDescent="0.25">
      <c r="C4933" s="125"/>
      <c r="D4933" s="122"/>
      <c r="E4933" s="4" t="s">
        <v>40</v>
      </c>
      <c r="F4933" s="5"/>
      <c r="G4933" s="6">
        <v>436</v>
      </c>
      <c r="H4933" s="7">
        <v>33</v>
      </c>
      <c r="I4933" s="1">
        <v>178</v>
      </c>
      <c r="J4933" s="1">
        <v>137</v>
      </c>
      <c r="K4933" s="1">
        <v>69</v>
      </c>
      <c r="L4933" s="1">
        <v>12</v>
      </c>
      <c r="M4933" s="1">
        <v>7</v>
      </c>
      <c r="N4933" s="1">
        <v>348</v>
      </c>
      <c r="O4933" s="11">
        <v>81</v>
      </c>
    </row>
    <row r="4934" spans="3:15" x14ac:dyDescent="0.25">
      <c r="C4934" s="125"/>
      <c r="D4934" s="122"/>
      <c r="E4934" s="9"/>
      <c r="F4934" s="10"/>
      <c r="G4934" s="8">
        <v>100</v>
      </c>
      <c r="H4934" s="13">
        <v>7.5688073394500002</v>
      </c>
      <c r="I4934" s="2">
        <v>40.825688073393998</v>
      </c>
      <c r="J4934" s="2">
        <v>31.422018348624</v>
      </c>
      <c r="K4934" s="2">
        <v>15.825688073394</v>
      </c>
      <c r="L4934" s="2">
        <v>2.7522935779819999</v>
      </c>
      <c r="M4934" s="2">
        <v>1.6055045871560001</v>
      </c>
      <c r="N4934" s="2">
        <v>79.816513761468002</v>
      </c>
      <c r="O4934" s="14">
        <v>18.577981651376</v>
      </c>
    </row>
    <row r="4935" spans="3:15" x14ac:dyDescent="0.25">
      <c r="C4935" s="125"/>
      <c r="D4935" s="122"/>
      <c r="E4935" s="4" t="s">
        <v>18</v>
      </c>
      <c r="F4935" s="5"/>
      <c r="G4935" s="6">
        <v>11</v>
      </c>
      <c r="H4935" s="7">
        <v>2</v>
      </c>
      <c r="I4935" s="1">
        <v>3</v>
      </c>
      <c r="J4935" s="1">
        <v>6</v>
      </c>
      <c r="K4935" s="1">
        <v>0</v>
      </c>
      <c r="L4935" s="1">
        <v>0</v>
      </c>
      <c r="M4935" s="1">
        <v>0</v>
      </c>
      <c r="N4935" s="1">
        <v>11</v>
      </c>
      <c r="O4935" s="11">
        <v>0</v>
      </c>
    </row>
    <row r="4936" spans="3:15" x14ac:dyDescent="0.25">
      <c r="C4936" s="125"/>
      <c r="D4936" s="122"/>
      <c r="E4936" s="9"/>
      <c r="F4936" s="10"/>
      <c r="G4936" s="8">
        <v>100</v>
      </c>
      <c r="H4936" s="13">
        <v>18.181818181817999</v>
      </c>
      <c r="I4936" s="2">
        <v>27.272727272727</v>
      </c>
      <c r="J4936" s="2">
        <v>54.545454545455001</v>
      </c>
      <c r="K4936" s="16">
        <v>0</v>
      </c>
      <c r="L4936" s="16">
        <v>0</v>
      </c>
      <c r="M4936" s="16">
        <v>0</v>
      </c>
      <c r="N4936" s="2">
        <v>100</v>
      </c>
      <c r="O4936" s="32">
        <v>0</v>
      </c>
    </row>
    <row r="4937" spans="3:15" ht="25.2" x14ac:dyDescent="0.25">
      <c r="C4937" s="121" t="s">
        <v>41</v>
      </c>
      <c r="D4937" s="119" t="s">
        <v>20</v>
      </c>
      <c r="E4937" s="18" t="s">
        <v>42</v>
      </c>
      <c r="F4937" s="17"/>
      <c r="G4937" s="19">
        <v>385</v>
      </c>
      <c r="H4937" s="21">
        <v>27</v>
      </c>
      <c r="I4937" s="3">
        <v>135</v>
      </c>
      <c r="J4937" s="3">
        <v>137</v>
      </c>
      <c r="K4937" s="3">
        <v>54</v>
      </c>
      <c r="L4937" s="3">
        <v>21</v>
      </c>
      <c r="M4937" s="3">
        <v>11</v>
      </c>
      <c r="N4937" s="3">
        <v>299</v>
      </c>
      <c r="O4937" s="22">
        <v>75</v>
      </c>
    </row>
    <row r="4938" spans="3:15" x14ac:dyDescent="0.25">
      <c r="C4938" s="125"/>
      <c r="D4938" s="120"/>
      <c r="E4938" s="9"/>
      <c r="F4938" s="10"/>
      <c r="G4938" s="8">
        <v>100</v>
      </c>
      <c r="H4938" s="13">
        <v>7.0129870129869998</v>
      </c>
      <c r="I4938" s="2">
        <v>35.064935064935</v>
      </c>
      <c r="J4938" s="2">
        <v>35.584415584416</v>
      </c>
      <c r="K4938" s="2">
        <v>14.025974025974</v>
      </c>
      <c r="L4938" s="2">
        <v>5.4545454545450003</v>
      </c>
      <c r="M4938" s="2">
        <v>2.8571428571430002</v>
      </c>
      <c r="N4938" s="2">
        <v>77.662337662338004</v>
      </c>
      <c r="O4938" s="14">
        <v>19.480519480519</v>
      </c>
    </row>
    <row r="4939" spans="3:15" ht="25.2" x14ac:dyDescent="0.25">
      <c r="C4939" s="125"/>
      <c r="D4939" s="120"/>
      <c r="E4939" s="4" t="s">
        <v>43</v>
      </c>
      <c r="F4939" s="5"/>
      <c r="G4939" s="6">
        <v>1574</v>
      </c>
      <c r="H4939" s="7">
        <v>133</v>
      </c>
      <c r="I4939" s="1">
        <v>699</v>
      </c>
      <c r="J4939" s="1">
        <v>473</v>
      </c>
      <c r="K4939" s="1">
        <v>199</v>
      </c>
      <c r="L4939" s="1">
        <v>32</v>
      </c>
      <c r="M4939" s="1">
        <v>38</v>
      </c>
      <c r="N4939" s="1">
        <v>1305</v>
      </c>
      <c r="O4939" s="11">
        <v>231</v>
      </c>
    </row>
    <row r="4940" spans="3:15" x14ac:dyDescent="0.25">
      <c r="C4940" s="125"/>
      <c r="D4940" s="120"/>
      <c r="E4940" s="9"/>
      <c r="F4940" s="10"/>
      <c r="G4940" s="8">
        <v>100</v>
      </c>
      <c r="H4940" s="13">
        <v>8.4498094027949993</v>
      </c>
      <c r="I4940" s="2">
        <v>44.409148665819998</v>
      </c>
      <c r="J4940" s="2">
        <v>30.05082592122</v>
      </c>
      <c r="K4940" s="2">
        <v>12.642947903431001</v>
      </c>
      <c r="L4940" s="2">
        <v>2.033036848793</v>
      </c>
      <c r="M4940" s="2">
        <v>2.4142312579420002</v>
      </c>
      <c r="N4940" s="2">
        <v>82.909783989835006</v>
      </c>
      <c r="O4940" s="14">
        <v>14.675984752224</v>
      </c>
    </row>
    <row r="4941" spans="3:15" ht="25.2" x14ac:dyDescent="0.25">
      <c r="C4941" s="125"/>
      <c r="D4941" s="120"/>
      <c r="E4941" s="4" t="s">
        <v>44</v>
      </c>
      <c r="F4941" s="5"/>
      <c r="G4941" s="6">
        <v>89</v>
      </c>
      <c r="H4941" s="7">
        <v>7</v>
      </c>
      <c r="I4941" s="1">
        <v>35</v>
      </c>
      <c r="J4941" s="1">
        <v>28</v>
      </c>
      <c r="K4941" s="1">
        <v>13</v>
      </c>
      <c r="L4941" s="1">
        <v>2</v>
      </c>
      <c r="M4941" s="1">
        <v>4</v>
      </c>
      <c r="N4941" s="1">
        <v>70</v>
      </c>
      <c r="O4941" s="11">
        <v>15</v>
      </c>
    </row>
    <row r="4942" spans="3:15" x14ac:dyDescent="0.25">
      <c r="C4942" s="125"/>
      <c r="D4942" s="120"/>
      <c r="E4942" s="9"/>
      <c r="F4942" s="10"/>
      <c r="G4942" s="8">
        <v>100</v>
      </c>
      <c r="H4942" s="13">
        <v>7.8651685393259996</v>
      </c>
      <c r="I4942" s="2">
        <v>39.325842696629003</v>
      </c>
      <c r="J4942" s="2">
        <v>31.460674157303</v>
      </c>
      <c r="K4942" s="2">
        <v>14.606741573034</v>
      </c>
      <c r="L4942" s="2">
        <v>2.2471910112360001</v>
      </c>
      <c r="M4942" s="2">
        <v>4.4943820224720001</v>
      </c>
      <c r="N4942" s="2">
        <v>78.651685393258006</v>
      </c>
      <c r="O4942" s="14">
        <v>16.853932584270002</v>
      </c>
    </row>
    <row r="4943" spans="3:15" ht="25.2" x14ac:dyDescent="0.25">
      <c r="C4943" s="125"/>
      <c r="D4943" s="120"/>
      <c r="E4943" s="4" t="s">
        <v>45</v>
      </c>
      <c r="F4943" s="5"/>
      <c r="G4943" s="6">
        <v>956</v>
      </c>
      <c r="H4943" s="7">
        <v>80</v>
      </c>
      <c r="I4943" s="1">
        <v>387</v>
      </c>
      <c r="J4943" s="1">
        <v>294</v>
      </c>
      <c r="K4943" s="1">
        <v>148</v>
      </c>
      <c r="L4943" s="1">
        <v>25</v>
      </c>
      <c r="M4943" s="1">
        <v>22</v>
      </c>
      <c r="N4943" s="1">
        <v>761</v>
      </c>
      <c r="O4943" s="11">
        <v>173</v>
      </c>
    </row>
    <row r="4944" spans="3:15" x14ac:dyDescent="0.25">
      <c r="C4944" s="125"/>
      <c r="D4944" s="120"/>
      <c r="E4944" s="9"/>
      <c r="F4944" s="10"/>
      <c r="G4944" s="8">
        <v>100</v>
      </c>
      <c r="H4944" s="13">
        <v>8.3682008368199998</v>
      </c>
      <c r="I4944" s="2">
        <v>40.481171548116997</v>
      </c>
      <c r="J4944" s="2">
        <v>30.753138075313998</v>
      </c>
      <c r="K4944" s="2">
        <v>15.481171548117</v>
      </c>
      <c r="L4944" s="2">
        <v>2.615062761506</v>
      </c>
      <c r="M4944" s="2">
        <v>2.3012552301259999</v>
      </c>
      <c r="N4944" s="2">
        <v>79.602510460250997</v>
      </c>
      <c r="O4944" s="14">
        <v>18.096234309623</v>
      </c>
    </row>
    <row r="4945" spans="3:15" ht="25.2" x14ac:dyDescent="0.25">
      <c r="C4945" s="125"/>
      <c r="D4945" s="120"/>
      <c r="E4945" s="4" t="s">
        <v>46</v>
      </c>
      <c r="F4945" s="5"/>
      <c r="G4945" s="6">
        <v>85</v>
      </c>
      <c r="H4945" s="7">
        <v>7</v>
      </c>
      <c r="I4945" s="1">
        <v>30</v>
      </c>
      <c r="J4945" s="1">
        <v>24</v>
      </c>
      <c r="K4945" s="1">
        <v>18</v>
      </c>
      <c r="L4945" s="1">
        <v>4</v>
      </c>
      <c r="M4945" s="1">
        <v>2</v>
      </c>
      <c r="N4945" s="1">
        <v>61</v>
      </c>
      <c r="O4945" s="11">
        <v>22</v>
      </c>
    </row>
    <row r="4946" spans="3:15" x14ac:dyDescent="0.25">
      <c r="C4946" s="125"/>
      <c r="D4946" s="120"/>
      <c r="E4946" s="9"/>
      <c r="F4946" s="10"/>
      <c r="G4946" s="8">
        <v>100</v>
      </c>
      <c r="H4946" s="13">
        <v>8.2352941176469994</v>
      </c>
      <c r="I4946" s="2">
        <v>35.294117647058997</v>
      </c>
      <c r="J4946" s="2">
        <v>28.235294117647001</v>
      </c>
      <c r="K4946" s="2">
        <v>21.176470588234999</v>
      </c>
      <c r="L4946" s="2">
        <v>4.7058823529409999</v>
      </c>
      <c r="M4946" s="2">
        <v>2.352941176471</v>
      </c>
      <c r="N4946" s="2">
        <v>71.764705882352999</v>
      </c>
      <c r="O4946" s="14">
        <v>25.882352941175998</v>
      </c>
    </row>
    <row r="4947" spans="3:15" x14ac:dyDescent="0.25">
      <c r="C4947" s="125"/>
      <c r="D4947" s="120"/>
      <c r="E4947" s="4" t="s">
        <v>18</v>
      </c>
      <c r="F4947" s="5"/>
      <c r="G4947" s="6">
        <v>17</v>
      </c>
      <c r="H4947" s="7">
        <v>1</v>
      </c>
      <c r="I4947" s="1">
        <v>9</v>
      </c>
      <c r="J4947" s="1">
        <v>6</v>
      </c>
      <c r="K4947" s="1">
        <v>1</v>
      </c>
      <c r="L4947" s="1">
        <v>0</v>
      </c>
      <c r="M4947" s="1">
        <v>0</v>
      </c>
      <c r="N4947" s="1">
        <v>16</v>
      </c>
      <c r="O4947" s="11">
        <v>1</v>
      </c>
    </row>
    <row r="4948" spans="3:15" x14ac:dyDescent="0.25">
      <c r="C4948" s="125"/>
      <c r="D4948" s="120"/>
      <c r="E4948" s="9"/>
      <c r="F4948" s="10"/>
      <c r="G4948" s="8">
        <v>100</v>
      </c>
      <c r="H4948" s="13">
        <v>5.8823529411760003</v>
      </c>
      <c r="I4948" s="2">
        <v>52.941176470587997</v>
      </c>
      <c r="J4948" s="2">
        <v>35.294117647058997</v>
      </c>
      <c r="K4948" s="2">
        <v>5.8823529411760003</v>
      </c>
      <c r="L4948" s="16">
        <v>0</v>
      </c>
      <c r="M4948" s="16">
        <v>0</v>
      </c>
      <c r="N4948" s="2">
        <v>94.117647058824005</v>
      </c>
      <c r="O4948" s="14">
        <v>5.8823529411760003</v>
      </c>
    </row>
    <row r="4949" spans="3:15" x14ac:dyDescent="0.25">
      <c r="C4949" s="121" t="s">
        <v>47</v>
      </c>
      <c r="D4949" s="119" t="s">
        <v>20</v>
      </c>
      <c r="E4949" s="18" t="s">
        <v>48</v>
      </c>
      <c r="F4949" s="17"/>
      <c r="G4949" s="19">
        <v>385</v>
      </c>
      <c r="H4949" s="21">
        <v>27</v>
      </c>
      <c r="I4949" s="3">
        <v>135</v>
      </c>
      <c r="J4949" s="3">
        <v>137</v>
      </c>
      <c r="K4949" s="3">
        <v>54</v>
      </c>
      <c r="L4949" s="3">
        <v>21</v>
      </c>
      <c r="M4949" s="3">
        <v>11</v>
      </c>
      <c r="N4949" s="3">
        <v>299</v>
      </c>
      <c r="O4949" s="22">
        <v>75</v>
      </c>
    </row>
    <row r="4950" spans="3:15" x14ac:dyDescent="0.25">
      <c r="C4950" s="125"/>
      <c r="D4950" s="120"/>
      <c r="E4950" s="9"/>
      <c r="F4950" s="10"/>
      <c r="G4950" s="8">
        <v>100</v>
      </c>
      <c r="H4950" s="13">
        <v>7.0129870129869998</v>
      </c>
      <c r="I4950" s="2">
        <v>35.064935064935</v>
      </c>
      <c r="J4950" s="2">
        <v>35.584415584416</v>
      </c>
      <c r="K4950" s="2">
        <v>14.025974025974</v>
      </c>
      <c r="L4950" s="2">
        <v>5.4545454545450003</v>
      </c>
      <c r="M4950" s="2">
        <v>2.8571428571430002</v>
      </c>
      <c r="N4950" s="2">
        <v>77.662337662338004</v>
      </c>
      <c r="O4950" s="14">
        <v>19.480519480519</v>
      </c>
    </row>
    <row r="4951" spans="3:15" x14ac:dyDescent="0.25">
      <c r="C4951" s="125"/>
      <c r="D4951" s="120"/>
      <c r="E4951" s="4" t="s">
        <v>49</v>
      </c>
      <c r="F4951" s="5"/>
      <c r="G4951" s="6">
        <v>1156</v>
      </c>
      <c r="H4951" s="7">
        <v>93</v>
      </c>
      <c r="I4951" s="1">
        <v>518</v>
      </c>
      <c r="J4951" s="1">
        <v>342</v>
      </c>
      <c r="K4951" s="1">
        <v>157</v>
      </c>
      <c r="L4951" s="1">
        <v>23</v>
      </c>
      <c r="M4951" s="1">
        <v>23</v>
      </c>
      <c r="N4951" s="1">
        <v>953</v>
      </c>
      <c r="O4951" s="11">
        <v>180</v>
      </c>
    </row>
    <row r="4952" spans="3:15" x14ac:dyDescent="0.25">
      <c r="C4952" s="125"/>
      <c r="D4952" s="120"/>
      <c r="E4952" s="9"/>
      <c r="F4952" s="10"/>
      <c r="G4952" s="8">
        <v>100</v>
      </c>
      <c r="H4952" s="13">
        <v>8.0449826989620004</v>
      </c>
      <c r="I4952" s="2">
        <v>44.809688581315001</v>
      </c>
      <c r="J4952" s="2">
        <v>29.584775086505001</v>
      </c>
      <c r="K4952" s="2">
        <v>13.581314878893</v>
      </c>
      <c r="L4952" s="2">
        <v>1.989619377163</v>
      </c>
      <c r="M4952" s="2">
        <v>1.989619377163</v>
      </c>
      <c r="N4952" s="2">
        <v>82.439446366781993</v>
      </c>
      <c r="O4952" s="14">
        <v>15.570934256055001</v>
      </c>
    </row>
    <row r="4953" spans="3:15" x14ac:dyDescent="0.25">
      <c r="C4953" s="125"/>
      <c r="D4953" s="120"/>
      <c r="E4953" s="4" t="s">
        <v>50</v>
      </c>
      <c r="F4953" s="5"/>
      <c r="G4953" s="6">
        <v>466</v>
      </c>
      <c r="H4953" s="7">
        <v>35</v>
      </c>
      <c r="I4953" s="1">
        <v>174</v>
      </c>
      <c r="J4953" s="1">
        <v>157</v>
      </c>
      <c r="K4953" s="1">
        <v>74</v>
      </c>
      <c r="L4953" s="1">
        <v>13</v>
      </c>
      <c r="M4953" s="1">
        <v>13</v>
      </c>
      <c r="N4953" s="1">
        <v>366</v>
      </c>
      <c r="O4953" s="11">
        <v>87</v>
      </c>
    </row>
    <row r="4954" spans="3:15" x14ac:dyDescent="0.25">
      <c r="C4954" s="125"/>
      <c r="D4954" s="120"/>
      <c r="E4954" s="9"/>
      <c r="F4954" s="10"/>
      <c r="G4954" s="8">
        <v>100</v>
      </c>
      <c r="H4954" s="13">
        <v>7.5107296137340001</v>
      </c>
      <c r="I4954" s="2">
        <v>37.339055793991001</v>
      </c>
      <c r="J4954" s="2">
        <v>33.690987124464002</v>
      </c>
      <c r="K4954" s="2">
        <v>15.87982832618</v>
      </c>
      <c r="L4954" s="2">
        <v>2.7896995708149999</v>
      </c>
      <c r="M4954" s="2">
        <v>2.7896995708149999</v>
      </c>
      <c r="N4954" s="2">
        <v>78.540772532188996</v>
      </c>
      <c r="O4954" s="14">
        <v>18.669527896996001</v>
      </c>
    </row>
    <row r="4955" spans="3:15" x14ac:dyDescent="0.25">
      <c r="C4955" s="125"/>
      <c r="D4955" s="120"/>
      <c r="E4955" s="4" t="s">
        <v>51</v>
      </c>
      <c r="F4955" s="5"/>
      <c r="G4955" s="6">
        <v>191</v>
      </c>
      <c r="H4955" s="7">
        <v>19</v>
      </c>
      <c r="I4955" s="1">
        <v>78</v>
      </c>
      <c r="J4955" s="1">
        <v>56</v>
      </c>
      <c r="K4955" s="1">
        <v>29</v>
      </c>
      <c r="L4955" s="1">
        <v>5</v>
      </c>
      <c r="M4955" s="1">
        <v>4</v>
      </c>
      <c r="N4955" s="1">
        <v>153</v>
      </c>
      <c r="O4955" s="11">
        <v>34</v>
      </c>
    </row>
    <row r="4956" spans="3:15" x14ac:dyDescent="0.25">
      <c r="C4956" s="125"/>
      <c r="D4956" s="120"/>
      <c r="E4956" s="9"/>
      <c r="F4956" s="10"/>
      <c r="G4956" s="8">
        <v>100</v>
      </c>
      <c r="H4956" s="13">
        <v>9.9476439790580002</v>
      </c>
      <c r="I4956" s="2">
        <v>40.837696335079002</v>
      </c>
      <c r="J4956" s="2">
        <v>29.319371727749001</v>
      </c>
      <c r="K4956" s="2">
        <v>15.183246073297999</v>
      </c>
      <c r="L4956" s="2">
        <v>2.6178010471199999</v>
      </c>
      <c r="M4956" s="2">
        <v>2.0942408376959998</v>
      </c>
      <c r="N4956" s="2">
        <v>80.104712041884994</v>
      </c>
      <c r="O4956" s="14">
        <v>17.801047120419</v>
      </c>
    </row>
    <row r="4957" spans="3:15" x14ac:dyDescent="0.25">
      <c r="C4957" s="125"/>
      <c r="D4957" s="120"/>
      <c r="E4957" s="4" t="s">
        <v>52</v>
      </c>
      <c r="F4957" s="5"/>
      <c r="G4957" s="6">
        <v>181</v>
      </c>
      <c r="H4957" s="7">
        <v>19</v>
      </c>
      <c r="I4957" s="1">
        <v>86</v>
      </c>
      <c r="J4957" s="1">
        <v>45</v>
      </c>
      <c r="K4957" s="1">
        <v>23</v>
      </c>
      <c r="L4957" s="1">
        <v>3</v>
      </c>
      <c r="M4957" s="1">
        <v>5</v>
      </c>
      <c r="N4957" s="1">
        <v>150</v>
      </c>
      <c r="O4957" s="11">
        <v>26</v>
      </c>
    </row>
    <row r="4958" spans="3:15" x14ac:dyDescent="0.25">
      <c r="C4958" s="125"/>
      <c r="D4958" s="120"/>
      <c r="E4958" s="9"/>
      <c r="F4958" s="10"/>
      <c r="G4958" s="8">
        <v>100</v>
      </c>
      <c r="H4958" s="13">
        <v>10.497237569060999</v>
      </c>
      <c r="I4958" s="2">
        <v>47.513812154695998</v>
      </c>
      <c r="J4958" s="2">
        <v>24.861878453039001</v>
      </c>
      <c r="K4958" s="2">
        <v>12.707182320442</v>
      </c>
      <c r="L4958" s="2">
        <v>1.657458563536</v>
      </c>
      <c r="M4958" s="2">
        <v>2.7624309392269999</v>
      </c>
      <c r="N4958" s="2">
        <v>82.872928176795995</v>
      </c>
      <c r="O4958" s="14">
        <v>14.364640883978</v>
      </c>
    </row>
    <row r="4959" spans="3:15" x14ac:dyDescent="0.25">
      <c r="C4959" s="125"/>
      <c r="D4959" s="120"/>
      <c r="E4959" s="4" t="s">
        <v>18</v>
      </c>
      <c r="F4959" s="5"/>
      <c r="G4959" s="6">
        <v>35</v>
      </c>
      <c r="H4959" s="7">
        <v>1</v>
      </c>
      <c r="I4959" s="1">
        <v>16</v>
      </c>
      <c r="J4959" s="1">
        <v>12</v>
      </c>
      <c r="K4959" s="1">
        <v>3</v>
      </c>
      <c r="L4959" s="1">
        <v>3</v>
      </c>
      <c r="M4959" s="1">
        <v>0</v>
      </c>
      <c r="N4959" s="1">
        <v>29</v>
      </c>
      <c r="O4959" s="11">
        <v>6</v>
      </c>
    </row>
    <row r="4960" spans="3:15" x14ac:dyDescent="0.25">
      <c r="C4960" s="125"/>
      <c r="D4960" s="120"/>
      <c r="E4960" s="9"/>
      <c r="F4960" s="10"/>
      <c r="G4960" s="8">
        <v>100</v>
      </c>
      <c r="H4960" s="13">
        <v>2.8571428571430002</v>
      </c>
      <c r="I4960" s="2">
        <v>45.714285714286</v>
      </c>
      <c r="J4960" s="2">
        <v>34.285714285714</v>
      </c>
      <c r="K4960" s="2">
        <v>8.5714285714289993</v>
      </c>
      <c r="L4960" s="2">
        <v>8.5714285714289993</v>
      </c>
      <c r="M4960" s="16">
        <v>0</v>
      </c>
      <c r="N4960" s="2">
        <v>82.857142857143003</v>
      </c>
      <c r="O4960" s="14">
        <v>17.142857142857</v>
      </c>
    </row>
    <row r="4961" spans="3:15" x14ac:dyDescent="0.25">
      <c r="C4961" s="121" t="s">
        <v>53</v>
      </c>
      <c r="D4961" s="119" t="s">
        <v>20</v>
      </c>
      <c r="E4961" s="18" t="s">
        <v>54</v>
      </c>
      <c r="F4961" s="17"/>
      <c r="G4961" s="19">
        <v>331</v>
      </c>
      <c r="H4961" s="21">
        <v>28</v>
      </c>
      <c r="I4961" s="3">
        <v>132</v>
      </c>
      <c r="J4961" s="3">
        <v>100</v>
      </c>
      <c r="K4961" s="3">
        <v>55</v>
      </c>
      <c r="L4961" s="3">
        <v>5</v>
      </c>
      <c r="M4961" s="3">
        <v>11</v>
      </c>
      <c r="N4961" s="3">
        <v>260</v>
      </c>
      <c r="O4961" s="22">
        <v>60</v>
      </c>
    </row>
    <row r="4962" spans="3:15" x14ac:dyDescent="0.25">
      <c r="C4962" s="125"/>
      <c r="D4962" s="120"/>
      <c r="E4962" s="9"/>
      <c r="F4962" s="10"/>
      <c r="G4962" s="8">
        <v>100</v>
      </c>
      <c r="H4962" s="13">
        <v>8.4592145015109992</v>
      </c>
      <c r="I4962" s="2">
        <v>39.879154078550002</v>
      </c>
      <c r="J4962" s="2">
        <v>30.211480362538001</v>
      </c>
      <c r="K4962" s="2">
        <v>16.616314199396001</v>
      </c>
      <c r="L4962" s="2">
        <v>1.510574018127</v>
      </c>
      <c r="M4962" s="2">
        <v>3.3232628398789998</v>
      </c>
      <c r="N4962" s="2">
        <v>78.549848942598004</v>
      </c>
      <c r="O4962" s="14">
        <v>18.126888217523</v>
      </c>
    </row>
    <row r="4963" spans="3:15" x14ac:dyDescent="0.25">
      <c r="C4963" s="125"/>
      <c r="D4963" s="120"/>
      <c r="E4963" s="4" t="s">
        <v>55</v>
      </c>
      <c r="F4963" s="5"/>
      <c r="G4963" s="6">
        <v>1212</v>
      </c>
      <c r="H4963" s="7">
        <v>101</v>
      </c>
      <c r="I4963" s="1">
        <v>528</v>
      </c>
      <c r="J4963" s="1">
        <v>382</v>
      </c>
      <c r="K4963" s="1">
        <v>148</v>
      </c>
      <c r="L4963" s="1">
        <v>26</v>
      </c>
      <c r="M4963" s="1">
        <v>27</v>
      </c>
      <c r="N4963" s="1">
        <v>1011</v>
      </c>
      <c r="O4963" s="11">
        <v>174</v>
      </c>
    </row>
    <row r="4964" spans="3:15" x14ac:dyDescent="0.25">
      <c r="C4964" s="125"/>
      <c r="D4964" s="120"/>
      <c r="E4964" s="9"/>
      <c r="F4964" s="10"/>
      <c r="G4964" s="8">
        <v>100</v>
      </c>
      <c r="H4964" s="13">
        <v>8.333333333333</v>
      </c>
      <c r="I4964" s="2">
        <v>43.564356435644001</v>
      </c>
      <c r="J4964" s="2">
        <v>31.518151815182001</v>
      </c>
      <c r="K4964" s="2">
        <v>12.211221122112001</v>
      </c>
      <c r="L4964" s="2">
        <v>2.145214521452</v>
      </c>
      <c r="M4964" s="2">
        <v>2.2277227722770001</v>
      </c>
      <c r="N4964" s="2">
        <v>83.415841584158002</v>
      </c>
      <c r="O4964" s="14">
        <v>14.356435643564</v>
      </c>
    </row>
    <row r="4965" spans="3:15" ht="25.2" x14ac:dyDescent="0.25">
      <c r="C4965" s="125"/>
      <c r="D4965" s="120"/>
      <c r="E4965" s="4" t="s">
        <v>56</v>
      </c>
      <c r="F4965" s="5"/>
      <c r="G4965" s="6">
        <v>615</v>
      </c>
      <c r="H4965" s="7">
        <v>51</v>
      </c>
      <c r="I4965" s="1">
        <v>251</v>
      </c>
      <c r="J4965" s="1">
        <v>191</v>
      </c>
      <c r="K4965" s="1">
        <v>91</v>
      </c>
      <c r="L4965" s="1">
        <v>20</v>
      </c>
      <c r="M4965" s="1">
        <v>11</v>
      </c>
      <c r="N4965" s="1">
        <v>493</v>
      </c>
      <c r="O4965" s="11">
        <v>111</v>
      </c>
    </row>
    <row r="4966" spans="3:15" x14ac:dyDescent="0.25">
      <c r="C4966" s="125"/>
      <c r="D4966" s="120"/>
      <c r="E4966" s="9"/>
      <c r="F4966" s="10"/>
      <c r="G4966" s="8">
        <v>100</v>
      </c>
      <c r="H4966" s="13">
        <v>8.2926829268290003</v>
      </c>
      <c r="I4966" s="2">
        <v>40.813008130081002</v>
      </c>
      <c r="J4966" s="2">
        <v>31.056910569106002</v>
      </c>
      <c r="K4966" s="2">
        <v>14.79674796748</v>
      </c>
      <c r="L4966" s="2">
        <v>3.2520325203249998</v>
      </c>
      <c r="M4966" s="2">
        <v>1.7886178861790001</v>
      </c>
      <c r="N4966" s="2">
        <v>80.162601626015999</v>
      </c>
      <c r="O4966" s="14">
        <v>18.048780487805001</v>
      </c>
    </row>
    <row r="4967" spans="3:15" x14ac:dyDescent="0.25">
      <c r="C4967" s="125"/>
      <c r="D4967" s="120"/>
      <c r="E4967" s="4" t="s">
        <v>57</v>
      </c>
      <c r="F4967" s="5"/>
      <c r="G4967" s="6">
        <v>234</v>
      </c>
      <c r="H4967" s="7">
        <v>14</v>
      </c>
      <c r="I4967" s="1">
        <v>85</v>
      </c>
      <c r="J4967" s="1">
        <v>68</v>
      </c>
      <c r="K4967" s="1">
        <v>43</v>
      </c>
      <c r="L4967" s="1">
        <v>17</v>
      </c>
      <c r="M4967" s="1">
        <v>7</v>
      </c>
      <c r="N4967" s="1">
        <v>167</v>
      </c>
      <c r="O4967" s="11">
        <v>60</v>
      </c>
    </row>
    <row r="4968" spans="3:15" x14ac:dyDescent="0.25">
      <c r="C4968" s="125"/>
      <c r="D4968" s="120"/>
      <c r="E4968" s="9"/>
      <c r="F4968" s="10"/>
      <c r="G4968" s="8">
        <v>100</v>
      </c>
      <c r="H4968" s="13">
        <v>5.9829059829059998</v>
      </c>
      <c r="I4968" s="2">
        <v>36.324786324785997</v>
      </c>
      <c r="J4968" s="2">
        <v>29.059829059828999</v>
      </c>
      <c r="K4968" s="2">
        <v>18.376068376068002</v>
      </c>
      <c r="L4968" s="2">
        <v>7.2649572649570002</v>
      </c>
      <c r="M4968" s="2">
        <v>2.9914529914529999</v>
      </c>
      <c r="N4968" s="2">
        <v>71.367521367520993</v>
      </c>
      <c r="O4968" s="14">
        <v>25.641025641026001</v>
      </c>
    </row>
    <row r="4969" spans="3:15" x14ac:dyDescent="0.25">
      <c r="C4969" s="125"/>
      <c r="D4969" s="120"/>
      <c r="E4969" s="4" t="s">
        <v>18</v>
      </c>
      <c r="F4969" s="5"/>
      <c r="G4969" s="6">
        <v>22</v>
      </c>
      <c r="H4969" s="7">
        <v>0</v>
      </c>
      <c r="I4969" s="1">
        <v>11</v>
      </c>
      <c r="J4969" s="1">
        <v>8</v>
      </c>
      <c r="K4969" s="1">
        <v>3</v>
      </c>
      <c r="L4969" s="1">
        <v>0</v>
      </c>
      <c r="M4969" s="1">
        <v>0</v>
      </c>
      <c r="N4969" s="1">
        <v>19</v>
      </c>
      <c r="O4969" s="11">
        <v>3</v>
      </c>
    </row>
    <row r="4970" spans="3:15" x14ac:dyDescent="0.25">
      <c r="C4970" s="125"/>
      <c r="D4970" s="120"/>
      <c r="E4970" s="9"/>
      <c r="F4970" s="10"/>
      <c r="G4970" s="8">
        <v>100</v>
      </c>
      <c r="H4970" s="36">
        <v>0</v>
      </c>
      <c r="I4970" s="2">
        <v>50</v>
      </c>
      <c r="J4970" s="2">
        <v>36.363636363635997</v>
      </c>
      <c r="K4970" s="2">
        <v>13.636363636364001</v>
      </c>
      <c r="L4970" s="16">
        <v>0</v>
      </c>
      <c r="M4970" s="16">
        <v>0</v>
      </c>
      <c r="N4970" s="2">
        <v>86.363636363636004</v>
      </c>
      <c r="O4970" s="14">
        <v>13.636363636364001</v>
      </c>
    </row>
    <row r="4971" spans="3:15" x14ac:dyDescent="0.25">
      <c r="C4971" s="121" t="s">
        <v>58</v>
      </c>
      <c r="D4971" s="119" t="s">
        <v>20</v>
      </c>
      <c r="E4971" s="18" t="s">
        <v>59</v>
      </c>
      <c r="F4971" s="17"/>
      <c r="G4971" s="19">
        <v>522</v>
      </c>
      <c r="H4971" s="21">
        <v>38</v>
      </c>
      <c r="I4971" s="3">
        <v>196</v>
      </c>
      <c r="J4971" s="3">
        <v>171</v>
      </c>
      <c r="K4971" s="3">
        <v>82</v>
      </c>
      <c r="L4971" s="3">
        <v>26</v>
      </c>
      <c r="M4971" s="3">
        <v>9</v>
      </c>
      <c r="N4971" s="3">
        <v>405</v>
      </c>
      <c r="O4971" s="22">
        <v>108</v>
      </c>
    </row>
    <row r="4972" spans="3:15" x14ac:dyDescent="0.25">
      <c r="C4972" s="125"/>
      <c r="D4972" s="120"/>
      <c r="E4972" s="9"/>
      <c r="F4972" s="10"/>
      <c r="G4972" s="8">
        <v>100</v>
      </c>
      <c r="H4972" s="13">
        <v>7.2796934865900003</v>
      </c>
      <c r="I4972" s="2">
        <v>37.547892720306997</v>
      </c>
      <c r="J4972" s="2">
        <v>32.758620689654997</v>
      </c>
      <c r="K4972" s="2">
        <v>15.708812260536</v>
      </c>
      <c r="L4972" s="2">
        <v>4.9808429118769997</v>
      </c>
      <c r="M4972" s="2">
        <v>1.7241379310339999</v>
      </c>
      <c r="N4972" s="2">
        <v>77.586206896552</v>
      </c>
      <c r="O4972" s="14">
        <v>20.689655172414</v>
      </c>
    </row>
    <row r="4973" spans="3:15" x14ac:dyDescent="0.25">
      <c r="C4973" s="125"/>
      <c r="D4973" s="120"/>
      <c r="E4973" s="4" t="s">
        <v>60</v>
      </c>
      <c r="F4973" s="5"/>
      <c r="G4973" s="6">
        <v>1090</v>
      </c>
      <c r="H4973" s="7">
        <v>83</v>
      </c>
      <c r="I4973" s="1">
        <v>460</v>
      </c>
      <c r="J4973" s="1">
        <v>336</v>
      </c>
      <c r="K4973" s="1">
        <v>154</v>
      </c>
      <c r="L4973" s="1">
        <v>27</v>
      </c>
      <c r="M4973" s="1">
        <v>30</v>
      </c>
      <c r="N4973" s="1">
        <v>879</v>
      </c>
      <c r="O4973" s="11">
        <v>181</v>
      </c>
    </row>
    <row r="4974" spans="3:15" x14ac:dyDescent="0.25">
      <c r="C4974" s="125"/>
      <c r="D4974" s="120"/>
      <c r="E4974" s="9"/>
      <c r="F4974" s="10"/>
      <c r="G4974" s="8">
        <v>100</v>
      </c>
      <c r="H4974" s="13">
        <v>7.6146788990829997</v>
      </c>
      <c r="I4974" s="2">
        <v>42.201834862384999</v>
      </c>
      <c r="J4974" s="2">
        <v>30.825688073394002</v>
      </c>
      <c r="K4974" s="2">
        <v>14.128440366972001</v>
      </c>
      <c r="L4974" s="2">
        <v>2.4770642201830002</v>
      </c>
      <c r="M4974" s="2">
        <v>2.7522935779819999</v>
      </c>
      <c r="N4974" s="2">
        <v>80.642201834862007</v>
      </c>
      <c r="O4974" s="14">
        <v>16.605504587155998</v>
      </c>
    </row>
    <row r="4975" spans="3:15" ht="25.2" x14ac:dyDescent="0.25">
      <c r="C4975" s="125"/>
      <c r="D4975" s="120"/>
      <c r="E4975" s="4" t="s">
        <v>61</v>
      </c>
      <c r="F4975" s="5"/>
      <c r="G4975" s="6">
        <v>327</v>
      </c>
      <c r="H4975" s="7">
        <v>29</v>
      </c>
      <c r="I4975" s="1">
        <v>145</v>
      </c>
      <c r="J4975" s="1">
        <v>101</v>
      </c>
      <c r="K4975" s="1">
        <v>41</v>
      </c>
      <c r="L4975" s="1">
        <v>3</v>
      </c>
      <c r="M4975" s="1">
        <v>8</v>
      </c>
      <c r="N4975" s="1">
        <v>275</v>
      </c>
      <c r="O4975" s="11">
        <v>44</v>
      </c>
    </row>
    <row r="4976" spans="3:15" x14ac:dyDescent="0.25">
      <c r="C4976" s="125"/>
      <c r="D4976" s="120"/>
      <c r="E4976" s="9"/>
      <c r="F4976" s="10"/>
      <c r="G4976" s="8">
        <v>100</v>
      </c>
      <c r="H4976" s="13">
        <v>8.8685015290520006</v>
      </c>
      <c r="I4976" s="2">
        <v>44.34250764526</v>
      </c>
      <c r="J4976" s="2">
        <v>30.886850152905001</v>
      </c>
      <c r="K4976" s="2">
        <v>12.538226299693999</v>
      </c>
      <c r="L4976" s="2">
        <v>0.91743119266100004</v>
      </c>
      <c r="M4976" s="2">
        <v>2.4464831804279998</v>
      </c>
      <c r="N4976" s="2">
        <v>84.097859327216995</v>
      </c>
      <c r="O4976" s="14">
        <v>13.455657492355</v>
      </c>
    </row>
    <row r="4977" spans="3:15" x14ac:dyDescent="0.25">
      <c r="C4977" s="125"/>
      <c r="D4977" s="120"/>
      <c r="E4977" s="4" t="s">
        <v>62</v>
      </c>
      <c r="F4977" s="5"/>
      <c r="G4977" s="6">
        <v>428</v>
      </c>
      <c r="H4977" s="7">
        <v>43</v>
      </c>
      <c r="I4977" s="1">
        <v>190</v>
      </c>
      <c r="J4977" s="1">
        <v>121</v>
      </c>
      <c r="K4977" s="1">
        <v>56</v>
      </c>
      <c r="L4977" s="1">
        <v>10</v>
      </c>
      <c r="M4977" s="1">
        <v>8</v>
      </c>
      <c r="N4977" s="1">
        <v>354</v>
      </c>
      <c r="O4977" s="11">
        <v>66</v>
      </c>
    </row>
    <row r="4978" spans="3:15" x14ac:dyDescent="0.25">
      <c r="C4978" s="125"/>
      <c r="D4978" s="120"/>
      <c r="E4978" s="9"/>
      <c r="F4978" s="10"/>
      <c r="G4978" s="8">
        <v>100</v>
      </c>
      <c r="H4978" s="13">
        <v>10.046728971963001</v>
      </c>
      <c r="I4978" s="2">
        <v>44.392523364486003</v>
      </c>
      <c r="J4978" s="2">
        <v>28.271028037383001</v>
      </c>
      <c r="K4978" s="2">
        <v>13.084112149533</v>
      </c>
      <c r="L4978" s="2">
        <v>2.3364485981310001</v>
      </c>
      <c r="M4978" s="2">
        <v>1.869158878505</v>
      </c>
      <c r="N4978" s="2">
        <v>82.710280373832006</v>
      </c>
      <c r="O4978" s="14">
        <v>15.420560747664</v>
      </c>
    </row>
    <row r="4979" spans="3:15" x14ac:dyDescent="0.25">
      <c r="C4979" s="125"/>
      <c r="D4979" s="120"/>
      <c r="E4979" s="4" t="s">
        <v>63</v>
      </c>
      <c r="F4979" s="5"/>
      <c r="G4979" s="6">
        <v>25</v>
      </c>
      <c r="H4979" s="7">
        <v>1</v>
      </c>
      <c r="I4979" s="1">
        <v>8</v>
      </c>
      <c r="J4979" s="1">
        <v>9</v>
      </c>
      <c r="K4979" s="1">
        <v>4</v>
      </c>
      <c r="L4979" s="1">
        <v>2</v>
      </c>
      <c r="M4979" s="1">
        <v>1</v>
      </c>
      <c r="N4979" s="1">
        <v>18</v>
      </c>
      <c r="O4979" s="11">
        <v>6</v>
      </c>
    </row>
    <row r="4980" spans="3:15" x14ac:dyDescent="0.25">
      <c r="C4980" s="125"/>
      <c r="D4980" s="120"/>
      <c r="E4980" s="9"/>
      <c r="F4980" s="10"/>
      <c r="G4980" s="8">
        <v>100</v>
      </c>
      <c r="H4980" s="13">
        <v>4</v>
      </c>
      <c r="I4980" s="2">
        <v>32</v>
      </c>
      <c r="J4980" s="2">
        <v>36</v>
      </c>
      <c r="K4980" s="2">
        <v>16</v>
      </c>
      <c r="L4980" s="2">
        <v>8</v>
      </c>
      <c r="M4980" s="2">
        <v>4</v>
      </c>
      <c r="N4980" s="2">
        <v>72</v>
      </c>
      <c r="O4980" s="14">
        <v>24</v>
      </c>
    </row>
    <row r="4981" spans="3:15" x14ac:dyDescent="0.25">
      <c r="C4981" s="125"/>
      <c r="D4981" s="120"/>
      <c r="E4981" s="4" t="s">
        <v>18</v>
      </c>
      <c r="F4981" s="5"/>
      <c r="G4981" s="6">
        <v>22</v>
      </c>
      <c r="H4981" s="7">
        <v>0</v>
      </c>
      <c r="I4981" s="1">
        <v>8</v>
      </c>
      <c r="J4981" s="1">
        <v>11</v>
      </c>
      <c r="K4981" s="1">
        <v>3</v>
      </c>
      <c r="L4981" s="1">
        <v>0</v>
      </c>
      <c r="M4981" s="1">
        <v>0</v>
      </c>
      <c r="N4981" s="1">
        <v>19</v>
      </c>
      <c r="O4981" s="11">
        <v>3</v>
      </c>
    </row>
    <row r="4982" spans="3:15" x14ac:dyDescent="0.25">
      <c r="C4982" s="125"/>
      <c r="D4982" s="120"/>
      <c r="E4982" s="9"/>
      <c r="F4982" s="10"/>
      <c r="G4982" s="8">
        <v>100</v>
      </c>
      <c r="H4982" s="36">
        <v>0</v>
      </c>
      <c r="I4982" s="2">
        <v>36.363636363635997</v>
      </c>
      <c r="J4982" s="2">
        <v>50</v>
      </c>
      <c r="K4982" s="2">
        <v>13.636363636364001</v>
      </c>
      <c r="L4982" s="16">
        <v>0</v>
      </c>
      <c r="M4982" s="16">
        <v>0</v>
      </c>
      <c r="N4982" s="2">
        <v>86.363636363636004</v>
      </c>
      <c r="O4982" s="14">
        <v>13.636363636364001</v>
      </c>
    </row>
    <row r="4983" spans="3:15" ht="25.2" x14ac:dyDescent="0.25">
      <c r="C4983" s="121" t="s">
        <v>64</v>
      </c>
      <c r="D4983" s="119" t="s">
        <v>20</v>
      </c>
      <c r="E4983" s="18" t="s">
        <v>65</v>
      </c>
      <c r="F4983" s="17"/>
      <c r="G4983" s="19">
        <v>36</v>
      </c>
      <c r="H4983" s="21">
        <v>2</v>
      </c>
      <c r="I4983" s="3">
        <v>14</v>
      </c>
      <c r="J4983" s="3">
        <v>11</v>
      </c>
      <c r="K4983" s="3">
        <v>6</v>
      </c>
      <c r="L4983" s="3">
        <v>2</v>
      </c>
      <c r="M4983" s="3">
        <v>1</v>
      </c>
      <c r="N4983" s="3">
        <v>27</v>
      </c>
      <c r="O4983" s="22">
        <v>8</v>
      </c>
    </row>
    <row r="4984" spans="3:15" x14ac:dyDescent="0.25">
      <c r="C4984" s="125"/>
      <c r="D4984" s="120"/>
      <c r="E4984" s="9"/>
      <c r="F4984" s="10"/>
      <c r="G4984" s="8">
        <v>100</v>
      </c>
      <c r="H4984" s="13">
        <v>5.5555555555560003</v>
      </c>
      <c r="I4984" s="2">
        <v>38.888888888888999</v>
      </c>
      <c r="J4984" s="2">
        <v>30.555555555556001</v>
      </c>
      <c r="K4984" s="2">
        <v>16.666666666666998</v>
      </c>
      <c r="L4984" s="2">
        <v>5.5555555555560003</v>
      </c>
      <c r="M4984" s="2">
        <v>2.7777777777780002</v>
      </c>
      <c r="N4984" s="2">
        <v>75</v>
      </c>
      <c r="O4984" s="14">
        <v>22.222222222222001</v>
      </c>
    </row>
    <row r="4985" spans="3:15" ht="37.799999999999997" x14ac:dyDescent="0.25">
      <c r="C4985" s="125"/>
      <c r="D4985" s="120"/>
      <c r="E4985" s="4" t="s">
        <v>66</v>
      </c>
      <c r="F4985" s="5"/>
      <c r="G4985" s="6">
        <v>177</v>
      </c>
      <c r="H4985" s="7">
        <v>13</v>
      </c>
      <c r="I4985" s="1">
        <v>63</v>
      </c>
      <c r="J4985" s="1">
        <v>55</v>
      </c>
      <c r="K4985" s="1">
        <v>35</v>
      </c>
      <c r="L4985" s="1">
        <v>7</v>
      </c>
      <c r="M4985" s="1">
        <v>4</v>
      </c>
      <c r="N4985" s="1">
        <v>131</v>
      </c>
      <c r="O4985" s="11">
        <v>42</v>
      </c>
    </row>
    <row r="4986" spans="3:15" x14ac:dyDescent="0.25">
      <c r="C4986" s="125"/>
      <c r="D4986" s="120"/>
      <c r="E4986" s="9"/>
      <c r="F4986" s="10"/>
      <c r="G4986" s="8">
        <v>100</v>
      </c>
      <c r="H4986" s="13">
        <v>7.3446327683619996</v>
      </c>
      <c r="I4986" s="2">
        <v>35.593220338983002</v>
      </c>
      <c r="J4986" s="2">
        <v>31.073446327684</v>
      </c>
      <c r="K4986" s="2">
        <v>19.774011299434999</v>
      </c>
      <c r="L4986" s="2">
        <v>3.9548022598869998</v>
      </c>
      <c r="M4986" s="2">
        <v>2.25988700565</v>
      </c>
      <c r="N4986" s="2">
        <v>74.011299435027993</v>
      </c>
      <c r="O4986" s="14">
        <v>23.728813559321999</v>
      </c>
    </row>
    <row r="4987" spans="3:15" ht="37.799999999999997" x14ac:dyDescent="0.25">
      <c r="C4987" s="125"/>
      <c r="D4987" s="120"/>
      <c r="E4987" s="4" t="s">
        <v>67</v>
      </c>
      <c r="F4987" s="5"/>
      <c r="G4987" s="6">
        <v>231</v>
      </c>
      <c r="H4987" s="7">
        <v>11</v>
      </c>
      <c r="I4987" s="1">
        <v>84</v>
      </c>
      <c r="J4987" s="1">
        <v>84</v>
      </c>
      <c r="K4987" s="1">
        <v>31</v>
      </c>
      <c r="L4987" s="1">
        <v>18</v>
      </c>
      <c r="M4987" s="1">
        <v>3</v>
      </c>
      <c r="N4987" s="1">
        <v>179</v>
      </c>
      <c r="O4987" s="11">
        <v>49</v>
      </c>
    </row>
    <row r="4988" spans="3:15" x14ac:dyDescent="0.25">
      <c r="C4988" s="125"/>
      <c r="D4988" s="120"/>
      <c r="E4988" s="9"/>
      <c r="F4988" s="10"/>
      <c r="G4988" s="8">
        <v>100</v>
      </c>
      <c r="H4988" s="13">
        <v>4.7619047619049999</v>
      </c>
      <c r="I4988" s="2">
        <v>36.363636363635997</v>
      </c>
      <c r="J4988" s="2">
        <v>36.363636363635997</v>
      </c>
      <c r="K4988" s="2">
        <v>13.419913419913</v>
      </c>
      <c r="L4988" s="2">
        <v>7.792207792208</v>
      </c>
      <c r="M4988" s="2">
        <v>1.298701298701</v>
      </c>
      <c r="N4988" s="2">
        <v>77.489177489176996</v>
      </c>
      <c r="O4988" s="14">
        <v>21.212121212121001</v>
      </c>
    </row>
    <row r="4989" spans="3:15" ht="37.799999999999997" x14ac:dyDescent="0.25">
      <c r="C4989" s="125"/>
      <c r="D4989" s="120"/>
      <c r="E4989" s="4" t="s">
        <v>68</v>
      </c>
      <c r="F4989" s="5"/>
      <c r="G4989" s="6">
        <v>324</v>
      </c>
      <c r="H4989" s="7">
        <v>24</v>
      </c>
      <c r="I4989" s="1">
        <v>115</v>
      </c>
      <c r="J4989" s="1">
        <v>109</v>
      </c>
      <c r="K4989" s="1">
        <v>62</v>
      </c>
      <c r="L4989" s="1">
        <v>8</v>
      </c>
      <c r="M4989" s="1">
        <v>6</v>
      </c>
      <c r="N4989" s="1">
        <v>248</v>
      </c>
      <c r="O4989" s="11">
        <v>70</v>
      </c>
    </row>
    <row r="4990" spans="3:15" x14ac:dyDescent="0.25">
      <c r="C4990" s="125"/>
      <c r="D4990" s="120"/>
      <c r="E4990" s="9"/>
      <c r="F4990" s="10"/>
      <c r="G4990" s="8">
        <v>100</v>
      </c>
      <c r="H4990" s="13">
        <v>7.4074074074069998</v>
      </c>
      <c r="I4990" s="2">
        <v>35.493827160494</v>
      </c>
      <c r="J4990" s="2">
        <v>33.641975308642003</v>
      </c>
      <c r="K4990" s="2">
        <v>19.135802469135999</v>
      </c>
      <c r="L4990" s="2">
        <v>2.4691358024690002</v>
      </c>
      <c r="M4990" s="2">
        <v>1.851851851852</v>
      </c>
      <c r="N4990" s="2">
        <v>76.543209876543003</v>
      </c>
      <c r="O4990" s="14">
        <v>21.604938271605</v>
      </c>
    </row>
    <row r="4991" spans="3:15" ht="37.799999999999997" x14ac:dyDescent="0.25">
      <c r="C4991" s="125"/>
      <c r="D4991" s="120"/>
      <c r="E4991" s="4" t="s">
        <v>69</v>
      </c>
      <c r="F4991" s="5"/>
      <c r="G4991" s="6">
        <v>364</v>
      </c>
      <c r="H4991" s="7">
        <v>29</v>
      </c>
      <c r="I4991" s="1">
        <v>154</v>
      </c>
      <c r="J4991" s="1">
        <v>108</v>
      </c>
      <c r="K4991" s="1">
        <v>56</v>
      </c>
      <c r="L4991" s="1">
        <v>11</v>
      </c>
      <c r="M4991" s="1">
        <v>6</v>
      </c>
      <c r="N4991" s="1">
        <v>291</v>
      </c>
      <c r="O4991" s="11">
        <v>67</v>
      </c>
    </row>
    <row r="4992" spans="3:15" x14ac:dyDescent="0.25">
      <c r="C4992" s="125"/>
      <c r="D4992" s="120"/>
      <c r="E4992" s="9"/>
      <c r="F4992" s="10"/>
      <c r="G4992" s="8">
        <v>100</v>
      </c>
      <c r="H4992" s="13">
        <v>7.967032967033</v>
      </c>
      <c r="I4992" s="2">
        <v>42.307692307692001</v>
      </c>
      <c r="J4992" s="2">
        <v>29.670329670329998</v>
      </c>
      <c r="K4992" s="2">
        <v>15.384615384615</v>
      </c>
      <c r="L4992" s="2">
        <v>3.0219780219780001</v>
      </c>
      <c r="M4992" s="2">
        <v>1.648351648352</v>
      </c>
      <c r="N4992" s="2">
        <v>79.945054945055006</v>
      </c>
      <c r="O4992" s="14">
        <v>18.406593406593</v>
      </c>
    </row>
    <row r="4993" spans="3:15" ht="37.799999999999997" x14ac:dyDescent="0.25">
      <c r="C4993" s="125"/>
      <c r="D4993" s="120"/>
      <c r="E4993" s="4" t="s">
        <v>70</v>
      </c>
      <c r="F4993" s="5"/>
      <c r="G4993" s="6">
        <v>292</v>
      </c>
      <c r="H4993" s="7">
        <v>22</v>
      </c>
      <c r="I4993" s="1">
        <v>123</v>
      </c>
      <c r="J4993" s="1">
        <v>92</v>
      </c>
      <c r="K4993" s="1">
        <v>38</v>
      </c>
      <c r="L4993" s="1">
        <v>4</v>
      </c>
      <c r="M4993" s="1">
        <v>13</v>
      </c>
      <c r="N4993" s="1">
        <v>237</v>
      </c>
      <c r="O4993" s="11">
        <v>42</v>
      </c>
    </row>
    <row r="4994" spans="3:15" x14ac:dyDescent="0.25">
      <c r="C4994" s="125"/>
      <c r="D4994" s="120"/>
      <c r="E4994" s="9"/>
      <c r="F4994" s="10"/>
      <c r="G4994" s="8">
        <v>100</v>
      </c>
      <c r="H4994" s="13">
        <v>7.5342465753420003</v>
      </c>
      <c r="I4994" s="2">
        <v>42.123287671233001</v>
      </c>
      <c r="J4994" s="2">
        <v>31.506849315067999</v>
      </c>
      <c r="K4994" s="2">
        <v>13.013698630137</v>
      </c>
      <c r="L4994" s="2">
        <v>1.369863013699</v>
      </c>
      <c r="M4994" s="2">
        <v>4.4520547945209996</v>
      </c>
      <c r="N4994" s="2">
        <v>81.164383561644001</v>
      </c>
      <c r="O4994" s="14">
        <v>14.383561643836</v>
      </c>
    </row>
    <row r="4995" spans="3:15" ht="37.799999999999997" x14ac:dyDescent="0.25">
      <c r="C4995" s="125"/>
      <c r="D4995" s="120"/>
      <c r="E4995" s="4" t="s">
        <v>71</v>
      </c>
      <c r="F4995" s="5"/>
      <c r="G4995" s="6">
        <v>316</v>
      </c>
      <c r="H4995" s="7">
        <v>28</v>
      </c>
      <c r="I4995" s="1">
        <v>131</v>
      </c>
      <c r="J4995" s="1">
        <v>106</v>
      </c>
      <c r="K4995" s="1">
        <v>36</v>
      </c>
      <c r="L4995" s="1">
        <v>6</v>
      </c>
      <c r="M4995" s="1">
        <v>9</v>
      </c>
      <c r="N4995" s="1">
        <v>265</v>
      </c>
      <c r="O4995" s="11">
        <v>42</v>
      </c>
    </row>
    <row r="4996" spans="3:15" x14ac:dyDescent="0.25">
      <c r="C4996" s="125"/>
      <c r="D4996" s="120"/>
      <c r="E4996" s="9"/>
      <c r="F4996" s="10"/>
      <c r="G4996" s="8">
        <v>100</v>
      </c>
      <c r="H4996" s="13">
        <v>8.8607594936710008</v>
      </c>
      <c r="I4996" s="2">
        <v>41.455696202532003</v>
      </c>
      <c r="J4996" s="2">
        <v>33.544303797467997</v>
      </c>
      <c r="K4996" s="2">
        <v>11.392405063290999</v>
      </c>
      <c r="L4996" s="2">
        <v>1.8987341772149999</v>
      </c>
      <c r="M4996" s="2">
        <v>2.8481012658229998</v>
      </c>
      <c r="N4996" s="2">
        <v>83.860759493670997</v>
      </c>
      <c r="O4996" s="14">
        <v>13.291139240506</v>
      </c>
    </row>
    <row r="4997" spans="3:15" ht="37.799999999999997" x14ac:dyDescent="0.25">
      <c r="C4997" s="125"/>
      <c r="D4997" s="120"/>
      <c r="E4997" s="4" t="s">
        <v>72</v>
      </c>
      <c r="F4997" s="5"/>
      <c r="G4997" s="6">
        <v>308</v>
      </c>
      <c r="H4997" s="7">
        <v>27</v>
      </c>
      <c r="I4997" s="1">
        <v>153</v>
      </c>
      <c r="J4997" s="1">
        <v>83</v>
      </c>
      <c r="K4997" s="1">
        <v>34</v>
      </c>
      <c r="L4997" s="1">
        <v>4</v>
      </c>
      <c r="M4997" s="1">
        <v>7</v>
      </c>
      <c r="N4997" s="1">
        <v>263</v>
      </c>
      <c r="O4997" s="11">
        <v>38</v>
      </c>
    </row>
    <row r="4998" spans="3:15" x14ac:dyDescent="0.25">
      <c r="C4998" s="125"/>
      <c r="D4998" s="120"/>
      <c r="E4998" s="9"/>
      <c r="F4998" s="10"/>
      <c r="G4998" s="8">
        <v>100</v>
      </c>
      <c r="H4998" s="13">
        <v>8.7662337662340004</v>
      </c>
      <c r="I4998" s="2">
        <v>49.675324675325001</v>
      </c>
      <c r="J4998" s="2">
        <v>26.948051948052001</v>
      </c>
      <c r="K4998" s="2">
        <v>11.038961038961</v>
      </c>
      <c r="L4998" s="2">
        <v>1.298701298701</v>
      </c>
      <c r="M4998" s="2">
        <v>2.2727272727269998</v>
      </c>
      <c r="N4998" s="2">
        <v>85.389610389609999</v>
      </c>
      <c r="O4998" s="14">
        <v>12.337662337662</v>
      </c>
    </row>
    <row r="4999" spans="3:15" ht="37.799999999999997" x14ac:dyDescent="0.25">
      <c r="C4999" s="125"/>
      <c r="D4999" s="120"/>
      <c r="E4999" s="4" t="s">
        <v>73</v>
      </c>
      <c r="F4999" s="5"/>
      <c r="G4999" s="6">
        <v>114</v>
      </c>
      <c r="H4999" s="7">
        <v>8</v>
      </c>
      <c r="I4999" s="1">
        <v>56</v>
      </c>
      <c r="J4999" s="1">
        <v>28</v>
      </c>
      <c r="K4999" s="1">
        <v>18</v>
      </c>
      <c r="L4999" s="1">
        <v>2</v>
      </c>
      <c r="M4999" s="1">
        <v>2</v>
      </c>
      <c r="N4999" s="1">
        <v>92</v>
      </c>
      <c r="O4999" s="11">
        <v>20</v>
      </c>
    </row>
    <row r="5000" spans="3:15" x14ac:dyDescent="0.25">
      <c r="C5000" s="125"/>
      <c r="D5000" s="120"/>
      <c r="E5000" s="9"/>
      <c r="F5000" s="10"/>
      <c r="G5000" s="8">
        <v>100</v>
      </c>
      <c r="H5000" s="13">
        <v>7.0175438596489998</v>
      </c>
      <c r="I5000" s="2">
        <v>49.122807017543998</v>
      </c>
      <c r="J5000" s="2">
        <v>24.561403508771999</v>
      </c>
      <c r="K5000" s="2">
        <v>15.789473684211</v>
      </c>
      <c r="L5000" s="2">
        <v>1.7543859649119999</v>
      </c>
      <c r="M5000" s="2">
        <v>1.7543859649119999</v>
      </c>
      <c r="N5000" s="2">
        <v>80.701754385965003</v>
      </c>
      <c r="O5000" s="14">
        <v>17.543859649123</v>
      </c>
    </row>
    <row r="5001" spans="3:15" ht="25.2" x14ac:dyDescent="0.25">
      <c r="C5001" s="125"/>
      <c r="D5001" s="120"/>
      <c r="E5001" s="4" t="s">
        <v>74</v>
      </c>
      <c r="F5001" s="5"/>
      <c r="G5001" s="6">
        <v>96</v>
      </c>
      <c r="H5001" s="7">
        <v>17</v>
      </c>
      <c r="I5001" s="1">
        <v>43</v>
      </c>
      <c r="J5001" s="1">
        <v>22</v>
      </c>
      <c r="K5001" s="1">
        <v>10</v>
      </c>
      <c r="L5001" s="1">
        <v>1</v>
      </c>
      <c r="M5001" s="1">
        <v>3</v>
      </c>
      <c r="N5001" s="1">
        <v>82</v>
      </c>
      <c r="O5001" s="11">
        <v>11</v>
      </c>
    </row>
    <row r="5002" spans="3:15" x14ac:dyDescent="0.25">
      <c r="C5002" s="125"/>
      <c r="D5002" s="120"/>
      <c r="E5002" s="9"/>
      <c r="F5002" s="10"/>
      <c r="G5002" s="8">
        <v>100</v>
      </c>
      <c r="H5002" s="13">
        <v>17.708333333333002</v>
      </c>
      <c r="I5002" s="2">
        <v>44.791666666666998</v>
      </c>
      <c r="J5002" s="2">
        <v>22.916666666666998</v>
      </c>
      <c r="K5002" s="2">
        <v>10.416666666667</v>
      </c>
      <c r="L5002" s="2">
        <v>1.041666666667</v>
      </c>
      <c r="M5002" s="2">
        <v>3.125</v>
      </c>
      <c r="N5002" s="2">
        <v>85.416666666666998</v>
      </c>
      <c r="O5002" s="14">
        <v>11.458333333333</v>
      </c>
    </row>
    <row r="5003" spans="3:15" x14ac:dyDescent="0.25">
      <c r="C5003" s="125"/>
      <c r="D5003" s="120"/>
      <c r="E5003" s="4" t="s">
        <v>75</v>
      </c>
      <c r="F5003" s="5"/>
      <c r="G5003" s="6">
        <v>29</v>
      </c>
      <c r="H5003" s="7">
        <v>2</v>
      </c>
      <c r="I5003" s="1">
        <v>12</v>
      </c>
      <c r="J5003" s="1">
        <v>7</v>
      </c>
      <c r="K5003" s="1">
        <v>5</v>
      </c>
      <c r="L5003" s="1">
        <v>3</v>
      </c>
      <c r="M5003" s="1">
        <v>0</v>
      </c>
      <c r="N5003" s="1">
        <v>21</v>
      </c>
      <c r="O5003" s="11">
        <v>8</v>
      </c>
    </row>
    <row r="5004" spans="3:15" x14ac:dyDescent="0.25">
      <c r="C5004" s="125"/>
      <c r="D5004" s="120"/>
      <c r="E5004" s="9"/>
      <c r="F5004" s="10"/>
      <c r="G5004" s="8">
        <v>100</v>
      </c>
      <c r="H5004" s="13">
        <v>6.8965517241379999</v>
      </c>
      <c r="I5004" s="2">
        <v>41.379310344827999</v>
      </c>
      <c r="J5004" s="2">
        <v>24.137931034483</v>
      </c>
      <c r="K5004" s="2">
        <v>17.241379310345</v>
      </c>
      <c r="L5004" s="2">
        <v>10.344827586207</v>
      </c>
      <c r="M5004" s="16">
        <v>0</v>
      </c>
      <c r="N5004" s="2">
        <v>72.413793103448</v>
      </c>
      <c r="O5004" s="14">
        <v>27.586206896552</v>
      </c>
    </row>
    <row r="5005" spans="3:15" x14ac:dyDescent="0.25">
      <c r="C5005" s="125"/>
      <c r="D5005" s="120"/>
      <c r="E5005" s="4" t="s">
        <v>18</v>
      </c>
      <c r="F5005" s="5"/>
      <c r="G5005" s="6">
        <v>127</v>
      </c>
      <c r="H5005" s="7">
        <v>11</v>
      </c>
      <c r="I5005" s="1">
        <v>59</v>
      </c>
      <c r="J5005" s="1">
        <v>44</v>
      </c>
      <c r="K5005" s="1">
        <v>9</v>
      </c>
      <c r="L5005" s="1">
        <v>2</v>
      </c>
      <c r="M5005" s="1">
        <v>2</v>
      </c>
      <c r="N5005" s="1">
        <v>114</v>
      </c>
      <c r="O5005" s="11">
        <v>11</v>
      </c>
    </row>
    <row r="5006" spans="3:15" x14ac:dyDescent="0.25">
      <c r="C5006" s="125"/>
      <c r="D5006" s="120"/>
      <c r="E5006" s="9"/>
      <c r="F5006" s="10"/>
      <c r="G5006" s="8">
        <v>100</v>
      </c>
      <c r="H5006" s="13">
        <v>8.6614173228349998</v>
      </c>
      <c r="I5006" s="2">
        <v>46.456692913386</v>
      </c>
      <c r="J5006" s="2">
        <v>34.645669291338997</v>
      </c>
      <c r="K5006" s="2">
        <v>7.0866141732279999</v>
      </c>
      <c r="L5006" s="2">
        <v>1.574803149606</v>
      </c>
      <c r="M5006" s="2">
        <v>1.574803149606</v>
      </c>
      <c r="N5006" s="2">
        <v>89.763779527558995</v>
      </c>
      <c r="O5006" s="14">
        <v>8.6614173228349998</v>
      </c>
    </row>
    <row r="5007" spans="3:15" x14ac:dyDescent="0.25">
      <c r="C5007" s="121" t="s">
        <v>76</v>
      </c>
      <c r="D5007" s="119" t="s">
        <v>20</v>
      </c>
      <c r="E5007" s="18" t="s">
        <v>77</v>
      </c>
      <c r="F5007" s="17"/>
      <c r="G5007" s="19">
        <v>626</v>
      </c>
      <c r="H5007" s="21">
        <v>46</v>
      </c>
      <c r="I5007" s="3">
        <v>243</v>
      </c>
      <c r="J5007" s="3">
        <v>206</v>
      </c>
      <c r="K5007" s="3">
        <v>91</v>
      </c>
      <c r="L5007" s="3">
        <v>25</v>
      </c>
      <c r="M5007" s="3">
        <v>15</v>
      </c>
      <c r="N5007" s="3">
        <v>495</v>
      </c>
      <c r="O5007" s="22">
        <v>116</v>
      </c>
    </row>
    <row r="5008" spans="3:15" x14ac:dyDescent="0.25">
      <c r="C5008" s="125"/>
      <c r="D5008" s="120"/>
      <c r="E5008" s="9"/>
      <c r="F5008" s="10"/>
      <c r="G5008" s="8">
        <v>100</v>
      </c>
      <c r="H5008" s="13">
        <v>7.3482428115019998</v>
      </c>
      <c r="I5008" s="2">
        <v>38.817891373801999</v>
      </c>
      <c r="J5008" s="2">
        <v>32.907348242811999</v>
      </c>
      <c r="K5008" s="2">
        <v>14.536741214058001</v>
      </c>
      <c r="L5008" s="2">
        <v>3.9936102236419999</v>
      </c>
      <c r="M5008" s="2">
        <v>2.396166134185</v>
      </c>
      <c r="N5008" s="2">
        <v>79.073482428115</v>
      </c>
      <c r="O5008" s="14">
        <v>18.530351437699998</v>
      </c>
    </row>
    <row r="5009" spans="3:15" x14ac:dyDescent="0.25">
      <c r="C5009" s="125"/>
      <c r="D5009" s="120"/>
      <c r="E5009" s="4" t="s">
        <v>78</v>
      </c>
      <c r="F5009" s="5"/>
      <c r="G5009" s="6">
        <v>975</v>
      </c>
      <c r="H5009" s="7">
        <v>71</v>
      </c>
      <c r="I5009" s="1">
        <v>402</v>
      </c>
      <c r="J5009" s="1">
        <v>306</v>
      </c>
      <c r="K5009" s="1">
        <v>141</v>
      </c>
      <c r="L5009" s="1">
        <v>30</v>
      </c>
      <c r="M5009" s="1">
        <v>25</v>
      </c>
      <c r="N5009" s="1">
        <v>779</v>
      </c>
      <c r="O5009" s="11">
        <v>171</v>
      </c>
    </row>
    <row r="5010" spans="3:15" x14ac:dyDescent="0.25">
      <c r="C5010" s="125"/>
      <c r="D5010" s="120"/>
      <c r="E5010" s="9"/>
      <c r="F5010" s="10"/>
      <c r="G5010" s="8">
        <v>100</v>
      </c>
      <c r="H5010" s="13">
        <v>7.2820512820510004</v>
      </c>
      <c r="I5010" s="2">
        <v>41.230769230768999</v>
      </c>
      <c r="J5010" s="2">
        <v>31.384615384615</v>
      </c>
      <c r="K5010" s="2">
        <v>14.461538461538</v>
      </c>
      <c r="L5010" s="2">
        <v>3.0769230769229998</v>
      </c>
      <c r="M5010" s="2">
        <v>2.564102564103</v>
      </c>
      <c r="N5010" s="2">
        <v>79.897435897435997</v>
      </c>
      <c r="O5010" s="14">
        <v>17.538461538461998</v>
      </c>
    </row>
    <row r="5011" spans="3:15" x14ac:dyDescent="0.25">
      <c r="C5011" s="125"/>
      <c r="D5011" s="120"/>
      <c r="E5011" s="4" t="s">
        <v>79</v>
      </c>
      <c r="F5011" s="5"/>
      <c r="G5011" s="6">
        <v>589</v>
      </c>
      <c r="H5011" s="7">
        <v>56</v>
      </c>
      <c r="I5011" s="1">
        <v>259</v>
      </c>
      <c r="J5011" s="1">
        <v>174</v>
      </c>
      <c r="K5011" s="1">
        <v>84</v>
      </c>
      <c r="L5011" s="1">
        <v>7</v>
      </c>
      <c r="M5011" s="1">
        <v>9</v>
      </c>
      <c r="N5011" s="1">
        <v>489</v>
      </c>
      <c r="O5011" s="11">
        <v>91</v>
      </c>
    </row>
    <row r="5012" spans="3:15" x14ac:dyDescent="0.25">
      <c r="C5012" s="125"/>
      <c r="D5012" s="120"/>
      <c r="E5012" s="9"/>
      <c r="F5012" s="10"/>
      <c r="G5012" s="8">
        <v>100</v>
      </c>
      <c r="H5012" s="13">
        <v>9.5076400679119999</v>
      </c>
      <c r="I5012" s="2">
        <v>43.972835314092002</v>
      </c>
      <c r="J5012" s="2">
        <v>29.541595925296999</v>
      </c>
      <c r="K5012" s="2">
        <v>14.261460101868</v>
      </c>
      <c r="L5012" s="2">
        <v>1.188455008489</v>
      </c>
      <c r="M5012" s="2">
        <v>1.5280135823430001</v>
      </c>
      <c r="N5012" s="2">
        <v>83.022071307301005</v>
      </c>
      <c r="O5012" s="14">
        <v>15.449915110357001</v>
      </c>
    </row>
    <row r="5013" spans="3:15" x14ac:dyDescent="0.25">
      <c r="C5013" s="125"/>
      <c r="D5013" s="120"/>
      <c r="E5013" s="4" t="s">
        <v>80</v>
      </c>
      <c r="F5013" s="5"/>
      <c r="G5013" s="6">
        <v>224</v>
      </c>
      <c r="H5013" s="7">
        <v>21</v>
      </c>
      <c r="I5013" s="1">
        <v>103</v>
      </c>
      <c r="J5013" s="1">
        <v>63</v>
      </c>
      <c r="K5013" s="1">
        <v>24</v>
      </c>
      <c r="L5013" s="1">
        <v>6</v>
      </c>
      <c r="M5013" s="1">
        <v>7</v>
      </c>
      <c r="N5013" s="1">
        <v>187</v>
      </c>
      <c r="O5013" s="11">
        <v>30</v>
      </c>
    </row>
    <row r="5014" spans="3:15" x14ac:dyDescent="0.25">
      <c r="C5014" s="125"/>
      <c r="D5014" s="120"/>
      <c r="E5014" s="9"/>
      <c r="F5014" s="10"/>
      <c r="G5014" s="8">
        <v>100</v>
      </c>
      <c r="H5014" s="13">
        <v>9.375</v>
      </c>
      <c r="I5014" s="2">
        <v>45.982142857143003</v>
      </c>
      <c r="J5014" s="2">
        <v>28.125</v>
      </c>
      <c r="K5014" s="2">
        <v>10.714285714286</v>
      </c>
      <c r="L5014" s="2">
        <v>2.6785714285709998</v>
      </c>
      <c r="M5014" s="2">
        <v>3.125</v>
      </c>
      <c r="N5014" s="2">
        <v>83.482142857143003</v>
      </c>
      <c r="O5014" s="14">
        <v>13.392857142857</v>
      </c>
    </row>
    <row r="5015" spans="3:15" x14ac:dyDescent="0.25">
      <c r="C5015" s="121" t="s">
        <v>81</v>
      </c>
      <c r="D5015" s="119" t="s">
        <v>20</v>
      </c>
      <c r="E5015" s="18" t="s">
        <v>82</v>
      </c>
      <c r="F5015" s="17"/>
      <c r="G5015" s="19">
        <v>300</v>
      </c>
      <c r="H5015" s="21">
        <v>18</v>
      </c>
      <c r="I5015" s="3">
        <v>133</v>
      </c>
      <c r="J5015" s="3">
        <v>94</v>
      </c>
      <c r="K5015" s="3">
        <v>43</v>
      </c>
      <c r="L5015" s="3">
        <v>5</v>
      </c>
      <c r="M5015" s="3">
        <v>7</v>
      </c>
      <c r="N5015" s="3">
        <v>245</v>
      </c>
      <c r="O5015" s="22">
        <v>48</v>
      </c>
    </row>
    <row r="5016" spans="3:15" x14ac:dyDescent="0.25">
      <c r="C5016" s="125"/>
      <c r="D5016" s="120"/>
      <c r="E5016" s="9"/>
      <c r="F5016" s="10"/>
      <c r="G5016" s="8">
        <v>100</v>
      </c>
      <c r="H5016" s="13">
        <v>6</v>
      </c>
      <c r="I5016" s="2">
        <v>44.333333333333002</v>
      </c>
      <c r="J5016" s="2">
        <v>31.333333333333002</v>
      </c>
      <c r="K5016" s="2">
        <v>14.333333333333</v>
      </c>
      <c r="L5016" s="2">
        <v>1.666666666667</v>
      </c>
      <c r="M5016" s="2">
        <v>2.333333333333</v>
      </c>
      <c r="N5016" s="2">
        <v>81.666666666666998</v>
      </c>
      <c r="O5016" s="14">
        <v>16</v>
      </c>
    </row>
    <row r="5017" spans="3:15" x14ac:dyDescent="0.25">
      <c r="C5017" s="125"/>
      <c r="D5017" s="120"/>
      <c r="E5017" s="4" t="s">
        <v>83</v>
      </c>
      <c r="F5017" s="5"/>
      <c r="G5017" s="6">
        <v>722</v>
      </c>
      <c r="H5017" s="7">
        <v>54</v>
      </c>
      <c r="I5017" s="1">
        <v>296</v>
      </c>
      <c r="J5017" s="1">
        <v>216</v>
      </c>
      <c r="K5017" s="1">
        <v>113</v>
      </c>
      <c r="L5017" s="1">
        <v>25</v>
      </c>
      <c r="M5017" s="1">
        <v>18</v>
      </c>
      <c r="N5017" s="1">
        <v>566</v>
      </c>
      <c r="O5017" s="11">
        <v>138</v>
      </c>
    </row>
    <row r="5018" spans="3:15" x14ac:dyDescent="0.25">
      <c r="C5018" s="125"/>
      <c r="D5018" s="120"/>
      <c r="E5018" s="9"/>
      <c r="F5018" s="10"/>
      <c r="G5018" s="8">
        <v>100</v>
      </c>
      <c r="H5018" s="13">
        <v>7.4792243767309996</v>
      </c>
      <c r="I5018" s="2">
        <v>40.997229916898</v>
      </c>
      <c r="J5018" s="2">
        <v>29.916897506925</v>
      </c>
      <c r="K5018" s="2">
        <v>15.650969529086</v>
      </c>
      <c r="L5018" s="2">
        <v>3.462603878116</v>
      </c>
      <c r="M5018" s="2">
        <v>2.4930747922440002</v>
      </c>
      <c r="N5018" s="2">
        <v>78.393351800554001</v>
      </c>
      <c r="O5018" s="14">
        <v>19.113573407202001</v>
      </c>
    </row>
    <row r="5019" spans="3:15" x14ac:dyDescent="0.25">
      <c r="C5019" s="125"/>
      <c r="D5019" s="120"/>
      <c r="E5019" s="4" t="s">
        <v>84</v>
      </c>
      <c r="F5019" s="5"/>
      <c r="G5019" s="6">
        <v>483</v>
      </c>
      <c r="H5019" s="7">
        <v>39</v>
      </c>
      <c r="I5019" s="1">
        <v>213</v>
      </c>
      <c r="J5019" s="1">
        <v>159</v>
      </c>
      <c r="K5019" s="1">
        <v>49</v>
      </c>
      <c r="L5019" s="1">
        <v>12</v>
      </c>
      <c r="M5019" s="1">
        <v>11</v>
      </c>
      <c r="N5019" s="1">
        <v>411</v>
      </c>
      <c r="O5019" s="11">
        <v>61</v>
      </c>
    </row>
    <row r="5020" spans="3:15" x14ac:dyDescent="0.25">
      <c r="C5020" s="125"/>
      <c r="D5020" s="120"/>
      <c r="E5020" s="9"/>
      <c r="F5020" s="10"/>
      <c r="G5020" s="8">
        <v>100</v>
      </c>
      <c r="H5020" s="13">
        <v>8.074534161491</v>
      </c>
      <c r="I5020" s="2">
        <v>44.099378881988002</v>
      </c>
      <c r="J5020" s="2">
        <v>32.919254658385</v>
      </c>
      <c r="K5020" s="2">
        <v>10.144927536232</v>
      </c>
      <c r="L5020" s="2">
        <v>2.4844720496889998</v>
      </c>
      <c r="M5020" s="2">
        <v>2.277432712215</v>
      </c>
      <c r="N5020" s="2">
        <v>85.093167701862996</v>
      </c>
      <c r="O5020" s="14">
        <v>12.629399585921</v>
      </c>
    </row>
    <row r="5021" spans="3:15" x14ac:dyDescent="0.25">
      <c r="C5021" s="125"/>
      <c r="D5021" s="120"/>
      <c r="E5021" s="4" t="s">
        <v>85</v>
      </c>
      <c r="F5021" s="5"/>
      <c r="G5021" s="6">
        <v>395</v>
      </c>
      <c r="H5021" s="7">
        <v>33</v>
      </c>
      <c r="I5021" s="1">
        <v>158</v>
      </c>
      <c r="J5021" s="1">
        <v>125</v>
      </c>
      <c r="K5021" s="1">
        <v>54</v>
      </c>
      <c r="L5021" s="1">
        <v>15</v>
      </c>
      <c r="M5021" s="1">
        <v>10</v>
      </c>
      <c r="N5021" s="1">
        <v>316</v>
      </c>
      <c r="O5021" s="11">
        <v>69</v>
      </c>
    </row>
    <row r="5022" spans="3:15" x14ac:dyDescent="0.25">
      <c r="C5022" s="125"/>
      <c r="D5022" s="120"/>
      <c r="E5022" s="9"/>
      <c r="F5022" s="10"/>
      <c r="G5022" s="8">
        <v>100</v>
      </c>
      <c r="H5022" s="13">
        <v>8.3544303797470008</v>
      </c>
      <c r="I5022" s="2">
        <v>40</v>
      </c>
      <c r="J5022" s="2">
        <v>31.645569620252999</v>
      </c>
      <c r="K5022" s="2">
        <v>13.670886075948999</v>
      </c>
      <c r="L5022" s="2">
        <v>3.7974683544299999</v>
      </c>
      <c r="M5022" s="2">
        <v>2.5316455696200002</v>
      </c>
      <c r="N5022" s="2">
        <v>80</v>
      </c>
      <c r="O5022" s="14">
        <v>17.46835443038</v>
      </c>
    </row>
    <row r="5023" spans="3:15" x14ac:dyDescent="0.25">
      <c r="C5023" s="125"/>
      <c r="D5023" s="120"/>
      <c r="E5023" s="4" t="s">
        <v>86</v>
      </c>
      <c r="F5023" s="5"/>
      <c r="G5023" s="6">
        <v>236</v>
      </c>
      <c r="H5023" s="7">
        <v>24</v>
      </c>
      <c r="I5023" s="1">
        <v>89</v>
      </c>
      <c r="J5023" s="1">
        <v>67</v>
      </c>
      <c r="K5023" s="1">
        <v>48</v>
      </c>
      <c r="L5023" s="1">
        <v>3</v>
      </c>
      <c r="M5023" s="1">
        <v>5</v>
      </c>
      <c r="N5023" s="1">
        <v>180</v>
      </c>
      <c r="O5023" s="11">
        <v>51</v>
      </c>
    </row>
    <row r="5024" spans="3:15" x14ac:dyDescent="0.25">
      <c r="C5024" s="125"/>
      <c r="D5024" s="120"/>
      <c r="E5024" s="9"/>
      <c r="F5024" s="10"/>
      <c r="G5024" s="8">
        <v>100</v>
      </c>
      <c r="H5024" s="13">
        <v>10.169491525424</v>
      </c>
      <c r="I5024" s="2">
        <v>37.711864406780002</v>
      </c>
      <c r="J5024" s="2">
        <v>28.389830508475001</v>
      </c>
      <c r="K5024" s="2">
        <v>20.338983050846998</v>
      </c>
      <c r="L5024" s="2">
        <v>1.271186440678</v>
      </c>
      <c r="M5024" s="2">
        <v>2.1186440677970002</v>
      </c>
      <c r="N5024" s="2">
        <v>76.271186440677994</v>
      </c>
      <c r="O5024" s="14">
        <v>21.610169491524999</v>
      </c>
    </row>
    <row r="5025" spans="3:15" x14ac:dyDescent="0.25">
      <c r="C5025" s="125"/>
      <c r="D5025" s="120"/>
      <c r="E5025" s="4" t="s">
        <v>87</v>
      </c>
      <c r="F5025" s="5"/>
      <c r="G5025" s="6">
        <v>278</v>
      </c>
      <c r="H5025" s="7">
        <v>26</v>
      </c>
      <c r="I5025" s="1">
        <v>118</v>
      </c>
      <c r="J5025" s="1">
        <v>88</v>
      </c>
      <c r="K5025" s="1">
        <v>33</v>
      </c>
      <c r="L5025" s="1">
        <v>8</v>
      </c>
      <c r="M5025" s="1">
        <v>5</v>
      </c>
      <c r="N5025" s="1">
        <v>232</v>
      </c>
      <c r="O5025" s="11">
        <v>41</v>
      </c>
    </row>
    <row r="5026" spans="3:15" x14ac:dyDescent="0.25">
      <c r="C5026" s="125"/>
      <c r="D5026" s="120"/>
      <c r="E5026" s="9"/>
      <c r="F5026" s="10"/>
      <c r="G5026" s="8">
        <v>100</v>
      </c>
      <c r="H5026" s="13">
        <v>9.3525179856119998</v>
      </c>
      <c r="I5026" s="2">
        <v>42.446043165467998</v>
      </c>
      <c r="J5026" s="2">
        <v>31.654676258993</v>
      </c>
      <c r="K5026" s="2">
        <v>11.870503597121999</v>
      </c>
      <c r="L5026" s="2">
        <v>2.877697841727</v>
      </c>
      <c r="M5026" s="2">
        <v>1.7985611510790001</v>
      </c>
      <c r="N5026" s="2">
        <v>83.453237410072006</v>
      </c>
      <c r="O5026" s="14">
        <v>14.748201438849</v>
      </c>
    </row>
    <row r="5027" spans="3:15" x14ac:dyDescent="0.25">
      <c r="C5027" s="121" t="s">
        <v>88</v>
      </c>
      <c r="D5027" s="119" t="s">
        <v>20</v>
      </c>
      <c r="E5027" s="18" t="s">
        <v>89</v>
      </c>
      <c r="F5027" s="17"/>
      <c r="G5027" s="19">
        <v>110</v>
      </c>
      <c r="H5027" s="21">
        <v>6</v>
      </c>
      <c r="I5027" s="3">
        <v>47</v>
      </c>
      <c r="J5027" s="3">
        <v>36</v>
      </c>
      <c r="K5027" s="3">
        <v>15</v>
      </c>
      <c r="L5027" s="3">
        <v>1</v>
      </c>
      <c r="M5027" s="3">
        <v>5</v>
      </c>
      <c r="N5027" s="3">
        <v>89</v>
      </c>
      <c r="O5027" s="22">
        <v>16</v>
      </c>
    </row>
    <row r="5028" spans="3:15" x14ac:dyDescent="0.25">
      <c r="C5028" s="122"/>
      <c r="D5028" s="120"/>
      <c r="E5028" s="9"/>
      <c r="F5028" s="10"/>
      <c r="G5028" s="8">
        <v>100</v>
      </c>
      <c r="H5028" s="13">
        <v>5.4545454545450003</v>
      </c>
      <c r="I5028" s="2">
        <v>42.727272727272997</v>
      </c>
      <c r="J5028" s="2">
        <v>32.727272727272997</v>
      </c>
      <c r="K5028" s="2">
        <v>13.636363636364001</v>
      </c>
      <c r="L5028" s="2">
        <v>0.90909090909099999</v>
      </c>
      <c r="M5028" s="2">
        <v>4.5454545454549997</v>
      </c>
      <c r="N5028" s="2">
        <v>80.909090909091006</v>
      </c>
      <c r="O5028" s="14">
        <v>14.545454545455</v>
      </c>
    </row>
    <row r="5029" spans="3:15" x14ac:dyDescent="0.25">
      <c r="C5029" s="122"/>
      <c r="D5029" s="120"/>
      <c r="E5029" s="4" t="s">
        <v>90</v>
      </c>
      <c r="F5029" s="5"/>
      <c r="G5029" s="6">
        <v>190</v>
      </c>
      <c r="H5029" s="7">
        <v>12</v>
      </c>
      <c r="I5029" s="1">
        <v>86</v>
      </c>
      <c r="J5029" s="1">
        <v>58</v>
      </c>
      <c r="K5029" s="1">
        <v>28</v>
      </c>
      <c r="L5029" s="1">
        <v>4</v>
      </c>
      <c r="M5029" s="1">
        <v>2</v>
      </c>
      <c r="N5029" s="1">
        <v>156</v>
      </c>
      <c r="O5029" s="11">
        <v>32</v>
      </c>
    </row>
    <row r="5030" spans="3:15" x14ac:dyDescent="0.25">
      <c r="C5030" s="122"/>
      <c r="D5030" s="120"/>
      <c r="E5030" s="9"/>
      <c r="F5030" s="10"/>
      <c r="G5030" s="8">
        <v>100</v>
      </c>
      <c r="H5030" s="13">
        <v>6.3157894736840001</v>
      </c>
      <c r="I5030" s="2">
        <v>45.263157894736999</v>
      </c>
      <c r="J5030" s="2">
        <v>30.526315789474001</v>
      </c>
      <c r="K5030" s="2">
        <v>14.736842105262999</v>
      </c>
      <c r="L5030" s="2">
        <v>2.1052631578950001</v>
      </c>
      <c r="M5030" s="2">
        <v>1.052631578947</v>
      </c>
      <c r="N5030" s="2">
        <v>82.105263157894996</v>
      </c>
      <c r="O5030" s="14">
        <v>16.842105263158</v>
      </c>
    </row>
    <row r="5031" spans="3:15" x14ac:dyDescent="0.25">
      <c r="C5031" s="122"/>
      <c r="D5031" s="120"/>
      <c r="E5031" s="4" t="s">
        <v>83</v>
      </c>
      <c r="F5031" s="5"/>
      <c r="G5031" s="6">
        <v>722</v>
      </c>
      <c r="H5031" s="7">
        <v>54</v>
      </c>
      <c r="I5031" s="1">
        <v>296</v>
      </c>
      <c r="J5031" s="1">
        <v>216</v>
      </c>
      <c r="K5031" s="1">
        <v>113</v>
      </c>
      <c r="L5031" s="1">
        <v>25</v>
      </c>
      <c r="M5031" s="1">
        <v>18</v>
      </c>
      <c r="N5031" s="1">
        <v>566</v>
      </c>
      <c r="O5031" s="11">
        <v>138</v>
      </c>
    </row>
    <row r="5032" spans="3:15" x14ac:dyDescent="0.25">
      <c r="C5032" s="122"/>
      <c r="D5032" s="120"/>
      <c r="E5032" s="9"/>
      <c r="F5032" s="10"/>
      <c r="G5032" s="8">
        <v>100</v>
      </c>
      <c r="H5032" s="13">
        <v>7.4792243767309996</v>
      </c>
      <c r="I5032" s="2">
        <v>40.997229916898</v>
      </c>
      <c r="J5032" s="2">
        <v>29.916897506925</v>
      </c>
      <c r="K5032" s="2">
        <v>15.650969529086</v>
      </c>
      <c r="L5032" s="2">
        <v>3.462603878116</v>
      </c>
      <c r="M5032" s="2">
        <v>2.4930747922440002</v>
      </c>
      <c r="N5032" s="2">
        <v>78.393351800554001</v>
      </c>
      <c r="O5032" s="14">
        <v>19.113573407202001</v>
      </c>
    </row>
    <row r="5033" spans="3:15" x14ac:dyDescent="0.25">
      <c r="C5033" s="122"/>
      <c r="D5033" s="120"/>
      <c r="E5033" s="4" t="s">
        <v>91</v>
      </c>
      <c r="F5033" s="5"/>
      <c r="G5033" s="6">
        <v>117</v>
      </c>
      <c r="H5033" s="7">
        <v>7</v>
      </c>
      <c r="I5033" s="1">
        <v>61</v>
      </c>
      <c r="J5033" s="1">
        <v>38</v>
      </c>
      <c r="K5033" s="1">
        <v>10</v>
      </c>
      <c r="L5033" s="1">
        <v>0</v>
      </c>
      <c r="M5033" s="1">
        <v>1</v>
      </c>
      <c r="N5033" s="1">
        <v>106</v>
      </c>
      <c r="O5033" s="11">
        <v>10</v>
      </c>
    </row>
    <row r="5034" spans="3:15" x14ac:dyDescent="0.25">
      <c r="C5034" s="122"/>
      <c r="D5034" s="120"/>
      <c r="E5034" s="9"/>
      <c r="F5034" s="10"/>
      <c r="G5034" s="8">
        <v>100</v>
      </c>
      <c r="H5034" s="13">
        <v>5.9829059829059998</v>
      </c>
      <c r="I5034" s="2">
        <v>52.136752136752001</v>
      </c>
      <c r="J5034" s="2">
        <v>32.478632478632001</v>
      </c>
      <c r="K5034" s="2">
        <v>8.5470085470089998</v>
      </c>
      <c r="L5034" s="16">
        <v>0</v>
      </c>
      <c r="M5034" s="2">
        <v>0.85470085470099999</v>
      </c>
      <c r="N5034" s="2">
        <v>90.598290598291001</v>
      </c>
      <c r="O5034" s="14">
        <v>8.5470085470089998</v>
      </c>
    </row>
    <row r="5035" spans="3:15" x14ac:dyDescent="0.25">
      <c r="C5035" s="122"/>
      <c r="D5035" s="120"/>
      <c r="E5035" s="4" t="s">
        <v>92</v>
      </c>
      <c r="F5035" s="5"/>
      <c r="G5035" s="6">
        <v>123</v>
      </c>
      <c r="H5035" s="7">
        <v>14</v>
      </c>
      <c r="I5035" s="1">
        <v>52</v>
      </c>
      <c r="J5035" s="1">
        <v>38</v>
      </c>
      <c r="K5035" s="1">
        <v>14</v>
      </c>
      <c r="L5035" s="1">
        <v>3</v>
      </c>
      <c r="M5035" s="1">
        <v>2</v>
      </c>
      <c r="N5035" s="1">
        <v>104</v>
      </c>
      <c r="O5035" s="11">
        <v>17</v>
      </c>
    </row>
    <row r="5036" spans="3:15" x14ac:dyDescent="0.25">
      <c r="C5036" s="122"/>
      <c r="D5036" s="120"/>
      <c r="E5036" s="9"/>
      <c r="F5036" s="10"/>
      <c r="G5036" s="8">
        <v>100</v>
      </c>
      <c r="H5036" s="13">
        <v>11.382113821138001</v>
      </c>
      <c r="I5036" s="2">
        <v>42.276422764228002</v>
      </c>
      <c r="J5036" s="2">
        <v>30.894308943089001</v>
      </c>
      <c r="K5036" s="2">
        <v>11.382113821138001</v>
      </c>
      <c r="L5036" s="2">
        <v>2.4390243902440001</v>
      </c>
      <c r="M5036" s="2">
        <v>1.6260162601629999</v>
      </c>
      <c r="N5036" s="2">
        <v>84.552845528454995</v>
      </c>
      <c r="O5036" s="14">
        <v>13.821138211381999</v>
      </c>
    </row>
    <row r="5037" spans="3:15" x14ac:dyDescent="0.25">
      <c r="C5037" s="122"/>
      <c r="D5037" s="120"/>
      <c r="E5037" s="4" t="s">
        <v>93</v>
      </c>
      <c r="F5037" s="5"/>
      <c r="G5037" s="6">
        <v>243</v>
      </c>
      <c r="H5037" s="7">
        <v>18</v>
      </c>
      <c r="I5037" s="1">
        <v>100</v>
      </c>
      <c r="J5037" s="1">
        <v>83</v>
      </c>
      <c r="K5037" s="1">
        <v>25</v>
      </c>
      <c r="L5037" s="1">
        <v>9</v>
      </c>
      <c r="M5037" s="1">
        <v>8</v>
      </c>
      <c r="N5037" s="1">
        <v>201</v>
      </c>
      <c r="O5037" s="11">
        <v>34</v>
      </c>
    </row>
    <row r="5038" spans="3:15" x14ac:dyDescent="0.25">
      <c r="C5038" s="122"/>
      <c r="D5038" s="120"/>
      <c r="E5038" s="9"/>
      <c r="F5038" s="10"/>
      <c r="G5038" s="8">
        <v>100</v>
      </c>
      <c r="H5038" s="13">
        <v>7.4074074074069998</v>
      </c>
      <c r="I5038" s="2">
        <v>41.152263374485997</v>
      </c>
      <c r="J5038" s="2">
        <v>34.156378600822997</v>
      </c>
      <c r="K5038" s="2">
        <v>10.288065843621</v>
      </c>
      <c r="L5038" s="2">
        <v>3.7037037037039999</v>
      </c>
      <c r="M5038" s="2">
        <v>3.2921810699590002</v>
      </c>
      <c r="N5038" s="2">
        <v>82.716049382715994</v>
      </c>
      <c r="O5038" s="14">
        <v>13.991769547324999</v>
      </c>
    </row>
    <row r="5039" spans="3:15" x14ac:dyDescent="0.25">
      <c r="C5039" s="122"/>
      <c r="D5039" s="120"/>
      <c r="E5039" s="4" t="s">
        <v>85</v>
      </c>
      <c r="F5039" s="5"/>
      <c r="G5039" s="6">
        <v>395</v>
      </c>
      <c r="H5039" s="7">
        <v>33</v>
      </c>
      <c r="I5039" s="1">
        <v>158</v>
      </c>
      <c r="J5039" s="1">
        <v>125</v>
      </c>
      <c r="K5039" s="1">
        <v>54</v>
      </c>
      <c r="L5039" s="1">
        <v>15</v>
      </c>
      <c r="M5039" s="1">
        <v>10</v>
      </c>
      <c r="N5039" s="1">
        <v>316</v>
      </c>
      <c r="O5039" s="11">
        <v>69</v>
      </c>
    </row>
    <row r="5040" spans="3:15" x14ac:dyDescent="0.25">
      <c r="C5040" s="122"/>
      <c r="D5040" s="120"/>
      <c r="E5040" s="9"/>
      <c r="F5040" s="10"/>
      <c r="G5040" s="8">
        <v>100</v>
      </c>
      <c r="H5040" s="13">
        <v>8.3544303797470008</v>
      </c>
      <c r="I5040" s="2">
        <v>40</v>
      </c>
      <c r="J5040" s="2">
        <v>31.645569620252999</v>
      </c>
      <c r="K5040" s="2">
        <v>13.670886075948999</v>
      </c>
      <c r="L5040" s="2">
        <v>3.7974683544299999</v>
      </c>
      <c r="M5040" s="2">
        <v>2.5316455696200002</v>
      </c>
      <c r="N5040" s="2">
        <v>80</v>
      </c>
      <c r="O5040" s="14">
        <v>17.46835443038</v>
      </c>
    </row>
    <row r="5041" spans="2:15" x14ac:dyDescent="0.25">
      <c r="C5041" s="122"/>
      <c r="D5041" s="120"/>
      <c r="E5041" s="4" t="s">
        <v>94</v>
      </c>
      <c r="F5041" s="5"/>
      <c r="G5041" s="6">
        <v>168</v>
      </c>
      <c r="H5041" s="7">
        <v>18</v>
      </c>
      <c r="I5041" s="1">
        <v>61</v>
      </c>
      <c r="J5041" s="1">
        <v>48</v>
      </c>
      <c r="K5041" s="1">
        <v>36</v>
      </c>
      <c r="L5041" s="1">
        <v>2</v>
      </c>
      <c r="M5041" s="1">
        <v>3</v>
      </c>
      <c r="N5041" s="1">
        <v>127</v>
      </c>
      <c r="O5041" s="11">
        <v>38</v>
      </c>
    </row>
    <row r="5042" spans="2:15" x14ac:dyDescent="0.25">
      <c r="C5042" s="122"/>
      <c r="D5042" s="120"/>
      <c r="E5042" s="9"/>
      <c r="F5042" s="10"/>
      <c r="G5042" s="8">
        <v>100</v>
      </c>
      <c r="H5042" s="13">
        <v>10.714285714286</v>
      </c>
      <c r="I5042" s="2">
        <v>36.309523809524002</v>
      </c>
      <c r="J5042" s="2">
        <v>28.571428571428999</v>
      </c>
      <c r="K5042" s="2">
        <v>21.428571428571001</v>
      </c>
      <c r="L5042" s="2">
        <v>1.190476190476</v>
      </c>
      <c r="M5042" s="2">
        <v>1.785714285714</v>
      </c>
      <c r="N5042" s="2">
        <v>75.595238095238003</v>
      </c>
      <c r="O5042" s="14">
        <v>22.619047619048001</v>
      </c>
    </row>
    <row r="5043" spans="2:15" x14ac:dyDescent="0.25">
      <c r="C5043" s="122"/>
      <c r="D5043" s="120"/>
      <c r="E5043" s="4" t="s">
        <v>95</v>
      </c>
      <c r="F5043" s="5"/>
      <c r="G5043" s="6">
        <v>68</v>
      </c>
      <c r="H5043" s="7">
        <v>6</v>
      </c>
      <c r="I5043" s="1">
        <v>28</v>
      </c>
      <c r="J5043" s="1">
        <v>19</v>
      </c>
      <c r="K5043" s="1">
        <v>12</v>
      </c>
      <c r="L5043" s="1">
        <v>1</v>
      </c>
      <c r="M5043" s="1">
        <v>2</v>
      </c>
      <c r="N5043" s="1">
        <v>53</v>
      </c>
      <c r="O5043" s="11">
        <v>13</v>
      </c>
    </row>
    <row r="5044" spans="2:15" x14ac:dyDescent="0.25">
      <c r="C5044" s="122"/>
      <c r="D5044" s="120"/>
      <c r="E5044" s="9"/>
      <c r="F5044" s="10"/>
      <c r="G5044" s="8">
        <v>100</v>
      </c>
      <c r="H5044" s="13">
        <v>8.8235294117649996</v>
      </c>
      <c r="I5044" s="2">
        <v>41.176470588234999</v>
      </c>
      <c r="J5044" s="2">
        <v>27.941176470588001</v>
      </c>
      <c r="K5044" s="2">
        <v>17.647058823529001</v>
      </c>
      <c r="L5044" s="2">
        <v>1.4705882352940001</v>
      </c>
      <c r="M5044" s="2">
        <v>2.9411764705880001</v>
      </c>
      <c r="N5044" s="2">
        <v>77.941176470588005</v>
      </c>
      <c r="O5044" s="14">
        <v>19.117647058824002</v>
      </c>
    </row>
    <row r="5045" spans="2:15" x14ac:dyDescent="0.25">
      <c r="C5045" s="122"/>
      <c r="D5045" s="120"/>
      <c r="E5045" s="4" t="s">
        <v>87</v>
      </c>
      <c r="F5045" s="5"/>
      <c r="G5045" s="6">
        <v>278</v>
      </c>
      <c r="H5045" s="7">
        <v>26</v>
      </c>
      <c r="I5045" s="1">
        <v>118</v>
      </c>
      <c r="J5045" s="1">
        <v>88</v>
      </c>
      <c r="K5045" s="1">
        <v>33</v>
      </c>
      <c r="L5045" s="1">
        <v>8</v>
      </c>
      <c r="M5045" s="1">
        <v>5</v>
      </c>
      <c r="N5045" s="1">
        <v>232</v>
      </c>
      <c r="O5045" s="11">
        <v>41</v>
      </c>
    </row>
    <row r="5046" spans="2:15" x14ac:dyDescent="0.25">
      <c r="C5046" s="126"/>
      <c r="D5046" s="123"/>
      <c r="E5046" s="67"/>
      <c r="F5046" s="58"/>
      <c r="G5046" s="75">
        <v>100</v>
      </c>
      <c r="H5046" s="83">
        <v>9.3525179856119998</v>
      </c>
      <c r="I5046" s="41">
        <v>42.446043165467998</v>
      </c>
      <c r="J5046" s="41">
        <v>31.654676258993</v>
      </c>
      <c r="K5046" s="41">
        <v>11.870503597121999</v>
      </c>
      <c r="L5046" s="41">
        <v>2.877697841727</v>
      </c>
      <c r="M5046" s="41">
        <v>1.7985611510790001</v>
      </c>
      <c r="N5046" s="41">
        <v>83.453237410072006</v>
      </c>
      <c r="O5046" s="84">
        <v>14.748201438849</v>
      </c>
    </row>
    <row r="5048" spans="2:15" x14ac:dyDescent="0.25">
      <c r="B5048" s="48" t="str">
        <f xml:space="preserve"> HYPERLINK("#'目次'!B31", "[25]")</f>
        <v>[25]</v>
      </c>
      <c r="C5048" s="35" t="s">
        <v>218</v>
      </c>
    </row>
    <row r="5051" spans="2:15" x14ac:dyDescent="0.25">
      <c r="C5051" s="35" t="s">
        <v>14</v>
      </c>
    </row>
    <row r="5052" spans="2:15" ht="25.2" x14ac:dyDescent="0.25">
      <c r="C5052" s="115"/>
      <c r="D5052" s="116"/>
      <c r="E5052" s="116"/>
      <c r="F5052" s="116"/>
      <c r="G5052" s="44" t="s">
        <v>15</v>
      </c>
      <c r="H5052" s="43" t="s">
        <v>200</v>
      </c>
      <c r="I5052" s="26" t="s">
        <v>201</v>
      </c>
      <c r="J5052" s="26" t="s">
        <v>202</v>
      </c>
      <c r="K5052" s="26" t="s">
        <v>203</v>
      </c>
      <c r="L5052" s="26" t="s">
        <v>204</v>
      </c>
      <c r="M5052" s="26" t="s">
        <v>219</v>
      </c>
      <c r="N5052" s="49" t="s">
        <v>18</v>
      </c>
    </row>
    <row r="5053" spans="2:15" x14ac:dyDescent="0.25">
      <c r="C5053" s="117"/>
      <c r="D5053" s="118"/>
      <c r="E5053" s="118"/>
      <c r="F5053" s="118"/>
      <c r="G5053" s="46"/>
      <c r="H5053" s="47"/>
      <c r="I5053" s="27"/>
      <c r="J5053" s="27"/>
      <c r="K5053" s="27"/>
      <c r="L5053" s="27"/>
      <c r="M5053" s="27"/>
      <c r="N5053" s="45"/>
    </row>
    <row r="5054" spans="2:15" x14ac:dyDescent="0.25">
      <c r="C5054" s="77"/>
      <c r="D5054" s="17"/>
      <c r="E5054" s="76" t="s">
        <v>15</v>
      </c>
      <c r="F5054" s="73"/>
      <c r="G5054" s="57">
        <v>2414</v>
      </c>
      <c r="H5054" s="31">
        <v>1710</v>
      </c>
      <c r="I5054" s="31">
        <v>320</v>
      </c>
      <c r="J5054" s="31">
        <v>132</v>
      </c>
      <c r="K5054" s="31">
        <v>93</v>
      </c>
      <c r="L5054" s="31">
        <v>47</v>
      </c>
      <c r="M5054" s="31">
        <v>56</v>
      </c>
      <c r="N5054" s="68">
        <v>56</v>
      </c>
    </row>
    <row r="5055" spans="2:15" x14ac:dyDescent="0.25">
      <c r="C5055" s="67"/>
      <c r="D5055" s="58"/>
      <c r="E5055" s="58"/>
      <c r="F5055" s="78"/>
      <c r="G5055" s="8">
        <v>100</v>
      </c>
      <c r="H5055" s="2">
        <v>70.836785418393006</v>
      </c>
      <c r="I5055" s="2">
        <v>13.256006628003</v>
      </c>
      <c r="J5055" s="2">
        <v>5.4681027340509996</v>
      </c>
      <c r="K5055" s="2">
        <v>3.8525269262630002</v>
      </c>
      <c r="L5055" s="2">
        <v>1.9469759734879999</v>
      </c>
      <c r="M5055" s="2">
        <v>2.319801159901</v>
      </c>
      <c r="N5055" s="14">
        <v>2.319801159901</v>
      </c>
    </row>
    <row r="5056" spans="2:15" x14ac:dyDescent="0.25">
      <c r="C5056" s="124" t="s">
        <v>19</v>
      </c>
      <c r="D5056" s="119" t="s">
        <v>20</v>
      </c>
      <c r="E5056" s="18" t="s">
        <v>21</v>
      </c>
      <c r="F5056" s="17"/>
      <c r="G5056" s="19">
        <v>1139</v>
      </c>
      <c r="H5056" s="21">
        <v>791</v>
      </c>
      <c r="I5056" s="3">
        <v>142</v>
      </c>
      <c r="J5056" s="3">
        <v>66</v>
      </c>
      <c r="K5056" s="3">
        <v>44</v>
      </c>
      <c r="L5056" s="3">
        <v>29</v>
      </c>
      <c r="M5056" s="3">
        <v>36</v>
      </c>
      <c r="N5056" s="22">
        <v>31</v>
      </c>
    </row>
    <row r="5057" spans="3:14" x14ac:dyDescent="0.25">
      <c r="C5057" s="125"/>
      <c r="D5057" s="120"/>
      <c r="E5057" s="9"/>
      <c r="F5057" s="10"/>
      <c r="G5057" s="8">
        <v>100</v>
      </c>
      <c r="H5057" s="13">
        <v>69.446883230904007</v>
      </c>
      <c r="I5057" s="2">
        <v>12.467076382791999</v>
      </c>
      <c r="J5057" s="2">
        <v>5.7945566286219998</v>
      </c>
      <c r="K5057" s="2">
        <v>3.8630377524139998</v>
      </c>
      <c r="L5057" s="2">
        <v>2.546093064091</v>
      </c>
      <c r="M5057" s="2">
        <v>3.1606672519750001</v>
      </c>
      <c r="N5057" s="14">
        <v>2.7216856892010002</v>
      </c>
    </row>
    <row r="5058" spans="3:14" x14ac:dyDescent="0.25">
      <c r="C5058" s="125"/>
      <c r="D5058" s="120"/>
      <c r="E5058" s="4" t="s">
        <v>22</v>
      </c>
      <c r="F5058" s="5"/>
      <c r="G5058" s="6">
        <v>1275</v>
      </c>
      <c r="H5058" s="7">
        <v>919</v>
      </c>
      <c r="I5058" s="1">
        <v>178</v>
      </c>
      <c r="J5058" s="1">
        <v>66</v>
      </c>
      <c r="K5058" s="1">
        <v>49</v>
      </c>
      <c r="L5058" s="1">
        <v>18</v>
      </c>
      <c r="M5058" s="1">
        <v>20</v>
      </c>
      <c r="N5058" s="11">
        <v>25</v>
      </c>
    </row>
    <row r="5059" spans="3:14" x14ac:dyDescent="0.25">
      <c r="C5059" s="125"/>
      <c r="D5059" s="120"/>
      <c r="E5059" s="9"/>
      <c r="F5059" s="10"/>
      <c r="G5059" s="8">
        <v>100</v>
      </c>
      <c r="H5059" s="13">
        <v>72.078431372549005</v>
      </c>
      <c r="I5059" s="2">
        <v>13.960784313725</v>
      </c>
      <c r="J5059" s="2">
        <v>5.1764705882350004</v>
      </c>
      <c r="K5059" s="2">
        <v>3.843137254902</v>
      </c>
      <c r="L5059" s="2">
        <v>1.411764705882</v>
      </c>
      <c r="M5059" s="2">
        <v>1.56862745098</v>
      </c>
      <c r="N5059" s="14">
        <v>1.9607843137250001</v>
      </c>
    </row>
    <row r="5060" spans="3:14" x14ac:dyDescent="0.25">
      <c r="C5060" s="121" t="s">
        <v>23</v>
      </c>
      <c r="D5060" s="121" t="s">
        <v>24</v>
      </c>
      <c r="E5060" s="18" t="s">
        <v>25</v>
      </c>
      <c r="F5060" s="17"/>
      <c r="G5060" s="19">
        <v>515</v>
      </c>
      <c r="H5060" s="21">
        <v>387</v>
      </c>
      <c r="I5060" s="3">
        <v>61</v>
      </c>
      <c r="J5060" s="3">
        <v>19</v>
      </c>
      <c r="K5060" s="3">
        <v>19</v>
      </c>
      <c r="L5060" s="3">
        <v>10</v>
      </c>
      <c r="M5060" s="3">
        <v>11</v>
      </c>
      <c r="N5060" s="22">
        <v>8</v>
      </c>
    </row>
    <row r="5061" spans="3:14" x14ac:dyDescent="0.25">
      <c r="C5061" s="125"/>
      <c r="D5061" s="122"/>
      <c r="E5061" s="9"/>
      <c r="F5061" s="10"/>
      <c r="G5061" s="8">
        <v>100</v>
      </c>
      <c r="H5061" s="13">
        <v>75.145631067961006</v>
      </c>
      <c r="I5061" s="2">
        <v>11.844660194175001</v>
      </c>
      <c r="J5061" s="2">
        <v>3.6893203883500001</v>
      </c>
      <c r="K5061" s="2">
        <v>3.6893203883500001</v>
      </c>
      <c r="L5061" s="2">
        <v>1.9417475728160001</v>
      </c>
      <c r="M5061" s="2">
        <v>2.1359223300969998</v>
      </c>
      <c r="N5061" s="14">
        <v>1.5533980582519999</v>
      </c>
    </row>
    <row r="5062" spans="3:14" x14ac:dyDescent="0.25">
      <c r="C5062" s="125"/>
      <c r="D5062" s="122"/>
      <c r="E5062" s="4" t="s">
        <v>26</v>
      </c>
      <c r="F5062" s="5"/>
      <c r="G5062" s="6">
        <v>718</v>
      </c>
      <c r="H5062" s="7">
        <v>535</v>
      </c>
      <c r="I5062" s="1">
        <v>95</v>
      </c>
      <c r="J5062" s="1">
        <v>27</v>
      </c>
      <c r="K5062" s="1">
        <v>22</v>
      </c>
      <c r="L5062" s="1">
        <v>11</v>
      </c>
      <c r="M5062" s="1">
        <v>13</v>
      </c>
      <c r="N5062" s="11">
        <v>15</v>
      </c>
    </row>
    <row r="5063" spans="3:14" x14ac:dyDescent="0.25">
      <c r="C5063" s="125"/>
      <c r="D5063" s="122"/>
      <c r="E5063" s="9"/>
      <c r="F5063" s="10"/>
      <c r="G5063" s="8">
        <v>100</v>
      </c>
      <c r="H5063" s="13">
        <v>74.512534818942001</v>
      </c>
      <c r="I5063" s="2">
        <v>13.231197771588</v>
      </c>
      <c r="J5063" s="2">
        <v>3.760445682451</v>
      </c>
      <c r="K5063" s="2">
        <v>3.0640668523680001</v>
      </c>
      <c r="L5063" s="2">
        <v>1.5320334261840001</v>
      </c>
      <c r="M5063" s="2">
        <v>1.8105849582169999</v>
      </c>
      <c r="N5063" s="14">
        <v>2.0891364902510001</v>
      </c>
    </row>
    <row r="5064" spans="3:14" x14ac:dyDescent="0.25">
      <c r="C5064" s="125"/>
      <c r="D5064" s="122"/>
      <c r="E5064" s="4" t="s">
        <v>27</v>
      </c>
      <c r="F5064" s="5"/>
      <c r="G5064" s="6">
        <v>492</v>
      </c>
      <c r="H5064" s="7">
        <v>353</v>
      </c>
      <c r="I5064" s="1">
        <v>61</v>
      </c>
      <c r="J5064" s="1">
        <v>35</v>
      </c>
      <c r="K5064" s="1">
        <v>15</v>
      </c>
      <c r="L5064" s="1">
        <v>10</v>
      </c>
      <c r="M5064" s="1">
        <v>9</v>
      </c>
      <c r="N5064" s="11">
        <v>9</v>
      </c>
    </row>
    <row r="5065" spans="3:14" x14ac:dyDescent="0.25">
      <c r="C5065" s="125"/>
      <c r="D5065" s="122"/>
      <c r="E5065" s="9"/>
      <c r="F5065" s="10"/>
      <c r="G5065" s="8">
        <v>100</v>
      </c>
      <c r="H5065" s="13">
        <v>71.747967479674998</v>
      </c>
      <c r="I5065" s="2">
        <v>12.398373983740001</v>
      </c>
      <c r="J5065" s="2">
        <v>7.1138211382109997</v>
      </c>
      <c r="K5065" s="2">
        <v>3.0487804878050002</v>
      </c>
      <c r="L5065" s="2">
        <v>2.032520325203</v>
      </c>
      <c r="M5065" s="2">
        <v>1.829268292683</v>
      </c>
      <c r="N5065" s="14">
        <v>1.829268292683</v>
      </c>
    </row>
    <row r="5066" spans="3:14" x14ac:dyDescent="0.25">
      <c r="C5066" s="125"/>
      <c r="D5066" s="122"/>
      <c r="E5066" s="4" t="s">
        <v>28</v>
      </c>
      <c r="F5066" s="5"/>
      <c r="G5066" s="6">
        <v>390</v>
      </c>
      <c r="H5066" s="7">
        <v>265</v>
      </c>
      <c r="I5066" s="1">
        <v>64</v>
      </c>
      <c r="J5066" s="1">
        <v>16</v>
      </c>
      <c r="K5066" s="1">
        <v>17</v>
      </c>
      <c r="L5066" s="1">
        <v>9</v>
      </c>
      <c r="M5066" s="1">
        <v>5</v>
      </c>
      <c r="N5066" s="11">
        <v>14</v>
      </c>
    </row>
    <row r="5067" spans="3:14" x14ac:dyDescent="0.25">
      <c r="C5067" s="125"/>
      <c r="D5067" s="122"/>
      <c r="E5067" s="9"/>
      <c r="F5067" s="10"/>
      <c r="G5067" s="8">
        <v>100</v>
      </c>
      <c r="H5067" s="13">
        <v>67.948717948717999</v>
      </c>
      <c r="I5067" s="2">
        <v>16.410256410256</v>
      </c>
      <c r="J5067" s="2">
        <v>4.1025641025640001</v>
      </c>
      <c r="K5067" s="2">
        <v>4.3589743589739998</v>
      </c>
      <c r="L5067" s="2">
        <v>2.3076923076920002</v>
      </c>
      <c r="M5067" s="2">
        <v>1.2820512820509999</v>
      </c>
      <c r="N5067" s="14">
        <v>3.5897435897440002</v>
      </c>
    </row>
    <row r="5068" spans="3:14" x14ac:dyDescent="0.25">
      <c r="C5068" s="125"/>
      <c r="D5068" s="122"/>
      <c r="E5068" s="4" t="s">
        <v>29</v>
      </c>
      <c r="F5068" s="5"/>
      <c r="G5068" s="6">
        <v>206</v>
      </c>
      <c r="H5068" s="7">
        <v>112</v>
      </c>
      <c r="I5068" s="1">
        <v>27</v>
      </c>
      <c r="J5068" s="1">
        <v>29</v>
      </c>
      <c r="K5068" s="1">
        <v>15</v>
      </c>
      <c r="L5068" s="1">
        <v>6</v>
      </c>
      <c r="M5068" s="1">
        <v>10</v>
      </c>
      <c r="N5068" s="11">
        <v>7</v>
      </c>
    </row>
    <row r="5069" spans="3:14" x14ac:dyDescent="0.25">
      <c r="C5069" s="125"/>
      <c r="D5069" s="122"/>
      <c r="E5069" s="9"/>
      <c r="F5069" s="10"/>
      <c r="G5069" s="8">
        <v>100</v>
      </c>
      <c r="H5069" s="13">
        <v>54.368932038834998</v>
      </c>
      <c r="I5069" s="2">
        <v>13.106796116505</v>
      </c>
      <c r="J5069" s="2">
        <v>14.077669902913</v>
      </c>
      <c r="K5069" s="2">
        <v>7.2815533980579996</v>
      </c>
      <c r="L5069" s="2">
        <v>2.9126213592229999</v>
      </c>
      <c r="M5069" s="2">
        <v>4.8543689320389998</v>
      </c>
      <c r="N5069" s="14">
        <v>3.398058252427</v>
      </c>
    </row>
    <row r="5070" spans="3:14" x14ac:dyDescent="0.25">
      <c r="C5070" s="125"/>
      <c r="D5070" s="122"/>
      <c r="E5070" s="4" t="s">
        <v>30</v>
      </c>
      <c r="F5070" s="5"/>
      <c r="G5070" s="6">
        <v>76</v>
      </c>
      <c r="H5070" s="7">
        <v>47</v>
      </c>
      <c r="I5070" s="1">
        <v>9</v>
      </c>
      <c r="J5070" s="1">
        <v>6</v>
      </c>
      <c r="K5070" s="1">
        <v>4</v>
      </c>
      <c r="L5070" s="1">
        <v>1</v>
      </c>
      <c r="M5070" s="1">
        <v>6</v>
      </c>
      <c r="N5070" s="11">
        <v>3</v>
      </c>
    </row>
    <row r="5071" spans="3:14" x14ac:dyDescent="0.25">
      <c r="C5071" s="125"/>
      <c r="D5071" s="122"/>
      <c r="E5071" s="9"/>
      <c r="F5071" s="10"/>
      <c r="G5071" s="8">
        <v>100</v>
      </c>
      <c r="H5071" s="13">
        <v>61.842105263157997</v>
      </c>
      <c r="I5071" s="2">
        <v>11.842105263158</v>
      </c>
      <c r="J5071" s="2">
        <v>7.8947368421049999</v>
      </c>
      <c r="K5071" s="2">
        <v>5.2631578947369997</v>
      </c>
      <c r="L5071" s="2">
        <v>1.3157894736839999</v>
      </c>
      <c r="M5071" s="2">
        <v>7.8947368421049999</v>
      </c>
      <c r="N5071" s="14">
        <v>3.947368421053</v>
      </c>
    </row>
    <row r="5072" spans="3:14" x14ac:dyDescent="0.25">
      <c r="C5072" s="125"/>
      <c r="D5072" s="122"/>
      <c r="E5072" s="4" t="s">
        <v>31</v>
      </c>
      <c r="F5072" s="5"/>
      <c r="G5072" s="6">
        <v>17</v>
      </c>
      <c r="H5072" s="7">
        <v>11</v>
      </c>
      <c r="I5072" s="1">
        <v>3</v>
      </c>
      <c r="J5072" s="1">
        <v>0</v>
      </c>
      <c r="K5072" s="1">
        <v>1</v>
      </c>
      <c r="L5072" s="1">
        <v>0</v>
      </c>
      <c r="M5072" s="1">
        <v>2</v>
      </c>
      <c r="N5072" s="11">
        <v>0</v>
      </c>
    </row>
    <row r="5073" spans="3:14" x14ac:dyDescent="0.25">
      <c r="C5073" s="125"/>
      <c r="D5073" s="122"/>
      <c r="E5073" s="9"/>
      <c r="F5073" s="10"/>
      <c r="G5073" s="8">
        <v>100</v>
      </c>
      <c r="H5073" s="13">
        <v>64.705882352941003</v>
      </c>
      <c r="I5073" s="2">
        <v>17.647058823529001</v>
      </c>
      <c r="J5073" s="16">
        <v>0</v>
      </c>
      <c r="K5073" s="2">
        <v>5.8823529411760003</v>
      </c>
      <c r="L5073" s="16">
        <v>0</v>
      </c>
      <c r="M5073" s="2">
        <v>11.764705882353001</v>
      </c>
      <c r="N5073" s="32">
        <v>0</v>
      </c>
    </row>
    <row r="5074" spans="3:14" x14ac:dyDescent="0.25">
      <c r="C5074" s="125"/>
      <c r="D5074" s="122"/>
      <c r="E5074" s="4" t="s">
        <v>32</v>
      </c>
      <c r="F5074" s="5"/>
      <c r="G5074" s="6">
        <v>1233</v>
      </c>
      <c r="H5074" s="7">
        <v>922</v>
      </c>
      <c r="I5074" s="1">
        <v>156</v>
      </c>
      <c r="J5074" s="1">
        <v>46</v>
      </c>
      <c r="K5074" s="1">
        <v>41</v>
      </c>
      <c r="L5074" s="1">
        <v>21</v>
      </c>
      <c r="M5074" s="1">
        <v>24</v>
      </c>
      <c r="N5074" s="11">
        <v>23</v>
      </c>
    </row>
    <row r="5075" spans="3:14" x14ac:dyDescent="0.25">
      <c r="C5075" s="125"/>
      <c r="D5075" s="122"/>
      <c r="E5075" s="9"/>
      <c r="F5075" s="10"/>
      <c r="G5075" s="8">
        <v>100</v>
      </c>
      <c r="H5075" s="13">
        <v>74.776966747770004</v>
      </c>
      <c r="I5075" s="2">
        <v>12.652068126521</v>
      </c>
      <c r="J5075" s="2">
        <v>3.7307380373069998</v>
      </c>
      <c r="K5075" s="2">
        <v>3.3252230332520001</v>
      </c>
      <c r="L5075" s="2">
        <v>1.703163017032</v>
      </c>
      <c r="M5075" s="2">
        <v>1.946472019465</v>
      </c>
      <c r="N5075" s="14">
        <v>1.865369018654</v>
      </c>
    </row>
    <row r="5076" spans="3:14" x14ac:dyDescent="0.25">
      <c r="C5076" s="125"/>
      <c r="D5076" s="122"/>
      <c r="E5076" s="4" t="s">
        <v>33</v>
      </c>
      <c r="F5076" s="5"/>
      <c r="G5076" s="6">
        <v>882</v>
      </c>
      <c r="H5076" s="7">
        <v>618</v>
      </c>
      <c r="I5076" s="1">
        <v>125</v>
      </c>
      <c r="J5076" s="1">
        <v>51</v>
      </c>
      <c r="K5076" s="1">
        <v>32</v>
      </c>
      <c r="L5076" s="1">
        <v>19</v>
      </c>
      <c r="M5076" s="1">
        <v>14</v>
      </c>
      <c r="N5076" s="11">
        <v>23</v>
      </c>
    </row>
    <row r="5077" spans="3:14" x14ac:dyDescent="0.25">
      <c r="C5077" s="125"/>
      <c r="D5077" s="122"/>
      <c r="E5077" s="9"/>
      <c r="F5077" s="10"/>
      <c r="G5077" s="8">
        <v>100</v>
      </c>
      <c r="H5077" s="13">
        <v>70.068027210883997</v>
      </c>
      <c r="I5077" s="2">
        <v>14.172335600906999</v>
      </c>
      <c r="J5077" s="2">
        <v>5.7823129251700003</v>
      </c>
      <c r="K5077" s="2">
        <v>3.6281179138319999</v>
      </c>
      <c r="L5077" s="2">
        <v>2.154195011338</v>
      </c>
      <c r="M5077" s="2">
        <v>1.587301587302</v>
      </c>
      <c r="N5077" s="14">
        <v>2.6077097505669999</v>
      </c>
    </row>
    <row r="5078" spans="3:14" x14ac:dyDescent="0.25">
      <c r="C5078" s="125"/>
      <c r="D5078" s="122"/>
      <c r="E5078" s="4" t="s">
        <v>34</v>
      </c>
      <c r="F5078" s="5"/>
      <c r="G5078" s="6">
        <v>299</v>
      </c>
      <c r="H5078" s="7">
        <v>170</v>
      </c>
      <c r="I5078" s="1">
        <v>39</v>
      </c>
      <c r="J5078" s="1">
        <v>35</v>
      </c>
      <c r="K5078" s="1">
        <v>20</v>
      </c>
      <c r="L5078" s="1">
        <v>7</v>
      </c>
      <c r="M5078" s="1">
        <v>18</v>
      </c>
      <c r="N5078" s="11">
        <v>10</v>
      </c>
    </row>
    <row r="5079" spans="3:14" x14ac:dyDescent="0.25">
      <c r="C5079" s="125"/>
      <c r="D5079" s="122"/>
      <c r="E5079" s="9"/>
      <c r="F5079" s="10"/>
      <c r="G5079" s="8">
        <v>100</v>
      </c>
      <c r="H5079" s="13">
        <v>56.856187290969999</v>
      </c>
      <c r="I5079" s="2">
        <v>13.04347826087</v>
      </c>
      <c r="J5079" s="2">
        <v>11.705685618728999</v>
      </c>
      <c r="K5079" s="2">
        <v>6.6889632107020001</v>
      </c>
      <c r="L5079" s="2">
        <v>2.3411371237459999</v>
      </c>
      <c r="M5079" s="2">
        <v>6.020066889632</v>
      </c>
      <c r="N5079" s="14">
        <v>3.344481605351</v>
      </c>
    </row>
    <row r="5080" spans="3:14" x14ac:dyDescent="0.25">
      <c r="C5080" s="125"/>
      <c r="D5080" s="122"/>
      <c r="E5080" s="4" t="s">
        <v>35</v>
      </c>
      <c r="F5080" s="5"/>
      <c r="G5080" s="6">
        <v>1181</v>
      </c>
      <c r="H5080" s="7">
        <v>788</v>
      </c>
      <c r="I5080" s="1">
        <v>164</v>
      </c>
      <c r="J5080" s="1">
        <v>86</v>
      </c>
      <c r="K5080" s="1">
        <v>52</v>
      </c>
      <c r="L5080" s="1">
        <v>26</v>
      </c>
      <c r="M5080" s="1">
        <v>32</v>
      </c>
      <c r="N5080" s="11">
        <v>33</v>
      </c>
    </row>
    <row r="5081" spans="3:14" x14ac:dyDescent="0.25">
      <c r="C5081" s="125"/>
      <c r="D5081" s="122"/>
      <c r="E5081" s="9"/>
      <c r="F5081" s="10"/>
      <c r="G5081" s="8">
        <v>100</v>
      </c>
      <c r="H5081" s="13">
        <v>66.723116003387005</v>
      </c>
      <c r="I5081" s="2">
        <v>13.886536833192</v>
      </c>
      <c r="J5081" s="2">
        <v>7.2819644369179999</v>
      </c>
      <c r="K5081" s="2">
        <v>4.403048264183</v>
      </c>
      <c r="L5081" s="2">
        <v>2.201524132091</v>
      </c>
      <c r="M5081" s="2">
        <v>2.709568162574</v>
      </c>
      <c r="N5081" s="14">
        <v>2.7942421676550002</v>
      </c>
    </row>
    <row r="5082" spans="3:14" x14ac:dyDescent="0.25">
      <c r="C5082" s="125"/>
      <c r="D5082" s="121" t="s">
        <v>21</v>
      </c>
      <c r="E5082" s="18" t="s">
        <v>25</v>
      </c>
      <c r="F5082" s="17"/>
      <c r="G5082" s="19">
        <v>268</v>
      </c>
      <c r="H5082" s="21">
        <v>193</v>
      </c>
      <c r="I5082" s="3">
        <v>28</v>
      </c>
      <c r="J5082" s="3">
        <v>13</v>
      </c>
      <c r="K5082" s="3">
        <v>12</v>
      </c>
      <c r="L5082" s="3">
        <v>6</v>
      </c>
      <c r="M5082" s="3">
        <v>9</v>
      </c>
      <c r="N5082" s="22">
        <v>7</v>
      </c>
    </row>
    <row r="5083" spans="3:14" x14ac:dyDescent="0.25">
      <c r="C5083" s="125"/>
      <c r="D5083" s="122"/>
      <c r="E5083" s="9"/>
      <c r="F5083" s="10"/>
      <c r="G5083" s="8">
        <v>100</v>
      </c>
      <c r="H5083" s="13">
        <v>72.014925373134005</v>
      </c>
      <c r="I5083" s="2">
        <v>10.447761194030001</v>
      </c>
      <c r="J5083" s="2">
        <v>4.8507462686569998</v>
      </c>
      <c r="K5083" s="2">
        <v>4.477611940299</v>
      </c>
      <c r="L5083" s="2">
        <v>2.238805970149</v>
      </c>
      <c r="M5083" s="2">
        <v>3.3582089552240002</v>
      </c>
      <c r="N5083" s="14">
        <v>2.6119402985070002</v>
      </c>
    </row>
    <row r="5084" spans="3:14" x14ac:dyDescent="0.25">
      <c r="C5084" s="125"/>
      <c r="D5084" s="122"/>
      <c r="E5084" s="4" t="s">
        <v>26</v>
      </c>
      <c r="F5084" s="5"/>
      <c r="G5084" s="6">
        <v>338</v>
      </c>
      <c r="H5084" s="7">
        <v>244</v>
      </c>
      <c r="I5084" s="1">
        <v>45</v>
      </c>
      <c r="J5084" s="1">
        <v>11</v>
      </c>
      <c r="K5084" s="1">
        <v>13</v>
      </c>
      <c r="L5084" s="1">
        <v>8</v>
      </c>
      <c r="M5084" s="1">
        <v>11</v>
      </c>
      <c r="N5084" s="11">
        <v>6</v>
      </c>
    </row>
    <row r="5085" spans="3:14" x14ac:dyDescent="0.25">
      <c r="C5085" s="125"/>
      <c r="D5085" s="122"/>
      <c r="E5085" s="9"/>
      <c r="F5085" s="10"/>
      <c r="G5085" s="8">
        <v>100</v>
      </c>
      <c r="H5085" s="13">
        <v>72.189349112426001</v>
      </c>
      <c r="I5085" s="2">
        <v>13.313609467456001</v>
      </c>
      <c r="J5085" s="2">
        <v>3.254437869822</v>
      </c>
      <c r="K5085" s="2">
        <v>3.8461538461539999</v>
      </c>
      <c r="L5085" s="2">
        <v>2.3668639053249998</v>
      </c>
      <c r="M5085" s="2">
        <v>3.254437869822</v>
      </c>
      <c r="N5085" s="14">
        <v>1.775147928994</v>
      </c>
    </row>
    <row r="5086" spans="3:14" x14ac:dyDescent="0.25">
      <c r="C5086" s="125"/>
      <c r="D5086" s="122"/>
      <c r="E5086" s="4" t="s">
        <v>27</v>
      </c>
      <c r="F5086" s="5"/>
      <c r="G5086" s="6">
        <v>241</v>
      </c>
      <c r="H5086" s="7">
        <v>176</v>
      </c>
      <c r="I5086" s="1">
        <v>24</v>
      </c>
      <c r="J5086" s="1">
        <v>15</v>
      </c>
      <c r="K5086" s="1">
        <v>8</v>
      </c>
      <c r="L5086" s="1">
        <v>8</v>
      </c>
      <c r="M5086" s="1">
        <v>6</v>
      </c>
      <c r="N5086" s="11">
        <v>4</v>
      </c>
    </row>
    <row r="5087" spans="3:14" x14ac:dyDescent="0.25">
      <c r="C5087" s="125"/>
      <c r="D5087" s="122"/>
      <c r="E5087" s="9"/>
      <c r="F5087" s="10"/>
      <c r="G5087" s="8">
        <v>100</v>
      </c>
      <c r="H5087" s="13">
        <v>73.029045643154006</v>
      </c>
      <c r="I5087" s="2">
        <v>9.9585062240659994</v>
      </c>
      <c r="J5087" s="2">
        <v>6.224066390041</v>
      </c>
      <c r="K5087" s="2">
        <v>3.3195020746889998</v>
      </c>
      <c r="L5087" s="2">
        <v>3.3195020746889998</v>
      </c>
      <c r="M5087" s="2">
        <v>2.4896265560169999</v>
      </c>
      <c r="N5087" s="14">
        <v>1.6597510373440001</v>
      </c>
    </row>
    <row r="5088" spans="3:14" x14ac:dyDescent="0.25">
      <c r="C5088" s="125"/>
      <c r="D5088" s="122"/>
      <c r="E5088" s="4" t="s">
        <v>28</v>
      </c>
      <c r="F5088" s="5"/>
      <c r="G5088" s="6">
        <v>180</v>
      </c>
      <c r="H5088" s="7">
        <v>114</v>
      </c>
      <c r="I5088" s="1">
        <v>31</v>
      </c>
      <c r="J5088" s="1">
        <v>11</v>
      </c>
      <c r="K5088" s="1">
        <v>6</v>
      </c>
      <c r="L5088" s="1">
        <v>5</v>
      </c>
      <c r="M5088" s="1">
        <v>3</v>
      </c>
      <c r="N5088" s="11">
        <v>10</v>
      </c>
    </row>
    <row r="5089" spans="3:14" x14ac:dyDescent="0.25">
      <c r="C5089" s="125"/>
      <c r="D5089" s="122"/>
      <c r="E5089" s="9"/>
      <c r="F5089" s="10"/>
      <c r="G5089" s="8">
        <v>100</v>
      </c>
      <c r="H5089" s="13">
        <v>63.333333333333002</v>
      </c>
      <c r="I5089" s="2">
        <v>17.222222222222001</v>
      </c>
      <c r="J5089" s="2">
        <v>6.1111111111109997</v>
      </c>
      <c r="K5089" s="2">
        <v>3.333333333333</v>
      </c>
      <c r="L5089" s="2">
        <v>2.7777777777780002</v>
      </c>
      <c r="M5089" s="2">
        <v>1.666666666667</v>
      </c>
      <c r="N5089" s="14">
        <v>5.5555555555560003</v>
      </c>
    </row>
    <row r="5090" spans="3:14" x14ac:dyDescent="0.25">
      <c r="C5090" s="125"/>
      <c r="D5090" s="122"/>
      <c r="E5090" s="4" t="s">
        <v>29</v>
      </c>
      <c r="F5090" s="5"/>
      <c r="G5090" s="6">
        <v>83</v>
      </c>
      <c r="H5090" s="7">
        <v>48</v>
      </c>
      <c r="I5090" s="1">
        <v>11</v>
      </c>
      <c r="J5090" s="1">
        <v>11</v>
      </c>
      <c r="K5090" s="1">
        <v>3</v>
      </c>
      <c r="L5090" s="1">
        <v>2</v>
      </c>
      <c r="M5090" s="1">
        <v>5</v>
      </c>
      <c r="N5090" s="11">
        <v>3</v>
      </c>
    </row>
    <row r="5091" spans="3:14" x14ac:dyDescent="0.25">
      <c r="C5091" s="125"/>
      <c r="D5091" s="122"/>
      <c r="E5091" s="9"/>
      <c r="F5091" s="10"/>
      <c r="G5091" s="8">
        <v>100</v>
      </c>
      <c r="H5091" s="13">
        <v>57.831325301204998</v>
      </c>
      <c r="I5091" s="2">
        <v>13.253012048193</v>
      </c>
      <c r="J5091" s="2">
        <v>13.253012048193</v>
      </c>
      <c r="K5091" s="2">
        <v>3.6144578313250002</v>
      </c>
      <c r="L5091" s="2">
        <v>2.409638554217</v>
      </c>
      <c r="M5091" s="2">
        <v>6.0240963855420002</v>
      </c>
      <c r="N5091" s="14">
        <v>3.6144578313250002</v>
      </c>
    </row>
    <row r="5092" spans="3:14" x14ac:dyDescent="0.25">
      <c r="C5092" s="125"/>
      <c r="D5092" s="122"/>
      <c r="E5092" s="4" t="s">
        <v>30</v>
      </c>
      <c r="F5092" s="5"/>
      <c r="G5092" s="6">
        <v>26</v>
      </c>
      <c r="H5092" s="7">
        <v>14</v>
      </c>
      <c r="I5092" s="1">
        <v>2</v>
      </c>
      <c r="J5092" s="1">
        <v>5</v>
      </c>
      <c r="K5092" s="1">
        <v>2</v>
      </c>
      <c r="L5092" s="1">
        <v>0</v>
      </c>
      <c r="M5092" s="1">
        <v>2</v>
      </c>
      <c r="N5092" s="11">
        <v>1</v>
      </c>
    </row>
    <row r="5093" spans="3:14" x14ac:dyDescent="0.25">
      <c r="C5093" s="125"/>
      <c r="D5093" s="122"/>
      <c r="E5093" s="9"/>
      <c r="F5093" s="10"/>
      <c r="G5093" s="8">
        <v>100</v>
      </c>
      <c r="H5093" s="13">
        <v>53.846153846154003</v>
      </c>
      <c r="I5093" s="2">
        <v>7.6923076923079998</v>
      </c>
      <c r="J5093" s="2">
        <v>19.230769230768999</v>
      </c>
      <c r="K5093" s="2">
        <v>7.6923076923079998</v>
      </c>
      <c r="L5093" s="16">
        <v>0</v>
      </c>
      <c r="M5093" s="2">
        <v>7.6923076923079998</v>
      </c>
      <c r="N5093" s="14">
        <v>3.8461538461539999</v>
      </c>
    </row>
    <row r="5094" spans="3:14" x14ac:dyDescent="0.25">
      <c r="C5094" s="125"/>
      <c r="D5094" s="122"/>
      <c r="E5094" s="4" t="s">
        <v>31</v>
      </c>
      <c r="F5094" s="5"/>
      <c r="G5094" s="6">
        <v>3</v>
      </c>
      <c r="H5094" s="7">
        <v>2</v>
      </c>
      <c r="I5094" s="1">
        <v>1</v>
      </c>
      <c r="J5094" s="1">
        <v>0</v>
      </c>
      <c r="K5094" s="1">
        <v>0</v>
      </c>
      <c r="L5094" s="1">
        <v>0</v>
      </c>
      <c r="M5094" s="1">
        <v>0</v>
      </c>
      <c r="N5094" s="11">
        <v>0</v>
      </c>
    </row>
    <row r="5095" spans="3:14" x14ac:dyDescent="0.25">
      <c r="C5095" s="125"/>
      <c r="D5095" s="122"/>
      <c r="E5095" s="9"/>
      <c r="F5095" s="10"/>
      <c r="G5095" s="8">
        <v>100</v>
      </c>
      <c r="H5095" s="13">
        <v>66.666666666666998</v>
      </c>
      <c r="I5095" s="2">
        <v>33.333333333333002</v>
      </c>
      <c r="J5095" s="16">
        <v>0</v>
      </c>
      <c r="K5095" s="16">
        <v>0</v>
      </c>
      <c r="L5095" s="16">
        <v>0</v>
      </c>
      <c r="M5095" s="16">
        <v>0</v>
      </c>
      <c r="N5095" s="32">
        <v>0</v>
      </c>
    </row>
    <row r="5096" spans="3:14" x14ac:dyDescent="0.25">
      <c r="C5096" s="125"/>
      <c r="D5096" s="122"/>
      <c r="E5096" s="4" t="s">
        <v>32</v>
      </c>
      <c r="F5096" s="5"/>
      <c r="G5096" s="6">
        <v>606</v>
      </c>
      <c r="H5096" s="7">
        <v>437</v>
      </c>
      <c r="I5096" s="1">
        <v>73</v>
      </c>
      <c r="J5096" s="1">
        <v>24</v>
      </c>
      <c r="K5096" s="1">
        <v>25</v>
      </c>
      <c r="L5096" s="1">
        <v>14</v>
      </c>
      <c r="M5096" s="1">
        <v>20</v>
      </c>
      <c r="N5096" s="11">
        <v>13</v>
      </c>
    </row>
    <row r="5097" spans="3:14" x14ac:dyDescent="0.25">
      <c r="C5097" s="125"/>
      <c r="D5097" s="122"/>
      <c r="E5097" s="9"/>
      <c r="F5097" s="10"/>
      <c r="G5097" s="8">
        <v>100</v>
      </c>
      <c r="H5097" s="13">
        <v>72.112211221121996</v>
      </c>
      <c r="I5097" s="2">
        <v>12.046204620461999</v>
      </c>
      <c r="J5097" s="2">
        <v>3.9603960396039999</v>
      </c>
      <c r="K5097" s="2">
        <v>4.1254125412539997</v>
      </c>
      <c r="L5097" s="2">
        <v>2.3102310231019998</v>
      </c>
      <c r="M5097" s="2">
        <v>3.3003300330030001</v>
      </c>
      <c r="N5097" s="14">
        <v>2.145214521452</v>
      </c>
    </row>
    <row r="5098" spans="3:14" x14ac:dyDescent="0.25">
      <c r="C5098" s="125"/>
      <c r="D5098" s="122"/>
      <c r="E5098" s="4" t="s">
        <v>33</v>
      </c>
      <c r="F5098" s="5"/>
      <c r="G5098" s="6">
        <v>421</v>
      </c>
      <c r="H5098" s="7">
        <v>290</v>
      </c>
      <c r="I5098" s="1">
        <v>55</v>
      </c>
      <c r="J5098" s="1">
        <v>26</v>
      </c>
      <c r="K5098" s="1">
        <v>14</v>
      </c>
      <c r="L5098" s="1">
        <v>13</v>
      </c>
      <c r="M5098" s="1">
        <v>9</v>
      </c>
      <c r="N5098" s="11">
        <v>14</v>
      </c>
    </row>
    <row r="5099" spans="3:14" x14ac:dyDescent="0.25">
      <c r="C5099" s="125"/>
      <c r="D5099" s="122"/>
      <c r="E5099" s="9"/>
      <c r="F5099" s="10"/>
      <c r="G5099" s="8">
        <v>100</v>
      </c>
      <c r="H5099" s="13">
        <v>68.883610451305998</v>
      </c>
      <c r="I5099" s="2">
        <v>13.064133016627</v>
      </c>
      <c r="J5099" s="2">
        <v>6.1757719714960002</v>
      </c>
      <c r="K5099" s="2">
        <v>3.3254156769600001</v>
      </c>
      <c r="L5099" s="2">
        <v>3.0878859857480001</v>
      </c>
      <c r="M5099" s="2">
        <v>2.1377672209030001</v>
      </c>
      <c r="N5099" s="14">
        <v>3.3254156769600001</v>
      </c>
    </row>
    <row r="5100" spans="3:14" x14ac:dyDescent="0.25">
      <c r="C5100" s="125"/>
      <c r="D5100" s="122"/>
      <c r="E5100" s="4" t="s">
        <v>34</v>
      </c>
      <c r="F5100" s="5"/>
      <c r="G5100" s="6">
        <v>112</v>
      </c>
      <c r="H5100" s="7">
        <v>64</v>
      </c>
      <c r="I5100" s="1">
        <v>14</v>
      </c>
      <c r="J5100" s="1">
        <v>16</v>
      </c>
      <c r="K5100" s="1">
        <v>5</v>
      </c>
      <c r="L5100" s="1">
        <v>2</v>
      </c>
      <c r="M5100" s="1">
        <v>7</v>
      </c>
      <c r="N5100" s="11">
        <v>4</v>
      </c>
    </row>
    <row r="5101" spans="3:14" x14ac:dyDescent="0.25">
      <c r="C5101" s="125"/>
      <c r="D5101" s="122"/>
      <c r="E5101" s="9"/>
      <c r="F5101" s="10"/>
      <c r="G5101" s="8">
        <v>100</v>
      </c>
      <c r="H5101" s="13">
        <v>57.142857142856997</v>
      </c>
      <c r="I5101" s="2">
        <v>12.5</v>
      </c>
      <c r="J5101" s="2">
        <v>14.285714285714</v>
      </c>
      <c r="K5101" s="2">
        <v>4.4642857142860004</v>
      </c>
      <c r="L5101" s="2">
        <v>1.785714285714</v>
      </c>
      <c r="M5101" s="2">
        <v>6.25</v>
      </c>
      <c r="N5101" s="14">
        <v>3.5714285714290002</v>
      </c>
    </row>
    <row r="5102" spans="3:14" x14ac:dyDescent="0.25">
      <c r="C5102" s="125"/>
      <c r="D5102" s="122"/>
      <c r="E5102" s="4" t="s">
        <v>35</v>
      </c>
      <c r="F5102" s="5"/>
      <c r="G5102" s="6">
        <v>533</v>
      </c>
      <c r="H5102" s="7">
        <v>354</v>
      </c>
      <c r="I5102" s="1">
        <v>69</v>
      </c>
      <c r="J5102" s="1">
        <v>42</v>
      </c>
      <c r="K5102" s="1">
        <v>19</v>
      </c>
      <c r="L5102" s="1">
        <v>15</v>
      </c>
      <c r="M5102" s="1">
        <v>16</v>
      </c>
      <c r="N5102" s="11">
        <v>18</v>
      </c>
    </row>
    <row r="5103" spans="3:14" x14ac:dyDescent="0.25">
      <c r="C5103" s="125"/>
      <c r="D5103" s="122"/>
      <c r="E5103" s="9"/>
      <c r="F5103" s="10"/>
      <c r="G5103" s="8">
        <v>100</v>
      </c>
      <c r="H5103" s="13">
        <v>66.416510318948994</v>
      </c>
      <c r="I5103" s="2">
        <v>12.945590994371001</v>
      </c>
      <c r="J5103" s="2">
        <v>7.8799249530960003</v>
      </c>
      <c r="K5103" s="2">
        <v>3.5647279549720001</v>
      </c>
      <c r="L5103" s="2">
        <v>2.8142589118200001</v>
      </c>
      <c r="M5103" s="2">
        <v>3.0018761726080001</v>
      </c>
      <c r="N5103" s="14">
        <v>3.3771106941840001</v>
      </c>
    </row>
    <row r="5104" spans="3:14" x14ac:dyDescent="0.25">
      <c r="C5104" s="125"/>
      <c r="D5104" s="121" t="s">
        <v>22</v>
      </c>
      <c r="E5104" s="18" t="s">
        <v>25</v>
      </c>
      <c r="F5104" s="17"/>
      <c r="G5104" s="19">
        <v>247</v>
      </c>
      <c r="H5104" s="21">
        <v>194</v>
      </c>
      <c r="I5104" s="3">
        <v>33</v>
      </c>
      <c r="J5104" s="3">
        <v>6</v>
      </c>
      <c r="K5104" s="3">
        <v>7</v>
      </c>
      <c r="L5104" s="3">
        <v>4</v>
      </c>
      <c r="M5104" s="3">
        <v>2</v>
      </c>
      <c r="N5104" s="22">
        <v>1</v>
      </c>
    </row>
    <row r="5105" spans="3:14" x14ac:dyDescent="0.25">
      <c r="C5105" s="125"/>
      <c r="D5105" s="122"/>
      <c r="E5105" s="9"/>
      <c r="F5105" s="10"/>
      <c r="G5105" s="8">
        <v>100</v>
      </c>
      <c r="H5105" s="13">
        <v>78.542510121456999</v>
      </c>
      <c r="I5105" s="2">
        <v>13.36032388664</v>
      </c>
      <c r="J5105" s="2">
        <v>2.4291497975710001</v>
      </c>
      <c r="K5105" s="2">
        <v>2.834008097166</v>
      </c>
      <c r="L5105" s="2">
        <v>1.619433198381</v>
      </c>
      <c r="M5105" s="2">
        <v>0.80971659919000005</v>
      </c>
      <c r="N5105" s="14">
        <v>0.40485829959500003</v>
      </c>
    </row>
    <row r="5106" spans="3:14" x14ac:dyDescent="0.25">
      <c r="C5106" s="125"/>
      <c r="D5106" s="122"/>
      <c r="E5106" s="4" t="s">
        <v>26</v>
      </c>
      <c r="F5106" s="5"/>
      <c r="G5106" s="6">
        <v>380</v>
      </c>
      <c r="H5106" s="7">
        <v>291</v>
      </c>
      <c r="I5106" s="1">
        <v>50</v>
      </c>
      <c r="J5106" s="1">
        <v>16</v>
      </c>
      <c r="K5106" s="1">
        <v>9</v>
      </c>
      <c r="L5106" s="1">
        <v>3</v>
      </c>
      <c r="M5106" s="1">
        <v>2</v>
      </c>
      <c r="N5106" s="11">
        <v>9</v>
      </c>
    </row>
    <row r="5107" spans="3:14" x14ac:dyDescent="0.25">
      <c r="C5107" s="125"/>
      <c r="D5107" s="122"/>
      <c r="E5107" s="9"/>
      <c r="F5107" s="10"/>
      <c r="G5107" s="8">
        <v>100</v>
      </c>
      <c r="H5107" s="13">
        <v>76.578947368420998</v>
      </c>
      <c r="I5107" s="2">
        <v>13.157894736842</v>
      </c>
      <c r="J5107" s="2">
        <v>4.2105263157890001</v>
      </c>
      <c r="K5107" s="2">
        <v>2.3684210526320002</v>
      </c>
      <c r="L5107" s="2">
        <v>0.78947368421099995</v>
      </c>
      <c r="M5107" s="2">
        <v>0.52631578947400004</v>
      </c>
      <c r="N5107" s="14">
        <v>2.3684210526320002</v>
      </c>
    </row>
    <row r="5108" spans="3:14" x14ac:dyDescent="0.25">
      <c r="C5108" s="125"/>
      <c r="D5108" s="122"/>
      <c r="E5108" s="4" t="s">
        <v>27</v>
      </c>
      <c r="F5108" s="5"/>
      <c r="G5108" s="6">
        <v>251</v>
      </c>
      <c r="H5108" s="7">
        <v>177</v>
      </c>
      <c r="I5108" s="1">
        <v>37</v>
      </c>
      <c r="J5108" s="1">
        <v>20</v>
      </c>
      <c r="K5108" s="1">
        <v>7</v>
      </c>
      <c r="L5108" s="1">
        <v>2</v>
      </c>
      <c r="M5108" s="1">
        <v>3</v>
      </c>
      <c r="N5108" s="11">
        <v>5</v>
      </c>
    </row>
    <row r="5109" spans="3:14" x14ac:dyDescent="0.25">
      <c r="C5109" s="125"/>
      <c r="D5109" s="122"/>
      <c r="E5109" s="9"/>
      <c r="F5109" s="10"/>
      <c r="G5109" s="8">
        <v>100</v>
      </c>
      <c r="H5109" s="13">
        <v>70.517928286853007</v>
      </c>
      <c r="I5109" s="2">
        <v>14.741035856573999</v>
      </c>
      <c r="J5109" s="2">
        <v>7.9681274900399996</v>
      </c>
      <c r="K5109" s="2">
        <v>2.7888446215139999</v>
      </c>
      <c r="L5109" s="2">
        <v>0.79681274900400001</v>
      </c>
      <c r="M5109" s="2">
        <v>1.1952191235059999</v>
      </c>
      <c r="N5109" s="14">
        <v>1.9920318725099999</v>
      </c>
    </row>
    <row r="5110" spans="3:14" x14ac:dyDescent="0.25">
      <c r="C5110" s="125"/>
      <c r="D5110" s="122"/>
      <c r="E5110" s="4" t="s">
        <v>28</v>
      </c>
      <c r="F5110" s="5"/>
      <c r="G5110" s="6">
        <v>210</v>
      </c>
      <c r="H5110" s="7">
        <v>151</v>
      </c>
      <c r="I5110" s="1">
        <v>33</v>
      </c>
      <c r="J5110" s="1">
        <v>5</v>
      </c>
      <c r="K5110" s="1">
        <v>11</v>
      </c>
      <c r="L5110" s="1">
        <v>4</v>
      </c>
      <c r="M5110" s="1">
        <v>2</v>
      </c>
      <c r="N5110" s="11">
        <v>4</v>
      </c>
    </row>
    <row r="5111" spans="3:14" x14ac:dyDescent="0.25">
      <c r="C5111" s="125"/>
      <c r="D5111" s="122"/>
      <c r="E5111" s="9"/>
      <c r="F5111" s="10"/>
      <c r="G5111" s="8">
        <v>100</v>
      </c>
      <c r="H5111" s="13">
        <v>71.904761904761997</v>
      </c>
      <c r="I5111" s="2">
        <v>15.714285714286</v>
      </c>
      <c r="J5111" s="2">
        <v>2.3809523809519999</v>
      </c>
      <c r="K5111" s="2">
        <v>5.2380952380950001</v>
      </c>
      <c r="L5111" s="2">
        <v>1.9047619047619999</v>
      </c>
      <c r="M5111" s="2">
        <v>0.95238095238099996</v>
      </c>
      <c r="N5111" s="14">
        <v>1.9047619047619999</v>
      </c>
    </row>
    <row r="5112" spans="3:14" x14ac:dyDescent="0.25">
      <c r="C5112" s="125"/>
      <c r="D5112" s="122"/>
      <c r="E5112" s="4" t="s">
        <v>29</v>
      </c>
      <c r="F5112" s="5"/>
      <c r="G5112" s="6">
        <v>123</v>
      </c>
      <c r="H5112" s="7">
        <v>64</v>
      </c>
      <c r="I5112" s="1">
        <v>16</v>
      </c>
      <c r="J5112" s="1">
        <v>18</v>
      </c>
      <c r="K5112" s="1">
        <v>12</v>
      </c>
      <c r="L5112" s="1">
        <v>4</v>
      </c>
      <c r="M5112" s="1">
        <v>5</v>
      </c>
      <c r="N5112" s="11">
        <v>4</v>
      </c>
    </row>
    <row r="5113" spans="3:14" x14ac:dyDescent="0.25">
      <c r="C5113" s="125"/>
      <c r="D5113" s="122"/>
      <c r="E5113" s="9"/>
      <c r="F5113" s="10"/>
      <c r="G5113" s="8">
        <v>100</v>
      </c>
      <c r="H5113" s="13">
        <v>52.032520325203002</v>
      </c>
      <c r="I5113" s="2">
        <v>13.008130081300999</v>
      </c>
      <c r="J5113" s="2">
        <v>14.634146341463</v>
      </c>
      <c r="K5113" s="2">
        <v>9.7560975609760003</v>
      </c>
      <c r="L5113" s="2">
        <v>3.2520325203249998</v>
      </c>
      <c r="M5113" s="2">
        <v>4.065040650407</v>
      </c>
      <c r="N5113" s="14">
        <v>3.2520325203249998</v>
      </c>
    </row>
    <row r="5114" spans="3:14" x14ac:dyDescent="0.25">
      <c r="C5114" s="125"/>
      <c r="D5114" s="122"/>
      <c r="E5114" s="4" t="s">
        <v>30</v>
      </c>
      <c r="F5114" s="5"/>
      <c r="G5114" s="6">
        <v>50</v>
      </c>
      <c r="H5114" s="7">
        <v>33</v>
      </c>
      <c r="I5114" s="1">
        <v>7</v>
      </c>
      <c r="J5114" s="1">
        <v>1</v>
      </c>
      <c r="K5114" s="1">
        <v>2</v>
      </c>
      <c r="L5114" s="1">
        <v>1</v>
      </c>
      <c r="M5114" s="1">
        <v>4</v>
      </c>
      <c r="N5114" s="11">
        <v>2</v>
      </c>
    </row>
    <row r="5115" spans="3:14" x14ac:dyDescent="0.25">
      <c r="C5115" s="125"/>
      <c r="D5115" s="122"/>
      <c r="E5115" s="9"/>
      <c r="F5115" s="10"/>
      <c r="G5115" s="8">
        <v>100</v>
      </c>
      <c r="H5115" s="13">
        <v>66</v>
      </c>
      <c r="I5115" s="2">
        <v>14</v>
      </c>
      <c r="J5115" s="2">
        <v>2</v>
      </c>
      <c r="K5115" s="2">
        <v>4</v>
      </c>
      <c r="L5115" s="2">
        <v>2</v>
      </c>
      <c r="M5115" s="2">
        <v>8</v>
      </c>
      <c r="N5115" s="14">
        <v>4</v>
      </c>
    </row>
    <row r="5116" spans="3:14" x14ac:dyDescent="0.25">
      <c r="C5116" s="125"/>
      <c r="D5116" s="122"/>
      <c r="E5116" s="4" t="s">
        <v>31</v>
      </c>
      <c r="F5116" s="5"/>
      <c r="G5116" s="6">
        <v>14</v>
      </c>
      <c r="H5116" s="7">
        <v>9</v>
      </c>
      <c r="I5116" s="1">
        <v>2</v>
      </c>
      <c r="J5116" s="1">
        <v>0</v>
      </c>
      <c r="K5116" s="1">
        <v>1</v>
      </c>
      <c r="L5116" s="1">
        <v>0</v>
      </c>
      <c r="M5116" s="1">
        <v>2</v>
      </c>
      <c r="N5116" s="11">
        <v>0</v>
      </c>
    </row>
    <row r="5117" spans="3:14" x14ac:dyDescent="0.25">
      <c r="C5117" s="125"/>
      <c r="D5117" s="122"/>
      <c r="E5117" s="9"/>
      <c r="F5117" s="10"/>
      <c r="G5117" s="8">
        <v>100</v>
      </c>
      <c r="H5117" s="13">
        <v>64.285714285713993</v>
      </c>
      <c r="I5117" s="2">
        <v>14.285714285714</v>
      </c>
      <c r="J5117" s="16">
        <v>0</v>
      </c>
      <c r="K5117" s="2">
        <v>7.1428571428570002</v>
      </c>
      <c r="L5117" s="16">
        <v>0</v>
      </c>
      <c r="M5117" s="2">
        <v>14.285714285714</v>
      </c>
      <c r="N5117" s="32">
        <v>0</v>
      </c>
    </row>
    <row r="5118" spans="3:14" x14ac:dyDescent="0.25">
      <c r="C5118" s="125"/>
      <c r="D5118" s="122"/>
      <c r="E5118" s="4" t="s">
        <v>32</v>
      </c>
      <c r="F5118" s="5"/>
      <c r="G5118" s="6">
        <v>627</v>
      </c>
      <c r="H5118" s="7">
        <v>485</v>
      </c>
      <c r="I5118" s="1">
        <v>83</v>
      </c>
      <c r="J5118" s="1">
        <v>22</v>
      </c>
      <c r="K5118" s="1">
        <v>16</v>
      </c>
      <c r="L5118" s="1">
        <v>7</v>
      </c>
      <c r="M5118" s="1">
        <v>4</v>
      </c>
      <c r="N5118" s="11">
        <v>10</v>
      </c>
    </row>
    <row r="5119" spans="3:14" x14ac:dyDescent="0.25">
      <c r="C5119" s="125"/>
      <c r="D5119" s="122"/>
      <c r="E5119" s="9"/>
      <c r="F5119" s="10"/>
      <c r="G5119" s="8">
        <v>100</v>
      </c>
      <c r="H5119" s="13">
        <v>77.352472089314006</v>
      </c>
      <c r="I5119" s="2">
        <v>13.237639553429</v>
      </c>
      <c r="J5119" s="2">
        <v>3.508771929825</v>
      </c>
      <c r="K5119" s="2">
        <v>2.5518341307810002</v>
      </c>
      <c r="L5119" s="2">
        <v>1.116427432217</v>
      </c>
      <c r="M5119" s="2">
        <v>0.63795853269500002</v>
      </c>
      <c r="N5119" s="14">
        <v>1.5948963317380001</v>
      </c>
    </row>
    <row r="5120" spans="3:14" x14ac:dyDescent="0.25">
      <c r="C5120" s="125"/>
      <c r="D5120" s="122"/>
      <c r="E5120" s="4" t="s">
        <v>33</v>
      </c>
      <c r="F5120" s="5"/>
      <c r="G5120" s="6">
        <v>461</v>
      </c>
      <c r="H5120" s="7">
        <v>328</v>
      </c>
      <c r="I5120" s="1">
        <v>70</v>
      </c>
      <c r="J5120" s="1">
        <v>25</v>
      </c>
      <c r="K5120" s="1">
        <v>18</v>
      </c>
      <c r="L5120" s="1">
        <v>6</v>
      </c>
      <c r="M5120" s="1">
        <v>5</v>
      </c>
      <c r="N5120" s="11">
        <v>9</v>
      </c>
    </row>
    <row r="5121" spans="3:14" x14ac:dyDescent="0.25">
      <c r="C5121" s="125"/>
      <c r="D5121" s="122"/>
      <c r="E5121" s="9"/>
      <c r="F5121" s="10"/>
      <c r="G5121" s="8">
        <v>100</v>
      </c>
      <c r="H5121" s="13">
        <v>71.149674620390002</v>
      </c>
      <c r="I5121" s="2">
        <v>15.184381778742001</v>
      </c>
      <c r="J5121" s="2">
        <v>5.4229934924079997</v>
      </c>
      <c r="K5121" s="2">
        <v>3.904555314534</v>
      </c>
      <c r="L5121" s="2">
        <v>1.3015184381780001</v>
      </c>
      <c r="M5121" s="2">
        <v>1.084598698482</v>
      </c>
      <c r="N5121" s="14">
        <v>1.952277657267</v>
      </c>
    </row>
    <row r="5122" spans="3:14" x14ac:dyDescent="0.25">
      <c r="C5122" s="125"/>
      <c r="D5122" s="122"/>
      <c r="E5122" s="4" t="s">
        <v>34</v>
      </c>
      <c r="F5122" s="5"/>
      <c r="G5122" s="6">
        <v>187</v>
      </c>
      <c r="H5122" s="7">
        <v>106</v>
      </c>
      <c r="I5122" s="1">
        <v>25</v>
      </c>
      <c r="J5122" s="1">
        <v>19</v>
      </c>
      <c r="K5122" s="1">
        <v>15</v>
      </c>
      <c r="L5122" s="1">
        <v>5</v>
      </c>
      <c r="M5122" s="1">
        <v>11</v>
      </c>
      <c r="N5122" s="11">
        <v>6</v>
      </c>
    </row>
    <row r="5123" spans="3:14" x14ac:dyDescent="0.25">
      <c r="C5123" s="125"/>
      <c r="D5123" s="122"/>
      <c r="E5123" s="9"/>
      <c r="F5123" s="10"/>
      <c r="G5123" s="8">
        <v>100</v>
      </c>
      <c r="H5123" s="13">
        <v>56.684491978609998</v>
      </c>
      <c r="I5123" s="2">
        <v>13.368983957218999</v>
      </c>
      <c r="J5123" s="2">
        <v>10.160427807487</v>
      </c>
      <c r="K5123" s="2">
        <v>8.0213903743320003</v>
      </c>
      <c r="L5123" s="2">
        <v>2.673796791444</v>
      </c>
      <c r="M5123" s="2">
        <v>5.8823529411760003</v>
      </c>
      <c r="N5123" s="14">
        <v>3.208556149733</v>
      </c>
    </row>
    <row r="5124" spans="3:14" x14ac:dyDescent="0.25">
      <c r="C5124" s="125"/>
      <c r="D5124" s="122"/>
      <c r="E5124" s="4" t="s">
        <v>35</v>
      </c>
      <c r="F5124" s="5"/>
      <c r="G5124" s="6">
        <v>648</v>
      </c>
      <c r="H5124" s="7">
        <v>434</v>
      </c>
      <c r="I5124" s="1">
        <v>95</v>
      </c>
      <c r="J5124" s="1">
        <v>44</v>
      </c>
      <c r="K5124" s="1">
        <v>33</v>
      </c>
      <c r="L5124" s="1">
        <v>11</v>
      </c>
      <c r="M5124" s="1">
        <v>16</v>
      </c>
      <c r="N5124" s="11">
        <v>15</v>
      </c>
    </row>
    <row r="5125" spans="3:14" x14ac:dyDescent="0.25">
      <c r="C5125" s="125"/>
      <c r="D5125" s="122"/>
      <c r="E5125" s="9"/>
      <c r="F5125" s="10"/>
      <c r="G5125" s="8">
        <v>100</v>
      </c>
      <c r="H5125" s="13">
        <v>66.975308641975005</v>
      </c>
      <c r="I5125" s="2">
        <v>14.66049382716</v>
      </c>
      <c r="J5125" s="2">
        <v>6.79012345679</v>
      </c>
      <c r="K5125" s="2">
        <v>5.0925925925930002</v>
      </c>
      <c r="L5125" s="2">
        <v>1.697530864198</v>
      </c>
      <c r="M5125" s="2">
        <v>2.4691358024690002</v>
      </c>
      <c r="N5125" s="14">
        <v>2.3148148148150001</v>
      </c>
    </row>
    <row r="5126" spans="3:14" x14ac:dyDescent="0.25">
      <c r="C5126" s="121" t="s">
        <v>36</v>
      </c>
      <c r="D5126" s="121" t="s">
        <v>24</v>
      </c>
      <c r="E5126" s="18" t="s">
        <v>37</v>
      </c>
      <c r="F5126" s="17"/>
      <c r="G5126" s="19">
        <v>106</v>
      </c>
      <c r="H5126" s="21">
        <v>45</v>
      </c>
      <c r="I5126" s="3">
        <v>16</v>
      </c>
      <c r="J5126" s="3">
        <v>9</v>
      </c>
      <c r="K5126" s="3">
        <v>13</v>
      </c>
      <c r="L5126" s="3">
        <v>5</v>
      </c>
      <c r="M5126" s="3">
        <v>13</v>
      </c>
      <c r="N5126" s="22">
        <v>5</v>
      </c>
    </row>
    <row r="5127" spans="3:14" x14ac:dyDescent="0.25">
      <c r="C5127" s="125"/>
      <c r="D5127" s="122"/>
      <c r="E5127" s="9"/>
      <c r="F5127" s="10"/>
      <c r="G5127" s="8">
        <v>100</v>
      </c>
      <c r="H5127" s="13">
        <v>42.452830188679002</v>
      </c>
      <c r="I5127" s="2">
        <v>15.094339622642</v>
      </c>
      <c r="J5127" s="2">
        <v>8.4905660377360004</v>
      </c>
      <c r="K5127" s="2">
        <v>12.264150943396</v>
      </c>
      <c r="L5127" s="2">
        <v>4.7169811320750004</v>
      </c>
      <c r="M5127" s="2">
        <v>12.264150943396</v>
      </c>
      <c r="N5127" s="14">
        <v>4.7169811320750004</v>
      </c>
    </row>
    <row r="5128" spans="3:14" ht="25.2" x14ac:dyDescent="0.25">
      <c r="C5128" s="125"/>
      <c r="D5128" s="122"/>
      <c r="E5128" s="4" t="s">
        <v>38</v>
      </c>
      <c r="F5128" s="5"/>
      <c r="G5128" s="6">
        <v>1653</v>
      </c>
      <c r="H5128" s="7">
        <v>1267</v>
      </c>
      <c r="I5128" s="1">
        <v>181</v>
      </c>
      <c r="J5128" s="1">
        <v>72</v>
      </c>
      <c r="K5128" s="1">
        <v>43</v>
      </c>
      <c r="L5128" s="1">
        <v>29</v>
      </c>
      <c r="M5128" s="1">
        <v>25</v>
      </c>
      <c r="N5128" s="11">
        <v>36</v>
      </c>
    </row>
    <row r="5129" spans="3:14" x14ac:dyDescent="0.25">
      <c r="C5129" s="125"/>
      <c r="D5129" s="122"/>
      <c r="E5129" s="9"/>
      <c r="F5129" s="10"/>
      <c r="G5129" s="8">
        <v>100</v>
      </c>
      <c r="H5129" s="13">
        <v>76.648517846339999</v>
      </c>
      <c r="I5129" s="2">
        <v>10.949788263763001</v>
      </c>
      <c r="J5129" s="2">
        <v>4.3557168784030003</v>
      </c>
      <c r="K5129" s="2">
        <v>2.6013309134910001</v>
      </c>
      <c r="L5129" s="2">
        <v>1.7543859649119999</v>
      </c>
      <c r="M5129" s="2">
        <v>1.51240169389</v>
      </c>
      <c r="N5129" s="14">
        <v>2.1778584392010001</v>
      </c>
    </row>
    <row r="5130" spans="3:14" ht="25.2" x14ac:dyDescent="0.25">
      <c r="C5130" s="125"/>
      <c r="D5130" s="122"/>
      <c r="E5130" s="4" t="s">
        <v>39</v>
      </c>
      <c r="F5130" s="5"/>
      <c r="G5130" s="6">
        <v>116</v>
      </c>
      <c r="H5130" s="7">
        <v>61</v>
      </c>
      <c r="I5130" s="1">
        <v>26</v>
      </c>
      <c r="J5130" s="1">
        <v>4</v>
      </c>
      <c r="K5130" s="1">
        <v>11</v>
      </c>
      <c r="L5130" s="1">
        <v>8</v>
      </c>
      <c r="M5130" s="1">
        <v>4</v>
      </c>
      <c r="N5130" s="11">
        <v>2</v>
      </c>
    </row>
    <row r="5131" spans="3:14" x14ac:dyDescent="0.25">
      <c r="C5131" s="125"/>
      <c r="D5131" s="122"/>
      <c r="E5131" s="9"/>
      <c r="F5131" s="10"/>
      <c r="G5131" s="8">
        <v>100</v>
      </c>
      <c r="H5131" s="13">
        <v>52.586206896552</v>
      </c>
      <c r="I5131" s="2">
        <v>22.413793103448</v>
      </c>
      <c r="J5131" s="2">
        <v>3.4482758620689999</v>
      </c>
      <c r="K5131" s="2">
        <v>9.4827586206899994</v>
      </c>
      <c r="L5131" s="2">
        <v>6.8965517241379999</v>
      </c>
      <c r="M5131" s="2">
        <v>3.4482758620689999</v>
      </c>
      <c r="N5131" s="14">
        <v>1.7241379310339999</v>
      </c>
    </row>
    <row r="5132" spans="3:14" ht="25.2" x14ac:dyDescent="0.25">
      <c r="C5132" s="125"/>
      <c r="D5132" s="122"/>
      <c r="E5132" s="4" t="s">
        <v>40</v>
      </c>
      <c r="F5132" s="5"/>
      <c r="G5132" s="6">
        <v>513</v>
      </c>
      <c r="H5132" s="7">
        <v>322</v>
      </c>
      <c r="I5132" s="1">
        <v>91</v>
      </c>
      <c r="J5132" s="1">
        <v>47</v>
      </c>
      <c r="K5132" s="1">
        <v>23</v>
      </c>
      <c r="L5132" s="1">
        <v>5</v>
      </c>
      <c r="M5132" s="1">
        <v>13</v>
      </c>
      <c r="N5132" s="11">
        <v>12</v>
      </c>
    </row>
    <row r="5133" spans="3:14" x14ac:dyDescent="0.25">
      <c r="C5133" s="125"/>
      <c r="D5133" s="122"/>
      <c r="E5133" s="9"/>
      <c r="F5133" s="10"/>
      <c r="G5133" s="8">
        <v>100</v>
      </c>
      <c r="H5133" s="13">
        <v>62.768031189083999</v>
      </c>
      <c r="I5133" s="2">
        <v>17.738791423001999</v>
      </c>
      <c r="J5133" s="2">
        <v>9.16179337232</v>
      </c>
      <c r="K5133" s="2">
        <v>4.4834307992199998</v>
      </c>
      <c r="L5133" s="2">
        <v>0.97465886939599999</v>
      </c>
      <c r="M5133" s="2">
        <v>2.5341130604290001</v>
      </c>
      <c r="N5133" s="14">
        <v>2.3391812865500001</v>
      </c>
    </row>
    <row r="5134" spans="3:14" x14ac:dyDescent="0.25">
      <c r="C5134" s="125"/>
      <c r="D5134" s="122"/>
      <c r="E5134" s="4" t="s">
        <v>18</v>
      </c>
      <c r="F5134" s="5"/>
      <c r="G5134" s="6">
        <v>26</v>
      </c>
      <c r="H5134" s="7">
        <v>15</v>
      </c>
      <c r="I5134" s="1">
        <v>6</v>
      </c>
      <c r="J5134" s="1">
        <v>0</v>
      </c>
      <c r="K5134" s="1">
        <v>3</v>
      </c>
      <c r="L5134" s="1">
        <v>0</v>
      </c>
      <c r="M5134" s="1">
        <v>1</v>
      </c>
      <c r="N5134" s="11">
        <v>1</v>
      </c>
    </row>
    <row r="5135" spans="3:14" x14ac:dyDescent="0.25">
      <c r="C5135" s="125"/>
      <c r="D5135" s="122"/>
      <c r="E5135" s="9"/>
      <c r="F5135" s="10"/>
      <c r="G5135" s="8">
        <v>100</v>
      </c>
      <c r="H5135" s="13">
        <v>57.692307692307999</v>
      </c>
      <c r="I5135" s="2">
        <v>23.076923076922998</v>
      </c>
      <c r="J5135" s="16">
        <v>0</v>
      </c>
      <c r="K5135" s="2">
        <v>11.538461538462</v>
      </c>
      <c r="L5135" s="16">
        <v>0</v>
      </c>
      <c r="M5135" s="2">
        <v>3.8461538461539999</v>
      </c>
      <c r="N5135" s="14">
        <v>3.8461538461539999</v>
      </c>
    </row>
    <row r="5136" spans="3:14" x14ac:dyDescent="0.25">
      <c r="C5136" s="125"/>
      <c r="D5136" s="121" t="s">
        <v>21</v>
      </c>
      <c r="E5136" s="18" t="s">
        <v>37</v>
      </c>
      <c r="F5136" s="17"/>
      <c r="G5136" s="19">
        <v>66</v>
      </c>
      <c r="H5136" s="21">
        <v>22</v>
      </c>
      <c r="I5136" s="3">
        <v>12</v>
      </c>
      <c r="J5136" s="3">
        <v>4</v>
      </c>
      <c r="K5136" s="3">
        <v>8</v>
      </c>
      <c r="L5136" s="3">
        <v>4</v>
      </c>
      <c r="M5136" s="3">
        <v>12</v>
      </c>
      <c r="N5136" s="22">
        <v>4</v>
      </c>
    </row>
    <row r="5137" spans="3:14" x14ac:dyDescent="0.25">
      <c r="C5137" s="125"/>
      <c r="D5137" s="122"/>
      <c r="E5137" s="9"/>
      <c r="F5137" s="10"/>
      <c r="G5137" s="8">
        <v>100</v>
      </c>
      <c r="H5137" s="13">
        <v>33.333333333333002</v>
      </c>
      <c r="I5137" s="2">
        <v>18.181818181817999</v>
      </c>
      <c r="J5137" s="2">
        <v>6.0606060606060002</v>
      </c>
      <c r="K5137" s="2">
        <v>12.121212121212</v>
      </c>
      <c r="L5137" s="2">
        <v>6.0606060606060002</v>
      </c>
      <c r="M5137" s="2">
        <v>18.181818181817999</v>
      </c>
      <c r="N5137" s="14">
        <v>6.0606060606060002</v>
      </c>
    </row>
    <row r="5138" spans="3:14" ht="25.2" x14ac:dyDescent="0.25">
      <c r="C5138" s="125"/>
      <c r="D5138" s="122"/>
      <c r="E5138" s="4" t="s">
        <v>38</v>
      </c>
      <c r="F5138" s="5"/>
      <c r="G5138" s="6">
        <v>938</v>
      </c>
      <c r="H5138" s="7">
        <v>707</v>
      </c>
      <c r="I5138" s="1">
        <v>102</v>
      </c>
      <c r="J5138" s="1">
        <v>48</v>
      </c>
      <c r="K5138" s="1">
        <v>22</v>
      </c>
      <c r="L5138" s="1">
        <v>20</v>
      </c>
      <c r="M5138" s="1">
        <v>17</v>
      </c>
      <c r="N5138" s="11">
        <v>22</v>
      </c>
    </row>
    <row r="5139" spans="3:14" x14ac:dyDescent="0.25">
      <c r="C5139" s="125"/>
      <c r="D5139" s="122"/>
      <c r="E5139" s="9"/>
      <c r="F5139" s="10"/>
      <c r="G5139" s="8">
        <v>100</v>
      </c>
      <c r="H5139" s="13">
        <v>75.373134328358006</v>
      </c>
      <c r="I5139" s="2">
        <v>10.874200426439</v>
      </c>
      <c r="J5139" s="2">
        <v>5.1172707889130002</v>
      </c>
      <c r="K5139" s="2">
        <v>2.3454157782520002</v>
      </c>
      <c r="L5139" s="2">
        <v>2.1321961620469998</v>
      </c>
      <c r="M5139" s="2">
        <v>1.8123667377399999</v>
      </c>
      <c r="N5139" s="14">
        <v>2.3454157782520002</v>
      </c>
    </row>
    <row r="5140" spans="3:14" ht="25.2" x14ac:dyDescent="0.25">
      <c r="C5140" s="125"/>
      <c r="D5140" s="122"/>
      <c r="E5140" s="4" t="s">
        <v>39</v>
      </c>
      <c r="F5140" s="5"/>
      <c r="G5140" s="6">
        <v>43</v>
      </c>
      <c r="H5140" s="7">
        <v>14</v>
      </c>
      <c r="I5140" s="1">
        <v>10</v>
      </c>
      <c r="J5140" s="1">
        <v>2</v>
      </c>
      <c r="K5140" s="1">
        <v>8</v>
      </c>
      <c r="L5140" s="1">
        <v>4</v>
      </c>
      <c r="M5140" s="1">
        <v>4</v>
      </c>
      <c r="N5140" s="11">
        <v>1</v>
      </c>
    </row>
    <row r="5141" spans="3:14" x14ac:dyDescent="0.25">
      <c r="C5141" s="125"/>
      <c r="D5141" s="122"/>
      <c r="E5141" s="9"/>
      <c r="F5141" s="10"/>
      <c r="G5141" s="8">
        <v>100</v>
      </c>
      <c r="H5141" s="13">
        <v>32.558139534883999</v>
      </c>
      <c r="I5141" s="2">
        <v>23.255813953488001</v>
      </c>
      <c r="J5141" s="2">
        <v>4.6511627906979998</v>
      </c>
      <c r="K5141" s="2">
        <v>18.604651162791001</v>
      </c>
      <c r="L5141" s="2">
        <v>9.3023255813949994</v>
      </c>
      <c r="M5141" s="2">
        <v>9.3023255813949994</v>
      </c>
      <c r="N5141" s="14">
        <v>2.3255813953489999</v>
      </c>
    </row>
    <row r="5142" spans="3:14" ht="25.2" x14ac:dyDescent="0.25">
      <c r="C5142" s="125"/>
      <c r="D5142" s="122"/>
      <c r="E5142" s="4" t="s">
        <v>40</v>
      </c>
      <c r="F5142" s="5"/>
      <c r="G5142" s="6">
        <v>77</v>
      </c>
      <c r="H5142" s="7">
        <v>39</v>
      </c>
      <c r="I5142" s="1">
        <v>16</v>
      </c>
      <c r="J5142" s="1">
        <v>12</v>
      </c>
      <c r="K5142" s="1">
        <v>3</v>
      </c>
      <c r="L5142" s="1">
        <v>1</v>
      </c>
      <c r="M5142" s="1">
        <v>2</v>
      </c>
      <c r="N5142" s="11">
        <v>4</v>
      </c>
    </row>
    <row r="5143" spans="3:14" x14ac:dyDescent="0.25">
      <c r="C5143" s="125"/>
      <c r="D5143" s="122"/>
      <c r="E5143" s="9"/>
      <c r="F5143" s="10"/>
      <c r="G5143" s="8">
        <v>100</v>
      </c>
      <c r="H5143" s="13">
        <v>50.649350649351</v>
      </c>
      <c r="I5143" s="2">
        <v>20.779220779220999</v>
      </c>
      <c r="J5143" s="2">
        <v>15.584415584416</v>
      </c>
      <c r="K5143" s="2">
        <v>3.896103896104</v>
      </c>
      <c r="L5143" s="2">
        <v>1.298701298701</v>
      </c>
      <c r="M5143" s="2">
        <v>2.5974025974030002</v>
      </c>
      <c r="N5143" s="14">
        <v>5.1948051948050002</v>
      </c>
    </row>
    <row r="5144" spans="3:14" x14ac:dyDescent="0.25">
      <c r="C5144" s="125"/>
      <c r="D5144" s="122"/>
      <c r="E5144" s="4" t="s">
        <v>18</v>
      </c>
      <c r="F5144" s="5"/>
      <c r="G5144" s="6">
        <v>15</v>
      </c>
      <c r="H5144" s="7">
        <v>9</v>
      </c>
      <c r="I5144" s="1">
        <v>2</v>
      </c>
      <c r="J5144" s="1">
        <v>0</v>
      </c>
      <c r="K5144" s="1">
        <v>3</v>
      </c>
      <c r="L5144" s="1">
        <v>0</v>
      </c>
      <c r="M5144" s="1">
        <v>1</v>
      </c>
      <c r="N5144" s="11">
        <v>0</v>
      </c>
    </row>
    <row r="5145" spans="3:14" x14ac:dyDescent="0.25">
      <c r="C5145" s="125"/>
      <c r="D5145" s="122"/>
      <c r="E5145" s="9"/>
      <c r="F5145" s="10"/>
      <c r="G5145" s="8">
        <v>100</v>
      </c>
      <c r="H5145" s="13">
        <v>60</v>
      </c>
      <c r="I5145" s="2">
        <v>13.333333333333</v>
      </c>
      <c r="J5145" s="16">
        <v>0</v>
      </c>
      <c r="K5145" s="2">
        <v>20</v>
      </c>
      <c r="L5145" s="16">
        <v>0</v>
      </c>
      <c r="M5145" s="2">
        <v>6.666666666667</v>
      </c>
      <c r="N5145" s="32">
        <v>0</v>
      </c>
    </row>
    <row r="5146" spans="3:14" x14ac:dyDescent="0.25">
      <c r="C5146" s="125"/>
      <c r="D5146" s="121" t="s">
        <v>22</v>
      </c>
      <c r="E5146" s="18" t="s">
        <v>37</v>
      </c>
      <c r="F5146" s="17"/>
      <c r="G5146" s="19">
        <v>40</v>
      </c>
      <c r="H5146" s="21">
        <v>23</v>
      </c>
      <c r="I5146" s="3">
        <v>4</v>
      </c>
      <c r="J5146" s="3">
        <v>5</v>
      </c>
      <c r="K5146" s="3">
        <v>5</v>
      </c>
      <c r="L5146" s="3">
        <v>1</v>
      </c>
      <c r="M5146" s="3">
        <v>1</v>
      </c>
      <c r="N5146" s="22">
        <v>1</v>
      </c>
    </row>
    <row r="5147" spans="3:14" x14ac:dyDescent="0.25">
      <c r="C5147" s="125"/>
      <c r="D5147" s="122"/>
      <c r="E5147" s="9"/>
      <c r="F5147" s="10"/>
      <c r="G5147" s="8">
        <v>100</v>
      </c>
      <c r="H5147" s="13">
        <v>57.5</v>
      </c>
      <c r="I5147" s="2">
        <v>10</v>
      </c>
      <c r="J5147" s="2">
        <v>12.5</v>
      </c>
      <c r="K5147" s="2">
        <v>12.5</v>
      </c>
      <c r="L5147" s="2">
        <v>2.5</v>
      </c>
      <c r="M5147" s="2">
        <v>2.5</v>
      </c>
      <c r="N5147" s="14">
        <v>2.5</v>
      </c>
    </row>
    <row r="5148" spans="3:14" ht="25.2" x14ac:dyDescent="0.25">
      <c r="C5148" s="125"/>
      <c r="D5148" s="122"/>
      <c r="E5148" s="4" t="s">
        <v>38</v>
      </c>
      <c r="F5148" s="5"/>
      <c r="G5148" s="6">
        <v>715</v>
      </c>
      <c r="H5148" s="7">
        <v>560</v>
      </c>
      <c r="I5148" s="1">
        <v>79</v>
      </c>
      <c r="J5148" s="1">
        <v>24</v>
      </c>
      <c r="K5148" s="1">
        <v>21</v>
      </c>
      <c r="L5148" s="1">
        <v>9</v>
      </c>
      <c r="M5148" s="1">
        <v>8</v>
      </c>
      <c r="N5148" s="11">
        <v>14</v>
      </c>
    </row>
    <row r="5149" spans="3:14" x14ac:dyDescent="0.25">
      <c r="C5149" s="125"/>
      <c r="D5149" s="122"/>
      <c r="E5149" s="9"/>
      <c r="F5149" s="10"/>
      <c r="G5149" s="8">
        <v>100</v>
      </c>
      <c r="H5149" s="13">
        <v>78.321678321677993</v>
      </c>
      <c r="I5149" s="2">
        <v>11.048951048951</v>
      </c>
      <c r="J5149" s="2">
        <v>3.3566433566430001</v>
      </c>
      <c r="K5149" s="2">
        <v>2.9370629370630001</v>
      </c>
      <c r="L5149" s="2">
        <v>1.2587412587410001</v>
      </c>
      <c r="M5149" s="2">
        <v>1.1188811188809999</v>
      </c>
      <c r="N5149" s="14">
        <v>1.9580419580420001</v>
      </c>
    </row>
    <row r="5150" spans="3:14" ht="25.2" x14ac:dyDescent="0.25">
      <c r="C5150" s="125"/>
      <c r="D5150" s="122"/>
      <c r="E5150" s="4" t="s">
        <v>39</v>
      </c>
      <c r="F5150" s="5"/>
      <c r="G5150" s="6">
        <v>73</v>
      </c>
      <c r="H5150" s="7">
        <v>47</v>
      </c>
      <c r="I5150" s="1">
        <v>16</v>
      </c>
      <c r="J5150" s="1">
        <v>2</v>
      </c>
      <c r="K5150" s="1">
        <v>3</v>
      </c>
      <c r="L5150" s="1">
        <v>4</v>
      </c>
      <c r="M5150" s="1">
        <v>0</v>
      </c>
      <c r="N5150" s="11">
        <v>1</v>
      </c>
    </row>
    <row r="5151" spans="3:14" x14ac:dyDescent="0.25">
      <c r="C5151" s="125"/>
      <c r="D5151" s="122"/>
      <c r="E5151" s="9"/>
      <c r="F5151" s="10"/>
      <c r="G5151" s="8">
        <v>100</v>
      </c>
      <c r="H5151" s="13">
        <v>64.383561643836003</v>
      </c>
      <c r="I5151" s="2">
        <v>21.917808219177999</v>
      </c>
      <c r="J5151" s="2">
        <v>2.7397260273969999</v>
      </c>
      <c r="K5151" s="2">
        <v>4.1095890410960001</v>
      </c>
      <c r="L5151" s="2">
        <v>5.4794520547949999</v>
      </c>
      <c r="M5151" s="16">
        <v>0</v>
      </c>
      <c r="N5151" s="14">
        <v>1.369863013699</v>
      </c>
    </row>
    <row r="5152" spans="3:14" ht="25.2" x14ac:dyDescent="0.25">
      <c r="C5152" s="125"/>
      <c r="D5152" s="122"/>
      <c r="E5152" s="4" t="s">
        <v>40</v>
      </c>
      <c r="F5152" s="5"/>
      <c r="G5152" s="6">
        <v>436</v>
      </c>
      <c r="H5152" s="7">
        <v>283</v>
      </c>
      <c r="I5152" s="1">
        <v>75</v>
      </c>
      <c r="J5152" s="1">
        <v>35</v>
      </c>
      <c r="K5152" s="1">
        <v>20</v>
      </c>
      <c r="L5152" s="1">
        <v>4</v>
      </c>
      <c r="M5152" s="1">
        <v>11</v>
      </c>
      <c r="N5152" s="11">
        <v>8</v>
      </c>
    </row>
    <row r="5153" spans="3:14" x14ac:dyDescent="0.25">
      <c r="C5153" s="125"/>
      <c r="D5153" s="122"/>
      <c r="E5153" s="9"/>
      <c r="F5153" s="10"/>
      <c r="G5153" s="8">
        <v>100</v>
      </c>
      <c r="H5153" s="13">
        <v>64.908256880734001</v>
      </c>
      <c r="I5153" s="2">
        <v>17.201834862384999</v>
      </c>
      <c r="J5153" s="2">
        <v>8.0275229357800004</v>
      </c>
      <c r="K5153" s="2">
        <v>4.5871559633030001</v>
      </c>
      <c r="L5153" s="2">
        <v>0.91743119266100004</v>
      </c>
      <c r="M5153" s="2">
        <v>2.5229357798169998</v>
      </c>
      <c r="N5153" s="14">
        <v>1.834862385321</v>
      </c>
    </row>
    <row r="5154" spans="3:14" x14ac:dyDescent="0.25">
      <c r="C5154" s="125"/>
      <c r="D5154" s="122"/>
      <c r="E5154" s="4" t="s">
        <v>18</v>
      </c>
      <c r="F5154" s="5"/>
      <c r="G5154" s="6">
        <v>11</v>
      </c>
      <c r="H5154" s="7">
        <v>6</v>
      </c>
      <c r="I5154" s="1">
        <v>4</v>
      </c>
      <c r="J5154" s="1">
        <v>0</v>
      </c>
      <c r="K5154" s="1">
        <v>0</v>
      </c>
      <c r="L5154" s="1">
        <v>0</v>
      </c>
      <c r="M5154" s="1">
        <v>0</v>
      </c>
      <c r="N5154" s="11">
        <v>1</v>
      </c>
    </row>
    <row r="5155" spans="3:14" x14ac:dyDescent="0.25">
      <c r="C5155" s="125"/>
      <c r="D5155" s="122"/>
      <c r="E5155" s="9"/>
      <c r="F5155" s="10"/>
      <c r="G5155" s="8">
        <v>100</v>
      </c>
      <c r="H5155" s="13">
        <v>54.545454545455001</v>
      </c>
      <c r="I5155" s="2">
        <v>36.363636363635997</v>
      </c>
      <c r="J5155" s="16">
        <v>0</v>
      </c>
      <c r="K5155" s="16">
        <v>0</v>
      </c>
      <c r="L5155" s="16">
        <v>0</v>
      </c>
      <c r="M5155" s="16">
        <v>0</v>
      </c>
      <c r="N5155" s="14">
        <v>9.0909090909089993</v>
      </c>
    </row>
    <row r="5156" spans="3:14" ht="25.2" x14ac:dyDescent="0.25">
      <c r="C5156" s="121" t="s">
        <v>41</v>
      </c>
      <c r="D5156" s="119" t="s">
        <v>20</v>
      </c>
      <c r="E5156" s="18" t="s">
        <v>42</v>
      </c>
      <c r="F5156" s="17"/>
      <c r="G5156" s="19">
        <v>385</v>
      </c>
      <c r="H5156" s="21">
        <v>172</v>
      </c>
      <c r="I5156" s="3">
        <v>91</v>
      </c>
      <c r="J5156" s="3">
        <v>43</v>
      </c>
      <c r="K5156" s="3">
        <v>35</v>
      </c>
      <c r="L5156" s="3">
        <v>11</v>
      </c>
      <c r="M5156" s="3">
        <v>19</v>
      </c>
      <c r="N5156" s="22">
        <v>14</v>
      </c>
    </row>
    <row r="5157" spans="3:14" x14ac:dyDescent="0.25">
      <c r="C5157" s="125"/>
      <c r="D5157" s="120"/>
      <c r="E5157" s="9"/>
      <c r="F5157" s="10"/>
      <c r="G5157" s="8">
        <v>100</v>
      </c>
      <c r="H5157" s="13">
        <v>44.675324675325001</v>
      </c>
      <c r="I5157" s="2">
        <v>23.636363636363999</v>
      </c>
      <c r="J5157" s="2">
        <v>11.168831168831</v>
      </c>
      <c r="K5157" s="2">
        <v>9.0909090909089993</v>
      </c>
      <c r="L5157" s="2">
        <v>2.8571428571430002</v>
      </c>
      <c r="M5157" s="2">
        <v>4.9350649350650002</v>
      </c>
      <c r="N5157" s="14">
        <v>3.636363636364</v>
      </c>
    </row>
    <row r="5158" spans="3:14" ht="25.2" x14ac:dyDescent="0.25">
      <c r="C5158" s="125"/>
      <c r="D5158" s="120"/>
      <c r="E5158" s="4" t="s">
        <v>43</v>
      </c>
      <c r="F5158" s="5"/>
      <c r="G5158" s="6">
        <v>1574</v>
      </c>
      <c r="H5158" s="7">
        <v>1216</v>
      </c>
      <c r="I5158" s="1">
        <v>169</v>
      </c>
      <c r="J5158" s="1">
        <v>65</v>
      </c>
      <c r="K5158" s="1">
        <v>39</v>
      </c>
      <c r="L5158" s="1">
        <v>28</v>
      </c>
      <c r="M5158" s="1">
        <v>22</v>
      </c>
      <c r="N5158" s="11">
        <v>35</v>
      </c>
    </row>
    <row r="5159" spans="3:14" x14ac:dyDescent="0.25">
      <c r="C5159" s="125"/>
      <c r="D5159" s="120"/>
      <c r="E5159" s="9"/>
      <c r="F5159" s="10"/>
      <c r="G5159" s="8">
        <v>100</v>
      </c>
      <c r="H5159" s="13">
        <v>77.255400254129995</v>
      </c>
      <c r="I5159" s="2">
        <v>10.736975857687</v>
      </c>
      <c r="J5159" s="2">
        <v>4.1296060991110002</v>
      </c>
      <c r="K5159" s="2">
        <v>2.477763659466</v>
      </c>
      <c r="L5159" s="2">
        <v>1.778907242694</v>
      </c>
      <c r="M5159" s="2">
        <v>1.397712833545</v>
      </c>
      <c r="N5159" s="14">
        <v>2.2236340533669998</v>
      </c>
    </row>
    <row r="5160" spans="3:14" ht="25.2" x14ac:dyDescent="0.25">
      <c r="C5160" s="125"/>
      <c r="D5160" s="120"/>
      <c r="E5160" s="4" t="s">
        <v>44</v>
      </c>
      <c r="F5160" s="5"/>
      <c r="G5160" s="6">
        <v>89</v>
      </c>
      <c r="H5160" s="7">
        <v>71</v>
      </c>
      <c r="I5160" s="1">
        <v>8</v>
      </c>
      <c r="J5160" s="1">
        <v>2</v>
      </c>
      <c r="K5160" s="1">
        <v>2</v>
      </c>
      <c r="L5160" s="1">
        <v>1</v>
      </c>
      <c r="M5160" s="1">
        <v>1</v>
      </c>
      <c r="N5160" s="11">
        <v>4</v>
      </c>
    </row>
    <row r="5161" spans="3:14" x14ac:dyDescent="0.25">
      <c r="C5161" s="125"/>
      <c r="D5161" s="120"/>
      <c r="E5161" s="9"/>
      <c r="F5161" s="10"/>
      <c r="G5161" s="8">
        <v>100</v>
      </c>
      <c r="H5161" s="13">
        <v>79.775280898876005</v>
      </c>
      <c r="I5161" s="2">
        <v>8.9887640449440003</v>
      </c>
      <c r="J5161" s="2">
        <v>2.2471910112360001</v>
      </c>
      <c r="K5161" s="2">
        <v>2.2471910112360001</v>
      </c>
      <c r="L5161" s="2">
        <v>1.123595505618</v>
      </c>
      <c r="M5161" s="2">
        <v>1.123595505618</v>
      </c>
      <c r="N5161" s="14">
        <v>4.4943820224720001</v>
      </c>
    </row>
    <row r="5162" spans="3:14" ht="25.2" x14ac:dyDescent="0.25">
      <c r="C5162" s="125"/>
      <c r="D5162" s="120"/>
      <c r="E5162" s="4" t="s">
        <v>45</v>
      </c>
      <c r="F5162" s="5"/>
      <c r="G5162" s="6">
        <v>956</v>
      </c>
      <c r="H5162" s="7">
        <v>729</v>
      </c>
      <c r="I5162" s="1">
        <v>103</v>
      </c>
      <c r="J5162" s="1">
        <v>44</v>
      </c>
      <c r="K5162" s="1">
        <v>28</v>
      </c>
      <c r="L5162" s="1">
        <v>15</v>
      </c>
      <c r="M5162" s="1">
        <v>15</v>
      </c>
      <c r="N5162" s="11">
        <v>22</v>
      </c>
    </row>
    <row r="5163" spans="3:14" x14ac:dyDescent="0.25">
      <c r="C5163" s="125"/>
      <c r="D5163" s="120"/>
      <c r="E5163" s="9"/>
      <c r="F5163" s="10"/>
      <c r="G5163" s="8">
        <v>100</v>
      </c>
      <c r="H5163" s="13">
        <v>76.255230125522999</v>
      </c>
      <c r="I5163" s="2">
        <v>10.774058577406</v>
      </c>
      <c r="J5163" s="2">
        <v>4.6025104602509996</v>
      </c>
      <c r="K5163" s="2">
        <v>2.9288702928869998</v>
      </c>
      <c r="L5163" s="2">
        <v>1.5690376569040001</v>
      </c>
      <c r="M5163" s="2">
        <v>1.5690376569040001</v>
      </c>
      <c r="N5163" s="14">
        <v>2.3012552301259999</v>
      </c>
    </row>
    <row r="5164" spans="3:14" ht="25.2" x14ac:dyDescent="0.25">
      <c r="C5164" s="125"/>
      <c r="D5164" s="120"/>
      <c r="E5164" s="4" t="s">
        <v>46</v>
      </c>
      <c r="F5164" s="5"/>
      <c r="G5164" s="6">
        <v>85</v>
      </c>
      <c r="H5164" s="7">
        <v>62</v>
      </c>
      <c r="I5164" s="1">
        <v>8</v>
      </c>
      <c r="J5164" s="1">
        <v>1</v>
      </c>
      <c r="K5164" s="1">
        <v>4</v>
      </c>
      <c r="L5164" s="1">
        <v>3</v>
      </c>
      <c r="M5164" s="1">
        <v>6</v>
      </c>
      <c r="N5164" s="11">
        <v>1</v>
      </c>
    </row>
    <row r="5165" spans="3:14" x14ac:dyDescent="0.25">
      <c r="C5165" s="125"/>
      <c r="D5165" s="120"/>
      <c r="E5165" s="9"/>
      <c r="F5165" s="10"/>
      <c r="G5165" s="8">
        <v>100</v>
      </c>
      <c r="H5165" s="13">
        <v>72.941176470588005</v>
      </c>
      <c r="I5165" s="2">
        <v>9.4117647058819998</v>
      </c>
      <c r="J5165" s="2">
        <v>1.1764705882349999</v>
      </c>
      <c r="K5165" s="2">
        <v>4.7058823529409999</v>
      </c>
      <c r="L5165" s="2">
        <v>3.5294117647059999</v>
      </c>
      <c r="M5165" s="2">
        <v>7.0588235294119999</v>
      </c>
      <c r="N5165" s="14">
        <v>1.1764705882349999</v>
      </c>
    </row>
    <row r="5166" spans="3:14" x14ac:dyDescent="0.25">
      <c r="C5166" s="125"/>
      <c r="D5166" s="120"/>
      <c r="E5166" s="4" t="s">
        <v>18</v>
      </c>
      <c r="F5166" s="5"/>
      <c r="G5166" s="6">
        <v>17</v>
      </c>
      <c r="H5166" s="7">
        <v>11</v>
      </c>
      <c r="I5166" s="1">
        <v>4</v>
      </c>
      <c r="J5166" s="1">
        <v>1</v>
      </c>
      <c r="K5166" s="1">
        <v>0</v>
      </c>
      <c r="L5166" s="1">
        <v>0</v>
      </c>
      <c r="M5166" s="1">
        <v>1</v>
      </c>
      <c r="N5166" s="11">
        <v>0</v>
      </c>
    </row>
    <row r="5167" spans="3:14" x14ac:dyDescent="0.25">
      <c r="C5167" s="125"/>
      <c r="D5167" s="120"/>
      <c r="E5167" s="9"/>
      <c r="F5167" s="10"/>
      <c r="G5167" s="8">
        <v>100</v>
      </c>
      <c r="H5167" s="13">
        <v>64.705882352941003</v>
      </c>
      <c r="I5167" s="2">
        <v>23.529411764706001</v>
      </c>
      <c r="J5167" s="2">
        <v>5.8823529411760003</v>
      </c>
      <c r="K5167" s="16">
        <v>0</v>
      </c>
      <c r="L5167" s="16">
        <v>0</v>
      </c>
      <c r="M5167" s="2">
        <v>5.8823529411760003</v>
      </c>
      <c r="N5167" s="32">
        <v>0</v>
      </c>
    </row>
    <row r="5168" spans="3:14" x14ac:dyDescent="0.25">
      <c r="C5168" s="121" t="s">
        <v>47</v>
      </c>
      <c r="D5168" s="119" t="s">
        <v>20</v>
      </c>
      <c r="E5168" s="18" t="s">
        <v>48</v>
      </c>
      <c r="F5168" s="17"/>
      <c r="G5168" s="19">
        <v>385</v>
      </c>
      <c r="H5168" s="21">
        <v>172</v>
      </c>
      <c r="I5168" s="3">
        <v>91</v>
      </c>
      <c r="J5168" s="3">
        <v>43</v>
      </c>
      <c r="K5168" s="3">
        <v>35</v>
      </c>
      <c r="L5168" s="3">
        <v>11</v>
      </c>
      <c r="M5168" s="3">
        <v>19</v>
      </c>
      <c r="N5168" s="22">
        <v>14</v>
      </c>
    </row>
    <row r="5169" spans="3:14" x14ac:dyDescent="0.25">
      <c r="C5169" s="125"/>
      <c r="D5169" s="120"/>
      <c r="E5169" s="9"/>
      <c r="F5169" s="10"/>
      <c r="G5169" s="8">
        <v>100</v>
      </c>
      <c r="H5169" s="13">
        <v>44.675324675325001</v>
      </c>
      <c r="I5169" s="2">
        <v>23.636363636363999</v>
      </c>
      <c r="J5169" s="2">
        <v>11.168831168831</v>
      </c>
      <c r="K5169" s="2">
        <v>9.0909090909089993</v>
      </c>
      <c r="L5169" s="2">
        <v>2.8571428571430002</v>
      </c>
      <c r="M5169" s="2">
        <v>4.9350649350650002</v>
      </c>
      <c r="N5169" s="14">
        <v>3.636363636364</v>
      </c>
    </row>
    <row r="5170" spans="3:14" x14ac:dyDescent="0.25">
      <c r="C5170" s="125"/>
      <c r="D5170" s="120"/>
      <c r="E5170" s="4" t="s">
        <v>49</v>
      </c>
      <c r="F5170" s="5"/>
      <c r="G5170" s="6">
        <v>1156</v>
      </c>
      <c r="H5170" s="7">
        <v>864</v>
      </c>
      <c r="I5170" s="1">
        <v>138</v>
      </c>
      <c r="J5170" s="1">
        <v>53</v>
      </c>
      <c r="K5170" s="1">
        <v>37</v>
      </c>
      <c r="L5170" s="1">
        <v>24</v>
      </c>
      <c r="M5170" s="1">
        <v>19</v>
      </c>
      <c r="N5170" s="11">
        <v>21</v>
      </c>
    </row>
    <row r="5171" spans="3:14" x14ac:dyDescent="0.25">
      <c r="C5171" s="125"/>
      <c r="D5171" s="120"/>
      <c r="E5171" s="9"/>
      <c r="F5171" s="10"/>
      <c r="G5171" s="8">
        <v>100</v>
      </c>
      <c r="H5171" s="13">
        <v>74.740484429066001</v>
      </c>
      <c r="I5171" s="2">
        <v>11.937716262976</v>
      </c>
      <c r="J5171" s="2">
        <v>4.5847750865050001</v>
      </c>
      <c r="K5171" s="2">
        <v>3.2006920415220002</v>
      </c>
      <c r="L5171" s="2">
        <v>2.0761245674739999</v>
      </c>
      <c r="M5171" s="2">
        <v>1.643598615917</v>
      </c>
      <c r="N5171" s="14">
        <v>1.8166089965400001</v>
      </c>
    </row>
    <row r="5172" spans="3:14" x14ac:dyDescent="0.25">
      <c r="C5172" s="125"/>
      <c r="D5172" s="120"/>
      <c r="E5172" s="4" t="s">
        <v>50</v>
      </c>
      <c r="F5172" s="5"/>
      <c r="G5172" s="6">
        <v>466</v>
      </c>
      <c r="H5172" s="7">
        <v>355</v>
      </c>
      <c r="I5172" s="1">
        <v>49</v>
      </c>
      <c r="J5172" s="1">
        <v>22</v>
      </c>
      <c r="K5172" s="1">
        <v>13</v>
      </c>
      <c r="L5172" s="1">
        <v>5</v>
      </c>
      <c r="M5172" s="1">
        <v>10</v>
      </c>
      <c r="N5172" s="11">
        <v>12</v>
      </c>
    </row>
    <row r="5173" spans="3:14" x14ac:dyDescent="0.25">
      <c r="C5173" s="125"/>
      <c r="D5173" s="120"/>
      <c r="E5173" s="9"/>
      <c r="F5173" s="10"/>
      <c r="G5173" s="8">
        <v>100</v>
      </c>
      <c r="H5173" s="13">
        <v>76.180257510730002</v>
      </c>
      <c r="I5173" s="2">
        <v>10.515021459227</v>
      </c>
      <c r="J5173" s="2">
        <v>4.7210300429179997</v>
      </c>
      <c r="K5173" s="2">
        <v>2.7896995708149999</v>
      </c>
      <c r="L5173" s="2">
        <v>1.072961373391</v>
      </c>
      <c r="M5173" s="2">
        <v>2.1459227467809998</v>
      </c>
      <c r="N5173" s="14">
        <v>2.5751072961369998</v>
      </c>
    </row>
    <row r="5174" spans="3:14" x14ac:dyDescent="0.25">
      <c r="C5174" s="125"/>
      <c r="D5174" s="120"/>
      <c r="E5174" s="4" t="s">
        <v>51</v>
      </c>
      <c r="F5174" s="5"/>
      <c r="G5174" s="6">
        <v>191</v>
      </c>
      <c r="H5174" s="7">
        <v>151</v>
      </c>
      <c r="I5174" s="1">
        <v>20</v>
      </c>
      <c r="J5174" s="1">
        <v>5</v>
      </c>
      <c r="K5174" s="1">
        <v>4</v>
      </c>
      <c r="L5174" s="1">
        <v>4</v>
      </c>
      <c r="M5174" s="1">
        <v>3</v>
      </c>
      <c r="N5174" s="11">
        <v>4</v>
      </c>
    </row>
    <row r="5175" spans="3:14" x14ac:dyDescent="0.25">
      <c r="C5175" s="125"/>
      <c r="D5175" s="120"/>
      <c r="E5175" s="9"/>
      <c r="F5175" s="10"/>
      <c r="G5175" s="8">
        <v>100</v>
      </c>
      <c r="H5175" s="13">
        <v>79.057591623036998</v>
      </c>
      <c r="I5175" s="2">
        <v>10.471204188482</v>
      </c>
      <c r="J5175" s="2">
        <v>2.6178010471199999</v>
      </c>
      <c r="K5175" s="2">
        <v>2.0942408376959998</v>
      </c>
      <c r="L5175" s="2">
        <v>2.0942408376959998</v>
      </c>
      <c r="M5175" s="2">
        <v>1.5706806282720001</v>
      </c>
      <c r="N5175" s="14">
        <v>2.0942408376959998</v>
      </c>
    </row>
    <row r="5176" spans="3:14" x14ac:dyDescent="0.25">
      <c r="C5176" s="125"/>
      <c r="D5176" s="120"/>
      <c r="E5176" s="4" t="s">
        <v>52</v>
      </c>
      <c r="F5176" s="5"/>
      <c r="G5176" s="6">
        <v>181</v>
      </c>
      <c r="H5176" s="7">
        <v>151</v>
      </c>
      <c r="I5176" s="1">
        <v>13</v>
      </c>
      <c r="J5176" s="1">
        <v>7</v>
      </c>
      <c r="K5176" s="1">
        <v>2</v>
      </c>
      <c r="L5176" s="1">
        <v>2</v>
      </c>
      <c r="M5176" s="1">
        <v>1</v>
      </c>
      <c r="N5176" s="11">
        <v>5</v>
      </c>
    </row>
    <row r="5177" spans="3:14" x14ac:dyDescent="0.25">
      <c r="C5177" s="125"/>
      <c r="D5177" s="120"/>
      <c r="E5177" s="9"/>
      <c r="F5177" s="10"/>
      <c r="G5177" s="8">
        <v>100</v>
      </c>
      <c r="H5177" s="13">
        <v>83.425414364641</v>
      </c>
      <c r="I5177" s="2">
        <v>7.1823204419889999</v>
      </c>
      <c r="J5177" s="2">
        <v>3.867403314917</v>
      </c>
      <c r="K5177" s="2">
        <v>1.1049723756909999</v>
      </c>
      <c r="L5177" s="2">
        <v>1.1049723756909999</v>
      </c>
      <c r="M5177" s="2">
        <v>0.55248618784500003</v>
      </c>
      <c r="N5177" s="14">
        <v>2.7624309392269999</v>
      </c>
    </row>
    <row r="5178" spans="3:14" x14ac:dyDescent="0.25">
      <c r="C5178" s="125"/>
      <c r="D5178" s="120"/>
      <c r="E5178" s="4" t="s">
        <v>18</v>
      </c>
      <c r="F5178" s="5"/>
      <c r="G5178" s="6">
        <v>35</v>
      </c>
      <c r="H5178" s="7">
        <v>17</v>
      </c>
      <c r="I5178" s="1">
        <v>9</v>
      </c>
      <c r="J5178" s="1">
        <v>2</v>
      </c>
      <c r="K5178" s="1">
        <v>2</v>
      </c>
      <c r="L5178" s="1">
        <v>1</v>
      </c>
      <c r="M5178" s="1">
        <v>4</v>
      </c>
      <c r="N5178" s="11">
        <v>0</v>
      </c>
    </row>
    <row r="5179" spans="3:14" x14ac:dyDescent="0.25">
      <c r="C5179" s="125"/>
      <c r="D5179" s="120"/>
      <c r="E5179" s="9"/>
      <c r="F5179" s="10"/>
      <c r="G5179" s="8">
        <v>100</v>
      </c>
      <c r="H5179" s="13">
        <v>48.571428571429003</v>
      </c>
      <c r="I5179" s="2">
        <v>25.714285714286</v>
      </c>
      <c r="J5179" s="2">
        <v>5.7142857142860004</v>
      </c>
      <c r="K5179" s="2">
        <v>5.7142857142860004</v>
      </c>
      <c r="L5179" s="2">
        <v>2.8571428571430002</v>
      </c>
      <c r="M5179" s="2">
        <v>11.428571428571001</v>
      </c>
      <c r="N5179" s="32">
        <v>0</v>
      </c>
    </row>
    <row r="5180" spans="3:14" x14ac:dyDescent="0.25">
      <c r="C5180" s="121" t="s">
        <v>53</v>
      </c>
      <c r="D5180" s="119" t="s">
        <v>20</v>
      </c>
      <c r="E5180" s="18" t="s">
        <v>54</v>
      </c>
      <c r="F5180" s="17"/>
      <c r="G5180" s="19">
        <v>331</v>
      </c>
      <c r="H5180" s="21">
        <v>226</v>
      </c>
      <c r="I5180" s="3">
        <v>43</v>
      </c>
      <c r="J5180" s="3">
        <v>23</v>
      </c>
      <c r="K5180" s="3">
        <v>15</v>
      </c>
      <c r="L5180" s="3">
        <v>9</v>
      </c>
      <c r="M5180" s="3">
        <v>5</v>
      </c>
      <c r="N5180" s="22">
        <v>10</v>
      </c>
    </row>
    <row r="5181" spans="3:14" x14ac:dyDescent="0.25">
      <c r="C5181" s="125"/>
      <c r="D5181" s="120"/>
      <c r="E5181" s="9"/>
      <c r="F5181" s="10"/>
      <c r="G5181" s="8">
        <v>100</v>
      </c>
      <c r="H5181" s="13">
        <v>68.277945619335</v>
      </c>
      <c r="I5181" s="2">
        <v>12.990936555891</v>
      </c>
      <c r="J5181" s="2">
        <v>6.9486404833839996</v>
      </c>
      <c r="K5181" s="2">
        <v>4.5317220543810004</v>
      </c>
      <c r="L5181" s="2">
        <v>2.719033232628</v>
      </c>
      <c r="M5181" s="2">
        <v>1.510574018127</v>
      </c>
      <c r="N5181" s="14">
        <v>3.021148036254</v>
      </c>
    </row>
    <row r="5182" spans="3:14" x14ac:dyDescent="0.25">
      <c r="C5182" s="125"/>
      <c r="D5182" s="120"/>
      <c r="E5182" s="4" t="s">
        <v>55</v>
      </c>
      <c r="F5182" s="5"/>
      <c r="G5182" s="6">
        <v>1212</v>
      </c>
      <c r="H5182" s="7">
        <v>843</v>
      </c>
      <c r="I5182" s="1">
        <v>180</v>
      </c>
      <c r="J5182" s="1">
        <v>73</v>
      </c>
      <c r="K5182" s="1">
        <v>49</v>
      </c>
      <c r="L5182" s="1">
        <v>21</v>
      </c>
      <c r="M5182" s="1">
        <v>21</v>
      </c>
      <c r="N5182" s="11">
        <v>25</v>
      </c>
    </row>
    <row r="5183" spans="3:14" x14ac:dyDescent="0.25">
      <c r="C5183" s="125"/>
      <c r="D5183" s="120"/>
      <c r="E5183" s="9"/>
      <c r="F5183" s="10"/>
      <c r="G5183" s="8">
        <v>100</v>
      </c>
      <c r="H5183" s="13">
        <v>69.554455445545003</v>
      </c>
      <c r="I5183" s="2">
        <v>14.851485148515</v>
      </c>
      <c r="J5183" s="2">
        <v>6.0231023102309997</v>
      </c>
      <c r="K5183" s="2">
        <v>4.042904290429</v>
      </c>
      <c r="L5183" s="2">
        <v>1.732673267327</v>
      </c>
      <c r="M5183" s="2">
        <v>1.732673267327</v>
      </c>
      <c r="N5183" s="14">
        <v>2.0627062706269998</v>
      </c>
    </row>
    <row r="5184" spans="3:14" ht="25.2" x14ac:dyDescent="0.25">
      <c r="C5184" s="125"/>
      <c r="D5184" s="120"/>
      <c r="E5184" s="4" t="s">
        <v>56</v>
      </c>
      <c r="F5184" s="5"/>
      <c r="G5184" s="6">
        <v>615</v>
      </c>
      <c r="H5184" s="7">
        <v>496</v>
      </c>
      <c r="I5184" s="1">
        <v>58</v>
      </c>
      <c r="J5184" s="1">
        <v>20</v>
      </c>
      <c r="K5184" s="1">
        <v>13</v>
      </c>
      <c r="L5184" s="1">
        <v>6</v>
      </c>
      <c r="M5184" s="1">
        <v>10</v>
      </c>
      <c r="N5184" s="11">
        <v>12</v>
      </c>
    </row>
    <row r="5185" spans="3:14" x14ac:dyDescent="0.25">
      <c r="C5185" s="125"/>
      <c r="D5185" s="120"/>
      <c r="E5185" s="9"/>
      <c r="F5185" s="10"/>
      <c r="G5185" s="8">
        <v>100</v>
      </c>
      <c r="H5185" s="13">
        <v>80.650406504065003</v>
      </c>
      <c r="I5185" s="2">
        <v>9.4308943089429995</v>
      </c>
      <c r="J5185" s="2">
        <v>3.2520325203249998</v>
      </c>
      <c r="K5185" s="2">
        <v>2.1138211382110002</v>
      </c>
      <c r="L5185" s="2">
        <v>0.97560975609800005</v>
      </c>
      <c r="M5185" s="2">
        <v>1.6260162601629999</v>
      </c>
      <c r="N5185" s="14">
        <v>1.951219512195</v>
      </c>
    </row>
    <row r="5186" spans="3:14" x14ac:dyDescent="0.25">
      <c r="C5186" s="125"/>
      <c r="D5186" s="120"/>
      <c r="E5186" s="4" t="s">
        <v>57</v>
      </c>
      <c r="F5186" s="5"/>
      <c r="G5186" s="6">
        <v>234</v>
      </c>
      <c r="H5186" s="7">
        <v>132</v>
      </c>
      <c r="I5186" s="1">
        <v>34</v>
      </c>
      <c r="J5186" s="1">
        <v>15</v>
      </c>
      <c r="K5186" s="1">
        <v>16</v>
      </c>
      <c r="L5186" s="1">
        <v>9</v>
      </c>
      <c r="M5186" s="1">
        <v>19</v>
      </c>
      <c r="N5186" s="11">
        <v>9</v>
      </c>
    </row>
    <row r="5187" spans="3:14" x14ac:dyDescent="0.25">
      <c r="C5187" s="125"/>
      <c r="D5187" s="120"/>
      <c r="E5187" s="9"/>
      <c r="F5187" s="10"/>
      <c r="G5187" s="8">
        <v>100</v>
      </c>
      <c r="H5187" s="13">
        <v>56.410256410255997</v>
      </c>
      <c r="I5187" s="2">
        <v>14.529914529915001</v>
      </c>
      <c r="J5187" s="2">
        <v>6.4102564102560002</v>
      </c>
      <c r="K5187" s="2">
        <v>6.8376068376069998</v>
      </c>
      <c r="L5187" s="2">
        <v>3.8461538461539999</v>
      </c>
      <c r="M5187" s="2">
        <v>8.1196581196580002</v>
      </c>
      <c r="N5187" s="14">
        <v>3.8461538461539999</v>
      </c>
    </row>
    <row r="5188" spans="3:14" x14ac:dyDescent="0.25">
      <c r="C5188" s="125"/>
      <c r="D5188" s="120"/>
      <c r="E5188" s="4" t="s">
        <v>18</v>
      </c>
      <c r="F5188" s="5"/>
      <c r="G5188" s="6">
        <v>22</v>
      </c>
      <c r="H5188" s="7">
        <v>13</v>
      </c>
      <c r="I5188" s="1">
        <v>5</v>
      </c>
      <c r="J5188" s="1">
        <v>1</v>
      </c>
      <c r="K5188" s="1">
        <v>0</v>
      </c>
      <c r="L5188" s="1">
        <v>2</v>
      </c>
      <c r="M5188" s="1">
        <v>1</v>
      </c>
      <c r="N5188" s="11">
        <v>0</v>
      </c>
    </row>
    <row r="5189" spans="3:14" x14ac:dyDescent="0.25">
      <c r="C5189" s="125"/>
      <c r="D5189" s="120"/>
      <c r="E5189" s="9"/>
      <c r="F5189" s="10"/>
      <c r="G5189" s="8">
        <v>100</v>
      </c>
      <c r="H5189" s="13">
        <v>59.090909090909001</v>
      </c>
      <c r="I5189" s="2">
        <v>22.727272727273</v>
      </c>
      <c r="J5189" s="2">
        <v>4.5454545454549997</v>
      </c>
      <c r="K5189" s="16">
        <v>0</v>
      </c>
      <c r="L5189" s="2">
        <v>9.0909090909089993</v>
      </c>
      <c r="M5189" s="2">
        <v>4.5454545454549997</v>
      </c>
      <c r="N5189" s="32">
        <v>0</v>
      </c>
    </row>
    <row r="5190" spans="3:14" x14ac:dyDescent="0.25">
      <c r="C5190" s="121" t="s">
        <v>58</v>
      </c>
      <c r="D5190" s="119" t="s">
        <v>20</v>
      </c>
      <c r="E5190" s="18" t="s">
        <v>59</v>
      </c>
      <c r="F5190" s="17"/>
      <c r="G5190" s="19">
        <v>522</v>
      </c>
      <c r="H5190" s="21">
        <v>323</v>
      </c>
      <c r="I5190" s="3">
        <v>80</v>
      </c>
      <c r="J5190" s="3">
        <v>37</v>
      </c>
      <c r="K5190" s="3">
        <v>25</v>
      </c>
      <c r="L5190" s="3">
        <v>22</v>
      </c>
      <c r="M5190" s="3">
        <v>25</v>
      </c>
      <c r="N5190" s="22">
        <v>10</v>
      </c>
    </row>
    <row r="5191" spans="3:14" x14ac:dyDescent="0.25">
      <c r="C5191" s="125"/>
      <c r="D5191" s="120"/>
      <c r="E5191" s="9"/>
      <c r="F5191" s="10"/>
      <c r="G5191" s="8">
        <v>100</v>
      </c>
      <c r="H5191" s="13">
        <v>61.877394636014998</v>
      </c>
      <c r="I5191" s="2">
        <v>15.325670498084</v>
      </c>
      <c r="J5191" s="2">
        <v>7.0881226053640001</v>
      </c>
      <c r="K5191" s="2">
        <v>4.7892720306510004</v>
      </c>
      <c r="L5191" s="2">
        <v>4.2145593869729998</v>
      </c>
      <c r="M5191" s="2">
        <v>4.7892720306510004</v>
      </c>
      <c r="N5191" s="14">
        <v>1.915708812261</v>
      </c>
    </row>
    <row r="5192" spans="3:14" x14ac:dyDescent="0.25">
      <c r="C5192" s="125"/>
      <c r="D5192" s="120"/>
      <c r="E5192" s="4" t="s">
        <v>60</v>
      </c>
      <c r="F5192" s="5"/>
      <c r="G5192" s="6">
        <v>1090</v>
      </c>
      <c r="H5192" s="7">
        <v>778</v>
      </c>
      <c r="I5192" s="1">
        <v>149</v>
      </c>
      <c r="J5192" s="1">
        <v>54</v>
      </c>
      <c r="K5192" s="1">
        <v>46</v>
      </c>
      <c r="L5192" s="1">
        <v>12</v>
      </c>
      <c r="M5192" s="1">
        <v>22</v>
      </c>
      <c r="N5192" s="11">
        <v>29</v>
      </c>
    </row>
    <row r="5193" spans="3:14" x14ac:dyDescent="0.25">
      <c r="C5193" s="125"/>
      <c r="D5193" s="120"/>
      <c r="E5193" s="9"/>
      <c r="F5193" s="10"/>
      <c r="G5193" s="8">
        <v>100</v>
      </c>
      <c r="H5193" s="13">
        <v>71.376146788990994</v>
      </c>
      <c r="I5193" s="2">
        <v>13.669724770642</v>
      </c>
      <c r="J5193" s="2">
        <v>4.9541284403669996</v>
      </c>
      <c r="K5193" s="2">
        <v>4.2201834862389997</v>
      </c>
      <c r="L5193" s="2">
        <v>1.1009174311929999</v>
      </c>
      <c r="M5193" s="2">
        <v>2.018348623853</v>
      </c>
      <c r="N5193" s="14">
        <v>2.660550458716</v>
      </c>
    </row>
    <row r="5194" spans="3:14" ht="25.2" x14ac:dyDescent="0.25">
      <c r="C5194" s="125"/>
      <c r="D5194" s="120"/>
      <c r="E5194" s="4" t="s">
        <v>61</v>
      </c>
      <c r="F5194" s="5"/>
      <c r="G5194" s="6">
        <v>327</v>
      </c>
      <c r="H5194" s="7">
        <v>247</v>
      </c>
      <c r="I5194" s="1">
        <v>42</v>
      </c>
      <c r="J5194" s="1">
        <v>19</v>
      </c>
      <c r="K5194" s="1">
        <v>7</v>
      </c>
      <c r="L5194" s="1">
        <v>2</v>
      </c>
      <c r="M5194" s="1">
        <v>2</v>
      </c>
      <c r="N5194" s="11">
        <v>8</v>
      </c>
    </row>
    <row r="5195" spans="3:14" x14ac:dyDescent="0.25">
      <c r="C5195" s="125"/>
      <c r="D5195" s="120"/>
      <c r="E5195" s="9"/>
      <c r="F5195" s="10"/>
      <c r="G5195" s="8">
        <v>100</v>
      </c>
      <c r="H5195" s="13">
        <v>75.535168195718995</v>
      </c>
      <c r="I5195" s="2">
        <v>12.844036697248001</v>
      </c>
      <c r="J5195" s="2">
        <v>5.8103975535170003</v>
      </c>
      <c r="K5195" s="2">
        <v>2.1406727828749998</v>
      </c>
      <c r="L5195" s="2">
        <v>0.61162079510699996</v>
      </c>
      <c r="M5195" s="2">
        <v>0.61162079510699996</v>
      </c>
      <c r="N5195" s="14">
        <v>2.4464831804279998</v>
      </c>
    </row>
    <row r="5196" spans="3:14" x14ac:dyDescent="0.25">
      <c r="C5196" s="125"/>
      <c r="D5196" s="120"/>
      <c r="E5196" s="4" t="s">
        <v>62</v>
      </c>
      <c r="F5196" s="5"/>
      <c r="G5196" s="6">
        <v>428</v>
      </c>
      <c r="H5196" s="7">
        <v>334</v>
      </c>
      <c r="I5196" s="1">
        <v>41</v>
      </c>
      <c r="J5196" s="1">
        <v>18</v>
      </c>
      <c r="K5196" s="1">
        <v>13</v>
      </c>
      <c r="L5196" s="1">
        <v>9</v>
      </c>
      <c r="M5196" s="1">
        <v>5</v>
      </c>
      <c r="N5196" s="11">
        <v>8</v>
      </c>
    </row>
    <row r="5197" spans="3:14" x14ac:dyDescent="0.25">
      <c r="C5197" s="125"/>
      <c r="D5197" s="120"/>
      <c r="E5197" s="9"/>
      <c r="F5197" s="10"/>
      <c r="G5197" s="8">
        <v>100</v>
      </c>
      <c r="H5197" s="13">
        <v>78.037383177570007</v>
      </c>
      <c r="I5197" s="2">
        <v>9.5794392523359999</v>
      </c>
      <c r="J5197" s="2">
        <v>4.2056074766359997</v>
      </c>
      <c r="K5197" s="2">
        <v>3.0373831775700002</v>
      </c>
      <c r="L5197" s="2">
        <v>2.1028037383179998</v>
      </c>
      <c r="M5197" s="2">
        <v>1.168224299065</v>
      </c>
      <c r="N5197" s="14">
        <v>1.869158878505</v>
      </c>
    </row>
    <row r="5198" spans="3:14" x14ac:dyDescent="0.25">
      <c r="C5198" s="125"/>
      <c r="D5198" s="120"/>
      <c r="E5198" s="4" t="s">
        <v>63</v>
      </c>
      <c r="F5198" s="5"/>
      <c r="G5198" s="6">
        <v>25</v>
      </c>
      <c r="H5198" s="7">
        <v>14</v>
      </c>
      <c r="I5198" s="1">
        <v>2</v>
      </c>
      <c r="J5198" s="1">
        <v>4</v>
      </c>
      <c r="K5198" s="1">
        <v>1</v>
      </c>
      <c r="L5198" s="1">
        <v>2</v>
      </c>
      <c r="M5198" s="1">
        <v>1</v>
      </c>
      <c r="N5198" s="11">
        <v>1</v>
      </c>
    </row>
    <row r="5199" spans="3:14" x14ac:dyDescent="0.25">
      <c r="C5199" s="125"/>
      <c r="D5199" s="120"/>
      <c r="E5199" s="9"/>
      <c r="F5199" s="10"/>
      <c r="G5199" s="8">
        <v>100</v>
      </c>
      <c r="H5199" s="13">
        <v>56</v>
      </c>
      <c r="I5199" s="2">
        <v>8</v>
      </c>
      <c r="J5199" s="2">
        <v>16</v>
      </c>
      <c r="K5199" s="2">
        <v>4</v>
      </c>
      <c r="L5199" s="2">
        <v>8</v>
      </c>
      <c r="M5199" s="2">
        <v>4</v>
      </c>
      <c r="N5199" s="14">
        <v>4</v>
      </c>
    </row>
    <row r="5200" spans="3:14" x14ac:dyDescent="0.25">
      <c r="C5200" s="125"/>
      <c r="D5200" s="120"/>
      <c r="E5200" s="4" t="s">
        <v>18</v>
      </c>
      <c r="F5200" s="5"/>
      <c r="G5200" s="6">
        <v>22</v>
      </c>
      <c r="H5200" s="7">
        <v>14</v>
      </c>
      <c r="I5200" s="1">
        <v>6</v>
      </c>
      <c r="J5200" s="1">
        <v>0</v>
      </c>
      <c r="K5200" s="1">
        <v>1</v>
      </c>
      <c r="L5200" s="1">
        <v>0</v>
      </c>
      <c r="M5200" s="1">
        <v>1</v>
      </c>
      <c r="N5200" s="11">
        <v>0</v>
      </c>
    </row>
    <row r="5201" spans="3:14" x14ac:dyDescent="0.25">
      <c r="C5201" s="125"/>
      <c r="D5201" s="120"/>
      <c r="E5201" s="9"/>
      <c r="F5201" s="10"/>
      <c r="G5201" s="8">
        <v>100</v>
      </c>
      <c r="H5201" s="13">
        <v>63.636363636364003</v>
      </c>
      <c r="I5201" s="2">
        <v>27.272727272727</v>
      </c>
      <c r="J5201" s="16">
        <v>0</v>
      </c>
      <c r="K5201" s="2">
        <v>4.5454545454549997</v>
      </c>
      <c r="L5201" s="16">
        <v>0</v>
      </c>
      <c r="M5201" s="2">
        <v>4.5454545454549997</v>
      </c>
      <c r="N5201" s="32">
        <v>0</v>
      </c>
    </row>
    <row r="5202" spans="3:14" ht="25.2" x14ac:dyDescent="0.25">
      <c r="C5202" s="121" t="s">
        <v>64</v>
      </c>
      <c r="D5202" s="119" t="s">
        <v>20</v>
      </c>
      <c r="E5202" s="18" t="s">
        <v>65</v>
      </c>
      <c r="F5202" s="17"/>
      <c r="G5202" s="19">
        <v>36</v>
      </c>
      <c r="H5202" s="21">
        <v>15</v>
      </c>
      <c r="I5202" s="3">
        <v>13</v>
      </c>
      <c r="J5202" s="3">
        <v>0</v>
      </c>
      <c r="K5202" s="3">
        <v>4</v>
      </c>
      <c r="L5202" s="3">
        <v>0</v>
      </c>
      <c r="M5202" s="3">
        <v>3</v>
      </c>
      <c r="N5202" s="22">
        <v>1</v>
      </c>
    </row>
    <row r="5203" spans="3:14" x14ac:dyDescent="0.25">
      <c r="C5203" s="125"/>
      <c r="D5203" s="120"/>
      <c r="E5203" s="9"/>
      <c r="F5203" s="10"/>
      <c r="G5203" s="8">
        <v>100</v>
      </c>
      <c r="H5203" s="13">
        <v>41.666666666666998</v>
      </c>
      <c r="I5203" s="2">
        <v>36.111111111111001</v>
      </c>
      <c r="J5203" s="16">
        <v>0</v>
      </c>
      <c r="K5203" s="2">
        <v>11.111111111111001</v>
      </c>
      <c r="L5203" s="16">
        <v>0</v>
      </c>
      <c r="M5203" s="2">
        <v>8.333333333333</v>
      </c>
      <c r="N5203" s="14">
        <v>2.7777777777780002</v>
      </c>
    </row>
    <row r="5204" spans="3:14" ht="37.799999999999997" x14ac:dyDescent="0.25">
      <c r="C5204" s="125"/>
      <c r="D5204" s="120"/>
      <c r="E5204" s="4" t="s">
        <v>66</v>
      </c>
      <c r="F5204" s="5"/>
      <c r="G5204" s="6">
        <v>177</v>
      </c>
      <c r="H5204" s="7">
        <v>89</v>
      </c>
      <c r="I5204" s="1">
        <v>31</v>
      </c>
      <c r="J5204" s="1">
        <v>18</v>
      </c>
      <c r="K5204" s="1">
        <v>20</v>
      </c>
      <c r="L5204" s="1">
        <v>6</v>
      </c>
      <c r="M5204" s="1">
        <v>7</v>
      </c>
      <c r="N5204" s="11">
        <v>6</v>
      </c>
    </row>
    <row r="5205" spans="3:14" x14ac:dyDescent="0.25">
      <c r="C5205" s="125"/>
      <c r="D5205" s="120"/>
      <c r="E5205" s="9"/>
      <c r="F5205" s="10"/>
      <c r="G5205" s="8">
        <v>100</v>
      </c>
      <c r="H5205" s="13">
        <v>50.282485875706001</v>
      </c>
      <c r="I5205" s="2">
        <v>17.514124293784999</v>
      </c>
      <c r="J5205" s="2">
        <v>10.169491525424</v>
      </c>
      <c r="K5205" s="2">
        <v>11.299435028249</v>
      </c>
      <c r="L5205" s="2">
        <v>3.3898305084749998</v>
      </c>
      <c r="M5205" s="2">
        <v>3.9548022598869998</v>
      </c>
      <c r="N5205" s="14">
        <v>3.3898305084749998</v>
      </c>
    </row>
    <row r="5206" spans="3:14" ht="37.799999999999997" x14ac:dyDescent="0.25">
      <c r="C5206" s="125"/>
      <c r="D5206" s="120"/>
      <c r="E5206" s="4" t="s">
        <v>67</v>
      </c>
      <c r="F5206" s="5"/>
      <c r="G5206" s="6">
        <v>231</v>
      </c>
      <c r="H5206" s="7">
        <v>128</v>
      </c>
      <c r="I5206" s="1">
        <v>43</v>
      </c>
      <c r="J5206" s="1">
        <v>21</v>
      </c>
      <c r="K5206" s="1">
        <v>17</v>
      </c>
      <c r="L5206" s="1">
        <v>8</v>
      </c>
      <c r="M5206" s="1">
        <v>11</v>
      </c>
      <c r="N5206" s="11">
        <v>3</v>
      </c>
    </row>
    <row r="5207" spans="3:14" x14ac:dyDescent="0.25">
      <c r="C5207" s="125"/>
      <c r="D5207" s="120"/>
      <c r="E5207" s="9"/>
      <c r="F5207" s="10"/>
      <c r="G5207" s="8">
        <v>100</v>
      </c>
      <c r="H5207" s="13">
        <v>55.411255411254999</v>
      </c>
      <c r="I5207" s="2">
        <v>18.614718614718999</v>
      </c>
      <c r="J5207" s="2">
        <v>9.0909090909089993</v>
      </c>
      <c r="K5207" s="2">
        <v>7.3593073593070004</v>
      </c>
      <c r="L5207" s="2">
        <v>3.463203463203</v>
      </c>
      <c r="M5207" s="2">
        <v>4.7619047619049999</v>
      </c>
      <c r="N5207" s="14">
        <v>1.298701298701</v>
      </c>
    </row>
    <row r="5208" spans="3:14" ht="37.799999999999997" x14ac:dyDescent="0.25">
      <c r="C5208" s="125"/>
      <c r="D5208" s="120"/>
      <c r="E5208" s="4" t="s">
        <v>68</v>
      </c>
      <c r="F5208" s="5"/>
      <c r="G5208" s="6">
        <v>324</v>
      </c>
      <c r="H5208" s="7">
        <v>212</v>
      </c>
      <c r="I5208" s="1">
        <v>54</v>
      </c>
      <c r="J5208" s="1">
        <v>21</v>
      </c>
      <c r="K5208" s="1">
        <v>12</v>
      </c>
      <c r="L5208" s="1">
        <v>7</v>
      </c>
      <c r="M5208" s="1">
        <v>12</v>
      </c>
      <c r="N5208" s="11">
        <v>6</v>
      </c>
    </row>
    <row r="5209" spans="3:14" x14ac:dyDescent="0.25">
      <c r="C5209" s="125"/>
      <c r="D5209" s="120"/>
      <c r="E5209" s="9"/>
      <c r="F5209" s="10"/>
      <c r="G5209" s="8">
        <v>100</v>
      </c>
      <c r="H5209" s="13">
        <v>65.432098765432002</v>
      </c>
      <c r="I5209" s="2">
        <v>16.666666666666998</v>
      </c>
      <c r="J5209" s="2">
        <v>6.4814814814809996</v>
      </c>
      <c r="K5209" s="2">
        <v>3.7037037037039999</v>
      </c>
      <c r="L5209" s="2">
        <v>2.1604938271599998</v>
      </c>
      <c r="M5209" s="2">
        <v>3.7037037037039999</v>
      </c>
      <c r="N5209" s="14">
        <v>1.851851851852</v>
      </c>
    </row>
    <row r="5210" spans="3:14" ht="37.799999999999997" x14ac:dyDescent="0.25">
      <c r="C5210" s="125"/>
      <c r="D5210" s="120"/>
      <c r="E5210" s="4" t="s">
        <v>69</v>
      </c>
      <c r="F5210" s="5"/>
      <c r="G5210" s="6">
        <v>364</v>
      </c>
      <c r="H5210" s="7">
        <v>255</v>
      </c>
      <c r="I5210" s="1">
        <v>45</v>
      </c>
      <c r="J5210" s="1">
        <v>24</v>
      </c>
      <c r="K5210" s="1">
        <v>17</v>
      </c>
      <c r="L5210" s="1">
        <v>10</v>
      </c>
      <c r="M5210" s="1">
        <v>8</v>
      </c>
      <c r="N5210" s="11">
        <v>5</v>
      </c>
    </row>
    <row r="5211" spans="3:14" x14ac:dyDescent="0.25">
      <c r="C5211" s="125"/>
      <c r="D5211" s="120"/>
      <c r="E5211" s="9"/>
      <c r="F5211" s="10"/>
      <c r="G5211" s="8">
        <v>100</v>
      </c>
      <c r="H5211" s="13">
        <v>70.054945054944994</v>
      </c>
      <c r="I5211" s="2">
        <v>12.362637362637001</v>
      </c>
      <c r="J5211" s="2">
        <v>6.5934065934069999</v>
      </c>
      <c r="K5211" s="2">
        <v>4.6703296703300001</v>
      </c>
      <c r="L5211" s="2">
        <v>2.7472527472529999</v>
      </c>
      <c r="M5211" s="2">
        <v>2.1978021978019999</v>
      </c>
      <c r="N5211" s="14">
        <v>1.3736263736259999</v>
      </c>
    </row>
    <row r="5212" spans="3:14" ht="37.799999999999997" x14ac:dyDescent="0.25">
      <c r="C5212" s="125"/>
      <c r="D5212" s="120"/>
      <c r="E5212" s="4" t="s">
        <v>70</v>
      </c>
      <c r="F5212" s="5"/>
      <c r="G5212" s="6">
        <v>292</v>
      </c>
      <c r="H5212" s="7">
        <v>223</v>
      </c>
      <c r="I5212" s="1">
        <v>35</v>
      </c>
      <c r="J5212" s="1">
        <v>16</v>
      </c>
      <c r="K5212" s="1">
        <v>3</v>
      </c>
      <c r="L5212" s="1">
        <v>1</v>
      </c>
      <c r="M5212" s="1">
        <v>1</v>
      </c>
      <c r="N5212" s="11">
        <v>13</v>
      </c>
    </row>
    <row r="5213" spans="3:14" x14ac:dyDescent="0.25">
      <c r="C5213" s="125"/>
      <c r="D5213" s="120"/>
      <c r="E5213" s="9"/>
      <c r="F5213" s="10"/>
      <c r="G5213" s="8">
        <v>100</v>
      </c>
      <c r="H5213" s="13">
        <v>76.369863013699003</v>
      </c>
      <c r="I5213" s="2">
        <v>11.986301369863</v>
      </c>
      <c r="J5213" s="2">
        <v>5.4794520547949999</v>
      </c>
      <c r="K5213" s="2">
        <v>1.027397260274</v>
      </c>
      <c r="L5213" s="2">
        <v>0.34246575342500002</v>
      </c>
      <c r="M5213" s="2">
        <v>0.34246575342500002</v>
      </c>
      <c r="N5213" s="14">
        <v>4.4520547945209996</v>
      </c>
    </row>
    <row r="5214" spans="3:14" ht="37.799999999999997" x14ac:dyDescent="0.25">
      <c r="C5214" s="125"/>
      <c r="D5214" s="120"/>
      <c r="E5214" s="4" t="s">
        <v>71</v>
      </c>
      <c r="F5214" s="5"/>
      <c r="G5214" s="6">
        <v>316</v>
      </c>
      <c r="H5214" s="7">
        <v>252</v>
      </c>
      <c r="I5214" s="1">
        <v>29</v>
      </c>
      <c r="J5214" s="1">
        <v>9</v>
      </c>
      <c r="K5214" s="1">
        <v>3</v>
      </c>
      <c r="L5214" s="1">
        <v>10</v>
      </c>
      <c r="M5214" s="1">
        <v>5</v>
      </c>
      <c r="N5214" s="11">
        <v>8</v>
      </c>
    </row>
    <row r="5215" spans="3:14" x14ac:dyDescent="0.25">
      <c r="C5215" s="125"/>
      <c r="D5215" s="120"/>
      <c r="E5215" s="9"/>
      <c r="F5215" s="10"/>
      <c r="G5215" s="8">
        <v>100</v>
      </c>
      <c r="H5215" s="13">
        <v>79.746835443037995</v>
      </c>
      <c r="I5215" s="2">
        <v>9.1772151898729994</v>
      </c>
      <c r="J5215" s="2">
        <v>2.8481012658229998</v>
      </c>
      <c r="K5215" s="2">
        <v>0.94936708860800001</v>
      </c>
      <c r="L5215" s="2">
        <v>3.1645569620249998</v>
      </c>
      <c r="M5215" s="2">
        <v>1.5822784810129999</v>
      </c>
      <c r="N5215" s="14">
        <v>2.5316455696200002</v>
      </c>
    </row>
    <row r="5216" spans="3:14" ht="37.799999999999997" x14ac:dyDescent="0.25">
      <c r="C5216" s="125"/>
      <c r="D5216" s="120"/>
      <c r="E5216" s="4" t="s">
        <v>72</v>
      </c>
      <c r="F5216" s="5"/>
      <c r="G5216" s="6">
        <v>308</v>
      </c>
      <c r="H5216" s="7">
        <v>258</v>
      </c>
      <c r="I5216" s="1">
        <v>26</v>
      </c>
      <c r="J5216" s="1">
        <v>9</v>
      </c>
      <c r="K5216" s="1">
        <v>5</v>
      </c>
      <c r="L5216" s="1">
        <v>2</v>
      </c>
      <c r="M5216" s="1">
        <v>1</v>
      </c>
      <c r="N5216" s="11">
        <v>7</v>
      </c>
    </row>
    <row r="5217" spans="3:14" x14ac:dyDescent="0.25">
      <c r="C5217" s="125"/>
      <c r="D5217" s="120"/>
      <c r="E5217" s="9"/>
      <c r="F5217" s="10"/>
      <c r="G5217" s="8">
        <v>100</v>
      </c>
      <c r="H5217" s="13">
        <v>83.766233766233995</v>
      </c>
      <c r="I5217" s="2">
        <v>8.4415584415579996</v>
      </c>
      <c r="J5217" s="2">
        <v>2.922077922078</v>
      </c>
      <c r="K5217" s="2">
        <v>1.6233766233769999</v>
      </c>
      <c r="L5217" s="2">
        <v>0.64935064935099995</v>
      </c>
      <c r="M5217" s="2">
        <v>0.32467532467499999</v>
      </c>
      <c r="N5217" s="14">
        <v>2.2727272727269998</v>
      </c>
    </row>
    <row r="5218" spans="3:14" ht="37.799999999999997" x14ac:dyDescent="0.25">
      <c r="C5218" s="125"/>
      <c r="D5218" s="120"/>
      <c r="E5218" s="4" t="s">
        <v>73</v>
      </c>
      <c r="F5218" s="5"/>
      <c r="G5218" s="6">
        <v>114</v>
      </c>
      <c r="H5218" s="7">
        <v>94</v>
      </c>
      <c r="I5218" s="1">
        <v>8</v>
      </c>
      <c r="J5218" s="1">
        <v>3</v>
      </c>
      <c r="K5218" s="1">
        <v>4</v>
      </c>
      <c r="L5218" s="1">
        <v>1</v>
      </c>
      <c r="M5218" s="1">
        <v>2</v>
      </c>
      <c r="N5218" s="11">
        <v>2</v>
      </c>
    </row>
    <row r="5219" spans="3:14" x14ac:dyDescent="0.25">
      <c r="C5219" s="125"/>
      <c r="D5219" s="120"/>
      <c r="E5219" s="9"/>
      <c r="F5219" s="10"/>
      <c r="G5219" s="8">
        <v>100</v>
      </c>
      <c r="H5219" s="13">
        <v>82.456140350877007</v>
      </c>
      <c r="I5219" s="2">
        <v>7.0175438596489998</v>
      </c>
      <c r="J5219" s="2">
        <v>2.6315789473679998</v>
      </c>
      <c r="K5219" s="2">
        <v>3.508771929825</v>
      </c>
      <c r="L5219" s="2">
        <v>0.87719298245599997</v>
      </c>
      <c r="M5219" s="2">
        <v>1.7543859649119999</v>
      </c>
      <c r="N5219" s="14">
        <v>1.7543859649119999</v>
      </c>
    </row>
    <row r="5220" spans="3:14" ht="25.2" x14ac:dyDescent="0.25">
      <c r="C5220" s="125"/>
      <c r="D5220" s="120"/>
      <c r="E5220" s="4" t="s">
        <v>74</v>
      </c>
      <c r="F5220" s="5"/>
      <c r="G5220" s="6">
        <v>96</v>
      </c>
      <c r="H5220" s="7">
        <v>85</v>
      </c>
      <c r="I5220" s="1">
        <v>6</v>
      </c>
      <c r="J5220" s="1">
        <v>1</v>
      </c>
      <c r="K5220" s="1">
        <v>0</v>
      </c>
      <c r="L5220" s="1">
        <v>0</v>
      </c>
      <c r="M5220" s="1">
        <v>1</v>
      </c>
      <c r="N5220" s="11">
        <v>3</v>
      </c>
    </row>
    <row r="5221" spans="3:14" x14ac:dyDescent="0.25">
      <c r="C5221" s="125"/>
      <c r="D5221" s="120"/>
      <c r="E5221" s="9"/>
      <c r="F5221" s="10"/>
      <c r="G5221" s="8">
        <v>100</v>
      </c>
      <c r="H5221" s="13">
        <v>88.541666666666998</v>
      </c>
      <c r="I5221" s="2">
        <v>6.25</v>
      </c>
      <c r="J5221" s="2">
        <v>1.041666666667</v>
      </c>
      <c r="K5221" s="16">
        <v>0</v>
      </c>
      <c r="L5221" s="16">
        <v>0</v>
      </c>
      <c r="M5221" s="2">
        <v>1.041666666667</v>
      </c>
      <c r="N5221" s="14">
        <v>3.125</v>
      </c>
    </row>
    <row r="5222" spans="3:14" x14ac:dyDescent="0.25">
      <c r="C5222" s="125"/>
      <c r="D5222" s="120"/>
      <c r="E5222" s="4" t="s">
        <v>75</v>
      </c>
      <c r="F5222" s="5"/>
      <c r="G5222" s="6">
        <v>29</v>
      </c>
      <c r="H5222" s="7">
        <v>15</v>
      </c>
      <c r="I5222" s="1">
        <v>7</v>
      </c>
      <c r="J5222" s="1">
        <v>1</v>
      </c>
      <c r="K5222" s="1">
        <v>2</v>
      </c>
      <c r="L5222" s="1">
        <v>1</v>
      </c>
      <c r="M5222" s="1">
        <v>3</v>
      </c>
      <c r="N5222" s="11">
        <v>0</v>
      </c>
    </row>
    <row r="5223" spans="3:14" x14ac:dyDescent="0.25">
      <c r="C5223" s="125"/>
      <c r="D5223" s="120"/>
      <c r="E5223" s="9"/>
      <c r="F5223" s="10"/>
      <c r="G5223" s="8">
        <v>100</v>
      </c>
      <c r="H5223" s="13">
        <v>51.724137931034001</v>
      </c>
      <c r="I5223" s="2">
        <v>24.137931034483</v>
      </c>
      <c r="J5223" s="2">
        <v>3.4482758620689999</v>
      </c>
      <c r="K5223" s="2">
        <v>6.8965517241379999</v>
      </c>
      <c r="L5223" s="2">
        <v>3.4482758620689999</v>
      </c>
      <c r="M5223" s="2">
        <v>10.344827586207</v>
      </c>
      <c r="N5223" s="32">
        <v>0</v>
      </c>
    </row>
    <row r="5224" spans="3:14" x14ac:dyDescent="0.25">
      <c r="C5224" s="125"/>
      <c r="D5224" s="120"/>
      <c r="E5224" s="4" t="s">
        <v>18</v>
      </c>
      <c r="F5224" s="5"/>
      <c r="G5224" s="6">
        <v>127</v>
      </c>
      <c r="H5224" s="7">
        <v>84</v>
      </c>
      <c r="I5224" s="1">
        <v>23</v>
      </c>
      <c r="J5224" s="1">
        <v>9</v>
      </c>
      <c r="K5224" s="1">
        <v>6</v>
      </c>
      <c r="L5224" s="1">
        <v>1</v>
      </c>
      <c r="M5224" s="1">
        <v>2</v>
      </c>
      <c r="N5224" s="11">
        <v>2</v>
      </c>
    </row>
    <row r="5225" spans="3:14" x14ac:dyDescent="0.25">
      <c r="C5225" s="125"/>
      <c r="D5225" s="120"/>
      <c r="E5225" s="9"/>
      <c r="F5225" s="10"/>
      <c r="G5225" s="8">
        <v>100</v>
      </c>
      <c r="H5225" s="13">
        <v>66.141732283465004</v>
      </c>
      <c r="I5225" s="2">
        <v>18.110236220472</v>
      </c>
      <c r="J5225" s="2">
        <v>7.0866141732279999</v>
      </c>
      <c r="K5225" s="2">
        <v>4.7244094488190003</v>
      </c>
      <c r="L5225" s="2">
        <v>0.78740157480299999</v>
      </c>
      <c r="M5225" s="2">
        <v>1.574803149606</v>
      </c>
      <c r="N5225" s="14">
        <v>1.574803149606</v>
      </c>
    </row>
    <row r="5226" spans="3:14" x14ac:dyDescent="0.25">
      <c r="C5226" s="121" t="s">
        <v>76</v>
      </c>
      <c r="D5226" s="119" t="s">
        <v>20</v>
      </c>
      <c r="E5226" s="18" t="s">
        <v>77</v>
      </c>
      <c r="F5226" s="17"/>
      <c r="G5226" s="19">
        <v>626</v>
      </c>
      <c r="H5226" s="21">
        <v>425</v>
      </c>
      <c r="I5226" s="3">
        <v>88</v>
      </c>
      <c r="J5226" s="3">
        <v>43</v>
      </c>
      <c r="K5226" s="3">
        <v>26</v>
      </c>
      <c r="L5226" s="3">
        <v>11</v>
      </c>
      <c r="M5226" s="3">
        <v>17</v>
      </c>
      <c r="N5226" s="22">
        <v>16</v>
      </c>
    </row>
    <row r="5227" spans="3:14" x14ac:dyDescent="0.25">
      <c r="C5227" s="125"/>
      <c r="D5227" s="120"/>
      <c r="E5227" s="9"/>
      <c r="F5227" s="10"/>
      <c r="G5227" s="8">
        <v>100</v>
      </c>
      <c r="H5227" s="13">
        <v>67.891373801916998</v>
      </c>
      <c r="I5227" s="2">
        <v>14.057507987219999</v>
      </c>
      <c r="J5227" s="2">
        <v>6.8690095846650001</v>
      </c>
      <c r="K5227" s="2">
        <v>4.153354632588</v>
      </c>
      <c r="L5227" s="2">
        <v>1.757188498403</v>
      </c>
      <c r="M5227" s="2">
        <v>2.7156549520770001</v>
      </c>
      <c r="N5227" s="14">
        <v>2.5559105431310001</v>
      </c>
    </row>
    <row r="5228" spans="3:14" x14ac:dyDescent="0.25">
      <c r="C5228" s="125"/>
      <c r="D5228" s="120"/>
      <c r="E5228" s="4" t="s">
        <v>78</v>
      </c>
      <c r="F5228" s="5"/>
      <c r="G5228" s="6">
        <v>975</v>
      </c>
      <c r="H5228" s="7">
        <v>683</v>
      </c>
      <c r="I5228" s="1">
        <v>134</v>
      </c>
      <c r="J5228" s="1">
        <v>50</v>
      </c>
      <c r="K5228" s="1">
        <v>43</v>
      </c>
      <c r="L5228" s="1">
        <v>19</v>
      </c>
      <c r="M5228" s="1">
        <v>24</v>
      </c>
      <c r="N5228" s="11">
        <v>22</v>
      </c>
    </row>
    <row r="5229" spans="3:14" x14ac:dyDescent="0.25">
      <c r="C5229" s="125"/>
      <c r="D5229" s="120"/>
      <c r="E5229" s="9"/>
      <c r="F5229" s="10"/>
      <c r="G5229" s="8">
        <v>100</v>
      </c>
      <c r="H5229" s="13">
        <v>70.051282051282001</v>
      </c>
      <c r="I5229" s="2">
        <v>13.74358974359</v>
      </c>
      <c r="J5229" s="2">
        <v>5.1282051282049999</v>
      </c>
      <c r="K5229" s="2">
        <v>4.4102564102560002</v>
      </c>
      <c r="L5229" s="2">
        <v>1.948717948718</v>
      </c>
      <c r="M5229" s="2">
        <v>2.4615384615379998</v>
      </c>
      <c r="N5229" s="14">
        <v>2.2564102564100001</v>
      </c>
    </row>
    <row r="5230" spans="3:14" x14ac:dyDescent="0.25">
      <c r="C5230" s="125"/>
      <c r="D5230" s="120"/>
      <c r="E5230" s="4" t="s">
        <v>79</v>
      </c>
      <c r="F5230" s="5"/>
      <c r="G5230" s="6">
        <v>589</v>
      </c>
      <c r="H5230" s="7">
        <v>450</v>
      </c>
      <c r="I5230" s="1">
        <v>64</v>
      </c>
      <c r="J5230" s="1">
        <v>29</v>
      </c>
      <c r="K5230" s="1">
        <v>17</v>
      </c>
      <c r="L5230" s="1">
        <v>9</v>
      </c>
      <c r="M5230" s="1">
        <v>10</v>
      </c>
      <c r="N5230" s="11">
        <v>10</v>
      </c>
    </row>
    <row r="5231" spans="3:14" x14ac:dyDescent="0.25">
      <c r="C5231" s="125"/>
      <c r="D5231" s="120"/>
      <c r="E5231" s="9"/>
      <c r="F5231" s="10"/>
      <c r="G5231" s="8">
        <v>100</v>
      </c>
      <c r="H5231" s="13">
        <v>76.400679117148002</v>
      </c>
      <c r="I5231" s="2">
        <v>10.865874363328</v>
      </c>
      <c r="J5231" s="2">
        <v>4.9235993208829996</v>
      </c>
      <c r="K5231" s="2">
        <v>2.8862478777590002</v>
      </c>
      <c r="L5231" s="2">
        <v>1.5280135823430001</v>
      </c>
      <c r="M5231" s="2">
        <v>1.6977928692699999</v>
      </c>
      <c r="N5231" s="14">
        <v>1.6977928692699999</v>
      </c>
    </row>
    <row r="5232" spans="3:14" x14ac:dyDescent="0.25">
      <c r="C5232" s="125"/>
      <c r="D5232" s="120"/>
      <c r="E5232" s="4" t="s">
        <v>80</v>
      </c>
      <c r="F5232" s="5"/>
      <c r="G5232" s="6">
        <v>224</v>
      </c>
      <c r="H5232" s="7">
        <v>152</v>
      </c>
      <c r="I5232" s="1">
        <v>34</v>
      </c>
      <c r="J5232" s="1">
        <v>10</v>
      </c>
      <c r="K5232" s="1">
        <v>7</v>
      </c>
      <c r="L5232" s="1">
        <v>8</v>
      </c>
      <c r="M5232" s="1">
        <v>5</v>
      </c>
      <c r="N5232" s="11">
        <v>8</v>
      </c>
    </row>
    <row r="5233" spans="3:14" x14ac:dyDescent="0.25">
      <c r="C5233" s="125"/>
      <c r="D5233" s="120"/>
      <c r="E5233" s="9"/>
      <c r="F5233" s="10"/>
      <c r="G5233" s="8">
        <v>100</v>
      </c>
      <c r="H5233" s="13">
        <v>67.857142857143003</v>
      </c>
      <c r="I5233" s="2">
        <v>15.178571428571001</v>
      </c>
      <c r="J5233" s="2">
        <v>4.4642857142860004</v>
      </c>
      <c r="K5233" s="2">
        <v>3.125</v>
      </c>
      <c r="L5233" s="2">
        <v>3.5714285714290002</v>
      </c>
      <c r="M5233" s="2">
        <v>2.2321428571430002</v>
      </c>
      <c r="N5233" s="14">
        <v>3.5714285714290002</v>
      </c>
    </row>
    <row r="5234" spans="3:14" x14ac:dyDescent="0.25">
      <c r="C5234" s="121" t="s">
        <v>81</v>
      </c>
      <c r="D5234" s="119" t="s">
        <v>20</v>
      </c>
      <c r="E5234" s="18" t="s">
        <v>82</v>
      </c>
      <c r="F5234" s="17"/>
      <c r="G5234" s="19">
        <v>300</v>
      </c>
      <c r="H5234" s="21">
        <v>198</v>
      </c>
      <c r="I5234" s="3">
        <v>43</v>
      </c>
      <c r="J5234" s="3">
        <v>23</v>
      </c>
      <c r="K5234" s="3">
        <v>15</v>
      </c>
      <c r="L5234" s="3">
        <v>7</v>
      </c>
      <c r="M5234" s="3">
        <v>6</v>
      </c>
      <c r="N5234" s="22">
        <v>8</v>
      </c>
    </row>
    <row r="5235" spans="3:14" x14ac:dyDescent="0.25">
      <c r="C5235" s="125"/>
      <c r="D5235" s="120"/>
      <c r="E5235" s="9"/>
      <c r="F5235" s="10"/>
      <c r="G5235" s="8">
        <v>100</v>
      </c>
      <c r="H5235" s="13">
        <v>66</v>
      </c>
      <c r="I5235" s="2">
        <v>14.333333333333</v>
      </c>
      <c r="J5235" s="2">
        <v>7.666666666667</v>
      </c>
      <c r="K5235" s="2">
        <v>5</v>
      </c>
      <c r="L5235" s="2">
        <v>2.333333333333</v>
      </c>
      <c r="M5235" s="2">
        <v>2</v>
      </c>
      <c r="N5235" s="14">
        <v>2.666666666667</v>
      </c>
    </row>
    <row r="5236" spans="3:14" x14ac:dyDescent="0.25">
      <c r="C5236" s="125"/>
      <c r="D5236" s="120"/>
      <c r="E5236" s="4" t="s">
        <v>83</v>
      </c>
      <c r="F5236" s="5"/>
      <c r="G5236" s="6">
        <v>722</v>
      </c>
      <c r="H5236" s="7">
        <v>501</v>
      </c>
      <c r="I5236" s="1">
        <v>103</v>
      </c>
      <c r="J5236" s="1">
        <v>38</v>
      </c>
      <c r="K5236" s="1">
        <v>29</v>
      </c>
      <c r="L5236" s="1">
        <v>21</v>
      </c>
      <c r="M5236" s="1">
        <v>12</v>
      </c>
      <c r="N5236" s="11">
        <v>18</v>
      </c>
    </row>
    <row r="5237" spans="3:14" x14ac:dyDescent="0.25">
      <c r="C5237" s="125"/>
      <c r="D5237" s="120"/>
      <c r="E5237" s="9"/>
      <c r="F5237" s="10"/>
      <c r="G5237" s="8">
        <v>100</v>
      </c>
      <c r="H5237" s="13">
        <v>69.390581717451994</v>
      </c>
      <c r="I5237" s="2">
        <v>14.265927977839</v>
      </c>
      <c r="J5237" s="2">
        <v>5.2631578947369997</v>
      </c>
      <c r="K5237" s="2">
        <v>4.0166204986149996</v>
      </c>
      <c r="L5237" s="2">
        <v>2.9085872576180001</v>
      </c>
      <c r="M5237" s="2">
        <v>1.662049861496</v>
      </c>
      <c r="N5237" s="14">
        <v>2.4930747922440002</v>
      </c>
    </row>
    <row r="5238" spans="3:14" x14ac:dyDescent="0.25">
      <c r="C5238" s="125"/>
      <c r="D5238" s="120"/>
      <c r="E5238" s="4" t="s">
        <v>84</v>
      </c>
      <c r="F5238" s="5"/>
      <c r="G5238" s="6">
        <v>483</v>
      </c>
      <c r="H5238" s="7">
        <v>370</v>
      </c>
      <c r="I5238" s="1">
        <v>54</v>
      </c>
      <c r="J5238" s="1">
        <v>22</v>
      </c>
      <c r="K5238" s="1">
        <v>9</v>
      </c>
      <c r="L5238" s="1">
        <v>7</v>
      </c>
      <c r="M5238" s="1">
        <v>11</v>
      </c>
      <c r="N5238" s="11">
        <v>10</v>
      </c>
    </row>
    <row r="5239" spans="3:14" x14ac:dyDescent="0.25">
      <c r="C5239" s="125"/>
      <c r="D5239" s="120"/>
      <c r="E5239" s="9"/>
      <c r="F5239" s="10"/>
      <c r="G5239" s="8">
        <v>100</v>
      </c>
      <c r="H5239" s="13">
        <v>76.604554865424006</v>
      </c>
      <c r="I5239" s="2">
        <v>11.180124223602</v>
      </c>
      <c r="J5239" s="2">
        <v>4.5548654244310001</v>
      </c>
      <c r="K5239" s="2">
        <v>1.8633540372670001</v>
      </c>
      <c r="L5239" s="2">
        <v>1.449275362319</v>
      </c>
      <c r="M5239" s="2">
        <v>2.277432712215</v>
      </c>
      <c r="N5239" s="14">
        <v>2.0703933747410002</v>
      </c>
    </row>
    <row r="5240" spans="3:14" x14ac:dyDescent="0.25">
      <c r="C5240" s="125"/>
      <c r="D5240" s="120"/>
      <c r="E5240" s="4" t="s">
        <v>85</v>
      </c>
      <c r="F5240" s="5"/>
      <c r="G5240" s="6">
        <v>395</v>
      </c>
      <c r="H5240" s="7">
        <v>267</v>
      </c>
      <c r="I5240" s="1">
        <v>56</v>
      </c>
      <c r="J5240" s="1">
        <v>24</v>
      </c>
      <c r="K5240" s="1">
        <v>20</v>
      </c>
      <c r="L5240" s="1">
        <v>4</v>
      </c>
      <c r="M5240" s="1">
        <v>15</v>
      </c>
      <c r="N5240" s="11">
        <v>9</v>
      </c>
    </row>
    <row r="5241" spans="3:14" x14ac:dyDescent="0.25">
      <c r="C5241" s="125"/>
      <c r="D5241" s="120"/>
      <c r="E5241" s="9"/>
      <c r="F5241" s="10"/>
      <c r="G5241" s="8">
        <v>100</v>
      </c>
      <c r="H5241" s="13">
        <v>67.594936708860999</v>
      </c>
      <c r="I5241" s="2">
        <v>14.177215189872999</v>
      </c>
      <c r="J5241" s="2">
        <v>6.0759493670889997</v>
      </c>
      <c r="K5241" s="2">
        <v>5.0632911392409996</v>
      </c>
      <c r="L5241" s="2">
        <v>1.0126582278480001</v>
      </c>
      <c r="M5241" s="2">
        <v>3.7974683544299999</v>
      </c>
      <c r="N5241" s="14">
        <v>2.2784810126580002</v>
      </c>
    </row>
    <row r="5242" spans="3:14" x14ac:dyDescent="0.25">
      <c r="C5242" s="125"/>
      <c r="D5242" s="120"/>
      <c r="E5242" s="4" t="s">
        <v>86</v>
      </c>
      <c r="F5242" s="5"/>
      <c r="G5242" s="6">
        <v>236</v>
      </c>
      <c r="H5242" s="7">
        <v>168</v>
      </c>
      <c r="I5242" s="1">
        <v>34</v>
      </c>
      <c r="J5242" s="1">
        <v>12</v>
      </c>
      <c r="K5242" s="1">
        <v>7</v>
      </c>
      <c r="L5242" s="1">
        <v>2</v>
      </c>
      <c r="M5242" s="1">
        <v>7</v>
      </c>
      <c r="N5242" s="11">
        <v>6</v>
      </c>
    </row>
    <row r="5243" spans="3:14" x14ac:dyDescent="0.25">
      <c r="C5243" s="125"/>
      <c r="D5243" s="120"/>
      <c r="E5243" s="9"/>
      <c r="F5243" s="10"/>
      <c r="G5243" s="8">
        <v>100</v>
      </c>
      <c r="H5243" s="13">
        <v>71.186440677966004</v>
      </c>
      <c r="I5243" s="2">
        <v>14.406779661017</v>
      </c>
      <c r="J5243" s="2">
        <v>5.0847457627120001</v>
      </c>
      <c r="K5243" s="2">
        <v>2.9661016949149999</v>
      </c>
      <c r="L5243" s="2">
        <v>0.84745762711899997</v>
      </c>
      <c r="M5243" s="2">
        <v>2.9661016949149999</v>
      </c>
      <c r="N5243" s="14">
        <v>2.542372881356</v>
      </c>
    </row>
    <row r="5244" spans="3:14" x14ac:dyDescent="0.25">
      <c r="C5244" s="125"/>
      <c r="D5244" s="120"/>
      <c r="E5244" s="4" t="s">
        <v>87</v>
      </c>
      <c r="F5244" s="5"/>
      <c r="G5244" s="6">
        <v>278</v>
      </c>
      <c r="H5244" s="7">
        <v>206</v>
      </c>
      <c r="I5244" s="1">
        <v>30</v>
      </c>
      <c r="J5244" s="1">
        <v>13</v>
      </c>
      <c r="K5244" s="1">
        <v>13</v>
      </c>
      <c r="L5244" s="1">
        <v>6</v>
      </c>
      <c r="M5244" s="1">
        <v>5</v>
      </c>
      <c r="N5244" s="11">
        <v>5</v>
      </c>
    </row>
    <row r="5245" spans="3:14" x14ac:dyDescent="0.25">
      <c r="C5245" s="125"/>
      <c r="D5245" s="120"/>
      <c r="E5245" s="9"/>
      <c r="F5245" s="10"/>
      <c r="G5245" s="8">
        <v>100</v>
      </c>
      <c r="H5245" s="13">
        <v>74.100719424459996</v>
      </c>
      <c r="I5245" s="2">
        <v>10.791366906475</v>
      </c>
      <c r="J5245" s="2">
        <v>4.6762589928059999</v>
      </c>
      <c r="K5245" s="2">
        <v>4.6762589928059999</v>
      </c>
      <c r="L5245" s="2">
        <v>2.1582733812949999</v>
      </c>
      <c r="M5245" s="2">
        <v>1.7985611510790001</v>
      </c>
      <c r="N5245" s="14">
        <v>1.7985611510790001</v>
      </c>
    </row>
    <row r="5246" spans="3:14" x14ac:dyDescent="0.25">
      <c r="C5246" s="121" t="s">
        <v>88</v>
      </c>
      <c r="D5246" s="119" t="s">
        <v>20</v>
      </c>
      <c r="E5246" s="18" t="s">
        <v>89</v>
      </c>
      <c r="F5246" s="17"/>
      <c r="G5246" s="19">
        <v>110</v>
      </c>
      <c r="H5246" s="21">
        <v>60</v>
      </c>
      <c r="I5246" s="3">
        <v>21</v>
      </c>
      <c r="J5246" s="3">
        <v>11</v>
      </c>
      <c r="K5246" s="3">
        <v>6</v>
      </c>
      <c r="L5246" s="3">
        <v>4</v>
      </c>
      <c r="M5246" s="3">
        <v>3</v>
      </c>
      <c r="N5246" s="22">
        <v>5</v>
      </c>
    </row>
    <row r="5247" spans="3:14" x14ac:dyDescent="0.25">
      <c r="C5247" s="122"/>
      <c r="D5247" s="120"/>
      <c r="E5247" s="9"/>
      <c r="F5247" s="10"/>
      <c r="G5247" s="8">
        <v>100</v>
      </c>
      <c r="H5247" s="13">
        <v>54.545454545455001</v>
      </c>
      <c r="I5247" s="2">
        <v>19.090909090909001</v>
      </c>
      <c r="J5247" s="2">
        <v>10</v>
      </c>
      <c r="K5247" s="2">
        <v>5.4545454545450003</v>
      </c>
      <c r="L5247" s="2">
        <v>3.636363636364</v>
      </c>
      <c r="M5247" s="2">
        <v>2.7272727272730002</v>
      </c>
      <c r="N5247" s="14">
        <v>4.5454545454549997</v>
      </c>
    </row>
    <row r="5248" spans="3:14" x14ac:dyDescent="0.25">
      <c r="C5248" s="122"/>
      <c r="D5248" s="120"/>
      <c r="E5248" s="4" t="s">
        <v>90</v>
      </c>
      <c r="F5248" s="5"/>
      <c r="G5248" s="6">
        <v>190</v>
      </c>
      <c r="H5248" s="7">
        <v>138</v>
      </c>
      <c r="I5248" s="1">
        <v>22</v>
      </c>
      <c r="J5248" s="1">
        <v>12</v>
      </c>
      <c r="K5248" s="1">
        <v>9</v>
      </c>
      <c r="L5248" s="1">
        <v>3</v>
      </c>
      <c r="M5248" s="1">
        <v>3</v>
      </c>
      <c r="N5248" s="11">
        <v>3</v>
      </c>
    </row>
    <row r="5249" spans="3:14" x14ac:dyDescent="0.25">
      <c r="C5249" s="122"/>
      <c r="D5249" s="120"/>
      <c r="E5249" s="9"/>
      <c r="F5249" s="10"/>
      <c r="G5249" s="8">
        <v>100</v>
      </c>
      <c r="H5249" s="13">
        <v>72.631578947367998</v>
      </c>
      <c r="I5249" s="2">
        <v>11.578947368421</v>
      </c>
      <c r="J5249" s="2">
        <v>6.3157894736840001</v>
      </c>
      <c r="K5249" s="2">
        <v>4.7368421052630003</v>
      </c>
      <c r="L5249" s="2">
        <v>1.578947368421</v>
      </c>
      <c r="M5249" s="2">
        <v>1.578947368421</v>
      </c>
      <c r="N5249" s="14">
        <v>1.578947368421</v>
      </c>
    </row>
    <row r="5250" spans="3:14" x14ac:dyDescent="0.25">
      <c r="C5250" s="122"/>
      <c r="D5250" s="120"/>
      <c r="E5250" s="4" t="s">
        <v>83</v>
      </c>
      <c r="F5250" s="5"/>
      <c r="G5250" s="6">
        <v>722</v>
      </c>
      <c r="H5250" s="7">
        <v>501</v>
      </c>
      <c r="I5250" s="1">
        <v>103</v>
      </c>
      <c r="J5250" s="1">
        <v>38</v>
      </c>
      <c r="K5250" s="1">
        <v>29</v>
      </c>
      <c r="L5250" s="1">
        <v>21</v>
      </c>
      <c r="M5250" s="1">
        <v>12</v>
      </c>
      <c r="N5250" s="11">
        <v>18</v>
      </c>
    </row>
    <row r="5251" spans="3:14" x14ac:dyDescent="0.25">
      <c r="C5251" s="122"/>
      <c r="D5251" s="120"/>
      <c r="E5251" s="9"/>
      <c r="F5251" s="10"/>
      <c r="G5251" s="8">
        <v>100</v>
      </c>
      <c r="H5251" s="13">
        <v>69.390581717451994</v>
      </c>
      <c r="I5251" s="2">
        <v>14.265927977839</v>
      </c>
      <c r="J5251" s="2">
        <v>5.2631578947369997</v>
      </c>
      <c r="K5251" s="2">
        <v>4.0166204986149996</v>
      </c>
      <c r="L5251" s="2">
        <v>2.9085872576180001</v>
      </c>
      <c r="M5251" s="2">
        <v>1.662049861496</v>
      </c>
      <c r="N5251" s="14">
        <v>2.4930747922440002</v>
      </c>
    </row>
    <row r="5252" spans="3:14" x14ac:dyDescent="0.25">
      <c r="C5252" s="122"/>
      <c r="D5252" s="120"/>
      <c r="E5252" s="4" t="s">
        <v>91</v>
      </c>
      <c r="F5252" s="5"/>
      <c r="G5252" s="6">
        <v>117</v>
      </c>
      <c r="H5252" s="7">
        <v>91</v>
      </c>
      <c r="I5252" s="1">
        <v>13</v>
      </c>
      <c r="J5252" s="1">
        <v>5</v>
      </c>
      <c r="K5252" s="1">
        <v>5</v>
      </c>
      <c r="L5252" s="1">
        <v>1</v>
      </c>
      <c r="M5252" s="1">
        <v>1</v>
      </c>
      <c r="N5252" s="11">
        <v>1</v>
      </c>
    </row>
    <row r="5253" spans="3:14" x14ac:dyDescent="0.25">
      <c r="C5253" s="122"/>
      <c r="D5253" s="120"/>
      <c r="E5253" s="9"/>
      <c r="F5253" s="10"/>
      <c r="G5253" s="8">
        <v>100</v>
      </c>
      <c r="H5253" s="13">
        <v>77.777777777777999</v>
      </c>
      <c r="I5253" s="2">
        <v>11.111111111111001</v>
      </c>
      <c r="J5253" s="2">
        <v>4.2735042735039999</v>
      </c>
      <c r="K5253" s="2">
        <v>4.2735042735039999</v>
      </c>
      <c r="L5253" s="2">
        <v>0.85470085470099999</v>
      </c>
      <c r="M5253" s="2">
        <v>0.85470085470099999</v>
      </c>
      <c r="N5253" s="14">
        <v>0.85470085470099999</v>
      </c>
    </row>
    <row r="5254" spans="3:14" x14ac:dyDescent="0.25">
      <c r="C5254" s="122"/>
      <c r="D5254" s="120"/>
      <c r="E5254" s="4" t="s">
        <v>92</v>
      </c>
      <c r="F5254" s="5"/>
      <c r="G5254" s="6">
        <v>123</v>
      </c>
      <c r="H5254" s="7">
        <v>96</v>
      </c>
      <c r="I5254" s="1">
        <v>13</v>
      </c>
      <c r="J5254" s="1">
        <v>5</v>
      </c>
      <c r="K5254" s="1">
        <v>0</v>
      </c>
      <c r="L5254" s="1">
        <v>3</v>
      </c>
      <c r="M5254" s="1">
        <v>4</v>
      </c>
      <c r="N5254" s="11">
        <v>2</v>
      </c>
    </row>
    <row r="5255" spans="3:14" x14ac:dyDescent="0.25">
      <c r="C5255" s="122"/>
      <c r="D5255" s="120"/>
      <c r="E5255" s="9"/>
      <c r="F5255" s="10"/>
      <c r="G5255" s="8">
        <v>100</v>
      </c>
      <c r="H5255" s="13">
        <v>78.048780487805004</v>
      </c>
      <c r="I5255" s="2">
        <v>10.569105691057</v>
      </c>
      <c r="J5255" s="2">
        <v>4.065040650407</v>
      </c>
      <c r="K5255" s="16">
        <v>0</v>
      </c>
      <c r="L5255" s="2">
        <v>2.4390243902440001</v>
      </c>
      <c r="M5255" s="2">
        <v>3.2520325203249998</v>
      </c>
      <c r="N5255" s="14">
        <v>1.6260162601629999</v>
      </c>
    </row>
    <row r="5256" spans="3:14" x14ac:dyDescent="0.25">
      <c r="C5256" s="122"/>
      <c r="D5256" s="120"/>
      <c r="E5256" s="4" t="s">
        <v>93</v>
      </c>
      <c r="F5256" s="5"/>
      <c r="G5256" s="6">
        <v>243</v>
      </c>
      <c r="H5256" s="7">
        <v>183</v>
      </c>
      <c r="I5256" s="1">
        <v>28</v>
      </c>
      <c r="J5256" s="1">
        <v>12</v>
      </c>
      <c r="K5256" s="1">
        <v>4</v>
      </c>
      <c r="L5256" s="1">
        <v>3</v>
      </c>
      <c r="M5256" s="1">
        <v>6</v>
      </c>
      <c r="N5256" s="11">
        <v>7</v>
      </c>
    </row>
    <row r="5257" spans="3:14" x14ac:dyDescent="0.25">
      <c r="C5257" s="122"/>
      <c r="D5257" s="120"/>
      <c r="E5257" s="9"/>
      <c r="F5257" s="10"/>
      <c r="G5257" s="8">
        <v>100</v>
      </c>
      <c r="H5257" s="13">
        <v>75.308641975309001</v>
      </c>
      <c r="I5257" s="2">
        <v>11.522633744856</v>
      </c>
      <c r="J5257" s="2">
        <v>4.9382716049380004</v>
      </c>
      <c r="K5257" s="2">
        <v>1.646090534979</v>
      </c>
      <c r="L5257" s="2">
        <v>1.2345679012349999</v>
      </c>
      <c r="M5257" s="2">
        <v>2.4691358024690002</v>
      </c>
      <c r="N5257" s="14">
        <v>2.880658436214</v>
      </c>
    </row>
    <row r="5258" spans="3:14" x14ac:dyDescent="0.25">
      <c r="C5258" s="122"/>
      <c r="D5258" s="120"/>
      <c r="E5258" s="4" t="s">
        <v>85</v>
      </c>
      <c r="F5258" s="5"/>
      <c r="G5258" s="6">
        <v>395</v>
      </c>
      <c r="H5258" s="7">
        <v>267</v>
      </c>
      <c r="I5258" s="1">
        <v>56</v>
      </c>
      <c r="J5258" s="1">
        <v>24</v>
      </c>
      <c r="K5258" s="1">
        <v>20</v>
      </c>
      <c r="L5258" s="1">
        <v>4</v>
      </c>
      <c r="M5258" s="1">
        <v>15</v>
      </c>
      <c r="N5258" s="11">
        <v>9</v>
      </c>
    </row>
    <row r="5259" spans="3:14" x14ac:dyDescent="0.25">
      <c r="C5259" s="122"/>
      <c r="D5259" s="120"/>
      <c r="E5259" s="9"/>
      <c r="F5259" s="10"/>
      <c r="G5259" s="8">
        <v>100</v>
      </c>
      <c r="H5259" s="13">
        <v>67.594936708860999</v>
      </c>
      <c r="I5259" s="2">
        <v>14.177215189872999</v>
      </c>
      <c r="J5259" s="2">
        <v>6.0759493670889997</v>
      </c>
      <c r="K5259" s="2">
        <v>5.0632911392409996</v>
      </c>
      <c r="L5259" s="2">
        <v>1.0126582278480001</v>
      </c>
      <c r="M5259" s="2">
        <v>3.7974683544299999</v>
      </c>
      <c r="N5259" s="14">
        <v>2.2784810126580002</v>
      </c>
    </row>
    <row r="5260" spans="3:14" x14ac:dyDescent="0.25">
      <c r="C5260" s="122"/>
      <c r="D5260" s="120"/>
      <c r="E5260" s="4" t="s">
        <v>94</v>
      </c>
      <c r="F5260" s="5"/>
      <c r="G5260" s="6">
        <v>168</v>
      </c>
      <c r="H5260" s="7">
        <v>118</v>
      </c>
      <c r="I5260" s="1">
        <v>27</v>
      </c>
      <c r="J5260" s="1">
        <v>12</v>
      </c>
      <c r="K5260" s="1">
        <v>3</v>
      </c>
      <c r="L5260" s="1">
        <v>1</v>
      </c>
      <c r="M5260" s="1">
        <v>4</v>
      </c>
      <c r="N5260" s="11">
        <v>3</v>
      </c>
    </row>
    <row r="5261" spans="3:14" x14ac:dyDescent="0.25">
      <c r="C5261" s="122"/>
      <c r="D5261" s="120"/>
      <c r="E5261" s="9"/>
      <c r="F5261" s="10"/>
      <c r="G5261" s="8">
        <v>100</v>
      </c>
      <c r="H5261" s="13">
        <v>70.238095238094999</v>
      </c>
      <c r="I5261" s="2">
        <v>16.071428571428999</v>
      </c>
      <c r="J5261" s="2">
        <v>7.1428571428570002</v>
      </c>
      <c r="K5261" s="2">
        <v>1.785714285714</v>
      </c>
      <c r="L5261" s="2">
        <v>0.59523809523799998</v>
      </c>
      <c r="M5261" s="2">
        <v>2.3809523809519999</v>
      </c>
      <c r="N5261" s="14">
        <v>1.785714285714</v>
      </c>
    </row>
    <row r="5262" spans="3:14" x14ac:dyDescent="0.25">
      <c r="C5262" s="122"/>
      <c r="D5262" s="120"/>
      <c r="E5262" s="4" t="s">
        <v>95</v>
      </c>
      <c r="F5262" s="5"/>
      <c r="G5262" s="6">
        <v>68</v>
      </c>
      <c r="H5262" s="7">
        <v>50</v>
      </c>
      <c r="I5262" s="1">
        <v>7</v>
      </c>
      <c r="J5262" s="1">
        <v>0</v>
      </c>
      <c r="K5262" s="1">
        <v>4</v>
      </c>
      <c r="L5262" s="1">
        <v>1</v>
      </c>
      <c r="M5262" s="1">
        <v>3</v>
      </c>
      <c r="N5262" s="11">
        <v>3</v>
      </c>
    </row>
    <row r="5263" spans="3:14" x14ac:dyDescent="0.25">
      <c r="C5263" s="122"/>
      <c r="D5263" s="120"/>
      <c r="E5263" s="9"/>
      <c r="F5263" s="10"/>
      <c r="G5263" s="8">
        <v>100</v>
      </c>
      <c r="H5263" s="13">
        <v>73.529411764705998</v>
      </c>
      <c r="I5263" s="2">
        <v>10.294117647059</v>
      </c>
      <c r="J5263" s="16">
        <v>0</v>
      </c>
      <c r="K5263" s="2">
        <v>5.8823529411760003</v>
      </c>
      <c r="L5263" s="2">
        <v>1.4705882352940001</v>
      </c>
      <c r="M5263" s="2">
        <v>4.4117647058819998</v>
      </c>
      <c r="N5263" s="14">
        <v>4.4117647058819998</v>
      </c>
    </row>
    <row r="5264" spans="3:14" x14ac:dyDescent="0.25">
      <c r="C5264" s="122"/>
      <c r="D5264" s="120"/>
      <c r="E5264" s="4" t="s">
        <v>87</v>
      </c>
      <c r="F5264" s="5"/>
      <c r="G5264" s="6">
        <v>278</v>
      </c>
      <c r="H5264" s="7">
        <v>206</v>
      </c>
      <c r="I5264" s="1">
        <v>30</v>
      </c>
      <c r="J5264" s="1">
        <v>13</v>
      </c>
      <c r="K5264" s="1">
        <v>13</v>
      </c>
      <c r="L5264" s="1">
        <v>6</v>
      </c>
      <c r="M5264" s="1">
        <v>5</v>
      </c>
      <c r="N5264" s="11">
        <v>5</v>
      </c>
    </row>
    <row r="5265" spans="2:14" x14ac:dyDescent="0.25">
      <c r="C5265" s="126"/>
      <c r="D5265" s="123"/>
      <c r="E5265" s="67"/>
      <c r="F5265" s="58"/>
      <c r="G5265" s="75">
        <v>100</v>
      </c>
      <c r="H5265" s="83">
        <v>74.100719424459996</v>
      </c>
      <c r="I5265" s="41">
        <v>10.791366906475</v>
      </c>
      <c r="J5265" s="41">
        <v>4.6762589928059999</v>
      </c>
      <c r="K5265" s="41">
        <v>4.6762589928059999</v>
      </c>
      <c r="L5265" s="41">
        <v>2.1582733812949999</v>
      </c>
      <c r="M5265" s="41">
        <v>1.7985611510790001</v>
      </c>
      <c r="N5265" s="84">
        <v>1.7985611510790001</v>
      </c>
    </row>
    <row r="5267" spans="2:14" x14ac:dyDescent="0.25">
      <c r="B5267" s="48" t="str">
        <f xml:space="preserve"> HYPERLINK("#'目次'!B32", "[26]")</f>
        <v>[26]</v>
      </c>
      <c r="C5267" s="35" t="s">
        <v>222</v>
      </c>
    </row>
    <row r="5270" spans="2:14" x14ac:dyDescent="0.25">
      <c r="C5270" s="35" t="s">
        <v>14</v>
      </c>
    </row>
    <row r="5271" spans="2:14" ht="25.2" x14ac:dyDescent="0.25">
      <c r="C5271" s="115"/>
      <c r="D5271" s="116"/>
      <c r="E5271" s="116"/>
      <c r="F5271" s="116"/>
      <c r="G5271" s="44" t="s">
        <v>15</v>
      </c>
      <c r="H5271" s="43" t="s">
        <v>223</v>
      </c>
      <c r="I5271" s="26" t="s">
        <v>224</v>
      </c>
      <c r="J5271" s="26" t="s">
        <v>225</v>
      </c>
      <c r="K5271" s="26" t="s">
        <v>226</v>
      </c>
      <c r="L5271" s="26" t="s">
        <v>18</v>
      </c>
      <c r="M5271" s="26" t="s">
        <v>227</v>
      </c>
      <c r="N5271" s="49" t="s">
        <v>228</v>
      </c>
    </row>
    <row r="5272" spans="2:14" x14ac:dyDescent="0.25">
      <c r="C5272" s="117"/>
      <c r="D5272" s="118"/>
      <c r="E5272" s="118"/>
      <c r="F5272" s="118"/>
      <c r="G5272" s="46"/>
      <c r="H5272" s="47"/>
      <c r="I5272" s="27"/>
      <c r="J5272" s="27"/>
      <c r="K5272" s="27"/>
      <c r="L5272" s="27"/>
      <c r="M5272" s="27"/>
      <c r="N5272" s="45"/>
    </row>
    <row r="5273" spans="2:14" x14ac:dyDescent="0.25">
      <c r="C5273" s="77"/>
      <c r="D5273" s="17"/>
      <c r="E5273" s="76" t="s">
        <v>15</v>
      </c>
      <c r="F5273" s="73"/>
      <c r="G5273" s="57">
        <v>2414</v>
      </c>
      <c r="H5273" s="31">
        <v>514</v>
      </c>
      <c r="I5273" s="31">
        <v>1448</v>
      </c>
      <c r="J5273" s="31">
        <v>305</v>
      </c>
      <c r="K5273" s="31">
        <v>93</v>
      </c>
      <c r="L5273" s="31">
        <v>54</v>
      </c>
      <c r="M5273" s="31">
        <v>1962</v>
      </c>
      <c r="N5273" s="68">
        <v>398</v>
      </c>
    </row>
    <row r="5274" spans="2:14" x14ac:dyDescent="0.25">
      <c r="C5274" s="67"/>
      <c r="D5274" s="58"/>
      <c r="E5274" s="58"/>
      <c r="F5274" s="78"/>
      <c r="G5274" s="8">
        <v>100</v>
      </c>
      <c r="H5274" s="2">
        <v>21.292460646230001</v>
      </c>
      <c r="I5274" s="2">
        <v>59.983429991714999</v>
      </c>
      <c r="J5274" s="2">
        <v>12.634631317316</v>
      </c>
      <c r="K5274" s="2">
        <v>3.8525269262630002</v>
      </c>
      <c r="L5274" s="2">
        <v>2.236951118476</v>
      </c>
      <c r="M5274" s="2">
        <v>81.275890637944997</v>
      </c>
      <c r="N5274" s="14">
        <v>16.487158243579</v>
      </c>
    </row>
    <row r="5275" spans="2:14" x14ac:dyDescent="0.25">
      <c r="C5275" s="124" t="s">
        <v>19</v>
      </c>
      <c r="D5275" s="119" t="s">
        <v>20</v>
      </c>
      <c r="E5275" s="18" t="s">
        <v>21</v>
      </c>
      <c r="F5275" s="17"/>
      <c r="G5275" s="19">
        <v>1139</v>
      </c>
      <c r="H5275" s="21">
        <v>224</v>
      </c>
      <c r="I5275" s="3">
        <v>696</v>
      </c>
      <c r="J5275" s="3">
        <v>146</v>
      </c>
      <c r="K5275" s="3">
        <v>43</v>
      </c>
      <c r="L5275" s="3">
        <v>30</v>
      </c>
      <c r="M5275" s="3">
        <v>920</v>
      </c>
      <c r="N5275" s="22">
        <v>189</v>
      </c>
    </row>
    <row r="5276" spans="2:14" x14ac:dyDescent="0.25">
      <c r="C5276" s="125"/>
      <c r="D5276" s="120"/>
      <c r="E5276" s="9"/>
      <c r="F5276" s="10"/>
      <c r="G5276" s="8">
        <v>100</v>
      </c>
      <c r="H5276" s="13">
        <v>19.666374012291001</v>
      </c>
      <c r="I5276" s="2">
        <v>61.106233538190999</v>
      </c>
      <c r="J5276" s="2">
        <v>12.818261633011</v>
      </c>
      <c r="K5276" s="2">
        <v>3.7752414398599998</v>
      </c>
      <c r="L5276" s="2">
        <v>2.6338893766460001</v>
      </c>
      <c r="M5276" s="2">
        <v>80.772607550483002</v>
      </c>
      <c r="N5276" s="14">
        <v>16.593503072870998</v>
      </c>
    </row>
    <row r="5277" spans="2:14" x14ac:dyDescent="0.25">
      <c r="C5277" s="125"/>
      <c r="D5277" s="120"/>
      <c r="E5277" s="4" t="s">
        <v>22</v>
      </c>
      <c r="F5277" s="5"/>
      <c r="G5277" s="6">
        <v>1275</v>
      </c>
      <c r="H5277" s="7">
        <v>290</v>
      </c>
      <c r="I5277" s="1">
        <v>752</v>
      </c>
      <c r="J5277" s="1">
        <v>159</v>
      </c>
      <c r="K5277" s="1">
        <v>50</v>
      </c>
      <c r="L5277" s="1">
        <v>24</v>
      </c>
      <c r="M5277" s="1">
        <v>1042</v>
      </c>
      <c r="N5277" s="11">
        <v>209</v>
      </c>
    </row>
    <row r="5278" spans="2:14" x14ac:dyDescent="0.25">
      <c r="C5278" s="125"/>
      <c r="D5278" s="120"/>
      <c r="E5278" s="9"/>
      <c r="F5278" s="10"/>
      <c r="G5278" s="8">
        <v>100</v>
      </c>
      <c r="H5278" s="13">
        <v>22.745098039216</v>
      </c>
      <c r="I5278" s="2">
        <v>58.980392156862997</v>
      </c>
      <c r="J5278" s="2">
        <v>12.470588235294001</v>
      </c>
      <c r="K5278" s="2">
        <v>3.9215686274510002</v>
      </c>
      <c r="L5278" s="2">
        <v>1.882352941176</v>
      </c>
      <c r="M5278" s="2">
        <v>81.725490196077999</v>
      </c>
      <c r="N5278" s="14">
        <v>16.392156862745001</v>
      </c>
    </row>
    <row r="5279" spans="2:14" x14ac:dyDescent="0.25">
      <c r="C5279" s="121" t="s">
        <v>23</v>
      </c>
      <c r="D5279" s="121" t="s">
        <v>24</v>
      </c>
      <c r="E5279" s="18" t="s">
        <v>25</v>
      </c>
      <c r="F5279" s="17"/>
      <c r="G5279" s="19">
        <v>515</v>
      </c>
      <c r="H5279" s="21">
        <v>111</v>
      </c>
      <c r="I5279" s="3">
        <v>306</v>
      </c>
      <c r="J5279" s="3">
        <v>74</v>
      </c>
      <c r="K5279" s="3">
        <v>15</v>
      </c>
      <c r="L5279" s="3">
        <v>9</v>
      </c>
      <c r="M5279" s="3">
        <v>417</v>
      </c>
      <c r="N5279" s="22">
        <v>89</v>
      </c>
    </row>
    <row r="5280" spans="2:14" x14ac:dyDescent="0.25">
      <c r="C5280" s="125"/>
      <c r="D5280" s="122"/>
      <c r="E5280" s="9"/>
      <c r="F5280" s="10"/>
      <c r="G5280" s="8">
        <v>100</v>
      </c>
      <c r="H5280" s="13">
        <v>21.553398058252</v>
      </c>
      <c r="I5280" s="2">
        <v>59.417475728154997</v>
      </c>
      <c r="J5280" s="2">
        <v>14.368932038835</v>
      </c>
      <c r="K5280" s="2">
        <v>2.9126213592229999</v>
      </c>
      <c r="L5280" s="2">
        <v>1.747572815534</v>
      </c>
      <c r="M5280" s="2">
        <v>80.970873786408006</v>
      </c>
      <c r="N5280" s="14">
        <v>17.281553398058001</v>
      </c>
    </row>
    <row r="5281" spans="3:14" x14ac:dyDescent="0.25">
      <c r="C5281" s="125"/>
      <c r="D5281" s="122"/>
      <c r="E5281" s="4" t="s">
        <v>26</v>
      </c>
      <c r="F5281" s="5"/>
      <c r="G5281" s="6">
        <v>718</v>
      </c>
      <c r="H5281" s="7">
        <v>167</v>
      </c>
      <c r="I5281" s="1">
        <v>428</v>
      </c>
      <c r="J5281" s="1">
        <v>83</v>
      </c>
      <c r="K5281" s="1">
        <v>25</v>
      </c>
      <c r="L5281" s="1">
        <v>15</v>
      </c>
      <c r="M5281" s="1">
        <v>595</v>
      </c>
      <c r="N5281" s="11">
        <v>108</v>
      </c>
    </row>
    <row r="5282" spans="3:14" x14ac:dyDescent="0.25">
      <c r="C5282" s="125"/>
      <c r="D5282" s="122"/>
      <c r="E5282" s="9"/>
      <c r="F5282" s="10"/>
      <c r="G5282" s="8">
        <v>100</v>
      </c>
      <c r="H5282" s="13">
        <v>23.259052924791</v>
      </c>
      <c r="I5282" s="2">
        <v>59.610027855153</v>
      </c>
      <c r="J5282" s="2">
        <v>11.559888579387</v>
      </c>
      <c r="K5282" s="2">
        <v>3.4818941504179999</v>
      </c>
      <c r="L5282" s="2">
        <v>2.0891364902510001</v>
      </c>
      <c r="M5282" s="2">
        <v>82.869080779943999</v>
      </c>
      <c r="N5282" s="14">
        <v>15.041782729805</v>
      </c>
    </row>
    <row r="5283" spans="3:14" x14ac:dyDescent="0.25">
      <c r="C5283" s="125"/>
      <c r="D5283" s="122"/>
      <c r="E5283" s="4" t="s">
        <v>27</v>
      </c>
      <c r="F5283" s="5"/>
      <c r="G5283" s="6">
        <v>492</v>
      </c>
      <c r="H5283" s="7">
        <v>113</v>
      </c>
      <c r="I5283" s="1">
        <v>305</v>
      </c>
      <c r="J5283" s="1">
        <v>51</v>
      </c>
      <c r="K5283" s="1">
        <v>14</v>
      </c>
      <c r="L5283" s="1">
        <v>9</v>
      </c>
      <c r="M5283" s="1">
        <v>418</v>
      </c>
      <c r="N5283" s="11">
        <v>65</v>
      </c>
    </row>
    <row r="5284" spans="3:14" x14ac:dyDescent="0.25">
      <c r="C5284" s="125"/>
      <c r="D5284" s="122"/>
      <c r="E5284" s="9"/>
      <c r="F5284" s="10"/>
      <c r="G5284" s="8">
        <v>100</v>
      </c>
      <c r="H5284" s="13">
        <v>22.967479674797001</v>
      </c>
      <c r="I5284" s="2">
        <v>61.991869918699003</v>
      </c>
      <c r="J5284" s="2">
        <v>10.365853658537</v>
      </c>
      <c r="K5284" s="2">
        <v>2.8455284552850002</v>
      </c>
      <c r="L5284" s="2">
        <v>1.829268292683</v>
      </c>
      <c r="M5284" s="2">
        <v>84.959349593496</v>
      </c>
      <c r="N5284" s="14">
        <v>13.211382113820999</v>
      </c>
    </row>
    <row r="5285" spans="3:14" x14ac:dyDescent="0.25">
      <c r="C5285" s="125"/>
      <c r="D5285" s="122"/>
      <c r="E5285" s="4" t="s">
        <v>28</v>
      </c>
      <c r="F5285" s="5"/>
      <c r="G5285" s="6">
        <v>390</v>
      </c>
      <c r="H5285" s="7">
        <v>77</v>
      </c>
      <c r="I5285" s="1">
        <v>242</v>
      </c>
      <c r="J5285" s="1">
        <v>38</v>
      </c>
      <c r="K5285" s="1">
        <v>21</v>
      </c>
      <c r="L5285" s="1">
        <v>12</v>
      </c>
      <c r="M5285" s="1">
        <v>319</v>
      </c>
      <c r="N5285" s="11">
        <v>59</v>
      </c>
    </row>
    <row r="5286" spans="3:14" x14ac:dyDescent="0.25">
      <c r="C5286" s="125"/>
      <c r="D5286" s="122"/>
      <c r="E5286" s="9"/>
      <c r="F5286" s="10"/>
      <c r="G5286" s="8">
        <v>100</v>
      </c>
      <c r="H5286" s="13">
        <v>19.74358974359</v>
      </c>
      <c r="I5286" s="2">
        <v>62.051282051282001</v>
      </c>
      <c r="J5286" s="2">
        <v>9.7435897435900003</v>
      </c>
      <c r="K5286" s="2">
        <v>5.3846153846150004</v>
      </c>
      <c r="L5286" s="2">
        <v>3.0769230769229998</v>
      </c>
      <c r="M5286" s="2">
        <v>81.794871794871995</v>
      </c>
      <c r="N5286" s="14">
        <v>15.128205128205</v>
      </c>
    </row>
    <row r="5287" spans="3:14" x14ac:dyDescent="0.25">
      <c r="C5287" s="125"/>
      <c r="D5287" s="122"/>
      <c r="E5287" s="4" t="s">
        <v>29</v>
      </c>
      <c r="F5287" s="5"/>
      <c r="G5287" s="6">
        <v>206</v>
      </c>
      <c r="H5287" s="7">
        <v>29</v>
      </c>
      <c r="I5287" s="1">
        <v>122</v>
      </c>
      <c r="J5287" s="1">
        <v>35</v>
      </c>
      <c r="K5287" s="1">
        <v>13</v>
      </c>
      <c r="L5287" s="1">
        <v>7</v>
      </c>
      <c r="M5287" s="1">
        <v>151</v>
      </c>
      <c r="N5287" s="11">
        <v>48</v>
      </c>
    </row>
    <row r="5288" spans="3:14" x14ac:dyDescent="0.25">
      <c r="C5288" s="125"/>
      <c r="D5288" s="122"/>
      <c r="E5288" s="9"/>
      <c r="F5288" s="10"/>
      <c r="G5288" s="8">
        <v>100</v>
      </c>
      <c r="H5288" s="13">
        <v>14.077669902913</v>
      </c>
      <c r="I5288" s="2">
        <v>59.223300970874</v>
      </c>
      <c r="J5288" s="2">
        <v>16.990291262136001</v>
      </c>
      <c r="K5288" s="2">
        <v>6.3106796116500004</v>
      </c>
      <c r="L5288" s="2">
        <v>3.398058252427</v>
      </c>
      <c r="M5288" s="2">
        <v>73.300970873786</v>
      </c>
      <c r="N5288" s="14">
        <v>23.300970873786</v>
      </c>
    </row>
    <row r="5289" spans="3:14" x14ac:dyDescent="0.25">
      <c r="C5289" s="125"/>
      <c r="D5289" s="122"/>
      <c r="E5289" s="4" t="s">
        <v>30</v>
      </c>
      <c r="F5289" s="5"/>
      <c r="G5289" s="6">
        <v>76</v>
      </c>
      <c r="H5289" s="7">
        <v>15</v>
      </c>
      <c r="I5289" s="1">
        <v>36</v>
      </c>
      <c r="J5289" s="1">
        <v>19</v>
      </c>
      <c r="K5289" s="1">
        <v>4</v>
      </c>
      <c r="L5289" s="1">
        <v>2</v>
      </c>
      <c r="M5289" s="1">
        <v>51</v>
      </c>
      <c r="N5289" s="11">
        <v>23</v>
      </c>
    </row>
    <row r="5290" spans="3:14" x14ac:dyDescent="0.25">
      <c r="C5290" s="125"/>
      <c r="D5290" s="122"/>
      <c r="E5290" s="9"/>
      <c r="F5290" s="10"/>
      <c r="G5290" s="8">
        <v>100</v>
      </c>
      <c r="H5290" s="13">
        <v>19.736842105263001</v>
      </c>
      <c r="I5290" s="2">
        <v>47.368421052632002</v>
      </c>
      <c r="J5290" s="2">
        <v>25</v>
      </c>
      <c r="K5290" s="2">
        <v>5.2631578947369997</v>
      </c>
      <c r="L5290" s="2">
        <v>2.6315789473679998</v>
      </c>
      <c r="M5290" s="2">
        <v>67.105263157894996</v>
      </c>
      <c r="N5290" s="14">
        <v>30.263157894736999</v>
      </c>
    </row>
    <row r="5291" spans="3:14" x14ac:dyDescent="0.25">
      <c r="C5291" s="125"/>
      <c r="D5291" s="122"/>
      <c r="E5291" s="4" t="s">
        <v>31</v>
      </c>
      <c r="F5291" s="5"/>
      <c r="G5291" s="6">
        <v>17</v>
      </c>
      <c r="H5291" s="7">
        <v>2</v>
      </c>
      <c r="I5291" s="1">
        <v>9</v>
      </c>
      <c r="J5291" s="1">
        <v>5</v>
      </c>
      <c r="K5291" s="1">
        <v>1</v>
      </c>
      <c r="L5291" s="1">
        <v>0</v>
      </c>
      <c r="M5291" s="1">
        <v>11</v>
      </c>
      <c r="N5291" s="11">
        <v>6</v>
      </c>
    </row>
    <row r="5292" spans="3:14" x14ac:dyDescent="0.25">
      <c r="C5292" s="125"/>
      <c r="D5292" s="122"/>
      <c r="E5292" s="9"/>
      <c r="F5292" s="10"/>
      <c r="G5292" s="8">
        <v>100</v>
      </c>
      <c r="H5292" s="13">
        <v>11.764705882353001</v>
      </c>
      <c r="I5292" s="2">
        <v>52.941176470587997</v>
      </c>
      <c r="J5292" s="2">
        <v>29.411764705882</v>
      </c>
      <c r="K5292" s="2">
        <v>5.8823529411760003</v>
      </c>
      <c r="L5292" s="16">
        <v>0</v>
      </c>
      <c r="M5292" s="2">
        <v>64.705882352941003</v>
      </c>
      <c r="N5292" s="14">
        <v>35.294117647058997</v>
      </c>
    </row>
    <row r="5293" spans="3:14" x14ac:dyDescent="0.25">
      <c r="C5293" s="125"/>
      <c r="D5293" s="122"/>
      <c r="E5293" s="4" t="s">
        <v>32</v>
      </c>
      <c r="F5293" s="5"/>
      <c r="G5293" s="6">
        <v>1233</v>
      </c>
      <c r="H5293" s="7">
        <v>278</v>
      </c>
      <c r="I5293" s="1">
        <v>734</v>
      </c>
      <c r="J5293" s="1">
        <v>157</v>
      </c>
      <c r="K5293" s="1">
        <v>40</v>
      </c>
      <c r="L5293" s="1">
        <v>24</v>
      </c>
      <c r="M5293" s="1">
        <v>1012</v>
      </c>
      <c r="N5293" s="11">
        <v>197</v>
      </c>
    </row>
    <row r="5294" spans="3:14" x14ac:dyDescent="0.25">
      <c r="C5294" s="125"/>
      <c r="D5294" s="122"/>
      <c r="E5294" s="9"/>
      <c r="F5294" s="10"/>
      <c r="G5294" s="8">
        <v>100</v>
      </c>
      <c r="H5294" s="13">
        <v>22.546634225466001</v>
      </c>
      <c r="I5294" s="2">
        <v>59.529602595295998</v>
      </c>
      <c r="J5294" s="2">
        <v>12.733171127332</v>
      </c>
      <c r="K5294" s="2">
        <v>3.2441200324409998</v>
      </c>
      <c r="L5294" s="2">
        <v>1.946472019465</v>
      </c>
      <c r="M5294" s="2">
        <v>82.076236820762006</v>
      </c>
      <c r="N5294" s="14">
        <v>15.977291159772999</v>
      </c>
    </row>
    <row r="5295" spans="3:14" x14ac:dyDescent="0.25">
      <c r="C5295" s="125"/>
      <c r="D5295" s="122"/>
      <c r="E5295" s="4" t="s">
        <v>33</v>
      </c>
      <c r="F5295" s="5"/>
      <c r="G5295" s="6">
        <v>882</v>
      </c>
      <c r="H5295" s="7">
        <v>190</v>
      </c>
      <c r="I5295" s="1">
        <v>547</v>
      </c>
      <c r="J5295" s="1">
        <v>89</v>
      </c>
      <c r="K5295" s="1">
        <v>35</v>
      </c>
      <c r="L5295" s="1">
        <v>21</v>
      </c>
      <c r="M5295" s="1">
        <v>737</v>
      </c>
      <c r="N5295" s="11">
        <v>124</v>
      </c>
    </row>
    <row r="5296" spans="3:14" x14ac:dyDescent="0.25">
      <c r="C5296" s="125"/>
      <c r="D5296" s="122"/>
      <c r="E5296" s="9"/>
      <c r="F5296" s="10"/>
      <c r="G5296" s="8">
        <v>100</v>
      </c>
      <c r="H5296" s="13">
        <v>21.541950113378999</v>
      </c>
      <c r="I5296" s="2">
        <v>62.018140589569001</v>
      </c>
      <c r="J5296" s="2">
        <v>10.090702947845999</v>
      </c>
      <c r="K5296" s="2">
        <v>3.9682539682539999</v>
      </c>
      <c r="L5296" s="2">
        <v>2.3809523809519999</v>
      </c>
      <c r="M5296" s="2">
        <v>83.560090702948003</v>
      </c>
      <c r="N5296" s="14">
        <v>14.0589569161</v>
      </c>
    </row>
    <row r="5297" spans="3:14" x14ac:dyDescent="0.25">
      <c r="C5297" s="125"/>
      <c r="D5297" s="122"/>
      <c r="E5297" s="4" t="s">
        <v>34</v>
      </c>
      <c r="F5297" s="5"/>
      <c r="G5297" s="6">
        <v>299</v>
      </c>
      <c r="H5297" s="7">
        <v>46</v>
      </c>
      <c r="I5297" s="1">
        <v>167</v>
      </c>
      <c r="J5297" s="1">
        <v>59</v>
      </c>
      <c r="K5297" s="1">
        <v>18</v>
      </c>
      <c r="L5297" s="1">
        <v>9</v>
      </c>
      <c r="M5297" s="1">
        <v>213</v>
      </c>
      <c r="N5297" s="11">
        <v>77</v>
      </c>
    </row>
    <row r="5298" spans="3:14" x14ac:dyDescent="0.25">
      <c r="C5298" s="125"/>
      <c r="D5298" s="122"/>
      <c r="E5298" s="9"/>
      <c r="F5298" s="10"/>
      <c r="G5298" s="8">
        <v>100</v>
      </c>
      <c r="H5298" s="13">
        <v>15.384615384615</v>
      </c>
      <c r="I5298" s="2">
        <v>55.852842809365001</v>
      </c>
      <c r="J5298" s="2">
        <v>19.732441471571999</v>
      </c>
      <c r="K5298" s="2">
        <v>6.020066889632</v>
      </c>
      <c r="L5298" s="2">
        <v>3.010033444816</v>
      </c>
      <c r="M5298" s="2">
        <v>71.237458193980004</v>
      </c>
      <c r="N5298" s="14">
        <v>25.752508361204001</v>
      </c>
    </row>
    <row r="5299" spans="3:14" x14ac:dyDescent="0.25">
      <c r="C5299" s="125"/>
      <c r="D5299" s="122"/>
      <c r="E5299" s="4" t="s">
        <v>35</v>
      </c>
      <c r="F5299" s="5"/>
      <c r="G5299" s="6">
        <v>1181</v>
      </c>
      <c r="H5299" s="7">
        <v>236</v>
      </c>
      <c r="I5299" s="1">
        <v>714</v>
      </c>
      <c r="J5299" s="1">
        <v>148</v>
      </c>
      <c r="K5299" s="1">
        <v>53</v>
      </c>
      <c r="L5299" s="1">
        <v>30</v>
      </c>
      <c r="M5299" s="1">
        <v>950</v>
      </c>
      <c r="N5299" s="11">
        <v>201</v>
      </c>
    </row>
    <row r="5300" spans="3:14" x14ac:dyDescent="0.25">
      <c r="C5300" s="125"/>
      <c r="D5300" s="122"/>
      <c r="E5300" s="9"/>
      <c r="F5300" s="10"/>
      <c r="G5300" s="8">
        <v>100</v>
      </c>
      <c r="H5300" s="13">
        <v>19.983065198984001</v>
      </c>
      <c r="I5300" s="2">
        <v>60.457239627433999</v>
      </c>
      <c r="J5300" s="2">
        <v>12.531752751905</v>
      </c>
      <c r="K5300" s="2">
        <v>4.4877222692630001</v>
      </c>
      <c r="L5300" s="2">
        <v>2.5402201524130001</v>
      </c>
      <c r="M5300" s="2">
        <v>80.440304826418</v>
      </c>
      <c r="N5300" s="14">
        <v>17.019475021169001</v>
      </c>
    </row>
    <row r="5301" spans="3:14" x14ac:dyDescent="0.25">
      <c r="C5301" s="125"/>
      <c r="D5301" s="121" t="s">
        <v>21</v>
      </c>
      <c r="E5301" s="18" t="s">
        <v>25</v>
      </c>
      <c r="F5301" s="17"/>
      <c r="G5301" s="19">
        <v>268</v>
      </c>
      <c r="H5301" s="21">
        <v>58</v>
      </c>
      <c r="I5301" s="3">
        <v>158</v>
      </c>
      <c r="J5301" s="3">
        <v>39</v>
      </c>
      <c r="K5301" s="3">
        <v>6</v>
      </c>
      <c r="L5301" s="3">
        <v>7</v>
      </c>
      <c r="M5301" s="3">
        <v>216</v>
      </c>
      <c r="N5301" s="22">
        <v>45</v>
      </c>
    </row>
    <row r="5302" spans="3:14" x14ac:dyDescent="0.25">
      <c r="C5302" s="125"/>
      <c r="D5302" s="122"/>
      <c r="E5302" s="9"/>
      <c r="F5302" s="10"/>
      <c r="G5302" s="8">
        <v>100</v>
      </c>
      <c r="H5302" s="13">
        <v>21.641791044775999</v>
      </c>
      <c r="I5302" s="2">
        <v>58.955223880597003</v>
      </c>
      <c r="J5302" s="2">
        <v>14.552238805969999</v>
      </c>
      <c r="K5302" s="2">
        <v>2.238805970149</v>
      </c>
      <c r="L5302" s="2">
        <v>2.6119402985070002</v>
      </c>
      <c r="M5302" s="2">
        <v>80.597014925373003</v>
      </c>
      <c r="N5302" s="14">
        <v>16.791044776119001</v>
      </c>
    </row>
    <row r="5303" spans="3:14" x14ac:dyDescent="0.25">
      <c r="C5303" s="125"/>
      <c r="D5303" s="122"/>
      <c r="E5303" s="4" t="s">
        <v>26</v>
      </c>
      <c r="F5303" s="5"/>
      <c r="G5303" s="6">
        <v>338</v>
      </c>
      <c r="H5303" s="7">
        <v>64</v>
      </c>
      <c r="I5303" s="1">
        <v>212</v>
      </c>
      <c r="J5303" s="1">
        <v>43</v>
      </c>
      <c r="K5303" s="1">
        <v>13</v>
      </c>
      <c r="L5303" s="1">
        <v>6</v>
      </c>
      <c r="M5303" s="1">
        <v>276</v>
      </c>
      <c r="N5303" s="11">
        <v>56</v>
      </c>
    </row>
    <row r="5304" spans="3:14" x14ac:dyDescent="0.25">
      <c r="C5304" s="125"/>
      <c r="D5304" s="122"/>
      <c r="E5304" s="9"/>
      <c r="F5304" s="10"/>
      <c r="G5304" s="8">
        <v>100</v>
      </c>
      <c r="H5304" s="13">
        <v>18.934911242603999</v>
      </c>
      <c r="I5304" s="2">
        <v>62.721893491124</v>
      </c>
      <c r="J5304" s="2">
        <v>12.721893491124</v>
      </c>
      <c r="K5304" s="2">
        <v>3.8461538461539999</v>
      </c>
      <c r="L5304" s="2">
        <v>1.775147928994</v>
      </c>
      <c r="M5304" s="2">
        <v>81.656804733727995</v>
      </c>
      <c r="N5304" s="14">
        <v>16.568047337277999</v>
      </c>
    </row>
    <row r="5305" spans="3:14" x14ac:dyDescent="0.25">
      <c r="C5305" s="125"/>
      <c r="D5305" s="122"/>
      <c r="E5305" s="4" t="s">
        <v>27</v>
      </c>
      <c r="F5305" s="5"/>
      <c r="G5305" s="6">
        <v>241</v>
      </c>
      <c r="H5305" s="7">
        <v>48</v>
      </c>
      <c r="I5305" s="1">
        <v>151</v>
      </c>
      <c r="J5305" s="1">
        <v>30</v>
      </c>
      <c r="K5305" s="1">
        <v>8</v>
      </c>
      <c r="L5305" s="1">
        <v>4</v>
      </c>
      <c r="M5305" s="1">
        <v>199</v>
      </c>
      <c r="N5305" s="11">
        <v>38</v>
      </c>
    </row>
    <row r="5306" spans="3:14" x14ac:dyDescent="0.25">
      <c r="C5306" s="125"/>
      <c r="D5306" s="122"/>
      <c r="E5306" s="9"/>
      <c r="F5306" s="10"/>
      <c r="G5306" s="8">
        <v>100</v>
      </c>
      <c r="H5306" s="13">
        <v>19.917012448133001</v>
      </c>
      <c r="I5306" s="2">
        <v>62.655601659750999</v>
      </c>
      <c r="J5306" s="2">
        <v>12.448132780083</v>
      </c>
      <c r="K5306" s="2">
        <v>3.3195020746889998</v>
      </c>
      <c r="L5306" s="2">
        <v>1.6597510373440001</v>
      </c>
      <c r="M5306" s="2">
        <v>82.572614107883993</v>
      </c>
      <c r="N5306" s="14">
        <v>15.767634854772</v>
      </c>
    </row>
    <row r="5307" spans="3:14" x14ac:dyDescent="0.25">
      <c r="C5307" s="125"/>
      <c r="D5307" s="122"/>
      <c r="E5307" s="4" t="s">
        <v>28</v>
      </c>
      <c r="F5307" s="5"/>
      <c r="G5307" s="6">
        <v>180</v>
      </c>
      <c r="H5307" s="7">
        <v>35</v>
      </c>
      <c r="I5307" s="1">
        <v>111</v>
      </c>
      <c r="J5307" s="1">
        <v>14</v>
      </c>
      <c r="K5307" s="1">
        <v>11</v>
      </c>
      <c r="L5307" s="1">
        <v>9</v>
      </c>
      <c r="M5307" s="1">
        <v>146</v>
      </c>
      <c r="N5307" s="11">
        <v>25</v>
      </c>
    </row>
    <row r="5308" spans="3:14" x14ac:dyDescent="0.25">
      <c r="C5308" s="125"/>
      <c r="D5308" s="122"/>
      <c r="E5308" s="9"/>
      <c r="F5308" s="10"/>
      <c r="G5308" s="8">
        <v>100</v>
      </c>
      <c r="H5308" s="13">
        <v>19.444444444443999</v>
      </c>
      <c r="I5308" s="2">
        <v>61.666666666666998</v>
      </c>
      <c r="J5308" s="2">
        <v>7.7777777777779997</v>
      </c>
      <c r="K5308" s="2">
        <v>6.1111111111109997</v>
      </c>
      <c r="L5308" s="2">
        <v>5</v>
      </c>
      <c r="M5308" s="2">
        <v>81.111111111111001</v>
      </c>
      <c r="N5308" s="14">
        <v>13.888888888888999</v>
      </c>
    </row>
    <row r="5309" spans="3:14" x14ac:dyDescent="0.25">
      <c r="C5309" s="125"/>
      <c r="D5309" s="122"/>
      <c r="E5309" s="4" t="s">
        <v>29</v>
      </c>
      <c r="F5309" s="5"/>
      <c r="G5309" s="6">
        <v>83</v>
      </c>
      <c r="H5309" s="7">
        <v>14</v>
      </c>
      <c r="I5309" s="1">
        <v>50</v>
      </c>
      <c r="J5309" s="1">
        <v>12</v>
      </c>
      <c r="K5309" s="1">
        <v>4</v>
      </c>
      <c r="L5309" s="1">
        <v>3</v>
      </c>
      <c r="M5309" s="1">
        <v>64</v>
      </c>
      <c r="N5309" s="11">
        <v>16</v>
      </c>
    </row>
    <row r="5310" spans="3:14" x14ac:dyDescent="0.25">
      <c r="C5310" s="125"/>
      <c r="D5310" s="122"/>
      <c r="E5310" s="9"/>
      <c r="F5310" s="10"/>
      <c r="G5310" s="8">
        <v>100</v>
      </c>
      <c r="H5310" s="13">
        <v>16.867469879518001</v>
      </c>
      <c r="I5310" s="2">
        <v>60.240963855422002</v>
      </c>
      <c r="J5310" s="2">
        <v>14.457831325300999</v>
      </c>
      <c r="K5310" s="2">
        <v>4.819277108434</v>
      </c>
      <c r="L5310" s="2">
        <v>3.6144578313250002</v>
      </c>
      <c r="M5310" s="2">
        <v>77.108433734939993</v>
      </c>
      <c r="N5310" s="14">
        <v>19.277108433734998</v>
      </c>
    </row>
    <row r="5311" spans="3:14" x14ac:dyDescent="0.25">
      <c r="C5311" s="125"/>
      <c r="D5311" s="122"/>
      <c r="E5311" s="4" t="s">
        <v>30</v>
      </c>
      <c r="F5311" s="5"/>
      <c r="G5311" s="6">
        <v>26</v>
      </c>
      <c r="H5311" s="7">
        <v>4</v>
      </c>
      <c r="I5311" s="1">
        <v>12</v>
      </c>
      <c r="J5311" s="1">
        <v>8</v>
      </c>
      <c r="K5311" s="1">
        <v>1</v>
      </c>
      <c r="L5311" s="1">
        <v>1</v>
      </c>
      <c r="M5311" s="1">
        <v>16</v>
      </c>
      <c r="N5311" s="11">
        <v>9</v>
      </c>
    </row>
    <row r="5312" spans="3:14" x14ac:dyDescent="0.25">
      <c r="C5312" s="125"/>
      <c r="D5312" s="122"/>
      <c r="E5312" s="9"/>
      <c r="F5312" s="10"/>
      <c r="G5312" s="8">
        <v>100</v>
      </c>
      <c r="H5312" s="13">
        <v>15.384615384615</v>
      </c>
      <c r="I5312" s="2">
        <v>46.153846153845997</v>
      </c>
      <c r="J5312" s="2">
        <v>30.769230769231001</v>
      </c>
      <c r="K5312" s="2">
        <v>3.8461538461539999</v>
      </c>
      <c r="L5312" s="2">
        <v>3.8461538461539999</v>
      </c>
      <c r="M5312" s="2">
        <v>61.538461538462002</v>
      </c>
      <c r="N5312" s="14">
        <v>34.615384615384997</v>
      </c>
    </row>
    <row r="5313" spans="3:14" x14ac:dyDescent="0.25">
      <c r="C5313" s="125"/>
      <c r="D5313" s="122"/>
      <c r="E5313" s="4" t="s">
        <v>31</v>
      </c>
      <c r="F5313" s="5"/>
      <c r="G5313" s="6">
        <v>3</v>
      </c>
      <c r="H5313" s="7">
        <v>1</v>
      </c>
      <c r="I5313" s="1">
        <v>2</v>
      </c>
      <c r="J5313" s="1">
        <v>0</v>
      </c>
      <c r="K5313" s="1">
        <v>0</v>
      </c>
      <c r="L5313" s="1">
        <v>0</v>
      </c>
      <c r="M5313" s="1">
        <v>3</v>
      </c>
      <c r="N5313" s="11">
        <v>0</v>
      </c>
    </row>
    <row r="5314" spans="3:14" x14ac:dyDescent="0.25">
      <c r="C5314" s="125"/>
      <c r="D5314" s="122"/>
      <c r="E5314" s="9"/>
      <c r="F5314" s="10"/>
      <c r="G5314" s="8">
        <v>100</v>
      </c>
      <c r="H5314" s="13">
        <v>33.333333333333002</v>
      </c>
      <c r="I5314" s="2">
        <v>66.666666666666998</v>
      </c>
      <c r="J5314" s="16">
        <v>0</v>
      </c>
      <c r="K5314" s="16">
        <v>0</v>
      </c>
      <c r="L5314" s="16">
        <v>0</v>
      </c>
      <c r="M5314" s="2">
        <v>100</v>
      </c>
      <c r="N5314" s="32">
        <v>0</v>
      </c>
    </row>
    <row r="5315" spans="3:14" x14ac:dyDescent="0.25">
      <c r="C5315" s="125"/>
      <c r="D5315" s="122"/>
      <c r="E5315" s="4" t="s">
        <v>32</v>
      </c>
      <c r="F5315" s="5"/>
      <c r="G5315" s="6">
        <v>606</v>
      </c>
      <c r="H5315" s="7">
        <v>122</v>
      </c>
      <c r="I5315" s="1">
        <v>370</v>
      </c>
      <c r="J5315" s="1">
        <v>82</v>
      </c>
      <c r="K5315" s="1">
        <v>19</v>
      </c>
      <c r="L5315" s="1">
        <v>13</v>
      </c>
      <c r="M5315" s="1">
        <v>492</v>
      </c>
      <c r="N5315" s="11">
        <v>101</v>
      </c>
    </row>
    <row r="5316" spans="3:14" x14ac:dyDescent="0.25">
      <c r="C5316" s="125"/>
      <c r="D5316" s="122"/>
      <c r="E5316" s="9"/>
      <c r="F5316" s="10"/>
      <c r="G5316" s="8">
        <v>100</v>
      </c>
      <c r="H5316" s="13">
        <v>20.132013201319999</v>
      </c>
      <c r="I5316" s="2">
        <v>61.056105610560998</v>
      </c>
      <c r="J5316" s="2">
        <v>13.531353135313999</v>
      </c>
      <c r="K5316" s="2">
        <v>3.1353135313529998</v>
      </c>
      <c r="L5316" s="2">
        <v>2.145214521452</v>
      </c>
      <c r="M5316" s="2">
        <v>81.188118811880997</v>
      </c>
      <c r="N5316" s="14">
        <v>16.666666666666998</v>
      </c>
    </row>
    <row r="5317" spans="3:14" x14ac:dyDescent="0.25">
      <c r="C5317" s="125"/>
      <c r="D5317" s="122"/>
      <c r="E5317" s="4" t="s">
        <v>33</v>
      </c>
      <c r="F5317" s="5"/>
      <c r="G5317" s="6">
        <v>421</v>
      </c>
      <c r="H5317" s="7">
        <v>83</v>
      </c>
      <c r="I5317" s="1">
        <v>262</v>
      </c>
      <c r="J5317" s="1">
        <v>44</v>
      </c>
      <c r="K5317" s="1">
        <v>19</v>
      </c>
      <c r="L5317" s="1">
        <v>13</v>
      </c>
      <c r="M5317" s="1">
        <v>345</v>
      </c>
      <c r="N5317" s="11">
        <v>63</v>
      </c>
    </row>
    <row r="5318" spans="3:14" x14ac:dyDescent="0.25">
      <c r="C5318" s="125"/>
      <c r="D5318" s="122"/>
      <c r="E5318" s="9"/>
      <c r="F5318" s="10"/>
      <c r="G5318" s="8">
        <v>100</v>
      </c>
      <c r="H5318" s="13">
        <v>19.714964370545999</v>
      </c>
      <c r="I5318" s="2">
        <v>62.232779097387002</v>
      </c>
      <c r="J5318" s="2">
        <v>10.451306413301999</v>
      </c>
      <c r="K5318" s="2">
        <v>4.513064133017</v>
      </c>
      <c r="L5318" s="2">
        <v>3.0878859857480001</v>
      </c>
      <c r="M5318" s="2">
        <v>81.947743467932995</v>
      </c>
      <c r="N5318" s="14">
        <v>14.964370546317999</v>
      </c>
    </row>
    <row r="5319" spans="3:14" x14ac:dyDescent="0.25">
      <c r="C5319" s="125"/>
      <c r="D5319" s="122"/>
      <c r="E5319" s="4" t="s">
        <v>34</v>
      </c>
      <c r="F5319" s="5"/>
      <c r="G5319" s="6">
        <v>112</v>
      </c>
      <c r="H5319" s="7">
        <v>19</v>
      </c>
      <c r="I5319" s="1">
        <v>64</v>
      </c>
      <c r="J5319" s="1">
        <v>20</v>
      </c>
      <c r="K5319" s="1">
        <v>5</v>
      </c>
      <c r="L5319" s="1">
        <v>4</v>
      </c>
      <c r="M5319" s="1">
        <v>83</v>
      </c>
      <c r="N5319" s="11">
        <v>25</v>
      </c>
    </row>
    <row r="5320" spans="3:14" x14ac:dyDescent="0.25">
      <c r="C5320" s="125"/>
      <c r="D5320" s="122"/>
      <c r="E5320" s="9"/>
      <c r="F5320" s="10"/>
      <c r="G5320" s="8">
        <v>100</v>
      </c>
      <c r="H5320" s="13">
        <v>16.964285714286</v>
      </c>
      <c r="I5320" s="2">
        <v>57.142857142856997</v>
      </c>
      <c r="J5320" s="2">
        <v>17.857142857143</v>
      </c>
      <c r="K5320" s="2">
        <v>4.4642857142860004</v>
      </c>
      <c r="L5320" s="2">
        <v>3.5714285714290002</v>
      </c>
      <c r="M5320" s="2">
        <v>74.107142857143003</v>
      </c>
      <c r="N5320" s="14">
        <v>22.321428571428999</v>
      </c>
    </row>
    <row r="5321" spans="3:14" x14ac:dyDescent="0.25">
      <c r="C5321" s="125"/>
      <c r="D5321" s="122"/>
      <c r="E5321" s="4" t="s">
        <v>35</v>
      </c>
      <c r="F5321" s="5"/>
      <c r="G5321" s="6">
        <v>533</v>
      </c>
      <c r="H5321" s="7">
        <v>102</v>
      </c>
      <c r="I5321" s="1">
        <v>326</v>
      </c>
      <c r="J5321" s="1">
        <v>64</v>
      </c>
      <c r="K5321" s="1">
        <v>24</v>
      </c>
      <c r="L5321" s="1">
        <v>17</v>
      </c>
      <c r="M5321" s="1">
        <v>428</v>
      </c>
      <c r="N5321" s="11">
        <v>88</v>
      </c>
    </row>
    <row r="5322" spans="3:14" x14ac:dyDescent="0.25">
      <c r="C5322" s="125"/>
      <c r="D5322" s="122"/>
      <c r="E5322" s="9"/>
      <c r="F5322" s="10"/>
      <c r="G5322" s="8">
        <v>100</v>
      </c>
      <c r="H5322" s="13">
        <v>19.136960600375001</v>
      </c>
      <c r="I5322" s="2">
        <v>61.163227016885998</v>
      </c>
      <c r="J5322" s="2">
        <v>12.007504690432</v>
      </c>
      <c r="K5322" s="2">
        <v>4.5028142589120002</v>
      </c>
      <c r="L5322" s="2">
        <v>3.1894934333960001</v>
      </c>
      <c r="M5322" s="2">
        <v>80.300187617261003</v>
      </c>
      <c r="N5322" s="14">
        <v>16.510318949342999</v>
      </c>
    </row>
    <row r="5323" spans="3:14" x14ac:dyDescent="0.25">
      <c r="C5323" s="125"/>
      <c r="D5323" s="121" t="s">
        <v>22</v>
      </c>
      <c r="E5323" s="18" t="s">
        <v>25</v>
      </c>
      <c r="F5323" s="17"/>
      <c r="G5323" s="19">
        <v>247</v>
      </c>
      <c r="H5323" s="21">
        <v>53</v>
      </c>
      <c r="I5323" s="3">
        <v>148</v>
      </c>
      <c r="J5323" s="3">
        <v>35</v>
      </c>
      <c r="K5323" s="3">
        <v>9</v>
      </c>
      <c r="L5323" s="3">
        <v>2</v>
      </c>
      <c r="M5323" s="3">
        <v>201</v>
      </c>
      <c r="N5323" s="22">
        <v>44</v>
      </c>
    </row>
    <row r="5324" spans="3:14" x14ac:dyDescent="0.25">
      <c r="C5324" s="125"/>
      <c r="D5324" s="122"/>
      <c r="E5324" s="9"/>
      <c r="F5324" s="10"/>
      <c r="G5324" s="8">
        <v>100</v>
      </c>
      <c r="H5324" s="13">
        <v>21.457489878543001</v>
      </c>
      <c r="I5324" s="2">
        <v>59.919028340080999</v>
      </c>
      <c r="J5324" s="2">
        <v>14.17004048583</v>
      </c>
      <c r="K5324" s="2">
        <v>3.6437246963560002</v>
      </c>
      <c r="L5324" s="2">
        <v>0.80971659919000005</v>
      </c>
      <c r="M5324" s="2">
        <v>81.376518218623005</v>
      </c>
      <c r="N5324" s="14">
        <v>17.813765182186</v>
      </c>
    </row>
    <row r="5325" spans="3:14" x14ac:dyDescent="0.25">
      <c r="C5325" s="125"/>
      <c r="D5325" s="122"/>
      <c r="E5325" s="4" t="s">
        <v>26</v>
      </c>
      <c r="F5325" s="5"/>
      <c r="G5325" s="6">
        <v>380</v>
      </c>
      <c r="H5325" s="7">
        <v>103</v>
      </c>
      <c r="I5325" s="1">
        <v>216</v>
      </c>
      <c r="J5325" s="1">
        <v>40</v>
      </c>
      <c r="K5325" s="1">
        <v>12</v>
      </c>
      <c r="L5325" s="1">
        <v>9</v>
      </c>
      <c r="M5325" s="1">
        <v>319</v>
      </c>
      <c r="N5325" s="11">
        <v>52</v>
      </c>
    </row>
    <row r="5326" spans="3:14" x14ac:dyDescent="0.25">
      <c r="C5326" s="125"/>
      <c r="D5326" s="122"/>
      <c r="E5326" s="9"/>
      <c r="F5326" s="10"/>
      <c r="G5326" s="8">
        <v>100</v>
      </c>
      <c r="H5326" s="13">
        <v>27.105263157894999</v>
      </c>
      <c r="I5326" s="2">
        <v>56.842105263157997</v>
      </c>
      <c r="J5326" s="2">
        <v>10.526315789473999</v>
      </c>
      <c r="K5326" s="2">
        <v>3.1578947368420001</v>
      </c>
      <c r="L5326" s="2">
        <v>2.3684210526320002</v>
      </c>
      <c r="M5326" s="2">
        <v>83.947368421053</v>
      </c>
      <c r="N5326" s="14">
        <v>13.684210526316001</v>
      </c>
    </row>
    <row r="5327" spans="3:14" x14ac:dyDescent="0.25">
      <c r="C5327" s="125"/>
      <c r="D5327" s="122"/>
      <c r="E5327" s="4" t="s">
        <v>27</v>
      </c>
      <c r="F5327" s="5"/>
      <c r="G5327" s="6">
        <v>251</v>
      </c>
      <c r="H5327" s="7">
        <v>65</v>
      </c>
      <c r="I5327" s="1">
        <v>154</v>
      </c>
      <c r="J5327" s="1">
        <v>21</v>
      </c>
      <c r="K5327" s="1">
        <v>6</v>
      </c>
      <c r="L5327" s="1">
        <v>5</v>
      </c>
      <c r="M5327" s="1">
        <v>219</v>
      </c>
      <c r="N5327" s="11">
        <v>27</v>
      </c>
    </row>
    <row r="5328" spans="3:14" x14ac:dyDescent="0.25">
      <c r="C5328" s="125"/>
      <c r="D5328" s="122"/>
      <c r="E5328" s="9"/>
      <c r="F5328" s="10"/>
      <c r="G5328" s="8">
        <v>100</v>
      </c>
      <c r="H5328" s="13">
        <v>25.896414342629001</v>
      </c>
      <c r="I5328" s="2">
        <v>61.354581673307003</v>
      </c>
      <c r="J5328" s="2">
        <v>8.3665338645419993</v>
      </c>
      <c r="K5328" s="2">
        <v>2.3904382470119998</v>
      </c>
      <c r="L5328" s="2">
        <v>1.9920318725099999</v>
      </c>
      <c r="M5328" s="2">
        <v>87.250996015935996</v>
      </c>
      <c r="N5328" s="14">
        <v>10.756972111553999</v>
      </c>
    </row>
    <row r="5329" spans="3:14" x14ac:dyDescent="0.25">
      <c r="C5329" s="125"/>
      <c r="D5329" s="122"/>
      <c r="E5329" s="4" t="s">
        <v>28</v>
      </c>
      <c r="F5329" s="5"/>
      <c r="G5329" s="6">
        <v>210</v>
      </c>
      <c r="H5329" s="7">
        <v>42</v>
      </c>
      <c r="I5329" s="1">
        <v>131</v>
      </c>
      <c r="J5329" s="1">
        <v>24</v>
      </c>
      <c r="K5329" s="1">
        <v>10</v>
      </c>
      <c r="L5329" s="1">
        <v>3</v>
      </c>
      <c r="M5329" s="1">
        <v>173</v>
      </c>
      <c r="N5329" s="11">
        <v>34</v>
      </c>
    </row>
    <row r="5330" spans="3:14" x14ac:dyDescent="0.25">
      <c r="C5330" s="125"/>
      <c r="D5330" s="122"/>
      <c r="E5330" s="9"/>
      <c r="F5330" s="10"/>
      <c r="G5330" s="8">
        <v>100</v>
      </c>
      <c r="H5330" s="13">
        <v>20</v>
      </c>
      <c r="I5330" s="2">
        <v>62.380952380952003</v>
      </c>
      <c r="J5330" s="2">
        <v>11.428571428571001</v>
      </c>
      <c r="K5330" s="2">
        <v>4.7619047619049999</v>
      </c>
      <c r="L5330" s="2">
        <v>1.4285714285710001</v>
      </c>
      <c r="M5330" s="2">
        <v>82.380952380951996</v>
      </c>
      <c r="N5330" s="14">
        <v>16.190476190476002</v>
      </c>
    </row>
    <row r="5331" spans="3:14" x14ac:dyDescent="0.25">
      <c r="C5331" s="125"/>
      <c r="D5331" s="122"/>
      <c r="E5331" s="4" t="s">
        <v>29</v>
      </c>
      <c r="F5331" s="5"/>
      <c r="G5331" s="6">
        <v>123</v>
      </c>
      <c r="H5331" s="7">
        <v>15</v>
      </c>
      <c r="I5331" s="1">
        <v>72</v>
      </c>
      <c r="J5331" s="1">
        <v>23</v>
      </c>
      <c r="K5331" s="1">
        <v>9</v>
      </c>
      <c r="L5331" s="1">
        <v>4</v>
      </c>
      <c r="M5331" s="1">
        <v>87</v>
      </c>
      <c r="N5331" s="11">
        <v>32</v>
      </c>
    </row>
    <row r="5332" spans="3:14" x14ac:dyDescent="0.25">
      <c r="C5332" s="125"/>
      <c r="D5332" s="122"/>
      <c r="E5332" s="9"/>
      <c r="F5332" s="10"/>
      <c r="G5332" s="8">
        <v>100</v>
      </c>
      <c r="H5332" s="13">
        <v>12.195121951220001</v>
      </c>
      <c r="I5332" s="2">
        <v>58.536585365854002</v>
      </c>
      <c r="J5332" s="2">
        <v>18.69918699187</v>
      </c>
      <c r="K5332" s="2">
        <v>7.3170731707319998</v>
      </c>
      <c r="L5332" s="2">
        <v>3.2520325203249998</v>
      </c>
      <c r="M5332" s="2">
        <v>70.731707317073003</v>
      </c>
      <c r="N5332" s="14">
        <v>26.016260162601998</v>
      </c>
    </row>
    <row r="5333" spans="3:14" x14ac:dyDescent="0.25">
      <c r="C5333" s="125"/>
      <c r="D5333" s="122"/>
      <c r="E5333" s="4" t="s">
        <v>30</v>
      </c>
      <c r="F5333" s="5"/>
      <c r="G5333" s="6">
        <v>50</v>
      </c>
      <c r="H5333" s="7">
        <v>11</v>
      </c>
      <c r="I5333" s="1">
        <v>24</v>
      </c>
      <c r="J5333" s="1">
        <v>11</v>
      </c>
      <c r="K5333" s="1">
        <v>3</v>
      </c>
      <c r="L5333" s="1">
        <v>1</v>
      </c>
      <c r="M5333" s="1">
        <v>35</v>
      </c>
      <c r="N5333" s="11">
        <v>14</v>
      </c>
    </row>
    <row r="5334" spans="3:14" x14ac:dyDescent="0.25">
      <c r="C5334" s="125"/>
      <c r="D5334" s="122"/>
      <c r="E5334" s="9"/>
      <c r="F5334" s="10"/>
      <c r="G5334" s="8">
        <v>100</v>
      </c>
      <c r="H5334" s="13">
        <v>22</v>
      </c>
      <c r="I5334" s="2">
        <v>48</v>
      </c>
      <c r="J5334" s="2">
        <v>22</v>
      </c>
      <c r="K5334" s="2">
        <v>6</v>
      </c>
      <c r="L5334" s="2">
        <v>2</v>
      </c>
      <c r="M5334" s="2">
        <v>70</v>
      </c>
      <c r="N5334" s="14">
        <v>28</v>
      </c>
    </row>
    <row r="5335" spans="3:14" x14ac:dyDescent="0.25">
      <c r="C5335" s="125"/>
      <c r="D5335" s="122"/>
      <c r="E5335" s="4" t="s">
        <v>31</v>
      </c>
      <c r="F5335" s="5"/>
      <c r="G5335" s="6">
        <v>14</v>
      </c>
      <c r="H5335" s="7">
        <v>1</v>
      </c>
      <c r="I5335" s="1">
        <v>7</v>
      </c>
      <c r="J5335" s="1">
        <v>5</v>
      </c>
      <c r="K5335" s="1">
        <v>1</v>
      </c>
      <c r="L5335" s="1">
        <v>0</v>
      </c>
      <c r="M5335" s="1">
        <v>8</v>
      </c>
      <c r="N5335" s="11">
        <v>6</v>
      </c>
    </row>
    <row r="5336" spans="3:14" x14ac:dyDescent="0.25">
      <c r="C5336" s="125"/>
      <c r="D5336" s="122"/>
      <c r="E5336" s="9"/>
      <c r="F5336" s="10"/>
      <c r="G5336" s="8">
        <v>100</v>
      </c>
      <c r="H5336" s="13">
        <v>7.1428571428570002</v>
      </c>
      <c r="I5336" s="2">
        <v>50</v>
      </c>
      <c r="J5336" s="2">
        <v>35.714285714286</v>
      </c>
      <c r="K5336" s="2">
        <v>7.1428571428570002</v>
      </c>
      <c r="L5336" s="16">
        <v>0</v>
      </c>
      <c r="M5336" s="2">
        <v>57.142857142856997</v>
      </c>
      <c r="N5336" s="14">
        <v>42.857142857143003</v>
      </c>
    </row>
    <row r="5337" spans="3:14" x14ac:dyDescent="0.25">
      <c r="C5337" s="125"/>
      <c r="D5337" s="122"/>
      <c r="E5337" s="4" t="s">
        <v>32</v>
      </c>
      <c r="F5337" s="5"/>
      <c r="G5337" s="6">
        <v>627</v>
      </c>
      <c r="H5337" s="7">
        <v>156</v>
      </c>
      <c r="I5337" s="1">
        <v>364</v>
      </c>
      <c r="J5337" s="1">
        <v>75</v>
      </c>
      <c r="K5337" s="1">
        <v>21</v>
      </c>
      <c r="L5337" s="1">
        <v>11</v>
      </c>
      <c r="M5337" s="1">
        <v>520</v>
      </c>
      <c r="N5337" s="11">
        <v>96</v>
      </c>
    </row>
    <row r="5338" spans="3:14" x14ac:dyDescent="0.25">
      <c r="C5338" s="125"/>
      <c r="D5338" s="122"/>
      <c r="E5338" s="9"/>
      <c r="F5338" s="10"/>
      <c r="G5338" s="8">
        <v>100</v>
      </c>
      <c r="H5338" s="13">
        <v>24.880382775120001</v>
      </c>
      <c r="I5338" s="2">
        <v>58.054226475279002</v>
      </c>
      <c r="J5338" s="2">
        <v>11.961722488037999</v>
      </c>
      <c r="K5338" s="2">
        <v>3.3492822966509999</v>
      </c>
      <c r="L5338" s="2">
        <v>1.7543859649119999</v>
      </c>
      <c r="M5338" s="2">
        <v>82.934609250399006</v>
      </c>
      <c r="N5338" s="14">
        <v>15.311004784689001</v>
      </c>
    </row>
    <row r="5339" spans="3:14" x14ac:dyDescent="0.25">
      <c r="C5339" s="125"/>
      <c r="D5339" s="122"/>
      <c r="E5339" s="4" t="s">
        <v>33</v>
      </c>
      <c r="F5339" s="5"/>
      <c r="G5339" s="6">
        <v>461</v>
      </c>
      <c r="H5339" s="7">
        <v>107</v>
      </c>
      <c r="I5339" s="1">
        <v>285</v>
      </c>
      <c r="J5339" s="1">
        <v>45</v>
      </c>
      <c r="K5339" s="1">
        <v>16</v>
      </c>
      <c r="L5339" s="1">
        <v>8</v>
      </c>
      <c r="M5339" s="1">
        <v>392</v>
      </c>
      <c r="N5339" s="11">
        <v>61</v>
      </c>
    </row>
    <row r="5340" spans="3:14" x14ac:dyDescent="0.25">
      <c r="C5340" s="125"/>
      <c r="D5340" s="122"/>
      <c r="E5340" s="9"/>
      <c r="F5340" s="10"/>
      <c r="G5340" s="8">
        <v>100</v>
      </c>
      <c r="H5340" s="13">
        <v>23.210412147505</v>
      </c>
      <c r="I5340" s="2">
        <v>61.822125813448999</v>
      </c>
      <c r="J5340" s="2">
        <v>9.7613882863340002</v>
      </c>
      <c r="K5340" s="2">
        <v>3.4707158351410001</v>
      </c>
      <c r="L5340" s="2">
        <v>1.73535791757</v>
      </c>
      <c r="M5340" s="2">
        <v>85.032537960954002</v>
      </c>
      <c r="N5340" s="14">
        <v>13.232104121475</v>
      </c>
    </row>
    <row r="5341" spans="3:14" x14ac:dyDescent="0.25">
      <c r="C5341" s="125"/>
      <c r="D5341" s="122"/>
      <c r="E5341" s="4" t="s">
        <v>34</v>
      </c>
      <c r="F5341" s="5"/>
      <c r="G5341" s="6">
        <v>187</v>
      </c>
      <c r="H5341" s="7">
        <v>27</v>
      </c>
      <c r="I5341" s="1">
        <v>103</v>
      </c>
      <c r="J5341" s="1">
        <v>39</v>
      </c>
      <c r="K5341" s="1">
        <v>13</v>
      </c>
      <c r="L5341" s="1">
        <v>5</v>
      </c>
      <c r="M5341" s="1">
        <v>130</v>
      </c>
      <c r="N5341" s="11">
        <v>52</v>
      </c>
    </row>
    <row r="5342" spans="3:14" x14ac:dyDescent="0.25">
      <c r="C5342" s="125"/>
      <c r="D5342" s="122"/>
      <c r="E5342" s="9"/>
      <c r="F5342" s="10"/>
      <c r="G5342" s="8">
        <v>100</v>
      </c>
      <c r="H5342" s="13">
        <v>14.438502673797</v>
      </c>
      <c r="I5342" s="2">
        <v>55.080213903743001</v>
      </c>
      <c r="J5342" s="2">
        <v>20.855614973262</v>
      </c>
      <c r="K5342" s="2">
        <v>6.9518716577540003</v>
      </c>
      <c r="L5342" s="2">
        <v>2.673796791444</v>
      </c>
      <c r="M5342" s="2">
        <v>69.518716577540005</v>
      </c>
      <c r="N5342" s="14">
        <v>27.807486631016001</v>
      </c>
    </row>
    <row r="5343" spans="3:14" x14ac:dyDescent="0.25">
      <c r="C5343" s="125"/>
      <c r="D5343" s="122"/>
      <c r="E5343" s="4" t="s">
        <v>35</v>
      </c>
      <c r="F5343" s="5"/>
      <c r="G5343" s="6">
        <v>648</v>
      </c>
      <c r="H5343" s="7">
        <v>134</v>
      </c>
      <c r="I5343" s="1">
        <v>388</v>
      </c>
      <c r="J5343" s="1">
        <v>84</v>
      </c>
      <c r="K5343" s="1">
        <v>29</v>
      </c>
      <c r="L5343" s="1">
        <v>13</v>
      </c>
      <c r="M5343" s="1">
        <v>522</v>
      </c>
      <c r="N5343" s="11">
        <v>113</v>
      </c>
    </row>
    <row r="5344" spans="3:14" x14ac:dyDescent="0.25">
      <c r="C5344" s="125"/>
      <c r="D5344" s="122"/>
      <c r="E5344" s="9"/>
      <c r="F5344" s="10"/>
      <c r="G5344" s="8">
        <v>100</v>
      </c>
      <c r="H5344" s="13">
        <v>20.679012345678998</v>
      </c>
      <c r="I5344" s="2">
        <v>59.876543209876999</v>
      </c>
      <c r="J5344" s="2">
        <v>12.962962962962999</v>
      </c>
      <c r="K5344" s="2">
        <v>4.4753086419750003</v>
      </c>
      <c r="L5344" s="2">
        <v>2.0061728395060001</v>
      </c>
      <c r="M5344" s="2">
        <v>80.555555555555998</v>
      </c>
      <c r="N5344" s="14">
        <v>17.438271604937999</v>
      </c>
    </row>
    <row r="5345" spans="3:14" x14ac:dyDescent="0.25">
      <c r="C5345" s="121" t="s">
        <v>36</v>
      </c>
      <c r="D5345" s="121" t="s">
        <v>24</v>
      </c>
      <c r="E5345" s="18" t="s">
        <v>37</v>
      </c>
      <c r="F5345" s="17"/>
      <c r="G5345" s="19">
        <v>106</v>
      </c>
      <c r="H5345" s="21">
        <v>14</v>
      </c>
      <c r="I5345" s="3">
        <v>57</v>
      </c>
      <c r="J5345" s="3">
        <v>24</v>
      </c>
      <c r="K5345" s="3">
        <v>7</v>
      </c>
      <c r="L5345" s="3">
        <v>4</v>
      </c>
      <c r="M5345" s="3">
        <v>71</v>
      </c>
      <c r="N5345" s="22">
        <v>31</v>
      </c>
    </row>
    <row r="5346" spans="3:14" x14ac:dyDescent="0.25">
      <c r="C5346" s="125"/>
      <c r="D5346" s="122"/>
      <c r="E5346" s="9"/>
      <c r="F5346" s="10"/>
      <c r="G5346" s="8">
        <v>100</v>
      </c>
      <c r="H5346" s="13">
        <v>13.207547169811001</v>
      </c>
      <c r="I5346" s="2">
        <v>53.773584905660002</v>
      </c>
      <c r="J5346" s="2">
        <v>22.641509433962</v>
      </c>
      <c r="K5346" s="2">
        <v>6.6037735849060004</v>
      </c>
      <c r="L5346" s="2">
        <v>3.7735849056599999</v>
      </c>
      <c r="M5346" s="2">
        <v>66.981132075472004</v>
      </c>
      <c r="N5346" s="14">
        <v>29.245283018868001</v>
      </c>
    </row>
    <row r="5347" spans="3:14" ht="25.2" x14ac:dyDescent="0.25">
      <c r="C5347" s="125"/>
      <c r="D5347" s="122"/>
      <c r="E5347" s="4" t="s">
        <v>38</v>
      </c>
      <c r="F5347" s="5"/>
      <c r="G5347" s="6">
        <v>1653</v>
      </c>
      <c r="H5347" s="7">
        <v>375</v>
      </c>
      <c r="I5347" s="1">
        <v>998</v>
      </c>
      <c r="J5347" s="1">
        <v>186</v>
      </c>
      <c r="K5347" s="1">
        <v>57</v>
      </c>
      <c r="L5347" s="1">
        <v>37</v>
      </c>
      <c r="M5347" s="1">
        <v>1373</v>
      </c>
      <c r="N5347" s="11">
        <v>243</v>
      </c>
    </row>
    <row r="5348" spans="3:14" x14ac:dyDescent="0.25">
      <c r="C5348" s="125"/>
      <c r="D5348" s="122"/>
      <c r="E5348" s="9"/>
      <c r="F5348" s="10"/>
      <c r="G5348" s="8">
        <v>100</v>
      </c>
      <c r="H5348" s="13">
        <v>22.686025408348002</v>
      </c>
      <c r="I5348" s="2">
        <v>60.375075620084999</v>
      </c>
      <c r="J5348" s="2">
        <v>11.252268602540999</v>
      </c>
      <c r="K5348" s="2">
        <v>3.4482758620689999</v>
      </c>
      <c r="L5348" s="2">
        <v>2.2383545069570001</v>
      </c>
      <c r="M5348" s="2">
        <v>83.061101028433001</v>
      </c>
      <c r="N5348" s="14">
        <v>14.700544464609999</v>
      </c>
    </row>
    <row r="5349" spans="3:14" ht="25.2" x14ac:dyDescent="0.25">
      <c r="C5349" s="125"/>
      <c r="D5349" s="122"/>
      <c r="E5349" s="4" t="s">
        <v>39</v>
      </c>
      <c r="F5349" s="5"/>
      <c r="G5349" s="6">
        <v>116</v>
      </c>
      <c r="H5349" s="7">
        <v>22</v>
      </c>
      <c r="I5349" s="1">
        <v>65</v>
      </c>
      <c r="J5349" s="1">
        <v>17</v>
      </c>
      <c r="K5349" s="1">
        <v>10</v>
      </c>
      <c r="L5349" s="1">
        <v>2</v>
      </c>
      <c r="M5349" s="1">
        <v>87</v>
      </c>
      <c r="N5349" s="11">
        <v>27</v>
      </c>
    </row>
    <row r="5350" spans="3:14" x14ac:dyDescent="0.25">
      <c r="C5350" s="125"/>
      <c r="D5350" s="122"/>
      <c r="E5350" s="9"/>
      <c r="F5350" s="10"/>
      <c r="G5350" s="8">
        <v>100</v>
      </c>
      <c r="H5350" s="13">
        <v>18.965517241379001</v>
      </c>
      <c r="I5350" s="2">
        <v>56.034482758621003</v>
      </c>
      <c r="J5350" s="2">
        <v>14.655172413793</v>
      </c>
      <c r="K5350" s="2">
        <v>8.6206896551720007</v>
      </c>
      <c r="L5350" s="2">
        <v>1.7241379310339999</v>
      </c>
      <c r="M5350" s="2">
        <v>75</v>
      </c>
      <c r="N5350" s="14">
        <v>23.275862068965999</v>
      </c>
    </row>
    <row r="5351" spans="3:14" ht="25.2" x14ac:dyDescent="0.25">
      <c r="C5351" s="125"/>
      <c r="D5351" s="122"/>
      <c r="E5351" s="4" t="s">
        <v>40</v>
      </c>
      <c r="F5351" s="5"/>
      <c r="G5351" s="6">
        <v>513</v>
      </c>
      <c r="H5351" s="7">
        <v>97</v>
      </c>
      <c r="I5351" s="1">
        <v>312</v>
      </c>
      <c r="J5351" s="1">
        <v>75</v>
      </c>
      <c r="K5351" s="1">
        <v>18</v>
      </c>
      <c r="L5351" s="1">
        <v>11</v>
      </c>
      <c r="M5351" s="1">
        <v>409</v>
      </c>
      <c r="N5351" s="11">
        <v>93</v>
      </c>
    </row>
    <row r="5352" spans="3:14" x14ac:dyDescent="0.25">
      <c r="C5352" s="125"/>
      <c r="D5352" s="122"/>
      <c r="E5352" s="9"/>
      <c r="F5352" s="10"/>
      <c r="G5352" s="8">
        <v>100</v>
      </c>
      <c r="H5352" s="13">
        <v>18.908382066276999</v>
      </c>
      <c r="I5352" s="2">
        <v>60.818713450292002</v>
      </c>
      <c r="J5352" s="2">
        <v>14.619883040935999</v>
      </c>
      <c r="K5352" s="2">
        <v>3.508771929825</v>
      </c>
      <c r="L5352" s="2">
        <v>2.1442495126710002</v>
      </c>
      <c r="M5352" s="2">
        <v>79.727095516568994</v>
      </c>
      <c r="N5352" s="14">
        <v>18.12865497076</v>
      </c>
    </row>
    <row r="5353" spans="3:14" x14ac:dyDescent="0.25">
      <c r="C5353" s="125"/>
      <c r="D5353" s="122"/>
      <c r="E5353" s="4" t="s">
        <v>18</v>
      </c>
      <c r="F5353" s="5"/>
      <c r="G5353" s="6">
        <v>26</v>
      </c>
      <c r="H5353" s="7">
        <v>6</v>
      </c>
      <c r="I5353" s="1">
        <v>16</v>
      </c>
      <c r="J5353" s="1">
        <v>3</v>
      </c>
      <c r="K5353" s="1">
        <v>1</v>
      </c>
      <c r="L5353" s="1">
        <v>0</v>
      </c>
      <c r="M5353" s="1">
        <v>22</v>
      </c>
      <c r="N5353" s="11">
        <v>4</v>
      </c>
    </row>
    <row r="5354" spans="3:14" x14ac:dyDescent="0.25">
      <c r="C5354" s="125"/>
      <c r="D5354" s="122"/>
      <c r="E5354" s="9"/>
      <c r="F5354" s="10"/>
      <c r="G5354" s="8">
        <v>100</v>
      </c>
      <c r="H5354" s="13">
        <v>23.076923076922998</v>
      </c>
      <c r="I5354" s="2">
        <v>61.538461538462002</v>
      </c>
      <c r="J5354" s="2">
        <v>11.538461538462</v>
      </c>
      <c r="K5354" s="2">
        <v>3.8461538461539999</v>
      </c>
      <c r="L5354" s="16">
        <v>0</v>
      </c>
      <c r="M5354" s="2">
        <v>84.615384615384997</v>
      </c>
      <c r="N5354" s="14">
        <v>15.384615384615</v>
      </c>
    </row>
    <row r="5355" spans="3:14" x14ac:dyDescent="0.25">
      <c r="C5355" s="125"/>
      <c r="D5355" s="121" t="s">
        <v>21</v>
      </c>
      <c r="E5355" s="18" t="s">
        <v>37</v>
      </c>
      <c r="F5355" s="17"/>
      <c r="G5355" s="19">
        <v>66</v>
      </c>
      <c r="H5355" s="21">
        <v>6</v>
      </c>
      <c r="I5355" s="3">
        <v>32</v>
      </c>
      <c r="J5355" s="3">
        <v>21</v>
      </c>
      <c r="K5355" s="3">
        <v>4</v>
      </c>
      <c r="L5355" s="3">
        <v>3</v>
      </c>
      <c r="M5355" s="3">
        <v>38</v>
      </c>
      <c r="N5355" s="22">
        <v>25</v>
      </c>
    </row>
    <row r="5356" spans="3:14" x14ac:dyDescent="0.25">
      <c r="C5356" s="125"/>
      <c r="D5356" s="122"/>
      <c r="E5356" s="9"/>
      <c r="F5356" s="10"/>
      <c r="G5356" s="8">
        <v>100</v>
      </c>
      <c r="H5356" s="13">
        <v>9.0909090909089993</v>
      </c>
      <c r="I5356" s="2">
        <v>48.484848484848001</v>
      </c>
      <c r="J5356" s="2">
        <v>31.818181818182001</v>
      </c>
      <c r="K5356" s="2">
        <v>6.0606060606060002</v>
      </c>
      <c r="L5356" s="2">
        <v>4.5454545454549997</v>
      </c>
      <c r="M5356" s="2">
        <v>57.575757575757997</v>
      </c>
      <c r="N5356" s="14">
        <v>37.878787878788003</v>
      </c>
    </row>
    <row r="5357" spans="3:14" ht="25.2" x14ac:dyDescent="0.25">
      <c r="C5357" s="125"/>
      <c r="D5357" s="122"/>
      <c r="E5357" s="4" t="s">
        <v>38</v>
      </c>
      <c r="F5357" s="5"/>
      <c r="G5357" s="6">
        <v>938</v>
      </c>
      <c r="H5357" s="7">
        <v>204</v>
      </c>
      <c r="I5357" s="1">
        <v>582</v>
      </c>
      <c r="J5357" s="1">
        <v>99</v>
      </c>
      <c r="K5357" s="1">
        <v>31</v>
      </c>
      <c r="L5357" s="1">
        <v>22</v>
      </c>
      <c r="M5357" s="1">
        <v>786</v>
      </c>
      <c r="N5357" s="11">
        <v>130</v>
      </c>
    </row>
    <row r="5358" spans="3:14" x14ac:dyDescent="0.25">
      <c r="C5358" s="125"/>
      <c r="D5358" s="122"/>
      <c r="E5358" s="9"/>
      <c r="F5358" s="10"/>
      <c r="G5358" s="8">
        <v>100</v>
      </c>
      <c r="H5358" s="13">
        <v>21.748400852878</v>
      </c>
      <c r="I5358" s="2">
        <v>62.046908315564998</v>
      </c>
      <c r="J5358" s="2">
        <v>10.554371002131999</v>
      </c>
      <c r="K5358" s="2">
        <v>3.3049040511730001</v>
      </c>
      <c r="L5358" s="2">
        <v>2.3454157782520002</v>
      </c>
      <c r="M5358" s="2">
        <v>83.795309168442998</v>
      </c>
      <c r="N5358" s="14">
        <v>13.859275053305</v>
      </c>
    </row>
    <row r="5359" spans="3:14" ht="25.2" x14ac:dyDescent="0.25">
      <c r="C5359" s="125"/>
      <c r="D5359" s="122"/>
      <c r="E5359" s="4" t="s">
        <v>39</v>
      </c>
      <c r="F5359" s="5"/>
      <c r="G5359" s="6">
        <v>43</v>
      </c>
      <c r="H5359" s="7">
        <v>2</v>
      </c>
      <c r="I5359" s="1">
        <v>27</v>
      </c>
      <c r="J5359" s="1">
        <v>10</v>
      </c>
      <c r="K5359" s="1">
        <v>3</v>
      </c>
      <c r="L5359" s="1">
        <v>1</v>
      </c>
      <c r="M5359" s="1">
        <v>29</v>
      </c>
      <c r="N5359" s="11">
        <v>13</v>
      </c>
    </row>
    <row r="5360" spans="3:14" x14ac:dyDescent="0.25">
      <c r="C5360" s="125"/>
      <c r="D5360" s="122"/>
      <c r="E5360" s="9"/>
      <c r="F5360" s="10"/>
      <c r="G5360" s="8">
        <v>100</v>
      </c>
      <c r="H5360" s="13">
        <v>4.6511627906979998</v>
      </c>
      <c r="I5360" s="2">
        <v>62.790697674419</v>
      </c>
      <c r="J5360" s="2">
        <v>23.255813953488001</v>
      </c>
      <c r="K5360" s="2">
        <v>6.9767441860470001</v>
      </c>
      <c r="L5360" s="2">
        <v>2.3255813953489999</v>
      </c>
      <c r="M5360" s="2">
        <v>67.441860465115994</v>
      </c>
      <c r="N5360" s="14">
        <v>30.232558139535001</v>
      </c>
    </row>
    <row r="5361" spans="3:14" ht="25.2" x14ac:dyDescent="0.25">
      <c r="C5361" s="125"/>
      <c r="D5361" s="122"/>
      <c r="E5361" s="4" t="s">
        <v>40</v>
      </c>
      <c r="F5361" s="5"/>
      <c r="G5361" s="6">
        <v>77</v>
      </c>
      <c r="H5361" s="7">
        <v>8</v>
      </c>
      <c r="I5361" s="1">
        <v>47</v>
      </c>
      <c r="J5361" s="1">
        <v>14</v>
      </c>
      <c r="K5361" s="1">
        <v>4</v>
      </c>
      <c r="L5361" s="1">
        <v>4</v>
      </c>
      <c r="M5361" s="1">
        <v>55</v>
      </c>
      <c r="N5361" s="11">
        <v>18</v>
      </c>
    </row>
    <row r="5362" spans="3:14" x14ac:dyDescent="0.25">
      <c r="C5362" s="125"/>
      <c r="D5362" s="122"/>
      <c r="E5362" s="9"/>
      <c r="F5362" s="10"/>
      <c r="G5362" s="8">
        <v>100</v>
      </c>
      <c r="H5362" s="13">
        <v>10.38961038961</v>
      </c>
      <c r="I5362" s="2">
        <v>61.038961038960998</v>
      </c>
      <c r="J5362" s="2">
        <v>18.181818181817999</v>
      </c>
      <c r="K5362" s="2">
        <v>5.1948051948050002</v>
      </c>
      <c r="L5362" s="2">
        <v>5.1948051948050002</v>
      </c>
      <c r="M5362" s="2">
        <v>71.428571428571004</v>
      </c>
      <c r="N5362" s="14">
        <v>23.376623376623002</v>
      </c>
    </row>
    <row r="5363" spans="3:14" x14ac:dyDescent="0.25">
      <c r="C5363" s="125"/>
      <c r="D5363" s="122"/>
      <c r="E5363" s="4" t="s">
        <v>18</v>
      </c>
      <c r="F5363" s="5"/>
      <c r="G5363" s="6">
        <v>15</v>
      </c>
      <c r="H5363" s="7">
        <v>4</v>
      </c>
      <c r="I5363" s="1">
        <v>8</v>
      </c>
      <c r="J5363" s="1">
        <v>2</v>
      </c>
      <c r="K5363" s="1">
        <v>1</v>
      </c>
      <c r="L5363" s="1">
        <v>0</v>
      </c>
      <c r="M5363" s="1">
        <v>12</v>
      </c>
      <c r="N5363" s="11">
        <v>3</v>
      </c>
    </row>
    <row r="5364" spans="3:14" x14ac:dyDescent="0.25">
      <c r="C5364" s="125"/>
      <c r="D5364" s="122"/>
      <c r="E5364" s="9"/>
      <c r="F5364" s="10"/>
      <c r="G5364" s="8">
        <v>100</v>
      </c>
      <c r="H5364" s="13">
        <v>26.666666666666998</v>
      </c>
      <c r="I5364" s="2">
        <v>53.333333333333002</v>
      </c>
      <c r="J5364" s="2">
        <v>13.333333333333</v>
      </c>
      <c r="K5364" s="2">
        <v>6.666666666667</v>
      </c>
      <c r="L5364" s="16">
        <v>0</v>
      </c>
      <c r="M5364" s="2">
        <v>80</v>
      </c>
      <c r="N5364" s="14">
        <v>20</v>
      </c>
    </row>
    <row r="5365" spans="3:14" x14ac:dyDescent="0.25">
      <c r="C5365" s="125"/>
      <c r="D5365" s="121" t="s">
        <v>22</v>
      </c>
      <c r="E5365" s="18" t="s">
        <v>37</v>
      </c>
      <c r="F5365" s="17"/>
      <c r="G5365" s="19">
        <v>40</v>
      </c>
      <c r="H5365" s="21">
        <v>8</v>
      </c>
      <c r="I5365" s="3">
        <v>25</v>
      </c>
      <c r="J5365" s="3">
        <v>3</v>
      </c>
      <c r="K5365" s="3">
        <v>3</v>
      </c>
      <c r="L5365" s="3">
        <v>1</v>
      </c>
      <c r="M5365" s="3">
        <v>33</v>
      </c>
      <c r="N5365" s="22">
        <v>6</v>
      </c>
    </row>
    <row r="5366" spans="3:14" x14ac:dyDescent="0.25">
      <c r="C5366" s="125"/>
      <c r="D5366" s="122"/>
      <c r="E5366" s="9"/>
      <c r="F5366" s="10"/>
      <c r="G5366" s="8">
        <v>100</v>
      </c>
      <c r="H5366" s="13">
        <v>20</v>
      </c>
      <c r="I5366" s="2">
        <v>62.5</v>
      </c>
      <c r="J5366" s="2">
        <v>7.5</v>
      </c>
      <c r="K5366" s="2">
        <v>7.5</v>
      </c>
      <c r="L5366" s="2">
        <v>2.5</v>
      </c>
      <c r="M5366" s="2">
        <v>82.5</v>
      </c>
      <c r="N5366" s="14">
        <v>15</v>
      </c>
    </row>
    <row r="5367" spans="3:14" ht="25.2" x14ac:dyDescent="0.25">
      <c r="C5367" s="125"/>
      <c r="D5367" s="122"/>
      <c r="E5367" s="4" t="s">
        <v>38</v>
      </c>
      <c r="F5367" s="5"/>
      <c r="G5367" s="6">
        <v>715</v>
      </c>
      <c r="H5367" s="7">
        <v>171</v>
      </c>
      <c r="I5367" s="1">
        <v>416</v>
      </c>
      <c r="J5367" s="1">
        <v>87</v>
      </c>
      <c r="K5367" s="1">
        <v>26</v>
      </c>
      <c r="L5367" s="1">
        <v>15</v>
      </c>
      <c r="M5367" s="1">
        <v>587</v>
      </c>
      <c r="N5367" s="11">
        <v>113</v>
      </c>
    </row>
    <row r="5368" spans="3:14" x14ac:dyDescent="0.25">
      <c r="C5368" s="125"/>
      <c r="D5368" s="122"/>
      <c r="E5368" s="9"/>
      <c r="F5368" s="10"/>
      <c r="G5368" s="8">
        <v>100</v>
      </c>
      <c r="H5368" s="13">
        <v>23.916083916083998</v>
      </c>
      <c r="I5368" s="2">
        <v>58.181818181818002</v>
      </c>
      <c r="J5368" s="2">
        <v>12.167832167832</v>
      </c>
      <c r="K5368" s="2">
        <v>3.636363636364</v>
      </c>
      <c r="L5368" s="2">
        <v>2.0979020979020002</v>
      </c>
      <c r="M5368" s="2">
        <v>82.097902097901994</v>
      </c>
      <c r="N5368" s="14">
        <v>15.804195804196</v>
      </c>
    </row>
    <row r="5369" spans="3:14" ht="25.2" x14ac:dyDescent="0.25">
      <c r="C5369" s="125"/>
      <c r="D5369" s="122"/>
      <c r="E5369" s="4" t="s">
        <v>39</v>
      </c>
      <c r="F5369" s="5"/>
      <c r="G5369" s="6">
        <v>73</v>
      </c>
      <c r="H5369" s="7">
        <v>20</v>
      </c>
      <c r="I5369" s="1">
        <v>38</v>
      </c>
      <c r="J5369" s="1">
        <v>7</v>
      </c>
      <c r="K5369" s="1">
        <v>7</v>
      </c>
      <c r="L5369" s="1">
        <v>1</v>
      </c>
      <c r="M5369" s="1">
        <v>58</v>
      </c>
      <c r="N5369" s="11">
        <v>14</v>
      </c>
    </row>
    <row r="5370" spans="3:14" x14ac:dyDescent="0.25">
      <c r="C5370" s="125"/>
      <c r="D5370" s="122"/>
      <c r="E5370" s="9"/>
      <c r="F5370" s="10"/>
      <c r="G5370" s="8">
        <v>100</v>
      </c>
      <c r="H5370" s="13">
        <v>27.397260273973</v>
      </c>
      <c r="I5370" s="2">
        <v>52.054794520548</v>
      </c>
      <c r="J5370" s="2">
        <v>9.5890410958899999</v>
      </c>
      <c r="K5370" s="2">
        <v>9.5890410958899999</v>
      </c>
      <c r="L5370" s="2">
        <v>1.369863013699</v>
      </c>
      <c r="M5370" s="2">
        <v>79.452054794521004</v>
      </c>
      <c r="N5370" s="14">
        <v>19.178082191781002</v>
      </c>
    </row>
    <row r="5371" spans="3:14" ht="25.2" x14ac:dyDescent="0.25">
      <c r="C5371" s="125"/>
      <c r="D5371" s="122"/>
      <c r="E5371" s="4" t="s">
        <v>40</v>
      </c>
      <c r="F5371" s="5"/>
      <c r="G5371" s="6">
        <v>436</v>
      </c>
      <c r="H5371" s="7">
        <v>89</v>
      </c>
      <c r="I5371" s="1">
        <v>265</v>
      </c>
      <c r="J5371" s="1">
        <v>61</v>
      </c>
      <c r="K5371" s="1">
        <v>14</v>
      </c>
      <c r="L5371" s="1">
        <v>7</v>
      </c>
      <c r="M5371" s="1">
        <v>354</v>
      </c>
      <c r="N5371" s="11">
        <v>75</v>
      </c>
    </row>
    <row r="5372" spans="3:14" x14ac:dyDescent="0.25">
      <c r="C5372" s="125"/>
      <c r="D5372" s="122"/>
      <c r="E5372" s="9"/>
      <c r="F5372" s="10"/>
      <c r="G5372" s="8">
        <v>100</v>
      </c>
      <c r="H5372" s="13">
        <v>20.412844036696999</v>
      </c>
      <c r="I5372" s="2">
        <v>60.779816513760998</v>
      </c>
      <c r="J5372" s="2">
        <v>13.990825688073</v>
      </c>
      <c r="K5372" s="2">
        <v>3.2110091743120002</v>
      </c>
      <c r="L5372" s="2">
        <v>1.6055045871560001</v>
      </c>
      <c r="M5372" s="2">
        <v>81.192660550458996</v>
      </c>
      <c r="N5372" s="14">
        <v>17.201834862384999</v>
      </c>
    </row>
    <row r="5373" spans="3:14" x14ac:dyDescent="0.25">
      <c r="C5373" s="125"/>
      <c r="D5373" s="122"/>
      <c r="E5373" s="4" t="s">
        <v>18</v>
      </c>
      <c r="F5373" s="5"/>
      <c r="G5373" s="6">
        <v>11</v>
      </c>
      <c r="H5373" s="7">
        <v>2</v>
      </c>
      <c r="I5373" s="1">
        <v>8</v>
      </c>
      <c r="J5373" s="1">
        <v>1</v>
      </c>
      <c r="K5373" s="1">
        <v>0</v>
      </c>
      <c r="L5373" s="1">
        <v>0</v>
      </c>
      <c r="M5373" s="1">
        <v>10</v>
      </c>
      <c r="N5373" s="11">
        <v>1</v>
      </c>
    </row>
    <row r="5374" spans="3:14" x14ac:dyDescent="0.25">
      <c r="C5374" s="125"/>
      <c r="D5374" s="122"/>
      <c r="E5374" s="9"/>
      <c r="F5374" s="10"/>
      <c r="G5374" s="8">
        <v>100</v>
      </c>
      <c r="H5374" s="13">
        <v>18.181818181817999</v>
      </c>
      <c r="I5374" s="2">
        <v>72.727272727273004</v>
      </c>
      <c r="J5374" s="2">
        <v>9.0909090909089993</v>
      </c>
      <c r="K5374" s="16">
        <v>0</v>
      </c>
      <c r="L5374" s="16">
        <v>0</v>
      </c>
      <c r="M5374" s="2">
        <v>90.909090909091006</v>
      </c>
      <c r="N5374" s="14">
        <v>9.0909090909089993</v>
      </c>
    </row>
    <row r="5375" spans="3:14" ht="25.2" x14ac:dyDescent="0.25">
      <c r="C5375" s="121" t="s">
        <v>41</v>
      </c>
      <c r="D5375" s="119" t="s">
        <v>20</v>
      </c>
      <c r="E5375" s="18" t="s">
        <v>42</v>
      </c>
      <c r="F5375" s="17"/>
      <c r="G5375" s="19">
        <v>385</v>
      </c>
      <c r="H5375" s="21">
        <v>64</v>
      </c>
      <c r="I5375" s="3">
        <v>230</v>
      </c>
      <c r="J5375" s="3">
        <v>60</v>
      </c>
      <c r="K5375" s="3">
        <v>19</v>
      </c>
      <c r="L5375" s="3">
        <v>12</v>
      </c>
      <c r="M5375" s="3">
        <v>294</v>
      </c>
      <c r="N5375" s="22">
        <v>79</v>
      </c>
    </row>
    <row r="5376" spans="3:14" x14ac:dyDescent="0.25">
      <c r="C5376" s="125"/>
      <c r="D5376" s="120"/>
      <c r="E5376" s="9"/>
      <c r="F5376" s="10"/>
      <c r="G5376" s="8">
        <v>100</v>
      </c>
      <c r="H5376" s="13">
        <v>16.623376623376998</v>
      </c>
      <c r="I5376" s="2">
        <v>59.740259740260001</v>
      </c>
      <c r="J5376" s="2">
        <v>15.584415584416</v>
      </c>
      <c r="K5376" s="2">
        <v>4.9350649350650002</v>
      </c>
      <c r="L5376" s="2">
        <v>3.1168831168829998</v>
      </c>
      <c r="M5376" s="2">
        <v>76.363636363636004</v>
      </c>
      <c r="N5376" s="14">
        <v>20.519480519481</v>
      </c>
    </row>
    <row r="5377" spans="3:14" ht="25.2" x14ac:dyDescent="0.25">
      <c r="C5377" s="125"/>
      <c r="D5377" s="120"/>
      <c r="E5377" s="4" t="s">
        <v>43</v>
      </c>
      <c r="F5377" s="5"/>
      <c r="G5377" s="6">
        <v>1574</v>
      </c>
      <c r="H5377" s="7">
        <v>363</v>
      </c>
      <c r="I5377" s="1">
        <v>951</v>
      </c>
      <c r="J5377" s="1">
        <v>171</v>
      </c>
      <c r="K5377" s="1">
        <v>53</v>
      </c>
      <c r="L5377" s="1">
        <v>36</v>
      </c>
      <c r="M5377" s="1">
        <v>1314</v>
      </c>
      <c r="N5377" s="11">
        <v>224</v>
      </c>
    </row>
    <row r="5378" spans="3:14" x14ac:dyDescent="0.25">
      <c r="C5378" s="125"/>
      <c r="D5378" s="120"/>
      <c r="E5378" s="9"/>
      <c r="F5378" s="10"/>
      <c r="G5378" s="8">
        <v>100</v>
      </c>
      <c r="H5378" s="13">
        <v>23.062261753493999</v>
      </c>
      <c r="I5378" s="2">
        <v>60.419313850064</v>
      </c>
      <c r="J5378" s="2">
        <v>10.864040660737</v>
      </c>
      <c r="K5378" s="2">
        <v>3.3672172808130001</v>
      </c>
      <c r="L5378" s="2">
        <v>2.2871664548920001</v>
      </c>
      <c r="M5378" s="2">
        <v>83.481575603557999</v>
      </c>
      <c r="N5378" s="14">
        <v>14.23125794155</v>
      </c>
    </row>
    <row r="5379" spans="3:14" ht="25.2" x14ac:dyDescent="0.25">
      <c r="C5379" s="125"/>
      <c r="D5379" s="120"/>
      <c r="E5379" s="4" t="s">
        <v>44</v>
      </c>
      <c r="F5379" s="5"/>
      <c r="G5379" s="6">
        <v>89</v>
      </c>
      <c r="H5379" s="7">
        <v>15</v>
      </c>
      <c r="I5379" s="1">
        <v>50</v>
      </c>
      <c r="J5379" s="1">
        <v>17</v>
      </c>
      <c r="K5379" s="1">
        <v>3</v>
      </c>
      <c r="L5379" s="1">
        <v>4</v>
      </c>
      <c r="M5379" s="1">
        <v>65</v>
      </c>
      <c r="N5379" s="11">
        <v>20</v>
      </c>
    </row>
    <row r="5380" spans="3:14" x14ac:dyDescent="0.25">
      <c r="C5380" s="125"/>
      <c r="D5380" s="120"/>
      <c r="E5380" s="9"/>
      <c r="F5380" s="10"/>
      <c r="G5380" s="8">
        <v>100</v>
      </c>
      <c r="H5380" s="13">
        <v>16.853932584270002</v>
      </c>
      <c r="I5380" s="2">
        <v>56.179775280899001</v>
      </c>
      <c r="J5380" s="2">
        <v>19.101123595505999</v>
      </c>
      <c r="K5380" s="2">
        <v>3.3707865168539999</v>
      </c>
      <c r="L5380" s="2">
        <v>4.4943820224720001</v>
      </c>
      <c r="M5380" s="2">
        <v>73.033707865169006</v>
      </c>
      <c r="N5380" s="14">
        <v>22.47191011236</v>
      </c>
    </row>
    <row r="5381" spans="3:14" ht="25.2" x14ac:dyDescent="0.25">
      <c r="C5381" s="125"/>
      <c r="D5381" s="120"/>
      <c r="E5381" s="4" t="s">
        <v>45</v>
      </c>
      <c r="F5381" s="5"/>
      <c r="G5381" s="6">
        <v>956</v>
      </c>
      <c r="H5381" s="7">
        <v>210</v>
      </c>
      <c r="I5381" s="1">
        <v>560</v>
      </c>
      <c r="J5381" s="1">
        <v>128</v>
      </c>
      <c r="K5381" s="1">
        <v>37</v>
      </c>
      <c r="L5381" s="1">
        <v>21</v>
      </c>
      <c r="M5381" s="1">
        <v>770</v>
      </c>
      <c r="N5381" s="11">
        <v>165</v>
      </c>
    </row>
    <row r="5382" spans="3:14" x14ac:dyDescent="0.25">
      <c r="C5382" s="125"/>
      <c r="D5382" s="120"/>
      <c r="E5382" s="9"/>
      <c r="F5382" s="10"/>
      <c r="G5382" s="8">
        <v>100</v>
      </c>
      <c r="H5382" s="13">
        <v>21.966527196653001</v>
      </c>
      <c r="I5382" s="2">
        <v>58.577405857740999</v>
      </c>
      <c r="J5382" s="2">
        <v>13.389121338912</v>
      </c>
      <c r="K5382" s="2">
        <v>3.8702928870290001</v>
      </c>
      <c r="L5382" s="2">
        <v>2.1966527196649999</v>
      </c>
      <c r="M5382" s="2">
        <v>80.543933054392994</v>
      </c>
      <c r="N5382" s="14">
        <v>17.259414225941001</v>
      </c>
    </row>
    <row r="5383" spans="3:14" ht="25.2" x14ac:dyDescent="0.25">
      <c r="C5383" s="125"/>
      <c r="D5383" s="120"/>
      <c r="E5383" s="4" t="s">
        <v>46</v>
      </c>
      <c r="F5383" s="5"/>
      <c r="G5383" s="6">
        <v>85</v>
      </c>
      <c r="H5383" s="7">
        <v>14</v>
      </c>
      <c r="I5383" s="1">
        <v>46</v>
      </c>
      <c r="J5383" s="1">
        <v>15</v>
      </c>
      <c r="K5383" s="1">
        <v>9</v>
      </c>
      <c r="L5383" s="1">
        <v>1</v>
      </c>
      <c r="M5383" s="1">
        <v>60</v>
      </c>
      <c r="N5383" s="11">
        <v>24</v>
      </c>
    </row>
    <row r="5384" spans="3:14" x14ac:dyDescent="0.25">
      <c r="C5384" s="125"/>
      <c r="D5384" s="120"/>
      <c r="E5384" s="9"/>
      <c r="F5384" s="10"/>
      <c r="G5384" s="8">
        <v>100</v>
      </c>
      <c r="H5384" s="13">
        <v>16.470588235293999</v>
      </c>
      <c r="I5384" s="2">
        <v>54.117647058823998</v>
      </c>
      <c r="J5384" s="2">
        <v>17.647058823529001</v>
      </c>
      <c r="K5384" s="2">
        <v>10.588235294118</v>
      </c>
      <c r="L5384" s="2">
        <v>1.1764705882349999</v>
      </c>
      <c r="M5384" s="2">
        <v>70.588235294117993</v>
      </c>
      <c r="N5384" s="14">
        <v>28.235294117647001</v>
      </c>
    </row>
    <row r="5385" spans="3:14" x14ac:dyDescent="0.25">
      <c r="C5385" s="125"/>
      <c r="D5385" s="120"/>
      <c r="E5385" s="4" t="s">
        <v>18</v>
      </c>
      <c r="F5385" s="5"/>
      <c r="G5385" s="6">
        <v>17</v>
      </c>
      <c r="H5385" s="7">
        <v>4</v>
      </c>
      <c r="I5385" s="1">
        <v>10</v>
      </c>
      <c r="J5385" s="1">
        <v>3</v>
      </c>
      <c r="K5385" s="1">
        <v>0</v>
      </c>
      <c r="L5385" s="1">
        <v>0</v>
      </c>
      <c r="M5385" s="1">
        <v>14</v>
      </c>
      <c r="N5385" s="11">
        <v>3</v>
      </c>
    </row>
    <row r="5386" spans="3:14" x14ac:dyDescent="0.25">
      <c r="C5386" s="125"/>
      <c r="D5386" s="120"/>
      <c r="E5386" s="9"/>
      <c r="F5386" s="10"/>
      <c r="G5386" s="8">
        <v>100</v>
      </c>
      <c r="H5386" s="13">
        <v>23.529411764706001</v>
      </c>
      <c r="I5386" s="2">
        <v>58.823529411765001</v>
      </c>
      <c r="J5386" s="2">
        <v>17.647058823529001</v>
      </c>
      <c r="K5386" s="16">
        <v>0</v>
      </c>
      <c r="L5386" s="16">
        <v>0</v>
      </c>
      <c r="M5386" s="2">
        <v>82.352941176471006</v>
      </c>
      <c r="N5386" s="14">
        <v>17.647058823529001</v>
      </c>
    </row>
    <row r="5387" spans="3:14" x14ac:dyDescent="0.25">
      <c r="C5387" s="121" t="s">
        <v>47</v>
      </c>
      <c r="D5387" s="119" t="s">
        <v>20</v>
      </c>
      <c r="E5387" s="18" t="s">
        <v>48</v>
      </c>
      <c r="F5387" s="17"/>
      <c r="G5387" s="19">
        <v>385</v>
      </c>
      <c r="H5387" s="21">
        <v>64</v>
      </c>
      <c r="I5387" s="3">
        <v>230</v>
      </c>
      <c r="J5387" s="3">
        <v>60</v>
      </c>
      <c r="K5387" s="3">
        <v>19</v>
      </c>
      <c r="L5387" s="3">
        <v>12</v>
      </c>
      <c r="M5387" s="3">
        <v>294</v>
      </c>
      <c r="N5387" s="22">
        <v>79</v>
      </c>
    </row>
    <row r="5388" spans="3:14" x14ac:dyDescent="0.25">
      <c r="C5388" s="125"/>
      <c r="D5388" s="120"/>
      <c r="E5388" s="9"/>
      <c r="F5388" s="10"/>
      <c r="G5388" s="8">
        <v>100</v>
      </c>
      <c r="H5388" s="13">
        <v>16.623376623376998</v>
      </c>
      <c r="I5388" s="2">
        <v>59.740259740260001</v>
      </c>
      <c r="J5388" s="2">
        <v>15.584415584416</v>
      </c>
      <c r="K5388" s="2">
        <v>4.9350649350650002</v>
      </c>
      <c r="L5388" s="2">
        <v>3.1168831168829998</v>
      </c>
      <c r="M5388" s="2">
        <v>76.363636363636004</v>
      </c>
      <c r="N5388" s="14">
        <v>20.519480519481</v>
      </c>
    </row>
    <row r="5389" spans="3:14" x14ac:dyDescent="0.25">
      <c r="C5389" s="125"/>
      <c r="D5389" s="120"/>
      <c r="E5389" s="4" t="s">
        <v>49</v>
      </c>
      <c r="F5389" s="5"/>
      <c r="G5389" s="6">
        <v>1156</v>
      </c>
      <c r="H5389" s="7">
        <v>260</v>
      </c>
      <c r="I5389" s="1">
        <v>707</v>
      </c>
      <c r="J5389" s="1">
        <v>127</v>
      </c>
      <c r="K5389" s="1">
        <v>41</v>
      </c>
      <c r="L5389" s="1">
        <v>21</v>
      </c>
      <c r="M5389" s="1">
        <v>967</v>
      </c>
      <c r="N5389" s="11">
        <v>168</v>
      </c>
    </row>
    <row r="5390" spans="3:14" x14ac:dyDescent="0.25">
      <c r="C5390" s="125"/>
      <c r="D5390" s="120"/>
      <c r="E5390" s="9"/>
      <c r="F5390" s="10"/>
      <c r="G5390" s="8">
        <v>100</v>
      </c>
      <c r="H5390" s="13">
        <v>22.491349480968999</v>
      </c>
      <c r="I5390" s="2">
        <v>61.159169550172997</v>
      </c>
      <c r="J5390" s="2">
        <v>10.98615916955</v>
      </c>
      <c r="K5390" s="2">
        <v>3.5467128027679999</v>
      </c>
      <c r="L5390" s="2">
        <v>1.8166089965400001</v>
      </c>
      <c r="M5390" s="2">
        <v>83.650519031141997</v>
      </c>
      <c r="N5390" s="14">
        <v>14.532871972318</v>
      </c>
    </row>
    <row r="5391" spans="3:14" x14ac:dyDescent="0.25">
      <c r="C5391" s="125"/>
      <c r="D5391" s="120"/>
      <c r="E5391" s="4" t="s">
        <v>50</v>
      </c>
      <c r="F5391" s="5"/>
      <c r="G5391" s="6">
        <v>466</v>
      </c>
      <c r="H5391" s="7">
        <v>99</v>
      </c>
      <c r="I5391" s="1">
        <v>275</v>
      </c>
      <c r="J5391" s="1">
        <v>65</v>
      </c>
      <c r="K5391" s="1">
        <v>15</v>
      </c>
      <c r="L5391" s="1">
        <v>12</v>
      </c>
      <c r="M5391" s="1">
        <v>374</v>
      </c>
      <c r="N5391" s="11">
        <v>80</v>
      </c>
    </row>
    <row r="5392" spans="3:14" x14ac:dyDescent="0.25">
      <c r="C5392" s="125"/>
      <c r="D5392" s="120"/>
      <c r="E5392" s="9"/>
      <c r="F5392" s="10"/>
      <c r="G5392" s="8">
        <v>100</v>
      </c>
      <c r="H5392" s="13">
        <v>21.244635193133</v>
      </c>
      <c r="I5392" s="2">
        <v>59.012875536480998</v>
      </c>
      <c r="J5392" s="2">
        <v>13.948497854077001</v>
      </c>
      <c r="K5392" s="2">
        <v>3.218884120172</v>
      </c>
      <c r="L5392" s="2">
        <v>2.5751072961369998</v>
      </c>
      <c r="M5392" s="2">
        <v>80.257510729613998</v>
      </c>
      <c r="N5392" s="14">
        <v>17.167381974249</v>
      </c>
    </row>
    <row r="5393" spans="3:14" x14ac:dyDescent="0.25">
      <c r="C5393" s="125"/>
      <c r="D5393" s="120"/>
      <c r="E5393" s="4" t="s">
        <v>51</v>
      </c>
      <c r="F5393" s="5"/>
      <c r="G5393" s="6">
        <v>191</v>
      </c>
      <c r="H5393" s="7">
        <v>37</v>
      </c>
      <c r="I5393" s="1">
        <v>116</v>
      </c>
      <c r="J5393" s="1">
        <v>27</v>
      </c>
      <c r="K5393" s="1">
        <v>7</v>
      </c>
      <c r="L5393" s="1">
        <v>4</v>
      </c>
      <c r="M5393" s="1">
        <v>153</v>
      </c>
      <c r="N5393" s="11">
        <v>34</v>
      </c>
    </row>
    <row r="5394" spans="3:14" x14ac:dyDescent="0.25">
      <c r="C5394" s="125"/>
      <c r="D5394" s="120"/>
      <c r="E5394" s="9"/>
      <c r="F5394" s="10"/>
      <c r="G5394" s="8">
        <v>100</v>
      </c>
      <c r="H5394" s="13">
        <v>19.371727748691001</v>
      </c>
      <c r="I5394" s="2">
        <v>60.732984293194001</v>
      </c>
      <c r="J5394" s="2">
        <v>14.13612565445</v>
      </c>
      <c r="K5394" s="2">
        <v>3.6649214659689999</v>
      </c>
      <c r="L5394" s="2">
        <v>2.0942408376959998</v>
      </c>
      <c r="M5394" s="2">
        <v>80.104712041884994</v>
      </c>
      <c r="N5394" s="14">
        <v>17.801047120419</v>
      </c>
    </row>
    <row r="5395" spans="3:14" x14ac:dyDescent="0.25">
      <c r="C5395" s="125"/>
      <c r="D5395" s="120"/>
      <c r="E5395" s="4" t="s">
        <v>52</v>
      </c>
      <c r="F5395" s="5"/>
      <c r="G5395" s="6">
        <v>181</v>
      </c>
      <c r="H5395" s="7">
        <v>47</v>
      </c>
      <c r="I5395" s="1">
        <v>101</v>
      </c>
      <c r="J5395" s="1">
        <v>18</v>
      </c>
      <c r="K5395" s="1">
        <v>10</v>
      </c>
      <c r="L5395" s="1">
        <v>5</v>
      </c>
      <c r="M5395" s="1">
        <v>148</v>
      </c>
      <c r="N5395" s="11">
        <v>28</v>
      </c>
    </row>
    <row r="5396" spans="3:14" x14ac:dyDescent="0.25">
      <c r="C5396" s="125"/>
      <c r="D5396" s="120"/>
      <c r="E5396" s="9"/>
      <c r="F5396" s="10"/>
      <c r="G5396" s="8">
        <v>100</v>
      </c>
      <c r="H5396" s="13">
        <v>25.966850828729001</v>
      </c>
      <c r="I5396" s="2">
        <v>55.801104972376002</v>
      </c>
      <c r="J5396" s="2">
        <v>9.9447513812149992</v>
      </c>
      <c r="K5396" s="2">
        <v>5.5248618784529997</v>
      </c>
      <c r="L5396" s="2">
        <v>2.7624309392269999</v>
      </c>
      <c r="M5396" s="2">
        <v>81.767955801105003</v>
      </c>
      <c r="N5396" s="14">
        <v>15.469613259669</v>
      </c>
    </row>
    <row r="5397" spans="3:14" x14ac:dyDescent="0.25">
      <c r="C5397" s="125"/>
      <c r="D5397" s="120"/>
      <c r="E5397" s="4" t="s">
        <v>18</v>
      </c>
      <c r="F5397" s="5"/>
      <c r="G5397" s="6">
        <v>35</v>
      </c>
      <c r="H5397" s="7">
        <v>7</v>
      </c>
      <c r="I5397" s="1">
        <v>19</v>
      </c>
      <c r="J5397" s="1">
        <v>8</v>
      </c>
      <c r="K5397" s="1">
        <v>1</v>
      </c>
      <c r="L5397" s="1">
        <v>0</v>
      </c>
      <c r="M5397" s="1">
        <v>26</v>
      </c>
      <c r="N5397" s="11">
        <v>9</v>
      </c>
    </row>
    <row r="5398" spans="3:14" x14ac:dyDescent="0.25">
      <c r="C5398" s="125"/>
      <c r="D5398" s="120"/>
      <c r="E5398" s="9"/>
      <c r="F5398" s="10"/>
      <c r="G5398" s="8">
        <v>100</v>
      </c>
      <c r="H5398" s="13">
        <v>20</v>
      </c>
      <c r="I5398" s="2">
        <v>54.285714285714</v>
      </c>
      <c r="J5398" s="2">
        <v>22.857142857143</v>
      </c>
      <c r="K5398" s="2">
        <v>2.8571428571430002</v>
      </c>
      <c r="L5398" s="16">
        <v>0</v>
      </c>
      <c r="M5398" s="2">
        <v>74.285714285713993</v>
      </c>
      <c r="N5398" s="14">
        <v>25.714285714286</v>
      </c>
    </row>
    <row r="5399" spans="3:14" x14ac:dyDescent="0.25">
      <c r="C5399" s="121" t="s">
        <v>53</v>
      </c>
      <c r="D5399" s="119" t="s">
        <v>20</v>
      </c>
      <c r="E5399" s="18" t="s">
        <v>54</v>
      </c>
      <c r="F5399" s="17"/>
      <c r="G5399" s="19">
        <v>331</v>
      </c>
      <c r="H5399" s="21">
        <v>74</v>
      </c>
      <c r="I5399" s="3">
        <v>195</v>
      </c>
      <c r="J5399" s="3">
        <v>42</v>
      </c>
      <c r="K5399" s="3">
        <v>10</v>
      </c>
      <c r="L5399" s="3">
        <v>10</v>
      </c>
      <c r="M5399" s="3">
        <v>269</v>
      </c>
      <c r="N5399" s="22">
        <v>52</v>
      </c>
    </row>
    <row r="5400" spans="3:14" x14ac:dyDescent="0.25">
      <c r="C5400" s="125"/>
      <c r="D5400" s="120"/>
      <c r="E5400" s="9"/>
      <c r="F5400" s="10"/>
      <c r="G5400" s="8">
        <v>100</v>
      </c>
      <c r="H5400" s="13">
        <v>22.356495468277998</v>
      </c>
      <c r="I5400" s="2">
        <v>58.912386706949</v>
      </c>
      <c r="J5400" s="2">
        <v>12.688821752266</v>
      </c>
      <c r="K5400" s="2">
        <v>3.021148036254</v>
      </c>
      <c r="L5400" s="2">
        <v>3.021148036254</v>
      </c>
      <c r="M5400" s="2">
        <v>81.268882175227006</v>
      </c>
      <c r="N5400" s="14">
        <v>15.70996978852</v>
      </c>
    </row>
    <row r="5401" spans="3:14" x14ac:dyDescent="0.25">
      <c r="C5401" s="125"/>
      <c r="D5401" s="120"/>
      <c r="E5401" s="4" t="s">
        <v>55</v>
      </c>
      <c r="F5401" s="5"/>
      <c r="G5401" s="6">
        <v>1212</v>
      </c>
      <c r="H5401" s="7">
        <v>267</v>
      </c>
      <c r="I5401" s="1">
        <v>741</v>
      </c>
      <c r="J5401" s="1">
        <v>138</v>
      </c>
      <c r="K5401" s="1">
        <v>41</v>
      </c>
      <c r="L5401" s="1">
        <v>25</v>
      </c>
      <c r="M5401" s="1">
        <v>1008</v>
      </c>
      <c r="N5401" s="11">
        <v>179</v>
      </c>
    </row>
    <row r="5402" spans="3:14" x14ac:dyDescent="0.25">
      <c r="C5402" s="125"/>
      <c r="D5402" s="120"/>
      <c r="E5402" s="9"/>
      <c r="F5402" s="10"/>
      <c r="G5402" s="8">
        <v>100</v>
      </c>
      <c r="H5402" s="13">
        <v>22.029702970296999</v>
      </c>
      <c r="I5402" s="2">
        <v>61.138613861385998</v>
      </c>
      <c r="J5402" s="2">
        <v>11.386138613861</v>
      </c>
      <c r="K5402" s="2">
        <v>3.3828382838279998</v>
      </c>
      <c r="L5402" s="2">
        <v>2.0627062706269998</v>
      </c>
      <c r="M5402" s="2">
        <v>83.168316831683001</v>
      </c>
      <c r="N5402" s="14">
        <v>14.768976897690001</v>
      </c>
    </row>
    <row r="5403" spans="3:14" ht="25.2" x14ac:dyDescent="0.25">
      <c r="C5403" s="125"/>
      <c r="D5403" s="120"/>
      <c r="E5403" s="4" t="s">
        <v>56</v>
      </c>
      <c r="F5403" s="5"/>
      <c r="G5403" s="6">
        <v>615</v>
      </c>
      <c r="H5403" s="7">
        <v>136</v>
      </c>
      <c r="I5403" s="1">
        <v>357</v>
      </c>
      <c r="J5403" s="1">
        <v>84</v>
      </c>
      <c r="K5403" s="1">
        <v>27</v>
      </c>
      <c r="L5403" s="1">
        <v>11</v>
      </c>
      <c r="M5403" s="1">
        <v>493</v>
      </c>
      <c r="N5403" s="11">
        <v>111</v>
      </c>
    </row>
    <row r="5404" spans="3:14" x14ac:dyDescent="0.25">
      <c r="C5404" s="125"/>
      <c r="D5404" s="120"/>
      <c r="E5404" s="9"/>
      <c r="F5404" s="10"/>
      <c r="G5404" s="8">
        <v>100</v>
      </c>
      <c r="H5404" s="13">
        <v>22.113821138211001</v>
      </c>
      <c r="I5404" s="2">
        <v>58.048780487804997</v>
      </c>
      <c r="J5404" s="2">
        <v>13.658536585366001</v>
      </c>
      <c r="K5404" s="2">
        <v>4.3902439024389999</v>
      </c>
      <c r="L5404" s="2">
        <v>1.7886178861790001</v>
      </c>
      <c r="M5404" s="2">
        <v>80.162601626015999</v>
      </c>
      <c r="N5404" s="14">
        <v>18.048780487805001</v>
      </c>
    </row>
    <row r="5405" spans="3:14" x14ac:dyDescent="0.25">
      <c r="C5405" s="125"/>
      <c r="D5405" s="120"/>
      <c r="E5405" s="4" t="s">
        <v>57</v>
      </c>
      <c r="F5405" s="5"/>
      <c r="G5405" s="6">
        <v>234</v>
      </c>
      <c r="H5405" s="7">
        <v>34</v>
      </c>
      <c r="I5405" s="1">
        <v>141</v>
      </c>
      <c r="J5405" s="1">
        <v>36</v>
      </c>
      <c r="K5405" s="1">
        <v>15</v>
      </c>
      <c r="L5405" s="1">
        <v>8</v>
      </c>
      <c r="M5405" s="1">
        <v>175</v>
      </c>
      <c r="N5405" s="11">
        <v>51</v>
      </c>
    </row>
    <row r="5406" spans="3:14" x14ac:dyDescent="0.25">
      <c r="C5406" s="125"/>
      <c r="D5406" s="120"/>
      <c r="E5406" s="9"/>
      <c r="F5406" s="10"/>
      <c r="G5406" s="8">
        <v>100</v>
      </c>
      <c r="H5406" s="13">
        <v>14.529914529915001</v>
      </c>
      <c r="I5406" s="2">
        <v>60.25641025641</v>
      </c>
      <c r="J5406" s="2">
        <v>15.384615384615</v>
      </c>
      <c r="K5406" s="2">
        <v>6.4102564102560002</v>
      </c>
      <c r="L5406" s="2">
        <v>3.4188034188029999</v>
      </c>
      <c r="M5406" s="2">
        <v>74.786324786324997</v>
      </c>
      <c r="N5406" s="14">
        <v>21.794871794872002</v>
      </c>
    </row>
    <row r="5407" spans="3:14" x14ac:dyDescent="0.25">
      <c r="C5407" s="125"/>
      <c r="D5407" s="120"/>
      <c r="E5407" s="4" t="s">
        <v>18</v>
      </c>
      <c r="F5407" s="5"/>
      <c r="G5407" s="6">
        <v>22</v>
      </c>
      <c r="H5407" s="7">
        <v>3</v>
      </c>
      <c r="I5407" s="1">
        <v>14</v>
      </c>
      <c r="J5407" s="1">
        <v>5</v>
      </c>
      <c r="K5407" s="1">
        <v>0</v>
      </c>
      <c r="L5407" s="1">
        <v>0</v>
      </c>
      <c r="M5407" s="1">
        <v>17</v>
      </c>
      <c r="N5407" s="11">
        <v>5</v>
      </c>
    </row>
    <row r="5408" spans="3:14" x14ac:dyDescent="0.25">
      <c r="C5408" s="125"/>
      <c r="D5408" s="120"/>
      <c r="E5408" s="9"/>
      <c r="F5408" s="10"/>
      <c r="G5408" s="8">
        <v>100</v>
      </c>
      <c r="H5408" s="13">
        <v>13.636363636364001</v>
      </c>
      <c r="I5408" s="2">
        <v>63.636363636364003</v>
      </c>
      <c r="J5408" s="2">
        <v>22.727272727273</v>
      </c>
      <c r="K5408" s="16">
        <v>0</v>
      </c>
      <c r="L5408" s="16">
        <v>0</v>
      </c>
      <c r="M5408" s="2">
        <v>77.272727272726996</v>
      </c>
      <c r="N5408" s="14">
        <v>22.727272727273</v>
      </c>
    </row>
    <row r="5409" spans="3:14" x14ac:dyDescent="0.25">
      <c r="C5409" s="121" t="s">
        <v>58</v>
      </c>
      <c r="D5409" s="119" t="s">
        <v>20</v>
      </c>
      <c r="E5409" s="18" t="s">
        <v>59</v>
      </c>
      <c r="F5409" s="17"/>
      <c r="G5409" s="19">
        <v>522</v>
      </c>
      <c r="H5409" s="21">
        <v>108</v>
      </c>
      <c r="I5409" s="3">
        <v>307</v>
      </c>
      <c r="J5409" s="3">
        <v>67</v>
      </c>
      <c r="K5409" s="3">
        <v>31</v>
      </c>
      <c r="L5409" s="3">
        <v>9</v>
      </c>
      <c r="M5409" s="3">
        <v>415</v>
      </c>
      <c r="N5409" s="22">
        <v>98</v>
      </c>
    </row>
    <row r="5410" spans="3:14" x14ac:dyDescent="0.25">
      <c r="C5410" s="125"/>
      <c r="D5410" s="120"/>
      <c r="E5410" s="9"/>
      <c r="F5410" s="10"/>
      <c r="G5410" s="8">
        <v>100</v>
      </c>
      <c r="H5410" s="13">
        <v>20.689655172414</v>
      </c>
      <c r="I5410" s="2">
        <v>58.812260536398</v>
      </c>
      <c r="J5410" s="2">
        <v>12.835249042146</v>
      </c>
      <c r="K5410" s="2">
        <v>5.9386973180079998</v>
      </c>
      <c r="L5410" s="2">
        <v>1.7241379310339999</v>
      </c>
      <c r="M5410" s="2">
        <v>79.501915708812007</v>
      </c>
      <c r="N5410" s="14">
        <v>18.773946360153001</v>
      </c>
    </row>
    <row r="5411" spans="3:14" x14ac:dyDescent="0.25">
      <c r="C5411" s="125"/>
      <c r="D5411" s="120"/>
      <c r="E5411" s="4" t="s">
        <v>60</v>
      </c>
      <c r="F5411" s="5"/>
      <c r="G5411" s="6">
        <v>1090</v>
      </c>
      <c r="H5411" s="7">
        <v>208</v>
      </c>
      <c r="I5411" s="1">
        <v>668</v>
      </c>
      <c r="J5411" s="1">
        <v>148</v>
      </c>
      <c r="K5411" s="1">
        <v>38</v>
      </c>
      <c r="L5411" s="1">
        <v>28</v>
      </c>
      <c r="M5411" s="1">
        <v>876</v>
      </c>
      <c r="N5411" s="11">
        <v>186</v>
      </c>
    </row>
    <row r="5412" spans="3:14" x14ac:dyDescent="0.25">
      <c r="C5412" s="125"/>
      <c r="D5412" s="120"/>
      <c r="E5412" s="9"/>
      <c r="F5412" s="10"/>
      <c r="G5412" s="8">
        <v>100</v>
      </c>
      <c r="H5412" s="13">
        <v>19.082568807339001</v>
      </c>
      <c r="I5412" s="2">
        <v>61.284403669725002</v>
      </c>
      <c r="J5412" s="2">
        <v>13.577981651376</v>
      </c>
      <c r="K5412" s="2">
        <v>3.4862385321099998</v>
      </c>
      <c r="L5412" s="2">
        <v>2.5688073394500002</v>
      </c>
      <c r="M5412" s="2">
        <v>80.366972477063996</v>
      </c>
      <c r="N5412" s="14">
        <v>17.064220183486</v>
      </c>
    </row>
    <row r="5413" spans="3:14" ht="25.2" x14ac:dyDescent="0.25">
      <c r="C5413" s="125"/>
      <c r="D5413" s="120"/>
      <c r="E5413" s="4" t="s">
        <v>61</v>
      </c>
      <c r="F5413" s="5"/>
      <c r="G5413" s="6">
        <v>327</v>
      </c>
      <c r="H5413" s="7">
        <v>79</v>
      </c>
      <c r="I5413" s="1">
        <v>187</v>
      </c>
      <c r="J5413" s="1">
        <v>39</v>
      </c>
      <c r="K5413" s="1">
        <v>14</v>
      </c>
      <c r="L5413" s="1">
        <v>8</v>
      </c>
      <c r="M5413" s="1">
        <v>266</v>
      </c>
      <c r="N5413" s="11">
        <v>53</v>
      </c>
    </row>
    <row r="5414" spans="3:14" x14ac:dyDescent="0.25">
      <c r="C5414" s="125"/>
      <c r="D5414" s="120"/>
      <c r="E5414" s="9"/>
      <c r="F5414" s="10"/>
      <c r="G5414" s="8">
        <v>100</v>
      </c>
      <c r="H5414" s="13">
        <v>24.159021406728002</v>
      </c>
      <c r="I5414" s="2">
        <v>57.186544342508</v>
      </c>
      <c r="J5414" s="2">
        <v>11.926605504587</v>
      </c>
      <c r="K5414" s="2">
        <v>4.2813455657489996</v>
      </c>
      <c r="L5414" s="2">
        <v>2.4464831804279998</v>
      </c>
      <c r="M5414" s="2">
        <v>81.345565749235007</v>
      </c>
      <c r="N5414" s="14">
        <v>16.207951070336001</v>
      </c>
    </row>
    <row r="5415" spans="3:14" x14ac:dyDescent="0.25">
      <c r="C5415" s="125"/>
      <c r="D5415" s="120"/>
      <c r="E5415" s="4" t="s">
        <v>62</v>
      </c>
      <c r="F5415" s="5"/>
      <c r="G5415" s="6">
        <v>428</v>
      </c>
      <c r="H5415" s="7">
        <v>113</v>
      </c>
      <c r="I5415" s="1">
        <v>255</v>
      </c>
      <c r="J5415" s="1">
        <v>44</v>
      </c>
      <c r="K5415" s="1">
        <v>8</v>
      </c>
      <c r="L5415" s="1">
        <v>8</v>
      </c>
      <c r="M5415" s="1">
        <v>368</v>
      </c>
      <c r="N5415" s="11">
        <v>52</v>
      </c>
    </row>
    <row r="5416" spans="3:14" x14ac:dyDescent="0.25">
      <c r="C5416" s="125"/>
      <c r="D5416" s="120"/>
      <c r="E5416" s="9"/>
      <c r="F5416" s="10"/>
      <c r="G5416" s="8">
        <v>100</v>
      </c>
      <c r="H5416" s="13">
        <v>26.401869158878998</v>
      </c>
      <c r="I5416" s="2">
        <v>59.579439252336002</v>
      </c>
      <c r="J5416" s="2">
        <v>10.280373831776</v>
      </c>
      <c r="K5416" s="2">
        <v>1.869158878505</v>
      </c>
      <c r="L5416" s="2">
        <v>1.869158878505</v>
      </c>
      <c r="M5416" s="2">
        <v>85.981308411214997</v>
      </c>
      <c r="N5416" s="14">
        <v>12.149532710280001</v>
      </c>
    </row>
    <row r="5417" spans="3:14" x14ac:dyDescent="0.25">
      <c r="C5417" s="125"/>
      <c r="D5417" s="120"/>
      <c r="E5417" s="4" t="s">
        <v>63</v>
      </c>
      <c r="F5417" s="5"/>
      <c r="G5417" s="6">
        <v>25</v>
      </c>
      <c r="H5417" s="7">
        <v>1</v>
      </c>
      <c r="I5417" s="1">
        <v>17</v>
      </c>
      <c r="J5417" s="1">
        <v>4</v>
      </c>
      <c r="K5417" s="1">
        <v>2</v>
      </c>
      <c r="L5417" s="1">
        <v>1</v>
      </c>
      <c r="M5417" s="1">
        <v>18</v>
      </c>
      <c r="N5417" s="11">
        <v>6</v>
      </c>
    </row>
    <row r="5418" spans="3:14" x14ac:dyDescent="0.25">
      <c r="C5418" s="125"/>
      <c r="D5418" s="120"/>
      <c r="E5418" s="9"/>
      <c r="F5418" s="10"/>
      <c r="G5418" s="8">
        <v>100</v>
      </c>
      <c r="H5418" s="13">
        <v>4</v>
      </c>
      <c r="I5418" s="2">
        <v>68</v>
      </c>
      <c r="J5418" s="2">
        <v>16</v>
      </c>
      <c r="K5418" s="2">
        <v>8</v>
      </c>
      <c r="L5418" s="2">
        <v>4</v>
      </c>
      <c r="M5418" s="2">
        <v>72</v>
      </c>
      <c r="N5418" s="14">
        <v>24</v>
      </c>
    </row>
    <row r="5419" spans="3:14" x14ac:dyDescent="0.25">
      <c r="C5419" s="125"/>
      <c r="D5419" s="120"/>
      <c r="E5419" s="4" t="s">
        <v>18</v>
      </c>
      <c r="F5419" s="5"/>
      <c r="G5419" s="6">
        <v>22</v>
      </c>
      <c r="H5419" s="7">
        <v>5</v>
      </c>
      <c r="I5419" s="1">
        <v>14</v>
      </c>
      <c r="J5419" s="1">
        <v>3</v>
      </c>
      <c r="K5419" s="1">
        <v>0</v>
      </c>
      <c r="L5419" s="1">
        <v>0</v>
      </c>
      <c r="M5419" s="1">
        <v>19</v>
      </c>
      <c r="N5419" s="11">
        <v>3</v>
      </c>
    </row>
    <row r="5420" spans="3:14" x14ac:dyDescent="0.25">
      <c r="C5420" s="125"/>
      <c r="D5420" s="120"/>
      <c r="E5420" s="9"/>
      <c r="F5420" s="10"/>
      <c r="G5420" s="8">
        <v>100</v>
      </c>
      <c r="H5420" s="13">
        <v>22.727272727273</v>
      </c>
      <c r="I5420" s="2">
        <v>63.636363636364003</v>
      </c>
      <c r="J5420" s="2">
        <v>13.636363636364001</v>
      </c>
      <c r="K5420" s="16">
        <v>0</v>
      </c>
      <c r="L5420" s="16">
        <v>0</v>
      </c>
      <c r="M5420" s="2">
        <v>86.363636363636004</v>
      </c>
      <c r="N5420" s="14">
        <v>13.636363636364001</v>
      </c>
    </row>
    <row r="5421" spans="3:14" ht="25.2" x14ac:dyDescent="0.25">
      <c r="C5421" s="121" t="s">
        <v>64</v>
      </c>
      <c r="D5421" s="119" t="s">
        <v>20</v>
      </c>
      <c r="E5421" s="18" t="s">
        <v>65</v>
      </c>
      <c r="F5421" s="17"/>
      <c r="G5421" s="19">
        <v>36</v>
      </c>
      <c r="H5421" s="21">
        <v>3</v>
      </c>
      <c r="I5421" s="3">
        <v>23</v>
      </c>
      <c r="J5421" s="3">
        <v>5</v>
      </c>
      <c r="K5421" s="3">
        <v>4</v>
      </c>
      <c r="L5421" s="3">
        <v>1</v>
      </c>
      <c r="M5421" s="3">
        <v>26</v>
      </c>
      <c r="N5421" s="22">
        <v>9</v>
      </c>
    </row>
    <row r="5422" spans="3:14" x14ac:dyDescent="0.25">
      <c r="C5422" s="125"/>
      <c r="D5422" s="120"/>
      <c r="E5422" s="9"/>
      <c r="F5422" s="10"/>
      <c r="G5422" s="8">
        <v>100</v>
      </c>
      <c r="H5422" s="13">
        <v>8.333333333333</v>
      </c>
      <c r="I5422" s="2">
        <v>63.888888888888999</v>
      </c>
      <c r="J5422" s="2">
        <v>13.888888888888999</v>
      </c>
      <c r="K5422" s="2">
        <v>11.111111111111001</v>
      </c>
      <c r="L5422" s="2">
        <v>2.7777777777780002</v>
      </c>
      <c r="M5422" s="2">
        <v>72.222222222222001</v>
      </c>
      <c r="N5422" s="14">
        <v>25</v>
      </c>
    </row>
    <row r="5423" spans="3:14" ht="37.799999999999997" x14ac:dyDescent="0.25">
      <c r="C5423" s="125"/>
      <c r="D5423" s="120"/>
      <c r="E5423" s="4" t="s">
        <v>66</v>
      </c>
      <c r="F5423" s="5"/>
      <c r="G5423" s="6">
        <v>177</v>
      </c>
      <c r="H5423" s="7">
        <v>24</v>
      </c>
      <c r="I5423" s="1">
        <v>99</v>
      </c>
      <c r="J5423" s="1">
        <v>34</v>
      </c>
      <c r="K5423" s="1">
        <v>16</v>
      </c>
      <c r="L5423" s="1">
        <v>4</v>
      </c>
      <c r="M5423" s="1">
        <v>123</v>
      </c>
      <c r="N5423" s="11">
        <v>50</v>
      </c>
    </row>
    <row r="5424" spans="3:14" x14ac:dyDescent="0.25">
      <c r="C5424" s="125"/>
      <c r="D5424" s="120"/>
      <c r="E5424" s="9"/>
      <c r="F5424" s="10"/>
      <c r="G5424" s="8">
        <v>100</v>
      </c>
      <c r="H5424" s="13">
        <v>13.559322033898001</v>
      </c>
      <c r="I5424" s="2">
        <v>55.932203389831002</v>
      </c>
      <c r="J5424" s="2">
        <v>19.209039548023</v>
      </c>
      <c r="K5424" s="2">
        <v>9.0395480225989999</v>
      </c>
      <c r="L5424" s="2">
        <v>2.25988700565</v>
      </c>
      <c r="M5424" s="2">
        <v>69.491525423729001</v>
      </c>
      <c r="N5424" s="14">
        <v>28.248587570621002</v>
      </c>
    </row>
    <row r="5425" spans="3:14" ht="37.799999999999997" x14ac:dyDescent="0.25">
      <c r="C5425" s="125"/>
      <c r="D5425" s="120"/>
      <c r="E5425" s="4" t="s">
        <v>67</v>
      </c>
      <c r="F5425" s="5"/>
      <c r="G5425" s="6">
        <v>231</v>
      </c>
      <c r="H5425" s="7">
        <v>35</v>
      </c>
      <c r="I5425" s="1">
        <v>147</v>
      </c>
      <c r="J5425" s="1">
        <v>34</v>
      </c>
      <c r="K5425" s="1">
        <v>11</v>
      </c>
      <c r="L5425" s="1">
        <v>4</v>
      </c>
      <c r="M5425" s="1">
        <v>182</v>
      </c>
      <c r="N5425" s="11">
        <v>45</v>
      </c>
    </row>
    <row r="5426" spans="3:14" x14ac:dyDescent="0.25">
      <c r="C5426" s="125"/>
      <c r="D5426" s="120"/>
      <c r="E5426" s="9"/>
      <c r="F5426" s="10"/>
      <c r="G5426" s="8">
        <v>100</v>
      </c>
      <c r="H5426" s="13">
        <v>15.151515151515</v>
      </c>
      <c r="I5426" s="2">
        <v>63.636363636364003</v>
      </c>
      <c r="J5426" s="2">
        <v>14.718614718614999</v>
      </c>
      <c r="K5426" s="2">
        <v>4.7619047619049999</v>
      </c>
      <c r="L5426" s="2">
        <v>1.731601731602</v>
      </c>
      <c r="M5426" s="2">
        <v>78.787878787878995</v>
      </c>
      <c r="N5426" s="14">
        <v>19.480519480519</v>
      </c>
    </row>
    <row r="5427" spans="3:14" ht="37.799999999999997" x14ac:dyDescent="0.25">
      <c r="C5427" s="125"/>
      <c r="D5427" s="120"/>
      <c r="E5427" s="4" t="s">
        <v>68</v>
      </c>
      <c r="F5427" s="5"/>
      <c r="G5427" s="6">
        <v>324</v>
      </c>
      <c r="H5427" s="7">
        <v>69</v>
      </c>
      <c r="I5427" s="1">
        <v>194</v>
      </c>
      <c r="J5427" s="1">
        <v>41</v>
      </c>
      <c r="K5427" s="1">
        <v>14</v>
      </c>
      <c r="L5427" s="1">
        <v>6</v>
      </c>
      <c r="M5427" s="1">
        <v>263</v>
      </c>
      <c r="N5427" s="11">
        <v>55</v>
      </c>
    </row>
    <row r="5428" spans="3:14" x14ac:dyDescent="0.25">
      <c r="C5428" s="125"/>
      <c r="D5428" s="120"/>
      <c r="E5428" s="9"/>
      <c r="F5428" s="10"/>
      <c r="G5428" s="8">
        <v>100</v>
      </c>
      <c r="H5428" s="13">
        <v>21.296296296295999</v>
      </c>
      <c r="I5428" s="2">
        <v>59.876543209876999</v>
      </c>
      <c r="J5428" s="2">
        <v>12.654320987654</v>
      </c>
      <c r="K5428" s="2">
        <v>4.3209876543209997</v>
      </c>
      <c r="L5428" s="2">
        <v>1.851851851852</v>
      </c>
      <c r="M5428" s="2">
        <v>81.172839506173005</v>
      </c>
      <c r="N5428" s="14">
        <v>16.975308641975001</v>
      </c>
    </row>
    <row r="5429" spans="3:14" ht="37.799999999999997" x14ac:dyDescent="0.25">
      <c r="C5429" s="125"/>
      <c r="D5429" s="120"/>
      <c r="E5429" s="4" t="s">
        <v>69</v>
      </c>
      <c r="F5429" s="5"/>
      <c r="G5429" s="6">
        <v>364</v>
      </c>
      <c r="H5429" s="7">
        <v>66</v>
      </c>
      <c r="I5429" s="1">
        <v>230</v>
      </c>
      <c r="J5429" s="1">
        <v>52</v>
      </c>
      <c r="K5429" s="1">
        <v>11</v>
      </c>
      <c r="L5429" s="1">
        <v>5</v>
      </c>
      <c r="M5429" s="1">
        <v>296</v>
      </c>
      <c r="N5429" s="11">
        <v>63</v>
      </c>
    </row>
    <row r="5430" spans="3:14" x14ac:dyDescent="0.25">
      <c r="C5430" s="125"/>
      <c r="D5430" s="120"/>
      <c r="E5430" s="9"/>
      <c r="F5430" s="10"/>
      <c r="G5430" s="8">
        <v>100</v>
      </c>
      <c r="H5430" s="13">
        <v>18.131868131868</v>
      </c>
      <c r="I5430" s="2">
        <v>63.186813186812998</v>
      </c>
      <c r="J5430" s="2">
        <v>14.285714285714</v>
      </c>
      <c r="K5430" s="2">
        <v>3.0219780219780001</v>
      </c>
      <c r="L5430" s="2">
        <v>1.3736263736259999</v>
      </c>
      <c r="M5430" s="2">
        <v>81.318681318681001</v>
      </c>
      <c r="N5430" s="14">
        <v>17.307692307692001</v>
      </c>
    </row>
    <row r="5431" spans="3:14" ht="37.799999999999997" x14ac:dyDescent="0.25">
      <c r="C5431" s="125"/>
      <c r="D5431" s="120"/>
      <c r="E5431" s="4" t="s">
        <v>70</v>
      </c>
      <c r="F5431" s="5"/>
      <c r="G5431" s="6">
        <v>292</v>
      </c>
      <c r="H5431" s="7">
        <v>63</v>
      </c>
      <c r="I5431" s="1">
        <v>168</v>
      </c>
      <c r="J5431" s="1">
        <v>39</v>
      </c>
      <c r="K5431" s="1">
        <v>9</v>
      </c>
      <c r="L5431" s="1">
        <v>13</v>
      </c>
      <c r="M5431" s="1">
        <v>231</v>
      </c>
      <c r="N5431" s="11">
        <v>48</v>
      </c>
    </row>
    <row r="5432" spans="3:14" x14ac:dyDescent="0.25">
      <c r="C5432" s="125"/>
      <c r="D5432" s="120"/>
      <c r="E5432" s="9"/>
      <c r="F5432" s="10"/>
      <c r="G5432" s="8">
        <v>100</v>
      </c>
      <c r="H5432" s="13">
        <v>21.575342465753</v>
      </c>
      <c r="I5432" s="2">
        <v>57.534246575342003</v>
      </c>
      <c r="J5432" s="2">
        <v>13.356164383562</v>
      </c>
      <c r="K5432" s="2">
        <v>3.0821917808219998</v>
      </c>
      <c r="L5432" s="2">
        <v>4.4520547945209996</v>
      </c>
      <c r="M5432" s="2">
        <v>79.109589041096001</v>
      </c>
      <c r="N5432" s="14">
        <v>16.438356164384</v>
      </c>
    </row>
    <row r="5433" spans="3:14" ht="37.799999999999997" x14ac:dyDescent="0.25">
      <c r="C5433" s="125"/>
      <c r="D5433" s="120"/>
      <c r="E5433" s="4" t="s">
        <v>71</v>
      </c>
      <c r="F5433" s="5"/>
      <c r="G5433" s="6">
        <v>316</v>
      </c>
      <c r="H5433" s="7">
        <v>72</v>
      </c>
      <c r="I5433" s="1">
        <v>189</v>
      </c>
      <c r="J5433" s="1">
        <v>34</v>
      </c>
      <c r="K5433" s="1">
        <v>13</v>
      </c>
      <c r="L5433" s="1">
        <v>8</v>
      </c>
      <c r="M5433" s="1">
        <v>261</v>
      </c>
      <c r="N5433" s="11">
        <v>47</v>
      </c>
    </row>
    <row r="5434" spans="3:14" x14ac:dyDescent="0.25">
      <c r="C5434" s="125"/>
      <c r="D5434" s="120"/>
      <c r="E5434" s="9"/>
      <c r="F5434" s="10"/>
      <c r="G5434" s="8">
        <v>100</v>
      </c>
      <c r="H5434" s="13">
        <v>22.784810126581998</v>
      </c>
      <c r="I5434" s="2">
        <v>59.810126582278002</v>
      </c>
      <c r="J5434" s="2">
        <v>10.759493670886</v>
      </c>
      <c r="K5434" s="2">
        <v>4.1139240506329999</v>
      </c>
      <c r="L5434" s="2">
        <v>2.5316455696200002</v>
      </c>
      <c r="M5434" s="2">
        <v>82.594936708860999</v>
      </c>
      <c r="N5434" s="14">
        <v>14.873417721519001</v>
      </c>
    </row>
    <row r="5435" spans="3:14" ht="37.799999999999997" x14ac:dyDescent="0.25">
      <c r="C5435" s="125"/>
      <c r="D5435" s="120"/>
      <c r="E5435" s="4" t="s">
        <v>72</v>
      </c>
      <c r="F5435" s="5"/>
      <c r="G5435" s="6">
        <v>308</v>
      </c>
      <c r="H5435" s="7">
        <v>87</v>
      </c>
      <c r="I5435" s="1">
        <v>179</v>
      </c>
      <c r="J5435" s="1">
        <v>29</v>
      </c>
      <c r="K5435" s="1">
        <v>6</v>
      </c>
      <c r="L5435" s="1">
        <v>7</v>
      </c>
      <c r="M5435" s="1">
        <v>266</v>
      </c>
      <c r="N5435" s="11">
        <v>35</v>
      </c>
    </row>
    <row r="5436" spans="3:14" x14ac:dyDescent="0.25">
      <c r="C5436" s="125"/>
      <c r="D5436" s="120"/>
      <c r="E5436" s="9"/>
      <c r="F5436" s="10"/>
      <c r="G5436" s="8">
        <v>100</v>
      </c>
      <c r="H5436" s="13">
        <v>28.246753246752998</v>
      </c>
      <c r="I5436" s="2">
        <v>58.116883116883002</v>
      </c>
      <c r="J5436" s="2">
        <v>9.4155844155840001</v>
      </c>
      <c r="K5436" s="2">
        <v>1.948051948052</v>
      </c>
      <c r="L5436" s="2">
        <v>2.2727272727269998</v>
      </c>
      <c r="M5436" s="2">
        <v>86.363636363636004</v>
      </c>
      <c r="N5436" s="14">
        <v>11.363636363635999</v>
      </c>
    </row>
    <row r="5437" spans="3:14" ht="37.799999999999997" x14ac:dyDescent="0.25">
      <c r="C5437" s="125"/>
      <c r="D5437" s="120"/>
      <c r="E5437" s="4" t="s">
        <v>73</v>
      </c>
      <c r="F5437" s="5"/>
      <c r="G5437" s="6">
        <v>114</v>
      </c>
      <c r="H5437" s="7">
        <v>31</v>
      </c>
      <c r="I5437" s="1">
        <v>68</v>
      </c>
      <c r="J5437" s="1">
        <v>8</v>
      </c>
      <c r="K5437" s="1">
        <v>5</v>
      </c>
      <c r="L5437" s="1">
        <v>2</v>
      </c>
      <c r="M5437" s="1">
        <v>99</v>
      </c>
      <c r="N5437" s="11">
        <v>13</v>
      </c>
    </row>
    <row r="5438" spans="3:14" x14ac:dyDescent="0.25">
      <c r="C5438" s="125"/>
      <c r="D5438" s="120"/>
      <c r="E5438" s="9"/>
      <c r="F5438" s="10"/>
      <c r="G5438" s="8">
        <v>100</v>
      </c>
      <c r="H5438" s="13">
        <v>27.192982456140001</v>
      </c>
      <c r="I5438" s="2">
        <v>59.649122807018003</v>
      </c>
      <c r="J5438" s="2">
        <v>7.0175438596489998</v>
      </c>
      <c r="K5438" s="2">
        <v>4.3859649122809996</v>
      </c>
      <c r="L5438" s="2">
        <v>1.7543859649119999</v>
      </c>
      <c r="M5438" s="2">
        <v>86.842105263158004</v>
      </c>
      <c r="N5438" s="14">
        <v>11.403508771929999</v>
      </c>
    </row>
    <row r="5439" spans="3:14" ht="25.2" x14ac:dyDescent="0.25">
      <c r="C5439" s="125"/>
      <c r="D5439" s="120"/>
      <c r="E5439" s="4" t="s">
        <v>74</v>
      </c>
      <c r="F5439" s="5"/>
      <c r="G5439" s="6">
        <v>96</v>
      </c>
      <c r="H5439" s="7">
        <v>33</v>
      </c>
      <c r="I5439" s="1">
        <v>52</v>
      </c>
      <c r="J5439" s="1">
        <v>6</v>
      </c>
      <c r="K5439" s="1">
        <v>2</v>
      </c>
      <c r="L5439" s="1">
        <v>3</v>
      </c>
      <c r="M5439" s="1">
        <v>85</v>
      </c>
      <c r="N5439" s="11">
        <v>8</v>
      </c>
    </row>
    <row r="5440" spans="3:14" x14ac:dyDescent="0.25">
      <c r="C5440" s="125"/>
      <c r="D5440" s="120"/>
      <c r="E5440" s="9"/>
      <c r="F5440" s="10"/>
      <c r="G5440" s="8">
        <v>100</v>
      </c>
      <c r="H5440" s="13">
        <v>34.375</v>
      </c>
      <c r="I5440" s="2">
        <v>54.166666666666998</v>
      </c>
      <c r="J5440" s="2">
        <v>6.25</v>
      </c>
      <c r="K5440" s="2">
        <v>2.083333333333</v>
      </c>
      <c r="L5440" s="2">
        <v>3.125</v>
      </c>
      <c r="M5440" s="2">
        <v>88.541666666666998</v>
      </c>
      <c r="N5440" s="14">
        <v>8.333333333333</v>
      </c>
    </row>
    <row r="5441" spans="3:14" x14ac:dyDescent="0.25">
      <c r="C5441" s="125"/>
      <c r="D5441" s="120"/>
      <c r="E5441" s="4" t="s">
        <v>75</v>
      </c>
      <c r="F5441" s="5"/>
      <c r="G5441" s="6">
        <v>29</v>
      </c>
      <c r="H5441" s="7">
        <v>5</v>
      </c>
      <c r="I5441" s="1">
        <v>17</v>
      </c>
      <c r="J5441" s="1">
        <v>7</v>
      </c>
      <c r="K5441" s="1">
        <v>0</v>
      </c>
      <c r="L5441" s="1">
        <v>0</v>
      </c>
      <c r="M5441" s="1">
        <v>22</v>
      </c>
      <c r="N5441" s="11">
        <v>7</v>
      </c>
    </row>
    <row r="5442" spans="3:14" x14ac:dyDescent="0.25">
      <c r="C5442" s="125"/>
      <c r="D5442" s="120"/>
      <c r="E5442" s="9"/>
      <c r="F5442" s="10"/>
      <c r="G5442" s="8">
        <v>100</v>
      </c>
      <c r="H5442" s="13">
        <v>17.241379310345</v>
      </c>
      <c r="I5442" s="2">
        <v>58.620689655172001</v>
      </c>
      <c r="J5442" s="2">
        <v>24.137931034483</v>
      </c>
      <c r="K5442" s="16">
        <v>0</v>
      </c>
      <c r="L5442" s="16">
        <v>0</v>
      </c>
      <c r="M5442" s="2">
        <v>75.862068965516997</v>
      </c>
      <c r="N5442" s="14">
        <v>24.137931034483</v>
      </c>
    </row>
    <row r="5443" spans="3:14" x14ac:dyDescent="0.25">
      <c r="C5443" s="125"/>
      <c r="D5443" s="120"/>
      <c r="E5443" s="4" t="s">
        <v>18</v>
      </c>
      <c r="F5443" s="5"/>
      <c r="G5443" s="6">
        <v>127</v>
      </c>
      <c r="H5443" s="7">
        <v>26</v>
      </c>
      <c r="I5443" s="1">
        <v>82</v>
      </c>
      <c r="J5443" s="1">
        <v>16</v>
      </c>
      <c r="K5443" s="1">
        <v>2</v>
      </c>
      <c r="L5443" s="1">
        <v>1</v>
      </c>
      <c r="M5443" s="1">
        <v>108</v>
      </c>
      <c r="N5443" s="11">
        <v>18</v>
      </c>
    </row>
    <row r="5444" spans="3:14" x14ac:dyDescent="0.25">
      <c r="C5444" s="125"/>
      <c r="D5444" s="120"/>
      <c r="E5444" s="9"/>
      <c r="F5444" s="10"/>
      <c r="G5444" s="8">
        <v>100</v>
      </c>
      <c r="H5444" s="13">
        <v>20.472440944881999</v>
      </c>
      <c r="I5444" s="2">
        <v>64.566929133857997</v>
      </c>
      <c r="J5444" s="2">
        <v>12.59842519685</v>
      </c>
      <c r="K5444" s="2">
        <v>1.574803149606</v>
      </c>
      <c r="L5444" s="2">
        <v>0.78740157480299999</v>
      </c>
      <c r="M5444" s="2">
        <v>85.039370078740006</v>
      </c>
      <c r="N5444" s="14">
        <v>14.173228346457</v>
      </c>
    </row>
    <row r="5445" spans="3:14" x14ac:dyDescent="0.25">
      <c r="C5445" s="121" t="s">
        <v>76</v>
      </c>
      <c r="D5445" s="119" t="s">
        <v>20</v>
      </c>
      <c r="E5445" s="18" t="s">
        <v>77</v>
      </c>
      <c r="F5445" s="17"/>
      <c r="G5445" s="19">
        <v>626</v>
      </c>
      <c r="H5445" s="21">
        <v>128</v>
      </c>
      <c r="I5445" s="3">
        <v>374</v>
      </c>
      <c r="J5445" s="3">
        <v>82</v>
      </c>
      <c r="K5445" s="3">
        <v>27</v>
      </c>
      <c r="L5445" s="3">
        <v>15</v>
      </c>
      <c r="M5445" s="3">
        <v>502</v>
      </c>
      <c r="N5445" s="22">
        <v>109</v>
      </c>
    </row>
    <row r="5446" spans="3:14" x14ac:dyDescent="0.25">
      <c r="C5446" s="125"/>
      <c r="D5446" s="120"/>
      <c r="E5446" s="9"/>
      <c r="F5446" s="10"/>
      <c r="G5446" s="8">
        <v>100</v>
      </c>
      <c r="H5446" s="13">
        <v>20.447284345048001</v>
      </c>
      <c r="I5446" s="2">
        <v>59.744408945686999</v>
      </c>
      <c r="J5446" s="2">
        <v>13.099041533546</v>
      </c>
      <c r="K5446" s="2">
        <v>4.3130990415339996</v>
      </c>
      <c r="L5446" s="2">
        <v>2.396166134185</v>
      </c>
      <c r="M5446" s="2">
        <v>80.191693290735003</v>
      </c>
      <c r="N5446" s="14">
        <v>17.412140575079999</v>
      </c>
    </row>
    <row r="5447" spans="3:14" x14ac:dyDescent="0.25">
      <c r="C5447" s="125"/>
      <c r="D5447" s="120"/>
      <c r="E5447" s="4" t="s">
        <v>78</v>
      </c>
      <c r="F5447" s="5"/>
      <c r="G5447" s="6">
        <v>975</v>
      </c>
      <c r="H5447" s="7">
        <v>206</v>
      </c>
      <c r="I5447" s="1">
        <v>601</v>
      </c>
      <c r="J5447" s="1">
        <v>114</v>
      </c>
      <c r="K5447" s="1">
        <v>32</v>
      </c>
      <c r="L5447" s="1">
        <v>22</v>
      </c>
      <c r="M5447" s="1">
        <v>807</v>
      </c>
      <c r="N5447" s="11">
        <v>146</v>
      </c>
    </row>
    <row r="5448" spans="3:14" x14ac:dyDescent="0.25">
      <c r="C5448" s="125"/>
      <c r="D5448" s="120"/>
      <c r="E5448" s="9"/>
      <c r="F5448" s="10"/>
      <c r="G5448" s="8">
        <v>100</v>
      </c>
      <c r="H5448" s="13">
        <v>21.128205128205</v>
      </c>
      <c r="I5448" s="2">
        <v>61.641025641025998</v>
      </c>
      <c r="J5448" s="2">
        <v>11.692307692308001</v>
      </c>
      <c r="K5448" s="2">
        <v>3.2820512820509999</v>
      </c>
      <c r="L5448" s="2">
        <v>2.2564102564100001</v>
      </c>
      <c r="M5448" s="2">
        <v>82.769230769231001</v>
      </c>
      <c r="N5448" s="14">
        <v>14.974358974358999</v>
      </c>
    </row>
    <row r="5449" spans="3:14" x14ac:dyDescent="0.25">
      <c r="C5449" s="125"/>
      <c r="D5449" s="120"/>
      <c r="E5449" s="4" t="s">
        <v>79</v>
      </c>
      <c r="F5449" s="5"/>
      <c r="G5449" s="6">
        <v>589</v>
      </c>
      <c r="H5449" s="7">
        <v>142</v>
      </c>
      <c r="I5449" s="1">
        <v>330</v>
      </c>
      <c r="J5449" s="1">
        <v>83</v>
      </c>
      <c r="K5449" s="1">
        <v>25</v>
      </c>
      <c r="L5449" s="1">
        <v>9</v>
      </c>
      <c r="M5449" s="1">
        <v>472</v>
      </c>
      <c r="N5449" s="11">
        <v>108</v>
      </c>
    </row>
    <row r="5450" spans="3:14" x14ac:dyDescent="0.25">
      <c r="C5450" s="125"/>
      <c r="D5450" s="120"/>
      <c r="E5450" s="9"/>
      <c r="F5450" s="10"/>
      <c r="G5450" s="8">
        <v>100</v>
      </c>
      <c r="H5450" s="13">
        <v>24.108658743633001</v>
      </c>
      <c r="I5450" s="2">
        <v>56.027164685907998</v>
      </c>
      <c r="J5450" s="2">
        <v>14.091680814941</v>
      </c>
      <c r="K5450" s="2">
        <v>4.2444821731750002</v>
      </c>
      <c r="L5450" s="2">
        <v>1.5280135823430001</v>
      </c>
      <c r="M5450" s="2">
        <v>80.135823429542</v>
      </c>
      <c r="N5450" s="14">
        <v>18.336162988114999</v>
      </c>
    </row>
    <row r="5451" spans="3:14" x14ac:dyDescent="0.25">
      <c r="C5451" s="125"/>
      <c r="D5451" s="120"/>
      <c r="E5451" s="4" t="s">
        <v>80</v>
      </c>
      <c r="F5451" s="5"/>
      <c r="G5451" s="6">
        <v>224</v>
      </c>
      <c r="H5451" s="7">
        <v>38</v>
      </c>
      <c r="I5451" s="1">
        <v>143</v>
      </c>
      <c r="J5451" s="1">
        <v>26</v>
      </c>
      <c r="K5451" s="1">
        <v>9</v>
      </c>
      <c r="L5451" s="1">
        <v>8</v>
      </c>
      <c r="M5451" s="1">
        <v>181</v>
      </c>
      <c r="N5451" s="11">
        <v>35</v>
      </c>
    </row>
    <row r="5452" spans="3:14" x14ac:dyDescent="0.25">
      <c r="C5452" s="125"/>
      <c r="D5452" s="120"/>
      <c r="E5452" s="9"/>
      <c r="F5452" s="10"/>
      <c r="G5452" s="8">
        <v>100</v>
      </c>
      <c r="H5452" s="13">
        <v>16.964285714286</v>
      </c>
      <c r="I5452" s="2">
        <v>63.839285714286</v>
      </c>
      <c r="J5452" s="2">
        <v>11.607142857143</v>
      </c>
      <c r="K5452" s="2">
        <v>4.0178571428570002</v>
      </c>
      <c r="L5452" s="2">
        <v>3.5714285714290002</v>
      </c>
      <c r="M5452" s="2">
        <v>80.803571428571004</v>
      </c>
      <c r="N5452" s="14">
        <v>15.625</v>
      </c>
    </row>
    <row r="5453" spans="3:14" x14ac:dyDescent="0.25">
      <c r="C5453" s="121" t="s">
        <v>81</v>
      </c>
      <c r="D5453" s="119" t="s">
        <v>20</v>
      </c>
      <c r="E5453" s="18" t="s">
        <v>82</v>
      </c>
      <c r="F5453" s="17"/>
      <c r="G5453" s="19">
        <v>300</v>
      </c>
      <c r="H5453" s="21">
        <v>52</v>
      </c>
      <c r="I5453" s="3">
        <v>189</v>
      </c>
      <c r="J5453" s="3">
        <v>40</v>
      </c>
      <c r="K5453" s="3">
        <v>12</v>
      </c>
      <c r="L5453" s="3">
        <v>7</v>
      </c>
      <c r="M5453" s="3">
        <v>241</v>
      </c>
      <c r="N5453" s="22">
        <v>52</v>
      </c>
    </row>
    <row r="5454" spans="3:14" x14ac:dyDescent="0.25">
      <c r="C5454" s="125"/>
      <c r="D5454" s="120"/>
      <c r="E5454" s="9"/>
      <c r="F5454" s="10"/>
      <c r="G5454" s="8">
        <v>100</v>
      </c>
      <c r="H5454" s="13">
        <v>17.333333333333002</v>
      </c>
      <c r="I5454" s="2">
        <v>63</v>
      </c>
      <c r="J5454" s="2">
        <v>13.333333333333</v>
      </c>
      <c r="K5454" s="2">
        <v>4</v>
      </c>
      <c r="L5454" s="2">
        <v>2.333333333333</v>
      </c>
      <c r="M5454" s="2">
        <v>80.333333333333002</v>
      </c>
      <c r="N5454" s="14">
        <v>17.333333333333002</v>
      </c>
    </row>
    <row r="5455" spans="3:14" x14ac:dyDescent="0.25">
      <c r="C5455" s="125"/>
      <c r="D5455" s="120"/>
      <c r="E5455" s="4" t="s">
        <v>83</v>
      </c>
      <c r="F5455" s="5"/>
      <c r="G5455" s="6">
        <v>722</v>
      </c>
      <c r="H5455" s="7">
        <v>150</v>
      </c>
      <c r="I5455" s="1">
        <v>439</v>
      </c>
      <c r="J5455" s="1">
        <v>87</v>
      </c>
      <c r="K5455" s="1">
        <v>29</v>
      </c>
      <c r="L5455" s="1">
        <v>17</v>
      </c>
      <c r="M5455" s="1">
        <v>589</v>
      </c>
      <c r="N5455" s="11">
        <v>116</v>
      </c>
    </row>
    <row r="5456" spans="3:14" x14ac:dyDescent="0.25">
      <c r="C5456" s="125"/>
      <c r="D5456" s="120"/>
      <c r="E5456" s="9"/>
      <c r="F5456" s="10"/>
      <c r="G5456" s="8">
        <v>100</v>
      </c>
      <c r="H5456" s="13">
        <v>20.775623268697998</v>
      </c>
      <c r="I5456" s="2">
        <v>60.803324099723</v>
      </c>
      <c r="J5456" s="2">
        <v>12.049861495845001</v>
      </c>
      <c r="K5456" s="2">
        <v>4.0166204986149996</v>
      </c>
      <c r="L5456" s="2">
        <v>2.3545706371190001</v>
      </c>
      <c r="M5456" s="2">
        <v>81.578947368420998</v>
      </c>
      <c r="N5456" s="14">
        <v>16.066481994459998</v>
      </c>
    </row>
    <row r="5457" spans="3:14" x14ac:dyDescent="0.25">
      <c r="C5457" s="125"/>
      <c r="D5457" s="120"/>
      <c r="E5457" s="4" t="s">
        <v>84</v>
      </c>
      <c r="F5457" s="5"/>
      <c r="G5457" s="6">
        <v>483</v>
      </c>
      <c r="H5457" s="7">
        <v>113</v>
      </c>
      <c r="I5457" s="1">
        <v>292</v>
      </c>
      <c r="J5457" s="1">
        <v>49</v>
      </c>
      <c r="K5457" s="1">
        <v>18</v>
      </c>
      <c r="L5457" s="1">
        <v>11</v>
      </c>
      <c r="M5457" s="1">
        <v>405</v>
      </c>
      <c r="N5457" s="11">
        <v>67</v>
      </c>
    </row>
    <row r="5458" spans="3:14" x14ac:dyDescent="0.25">
      <c r="C5458" s="125"/>
      <c r="D5458" s="120"/>
      <c r="E5458" s="9"/>
      <c r="F5458" s="10"/>
      <c r="G5458" s="8">
        <v>100</v>
      </c>
      <c r="H5458" s="13">
        <v>23.395445134576001</v>
      </c>
      <c r="I5458" s="2">
        <v>60.455486542442998</v>
      </c>
      <c r="J5458" s="2">
        <v>10.144927536232</v>
      </c>
      <c r="K5458" s="2">
        <v>3.7267080745340002</v>
      </c>
      <c r="L5458" s="2">
        <v>2.277432712215</v>
      </c>
      <c r="M5458" s="2">
        <v>83.850931677019005</v>
      </c>
      <c r="N5458" s="14">
        <v>13.871635610766001</v>
      </c>
    </row>
    <row r="5459" spans="3:14" x14ac:dyDescent="0.25">
      <c r="C5459" s="125"/>
      <c r="D5459" s="120"/>
      <c r="E5459" s="4" t="s">
        <v>85</v>
      </c>
      <c r="F5459" s="5"/>
      <c r="G5459" s="6">
        <v>395</v>
      </c>
      <c r="H5459" s="7">
        <v>88</v>
      </c>
      <c r="I5459" s="1">
        <v>223</v>
      </c>
      <c r="J5459" s="1">
        <v>57</v>
      </c>
      <c r="K5459" s="1">
        <v>18</v>
      </c>
      <c r="L5459" s="1">
        <v>9</v>
      </c>
      <c r="M5459" s="1">
        <v>311</v>
      </c>
      <c r="N5459" s="11">
        <v>75</v>
      </c>
    </row>
    <row r="5460" spans="3:14" x14ac:dyDescent="0.25">
      <c r="C5460" s="125"/>
      <c r="D5460" s="120"/>
      <c r="E5460" s="9"/>
      <c r="F5460" s="10"/>
      <c r="G5460" s="8">
        <v>100</v>
      </c>
      <c r="H5460" s="13">
        <v>22.278481012657998</v>
      </c>
      <c r="I5460" s="2">
        <v>56.455696202532003</v>
      </c>
      <c r="J5460" s="2">
        <v>14.430379746834999</v>
      </c>
      <c r="K5460" s="2">
        <v>4.5569620253160004</v>
      </c>
      <c r="L5460" s="2">
        <v>2.2784810126580002</v>
      </c>
      <c r="M5460" s="2">
        <v>78.734177215190002</v>
      </c>
      <c r="N5460" s="14">
        <v>18.987341772152</v>
      </c>
    </row>
    <row r="5461" spans="3:14" x14ac:dyDescent="0.25">
      <c r="C5461" s="125"/>
      <c r="D5461" s="120"/>
      <c r="E5461" s="4" t="s">
        <v>86</v>
      </c>
      <c r="F5461" s="5"/>
      <c r="G5461" s="6">
        <v>236</v>
      </c>
      <c r="H5461" s="7">
        <v>57</v>
      </c>
      <c r="I5461" s="1">
        <v>136</v>
      </c>
      <c r="J5461" s="1">
        <v>28</v>
      </c>
      <c r="K5461" s="1">
        <v>10</v>
      </c>
      <c r="L5461" s="1">
        <v>5</v>
      </c>
      <c r="M5461" s="1">
        <v>193</v>
      </c>
      <c r="N5461" s="11">
        <v>38</v>
      </c>
    </row>
    <row r="5462" spans="3:14" x14ac:dyDescent="0.25">
      <c r="C5462" s="125"/>
      <c r="D5462" s="120"/>
      <c r="E5462" s="9"/>
      <c r="F5462" s="10"/>
      <c r="G5462" s="8">
        <v>100</v>
      </c>
      <c r="H5462" s="13">
        <v>24.152542372881001</v>
      </c>
      <c r="I5462" s="2">
        <v>57.627118644067998</v>
      </c>
      <c r="J5462" s="2">
        <v>11.864406779661</v>
      </c>
      <c r="K5462" s="2">
        <v>4.2372881355930003</v>
      </c>
      <c r="L5462" s="2">
        <v>2.1186440677970002</v>
      </c>
      <c r="M5462" s="2">
        <v>81.779661016949007</v>
      </c>
      <c r="N5462" s="14">
        <v>16.101694915254001</v>
      </c>
    </row>
    <row r="5463" spans="3:14" x14ac:dyDescent="0.25">
      <c r="C5463" s="125"/>
      <c r="D5463" s="120"/>
      <c r="E5463" s="4" t="s">
        <v>87</v>
      </c>
      <c r="F5463" s="5"/>
      <c r="G5463" s="6">
        <v>278</v>
      </c>
      <c r="H5463" s="7">
        <v>54</v>
      </c>
      <c r="I5463" s="1">
        <v>169</v>
      </c>
      <c r="J5463" s="1">
        <v>44</v>
      </c>
      <c r="K5463" s="1">
        <v>6</v>
      </c>
      <c r="L5463" s="1">
        <v>5</v>
      </c>
      <c r="M5463" s="1">
        <v>223</v>
      </c>
      <c r="N5463" s="11">
        <v>50</v>
      </c>
    </row>
    <row r="5464" spans="3:14" x14ac:dyDescent="0.25">
      <c r="C5464" s="125"/>
      <c r="D5464" s="120"/>
      <c r="E5464" s="9"/>
      <c r="F5464" s="10"/>
      <c r="G5464" s="8">
        <v>100</v>
      </c>
      <c r="H5464" s="13">
        <v>19.424460431655</v>
      </c>
      <c r="I5464" s="2">
        <v>60.791366906474998</v>
      </c>
      <c r="J5464" s="2">
        <v>15.827338129496001</v>
      </c>
      <c r="K5464" s="2">
        <v>2.1582733812949999</v>
      </c>
      <c r="L5464" s="2">
        <v>1.7985611510790001</v>
      </c>
      <c r="M5464" s="2">
        <v>80.215827338129003</v>
      </c>
      <c r="N5464" s="14">
        <v>17.985611510790999</v>
      </c>
    </row>
    <row r="5465" spans="3:14" x14ac:dyDescent="0.25">
      <c r="C5465" s="121" t="s">
        <v>88</v>
      </c>
      <c r="D5465" s="119" t="s">
        <v>20</v>
      </c>
      <c r="E5465" s="18" t="s">
        <v>89</v>
      </c>
      <c r="F5465" s="17"/>
      <c r="G5465" s="19">
        <v>110</v>
      </c>
      <c r="H5465" s="21">
        <v>19</v>
      </c>
      <c r="I5465" s="3">
        <v>67</v>
      </c>
      <c r="J5465" s="3">
        <v>16</v>
      </c>
      <c r="K5465" s="3">
        <v>3</v>
      </c>
      <c r="L5465" s="3">
        <v>5</v>
      </c>
      <c r="M5465" s="3">
        <v>86</v>
      </c>
      <c r="N5465" s="22">
        <v>19</v>
      </c>
    </row>
    <row r="5466" spans="3:14" x14ac:dyDescent="0.25">
      <c r="C5466" s="122"/>
      <c r="D5466" s="120"/>
      <c r="E5466" s="9"/>
      <c r="F5466" s="10"/>
      <c r="G5466" s="8">
        <v>100</v>
      </c>
      <c r="H5466" s="13">
        <v>17.272727272727</v>
      </c>
      <c r="I5466" s="2">
        <v>60.909090909090999</v>
      </c>
      <c r="J5466" s="2">
        <v>14.545454545455</v>
      </c>
      <c r="K5466" s="2">
        <v>2.7272727272730002</v>
      </c>
      <c r="L5466" s="2">
        <v>4.5454545454549997</v>
      </c>
      <c r="M5466" s="2">
        <v>78.181818181818002</v>
      </c>
      <c r="N5466" s="14">
        <v>17.272727272727</v>
      </c>
    </row>
    <row r="5467" spans="3:14" x14ac:dyDescent="0.25">
      <c r="C5467" s="122"/>
      <c r="D5467" s="120"/>
      <c r="E5467" s="4" t="s">
        <v>90</v>
      </c>
      <c r="F5467" s="5"/>
      <c r="G5467" s="6">
        <v>190</v>
      </c>
      <c r="H5467" s="7">
        <v>33</v>
      </c>
      <c r="I5467" s="1">
        <v>122</v>
      </c>
      <c r="J5467" s="1">
        <v>24</v>
      </c>
      <c r="K5467" s="1">
        <v>9</v>
      </c>
      <c r="L5467" s="1">
        <v>2</v>
      </c>
      <c r="M5467" s="1">
        <v>155</v>
      </c>
      <c r="N5467" s="11">
        <v>33</v>
      </c>
    </row>
    <row r="5468" spans="3:14" x14ac:dyDescent="0.25">
      <c r="C5468" s="122"/>
      <c r="D5468" s="120"/>
      <c r="E5468" s="9"/>
      <c r="F5468" s="10"/>
      <c r="G5468" s="8">
        <v>100</v>
      </c>
      <c r="H5468" s="13">
        <v>17.368421052632002</v>
      </c>
      <c r="I5468" s="2">
        <v>64.210526315788996</v>
      </c>
      <c r="J5468" s="2">
        <v>12.631578947368</v>
      </c>
      <c r="K5468" s="2">
        <v>4.7368421052630003</v>
      </c>
      <c r="L5468" s="2">
        <v>1.052631578947</v>
      </c>
      <c r="M5468" s="2">
        <v>81.578947368420998</v>
      </c>
      <c r="N5468" s="14">
        <v>17.368421052632002</v>
      </c>
    </row>
    <row r="5469" spans="3:14" x14ac:dyDescent="0.25">
      <c r="C5469" s="122"/>
      <c r="D5469" s="120"/>
      <c r="E5469" s="4" t="s">
        <v>83</v>
      </c>
      <c r="F5469" s="5"/>
      <c r="G5469" s="6">
        <v>722</v>
      </c>
      <c r="H5469" s="7">
        <v>150</v>
      </c>
      <c r="I5469" s="1">
        <v>439</v>
      </c>
      <c r="J5469" s="1">
        <v>87</v>
      </c>
      <c r="K5469" s="1">
        <v>29</v>
      </c>
      <c r="L5469" s="1">
        <v>17</v>
      </c>
      <c r="M5469" s="1">
        <v>589</v>
      </c>
      <c r="N5469" s="11">
        <v>116</v>
      </c>
    </row>
    <row r="5470" spans="3:14" x14ac:dyDescent="0.25">
      <c r="C5470" s="122"/>
      <c r="D5470" s="120"/>
      <c r="E5470" s="9"/>
      <c r="F5470" s="10"/>
      <c r="G5470" s="8">
        <v>100</v>
      </c>
      <c r="H5470" s="13">
        <v>20.775623268697998</v>
      </c>
      <c r="I5470" s="2">
        <v>60.803324099723</v>
      </c>
      <c r="J5470" s="2">
        <v>12.049861495845001</v>
      </c>
      <c r="K5470" s="2">
        <v>4.0166204986149996</v>
      </c>
      <c r="L5470" s="2">
        <v>2.3545706371190001</v>
      </c>
      <c r="M5470" s="2">
        <v>81.578947368420998</v>
      </c>
      <c r="N5470" s="14">
        <v>16.066481994459998</v>
      </c>
    </row>
    <row r="5471" spans="3:14" x14ac:dyDescent="0.25">
      <c r="C5471" s="122"/>
      <c r="D5471" s="120"/>
      <c r="E5471" s="4" t="s">
        <v>91</v>
      </c>
      <c r="F5471" s="5"/>
      <c r="G5471" s="6">
        <v>117</v>
      </c>
      <c r="H5471" s="7">
        <v>30</v>
      </c>
      <c r="I5471" s="1">
        <v>70</v>
      </c>
      <c r="J5471" s="1">
        <v>14</v>
      </c>
      <c r="K5471" s="1">
        <v>2</v>
      </c>
      <c r="L5471" s="1">
        <v>1</v>
      </c>
      <c r="M5471" s="1">
        <v>100</v>
      </c>
      <c r="N5471" s="11">
        <v>16</v>
      </c>
    </row>
    <row r="5472" spans="3:14" x14ac:dyDescent="0.25">
      <c r="C5472" s="122"/>
      <c r="D5472" s="120"/>
      <c r="E5472" s="9"/>
      <c r="F5472" s="10"/>
      <c r="G5472" s="8">
        <v>100</v>
      </c>
      <c r="H5472" s="13">
        <v>25.641025641026001</v>
      </c>
      <c r="I5472" s="2">
        <v>59.82905982906</v>
      </c>
      <c r="J5472" s="2">
        <v>11.965811965812</v>
      </c>
      <c r="K5472" s="2">
        <v>1.709401709402</v>
      </c>
      <c r="L5472" s="2">
        <v>0.85470085470099999</v>
      </c>
      <c r="M5472" s="2">
        <v>85.470085470084996</v>
      </c>
      <c r="N5472" s="14">
        <v>13.675213675214</v>
      </c>
    </row>
    <row r="5473" spans="2:14" x14ac:dyDescent="0.25">
      <c r="C5473" s="122"/>
      <c r="D5473" s="120"/>
      <c r="E5473" s="4" t="s">
        <v>92</v>
      </c>
      <c r="F5473" s="5"/>
      <c r="G5473" s="6">
        <v>123</v>
      </c>
      <c r="H5473" s="7">
        <v>26</v>
      </c>
      <c r="I5473" s="1">
        <v>76</v>
      </c>
      <c r="J5473" s="1">
        <v>14</v>
      </c>
      <c r="K5473" s="1">
        <v>5</v>
      </c>
      <c r="L5473" s="1">
        <v>2</v>
      </c>
      <c r="M5473" s="1">
        <v>102</v>
      </c>
      <c r="N5473" s="11">
        <v>19</v>
      </c>
    </row>
    <row r="5474" spans="2:14" x14ac:dyDescent="0.25">
      <c r="C5474" s="122"/>
      <c r="D5474" s="120"/>
      <c r="E5474" s="9"/>
      <c r="F5474" s="10"/>
      <c r="G5474" s="8">
        <v>100</v>
      </c>
      <c r="H5474" s="13">
        <v>21.138211382114001</v>
      </c>
      <c r="I5474" s="2">
        <v>61.788617886178997</v>
      </c>
      <c r="J5474" s="2">
        <v>11.382113821138001</v>
      </c>
      <c r="K5474" s="2">
        <v>4.065040650407</v>
      </c>
      <c r="L5474" s="2">
        <v>1.6260162601629999</v>
      </c>
      <c r="M5474" s="2">
        <v>82.926829268293005</v>
      </c>
      <c r="N5474" s="14">
        <v>15.447154471545</v>
      </c>
    </row>
    <row r="5475" spans="2:14" x14ac:dyDescent="0.25">
      <c r="C5475" s="122"/>
      <c r="D5475" s="120"/>
      <c r="E5475" s="4" t="s">
        <v>93</v>
      </c>
      <c r="F5475" s="5"/>
      <c r="G5475" s="6">
        <v>243</v>
      </c>
      <c r="H5475" s="7">
        <v>57</v>
      </c>
      <c r="I5475" s="1">
        <v>146</v>
      </c>
      <c r="J5475" s="1">
        <v>21</v>
      </c>
      <c r="K5475" s="1">
        <v>11</v>
      </c>
      <c r="L5475" s="1">
        <v>8</v>
      </c>
      <c r="M5475" s="1">
        <v>203</v>
      </c>
      <c r="N5475" s="11">
        <v>32</v>
      </c>
    </row>
    <row r="5476" spans="2:14" x14ac:dyDescent="0.25">
      <c r="C5476" s="122"/>
      <c r="D5476" s="120"/>
      <c r="E5476" s="9"/>
      <c r="F5476" s="10"/>
      <c r="G5476" s="8">
        <v>100</v>
      </c>
      <c r="H5476" s="13">
        <v>23.456790123457001</v>
      </c>
      <c r="I5476" s="2">
        <v>60.082304526748999</v>
      </c>
      <c r="J5476" s="2">
        <v>8.6419753086419995</v>
      </c>
      <c r="K5476" s="2">
        <v>4.5267489711930002</v>
      </c>
      <c r="L5476" s="2">
        <v>3.2921810699590002</v>
      </c>
      <c r="M5476" s="2">
        <v>83.539094650205996</v>
      </c>
      <c r="N5476" s="14">
        <v>13.168724279835001</v>
      </c>
    </row>
    <row r="5477" spans="2:14" x14ac:dyDescent="0.25">
      <c r="C5477" s="122"/>
      <c r="D5477" s="120"/>
      <c r="E5477" s="4" t="s">
        <v>85</v>
      </c>
      <c r="F5477" s="5"/>
      <c r="G5477" s="6">
        <v>395</v>
      </c>
      <c r="H5477" s="7">
        <v>88</v>
      </c>
      <c r="I5477" s="1">
        <v>223</v>
      </c>
      <c r="J5477" s="1">
        <v>57</v>
      </c>
      <c r="K5477" s="1">
        <v>18</v>
      </c>
      <c r="L5477" s="1">
        <v>9</v>
      </c>
      <c r="M5477" s="1">
        <v>311</v>
      </c>
      <c r="N5477" s="11">
        <v>75</v>
      </c>
    </row>
    <row r="5478" spans="2:14" x14ac:dyDescent="0.25">
      <c r="C5478" s="122"/>
      <c r="D5478" s="120"/>
      <c r="E5478" s="9"/>
      <c r="F5478" s="10"/>
      <c r="G5478" s="8">
        <v>100</v>
      </c>
      <c r="H5478" s="13">
        <v>22.278481012657998</v>
      </c>
      <c r="I5478" s="2">
        <v>56.455696202532003</v>
      </c>
      <c r="J5478" s="2">
        <v>14.430379746834999</v>
      </c>
      <c r="K5478" s="2">
        <v>4.5569620253160004</v>
      </c>
      <c r="L5478" s="2">
        <v>2.2784810126580002</v>
      </c>
      <c r="M5478" s="2">
        <v>78.734177215190002</v>
      </c>
      <c r="N5478" s="14">
        <v>18.987341772152</v>
      </c>
    </row>
    <row r="5479" spans="2:14" x14ac:dyDescent="0.25">
      <c r="C5479" s="122"/>
      <c r="D5479" s="120"/>
      <c r="E5479" s="4" t="s">
        <v>94</v>
      </c>
      <c r="F5479" s="5"/>
      <c r="G5479" s="6">
        <v>168</v>
      </c>
      <c r="H5479" s="7">
        <v>38</v>
      </c>
      <c r="I5479" s="1">
        <v>100</v>
      </c>
      <c r="J5479" s="1">
        <v>21</v>
      </c>
      <c r="K5479" s="1">
        <v>6</v>
      </c>
      <c r="L5479" s="1">
        <v>3</v>
      </c>
      <c r="M5479" s="1">
        <v>138</v>
      </c>
      <c r="N5479" s="11">
        <v>27</v>
      </c>
    </row>
    <row r="5480" spans="2:14" x14ac:dyDescent="0.25">
      <c r="C5480" s="122"/>
      <c r="D5480" s="120"/>
      <c r="E5480" s="9"/>
      <c r="F5480" s="10"/>
      <c r="G5480" s="8">
        <v>100</v>
      </c>
      <c r="H5480" s="13">
        <v>22.619047619048001</v>
      </c>
      <c r="I5480" s="2">
        <v>59.523809523810002</v>
      </c>
      <c r="J5480" s="2">
        <v>12.5</v>
      </c>
      <c r="K5480" s="2">
        <v>3.5714285714290002</v>
      </c>
      <c r="L5480" s="2">
        <v>1.785714285714</v>
      </c>
      <c r="M5480" s="2">
        <v>82.142857142856997</v>
      </c>
      <c r="N5480" s="14">
        <v>16.071428571428999</v>
      </c>
    </row>
    <row r="5481" spans="2:14" x14ac:dyDescent="0.25">
      <c r="C5481" s="122"/>
      <c r="D5481" s="120"/>
      <c r="E5481" s="4" t="s">
        <v>95</v>
      </c>
      <c r="F5481" s="5"/>
      <c r="G5481" s="6">
        <v>68</v>
      </c>
      <c r="H5481" s="7">
        <v>19</v>
      </c>
      <c r="I5481" s="1">
        <v>36</v>
      </c>
      <c r="J5481" s="1">
        <v>7</v>
      </c>
      <c r="K5481" s="1">
        <v>4</v>
      </c>
      <c r="L5481" s="1">
        <v>2</v>
      </c>
      <c r="M5481" s="1">
        <v>55</v>
      </c>
      <c r="N5481" s="11">
        <v>11</v>
      </c>
    </row>
    <row r="5482" spans="2:14" x14ac:dyDescent="0.25">
      <c r="C5482" s="122"/>
      <c r="D5482" s="120"/>
      <c r="E5482" s="9"/>
      <c r="F5482" s="10"/>
      <c r="G5482" s="8">
        <v>100</v>
      </c>
      <c r="H5482" s="13">
        <v>27.941176470588001</v>
      </c>
      <c r="I5482" s="2">
        <v>52.941176470587997</v>
      </c>
      <c r="J5482" s="2">
        <v>10.294117647059</v>
      </c>
      <c r="K5482" s="2">
        <v>5.8823529411760003</v>
      </c>
      <c r="L5482" s="2">
        <v>2.9411764705880001</v>
      </c>
      <c r="M5482" s="2">
        <v>80.882352941175995</v>
      </c>
      <c r="N5482" s="14">
        <v>16.176470588234999</v>
      </c>
    </row>
    <row r="5483" spans="2:14" x14ac:dyDescent="0.25">
      <c r="C5483" s="122"/>
      <c r="D5483" s="120"/>
      <c r="E5483" s="4" t="s">
        <v>87</v>
      </c>
      <c r="F5483" s="5"/>
      <c r="G5483" s="6">
        <v>278</v>
      </c>
      <c r="H5483" s="7">
        <v>54</v>
      </c>
      <c r="I5483" s="1">
        <v>169</v>
      </c>
      <c r="J5483" s="1">
        <v>44</v>
      </c>
      <c r="K5483" s="1">
        <v>6</v>
      </c>
      <c r="L5483" s="1">
        <v>5</v>
      </c>
      <c r="M5483" s="1">
        <v>223</v>
      </c>
      <c r="N5483" s="11">
        <v>50</v>
      </c>
    </row>
    <row r="5484" spans="2:14" x14ac:dyDescent="0.25">
      <c r="C5484" s="126"/>
      <c r="D5484" s="123"/>
      <c r="E5484" s="67"/>
      <c r="F5484" s="58"/>
      <c r="G5484" s="75">
        <v>100</v>
      </c>
      <c r="H5484" s="83">
        <v>19.424460431655</v>
      </c>
      <c r="I5484" s="41">
        <v>60.791366906474998</v>
      </c>
      <c r="J5484" s="41">
        <v>15.827338129496001</v>
      </c>
      <c r="K5484" s="41">
        <v>2.1582733812949999</v>
      </c>
      <c r="L5484" s="41">
        <v>1.7985611510790001</v>
      </c>
      <c r="M5484" s="41">
        <v>80.215827338129003</v>
      </c>
      <c r="N5484" s="84">
        <v>17.985611510790999</v>
      </c>
    </row>
    <row r="5486" spans="2:14" x14ac:dyDescent="0.25">
      <c r="B5486" s="48" t="str">
        <f xml:space="preserve"> HYPERLINK("#'目次'!B33", "[27]")</f>
        <v>[27]</v>
      </c>
      <c r="C5486" s="35" t="s">
        <v>231</v>
      </c>
    </row>
    <row r="5489" spans="3:10" x14ac:dyDescent="0.25">
      <c r="C5489" s="35" t="s">
        <v>14</v>
      </c>
    </row>
    <row r="5490" spans="3:10" ht="25.2" x14ac:dyDescent="0.25">
      <c r="C5490" s="115"/>
      <c r="D5490" s="116"/>
      <c r="E5490" s="116"/>
      <c r="F5490" s="116"/>
      <c r="G5490" s="44" t="s">
        <v>15</v>
      </c>
      <c r="H5490" s="43" t="s">
        <v>232</v>
      </c>
      <c r="I5490" s="26" t="s">
        <v>233</v>
      </c>
      <c r="J5490" s="49" t="s">
        <v>18</v>
      </c>
    </row>
    <row r="5491" spans="3:10" x14ac:dyDescent="0.25">
      <c r="C5491" s="117"/>
      <c r="D5491" s="118"/>
      <c r="E5491" s="118"/>
      <c r="F5491" s="118"/>
      <c r="G5491" s="46"/>
      <c r="H5491" s="47"/>
      <c r="I5491" s="27"/>
      <c r="J5491" s="45"/>
    </row>
    <row r="5492" spans="3:10" x14ac:dyDescent="0.25">
      <c r="C5492" s="77"/>
      <c r="D5492" s="17"/>
      <c r="E5492" s="76" t="s">
        <v>15</v>
      </c>
      <c r="F5492" s="73"/>
      <c r="G5492" s="57">
        <v>2414</v>
      </c>
      <c r="H5492" s="31">
        <v>2176</v>
      </c>
      <c r="I5492" s="31">
        <v>189</v>
      </c>
      <c r="J5492" s="68">
        <v>49</v>
      </c>
    </row>
    <row r="5493" spans="3:10" x14ac:dyDescent="0.25">
      <c r="C5493" s="67"/>
      <c r="D5493" s="58"/>
      <c r="E5493" s="58"/>
      <c r="F5493" s="78"/>
      <c r="G5493" s="8">
        <v>100</v>
      </c>
      <c r="H5493" s="2">
        <v>90.140845070422998</v>
      </c>
      <c r="I5493" s="2">
        <v>7.8293289146639999</v>
      </c>
      <c r="J5493" s="14">
        <v>2.0298260149130001</v>
      </c>
    </row>
    <row r="5494" spans="3:10" x14ac:dyDescent="0.25">
      <c r="C5494" s="124" t="s">
        <v>19</v>
      </c>
      <c r="D5494" s="119" t="s">
        <v>20</v>
      </c>
      <c r="E5494" s="18" t="s">
        <v>21</v>
      </c>
      <c r="F5494" s="17"/>
      <c r="G5494" s="19">
        <v>1139</v>
      </c>
      <c r="H5494" s="21">
        <v>1028</v>
      </c>
      <c r="I5494" s="3">
        <v>82</v>
      </c>
      <c r="J5494" s="22">
        <v>29</v>
      </c>
    </row>
    <row r="5495" spans="3:10" x14ac:dyDescent="0.25">
      <c r="C5495" s="125"/>
      <c r="D5495" s="120"/>
      <c r="E5495" s="9"/>
      <c r="F5495" s="10"/>
      <c r="G5495" s="8">
        <v>100</v>
      </c>
      <c r="H5495" s="13">
        <v>90.254609306408994</v>
      </c>
      <c r="I5495" s="2">
        <v>7.1992976295000002</v>
      </c>
      <c r="J5495" s="14">
        <v>2.546093064091</v>
      </c>
    </row>
    <row r="5496" spans="3:10" x14ac:dyDescent="0.25">
      <c r="C5496" s="125"/>
      <c r="D5496" s="120"/>
      <c r="E5496" s="4" t="s">
        <v>22</v>
      </c>
      <c r="F5496" s="5"/>
      <c r="G5496" s="6">
        <v>1275</v>
      </c>
      <c r="H5496" s="7">
        <v>1148</v>
      </c>
      <c r="I5496" s="1">
        <v>107</v>
      </c>
      <c r="J5496" s="11">
        <v>20</v>
      </c>
    </row>
    <row r="5497" spans="3:10" x14ac:dyDescent="0.25">
      <c r="C5497" s="125"/>
      <c r="D5497" s="120"/>
      <c r="E5497" s="9"/>
      <c r="F5497" s="10"/>
      <c r="G5497" s="8">
        <v>100</v>
      </c>
      <c r="H5497" s="13">
        <v>90.039215686275</v>
      </c>
      <c r="I5497" s="2">
        <v>8.3921568627450007</v>
      </c>
      <c r="J5497" s="14">
        <v>1.56862745098</v>
      </c>
    </row>
    <row r="5498" spans="3:10" x14ac:dyDescent="0.25">
      <c r="C5498" s="121" t="s">
        <v>23</v>
      </c>
      <c r="D5498" s="121" t="s">
        <v>24</v>
      </c>
      <c r="E5498" s="18" t="s">
        <v>25</v>
      </c>
      <c r="F5498" s="17"/>
      <c r="G5498" s="19">
        <v>515</v>
      </c>
      <c r="H5498" s="21">
        <v>461</v>
      </c>
      <c r="I5498" s="3">
        <v>49</v>
      </c>
      <c r="J5498" s="22">
        <v>5</v>
      </c>
    </row>
    <row r="5499" spans="3:10" x14ac:dyDescent="0.25">
      <c r="C5499" s="125"/>
      <c r="D5499" s="122"/>
      <c r="E5499" s="9"/>
      <c r="F5499" s="10"/>
      <c r="G5499" s="8">
        <v>100</v>
      </c>
      <c r="H5499" s="13">
        <v>89.514563106796004</v>
      </c>
      <c r="I5499" s="2">
        <v>9.5145631067960004</v>
      </c>
      <c r="J5499" s="14">
        <v>0.97087378640800004</v>
      </c>
    </row>
    <row r="5500" spans="3:10" x14ac:dyDescent="0.25">
      <c r="C5500" s="125"/>
      <c r="D5500" s="122"/>
      <c r="E5500" s="4" t="s">
        <v>26</v>
      </c>
      <c r="F5500" s="5"/>
      <c r="G5500" s="6">
        <v>718</v>
      </c>
      <c r="H5500" s="7">
        <v>649</v>
      </c>
      <c r="I5500" s="1">
        <v>57</v>
      </c>
      <c r="J5500" s="11">
        <v>12</v>
      </c>
    </row>
    <row r="5501" spans="3:10" x14ac:dyDescent="0.25">
      <c r="C5501" s="125"/>
      <c r="D5501" s="122"/>
      <c r="E5501" s="9"/>
      <c r="F5501" s="10"/>
      <c r="G5501" s="8">
        <v>100</v>
      </c>
      <c r="H5501" s="13">
        <v>90.389972144846993</v>
      </c>
      <c r="I5501" s="2">
        <v>7.9387186629529998</v>
      </c>
      <c r="J5501" s="14">
        <v>1.6713091922009999</v>
      </c>
    </row>
    <row r="5502" spans="3:10" x14ac:dyDescent="0.25">
      <c r="C5502" s="125"/>
      <c r="D5502" s="122"/>
      <c r="E5502" s="4" t="s">
        <v>27</v>
      </c>
      <c r="F5502" s="5"/>
      <c r="G5502" s="6">
        <v>492</v>
      </c>
      <c r="H5502" s="7">
        <v>462</v>
      </c>
      <c r="I5502" s="1">
        <v>23</v>
      </c>
      <c r="J5502" s="11">
        <v>7</v>
      </c>
    </row>
    <row r="5503" spans="3:10" x14ac:dyDescent="0.25">
      <c r="C5503" s="125"/>
      <c r="D5503" s="122"/>
      <c r="E5503" s="9"/>
      <c r="F5503" s="10"/>
      <c r="G5503" s="8">
        <v>100</v>
      </c>
      <c r="H5503" s="13">
        <v>93.902439024390006</v>
      </c>
      <c r="I5503" s="2">
        <v>4.6747967479670001</v>
      </c>
      <c r="J5503" s="14">
        <v>1.4227642276420001</v>
      </c>
    </row>
    <row r="5504" spans="3:10" x14ac:dyDescent="0.25">
      <c r="C5504" s="125"/>
      <c r="D5504" s="122"/>
      <c r="E5504" s="4" t="s">
        <v>28</v>
      </c>
      <c r="F5504" s="5"/>
      <c r="G5504" s="6">
        <v>390</v>
      </c>
      <c r="H5504" s="7">
        <v>361</v>
      </c>
      <c r="I5504" s="1">
        <v>14</v>
      </c>
      <c r="J5504" s="11">
        <v>15</v>
      </c>
    </row>
    <row r="5505" spans="3:10" x14ac:dyDescent="0.25">
      <c r="C5505" s="125"/>
      <c r="D5505" s="122"/>
      <c r="E5505" s="9"/>
      <c r="F5505" s="10"/>
      <c r="G5505" s="8">
        <v>100</v>
      </c>
      <c r="H5505" s="13">
        <v>92.564102564102996</v>
      </c>
      <c r="I5505" s="2">
        <v>3.5897435897440002</v>
      </c>
      <c r="J5505" s="14">
        <v>3.8461538461539999</v>
      </c>
    </row>
    <row r="5506" spans="3:10" x14ac:dyDescent="0.25">
      <c r="C5506" s="125"/>
      <c r="D5506" s="122"/>
      <c r="E5506" s="4" t="s">
        <v>29</v>
      </c>
      <c r="F5506" s="5"/>
      <c r="G5506" s="6">
        <v>206</v>
      </c>
      <c r="H5506" s="7">
        <v>172</v>
      </c>
      <c r="I5506" s="1">
        <v>30</v>
      </c>
      <c r="J5506" s="11">
        <v>4</v>
      </c>
    </row>
    <row r="5507" spans="3:10" x14ac:dyDescent="0.25">
      <c r="C5507" s="125"/>
      <c r="D5507" s="122"/>
      <c r="E5507" s="9"/>
      <c r="F5507" s="10"/>
      <c r="G5507" s="8">
        <v>100</v>
      </c>
      <c r="H5507" s="13">
        <v>83.495145631067999</v>
      </c>
      <c r="I5507" s="2">
        <v>14.563106796116999</v>
      </c>
      <c r="J5507" s="14">
        <v>1.9417475728160001</v>
      </c>
    </row>
    <row r="5508" spans="3:10" x14ac:dyDescent="0.25">
      <c r="C5508" s="125"/>
      <c r="D5508" s="122"/>
      <c r="E5508" s="4" t="s">
        <v>30</v>
      </c>
      <c r="F5508" s="5"/>
      <c r="G5508" s="6">
        <v>76</v>
      </c>
      <c r="H5508" s="7">
        <v>61</v>
      </c>
      <c r="I5508" s="1">
        <v>12</v>
      </c>
      <c r="J5508" s="11">
        <v>3</v>
      </c>
    </row>
    <row r="5509" spans="3:10" x14ac:dyDescent="0.25">
      <c r="C5509" s="125"/>
      <c r="D5509" s="122"/>
      <c r="E5509" s="9"/>
      <c r="F5509" s="10"/>
      <c r="G5509" s="8">
        <v>100</v>
      </c>
      <c r="H5509" s="13">
        <v>80.263157894737006</v>
      </c>
      <c r="I5509" s="2">
        <v>15.789473684211</v>
      </c>
      <c r="J5509" s="14">
        <v>3.947368421053</v>
      </c>
    </row>
    <row r="5510" spans="3:10" x14ac:dyDescent="0.25">
      <c r="C5510" s="125"/>
      <c r="D5510" s="122"/>
      <c r="E5510" s="4" t="s">
        <v>31</v>
      </c>
      <c r="F5510" s="5"/>
      <c r="G5510" s="6">
        <v>17</v>
      </c>
      <c r="H5510" s="7">
        <v>10</v>
      </c>
      <c r="I5510" s="1">
        <v>4</v>
      </c>
      <c r="J5510" s="11">
        <v>3</v>
      </c>
    </row>
    <row r="5511" spans="3:10" x14ac:dyDescent="0.25">
      <c r="C5511" s="125"/>
      <c r="D5511" s="122"/>
      <c r="E5511" s="9"/>
      <c r="F5511" s="10"/>
      <c r="G5511" s="8">
        <v>100</v>
      </c>
      <c r="H5511" s="13">
        <v>58.823529411765001</v>
      </c>
      <c r="I5511" s="2">
        <v>23.529411764706001</v>
      </c>
      <c r="J5511" s="14">
        <v>17.647058823529001</v>
      </c>
    </row>
    <row r="5512" spans="3:10" x14ac:dyDescent="0.25">
      <c r="C5512" s="125"/>
      <c r="D5512" s="122"/>
      <c r="E5512" s="4" t="s">
        <v>32</v>
      </c>
      <c r="F5512" s="5"/>
      <c r="G5512" s="6">
        <v>1233</v>
      </c>
      <c r="H5512" s="7">
        <v>1110</v>
      </c>
      <c r="I5512" s="1">
        <v>106</v>
      </c>
      <c r="J5512" s="11">
        <v>17</v>
      </c>
    </row>
    <row r="5513" spans="3:10" x14ac:dyDescent="0.25">
      <c r="C5513" s="125"/>
      <c r="D5513" s="122"/>
      <c r="E5513" s="9"/>
      <c r="F5513" s="10"/>
      <c r="G5513" s="8">
        <v>100</v>
      </c>
      <c r="H5513" s="13">
        <v>90.024330900243001</v>
      </c>
      <c r="I5513" s="2">
        <v>8.5969180859689995</v>
      </c>
      <c r="J5513" s="14">
        <v>1.3787510137879999</v>
      </c>
    </row>
    <row r="5514" spans="3:10" x14ac:dyDescent="0.25">
      <c r="C5514" s="125"/>
      <c r="D5514" s="122"/>
      <c r="E5514" s="4" t="s">
        <v>33</v>
      </c>
      <c r="F5514" s="5"/>
      <c r="G5514" s="6">
        <v>882</v>
      </c>
      <c r="H5514" s="7">
        <v>823</v>
      </c>
      <c r="I5514" s="1">
        <v>37</v>
      </c>
      <c r="J5514" s="11">
        <v>22</v>
      </c>
    </row>
    <row r="5515" spans="3:10" x14ac:dyDescent="0.25">
      <c r="C5515" s="125"/>
      <c r="D5515" s="122"/>
      <c r="E5515" s="9"/>
      <c r="F5515" s="10"/>
      <c r="G5515" s="8">
        <v>100</v>
      </c>
      <c r="H5515" s="13">
        <v>93.310657596371996</v>
      </c>
      <c r="I5515" s="2">
        <v>4.1950113378680003</v>
      </c>
      <c r="J5515" s="14">
        <v>2.49433106576</v>
      </c>
    </row>
    <row r="5516" spans="3:10" x14ac:dyDescent="0.25">
      <c r="C5516" s="125"/>
      <c r="D5516" s="122"/>
      <c r="E5516" s="4" t="s">
        <v>34</v>
      </c>
      <c r="F5516" s="5"/>
      <c r="G5516" s="6">
        <v>299</v>
      </c>
      <c r="H5516" s="7">
        <v>243</v>
      </c>
      <c r="I5516" s="1">
        <v>46</v>
      </c>
      <c r="J5516" s="11">
        <v>10</v>
      </c>
    </row>
    <row r="5517" spans="3:10" x14ac:dyDescent="0.25">
      <c r="C5517" s="125"/>
      <c r="D5517" s="122"/>
      <c r="E5517" s="9"/>
      <c r="F5517" s="10"/>
      <c r="G5517" s="8">
        <v>100</v>
      </c>
      <c r="H5517" s="13">
        <v>81.270903010032995</v>
      </c>
      <c r="I5517" s="2">
        <v>15.384615384615</v>
      </c>
      <c r="J5517" s="14">
        <v>3.344481605351</v>
      </c>
    </row>
    <row r="5518" spans="3:10" x14ac:dyDescent="0.25">
      <c r="C5518" s="125"/>
      <c r="D5518" s="122"/>
      <c r="E5518" s="4" t="s">
        <v>35</v>
      </c>
      <c r="F5518" s="5"/>
      <c r="G5518" s="6">
        <v>1181</v>
      </c>
      <c r="H5518" s="7">
        <v>1066</v>
      </c>
      <c r="I5518" s="1">
        <v>83</v>
      </c>
      <c r="J5518" s="11">
        <v>32</v>
      </c>
    </row>
    <row r="5519" spans="3:10" x14ac:dyDescent="0.25">
      <c r="C5519" s="125"/>
      <c r="D5519" s="122"/>
      <c r="E5519" s="9"/>
      <c r="F5519" s="10"/>
      <c r="G5519" s="8">
        <v>100</v>
      </c>
      <c r="H5519" s="13">
        <v>90.262489415749002</v>
      </c>
      <c r="I5519" s="2">
        <v>7.0279424216770003</v>
      </c>
      <c r="J5519" s="14">
        <v>2.709568162574</v>
      </c>
    </row>
    <row r="5520" spans="3:10" x14ac:dyDescent="0.25">
      <c r="C5520" s="125"/>
      <c r="D5520" s="121" t="s">
        <v>21</v>
      </c>
      <c r="E5520" s="18" t="s">
        <v>25</v>
      </c>
      <c r="F5520" s="17"/>
      <c r="G5520" s="19">
        <v>268</v>
      </c>
      <c r="H5520" s="21">
        <v>238</v>
      </c>
      <c r="I5520" s="3">
        <v>27</v>
      </c>
      <c r="J5520" s="22">
        <v>3</v>
      </c>
    </row>
    <row r="5521" spans="3:10" x14ac:dyDescent="0.25">
      <c r="C5521" s="125"/>
      <c r="D5521" s="122"/>
      <c r="E5521" s="9"/>
      <c r="F5521" s="10"/>
      <c r="G5521" s="8">
        <v>100</v>
      </c>
      <c r="H5521" s="13">
        <v>88.805970149253994</v>
      </c>
      <c r="I5521" s="2">
        <v>10.074626865672</v>
      </c>
      <c r="J5521" s="14">
        <v>1.119402985075</v>
      </c>
    </row>
    <row r="5522" spans="3:10" x14ac:dyDescent="0.25">
      <c r="C5522" s="125"/>
      <c r="D5522" s="122"/>
      <c r="E5522" s="4" t="s">
        <v>26</v>
      </c>
      <c r="F5522" s="5"/>
      <c r="G5522" s="6">
        <v>338</v>
      </c>
      <c r="H5522" s="7">
        <v>298</v>
      </c>
      <c r="I5522" s="1">
        <v>31</v>
      </c>
      <c r="J5522" s="11">
        <v>9</v>
      </c>
    </row>
    <row r="5523" spans="3:10" x14ac:dyDescent="0.25">
      <c r="C5523" s="125"/>
      <c r="D5523" s="122"/>
      <c r="E5523" s="9"/>
      <c r="F5523" s="10"/>
      <c r="G5523" s="8">
        <v>100</v>
      </c>
      <c r="H5523" s="13">
        <v>88.165680473373001</v>
      </c>
      <c r="I5523" s="2">
        <v>9.1715976331360007</v>
      </c>
      <c r="J5523" s="14">
        <v>2.6627218934910002</v>
      </c>
    </row>
    <row r="5524" spans="3:10" x14ac:dyDescent="0.25">
      <c r="C5524" s="125"/>
      <c r="D5524" s="122"/>
      <c r="E5524" s="4" t="s">
        <v>27</v>
      </c>
      <c r="F5524" s="5"/>
      <c r="G5524" s="6">
        <v>241</v>
      </c>
      <c r="H5524" s="7">
        <v>227</v>
      </c>
      <c r="I5524" s="1">
        <v>12</v>
      </c>
      <c r="J5524" s="11">
        <v>2</v>
      </c>
    </row>
    <row r="5525" spans="3:10" x14ac:dyDescent="0.25">
      <c r="C5525" s="125"/>
      <c r="D5525" s="122"/>
      <c r="E5525" s="9"/>
      <c r="F5525" s="10"/>
      <c r="G5525" s="8">
        <v>100</v>
      </c>
      <c r="H5525" s="13">
        <v>94.190871369294996</v>
      </c>
      <c r="I5525" s="2">
        <v>4.9792531120329997</v>
      </c>
      <c r="J5525" s="14">
        <v>0.82987551867200005</v>
      </c>
    </row>
    <row r="5526" spans="3:10" x14ac:dyDescent="0.25">
      <c r="C5526" s="125"/>
      <c r="D5526" s="122"/>
      <c r="E5526" s="4" t="s">
        <v>28</v>
      </c>
      <c r="F5526" s="5"/>
      <c r="G5526" s="6">
        <v>180</v>
      </c>
      <c r="H5526" s="7">
        <v>166</v>
      </c>
      <c r="I5526" s="1">
        <v>4</v>
      </c>
      <c r="J5526" s="11">
        <v>10</v>
      </c>
    </row>
    <row r="5527" spans="3:10" x14ac:dyDescent="0.25">
      <c r="C5527" s="125"/>
      <c r="D5527" s="122"/>
      <c r="E5527" s="9"/>
      <c r="F5527" s="10"/>
      <c r="G5527" s="8">
        <v>100</v>
      </c>
      <c r="H5527" s="13">
        <v>92.222222222222001</v>
      </c>
      <c r="I5527" s="2">
        <v>2.2222222222219998</v>
      </c>
      <c r="J5527" s="14">
        <v>5.5555555555560003</v>
      </c>
    </row>
    <row r="5528" spans="3:10" x14ac:dyDescent="0.25">
      <c r="C5528" s="125"/>
      <c r="D5528" s="122"/>
      <c r="E5528" s="4" t="s">
        <v>29</v>
      </c>
      <c r="F5528" s="5"/>
      <c r="G5528" s="6">
        <v>83</v>
      </c>
      <c r="H5528" s="7">
        <v>74</v>
      </c>
      <c r="I5528" s="1">
        <v>6</v>
      </c>
      <c r="J5528" s="11">
        <v>3</v>
      </c>
    </row>
    <row r="5529" spans="3:10" x14ac:dyDescent="0.25">
      <c r="C5529" s="125"/>
      <c r="D5529" s="122"/>
      <c r="E5529" s="9"/>
      <c r="F5529" s="10"/>
      <c r="G5529" s="8">
        <v>100</v>
      </c>
      <c r="H5529" s="13">
        <v>89.156626506023997</v>
      </c>
      <c r="I5529" s="2">
        <v>7.2289156626509996</v>
      </c>
      <c r="J5529" s="14">
        <v>3.6144578313250002</v>
      </c>
    </row>
    <row r="5530" spans="3:10" x14ac:dyDescent="0.25">
      <c r="C5530" s="125"/>
      <c r="D5530" s="122"/>
      <c r="E5530" s="4" t="s">
        <v>30</v>
      </c>
      <c r="F5530" s="5"/>
      <c r="G5530" s="6">
        <v>26</v>
      </c>
      <c r="H5530" s="7">
        <v>22</v>
      </c>
      <c r="I5530" s="1">
        <v>2</v>
      </c>
      <c r="J5530" s="11">
        <v>2</v>
      </c>
    </row>
    <row r="5531" spans="3:10" x14ac:dyDescent="0.25">
      <c r="C5531" s="125"/>
      <c r="D5531" s="122"/>
      <c r="E5531" s="9"/>
      <c r="F5531" s="10"/>
      <c r="G5531" s="8">
        <v>100</v>
      </c>
      <c r="H5531" s="13">
        <v>84.615384615384997</v>
      </c>
      <c r="I5531" s="2">
        <v>7.6923076923079998</v>
      </c>
      <c r="J5531" s="14">
        <v>7.6923076923079998</v>
      </c>
    </row>
    <row r="5532" spans="3:10" x14ac:dyDescent="0.25">
      <c r="C5532" s="125"/>
      <c r="D5532" s="122"/>
      <c r="E5532" s="4" t="s">
        <v>31</v>
      </c>
      <c r="F5532" s="5"/>
      <c r="G5532" s="6">
        <v>3</v>
      </c>
      <c r="H5532" s="7">
        <v>3</v>
      </c>
      <c r="I5532" s="1">
        <v>0</v>
      </c>
      <c r="J5532" s="11">
        <v>0</v>
      </c>
    </row>
    <row r="5533" spans="3:10" x14ac:dyDescent="0.25">
      <c r="C5533" s="125"/>
      <c r="D5533" s="122"/>
      <c r="E5533" s="9"/>
      <c r="F5533" s="10"/>
      <c r="G5533" s="8">
        <v>100</v>
      </c>
      <c r="H5533" s="13">
        <v>100</v>
      </c>
      <c r="I5533" s="16">
        <v>0</v>
      </c>
      <c r="J5533" s="32">
        <v>0</v>
      </c>
    </row>
    <row r="5534" spans="3:10" x14ac:dyDescent="0.25">
      <c r="C5534" s="125"/>
      <c r="D5534" s="122"/>
      <c r="E5534" s="4" t="s">
        <v>32</v>
      </c>
      <c r="F5534" s="5"/>
      <c r="G5534" s="6">
        <v>606</v>
      </c>
      <c r="H5534" s="7">
        <v>536</v>
      </c>
      <c r="I5534" s="1">
        <v>58</v>
      </c>
      <c r="J5534" s="11">
        <v>12</v>
      </c>
    </row>
    <row r="5535" spans="3:10" x14ac:dyDescent="0.25">
      <c r="C5535" s="125"/>
      <c r="D5535" s="122"/>
      <c r="E5535" s="9"/>
      <c r="F5535" s="10"/>
      <c r="G5535" s="8">
        <v>100</v>
      </c>
      <c r="H5535" s="13">
        <v>88.448844884487997</v>
      </c>
      <c r="I5535" s="2">
        <v>9.5709570957099999</v>
      </c>
      <c r="J5535" s="14">
        <v>1.9801980198019999</v>
      </c>
    </row>
    <row r="5536" spans="3:10" x14ac:dyDescent="0.25">
      <c r="C5536" s="125"/>
      <c r="D5536" s="122"/>
      <c r="E5536" s="4" t="s">
        <v>33</v>
      </c>
      <c r="F5536" s="5"/>
      <c r="G5536" s="6">
        <v>421</v>
      </c>
      <c r="H5536" s="7">
        <v>393</v>
      </c>
      <c r="I5536" s="1">
        <v>16</v>
      </c>
      <c r="J5536" s="11">
        <v>12</v>
      </c>
    </row>
    <row r="5537" spans="3:10" x14ac:dyDescent="0.25">
      <c r="C5537" s="125"/>
      <c r="D5537" s="122"/>
      <c r="E5537" s="9"/>
      <c r="F5537" s="10"/>
      <c r="G5537" s="8">
        <v>100</v>
      </c>
      <c r="H5537" s="13">
        <v>93.349168646080997</v>
      </c>
      <c r="I5537" s="2">
        <v>3.8004750593819998</v>
      </c>
      <c r="J5537" s="14">
        <v>2.8503562945369998</v>
      </c>
    </row>
    <row r="5538" spans="3:10" x14ac:dyDescent="0.25">
      <c r="C5538" s="125"/>
      <c r="D5538" s="122"/>
      <c r="E5538" s="4" t="s">
        <v>34</v>
      </c>
      <c r="F5538" s="5"/>
      <c r="G5538" s="6">
        <v>112</v>
      </c>
      <c r="H5538" s="7">
        <v>99</v>
      </c>
      <c r="I5538" s="1">
        <v>8</v>
      </c>
      <c r="J5538" s="11">
        <v>5</v>
      </c>
    </row>
    <row r="5539" spans="3:10" x14ac:dyDescent="0.25">
      <c r="C5539" s="125"/>
      <c r="D5539" s="122"/>
      <c r="E5539" s="9"/>
      <c r="F5539" s="10"/>
      <c r="G5539" s="8">
        <v>100</v>
      </c>
      <c r="H5539" s="13">
        <v>88.392857142856997</v>
      </c>
      <c r="I5539" s="2">
        <v>7.1428571428570002</v>
      </c>
      <c r="J5539" s="14">
        <v>4.4642857142860004</v>
      </c>
    </row>
    <row r="5540" spans="3:10" x14ac:dyDescent="0.25">
      <c r="C5540" s="125"/>
      <c r="D5540" s="122"/>
      <c r="E5540" s="4" t="s">
        <v>35</v>
      </c>
      <c r="F5540" s="5"/>
      <c r="G5540" s="6">
        <v>533</v>
      </c>
      <c r="H5540" s="7">
        <v>492</v>
      </c>
      <c r="I5540" s="1">
        <v>24</v>
      </c>
      <c r="J5540" s="11">
        <v>17</v>
      </c>
    </row>
    <row r="5541" spans="3:10" x14ac:dyDescent="0.25">
      <c r="C5541" s="125"/>
      <c r="D5541" s="122"/>
      <c r="E5541" s="9"/>
      <c r="F5541" s="10"/>
      <c r="G5541" s="8">
        <v>100</v>
      </c>
      <c r="H5541" s="13">
        <v>92.307692307691994</v>
      </c>
      <c r="I5541" s="2">
        <v>4.5028142589120002</v>
      </c>
      <c r="J5541" s="14">
        <v>3.1894934333960001</v>
      </c>
    </row>
    <row r="5542" spans="3:10" x14ac:dyDescent="0.25">
      <c r="C5542" s="125"/>
      <c r="D5542" s="121" t="s">
        <v>22</v>
      </c>
      <c r="E5542" s="18" t="s">
        <v>25</v>
      </c>
      <c r="F5542" s="17"/>
      <c r="G5542" s="19">
        <v>247</v>
      </c>
      <c r="H5542" s="21">
        <v>223</v>
      </c>
      <c r="I5542" s="3">
        <v>22</v>
      </c>
      <c r="J5542" s="22">
        <v>2</v>
      </c>
    </row>
    <row r="5543" spans="3:10" x14ac:dyDescent="0.25">
      <c r="C5543" s="125"/>
      <c r="D5543" s="122"/>
      <c r="E5543" s="9"/>
      <c r="F5543" s="10"/>
      <c r="G5543" s="8">
        <v>100</v>
      </c>
      <c r="H5543" s="13">
        <v>90.283400809716994</v>
      </c>
      <c r="I5543" s="2">
        <v>8.9068825910929998</v>
      </c>
      <c r="J5543" s="14">
        <v>0.80971659919000005</v>
      </c>
    </row>
    <row r="5544" spans="3:10" x14ac:dyDescent="0.25">
      <c r="C5544" s="125"/>
      <c r="D5544" s="122"/>
      <c r="E5544" s="4" t="s">
        <v>26</v>
      </c>
      <c r="F5544" s="5"/>
      <c r="G5544" s="6">
        <v>380</v>
      </c>
      <c r="H5544" s="7">
        <v>351</v>
      </c>
      <c r="I5544" s="1">
        <v>26</v>
      </c>
      <c r="J5544" s="11">
        <v>3</v>
      </c>
    </row>
    <row r="5545" spans="3:10" x14ac:dyDescent="0.25">
      <c r="C5545" s="125"/>
      <c r="D5545" s="122"/>
      <c r="E5545" s="9"/>
      <c r="F5545" s="10"/>
      <c r="G5545" s="8">
        <v>100</v>
      </c>
      <c r="H5545" s="13">
        <v>92.368421052632002</v>
      </c>
      <c r="I5545" s="2">
        <v>6.8421052631580004</v>
      </c>
      <c r="J5545" s="14">
        <v>0.78947368421099995</v>
      </c>
    </row>
    <row r="5546" spans="3:10" x14ac:dyDescent="0.25">
      <c r="C5546" s="125"/>
      <c r="D5546" s="122"/>
      <c r="E5546" s="4" t="s">
        <v>27</v>
      </c>
      <c r="F5546" s="5"/>
      <c r="G5546" s="6">
        <v>251</v>
      </c>
      <c r="H5546" s="7">
        <v>235</v>
      </c>
      <c r="I5546" s="1">
        <v>11</v>
      </c>
      <c r="J5546" s="11">
        <v>5</v>
      </c>
    </row>
    <row r="5547" spans="3:10" x14ac:dyDescent="0.25">
      <c r="C5547" s="125"/>
      <c r="D5547" s="122"/>
      <c r="E5547" s="9"/>
      <c r="F5547" s="10"/>
      <c r="G5547" s="8">
        <v>100</v>
      </c>
      <c r="H5547" s="13">
        <v>93.625498007968005</v>
      </c>
      <c r="I5547" s="2">
        <v>4.3824701195219999</v>
      </c>
      <c r="J5547" s="14">
        <v>1.9920318725099999</v>
      </c>
    </row>
    <row r="5548" spans="3:10" x14ac:dyDescent="0.25">
      <c r="C5548" s="125"/>
      <c r="D5548" s="122"/>
      <c r="E5548" s="4" t="s">
        <v>28</v>
      </c>
      <c r="F5548" s="5"/>
      <c r="G5548" s="6">
        <v>210</v>
      </c>
      <c r="H5548" s="7">
        <v>195</v>
      </c>
      <c r="I5548" s="1">
        <v>10</v>
      </c>
      <c r="J5548" s="11">
        <v>5</v>
      </c>
    </row>
    <row r="5549" spans="3:10" x14ac:dyDescent="0.25">
      <c r="C5549" s="125"/>
      <c r="D5549" s="122"/>
      <c r="E5549" s="9"/>
      <c r="F5549" s="10"/>
      <c r="G5549" s="8">
        <v>100</v>
      </c>
      <c r="H5549" s="13">
        <v>92.857142857143003</v>
      </c>
      <c r="I5549" s="2">
        <v>4.7619047619049999</v>
      </c>
      <c r="J5549" s="14">
        <v>2.3809523809519999</v>
      </c>
    </row>
    <row r="5550" spans="3:10" x14ac:dyDescent="0.25">
      <c r="C5550" s="125"/>
      <c r="D5550" s="122"/>
      <c r="E5550" s="4" t="s">
        <v>29</v>
      </c>
      <c r="F5550" s="5"/>
      <c r="G5550" s="6">
        <v>123</v>
      </c>
      <c r="H5550" s="7">
        <v>98</v>
      </c>
      <c r="I5550" s="1">
        <v>24</v>
      </c>
      <c r="J5550" s="11">
        <v>1</v>
      </c>
    </row>
    <row r="5551" spans="3:10" x14ac:dyDescent="0.25">
      <c r="C5551" s="125"/>
      <c r="D5551" s="122"/>
      <c r="E5551" s="9"/>
      <c r="F5551" s="10"/>
      <c r="G5551" s="8">
        <v>100</v>
      </c>
      <c r="H5551" s="13">
        <v>79.674796747966994</v>
      </c>
      <c r="I5551" s="2">
        <v>19.512195121950999</v>
      </c>
      <c r="J5551" s="14">
        <v>0.81300813008100004</v>
      </c>
    </row>
    <row r="5552" spans="3:10" x14ac:dyDescent="0.25">
      <c r="C5552" s="125"/>
      <c r="D5552" s="122"/>
      <c r="E5552" s="4" t="s">
        <v>30</v>
      </c>
      <c r="F5552" s="5"/>
      <c r="G5552" s="6">
        <v>50</v>
      </c>
      <c r="H5552" s="7">
        <v>39</v>
      </c>
      <c r="I5552" s="1">
        <v>10</v>
      </c>
      <c r="J5552" s="11">
        <v>1</v>
      </c>
    </row>
    <row r="5553" spans="3:10" x14ac:dyDescent="0.25">
      <c r="C5553" s="125"/>
      <c r="D5553" s="122"/>
      <c r="E5553" s="9"/>
      <c r="F5553" s="10"/>
      <c r="G5553" s="8">
        <v>100</v>
      </c>
      <c r="H5553" s="13">
        <v>78</v>
      </c>
      <c r="I5553" s="2">
        <v>20</v>
      </c>
      <c r="J5553" s="14">
        <v>2</v>
      </c>
    </row>
    <row r="5554" spans="3:10" x14ac:dyDescent="0.25">
      <c r="C5554" s="125"/>
      <c r="D5554" s="122"/>
      <c r="E5554" s="4" t="s">
        <v>31</v>
      </c>
      <c r="F5554" s="5"/>
      <c r="G5554" s="6">
        <v>14</v>
      </c>
      <c r="H5554" s="7">
        <v>7</v>
      </c>
      <c r="I5554" s="1">
        <v>4</v>
      </c>
      <c r="J5554" s="11">
        <v>3</v>
      </c>
    </row>
    <row r="5555" spans="3:10" x14ac:dyDescent="0.25">
      <c r="C5555" s="125"/>
      <c r="D5555" s="122"/>
      <c r="E5555" s="9"/>
      <c r="F5555" s="10"/>
      <c r="G5555" s="8">
        <v>100</v>
      </c>
      <c r="H5555" s="13">
        <v>50</v>
      </c>
      <c r="I5555" s="2">
        <v>28.571428571428999</v>
      </c>
      <c r="J5555" s="14">
        <v>21.428571428571001</v>
      </c>
    </row>
    <row r="5556" spans="3:10" x14ac:dyDescent="0.25">
      <c r="C5556" s="125"/>
      <c r="D5556" s="122"/>
      <c r="E5556" s="4" t="s">
        <v>32</v>
      </c>
      <c r="F5556" s="5"/>
      <c r="G5556" s="6">
        <v>627</v>
      </c>
      <c r="H5556" s="7">
        <v>574</v>
      </c>
      <c r="I5556" s="1">
        <v>48</v>
      </c>
      <c r="J5556" s="11">
        <v>5</v>
      </c>
    </row>
    <row r="5557" spans="3:10" x14ac:dyDescent="0.25">
      <c r="C5557" s="125"/>
      <c r="D5557" s="122"/>
      <c r="E5557" s="9"/>
      <c r="F5557" s="10"/>
      <c r="G5557" s="8">
        <v>100</v>
      </c>
      <c r="H5557" s="13">
        <v>91.547049441786001</v>
      </c>
      <c r="I5557" s="2">
        <v>7.6555023923440002</v>
      </c>
      <c r="J5557" s="14">
        <v>0.79744816586900003</v>
      </c>
    </row>
    <row r="5558" spans="3:10" x14ac:dyDescent="0.25">
      <c r="C5558" s="125"/>
      <c r="D5558" s="122"/>
      <c r="E5558" s="4" t="s">
        <v>33</v>
      </c>
      <c r="F5558" s="5"/>
      <c r="G5558" s="6">
        <v>461</v>
      </c>
      <c r="H5558" s="7">
        <v>430</v>
      </c>
      <c r="I5558" s="1">
        <v>21</v>
      </c>
      <c r="J5558" s="11">
        <v>10</v>
      </c>
    </row>
    <row r="5559" spans="3:10" x14ac:dyDescent="0.25">
      <c r="C5559" s="125"/>
      <c r="D5559" s="122"/>
      <c r="E5559" s="9"/>
      <c r="F5559" s="10"/>
      <c r="G5559" s="8">
        <v>100</v>
      </c>
      <c r="H5559" s="13">
        <v>93.275488069413996</v>
      </c>
      <c r="I5559" s="2">
        <v>4.5553145336230001</v>
      </c>
      <c r="J5559" s="14">
        <v>2.1691973969629998</v>
      </c>
    </row>
    <row r="5560" spans="3:10" x14ac:dyDescent="0.25">
      <c r="C5560" s="125"/>
      <c r="D5560" s="122"/>
      <c r="E5560" s="4" t="s">
        <v>34</v>
      </c>
      <c r="F5560" s="5"/>
      <c r="G5560" s="6">
        <v>187</v>
      </c>
      <c r="H5560" s="7">
        <v>144</v>
      </c>
      <c r="I5560" s="1">
        <v>38</v>
      </c>
      <c r="J5560" s="11">
        <v>5</v>
      </c>
    </row>
    <row r="5561" spans="3:10" x14ac:dyDescent="0.25">
      <c r="C5561" s="125"/>
      <c r="D5561" s="122"/>
      <c r="E5561" s="9"/>
      <c r="F5561" s="10"/>
      <c r="G5561" s="8">
        <v>100</v>
      </c>
      <c r="H5561" s="13">
        <v>77.005347593582997</v>
      </c>
      <c r="I5561" s="2">
        <v>20.320855614972999</v>
      </c>
      <c r="J5561" s="14">
        <v>2.673796791444</v>
      </c>
    </row>
    <row r="5562" spans="3:10" x14ac:dyDescent="0.25">
      <c r="C5562" s="125"/>
      <c r="D5562" s="122"/>
      <c r="E5562" s="4" t="s">
        <v>35</v>
      </c>
      <c r="F5562" s="5"/>
      <c r="G5562" s="6">
        <v>648</v>
      </c>
      <c r="H5562" s="7">
        <v>574</v>
      </c>
      <c r="I5562" s="1">
        <v>59</v>
      </c>
      <c r="J5562" s="11">
        <v>15</v>
      </c>
    </row>
    <row r="5563" spans="3:10" x14ac:dyDescent="0.25">
      <c r="C5563" s="125"/>
      <c r="D5563" s="122"/>
      <c r="E5563" s="9"/>
      <c r="F5563" s="10"/>
      <c r="G5563" s="8">
        <v>100</v>
      </c>
      <c r="H5563" s="13">
        <v>88.580246913579998</v>
      </c>
      <c r="I5563" s="2">
        <v>9.1049382716050005</v>
      </c>
      <c r="J5563" s="14">
        <v>2.3148148148150001</v>
      </c>
    </row>
    <row r="5564" spans="3:10" x14ac:dyDescent="0.25">
      <c r="C5564" s="121" t="s">
        <v>36</v>
      </c>
      <c r="D5564" s="121" t="s">
        <v>24</v>
      </c>
      <c r="E5564" s="18" t="s">
        <v>37</v>
      </c>
      <c r="F5564" s="17"/>
      <c r="G5564" s="19">
        <v>106</v>
      </c>
      <c r="H5564" s="21">
        <v>95</v>
      </c>
      <c r="I5564" s="3">
        <v>9</v>
      </c>
      <c r="J5564" s="22">
        <v>2</v>
      </c>
    </row>
    <row r="5565" spans="3:10" x14ac:dyDescent="0.25">
      <c r="C5565" s="125"/>
      <c r="D5565" s="122"/>
      <c r="E5565" s="9"/>
      <c r="F5565" s="10"/>
      <c r="G5565" s="8">
        <v>100</v>
      </c>
      <c r="H5565" s="13">
        <v>89.622641509434004</v>
      </c>
      <c r="I5565" s="2">
        <v>8.4905660377360004</v>
      </c>
      <c r="J5565" s="14">
        <v>1.88679245283</v>
      </c>
    </row>
    <row r="5566" spans="3:10" ht="25.2" x14ac:dyDescent="0.25">
      <c r="C5566" s="125"/>
      <c r="D5566" s="122"/>
      <c r="E5566" s="4" t="s">
        <v>38</v>
      </c>
      <c r="F5566" s="5"/>
      <c r="G5566" s="6">
        <v>1653</v>
      </c>
      <c r="H5566" s="7">
        <v>1505</v>
      </c>
      <c r="I5566" s="1">
        <v>116</v>
      </c>
      <c r="J5566" s="11">
        <v>32</v>
      </c>
    </row>
    <row r="5567" spans="3:10" x14ac:dyDescent="0.25">
      <c r="C5567" s="125"/>
      <c r="D5567" s="122"/>
      <c r="E5567" s="9"/>
      <c r="F5567" s="10"/>
      <c r="G5567" s="8">
        <v>100</v>
      </c>
      <c r="H5567" s="13">
        <v>91.046581972172007</v>
      </c>
      <c r="I5567" s="2">
        <v>7.0175438596489998</v>
      </c>
      <c r="J5567" s="14">
        <v>1.9358741681789999</v>
      </c>
    </row>
    <row r="5568" spans="3:10" ht="25.2" x14ac:dyDescent="0.25">
      <c r="C5568" s="125"/>
      <c r="D5568" s="122"/>
      <c r="E5568" s="4" t="s">
        <v>39</v>
      </c>
      <c r="F5568" s="5"/>
      <c r="G5568" s="6">
        <v>116</v>
      </c>
      <c r="H5568" s="7">
        <v>101</v>
      </c>
      <c r="I5568" s="1">
        <v>14</v>
      </c>
      <c r="J5568" s="11">
        <v>1</v>
      </c>
    </row>
    <row r="5569" spans="3:10" x14ac:dyDescent="0.25">
      <c r="C5569" s="125"/>
      <c r="D5569" s="122"/>
      <c r="E5569" s="9"/>
      <c r="F5569" s="10"/>
      <c r="G5569" s="8">
        <v>100</v>
      </c>
      <c r="H5569" s="13">
        <v>87.068965517240997</v>
      </c>
      <c r="I5569" s="2">
        <v>12.068965517241001</v>
      </c>
      <c r="J5569" s="14">
        <v>0.86206896551699996</v>
      </c>
    </row>
    <row r="5570" spans="3:10" ht="25.2" x14ac:dyDescent="0.25">
      <c r="C5570" s="125"/>
      <c r="D5570" s="122"/>
      <c r="E5570" s="4" t="s">
        <v>40</v>
      </c>
      <c r="F5570" s="5"/>
      <c r="G5570" s="6">
        <v>513</v>
      </c>
      <c r="H5570" s="7">
        <v>451</v>
      </c>
      <c r="I5570" s="1">
        <v>50</v>
      </c>
      <c r="J5570" s="11">
        <v>12</v>
      </c>
    </row>
    <row r="5571" spans="3:10" x14ac:dyDescent="0.25">
      <c r="C5571" s="125"/>
      <c r="D5571" s="122"/>
      <c r="E5571" s="9"/>
      <c r="F5571" s="10"/>
      <c r="G5571" s="8">
        <v>100</v>
      </c>
      <c r="H5571" s="13">
        <v>87.914230019493004</v>
      </c>
      <c r="I5571" s="2">
        <v>9.7465886939569994</v>
      </c>
      <c r="J5571" s="14">
        <v>2.3391812865500001</v>
      </c>
    </row>
    <row r="5572" spans="3:10" x14ac:dyDescent="0.25">
      <c r="C5572" s="125"/>
      <c r="D5572" s="122"/>
      <c r="E5572" s="4" t="s">
        <v>18</v>
      </c>
      <c r="F5572" s="5"/>
      <c r="G5572" s="6">
        <v>26</v>
      </c>
      <c r="H5572" s="7">
        <v>24</v>
      </c>
      <c r="I5572" s="1">
        <v>0</v>
      </c>
      <c r="J5572" s="11">
        <v>2</v>
      </c>
    </row>
    <row r="5573" spans="3:10" x14ac:dyDescent="0.25">
      <c r="C5573" s="125"/>
      <c r="D5573" s="122"/>
      <c r="E5573" s="9"/>
      <c r="F5573" s="10"/>
      <c r="G5573" s="8">
        <v>100</v>
      </c>
      <c r="H5573" s="13">
        <v>92.307692307691994</v>
      </c>
      <c r="I5573" s="16">
        <v>0</v>
      </c>
      <c r="J5573" s="14">
        <v>7.6923076923079998</v>
      </c>
    </row>
    <row r="5574" spans="3:10" x14ac:dyDescent="0.25">
      <c r="C5574" s="125"/>
      <c r="D5574" s="121" t="s">
        <v>21</v>
      </c>
      <c r="E5574" s="18" t="s">
        <v>37</v>
      </c>
      <c r="F5574" s="17"/>
      <c r="G5574" s="19">
        <v>66</v>
      </c>
      <c r="H5574" s="21">
        <v>57</v>
      </c>
      <c r="I5574" s="3">
        <v>8</v>
      </c>
      <c r="J5574" s="22">
        <v>1</v>
      </c>
    </row>
    <row r="5575" spans="3:10" x14ac:dyDescent="0.25">
      <c r="C5575" s="125"/>
      <c r="D5575" s="122"/>
      <c r="E5575" s="9"/>
      <c r="F5575" s="10"/>
      <c r="G5575" s="8">
        <v>100</v>
      </c>
      <c r="H5575" s="13">
        <v>86.363636363636004</v>
      </c>
      <c r="I5575" s="2">
        <v>12.121212121212</v>
      </c>
      <c r="J5575" s="14">
        <v>1.5151515151520001</v>
      </c>
    </row>
    <row r="5576" spans="3:10" ht="25.2" x14ac:dyDescent="0.25">
      <c r="C5576" s="125"/>
      <c r="D5576" s="122"/>
      <c r="E5576" s="4" t="s">
        <v>38</v>
      </c>
      <c r="F5576" s="5"/>
      <c r="G5576" s="6">
        <v>938</v>
      </c>
      <c r="H5576" s="7">
        <v>854</v>
      </c>
      <c r="I5576" s="1">
        <v>62</v>
      </c>
      <c r="J5576" s="11">
        <v>22</v>
      </c>
    </row>
    <row r="5577" spans="3:10" x14ac:dyDescent="0.25">
      <c r="C5577" s="125"/>
      <c r="D5577" s="122"/>
      <c r="E5577" s="9"/>
      <c r="F5577" s="10"/>
      <c r="G5577" s="8">
        <v>100</v>
      </c>
      <c r="H5577" s="13">
        <v>91.044776119402997</v>
      </c>
      <c r="I5577" s="2">
        <v>6.6098081023450002</v>
      </c>
      <c r="J5577" s="14">
        <v>2.3454157782520002</v>
      </c>
    </row>
    <row r="5578" spans="3:10" ht="25.2" x14ac:dyDescent="0.25">
      <c r="C5578" s="125"/>
      <c r="D5578" s="122"/>
      <c r="E5578" s="4" t="s">
        <v>39</v>
      </c>
      <c r="F5578" s="5"/>
      <c r="G5578" s="6">
        <v>43</v>
      </c>
      <c r="H5578" s="7">
        <v>35</v>
      </c>
      <c r="I5578" s="1">
        <v>7</v>
      </c>
      <c r="J5578" s="11">
        <v>1</v>
      </c>
    </row>
    <row r="5579" spans="3:10" x14ac:dyDescent="0.25">
      <c r="C5579" s="125"/>
      <c r="D5579" s="122"/>
      <c r="E5579" s="9"/>
      <c r="F5579" s="10"/>
      <c r="G5579" s="8">
        <v>100</v>
      </c>
      <c r="H5579" s="13">
        <v>81.395348837208999</v>
      </c>
      <c r="I5579" s="2">
        <v>16.279069767442</v>
      </c>
      <c r="J5579" s="14">
        <v>2.3255813953489999</v>
      </c>
    </row>
    <row r="5580" spans="3:10" ht="25.2" x14ac:dyDescent="0.25">
      <c r="C5580" s="125"/>
      <c r="D5580" s="122"/>
      <c r="E5580" s="4" t="s">
        <v>40</v>
      </c>
      <c r="F5580" s="5"/>
      <c r="G5580" s="6">
        <v>77</v>
      </c>
      <c r="H5580" s="7">
        <v>69</v>
      </c>
      <c r="I5580" s="1">
        <v>5</v>
      </c>
      <c r="J5580" s="11">
        <v>3</v>
      </c>
    </row>
    <row r="5581" spans="3:10" x14ac:dyDescent="0.25">
      <c r="C5581" s="125"/>
      <c r="D5581" s="122"/>
      <c r="E5581" s="9"/>
      <c r="F5581" s="10"/>
      <c r="G5581" s="8">
        <v>100</v>
      </c>
      <c r="H5581" s="13">
        <v>89.610389610390001</v>
      </c>
      <c r="I5581" s="2">
        <v>6.4935064935059996</v>
      </c>
      <c r="J5581" s="14">
        <v>3.896103896104</v>
      </c>
    </row>
    <row r="5582" spans="3:10" x14ac:dyDescent="0.25">
      <c r="C5582" s="125"/>
      <c r="D5582" s="122"/>
      <c r="E5582" s="4" t="s">
        <v>18</v>
      </c>
      <c r="F5582" s="5"/>
      <c r="G5582" s="6">
        <v>15</v>
      </c>
      <c r="H5582" s="7">
        <v>13</v>
      </c>
      <c r="I5582" s="1">
        <v>0</v>
      </c>
      <c r="J5582" s="11">
        <v>2</v>
      </c>
    </row>
    <row r="5583" spans="3:10" x14ac:dyDescent="0.25">
      <c r="C5583" s="125"/>
      <c r="D5583" s="122"/>
      <c r="E5583" s="9"/>
      <c r="F5583" s="10"/>
      <c r="G5583" s="8">
        <v>100</v>
      </c>
      <c r="H5583" s="13">
        <v>86.666666666666998</v>
      </c>
      <c r="I5583" s="16">
        <v>0</v>
      </c>
      <c r="J5583" s="14">
        <v>13.333333333333</v>
      </c>
    </row>
    <row r="5584" spans="3:10" x14ac:dyDescent="0.25">
      <c r="C5584" s="125"/>
      <c r="D5584" s="121" t="s">
        <v>22</v>
      </c>
      <c r="E5584" s="18" t="s">
        <v>37</v>
      </c>
      <c r="F5584" s="17"/>
      <c r="G5584" s="19">
        <v>40</v>
      </c>
      <c r="H5584" s="21">
        <v>38</v>
      </c>
      <c r="I5584" s="3">
        <v>1</v>
      </c>
      <c r="J5584" s="22">
        <v>1</v>
      </c>
    </row>
    <row r="5585" spans="3:10" x14ac:dyDescent="0.25">
      <c r="C5585" s="125"/>
      <c r="D5585" s="122"/>
      <c r="E5585" s="9"/>
      <c r="F5585" s="10"/>
      <c r="G5585" s="8">
        <v>100</v>
      </c>
      <c r="H5585" s="13">
        <v>95</v>
      </c>
      <c r="I5585" s="2">
        <v>2.5</v>
      </c>
      <c r="J5585" s="14">
        <v>2.5</v>
      </c>
    </row>
    <row r="5586" spans="3:10" ht="25.2" x14ac:dyDescent="0.25">
      <c r="C5586" s="125"/>
      <c r="D5586" s="122"/>
      <c r="E5586" s="4" t="s">
        <v>38</v>
      </c>
      <c r="F5586" s="5"/>
      <c r="G5586" s="6">
        <v>715</v>
      </c>
      <c r="H5586" s="7">
        <v>651</v>
      </c>
      <c r="I5586" s="1">
        <v>54</v>
      </c>
      <c r="J5586" s="11">
        <v>10</v>
      </c>
    </row>
    <row r="5587" spans="3:10" x14ac:dyDescent="0.25">
      <c r="C5587" s="125"/>
      <c r="D5587" s="122"/>
      <c r="E5587" s="9"/>
      <c r="F5587" s="10"/>
      <c r="G5587" s="8">
        <v>100</v>
      </c>
      <c r="H5587" s="13">
        <v>91.048951048950997</v>
      </c>
      <c r="I5587" s="2">
        <v>7.5524475524480001</v>
      </c>
      <c r="J5587" s="14">
        <v>1.398601398601</v>
      </c>
    </row>
    <row r="5588" spans="3:10" ht="25.2" x14ac:dyDescent="0.25">
      <c r="C5588" s="125"/>
      <c r="D5588" s="122"/>
      <c r="E5588" s="4" t="s">
        <v>39</v>
      </c>
      <c r="F5588" s="5"/>
      <c r="G5588" s="6">
        <v>73</v>
      </c>
      <c r="H5588" s="7">
        <v>66</v>
      </c>
      <c r="I5588" s="1">
        <v>7</v>
      </c>
      <c r="J5588" s="11">
        <v>0</v>
      </c>
    </row>
    <row r="5589" spans="3:10" x14ac:dyDescent="0.25">
      <c r="C5589" s="125"/>
      <c r="D5589" s="122"/>
      <c r="E5589" s="9"/>
      <c r="F5589" s="10"/>
      <c r="G5589" s="8">
        <v>100</v>
      </c>
      <c r="H5589" s="13">
        <v>90.410958904110004</v>
      </c>
      <c r="I5589" s="2">
        <v>9.5890410958899999</v>
      </c>
      <c r="J5589" s="32">
        <v>0</v>
      </c>
    </row>
    <row r="5590" spans="3:10" ht="25.2" x14ac:dyDescent="0.25">
      <c r="C5590" s="125"/>
      <c r="D5590" s="122"/>
      <c r="E5590" s="4" t="s">
        <v>40</v>
      </c>
      <c r="F5590" s="5"/>
      <c r="G5590" s="6">
        <v>436</v>
      </c>
      <c r="H5590" s="7">
        <v>382</v>
      </c>
      <c r="I5590" s="1">
        <v>45</v>
      </c>
      <c r="J5590" s="11">
        <v>9</v>
      </c>
    </row>
    <row r="5591" spans="3:10" x14ac:dyDescent="0.25">
      <c r="C5591" s="125"/>
      <c r="D5591" s="122"/>
      <c r="E5591" s="9"/>
      <c r="F5591" s="10"/>
      <c r="G5591" s="8">
        <v>100</v>
      </c>
      <c r="H5591" s="13">
        <v>87.614678899083003</v>
      </c>
      <c r="I5591" s="2">
        <v>10.321100917431</v>
      </c>
      <c r="J5591" s="14">
        <v>2.0642201834859999</v>
      </c>
    </row>
    <row r="5592" spans="3:10" x14ac:dyDescent="0.25">
      <c r="C5592" s="125"/>
      <c r="D5592" s="122"/>
      <c r="E5592" s="4" t="s">
        <v>18</v>
      </c>
      <c r="F5592" s="5"/>
      <c r="G5592" s="6">
        <v>11</v>
      </c>
      <c r="H5592" s="7">
        <v>11</v>
      </c>
      <c r="I5592" s="1">
        <v>0</v>
      </c>
      <c r="J5592" s="11">
        <v>0</v>
      </c>
    </row>
    <row r="5593" spans="3:10" x14ac:dyDescent="0.25">
      <c r="C5593" s="125"/>
      <c r="D5593" s="122"/>
      <c r="E5593" s="9"/>
      <c r="F5593" s="10"/>
      <c r="G5593" s="8">
        <v>100</v>
      </c>
      <c r="H5593" s="13">
        <v>100</v>
      </c>
      <c r="I5593" s="16">
        <v>0</v>
      </c>
      <c r="J5593" s="32">
        <v>0</v>
      </c>
    </row>
    <row r="5594" spans="3:10" ht="25.2" x14ac:dyDescent="0.25">
      <c r="C5594" s="121" t="s">
        <v>41</v>
      </c>
      <c r="D5594" s="119" t="s">
        <v>20</v>
      </c>
      <c r="E5594" s="18" t="s">
        <v>42</v>
      </c>
      <c r="F5594" s="17"/>
      <c r="G5594" s="19">
        <v>385</v>
      </c>
      <c r="H5594" s="21">
        <v>343</v>
      </c>
      <c r="I5594" s="3">
        <v>33</v>
      </c>
      <c r="J5594" s="22">
        <v>9</v>
      </c>
    </row>
    <row r="5595" spans="3:10" x14ac:dyDescent="0.25">
      <c r="C5595" s="125"/>
      <c r="D5595" s="120"/>
      <c r="E5595" s="9"/>
      <c r="F5595" s="10"/>
      <c r="G5595" s="8">
        <v>100</v>
      </c>
      <c r="H5595" s="13">
        <v>89.090909090908994</v>
      </c>
      <c r="I5595" s="2">
        <v>8.5714285714289993</v>
      </c>
      <c r="J5595" s="14">
        <v>2.337662337662</v>
      </c>
    </row>
    <row r="5596" spans="3:10" ht="25.2" x14ac:dyDescent="0.25">
      <c r="C5596" s="125"/>
      <c r="D5596" s="120"/>
      <c r="E5596" s="4" t="s">
        <v>43</v>
      </c>
      <c r="F5596" s="5"/>
      <c r="G5596" s="6">
        <v>1574</v>
      </c>
      <c r="H5596" s="7">
        <v>1439</v>
      </c>
      <c r="I5596" s="1">
        <v>107</v>
      </c>
      <c r="J5596" s="11">
        <v>28</v>
      </c>
    </row>
    <row r="5597" spans="3:10" x14ac:dyDescent="0.25">
      <c r="C5597" s="125"/>
      <c r="D5597" s="120"/>
      <c r="E5597" s="9"/>
      <c r="F5597" s="10"/>
      <c r="G5597" s="8">
        <v>100</v>
      </c>
      <c r="H5597" s="13">
        <v>91.423125794154998</v>
      </c>
      <c r="I5597" s="2">
        <v>6.7979669631509996</v>
      </c>
      <c r="J5597" s="14">
        <v>1.778907242694</v>
      </c>
    </row>
    <row r="5598" spans="3:10" ht="25.2" x14ac:dyDescent="0.25">
      <c r="C5598" s="125"/>
      <c r="D5598" s="120"/>
      <c r="E5598" s="4" t="s">
        <v>44</v>
      </c>
      <c r="F5598" s="5"/>
      <c r="G5598" s="6">
        <v>89</v>
      </c>
      <c r="H5598" s="7">
        <v>77</v>
      </c>
      <c r="I5598" s="1">
        <v>10</v>
      </c>
      <c r="J5598" s="11">
        <v>2</v>
      </c>
    </row>
    <row r="5599" spans="3:10" x14ac:dyDescent="0.25">
      <c r="C5599" s="125"/>
      <c r="D5599" s="120"/>
      <c r="E5599" s="9"/>
      <c r="F5599" s="10"/>
      <c r="G5599" s="8">
        <v>100</v>
      </c>
      <c r="H5599" s="13">
        <v>86.516853932583999</v>
      </c>
      <c r="I5599" s="2">
        <v>11.23595505618</v>
      </c>
      <c r="J5599" s="14">
        <v>2.2471910112360001</v>
      </c>
    </row>
    <row r="5600" spans="3:10" ht="25.2" x14ac:dyDescent="0.25">
      <c r="C5600" s="125"/>
      <c r="D5600" s="120"/>
      <c r="E5600" s="4" t="s">
        <v>45</v>
      </c>
      <c r="F5600" s="5"/>
      <c r="G5600" s="6">
        <v>956</v>
      </c>
      <c r="H5600" s="7">
        <v>855</v>
      </c>
      <c r="I5600" s="1">
        <v>79</v>
      </c>
      <c r="J5600" s="11">
        <v>22</v>
      </c>
    </row>
    <row r="5601" spans="3:10" x14ac:dyDescent="0.25">
      <c r="C5601" s="125"/>
      <c r="D5601" s="120"/>
      <c r="E5601" s="9"/>
      <c r="F5601" s="10"/>
      <c r="G5601" s="8">
        <v>100</v>
      </c>
      <c r="H5601" s="13">
        <v>89.435146443514995</v>
      </c>
      <c r="I5601" s="2">
        <v>8.2635983263600004</v>
      </c>
      <c r="J5601" s="14">
        <v>2.3012552301259999</v>
      </c>
    </row>
    <row r="5602" spans="3:10" ht="25.2" x14ac:dyDescent="0.25">
      <c r="C5602" s="125"/>
      <c r="D5602" s="120"/>
      <c r="E5602" s="4" t="s">
        <v>46</v>
      </c>
      <c r="F5602" s="5"/>
      <c r="G5602" s="6">
        <v>85</v>
      </c>
      <c r="H5602" s="7">
        <v>73</v>
      </c>
      <c r="I5602" s="1">
        <v>10</v>
      </c>
      <c r="J5602" s="11">
        <v>2</v>
      </c>
    </row>
    <row r="5603" spans="3:10" x14ac:dyDescent="0.25">
      <c r="C5603" s="125"/>
      <c r="D5603" s="120"/>
      <c r="E5603" s="9"/>
      <c r="F5603" s="10"/>
      <c r="G5603" s="8">
        <v>100</v>
      </c>
      <c r="H5603" s="13">
        <v>85.882352941175995</v>
      </c>
      <c r="I5603" s="2">
        <v>11.764705882353001</v>
      </c>
      <c r="J5603" s="14">
        <v>2.352941176471</v>
      </c>
    </row>
    <row r="5604" spans="3:10" x14ac:dyDescent="0.25">
      <c r="C5604" s="125"/>
      <c r="D5604" s="120"/>
      <c r="E5604" s="4" t="s">
        <v>18</v>
      </c>
      <c r="F5604" s="5"/>
      <c r="G5604" s="6">
        <v>17</v>
      </c>
      <c r="H5604" s="7">
        <v>15</v>
      </c>
      <c r="I5604" s="1">
        <v>0</v>
      </c>
      <c r="J5604" s="11">
        <v>2</v>
      </c>
    </row>
    <row r="5605" spans="3:10" x14ac:dyDescent="0.25">
      <c r="C5605" s="125"/>
      <c r="D5605" s="120"/>
      <c r="E5605" s="9"/>
      <c r="F5605" s="10"/>
      <c r="G5605" s="8">
        <v>100</v>
      </c>
      <c r="H5605" s="13">
        <v>88.235294117647001</v>
      </c>
      <c r="I5605" s="16">
        <v>0</v>
      </c>
      <c r="J5605" s="14">
        <v>11.764705882353001</v>
      </c>
    </row>
    <row r="5606" spans="3:10" x14ac:dyDescent="0.25">
      <c r="C5606" s="121" t="s">
        <v>47</v>
      </c>
      <c r="D5606" s="119" t="s">
        <v>20</v>
      </c>
      <c r="E5606" s="18" t="s">
        <v>48</v>
      </c>
      <c r="F5606" s="17"/>
      <c r="G5606" s="19">
        <v>385</v>
      </c>
      <c r="H5606" s="21">
        <v>343</v>
      </c>
      <c r="I5606" s="3">
        <v>33</v>
      </c>
      <c r="J5606" s="22">
        <v>9</v>
      </c>
    </row>
    <row r="5607" spans="3:10" x14ac:dyDescent="0.25">
      <c r="C5607" s="125"/>
      <c r="D5607" s="120"/>
      <c r="E5607" s="9"/>
      <c r="F5607" s="10"/>
      <c r="G5607" s="8">
        <v>100</v>
      </c>
      <c r="H5607" s="13">
        <v>89.090909090908994</v>
      </c>
      <c r="I5607" s="2">
        <v>8.5714285714289993</v>
      </c>
      <c r="J5607" s="14">
        <v>2.337662337662</v>
      </c>
    </row>
    <row r="5608" spans="3:10" x14ac:dyDescent="0.25">
      <c r="C5608" s="125"/>
      <c r="D5608" s="120"/>
      <c r="E5608" s="4" t="s">
        <v>49</v>
      </c>
      <c r="F5608" s="5"/>
      <c r="G5608" s="6">
        <v>1156</v>
      </c>
      <c r="H5608" s="7">
        <v>1058</v>
      </c>
      <c r="I5608" s="1">
        <v>84</v>
      </c>
      <c r="J5608" s="11">
        <v>14</v>
      </c>
    </row>
    <row r="5609" spans="3:10" x14ac:dyDescent="0.25">
      <c r="C5609" s="125"/>
      <c r="D5609" s="120"/>
      <c r="E5609" s="9"/>
      <c r="F5609" s="10"/>
      <c r="G5609" s="8">
        <v>100</v>
      </c>
      <c r="H5609" s="13">
        <v>91.522491349481001</v>
      </c>
      <c r="I5609" s="2">
        <v>7.2664359861590002</v>
      </c>
      <c r="J5609" s="14">
        <v>1.2110726643600001</v>
      </c>
    </row>
    <row r="5610" spans="3:10" x14ac:dyDescent="0.25">
      <c r="C5610" s="125"/>
      <c r="D5610" s="120"/>
      <c r="E5610" s="4" t="s">
        <v>50</v>
      </c>
      <c r="F5610" s="5"/>
      <c r="G5610" s="6">
        <v>466</v>
      </c>
      <c r="H5610" s="7">
        <v>416</v>
      </c>
      <c r="I5610" s="1">
        <v>38</v>
      </c>
      <c r="J5610" s="11">
        <v>12</v>
      </c>
    </row>
    <row r="5611" spans="3:10" x14ac:dyDescent="0.25">
      <c r="C5611" s="125"/>
      <c r="D5611" s="120"/>
      <c r="E5611" s="9"/>
      <c r="F5611" s="10"/>
      <c r="G5611" s="8">
        <v>100</v>
      </c>
      <c r="H5611" s="13">
        <v>89.270386266093993</v>
      </c>
      <c r="I5611" s="2">
        <v>8.1545064377679992</v>
      </c>
      <c r="J5611" s="14">
        <v>2.5751072961369998</v>
      </c>
    </row>
    <row r="5612" spans="3:10" x14ac:dyDescent="0.25">
      <c r="C5612" s="125"/>
      <c r="D5612" s="120"/>
      <c r="E5612" s="4" t="s">
        <v>51</v>
      </c>
      <c r="F5612" s="5"/>
      <c r="G5612" s="6">
        <v>191</v>
      </c>
      <c r="H5612" s="7">
        <v>167</v>
      </c>
      <c r="I5612" s="1">
        <v>18</v>
      </c>
      <c r="J5612" s="11">
        <v>6</v>
      </c>
    </row>
    <row r="5613" spans="3:10" x14ac:dyDescent="0.25">
      <c r="C5613" s="125"/>
      <c r="D5613" s="120"/>
      <c r="E5613" s="9"/>
      <c r="F5613" s="10"/>
      <c r="G5613" s="8">
        <v>100</v>
      </c>
      <c r="H5613" s="13">
        <v>87.434554973822003</v>
      </c>
      <c r="I5613" s="2">
        <v>9.4240837696340005</v>
      </c>
      <c r="J5613" s="14">
        <v>3.1413612565450002</v>
      </c>
    </row>
    <row r="5614" spans="3:10" x14ac:dyDescent="0.25">
      <c r="C5614" s="125"/>
      <c r="D5614" s="120"/>
      <c r="E5614" s="4" t="s">
        <v>52</v>
      </c>
      <c r="F5614" s="5"/>
      <c r="G5614" s="6">
        <v>181</v>
      </c>
      <c r="H5614" s="7">
        <v>165</v>
      </c>
      <c r="I5614" s="1">
        <v>13</v>
      </c>
      <c r="J5614" s="11">
        <v>3</v>
      </c>
    </row>
    <row r="5615" spans="3:10" x14ac:dyDescent="0.25">
      <c r="C5615" s="125"/>
      <c r="D5615" s="120"/>
      <c r="E5615" s="9"/>
      <c r="F5615" s="10"/>
      <c r="G5615" s="8">
        <v>100</v>
      </c>
      <c r="H5615" s="13">
        <v>91.160220994474997</v>
      </c>
      <c r="I5615" s="2">
        <v>7.1823204419889999</v>
      </c>
      <c r="J5615" s="14">
        <v>1.657458563536</v>
      </c>
    </row>
    <row r="5616" spans="3:10" x14ac:dyDescent="0.25">
      <c r="C5616" s="125"/>
      <c r="D5616" s="120"/>
      <c r="E5616" s="4" t="s">
        <v>18</v>
      </c>
      <c r="F5616" s="5"/>
      <c r="G5616" s="6">
        <v>35</v>
      </c>
      <c r="H5616" s="7">
        <v>27</v>
      </c>
      <c r="I5616" s="1">
        <v>3</v>
      </c>
      <c r="J5616" s="11">
        <v>5</v>
      </c>
    </row>
    <row r="5617" spans="3:10" x14ac:dyDescent="0.25">
      <c r="C5617" s="125"/>
      <c r="D5617" s="120"/>
      <c r="E5617" s="9"/>
      <c r="F5617" s="10"/>
      <c r="G5617" s="8">
        <v>100</v>
      </c>
      <c r="H5617" s="13">
        <v>77.142857142856997</v>
      </c>
      <c r="I5617" s="2">
        <v>8.5714285714289993</v>
      </c>
      <c r="J5617" s="14">
        <v>14.285714285714</v>
      </c>
    </row>
    <row r="5618" spans="3:10" x14ac:dyDescent="0.25">
      <c r="C5618" s="121" t="s">
        <v>53</v>
      </c>
      <c r="D5618" s="119" t="s">
        <v>20</v>
      </c>
      <c r="E5618" s="18" t="s">
        <v>54</v>
      </c>
      <c r="F5618" s="17"/>
      <c r="G5618" s="19">
        <v>331</v>
      </c>
      <c r="H5618" s="21">
        <v>296</v>
      </c>
      <c r="I5618" s="3">
        <v>24</v>
      </c>
      <c r="J5618" s="22">
        <v>11</v>
      </c>
    </row>
    <row r="5619" spans="3:10" x14ac:dyDescent="0.25">
      <c r="C5619" s="125"/>
      <c r="D5619" s="120"/>
      <c r="E5619" s="9"/>
      <c r="F5619" s="10"/>
      <c r="G5619" s="8">
        <v>100</v>
      </c>
      <c r="H5619" s="13">
        <v>89.425981873111994</v>
      </c>
      <c r="I5619" s="2">
        <v>7.2507552870090004</v>
      </c>
      <c r="J5619" s="14">
        <v>3.3232628398789998</v>
      </c>
    </row>
    <row r="5620" spans="3:10" x14ac:dyDescent="0.25">
      <c r="C5620" s="125"/>
      <c r="D5620" s="120"/>
      <c r="E5620" s="4" t="s">
        <v>55</v>
      </c>
      <c r="F5620" s="5"/>
      <c r="G5620" s="6">
        <v>1212</v>
      </c>
      <c r="H5620" s="7">
        <v>1103</v>
      </c>
      <c r="I5620" s="1">
        <v>89</v>
      </c>
      <c r="J5620" s="11">
        <v>20</v>
      </c>
    </row>
    <row r="5621" spans="3:10" x14ac:dyDescent="0.25">
      <c r="C5621" s="125"/>
      <c r="D5621" s="120"/>
      <c r="E5621" s="9"/>
      <c r="F5621" s="10"/>
      <c r="G5621" s="8">
        <v>100</v>
      </c>
      <c r="H5621" s="13">
        <v>91.006600660065999</v>
      </c>
      <c r="I5621" s="2">
        <v>7.3432343234320001</v>
      </c>
      <c r="J5621" s="14">
        <v>1.6501650165020001</v>
      </c>
    </row>
    <row r="5622" spans="3:10" ht="25.2" x14ac:dyDescent="0.25">
      <c r="C5622" s="125"/>
      <c r="D5622" s="120"/>
      <c r="E5622" s="4" t="s">
        <v>56</v>
      </c>
      <c r="F5622" s="5"/>
      <c r="G5622" s="6">
        <v>615</v>
      </c>
      <c r="H5622" s="7">
        <v>549</v>
      </c>
      <c r="I5622" s="1">
        <v>55</v>
      </c>
      <c r="J5622" s="11">
        <v>11</v>
      </c>
    </row>
    <row r="5623" spans="3:10" x14ac:dyDescent="0.25">
      <c r="C5623" s="125"/>
      <c r="D5623" s="120"/>
      <c r="E5623" s="9"/>
      <c r="F5623" s="10"/>
      <c r="G5623" s="8">
        <v>100</v>
      </c>
      <c r="H5623" s="13">
        <v>89.268292682926997</v>
      </c>
      <c r="I5623" s="2">
        <v>8.9430894308940001</v>
      </c>
      <c r="J5623" s="14">
        <v>1.7886178861790001</v>
      </c>
    </row>
    <row r="5624" spans="3:10" x14ac:dyDescent="0.25">
      <c r="C5624" s="125"/>
      <c r="D5624" s="120"/>
      <c r="E5624" s="4" t="s">
        <v>57</v>
      </c>
      <c r="F5624" s="5"/>
      <c r="G5624" s="6">
        <v>234</v>
      </c>
      <c r="H5624" s="7">
        <v>209</v>
      </c>
      <c r="I5624" s="1">
        <v>20</v>
      </c>
      <c r="J5624" s="11">
        <v>5</v>
      </c>
    </row>
    <row r="5625" spans="3:10" x14ac:dyDescent="0.25">
      <c r="C5625" s="125"/>
      <c r="D5625" s="120"/>
      <c r="E5625" s="9"/>
      <c r="F5625" s="10"/>
      <c r="G5625" s="8">
        <v>100</v>
      </c>
      <c r="H5625" s="13">
        <v>89.316239316239006</v>
      </c>
      <c r="I5625" s="2">
        <v>8.5470085470089998</v>
      </c>
      <c r="J5625" s="14">
        <v>2.1367521367519999</v>
      </c>
    </row>
    <row r="5626" spans="3:10" x14ac:dyDescent="0.25">
      <c r="C5626" s="125"/>
      <c r="D5626" s="120"/>
      <c r="E5626" s="4" t="s">
        <v>18</v>
      </c>
      <c r="F5626" s="5"/>
      <c r="G5626" s="6">
        <v>22</v>
      </c>
      <c r="H5626" s="7">
        <v>19</v>
      </c>
      <c r="I5626" s="1">
        <v>1</v>
      </c>
      <c r="J5626" s="11">
        <v>2</v>
      </c>
    </row>
    <row r="5627" spans="3:10" x14ac:dyDescent="0.25">
      <c r="C5627" s="125"/>
      <c r="D5627" s="120"/>
      <c r="E5627" s="9"/>
      <c r="F5627" s="10"/>
      <c r="G5627" s="8">
        <v>100</v>
      </c>
      <c r="H5627" s="13">
        <v>86.363636363636004</v>
      </c>
      <c r="I5627" s="2">
        <v>4.5454545454549997</v>
      </c>
      <c r="J5627" s="14">
        <v>9.0909090909089993</v>
      </c>
    </row>
    <row r="5628" spans="3:10" x14ac:dyDescent="0.25">
      <c r="C5628" s="121" t="s">
        <v>58</v>
      </c>
      <c r="D5628" s="119" t="s">
        <v>20</v>
      </c>
      <c r="E5628" s="18" t="s">
        <v>59</v>
      </c>
      <c r="F5628" s="17"/>
      <c r="G5628" s="19">
        <v>522</v>
      </c>
      <c r="H5628" s="21">
        <v>453</v>
      </c>
      <c r="I5628" s="3">
        <v>53</v>
      </c>
      <c r="J5628" s="22">
        <v>16</v>
      </c>
    </row>
    <row r="5629" spans="3:10" x14ac:dyDescent="0.25">
      <c r="C5629" s="125"/>
      <c r="D5629" s="120"/>
      <c r="E5629" s="9"/>
      <c r="F5629" s="10"/>
      <c r="G5629" s="8">
        <v>100</v>
      </c>
      <c r="H5629" s="13">
        <v>86.781609195401998</v>
      </c>
      <c r="I5629" s="2">
        <v>10.153256704981001</v>
      </c>
      <c r="J5629" s="14">
        <v>3.065134099617</v>
      </c>
    </row>
    <row r="5630" spans="3:10" x14ac:dyDescent="0.25">
      <c r="C5630" s="125"/>
      <c r="D5630" s="120"/>
      <c r="E5630" s="4" t="s">
        <v>60</v>
      </c>
      <c r="F5630" s="5"/>
      <c r="G5630" s="6">
        <v>1090</v>
      </c>
      <c r="H5630" s="7">
        <v>995</v>
      </c>
      <c r="I5630" s="1">
        <v>74</v>
      </c>
      <c r="J5630" s="11">
        <v>21</v>
      </c>
    </row>
    <row r="5631" spans="3:10" x14ac:dyDescent="0.25">
      <c r="C5631" s="125"/>
      <c r="D5631" s="120"/>
      <c r="E5631" s="9"/>
      <c r="F5631" s="10"/>
      <c r="G5631" s="8">
        <v>100</v>
      </c>
      <c r="H5631" s="13">
        <v>91.284403669724995</v>
      </c>
      <c r="I5631" s="2">
        <v>6.7889908256879998</v>
      </c>
      <c r="J5631" s="14">
        <v>1.9266055045870001</v>
      </c>
    </row>
    <row r="5632" spans="3:10" ht="25.2" x14ac:dyDescent="0.25">
      <c r="C5632" s="125"/>
      <c r="D5632" s="120"/>
      <c r="E5632" s="4" t="s">
        <v>61</v>
      </c>
      <c r="F5632" s="5"/>
      <c r="G5632" s="6">
        <v>327</v>
      </c>
      <c r="H5632" s="7">
        <v>292</v>
      </c>
      <c r="I5632" s="1">
        <v>29</v>
      </c>
      <c r="J5632" s="11">
        <v>6</v>
      </c>
    </row>
    <row r="5633" spans="3:10" x14ac:dyDescent="0.25">
      <c r="C5633" s="125"/>
      <c r="D5633" s="120"/>
      <c r="E5633" s="9"/>
      <c r="F5633" s="10"/>
      <c r="G5633" s="8">
        <v>100</v>
      </c>
      <c r="H5633" s="13">
        <v>89.296636085627</v>
      </c>
      <c r="I5633" s="2">
        <v>8.8685015290520006</v>
      </c>
      <c r="J5633" s="14">
        <v>1.834862385321</v>
      </c>
    </row>
    <row r="5634" spans="3:10" x14ac:dyDescent="0.25">
      <c r="C5634" s="125"/>
      <c r="D5634" s="120"/>
      <c r="E5634" s="4" t="s">
        <v>62</v>
      </c>
      <c r="F5634" s="5"/>
      <c r="G5634" s="6">
        <v>428</v>
      </c>
      <c r="H5634" s="7">
        <v>396</v>
      </c>
      <c r="I5634" s="1">
        <v>29</v>
      </c>
      <c r="J5634" s="11">
        <v>3</v>
      </c>
    </row>
    <row r="5635" spans="3:10" x14ac:dyDescent="0.25">
      <c r="C5635" s="125"/>
      <c r="D5635" s="120"/>
      <c r="E5635" s="9"/>
      <c r="F5635" s="10"/>
      <c r="G5635" s="8">
        <v>100</v>
      </c>
      <c r="H5635" s="13">
        <v>92.523364485981006</v>
      </c>
      <c r="I5635" s="2">
        <v>6.7757009345789996</v>
      </c>
      <c r="J5635" s="14">
        <v>0.70093457943899995</v>
      </c>
    </row>
    <row r="5636" spans="3:10" x14ac:dyDescent="0.25">
      <c r="C5636" s="125"/>
      <c r="D5636" s="120"/>
      <c r="E5636" s="4" t="s">
        <v>63</v>
      </c>
      <c r="F5636" s="5"/>
      <c r="G5636" s="6">
        <v>25</v>
      </c>
      <c r="H5636" s="7">
        <v>21</v>
      </c>
      <c r="I5636" s="1">
        <v>3</v>
      </c>
      <c r="J5636" s="11">
        <v>1</v>
      </c>
    </row>
    <row r="5637" spans="3:10" x14ac:dyDescent="0.25">
      <c r="C5637" s="125"/>
      <c r="D5637" s="120"/>
      <c r="E5637" s="9"/>
      <c r="F5637" s="10"/>
      <c r="G5637" s="8">
        <v>100</v>
      </c>
      <c r="H5637" s="13">
        <v>84</v>
      </c>
      <c r="I5637" s="2">
        <v>12</v>
      </c>
      <c r="J5637" s="14">
        <v>4</v>
      </c>
    </row>
    <row r="5638" spans="3:10" x14ac:dyDescent="0.25">
      <c r="C5638" s="125"/>
      <c r="D5638" s="120"/>
      <c r="E5638" s="4" t="s">
        <v>18</v>
      </c>
      <c r="F5638" s="5"/>
      <c r="G5638" s="6">
        <v>22</v>
      </c>
      <c r="H5638" s="7">
        <v>19</v>
      </c>
      <c r="I5638" s="1">
        <v>1</v>
      </c>
      <c r="J5638" s="11">
        <v>2</v>
      </c>
    </row>
    <row r="5639" spans="3:10" x14ac:dyDescent="0.25">
      <c r="C5639" s="125"/>
      <c r="D5639" s="120"/>
      <c r="E5639" s="9"/>
      <c r="F5639" s="10"/>
      <c r="G5639" s="8">
        <v>100</v>
      </c>
      <c r="H5639" s="13">
        <v>86.363636363636004</v>
      </c>
      <c r="I5639" s="2">
        <v>4.5454545454549997</v>
      </c>
      <c r="J5639" s="14">
        <v>9.0909090909089993</v>
      </c>
    </row>
    <row r="5640" spans="3:10" ht="25.2" x14ac:dyDescent="0.25">
      <c r="C5640" s="121" t="s">
        <v>64</v>
      </c>
      <c r="D5640" s="119" t="s">
        <v>20</v>
      </c>
      <c r="E5640" s="18" t="s">
        <v>65</v>
      </c>
      <c r="F5640" s="17"/>
      <c r="G5640" s="19">
        <v>36</v>
      </c>
      <c r="H5640" s="21">
        <v>33</v>
      </c>
      <c r="I5640" s="3">
        <v>3</v>
      </c>
      <c r="J5640" s="22">
        <v>0</v>
      </c>
    </row>
    <row r="5641" spans="3:10" x14ac:dyDescent="0.25">
      <c r="C5641" s="125"/>
      <c r="D5641" s="120"/>
      <c r="E5641" s="9"/>
      <c r="F5641" s="10"/>
      <c r="G5641" s="8">
        <v>100</v>
      </c>
      <c r="H5641" s="13">
        <v>91.666666666666998</v>
      </c>
      <c r="I5641" s="2">
        <v>8.333333333333</v>
      </c>
      <c r="J5641" s="32">
        <v>0</v>
      </c>
    </row>
    <row r="5642" spans="3:10" ht="37.799999999999997" x14ac:dyDescent="0.25">
      <c r="C5642" s="125"/>
      <c r="D5642" s="120"/>
      <c r="E5642" s="4" t="s">
        <v>66</v>
      </c>
      <c r="F5642" s="5"/>
      <c r="G5642" s="6">
        <v>177</v>
      </c>
      <c r="H5642" s="7">
        <v>151</v>
      </c>
      <c r="I5642" s="1">
        <v>19</v>
      </c>
      <c r="J5642" s="11">
        <v>7</v>
      </c>
    </row>
    <row r="5643" spans="3:10" x14ac:dyDescent="0.25">
      <c r="C5643" s="125"/>
      <c r="D5643" s="120"/>
      <c r="E5643" s="9"/>
      <c r="F5643" s="10"/>
      <c r="G5643" s="8">
        <v>100</v>
      </c>
      <c r="H5643" s="13">
        <v>85.310734463277001</v>
      </c>
      <c r="I5643" s="2">
        <v>10.734463276835999</v>
      </c>
      <c r="J5643" s="14">
        <v>3.9548022598869998</v>
      </c>
    </row>
    <row r="5644" spans="3:10" ht="37.799999999999997" x14ac:dyDescent="0.25">
      <c r="C5644" s="125"/>
      <c r="D5644" s="120"/>
      <c r="E5644" s="4" t="s">
        <v>67</v>
      </c>
      <c r="F5644" s="5"/>
      <c r="G5644" s="6">
        <v>231</v>
      </c>
      <c r="H5644" s="7">
        <v>208</v>
      </c>
      <c r="I5644" s="1">
        <v>19</v>
      </c>
      <c r="J5644" s="11">
        <v>4</v>
      </c>
    </row>
    <row r="5645" spans="3:10" x14ac:dyDescent="0.25">
      <c r="C5645" s="125"/>
      <c r="D5645" s="120"/>
      <c r="E5645" s="9"/>
      <c r="F5645" s="10"/>
      <c r="G5645" s="8">
        <v>100</v>
      </c>
      <c r="H5645" s="13">
        <v>90.04329004329</v>
      </c>
      <c r="I5645" s="2">
        <v>8.2251082251080003</v>
      </c>
      <c r="J5645" s="14">
        <v>1.731601731602</v>
      </c>
    </row>
    <row r="5646" spans="3:10" ht="37.799999999999997" x14ac:dyDescent="0.25">
      <c r="C5646" s="125"/>
      <c r="D5646" s="120"/>
      <c r="E5646" s="4" t="s">
        <v>68</v>
      </c>
      <c r="F5646" s="5"/>
      <c r="G5646" s="6">
        <v>324</v>
      </c>
      <c r="H5646" s="7">
        <v>295</v>
      </c>
      <c r="I5646" s="1">
        <v>24</v>
      </c>
      <c r="J5646" s="11">
        <v>5</v>
      </c>
    </row>
    <row r="5647" spans="3:10" x14ac:dyDescent="0.25">
      <c r="C5647" s="125"/>
      <c r="D5647" s="120"/>
      <c r="E5647" s="9"/>
      <c r="F5647" s="10"/>
      <c r="G5647" s="8">
        <v>100</v>
      </c>
      <c r="H5647" s="13">
        <v>91.049382716048996</v>
      </c>
      <c r="I5647" s="2">
        <v>7.4074074074069998</v>
      </c>
      <c r="J5647" s="14">
        <v>1.543209876543</v>
      </c>
    </row>
    <row r="5648" spans="3:10" ht="37.799999999999997" x14ac:dyDescent="0.25">
      <c r="C5648" s="125"/>
      <c r="D5648" s="120"/>
      <c r="E5648" s="4" t="s">
        <v>69</v>
      </c>
      <c r="F5648" s="5"/>
      <c r="G5648" s="6">
        <v>364</v>
      </c>
      <c r="H5648" s="7">
        <v>322</v>
      </c>
      <c r="I5648" s="1">
        <v>36</v>
      </c>
      <c r="J5648" s="11">
        <v>6</v>
      </c>
    </row>
    <row r="5649" spans="3:10" x14ac:dyDescent="0.25">
      <c r="C5649" s="125"/>
      <c r="D5649" s="120"/>
      <c r="E5649" s="9"/>
      <c r="F5649" s="10"/>
      <c r="G5649" s="8">
        <v>100</v>
      </c>
      <c r="H5649" s="13">
        <v>88.461538461537998</v>
      </c>
      <c r="I5649" s="2">
        <v>9.8901098901100006</v>
      </c>
      <c r="J5649" s="14">
        <v>1.648351648352</v>
      </c>
    </row>
    <row r="5650" spans="3:10" ht="37.799999999999997" x14ac:dyDescent="0.25">
      <c r="C5650" s="125"/>
      <c r="D5650" s="120"/>
      <c r="E5650" s="4" t="s">
        <v>70</v>
      </c>
      <c r="F5650" s="5"/>
      <c r="G5650" s="6">
        <v>292</v>
      </c>
      <c r="H5650" s="7">
        <v>262</v>
      </c>
      <c r="I5650" s="1">
        <v>25</v>
      </c>
      <c r="J5650" s="11">
        <v>5</v>
      </c>
    </row>
    <row r="5651" spans="3:10" x14ac:dyDescent="0.25">
      <c r="C5651" s="125"/>
      <c r="D5651" s="120"/>
      <c r="E5651" s="9"/>
      <c r="F5651" s="10"/>
      <c r="G5651" s="8">
        <v>100</v>
      </c>
      <c r="H5651" s="13">
        <v>89.726027397259998</v>
      </c>
      <c r="I5651" s="2">
        <v>8.5616438356159996</v>
      </c>
      <c r="J5651" s="14">
        <v>1.7123287671230001</v>
      </c>
    </row>
    <row r="5652" spans="3:10" ht="37.799999999999997" x14ac:dyDescent="0.25">
      <c r="C5652" s="125"/>
      <c r="D5652" s="120"/>
      <c r="E5652" s="4" t="s">
        <v>71</v>
      </c>
      <c r="F5652" s="5"/>
      <c r="G5652" s="6">
        <v>316</v>
      </c>
      <c r="H5652" s="7">
        <v>298</v>
      </c>
      <c r="I5652" s="1">
        <v>12</v>
      </c>
      <c r="J5652" s="11">
        <v>6</v>
      </c>
    </row>
    <row r="5653" spans="3:10" x14ac:dyDescent="0.25">
      <c r="C5653" s="125"/>
      <c r="D5653" s="120"/>
      <c r="E5653" s="9"/>
      <c r="F5653" s="10"/>
      <c r="G5653" s="8">
        <v>100</v>
      </c>
      <c r="H5653" s="13">
        <v>94.303797468354006</v>
      </c>
      <c r="I5653" s="2">
        <v>3.7974683544299999</v>
      </c>
      <c r="J5653" s="14">
        <v>1.8987341772149999</v>
      </c>
    </row>
    <row r="5654" spans="3:10" ht="37.799999999999997" x14ac:dyDescent="0.25">
      <c r="C5654" s="125"/>
      <c r="D5654" s="120"/>
      <c r="E5654" s="4" t="s">
        <v>72</v>
      </c>
      <c r="F5654" s="5"/>
      <c r="G5654" s="6">
        <v>308</v>
      </c>
      <c r="H5654" s="7">
        <v>277</v>
      </c>
      <c r="I5654" s="1">
        <v>26</v>
      </c>
      <c r="J5654" s="11">
        <v>5</v>
      </c>
    </row>
    <row r="5655" spans="3:10" x14ac:dyDescent="0.25">
      <c r="C5655" s="125"/>
      <c r="D5655" s="120"/>
      <c r="E5655" s="9"/>
      <c r="F5655" s="10"/>
      <c r="G5655" s="8">
        <v>100</v>
      </c>
      <c r="H5655" s="13">
        <v>89.935064935065</v>
      </c>
      <c r="I5655" s="2">
        <v>8.4415584415579996</v>
      </c>
      <c r="J5655" s="14">
        <v>1.6233766233769999</v>
      </c>
    </row>
    <row r="5656" spans="3:10" ht="37.799999999999997" x14ac:dyDescent="0.25">
      <c r="C5656" s="125"/>
      <c r="D5656" s="120"/>
      <c r="E5656" s="4" t="s">
        <v>73</v>
      </c>
      <c r="F5656" s="5"/>
      <c r="G5656" s="6">
        <v>114</v>
      </c>
      <c r="H5656" s="7">
        <v>104</v>
      </c>
      <c r="I5656" s="1">
        <v>8</v>
      </c>
      <c r="J5656" s="11">
        <v>2</v>
      </c>
    </row>
    <row r="5657" spans="3:10" x14ac:dyDescent="0.25">
      <c r="C5657" s="125"/>
      <c r="D5657" s="120"/>
      <c r="E5657" s="9"/>
      <c r="F5657" s="10"/>
      <c r="G5657" s="8">
        <v>100</v>
      </c>
      <c r="H5657" s="13">
        <v>91.228070175439001</v>
      </c>
      <c r="I5657" s="2">
        <v>7.0175438596489998</v>
      </c>
      <c r="J5657" s="14">
        <v>1.7543859649119999</v>
      </c>
    </row>
    <row r="5658" spans="3:10" ht="25.2" x14ac:dyDescent="0.25">
      <c r="C5658" s="125"/>
      <c r="D5658" s="120"/>
      <c r="E5658" s="4" t="s">
        <v>74</v>
      </c>
      <c r="F5658" s="5"/>
      <c r="G5658" s="6">
        <v>96</v>
      </c>
      <c r="H5658" s="7">
        <v>90</v>
      </c>
      <c r="I5658" s="1">
        <v>6</v>
      </c>
      <c r="J5658" s="11">
        <v>0</v>
      </c>
    </row>
    <row r="5659" spans="3:10" x14ac:dyDescent="0.25">
      <c r="C5659" s="125"/>
      <c r="D5659" s="120"/>
      <c r="E5659" s="9"/>
      <c r="F5659" s="10"/>
      <c r="G5659" s="8">
        <v>100</v>
      </c>
      <c r="H5659" s="13">
        <v>93.75</v>
      </c>
      <c r="I5659" s="2">
        <v>6.25</v>
      </c>
      <c r="J5659" s="32">
        <v>0</v>
      </c>
    </row>
    <row r="5660" spans="3:10" x14ac:dyDescent="0.25">
      <c r="C5660" s="125"/>
      <c r="D5660" s="120"/>
      <c r="E5660" s="4" t="s">
        <v>75</v>
      </c>
      <c r="F5660" s="5"/>
      <c r="G5660" s="6">
        <v>29</v>
      </c>
      <c r="H5660" s="7">
        <v>23</v>
      </c>
      <c r="I5660" s="1">
        <v>4</v>
      </c>
      <c r="J5660" s="11">
        <v>2</v>
      </c>
    </row>
    <row r="5661" spans="3:10" x14ac:dyDescent="0.25">
      <c r="C5661" s="125"/>
      <c r="D5661" s="120"/>
      <c r="E5661" s="9"/>
      <c r="F5661" s="10"/>
      <c r="G5661" s="8">
        <v>100</v>
      </c>
      <c r="H5661" s="13">
        <v>79.310344827585993</v>
      </c>
      <c r="I5661" s="2">
        <v>13.793103448276</v>
      </c>
      <c r="J5661" s="14">
        <v>6.8965517241379999</v>
      </c>
    </row>
    <row r="5662" spans="3:10" x14ac:dyDescent="0.25">
      <c r="C5662" s="125"/>
      <c r="D5662" s="120"/>
      <c r="E5662" s="4" t="s">
        <v>18</v>
      </c>
      <c r="F5662" s="5"/>
      <c r="G5662" s="6">
        <v>127</v>
      </c>
      <c r="H5662" s="7">
        <v>113</v>
      </c>
      <c r="I5662" s="1">
        <v>7</v>
      </c>
      <c r="J5662" s="11">
        <v>7</v>
      </c>
    </row>
    <row r="5663" spans="3:10" x14ac:dyDescent="0.25">
      <c r="C5663" s="125"/>
      <c r="D5663" s="120"/>
      <c r="E5663" s="9"/>
      <c r="F5663" s="10"/>
      <c r="G5663" s="8">
        <v>100</v>
      </c>
      <c r="H5663" s="13">
        <v>88.976377952755996</v>
      </c>
      <c r="I5663" s="2">
        <v>5.5118110236220001</v>
      </c>
      <c r="J5663" s="14">
        <v>5.5118110236220001</v>
      </c>
    </row>
    <row r="5664" spans="3:10" x14ac:dyDescent="0.25">
      <c r="C5664" s="121" t="s">
        <v>76</v>
      </c>
      <c r="D5664" s="119" t="s">
        <v>20</v>
      </c>
      <c r="E5664" s="18" t="s">
        <v>77</v>
      </c>
      <c r="F5664" s="17"/>
      <c r="G5664" s="19">
        <v>626</v>
      </c>
      <c r="H5664" s="21">
        <v>573</v>
      </c>
      <c r="I5664" s="3">
        <v>38</v>
      </c>
      <c r="J5664" s="22">
        <v>15</v>
      </c>
    </row>
    <row r="5665" spans="3:10" x14ac:dyDescent="0.25">
      <c r="C5665" s="125"/>
      <c r="D5665" s="120"/>
      <c r="E5665" s="9"/>
      <c r="F5665" s="10"/>
      <c r="G5665" s="8">
        <v>100</v>
      </c>
      <c r="H5665" s="13">
        <v>91.533546325879001</v>
      </c>
      <c r="I5665" s="2">
        <v>6.0702875399360003</v>
      </c>
      <c r="J5665" s="14">
        <v>2.396166134185</v>
      </c>
    </row>
    <row r="5666" spans="3:10" x14ac:dyDescent="0.25">
      <c r="C5666" s="125"/>
      <c r="D5666" s="120"/>
      <c r="E5666" s="4" t="s">
        <v>78</v>
      </c>
      <c r="F5666" s="5"/>
      <c r="G5666" s="6">
        <v>975</v>
      </c>
      <c r="H5666" s="7">
        <v>867</v>
      </c>
      <c r="I5666" s="1">
        <v>91</v>
      </c>
      <c r="J5666" s="11">
        <v>17</v>
      </c>
    </row>
    <row r="5667" spans="3:10" x14ac:dyDescent="0.25">
      <c r="C5667" s="125"/>
      <c r="D5667" s="120"/>
      <c r="E5667" s="9"/>
      <c r="F5667" s="10"/>
      <c r="G5667" s="8">
        <v>100</v>
      </c>
      <c r="H5667" s="13">
        <v>88.923076923077005</v>
      </c>
      <c r="I5667" s="2">
        <v>9.333333333333</v>
      </c>
      <c r="J5667" s="14">
        <v>1.7435897435900001</v>
      </c>
    </row>
    <row r="5668" spans="3:10" x14ac:dyDescent="0.25">
      <c r="C5668" s="125"/>
      <c r="D5668" s="120"/>
      <c r="E5668" s="4" t="s">
        <v>79</v>
      </c>
      <c r="F5668" s="5"/>
      <c r="G5668" s="6">
        <v>589</v>
      </c>
      <c r="H5668" s="7">
        <v>533</v>
      </c>
      <c r="I5668" s="1">
        <v>45</v>
      </c>
      <c r="J5668" s="11">
        <v>11</v>
      </c>
    </row>
    <row r="5669" spans="3:10" x14ac:dyDescent="0.25">
      <c r="C5669" s="125"/>
      <c r="D5669" s="120"/>
      <c r="E5669" s="9"/>
      <c r="F5669" s="10"/>
      <c r="G5669" s="8">
        <v>100</v>
      </c>
      <c r="H5669" s="13">
        <v>90.492359932087993</v>
      </c>
      <c r="I5669" s="2">
        <v>7.6400679117149997</v>
      </c>
      <c r="J5669" s="14">
        <v>1.867572156197</v>
      </c>
    </row>
    <row r="5670" spans="3:10" x14ac:dyDescent="0.25">
      <c r="C5670" s="125"/>
      <c r="D5670" s="120"/>
      <c r="E5670" s="4" t="s">
        <v>80</v>
      </c>
      <c r="F5670" s="5"/>
      <c r="G5670" s="6">
        <v>224</v>
      </c>
      <c r="H5670" s="7">
        <v>203</v>
      </c>
      <c r="I5670" s="1">
        <v>15</v>
      </c>
      <c r="J5670" s="11">
        <v>6</v>
      </c>
    </row>
    <row r="5671" spans="3:10" x14ac:dyDescent="0.25">
      <c r="C5671" s="125"/>
      <c r="D5671" s="120"/>
      <c r="E5671" s="9"/>
      <c r="F5671" s="10"/>
      <c r="G5671" s="8">
        <v>100</v>
      </c>
      <c r="H5671" s="13">
        <v>90.625</v>
      </c>
      <c r="I5671" s="2">
        <v>6.6964285714290002</v>
      </c>
      <c r="J5671" s="14">
        <v>2.6785714285709998</v>
      </c>
    </row>
    <row r="5672" spans="3:10" x14ac:dyDescent="0.25">
      <c r="C5672" s="121" t="s">
        <v>81</v>
      </c>
      <c r="D5672" s="119" t="s">
        <v>20</v>
      </c>
      <c r="E5672" s="18" t="s">
        <v>82</v>
      </c>
      <c r="F5672" s="17"/>
      <c r="G5672" s="19">
        <v>300</v>
      </c>
      <c r="H5672" s="21">
        <v>276</v>
      </c>
      <c r="I5672" s="3">
        <v>19</v>
      </c>
      <c r="J5672" s="22">
        <v>5</v>
      </c>
    </row>
    <row r="5673" spans="3:10" x14ac:dyDescent="0.25">
      <c r="C5673" s="125"/>
      <c r="D5673" s="120"/>
      <c r="E5673" s="9"/>
      <c r="F5673" s="10"/>
      <c r="G5673" s="8">
        <v>100</v>
      </c>
      <c r="H5673" s="13">
        <v>92</v>
      </c>
      <c r="I5673" s="2">
        <v>6.333333333333</v>
      </c>
      <c r="J5673" s="14">
        <v>1.666666666667</v>
      </c>
    </row>
    <row r="5674" spans="3:10" x14ac:dyDescent="0.25">
      <c r="C5674" s="125"/>
      <c r="D5674" s="120"/>
      <c r="E5674" s="4" t="s">
        <v>83</v>
      </c>
      <c r="F5674" s="5"/>
      <c r="G5674" s="6">
        <v>722</v>
      </c>
      <c r="H5674" s="7">
        <v>653</v>
      </c>
      <c r="I5674" s="1">
        <v>50</v>
      </c>
      <c r="J5674" s="11">
        <v>19</v>
      </c>
    </row>
    <row r="5675" spans="3:10" x14ac:dyDescent="0.25">
      <c r="C5675" s="125"/>
      <c r="D5675" s="120"/>
      <c r="E5675" s="9"/>
      <c r="F5675" s="10"/>
      <c r="G5675" s="8">
        <v>100</v>
      </c>
      <c r="H5675" s="13">
        <v>90.443213296398994</v>
      </c>
      <c r="I5675" s="2">
        <v>6.9252077562330001</v>
      </c>
      <c r="J5675" s="14">
        <v>2.6315789473679998</v>
      </c>
    </row>
    <row r="5676" spans="3:10" x14ac:dyDescent="0.25">
      <c r="C5676" s="125"/>
      <c r="D5676" s="120"/>
      <c r="E5676" s="4" t="s">
        <v>84</v>
      </c>
      <c r="F5676" s="5"/>
      <c r="G5676" s="6">
        <v>483</v>
      </c>
      <c r="H5676" s="7">
        <v>439</v>
      </c>
      <c r="I5676" s="1">
        <v>37</v>
      </c>
      <c r="J5676" s="11">
        <v>7</v>
      </c>
    </row>
    <row r="5677" spans="3:10" x14ac:dyDescent="0.25">
      <c r="C5677" s="125"/>
      <c r="D5677" s="120"/>
      <c r="E5677" s="9"/>
      <c r="F5677" s="10"/>
      <c r="G5677" s="8">
        <v>100</v>
      </c>
      <c r="H5677" s="13">
        <v>90.890269151138995</v>
      </c>
      <c r="I5677" s="2">
        <v>7.6604554865420003</v>
      </c>
      <c r="J5677" s="14">
        <v>1.449275362319</v>
      </c>
    </row>
    <row r="5678" spans="3:10" x14ac:dyDescent="0.25">
      <c r="C5678" s="125"/>
      <c r="D5678" s="120"/>
      <c r="E5678" s="4" t="s">
        <v>85</v>
      </c>
      <c r="F5678" s="5"/>
      <c r="G5678" s="6">
        <v>395</v>
      </c>
      <c r="H5678" s="7">
        <v>354</v>
      </c>
      <c r="I5678" s="1">
        <v>29</v>
      </c>
      <c r="J5678" s="11">
        <v>12</v>
      </c>
    </row>
    <row r="5679" spans="3:10" x14ac:dyDescent="0.25">
      <c r="C5679" s="125"/>
      <c r="D5679" s="120"/>
      <c r="E5679" s="9"/>
      <c r="F5679" s="10"/>
      <c r="G5679" s="8">
        <v>100</v>
      </c>
      <c r="H5679" s="13">
        <v>89.620253164556999</v>
      </c>
      <c r="I5679" s="2">
        <v>7.3417721518989998</v>
      </c>
      <c r="J5679" s="14">
        <v>3.0379746835439998</v>
      </c>
    </row>
    <row r="5680" spans="3:10" x14ac:dyDescent="0.25">
      <c r="C5680" s="125"/>
      <c r="D5680" s="120"/>
      <c r="E5680" s="4" t="s">
        <v>86</v>
      </c>
      <c r="F5680" s="5"/>
      <c r="G5680" s="6">
        <v>236</v>
      </c>
      <c r="H5680" s="7">
        <v>206</v>
      </c>
      <c r="I5680" s="1">
        <v>28</v>
      </c>
      <c r="J5680" s="11">
        <v>2</v>
      </c>
    </row>
    <row r="5681" spans="3:10" x14ac:dyDescent="0.25">
      <c r="C5681" s="125"/>
      <c r="D5681" s="120"/>
      <c r="E5681" s="9"/>
      <c r="F5681" s="10"/>
      <c r="G5681" s="8">
        <v>100</v>
      </c>
      <c r="H5681" s="13">
        <v>87.288135593220005</v>
      </c>
      <c r="I5681" s="2">
        <v>11.864406779661</v>
      </c>
      <c r="J5681" s="14">
        <v>0.84745762711899997</v>
      </c>
    </row>
    <row r="5682" spans="3:10" x14ac:dyDescent="0.25">
      <c r="C5682" s="125"/>
      <c r="D5682" s="120"/>
      <c r="E5682" s="4" t="s">
        <v>87</v>
      </c>
      <c r="F5682" s="5"/>
      <c r="G5682" s="6">
        <v>278</v>
      </c>
      <c r="H5682" s="7">
        <v>248</v>
      </c>
      <c r="I5682" s="1">
        <v>26</v>
      </c>
      <c r="J5682" s="11">
        <v>4</v>
      </c>
    </row>
    <row r="5683" spans="3:10" x14ac:dyDescent="0.25">
      <c r="C5683" s="125"/>
      <c r="D5683" s="120"/>
      <c r="E5683" s="9"/>
      <c r="F5683" s="10"/>
      <c r="G5683" s="8">
        <v>100</v>
      </c>
      <c r="H5683" s="13">
        <v>89.208633093524995</v>
      </c>
      <c r="I5683" s="2">
        <v>9.3525179856119998</v>
      </c>
      <c r="J5683" s="14">
        <v>1.438848920863</v>
      </c>
    </row>
    <row r="5684" spans="3:10" x14ac:dyDescent="0.25">
      <c r="C5684" s="121" t="s">
        <v>88</v>
      </c>
      <c r="D5684" s="119" t="s">
        <v>20</v>
      </c>
      <c r="E5684" s="18" t="s">
        <v>89</v>
      </c>
      <c r="F5684" s="17"/>
      <c r="G5684" s="19">
        <v>110</v>
      </c>
      <c r="H5684" s="21">
        <v>99</v>
      </c>
      <c r="I5684" s="3">
        <v>8</v>
      </c>
      <c r="J5684" s="22">
        <v>3</v>
      </c>
    </row>
    <row r="5685" spans="3:10" x14ac:dyDescent="0.25">
      <c r="C5685" s="122"/>
      <c r="D5685" s="120"/>
      <c r="E5685" s="9"/>
      <c r="F5685" s="10"/>
      <c r="G5685" s="8">
        <v>100</v>
      </c>
      <c r="H5685" s="13">
        <v>90</v>
      </c>
      <c r="I5685" s="2">
        <v>7.2727272727269998</v>
      </c>
      <c r="J5685" s="14">
        <v>2.7272727272730002</v>
      </c>
    </row>
    <row r="5686" spans="3:10" x14ac:dyDescent="0.25">
      <c r="C5686" s="122"/>
      <c r="D5686" s="120"/>
      <c r="E5686" s="4" t="s">
        <v>90</v>
      </c>
      <c r="F5686" s="5"/>
      <c r="G5686" s="6">
        <v>190</v>
      </c>
      <c r="H5686" s="7">
        <v>177</v>
      </c>
      <c r="I5686" s="1">
        <v>11</v>
      </c>
      <c r="J5686" s="11">
        <v>2</v>
      </c>
    </row>
    <row r="5687" spans="3:10" x14ac:dyDescent="0.25">
      <c r="C5687" s="122"/>
      <c r="D5687" s="120"/>
      <c r="E5687" s="9"/>
      <c r="F5687" s="10"/>
      <c r="G5687" s="8">
        <v>100</v>
      </c>
      <c r="H5687" s="13">
        <v>93.157894736841996</v>
      </c>
      <c r="I5687" s="2">
        <v>5.7894736842109999</v>
      </c>
      <c r="J5687" s="14">
        <v>1.052631578947</v>
      </c>
    </row>
    <row r="5688" spans="3:10" x14ac:dyDescent="0.25">
      <c r="C5688" s="122"/>
      <c r="D5688" s="120"/>
      <c r="E5688" s="4" t="s">
        <v>83</v>
      </c>
      <c r="F5688" s="5"/>
      <c r="G5688" s="6">
        <v>722</v>
      </c>
      <c r="H5688" s="7">
        <v>653</v>
      </c>
      <c r="I5688" s="1">
        <v>50</v>
      </c>
      <c r="J5688" s="11">
        <v>19</v>
      </c>
    </row>
    <row r="5689" spans="3:10" x14ac:dyDescent="0.25">
      <c r="C5689" s="122"/>
      <c r="D5689" s="120"/>
      <c r="E5689" s="9"/>
      <c r="F5689" s="10"/>
      <c r="G5689" s="8">
        <v>100</v>
      </c>
      <c r="H5689" s="13">
        <v>90.443213296398994</v>
      </c>
      <c r="I5689" s="2">
        <v>6.9252077562330001</v>
      </c>
      <c r="J5689" s="14">
        <v>2.6315789473679998</v>
      </c>
    </row>
    <row r="5690" spans="3:10" x14ac:dyDescent="0.25">
      <c r="C5690" s="122"/>
      <c r="D5690" s="120"/>
      <c r="E5690" s="4" t="s">
        <v>91</v>
      </c>
      <c r="F5690" s="5"/>
      <c r="G5690" s="6">
        <v>117</v>
      </c>
      <c r="H5690" s="7">
        <v>106</v>
      </c>
      <c r="I5690" s="1">
        <v>10</v>
      </c>
      <c r="J5690" s="11">
        <v>1</v>
      </c>
    </row>
    <row r="5691" spans="3:10" x14ac:dyDescent="0.25">
      <c r="C5691" s="122"/>
      <c r="D5691" s="120"/>
      <c r="E5691" s="9"/>
      <c r="F5691" s="10"/>
      <c r="G5691" s="8">
        <v>100</v>
      </c>
      <c r="H5691" s="13">
        <v>90.598290598291001</v>
      </c>
      <c r="I5691" s="2">
        <v>8.5470085470089998</v>
      </c>
      <c r="J5691" s="14">
        <v>0.85470085470099999</v>
      </c>
    </row>
    <row r="5692" spans="3:10" x14ac:dyDescent="0.25">
      <c r="C5692" s="122"/>
      <c r="D5692" s="120"/>
      <c r="E5692" s="4" t="s">
        <v>92</v>
      </c>
      <c r="F5692" s="5"/>
      <c r="G5692" s="6">
        <v>123</v>
      </c>
      <c r="H5692" s="7">
        <v>114</v>
      </c>
      <c r="I5692" s="1">
        <v>7</v>
      </c>
      <c r="J5692" s="11">
        <v>2</v>
      </c>
    </row>
    <row r="5693" spans="3:10" x14ac:dyDescent="0.25">
      <c r="C5693" s="122"/>
      <c r="D5693" s="120"/>
      <c r="E5693" s="9"/>
      <c r="F5693" s="10"/>
      <c r="G5693" s="8">
        <v>100</v>
      </c>
      <c r="H5693" s="13">
        <v>92.682926829267998</v>
      </c>
      <c r="I5693" s="2">
        <v>5.6910569105690003</v>
      </c>
      <c r="J5693" s="14">
        <v>1.6260162601629999</v>
      </c>
    </row>
    <row r="5694" spans="3:10" x14ac:dyDescent="0.25">
      <c r="C5694" s="122"/>
      <c r="D5694" s="120"/>
      <c r="E5694" s="4" t="s">
        <v>93</v>
      </c>
      <c r="F5694" s="5"/>
      <c r="G5694" s="6">
        <v>243</v>
      </c>
      <c r="H5694" s="7">
        <v>219</v>
      </c>
      <c r="I5694" s="1">
        <v>20</v>
      </c>
      <c r="J5694" s="11">
        <v>4</v>
      </c>
    </row>
    <row r="5695" spans="3:10" x14ac:dyDescent="0.25">
      <c r="C5695" s="122"/>
      <c r="D5695" s="120"/>
      <c r="E5695" s="9"/>
      <c r="F5695" s="10"/>
      <c r="G5695" s="8">
        <v>100</v>
      </c>
      <c r="H5695" s="13">
        <v>90.123456790123001</v>
      </c>
      <c r="I5695" s="2">
        <v>8.2304526748970002</v>
      </c>
      <c r="J5695" s="14">
        <v>1.646090534979</v>
      </c>
    </row>
    <row r="5696" spans="3:10" x14ac:dyDescent="0.25">
      <c r="C5696" s="122"/>
      <c r="D5696" s="120"/>
      <c r="E5696" s="4" t="s">
        <v>85</v>
      </c>
      <c r="F5696" s="5"/>
      <c r="G5696" s="6">
        <v>395</v>
      </c>
      <c r="H5696" s="7">
        <v>354</v>
      </c>
      <c r="I5696" s="1">
        <v>29</v>
      </c>
      <c r="J5696" s="11">
        <v>12</v>
      </c>
    </row>
    <row r="5697" spans="2:12" x14ac:dyDescent="0.25">
      <c r="C5697" s="122"/>
      <c r="D5697" s="120"/>
      <c r="E5697" s="9"/>
      <c r="F5697" s="10"/>
      <c r="G5697" s="8">
        <v>100</v>
      </c>
      <c r="H5697" s="13">
        <v>89.620253164556999</v>
      </c>
      <c r="I5697" s="2">
        <v>7.3417721518989998</v>
      </c>
      <c r="J5697" s="14">
        <v>3.0379746835439998</v>
      </c>
    </row>
    <row r="5698" spans="2:12" x14ac:dyDescent="0.25">
      <c r="C5698" s="122"/>
      <c r="D5698" s="120"/>
      <c r="E5698" s="4" t="s">
        <v>94</v>
      </c>
      <c r="F5698" s="5"/>
      <c r="G5698" s="6">
        <v>168</v>
      </c>
      <c r="H5698" s="7">
        <v>144</v>
      </c>
      <c r="I5698" s="1">
        <v>24</v>
      </c>
      <c r="J5698" s="11">
        <v>0</v>
      </c>
    </row>
    <row r="5699" spans="2:12" x14ac:dyDescent="0.25">
      <c r="C5699" s="122"/>
      <c r="D5699" s="120"/>
      <c r="E5699" s="9"/>
      <c r="F5699" s="10"/>
      <c r="G5699" s="8">
        <v>100</v>
      </c>
      <c r="H5699" s="13">
        <v>85.714285714286007</v>
      </c>
      <c r="I5699" s="2">
        <v>14.285714285714</v>
      </c>
      <c r="J5699" s="32">
        <v>0</v>
      </c>
    </row>
    <row r="5700" spans="2:12" x14ac:dyDescent="0.25">
      <c r="C5700" s="122"/>
      <c r="D5700" s="120"/>
      <c r="E5700" s="4" t="s">
        <v>95</v>
      </c>
      <c r="F5700" s="5"/>
      <c r="G5700" s="6">
        <v>68</v>
      </c>
      <c r="H5700" s="7">
        <v>62</v>
      </c>
      <c r="I5700" s="1">
        <v>4</v>
      </c>
      <c r="J5700" s="11">
        <v>2</v>
      </c>
    </row>
    <row r="5701" spans="2:12" x14ac:dyDescent="0.25">
      <c r="C5701" s="122"/>
      <c r="D5701" s="120"/>
      <c r="E5701" s="9"/>
      <c r="F5701" s="10"/>
      <c r="G5701" s="8">
        <v>100</v>
      </c>
      <c r="H5701" s="13">
        <v>91.176470588235006</v>
      </c>
      <c r="I5701" s="2">
        <v>5.8823529411760003</v>
      </c>
      <c r="J5701" s="14">
        <v>2.9411764705880001</v>
      </c>
    </row>
    <row r="5702" spans="2:12" x14ac:dyDescent="0.25">
      <c r="C5702" s="122"/>
      <c r="D5702" s="120"/>
      <c r="E5702" s="4" t="s">
        <v>87</v>
      </c>
      <c r="F5702" s="5"/>
      <c r="G5702" s="6">
        <v>278</v>
      </c>
      <c r="H5702" s="7">
        <v>248</v>
      </c>
      <c r="I5702" s="1">
        <v>26</v>
      </c>
      <c r="J5702" s="11">
        <v>4</v>
      </c>
    </row>
    <row r="5703" spans="2:12" x14ac:dyDescent="0.25">
      <c r="C5703" s="126"/>
      <c r="D5703" s="123"/>
      <c r="E5703" s="67"/>
      <c r="F5703" s="58"/>
      <c r="G5703" s="75">
        <v>100</v>
      </c>
      <c r="H5703" s="83">
        <v>89.208633093524995</v>
      </c>
      <c r="I5703" s="41">
        <v>9.3525179856119998</v>
      </c>
      <c r="J5703" s="84">
        <v>1.438848920863</v>
      </c>
    </row>
    <row r="5705" spans="2:12" x14ac:dyDescent="0.25">
      <c r="B5705" s="48" t="str">
        <f xml:space="preserve"> HYPERLINK("#'目次'!B34", "[28]")</f>
        <v>[28]</v>
      </c>
      <c r="C5705" s="35" t="s">
        <v>236</v>
      </c>
    </row>
    <row r="5706" spans="2:12" x14ac:dyDescent="0.25">
      <c r="C5706" s="99" t="s">
        <v>237</v>
      </c>
    </row>
    <row r="5708" spans="2:12" x14ac:dyDescent="0.25">
      <c r="C5708" s="35" t="s">
        <v>14</v>
      </c>
    </row>
    <row r="5709" spans="2:12" ht="25.2" x14ac:dyDescent="0.25">
      <c r="C5709" s="115"/>
      <c r="D5709" s="116"/>
      <c r="E5709" s="116"/>
      <c r="F5709" s="116"/>
      <c r="G5709" s="44" t="s">
        <v>15</v>
      </c>
      <c r="H5709" s="43" t="s">
        <v>238</v>
      </c>
      <c r="I5709" s="26" t="s">
        <v>239</v>
      </c>
      <c r="J5709" s="26" t="s">
        <v>240</v>
      </c>
      <c r="K5709" s="26" t="s">
        <v>241</v>
      </c>
      <c r="L5709" s="49" t="s">
        <v>18</v>
      </c>
    </row>
    <row r="5710" spans="2:12" x14ac:dyDescent="0.25">
      <c r="C5710" s="117"/>
      <c r="D5710" s="118"/>
      <c r="E5710" s="118"/>
      <c r="F5710" s="118"/>
      <c r="G5710" s="46"/>
      <c r="H5710" s="47"/>
      <c r="I5710" s="27"/>
      <c r="J5710" s="27"/>
      <c r="K5710" s="27"/>
      <c r="L5710" s="45"/>
    </row>
    <row r="5711" spans="2:12" x14ac:dyDescent="0.25">
      <c r="C5711" s="77"/>
      <c r="D5711" s="17"/>
      <c r="E5711" s="76" t="s">
        <v>15</v>
      </c>
      <c r="F5711" s="73"/>
      <c r="G5711" s="57">
        <v>2176</v>
      </c>
      <c r="H5711" s="31">
        <v>386</v>
      </c>
      <c r="I5711" s="31">
        <v>558</v>
      </c>
      <c r="J5711" s="31">
        <v>852</v>
      </c>
      <c r="K5711" s="31">
        <v>358</v>
      </c>
      <c r="L5711" s="68">
        <v>22</v>
      </c>
    </row>
    <row r="5712" spans="2:12" x14ac:dyDescent="0.25">
      <c r="C5712" s="67"/>
      <c r="D5712" s="58"/>
      <c r="E5712" s="58"/>
      <c r="F5712" s="78"/>
      <c r="G5712" s="8">
        <v>100</v>
      </c>
      <c r="H5712" s="2">
        <v>17.738970588234999</v>
      </c>
      <c r="I5712" s="2">
        <v>25.643382352941</v>
      </c>
      <c r="J5712" s="2">
        <v>39.154411764705998</v>
      </c>
      <c r="K5712" s="2">
        <v>16.452205882352999</v>
      </c>
      <c r="L5712" s="14">
        <v>1.0110294117650001</v>
      </c>
    </row>
    <row r="5713" spans="3:12" x14ac:dyDescent="0.25">
      <c r="C5713" s="124" t="s">
        <v>19</v>
      </c>
      <c r="D5713" s="119" t="s">
        <v>20</v>
      </c>
      <c r="E5713" s="18" t="s">
        <v>21</v>
      </c>
      <c r="F5713" s="17"/>
      <c r="G5713" s="19">
        <v>1028</v>
      </c>
      <c r="H5713" s="21">
        <v>197</v>
      </c>
      <c r="I5713" s="3">
        <v>253</v>
      </c>
      <c r="J5713" s="3">
        <v>415</v>
      </c>
      <c r="K5713" s="3">
        <v>154</v>
      </c>
      <c r="L5713" s="22">
        <v>9</v>
      </c>
    </row>
    <row r="5714" spans="3:12" x14ac:dyDescent="0.25">
      <c r="C5714" s="125"/>
      <c r="D5714" s="120"/>
      <c r="E5714" s="9"/>
      <c r="F5714" s="10"/>
      <c r="G5714" s="8">
        <v>100</v>
      </c>
      <c r="H5714" s="13">
        <v>19.163424124513998</v>
      </c>
      <c r="I5714" s="2">
        <v>24.610894941634001</v>
      </c>
      <c r="J5714" s="2">
        <v>40.369649805446997</v>
      </c>
      <c r="K5714" s="2">
        <v>14.980544747082</v>
      </c>
      <c r="L5714" s="14">
        <v>0.87548638132300005</v>
      </c>
    </row>
    <row r="5715" spans="3:12" x14ac:dyDescent="0.25">
      <c r="C5715" s="125"/>
      <c r="D5715" s="120"/>
      <c r="E5715" s="4" t="s">
        <v>22</v>
      </c>
      <c r="F5715" s="5"/>
      <c r="G5715" s="6">
        <v>1148</v>
      </c>
      <c r="H5715" s="7">
        <v>189</v>
      </c>
      <c r="I5715" s="1">
        <v>305</v>
      </c>
      <c r="J5715" s="1">
        <v>437</v>
      </c>
      <c r="K5715" s="1">
        <v>204</v>
      </c>
      <c r="L5715" s="11">
        <v>13</v>
      </c>
    </row>
    <row r="5716" spans="3:12" x14ac:dyDescent="0.25">
      <c r="C5716" s="125"/>
      <c r="D5716" s="120"/>
      <c r="E5716" s="9"/>
      <c r="F5716" s="10"/>
      <c r="G5716" s="8">
        <v>100</v>
      </c>
      <c r="H5716" s="13">
        <v>16.463414634146002</v>
      </c>
      <c r="I5716" s="2">
        <v>26.567944250871001</v>
      </c>
      <c r="J5716" s="2">
        <v>38.066202090592</v>
      </c>
      <c r="K5716" s="2">
        <v>17.770034843205998</v>
      </c>
      <c r="L5716" s="14">
        <v>1.1324041811850001</v>
      </c>
    </row>
    <row r="5717" spans="3:12" x14ac:dyDescent="0.25">
      <c r="C5717" s="121" t="s">
        <v>23</v>
      </c>
      <c r="D5717" s="121" t="s">
        <v>24</v>
      </c>
      <c r="E5717" s="18" t="s">
        <v>25</v>
      </c>
      <c r="F5717" s="17"/>
      <c r="G5717" s="19">
        <v>461</v>
      </c>
      <c r="H5717" s="21">
        <v>107</v>
      </c>
      <c r="I5717" s="3">
        <v>190</v>
      </c>
      <c r="J5717" s="3">
        <v>164</v>
      </c>
      <c r="K5717" s="3">
        <v>0</v>
      </c>
      <c r="L5717" s="22">
        <v>0</v>
      </c>
    </row>
    <row r="5718" spans="3:12" x14ac:dyDescent="0.25">
      <c r="C5718" s="125"/>
      <c r="D5718" s="122"/>
      <c r="E5718" s="9"/>
      <c r="F5718" s="10"/>
      <c r="G5718" s="8">
        <v>100</v>
      </c>
      <c r="H5718" s="13">
        <v>23.210412147505</v>
      </c>
      <c r="I5718" s="2">
        <v>41.214750542299001</v>
      </c>
      <c r="J5718" s="2">
        <v>35.574837310195001</v>
      </c>
      <c r="K5718" s="16">
        <v>0</v>
      </c>
      <c r="L5718" s="32">
        <v>0</v>
      </c>
    </row>
    <row r="5719" spans="3:12" x14ac:dyDescent="0.25">
      <c r="C5719" s="125"/>
      <c r="D5719" s="122"/>
      <c r="E5719" s="4" t="s">
        <v>26</v>
      </c>
      <c r="F5719" s="5"/>
      <c r="G5719" s="6">
        <v>649</v>
      </c>
      <c r="H5719" s="7">
        <v>108</v>
      </c>
      <c r="I5719" s="1">
        <v>157</v>
      </c>
      <c r="J5719" s="1">
        <v>311</v>
      </c>
      <c r="K5719" s="1">
        <v>67</v>
      </c>
      <c r="L5719" s="11">
        <v>6</v>
      </c>
    </row>
    <row r="5720" spans="3:12" x14ac:dyDescent="0.25">
      <c r="C5720" s="125"/>
      <c r="D5720" s="122"/>
      <c r="E5720" s="9"/>
      <c r="F5720" s="10"/>
      <c r="G5720" s="8">
        <v>100</v>
      </c>
      <c r="H5720" s="13">
        <v>16.640986132512001</v>
      </c>
      <c r="I5720" s="2">
        <v>24.191063174113999</v>
      </c>
      <c r="J5720" s="2">
        <v>47.919876733435999</v>
      </c>
      <c r="K5720" s="2">
        <v>10.323574730354</v>
      </c>
      <c r="L5720" s="14">
        <v>0.92449922958399999</v>
      </c>
    </row>
    <row r="5721" spans="3:12" x14ac:dyDescent="0.25">
      <c r="C5721" s="125"/>
      <c r="D5721" s="122"/>
      <c r="E5721" s="4" t="s">
        <v>27</v>
      </c>
      <c r="F5721" s="5"/>
      <c r="G5721" s="6">
        <v>462</v>
      </c>
      <c r="H5721" s="7">
        <v>74</v>
      </c>
      <c r="I5721" s="1">
        <v>116</v>
      </c>
      <c r="J5721" s="1">
        <v>191</v>
      </c>
      <c r="K5721" s="1">
        <v>78</v>
      </c>
      <c r="L5721" s="11">
        <v>3</v>
      </c>
    </row>
    <row r="5722" spans="3:12" x14ac:dyDescent="0.25">
      <c r="C5722" s="125"/>
      <c r="D5722" s="122"/>
      <c r="E5722" s="9"/>
      <c r="F5722" s="10"/>
      <c r="G5722" s="8">
        <v>100</v>
      </c>
      <c r="H5722" s="13">
        <v>16.017316017315999</v>
      </c>
      <c r="I5722" s="2">
        <v>25.108225108225</v>
      </c>
      <c r="J5722" s="2">
        <v>41.341991341990997</v>
      </c>
      <c r="K5722" s="2">
        <v>16.883116883117001</v>
      </c>
      <c r="L5722" s="14">
        <v>0.64935064935099995</v>
      </c>
    </row>
    <row r="5723" spans="3:12" x14ac:dyDescent="0.25">
      <c r="C5723" s="125"/>
      <c r="D5723" s="122"/>
      <c r="E5723" s="4" t="s">
        <v>28</v>
      </c>
      <c r="F5723" s="5"/>
      <c r="G5723" s="6">
        <v>361</v>
      </c>
      <c r="H5723" s="7">
        <v>61</v>
      </c>
      <c r="I5723" s="1">
        <v>60</v>
      </c>
      <c r="J5723" s="1">
        <v>124</v>
      </c>
      <c r="K5723" s="1">
        <v>106</v>
      </c>
      <c r="L5723" s="11">
        <v>10</v>
      </c>
    </row>
    <row r="5724" spans="3:12" x14ac:dyDescent="0.25">
      <c r="C5724" s="125"/>
      <c r="D5724" s="122"/>
      <c r="E5724" s="9"/>
      <c r="F5724" s="10"/>
      <c r="G5724" s="8">
        <v>100</v>
      </c>
      <c r="H5724" s="13">
        <v>16.897506925207999</v>
      </c>
      <c r="I5724" s="2">
        <v>16.620498614957999</v>
      </c>
      <c r="J5724" s="2">
        <v>34.349030470914002</v>
      </c>
      <c r="K5724" s="2">
        <v>29.362880886427</v>
      </c>
      <c r="L5724" s="14">
        <v>2.7700831024929999</v>
      </c>
    </row>
    <row r="5725" spans="3:12" x14ac:dyDescent="0.25">
      <c r="C5725" s="125"/>
      <c r="D5725" s="122"/>
      <c r="E5725" s="4" t="s">
        <v>29</v>
      </c>
      <c r="F5725" s="5"/>
      <c r="G5725" s="6">
        <v>172</v>
      </c>
      <c r="H5725" s="7">
        <v>25</v>
      </c>
      <c r="I5725" s="1">
        <v>27</v>
      </c>
      <c r="J5725" s="1">
        <v>48</v>
      </c>
      <c r="K5725" s="1">
        <v>72</v>
      </c>
      <c r="L5725" s="11">
        <v>0</v>
      </c>
    </row>
    <row r="5726" spans="3:12" x14ac:dyDescent="0.25">
      <c r="C5726" s="125"/>
      <c r="D5726" s="122"/>
      <c r="E5726" s="9"/>
      <c r="F5726" s="10"/>
      <c r="G5726" s="8">
        <v>100</v>
      </c>
      <c r="H5726" s="13">
        <v>14.534883720930001</v>
      </c>
      <c r="I5726" s="2">
        <v>15.697674418605001</v>
      </c>
      <c r="J5726" s="2">
        <v>27.906976744186</v>
      </c>
      <c r="K5726" s="2">
        <v>41.860465116279002</v>
      </c>
      <c r="L5726" s="32">
        <v>0</v>
      </c>
    </row>
    <row r="5727" spans="3:12" x14ac:dyDescent="0.25">
      <c r="C5727" s="125"/>
      <c r="D5727" s="122"/>
      <c r="E5727" s="4" t="s">
        <v>30</v>
      </c>
      <c r="F5727" s="5"/>
      <c r="G5727" s="6">
        <v>61</v>
      </c>
      <c r="H5727" s="7">
        <v>10</v>
      </c>
      <c r="I5727" s="1">
        <v>7</v>
      </c>
      <c r="J5727" s="1">
        <v>14</v>
      </c>
      <c r="K5727" s="1">
        <v>28</v>
      </c>
      <c r="L5727" s="11">
        <v>2</v>
      </c>
    </row>
    <row r="5728" spans="3:12" x14ac:dyDescent="0.25">
      <c r="C5728" s="125"/>
      <c r="D5728" s="122"/>
      <c r="E5728" s="9"/>
      <c r="F5728" s="10"/>
      <c r="G5728" s="8">
        <v>100</v>
      </c>
      <c r="H5728" s="13">
        <v>16.393442622951</v>
      </c>
      <c r="I5728" s="2">
        <v>11.475409836066</v>
      </c>
      <c r="J5728" s="2">
        <v>22.950819672131001</v>
      </c>
      <c r="K5728" s="2">
        <v>45.901639344262001</v>
      </c>
      <c r="L5728" s="14">
        <v>3.2786885245900002</v>
      </c>
    </row>
    <row r="5729" spans="3:12" x14ac:dyDescent="0.25">
      <c r="C5729" s="125"/>
      <c r="D5729" s="122"/>
      <c r="E5729" s="4" t="s">
        <v>31</v>
      </c>
      <c r="F5729" s="5"/>
      <c r="G5729" s="6">
        <v>10</v>
      </c>
      <c r="H5729" s="7">
        <v>1</v>
      </c>
      <c r="I5729" s="1">
        <v>1</v>
      </c>
      <c r="J5729" s="1">
        <v>0</v>
      </c>
      <c r="K5729" s="1">
        <v>7</v>
      </c>
      <c r="L5729" s="11">
        <v>1</v>
      </c>
    </row>
    <row r="5730" spans="3:12" x14ac:dyDescent="0.25">
      <c r="C5730" s="125"/>
      <c r="D5730" s="122"/>
      <c r="E5730" s="9"/>
      <c r="F5730" s="10"/>
      <c r="G5730" s="8">
        <v>100</v>
      </c>
      <c r="H5730" s="13">
        <v>10</v>
      </c>
      <c r="I5730" s="2">
        <v>10</v>
      </c>
      <c r="J5730" s="16">
        <v>0</v>
      </c>
      <c r="K5730" s="2">
        <v>70</v>
      </c>
      <c r="L5730" s="14">
        <v>10</v>
      </c>
    </row>
    <row r="5731" spans="3:12" x14ac:dyDescent="0.25">
      <c r="C5731" s="125"/>
      <c r="D5731" s="122"/>
      <c r="E5731" s="4" t="s">
        <v>32</v>
      </c>
      <c r="F5731" s="5"/>
      <c r="G5731" s="6">
        <v>1110</v>
      </c>
      <c r="H5731" s="7">
        <v>215</v>
      </c>
      <c r="I5731" s="1">
        <v>347</v>
      </c>
      <c r="J5731" s="1">
        <v>475</v>
      </c>
      <c r="K5731" s="1">
        <v>67</v>
      </c>
      <c r="L5731" s="11">
        <v>6</v>
      </c>
    </row>
    <row r="5732" spans="3:12" x14ac:dyDescent="0.25">
      <c r="C5732" s="125"/>
      <c r="D5732" s="122"/>
      <c r="E5732" s="9"/>
      <c r="F5732" s="10"/>
      <c r="G5732" s="8">
        <v>100</v>
      </c>
      <c r="H5732" s="13">
        <v>19.369369369369</v>
      </c>
      <c r="I5732" s="2">
        <v>31.261261261261001</v>
      </c>
      <c r="J5732" s="2">
        <v>42.792792792793001</v>
      </c>
      <c r="K5732" s="2">
        <v>6.0360360360360001</v>
      </c>
      <c r="L5732" s="14">
        <v>0.54054054054099998</v>
      </c>
    </row>
    <row r="5733" spans="3:12" x14ac:dyDescent="0.25">
      <c r="C5733" s="125"/>
      <c r="D5733" s="122"/>
      <c r="E5733" s="4" t="s">
        <v>33</v>
      </c>
      <c r="F5733" s="5"/>
      <c r="G5733" s="6">
        <v>823</v>
      </c>
      <c r="H5733" s="7">
        <v>135</v>
      </c>
      <c r="I5733" s="1">
        <v>176</v>
      </c>
      <c r="J5733" s="1">
        <v>315</v>
      </c>
      <c r="K5733" s="1">
        <v>184</v>
      </c>
      <c r="L5733" s="11">
        <v>13</v>
      </c>
    </row>
    <row r="5734" spans="3:12" x14ac:dyDescent="0.25">
      <c r="C5734" s="125"/>
      <c r="D5734" s="122"/>
      <c r="E5734" s="9"/>
      <c r="F5734" s="10"/>
      <c r="G5734" s="8">
        <v>100</v>
      </c>
      <c r="H5734" s="13">
        <v>16.403402187120001</v>
      </c>
      <c r="I5734" s="2">
        <v>21.38517618469</v>
      </c>
      <c r="J5734" s="2">
        <v>38.274605103280997</v>
      </c>
      <c r="K5734" s="2">
        <v>22.357229647631002</v>
      </c>
      <c r="L5734" s="14">
        <v>1.579586877278</v>
      </c>
    </row>
    <row r="5735" spans="3:12" x14ac:dyDescent="0.25">
      <c r="C5735" s="125"/>
      <c r="D5735" s="122"/>
      <c r="E5735" s="4" t="s">
        <v>34</v>
      </c>
      <c r="F5735" s="5"/>
      <c r="G5735" s="6">
        <v>243</v>
      </c>
      <c r="H5735" s="7">
        <v>36</v>
      </c>
      <c r="I5735" s="1">
        <v>35</v>
      </c>
      <c r="J5735" s="1">
        <v>62</v>
      </c>
      <c r="K5735" s="1">
        <v>107</v>
      </c>
      <c r="L5735" s="11">
        <v>3</v>
      </c>
    </row>
    <row r="5736" spans="3:12" x14ac:dyDescent="0.25">
      <c r="C5736" s="125"/>
      <c r="D5736" s="122"/>
      <c r="E5736" s="9"/>
      <c r="F5736" s="10"/>
      <c r="G5736" s="8">
        <v>100</v>
      </c>
      <c r="H5736" s="13">
        <v>14.814814814815</v>
      </c>
      <c r="I5736" s="2">
        <v>14.40329218107</v>
      </c>
      <c r="J5736" s="2">
        <v>25.514403292181001</v>
      </c>
      <c r="K5736" s="2">
        <v>44.032921810700003</v>
      </c>
      <c r="L5736" s="14">
        <v>1.2345679012349999</v>
      </c>
    </row>
    <row r="5737" spans="3:12" x14ac:dyDescent="0.25">
      <c r="C5737" s="125"/>
      <c r="D5737" s="122"/>
      <c r="E5737" s="4" t="s">
        <v>35</v>
      </c>
      <c r="F5737" s="5"/>
      <c r="G5737" s="6">
        <v>1066</v>
      </c>
      <c r="H5737" s="7">
        <v>171</v>
      </c>
      <c r="I5737" s="1">
        <v>211</v>
      </c>
      <c r="J5737" s="1">
        <v>377</v>
      </c>
      <c r="K5737" s="1">
        <v>291</v>
      </c>
      <c r="L5737" s="11">
        <v>16</v>
      </c>
    </row>
    <row r="5738" spans="3:12" x14ac:dyDescent="0.25">
      <c r="C5738" s="125"/>
      <c r="D5738" s="122"/>
      <c r="E5738" s="9"/>
      <c r="F5738" s="10"/>
      <c r="G5738" s="8">
        <v>100</v>
      </c>
      <c r="H5738" s="13">
        <v>16.041275797373</v>
      </c>
      <c r="I5738" s="2">
        <v>19.793621013132999</v>
      </c>
      <c r="J5738" s="2">
        <v>35.365853658536999</v>
      </c>
      <c r="K5738" s="2">
        <v>27.298311444652999</v>
      </c>
      <c r="L5738" s="14">
        <v>1.5009380863040001</v>
      </c>
    </row>
    <row r="5739" spans="3:12" x14ac:dyDescent="0.25">
      <c r="C5739" s="125"/>
      <c r="D5739" s="121" t="s">
        <v>21</v>
      </c>
      <c r="E5739" s="18" t="s">
        <v>25</v>
      </c>
      <c r="F5739" s="17"/>
      <c r="G5739" s="19">
        <v>238</v>
      </c>
      <c r="H5739" s="21">
        <v>62</v>
      </c>
      <c r="I5739" s="3">
        <v>93</v>
      </c>
      <c r="J5739" s="3">
        <v>83</v>
      </c>
      <c r="K5739" s="3">
        <v>0</v>
      </c>
      <c r="L5739" s="22">
        <v>0</v>
      </c>
    </row>
    <row r="5740" spans="3:12" x14ac:dyDescent="0.25">
      <c r="C5740" s="125"/>
      <c r="D5740" s="122"/>
      <c r="E5740" s="9"/>
      <c r="F5740" s="10"/>
      <c r="G5740" s="8">
        <v>100</v>
      </c>
      <c r="H5740" s="13">
        <v>26.050420168066999</v>
      </c>
      <c r="I5740" s="2">
        <v>39.075630252101</v>
      </c>
      <c r="J5740" s="2">
        <v>34.873949579832001</v>
      </c>
      <c r="K5740" s="16">
        <v>0</v>
      </c>
      <c r="L5740" s="32">
        <v>0</v>
      </c>
    </row>
    <row r="5741" spans="3:12" x14ac:dyDescent="0.25">
      <c r="C5741" s="125"/>
      <c r="D5741" s="122"/>
      <c r="E5741" s="4" t="s">
        <v>26</v>
      </c>
      <c r="F5741" s="5"/>
      <c r="G5741" s="6">
        <v>298</v>
      </c>
      <c r="H5741" s="7">
        <v>54</v>
      </c>
      <c r="I5741" s="1">
        <v>54</v>
      </c>
      <c r="J5741" s="1">
        <v>153</v>
      </c>
      <c r="K5741" s="1">
        <v>36</v>
      </c>
      <c r="L5741" s="11">
        <v>1</v>
      </c>
    </row>
    <row r="5742" spans="3:12" x14ac:dyDescent="0.25">
      <c r="C5742" s="125"/>
      <c r="D5742" s="122"/>
      <c r="E5742" s="9"/>
      <c r="F5742" s="10"/>
      <c r="G5742" s="8">
        <v>100</v>
      </c>
      <c r="H5742" s="13">
        <v>18.120805369128</v>
      </c>
      <c r="I5742" s="2">
        <v>18.120805369128</v>
      </c>
      <c r="J5742" s="2">
        <v>51.342281879194999</v>
      </c>
      <c r="K5742" s="2">
        <v>12.080536912752001</v>
      </c>
      <c r="L5742" s="14">
        <v>0.33557046979900002</v>
      </c>
    </row>
    <row r="5743" spans="3:12" x14ac:dyDescent="0.25">
      <c r="C5743" s="125"/>
      <c r="D5743" s="122"/>
      <c r="E5743" s="4" t="s">
        <v>27</v>
      </c>
      <c r="F5743" s="5"/>
      <c r="G5743" s="6">
        <v>227</v>
      </c>
      <c r="H5743" s="7">
        <v>39</v>
      </c>
      <c r="I5743" s="1">
        <v>57</v>
      </c>
      <c r="J5743" s="1">
        <v>97</v>
      </c>
      <c r="K5743" s="1">
        <v>31</v>
      </c>
      <c r="L5743" s="11">
        <v>3</v>
      </c>
    </row>
    <row r="5744" spans="3:12" x14ac:dyDescent="0.25">
      <c r="C5744" s="125"/>
      <c r="D5744" s="122"/>
      <c r="E5744" s="9"/>
      <c r="F5744" s="10"/>
      <c r="G5744" s="8">
        <v>100</v>
      </c>
      <c r="H5744" s="13">
        <v>17.180616740087999</v>
      </c>
      <c r="I5744" s="2">
        <v>25.110132158590002</v>
      </c>
      <c r="J5744" s="2">
        <v>42.73127753304</v>
      </c>
      <c r="K5744" s="2">
        <v>13.656387665198</v>
      </c>
      <c r="L5744" s="14">
        <v>1.321585903084</v>
      </c>
    </row>
    <row r="5745" spans="3:12" x14ac:dyDescent="0.25">
      <c r="C5745" s="125"/>
      <c r="D5745" s="122"/>
      <c r="E5745" s="4" t="s">
        <v>28</v>
      </c>
      <c r="F5745" s="5"/>
      <c r="G5745" s="6">
        <v>166</v>
      </c>
      <c r="H5745" s="7">
        <v>25</v>
      </c>
      <c r="I5745" s="1">
        <v>34</v>
      </c>
      <c r="J5745" s="1">
        <v>56</v>
      </c>
      <c r="K5745" s="1">
        <v>48</v>
      </c>
      <c r="L5745" s="11">
        <v>3</v>
      </c>
    </row>
    <row r="5746" spans="3:12" x14ac:dyDescent="0.25">
      <c r="C5746" s="125"/>
      <c r="D5746" s="122"/>
      <c r="E5746" s="9"/>
      <c r="F5746" s="10"/>
      <c r="G5746" s="8">
        <v>100</v>
      </c>
      <c r="H5746" s="13">
        <v>15.060240963855</v>
      </c>
      <c r="I5746" s="2">
        <v>20.481927710842999</v>
      </c>
      <c r="J5746" s="2">
        <v>33.734939759036003</v>
      </c>
      <c r="K5746" s="2">
        <v>28.915662650601998</v>
      </c>
      <c r="L5746" s="14">
        <v>1.8072289156629999</v>
      </c>
    </row>
    <row r="5747" spans="3:12" x14ac:dyDescent="0.25">
      <c r="C5747" s="125"/>
      <c r="D5747" s="122"/>
      <c r="E5747" s="4" t="s">
        <v>29</v>
      </c>
      <c r="F5747" s="5"/>
      <c r="G5747" s="6">
        <v>74</v>
      </c>
      <c r="H5747" s="7">
        <v>15</v>
      </c>
      <c r="I5747" s="1">
        <v>12</v>
      </c>
      <c r="J5747" s="1">
        <v>20</v>
      </c>
      <c r="K5747" s="1">
        <v>27</v>
      </c>
      <c r="L5747" s="11">
        <v>0</v>
      </c>
    </row>
    <row r="5748" spans="3:12" x14ac:dyDescent="0.25">
      <c r="C5748" s="125"/>
      <c r="D5748" s="122"/>
      <c r="E5748" s="9"/>
      <c r="F5748" s="10"/>
      <c r="G5748" s="8">
        <v>100</v>
      </c>
      <c r="H5748" s="13">
        <v>20.27027027027</v>
      </c>
      <c r="I5748" s="2">
        <v>16.216216216216001</v>
      </c>
      <c r="J5748" s="2">
        <v>27.027027027027</v>
      </c>
      <c r="K5748" s="2">
        <v>36.486486486486001</v>
      </c>
      <c r="L5748" s="32">
        <v>0</v>
      </c>
    </row>
    <row r="5749" spans="3:12" x14ac:dyDescent="0.25">
      <c r="C5749" s="125"/>
      <c r="D5749" s="122"/>
      <c r="E5749" s="4" t="s">
        <v>30</v>
      </c>
      <c r="F5749" s="5"/>
      <c r="G5749" s="6">
        <v>22</v>
      </c>
      <c r="H5749" s="7">
        <v>2</v>
      </c>
      <c r="I5749" s="1">
        <v>2</v>
      </c>
      <c r="J5749" s="1">
        <v>6</v>
      </c>
      <c r="K5749" s="1">
        <v>10</v>
      </c>
      <c r="L5749" s="11">
        <v>2</v>
      </c>
    </row>
    <row r="5750" spans="3:12" x14ac:dyDescent="0.25">
      <c r="C5750" s="125"/>
      <c r="D5750" s="122"/>
      <c r="E5750" s="9"/>
      <c r="F5750" s="10"/>
      <c r="G5750" s="8">
        <v>100</v>
      </c>
      <c r="H5750" s="13">
        <v>9.0909090909089993</v>
      </c>
      <c r="I5750" s="2">
        <v>9.0909090909089993</v>
      </c>
      <c r="J5750" s="2">
        <v>27.272727272727</v>
      </c>
      <c r="K5750" s="2">
        <v>45.454545454544999</v>
      </c>
      <c r="L5750" s="14">
        <v>9.0909090909089993</v>
      </c>
    </row>
    <row r="5751" spans="3:12" x14ac:dyDescent="0.25">
      <c r="C5751" s="125"/>
      <c r="D5751" s="122"/>
      <c r="E5751" s="4" t="s">
        <v>31</v>
      </c>
      <c r="F5751" s="5"/>
      <c r="G5751" s="6">
        <v>3</v>
      </c>
      <c r="H5751" s="7">
        <v>0</v>
      </c>
      <c r="I5751" s="1">
        <v>1</v>
      </c>
      <c r="J5751" s="1">
        <v>0</v>
      </c>
      <c r="K5751" s="1">
        <v>2</v>
      </c>
      <c r="L5751" s="11">
        <v>0</v>
      </c>
    </row>
    <row r="5752" spans="3:12" x14ac:dyDescent="0.25">
      <c r="C5752" s="125"/>
      <c r="D5752" s="122"/>
      <c r="E5752" s="9"/>
      <c r="F5752" s="10"/>
      <c r="G5752" s="8">
        <v>100</v>
      </c>
      <c r="H5752" s="36">
        <v>0</v>
      </c>
      <c r="I5752" s="2">
        <v>33.333333333333002</v>
      </c>
      <c r="J5752" s="16">
        <v>0</v>
      </c>
      <c r="K5752" s="2">
        <v>66.666666666666998</v>
      </c>
      <c r="L5752" s="32">
        <v>0</v>
      </c>
    </row>
    <row r="5753" spans="3:12" x14ac:dyDescent="0.25">
      <c r="C5753" s="125"/>
      <c r="D5753" s="122"/>
      <c r="E5753" s="4" t="s">
        <v>32</v>
      </c>
      <c r="F5753" s="5"/>
      <c r="G5753" s="6">
        <v>536</v>
      </c>
      <c r="H5753" s="7">
        <v>116</v>
      </c>
      <c r="I5753" s="1">
        <v>147</v>
      </c>
      <c r="J5753" s="1">
        <v>236</v>
      </c>
      <c r="K5753" s="1">
        <v>36</v>
      </c>
      <c r="L5753" s="11">
        <v>1</v>
      </c>
    </row>
    <row r="5754" spans="3:12" x14ac:dyDescent="0.25">
      <c r="C5754" s="125"/>
      <c r="D5754" s="122"/>
      <c r="E5754" s="9"/>
      <c r="F5754" s="10"/>
      <c r="G5754" s="8">
        <v>100</v>
      </c>
      <c r="H5754" s="13">
        <v>21.641791044775999</v>
      </c>
      <c r="I5754" s="2">
        <v>27.425373134328002</v>
      </c>
      <c r="J5754" s="2">
        <v>44.029850746268998</v>
      </c>
      <c r="K5754" s="2">
        <v>6.7164179104480004</v>
      </c>
      <c r="L5754" s="14">
        <v>0.18656716417899999</v>
      </c>
    </row>
    <row r="5755" spans="3:12" x14ac:dyDescent="0.25">
      <c r="C5755" s="125"/>
      <c r="D5755" s="122"/>
      <c r="E5755" s="4" t="s">
        <v>33</v>
      </c>
      <c r="F5755" s="5"/>
      <c r="G5755" s="6">
        <v>393</v>
      </c>
      <c r="H5755" s="7">
        <v>64</v>
      </c>
      <c r="I5755" s="1">
        <v>91</v>
      </c>
      <c r="J5755" s="1">
        <v>153</v>
      </c>
      <c r="K5755" s="1">
        <v>79</v>
      </c>
      <c r="L5755" s="11">
        <v>6</v>
      </c>
    </row>
    <row r="5756" spans="3:12" x14ac:dyDescent="0.25">
      <c r="C5756" s="125"/>
      <c r="D5756" s="122"/>
      <c r="E5756" s="9"/>
      <c r="F5756" s="10"/>
      <c r="G5756" s="8">
        <v>100</v>
      </c>
      <c r="H5756" s="13">
        <v>16.284987277353999</v>
      </c>
      <c r="I5756" s="2">
        <v>23.155216284986999</v>
      </c>
      <c r="J5756" s="2">
        <v>38.931297709924003</v>
      </c>
      <c r="K5756" s="2">
        <v>20.101781170483001</v>
      </c>
      <c r="L5756" s="14">
        <v>1.526717557252</v>
      </c>
    </row>
    <row r="5757" spans="3:12" x14ac:dyDescent="0.25">
      <c r="C5757" s="125"/>
      <c r="D5757" s="122"/>
      <c r="E5757" s="4" t="s">
        <v>34</v>
      </c>
      <c r="F5757" s="5"/>
      <c r="G5757" s="6">
        <v>99</v>
      </c>
      <c r="H5757" s="7">
        <v>17</v>
      </c>
      <c r="I5757" s="1">
        <v>15</v>
      </c>
      <c r="J5757" s="1">
        <v>26</v>
      </c>
      <c r="K5757" s="1">
        <v>39</v>
      </c>
      <c r="L5757" s="11">
        <v>2</v>
      </c>
    </row>
    <row r="5758" spans="3:12" x14ac:dyDescent="0.25">
      <c r="C5758" s="125"/>
      <c r="D5758" s="122"/>
      <c r="E5758" s="9"/>
      <c r="F5758" s="10"/>
      <c r="G5758" s="8">
        <v>100</v>
      </c>
      <c r="H5758" s="13">
        <v>17.171717171716999</v>
      </c>
      <c r="I5758" s="2">
        <v>15.151515151515</v>
      </c>
      <c r="J5758" s="2">
        <v>26.262626262626</v>
      </c>
      <c r="K5758" s="2">
        <v>39.393939393939</v>
      </c>
      <c r="L5758" s="14">
        <v>2.0202020202019999</v>
      </c>
    </row>
    <row r="5759" spans="3:12" x14ac:dyDescent="0.25">
      <c r="C5759" s="125"/>
      <c r="D5759" s="122"/>
      <c r="E5759" s="4" t="s">
        <v>35</v>
      </c>
      <c r="F5759" s="5"/>
      <c r="G5759" s="6">
        <v>492</v>
      </c>
      <c r="H5759" s="7">
        <v>81</v>
      </c>
      <c r="I5759" s="1">
        <v>106</v>
      </c>
      <c r="J5759" s="1">
        <v>179</v>
      </c>
      <c r="K5759" s="1">
        <v>118</v>
      </c>
      <c r="L5759" s="11">
        <v>8</v>
      </c>
    </row>
    <row r="5760" spans="3:12" x14ac:dyDescent="0.25">
      <c r="C5760" s="125"/>
      <c r="D5760" s="122"/>
      <c r="E5760" s="9"/>
      <c r="F5760" s="10"/>
      <c r="G5760" s="8">
        <v>100</v>
      </c>
      <c r="H5760" s="13">
        <v>16.463414634146002</v>
      </c>
      <c r="I5760" s="2">
        <v>21.544715447154001</v>
      </c>
      <c r="J5760" s="2">
        <v>36.382113821137999</v>
      </c>
      <c r="K5760" s="2">
        <v>23.983739837398002</v>
      </c>
      <c r="L5760" s="14">
        <v>1.6260162601629999</v>
      </c>
    </row>
    <row r="5761" spans="3:12" x14ac:dyDescent="0.25">
      <c r="C5761" s="125"/>
      <c r="D5761" s="121" t="s">
        <v>22</v>
      </c>
      <c r="E5761" s="18" t="s">
        <v>25</v>
      </c>
      <c r="F5761" s="17"/>
      <c r="G5761" s="19">
        <v>223</v>
      </c>
      <c r="H5761" s="21">
        <v>45</v>
      </c>
      <c r="I5761" s="3">
        <v>97</v>
      </c>
      <c r="J5761" s="3">
        <v>81</v>
      </c>
      <c r="K5761" s="3">
        <v>0</v>
      </c>
      <c r="L5761" s="22">
        <v>0</v>
      </c>
    </row>
    <row r="5762" spans="3:12" x14ac:dyDescent="0.25">
      <c r="C5762" s="125"/>
      <c r="D5762" s="122"/>
      <c r="E5762" s="9"/>
      <c r="F5762" s="10"/>
      <c r="G5762" s="8">
        <v>100</v>
      </c>
      <c r="H5762" s="13">
        <v>20.179372197309</v>
      </c>
      <c r="I5762" s="2">
        <v>43.497757847533997</v>
      </c>
      <c r="J5762" s="2">
        <v>36.322869955157003</v>
      </c>
      <c r="K5762" s="16">
        <v>0</v>
      </c>
      <c r="L5762" s="32">
        <v>0</v>
      </c>
    </row>
    <row r="5763" spans="3:12" x14ac:dyDescent="0.25">
      <c r="C5763" s="125"/>
      <c r="D5763" s="122"/>
      <c r="E5763" s="4" t="s">
        <v>26</v>
      </c>
      <c r="F5763" s="5"/>
      <c r="G5763" s="6">
        <v>351</v>
      </c>
      <c r="H5763" s="7">
        <v>54</v>
      </c>
      <c r="I5763" s="1">
        <v>103</v>
      </c>
      <c r="J5763" s="1">
        <v>158</v>
      </c>
      <c r="K5763" s="1">
        <v>31</v>
      </c>
      <c r="L5763" s="11">
        <v>5</v>
      </c>
    </row>
    <row r="5764" spans="3:12" x14ac:dyDescent="0.25">
      <c r="C5764" s="125"/>
      <c r="D5764" s="122"/>
      <c r="E5764" s="9"/>
      <c r="F5764" s="10"/>
      <c r="G5764" s="8">
        <v>100</v>
      </c>
      <c r="H5764" s="13">
        <v>15.384615384615</v>
      </c>
      <c r="I5764" s="2">
        <v>29.344729344729</v>
      </c>
      <c r="J5764" s="2">
        <v>45.014245014244999</v>
      </c>
      <c r="K5764" s="2">
        <v>8.8319088319090007</v>
      </c>
      <c r="L5764" s="14">
        <v>1.4245014245009999</v>
      </c>
    </row>
    <row r="5765" spans="3:12" x14ac:dyDescent="0.25">
      <c r="C5765" s="125"/>
      <c r="D5765" s="122"/>
      <c r="E5765" s="4" t="s">
        <v>27</v>
      </c>
      <c r="F5765" s="5"/>
      <c r="G5765" s="6">
        <v>235</v>
      </c>
      <c r="H5765" s="7">
        <v>35</v>
      </c>
      <c r="I5765" s="1">
        <v>59</v>
      </c>
      <c r="J5765" s="1">
        <v>94</v>
      </c>
      <c r="K5765" s="1">
        <v>47</v>
      </c>
      <c r="L5765" s="11">
        <v>0</v>
      </c>
    </row>
    <row r="5766" spans="3:12" x14ac:dyDescent="0.25">
      <c r="C5766" s="125"/>
      <c r="D5766" s="122"/>
      <c r="E5766" s="9"/>
      <c r="F5766" s="10"/>
      <c r="G5766" s="8">
        <v>100</v>
      </c>
      <c r="H5766" s="13">
        <v>14.893617021277</v>
      </c>
      <c r="I5766" s="2">
        <v>25.106382978723001</v>
      </c>
      <c r="J5766" s="2">
        <v>40</v>
      </c>
      <c r="K5766" s="2">
        <v>20</v>
      </c>
      <c r="L5766" s="32">
        <v>0</v>
      </c>
    </row>
    <row r="5767" spans="3:12" x14ac:dyDescent="0.25">
      <c r="C5767" s="125"/>
      <c r="D5767" s="122"/>
      <c r="E5767" s="4" t="s">
        <v>28</v>
      </c>
      <c r="F5767" s="5"/>
      <c r="G5767" s="6">
        <v>195</v>
      </c>
      <c r="H5767" s="7">
        <v>36</v>
      </c>
      <c r="I5767" s="1">
        <v>26</v>
      </c>
      <c r="J5767" s="1">
        <v>68</v>
      </c>
      <c r="K5767" s="1">
        <v>58</v>
      </c>
      <c r="L5767" s="11">
        <v>7</v>
      </c>
    </row>
    <row r="5768" spans="3:12" x14ac:dyDescent="0.25">
      <c r="C5768" s="125"/>
      <c r="D5768" s="122"/>
      <c r="E5768" s="9"/>
      <c r="F5768" s="10"/>
      <c r="G5768" s="8">
        <v>100</v>
      </c>
      <c r="H5768" s="13">
        <v>18.461538461538002</v>
      </c>
      <c r="I5768" s="2">
        <v>13.333333333333</v>
      </c>
      <c r="J5768" s="2">
        <v>34.871794871794997</v>
      </c>
      <c r="K5768" s="2">
        <v>29.74358974359</v>
      </c>
      <c r="L5768" s="14">
        <v>3.5897435897440002</v>
      </c>
    </row>
    <row r="5769" spans="3:12" x14ac:dyDescent="0.25">
      <c r="C5769" s="125"/>
      <c r="D5769" s="122"/>
      <c r="E5769" s="4" t="s">
        <v>29</v>
      </c>
      <c r="F5769" s="5"/>
      <c r="G5769" s="6">
        <v>98</v>
      </c>
      <c r="H5769" s="7">
        <v>10</v>
      </c>
      <c r="I5769" s="1">
        <v>15</v>
      </c>
      <c r="J5769" s="1">
        <v>28</v>
      </c>
      <c r="K5769" s="1">
        <v>45</v>
      </c>
      <c r="L5769" s="11">
        <v>0</v>
      </c>
    </row>
    <row r="5770" spans="3:12" x14ac:dyDescent="0.25">
      <c r="C5770" s="125"/>
      <c r="D5770" s="122"/>
      <c r="E5770" s="9"/>
      <c r="F5770" s="10"/>
      <c r="G5770" s="8">
        <v>100</v>
      </c>
      <c r="H5770" s="13">
        <v>10.204081632653001</v>
      </c>
      <c r="I5770" s="2">
        <v>15.30612244898</v>
      </c>
      <c r="J5770" s="2">
        <v>28.571428571428999</v>
      </c>
      <c r="K5770" s="2">
        <v>45.918367346939</v>
      </c>
      <c r="L5770" s="32">
        <v>0</v>
      </c>
    </row>
    <row r="5771" spans="3:12" x14ac:dyDescent="0.25">
      <c r="C5771" s="125"/>
      <c r="D5771" s="122"/>
      <c r="E5771" s="4" t="s">
        <v>30</v>
      </c>
      <c r="F5771" s="5"/>
      <c r="G5771" s="6">
        <v>39</v>
      </c>
      <c r="H5771" s="7">
        <v>8</v>
      </c>
      <c r="I5771" s="1">
        <v>5</v>
      </c>
      <c r="J5771" s="1">
        <v>8</v>
      </c>
      <c r="K5771" s="1">
        <v>18</v>
      </c>
      <c r="L5771" s="11">
        <v>0</v>
      </c>
    </row>
    <row r="5772" spans="3:12" x14ac:dyDescent="0.25">
      <c r="C5772" s="125"/>
      <c r="D5772" s="122"/>
      <c r="E5772" s="9"/>
      <c r="F5772" s="10"/>
      <c r="G5772" s="8">
        <v>100</v>
      </c>
      <c r="H5772" s="13">
        <v>20.512820512821001</v>
      </c>
      <c r="I5772" s="2">
        <v>12.820512820513001</v>
      </c>
      <c r="J5772" s="2">
        <v>20.512820512821001</v>
      </c>
      <c r="K5772" s="2">
        <v>46.153846153845997</v>
      </c>
      <c r="L5772" s="32">
        <v>0</v>
      </c>
    </row>
    <row r="5773" spans="3:12" x14ac:dyDescent="0.25">
      <c r="C5773" s="125"/>
      <c r="D5773" s="122"/>
      <c r="E5773" s="4" t="s">
        <v>31</v>
      </c>
      <c r="F5773" s="5"/>
      <c r="G5773" s="6">
        <v>7</v>
      </c>
      <c r="H5773" s="7">
        <v>1</v>
      </c>
      <c r="I5773" s="1">
        <v>0</v>
      </c>
      <c r="J5773" s="1">
        <v>0</v>
      </c>
      <c r="K5773" s="1">
        <v>5</v>
      </c>
      <c r="L5773" s="11">
        <v>1</v>
      </c>
    </row>
    <row r="5774" spans="3:12" x14ac:dyDescent="0.25">
      <c r="C5774" s="125"/>
      <c r="D5774" s="122"/>
      <c r="E5774" s="9"/>
      <c r="F5774" s="10"/>
      <c r="G5774" s="8">
        <v>100</v>
      </c>
      <c r="H5774" s="13">
        <v>14.285714285714</v>
      </c>
      <c r="I5774" s="16">
        <v>0</v>
      </c>
      <c r="J5774" s="16">
        <v>0</v>
      </c>
      <c r="K5774" s="2">
        <v>71.428571428571004</v>
      </c>
      <c r="L5774" s="14">
        <v>14.285714285714</v>
      </c>
    </row>
    <row r="5775" spans="3:12" x14ac:dyDescent="0.25">
      <c r="C5775" s="125"/>
      <c r="D5775" s="122"/>
      <c r="E5775" s="4" t="s">
        <v>32</v>
      </c>
      <c r="F5775" s="5"/>
      <c r="G5775" s="6">
        <v>574</v>
      </c>
      <c r="H5775" s="7">
        <v>99</v>
      </c>
      <c r="I5775" s="1">
        <v>200</v>
      </c>
      <c r="J5775" s="1">
        <v>239</v>
      </c>
      <c r="K5775" s="1">
        <v>31</v>
      </c>
      <c r="L5775" s="11">
        <v>5</v>
      </c>
    </row>
    <row r="5776" spans="3:12" x14ac:dyDescent="0.25">
      <c r="C5776" s="125"/>
      <c r="D5776" s="122"/>
      <c r="E5776" s="9"/>
      <c r="F5776" s="10"/>
      <c r="G5776" s="8">
        <v>100</v>
      </c>
      <c r="H5776" s="13">
        <v>17.247386759582</v>
      </c>
      <c r="I5776" s="2">
        <v>34.843205574913</v>
      </c>
      <c r="J5776" s="2">
        <v>41.637630662021003</v>
      </c>
      <c r="K5776" s="2">
        <v>5.4006968641109996</v>
      </c>
      <c r="L5776" s="14">
        <v>0.871080139373</v>
      </c>
    </row>
    <row r="5777" spans="3:12" x14ac:dyDescent="0.25">
      <c r="C5777" s="125"/>
      <c r="D5777" s="122"/>
      <c r="E5777" s="4" t="s">
        <v>33</v>
      </c>
      <c r="F5777" s="5"/>
      <c r="G5777" s="6">
        <v>430</v>
      </c>
      <c r="H5777" s="7">
        <v>71</v>
      </c>
      <c r="I5777" s="1">
        <v>85</v>
      </c>
      <c r="J5777" s="1">
        <v>162</v>
      </c>
      <c r="K5777" s="1">
        <v>105</v>
      </c>
      <c r="L5777" s="11">
        <v>7</v>
      </c>
    </row>
    <row r="5778" spans="3:12" x14ac:dyDescent="0.25">
      <c r="C5778" s="125"/>
      <c r="D5778" s="122"/>
      <c r="E5778" s="9"/>
      <c r="F5778" s="10"/>
      <c r="G5778" s="8">
        <v>100</v>
      </c>
      <c r="H5778" s="13">
        <v>16.511627906977001</v>
      </c>
      <c r="I5778" s="2">
        <v>19.767441860464999</v>
      </c>
      <c r="J5778" s="2">
        <v>37.674418604651002</v>
      </c>
      <c r="K5778" s="2">
        <v>24.418604651163001</v>
      </c>
      <c r="L5778" s="14">
        <v>1.627906976744</v>
      </c>
    </row>
    <row r="5779" spans="3:12" x14ac:dyDescent="0.25">
      <c r="C5779" s="125"/>
      <c r="D5779" s="122"/>
      <c r="E5779" s="4" t="s">
        <v>34</v>
      </c>
      <c r="F5779" s="5"/>
      <c r="G5779" s="6">
        <v>144</v>
      </c>
      <c r="H5779" s="7">
        <v>19</v>
      </c>
      <c r="I5779" s="1">
        <v>20</v>
      </c>
      <c r="J5779" s="1">
        <v>36</v>
      </c>
      <c r="K5779" s="1">
        <v>68</v>
      </c>
      <c r="L5779" s="11">
        <v>1</v>
      </c>
    </row>
    <row r="5780" spans="3:12" x14ac:dyDescent="0.25">
      <c r="C5780" s="125"/>
      <c r="D5780" s="122"/>
      <c r="E5780" s="9"/>
      <c r="F5780" s="10"/>
      <c r="G5780" s="8">
        <v>100</v>
      </c>
      <c r="H5780" s="13">
        <v>13.194444444444001</v>
      </c>
      <c r="I5780" s="2">
        <v>13.888888888888999</v>
      </c>
      <c r="J5780" s="2">
        <v>25</v>
      </c>
      <c r="K5780" s="2">
        <v>47.222222222222001</v>
      </c>
      <c r="L5780" s="14">
        <v>0.694444444444</v>
      </c>
    </row>
    <row r="5781" spans="3:12" x14ac:dyDescent="0.25">
      <c r="C5781" s="125"/>
      <c r="D5781" s="122"/>
      <c r="E5781" s="4" t="s">
        <v>35</v>
      </c>
      <c r="F5781" s="5"/>
      <c r="G5781" s="6">
        <v>574</v>
      </c>
      <c r="H5781" s="7">
        <v>90</v>
      </c>
      <c r="I5781" s="1">
        <v>105</v>
      </c>
      <c r="J5781" s="1">
        <v>198</v>
      </c>
      <c r="K5781" s="1">
        <v>173</v>
      </c>
      <c r="L5781" s="11">
        <v>8</v>
      </c>
    </row>
    <row r="5782" spans="3:12" x14ac:dyDescent="0.25">
      <c r="C5782" s="125"/>
      <c r="D5782" s="122"/>
      <c r="E5782" s="9"/>
      <c r="F5782" s="10"/>
      <c r="G5782" s="8">
        <v>100</v>
      </c>
      <c r="H5782" s="13">
        <v>15.679442508711</v>
      </c>
      <c r="I5782" s="2">
        <v>18.292682926828999</v>
      </c>
      <c r="J5782" s="2">
        <v>34.494773519163999</v>
      </c>
      <c r="K5782" s="2">
        <v>30.1393728223</v>
      </c>
      <c r="L5782" s="14">
        <v>1.3937282229970001</v>
      </c>
    </row>
    <row r="5783" spans="3:12" x14ac:dyDescent="0.25">
      <c r="C5783" s="121" t="s">
        <v>36</v>
      </c>
      <c r="D5783" s="121" t="s">
        <v>24</v>
      </c>
      <c r="E5783" s="18" t="s">
        <v>37</v>
      </c>
      <c r="F5783" s="17"/>
      <c r="G5783" s="19">
        <v>95</v>
      </c>
      <c r="H5783" s="21">
        <v>22</v>
      </c>
      <c r="I5783" s="3">
        <v>25</v>
      </c>
      <c r="J5783" s="3">
        <v>34</v>
      </c>
      <c r="K5783" s="3">
        <v>14</v>
      </c>
      <c r="L5783" s="22">
        <v>0</v>
      </c>
    </row>
    <row r="5784" spans="3:12" x14ac:dyDescent="0.25">
      <c r="C5784" s="125"/>
      <c r="D5784" s="122"/>
      <c r="E5784" s="9"/>
      <c r="F5784" s="10"/>
      <c r="G5784" s="8">
        <v>100</v>
      </c>
      <c r="H5784" s="13">
        <v>23.157894736842</v>
      </c>
      <c r="I5784" s="2">
        <v>26.315789473683999</v>
      </c>
      <c r="J5784" s="2">
        <v>35.789473684211004</v>
      </c>
      <c r="K5784" s="2">
        <v>14.736842105262999</v>
      </c>
      <c r="L5784" s="32">
        <v>0</v>
      </c>
    </row>
    <row r="5785" spans="3:12" ht="25.2" x14ac:dyDescent="0.25">
      <c r="C5785" s="125"/>
      <c r="D5785" s="122"/>
      <c r="E5785" s="4" t="s">
        <v>38</v>
      </c>
      <c r="F5785" s="5"/>
      <c r="G5785" s="6">
        <v>1505</v>
      </c>
      <c r="H5785" s="7">
        <v>281</v>
      </c>
      <c r="I5785" s="1">
        <v>410</v>
      </c>
      <c r="J5785" s="1">
        <v>601</v>
      </c>
      <c r="K5785" s="1">
        <v>199</v>
      </c>
      <c r="L5785" s="11">
        <v>14</v>
      </c>
    </row>
    <row r="5786" spans="3:12" x14ac:dyDescent="0.25">
      <c r="C5786" s="125"/>
      <c r="D5786" s="122"/>
      <c r="E5786" s="9"/>
      <c r="F5786" s="10"/>
      <c r="G5786" s="8">
        <v>100</v>
      </c>
      <c r="H5786" s="13">
        <v>18.671096345515</v>
      </c>
      <c r="I5786" s="2">
        <v>27.242524916943999</v>
      </c>
      <c r="J5786" s="2">
        <v>39.933554817275997</v>
      </c>
      <c r="K5786" s="2">
        <v>13.222591362126</v>
      </c>
      <c r="L5786" s="14">
        <v>0.93023255814000005</v>
      </c>
    </row>
    <row r="5787" spans="3:12" ht="25.2" x14ac:dyDescent="0.25">
      <c r="C5787" s="125"/>
      <c r="D5787" s="122"/>
      <c r="E5787" s="4" t="s">
        <v>39</v>
      </c>
      <c r="F5787" s="5"/>
      <c r="G5787" s="6">
        <v>101</v>
      </c>
      <c r="H5787" s="7">
        <v>12</v>
      </c>
      <c r="I5787" s="1">
        <v>24</v>
      </c>
      <c r="J5787" s="1">
        <v>49</v>
      </c>
      <c r="K5787" s="1">
        <v>15</v>
      </c>
      <c r="L5787" s="11">
        <v>1</v>
      </c>
    </row>
    <row r="5788" spans="3:12" x14ac:dyDescent="0.25">
      <c r="C5788" s="125"/>
      <c r="D5788" s="122"/>
      <c r="E5788" s="9"/>
      <c r="F5788" s="10"/>
      <c r="G5788" s="8">
        <v>100</v>
      </c>
      <c r="H5788" s="13">
        <v>11.881188118812</v>
      </c>
      <c r="I5788" s="2">
        <v>23.762376237624</v>
      </c>
      <c r="J5788" s="2">
        <v>48.514851485149002</v>
      </c>
      <c r="K5788" s="2">
        <v>14.851485148515</v>
      </c>
      <c r="L5788" s="14">
        <v>0.99009900990099997</v>
      </c>
    </row>
    <row r="5789" spans="3:12" ht="25.2" x14ac:dyDescent="0.25">
      <c r="C5789" s="125"/>
      <c r="D5789" s="122"/>
      <c r="E5789" s="4" t="s">
        <v>40</v>
      </c>
      <c r="F5789" s="5"/>
      <c r="G5789" s="6">
        <v>451</v>
      </c>
      <c r="H5789" s="7">
        <v>64</v>
      </c>
      <c r="I5789" s="1">
        <v>95</v>
      </c>
      <c r="J5789" s="1">
        <v>161</v>
      </c>
      <c r="K5789" s="1">
        <v>124</v>
      </c>
      <c r="L5789" s="11">
        <v>7</v>
      </c>
    </row>
    <row r="5790" spans="3:12" x14ac:dyDescent="0.25">
      <c r="C5790" s="125"/>
      <c r="D5790" s="122"/>
      <c r="E5790" s="9"/>
      <c r="F5790" s="10"/>
      <c r="G5790" s="8">
        <v>100</v>
      </c>
      <c r="H5790" s="13">
        <v>14.190687361419</v>
      </c>
      <c r="I5790" s="2">
        <v>21.064301552105999</v>
      </c>
      <c r="J5790" s="2">
        <v>35.698447893569998</v>
      </c>
      <c r="K5790" s="2">
        <v>27.494456762749</v>
      </c>
      <c r="L5790" s="14">
        <v>1.552106430155</v>
      </c>
    </row>
    <row r="5791" spans="3:12" x14ac:dyDescent="0.25">
      <c r="C5791" s="125"/>
      <c r="D5791" s="122"/>
      <c r="E5791" s="4" t="s">
        <v>18</v>
      </c>
      <c r="F5791" s="5"/>
      <c r="G5791" s="6">
        <v>24</v>
      </c>
      <c r="H5791" s="7">
        <v>7</v>
      </c>
      <c r="I5791" s="1">
        <v>4</v>
      </c>
      <c r="J5791" s="1">
        <v>7</v>
      </c>
      <c r="K5791" s="1">
        <v>6</v>
      </c>
      <c r="L5791" s="11">
        <v>0</v>
      </c>
    </row>
    <row r="5792" spans="3:12" x14ac:dyDescent="0.25">
      <c r="C5792" s="125"/>
      <c r="D5792" s="122"/>
      <c r="E5792" s="9"/>
      <c r="F5792" s="10"/>
      <c r="G5792" s="8">
        <v>100</v>
      </c>
      <c r="H5792" s="13">
        <v>29.166666666666998</v>
      </c>
      <c r="I5792" s="2">
        <v>16.666666666666998</v>
      </c>
      <c r="J5792" s="2">
        <v>29.166666666666998</v>
      </c>
      <c r="K5792" s="2">
        <v>25</v>
      </c>
      <c r="L5792" s="32">
        <v>0</v>
      </c>
    </row>
    <row r="5793" spans="3:12" x14ac:dyDescent="0.25">
      <c r="C5793" s="125"/>
      <c r="D5793" s="121" t="s">
        <v>21</v>
      </c>
      <c r="E5793" s="18" t="s">
        <v>37</v>
      </c>
      <c r="F5793" s="17"/>
      <c r="G5793" s="19">
        <v>57</v>
      </c>
      <c r="H5793" s="21">
        <v>16</v>
      </c>
      <c r="I5793" s="3">
        <v>11</v>
      </c>
      <c r="J5793" s="3">
        <v>23</v>
      </c>
      <c r="K5793" s="3">
        <v>7</v>
      </c>
      <c r="L5793" s="22">
        <v>0</v>
      </c>
    </row>
    <row r="5794" spans="3:12" x14ac:dyDescent="0.25">
      <c r="C5794" s="125"/>
      <c r="D5794" s="122"/>
      <c r="E5794" s="9"/>
      <c r="F5794" s="10"/>
      <c r="G5794" s="8">
        <v>100</v>
      </c>
      <c r="H5794" s="13">
        <v>28.070175438595999</v>
      </c>
      <c r="I5794" s="2">
        <v>19.298245614035</v>
      </c>
      <c r="J5794" s="2">
        <v>40.350877192981997</v>
      </c>
      <c r="K5794" s="2">
        <v>12.280701754386</v>
      </c>
      <c r="L5794" s="32">
        <v>0</v>
      </c>
    </row>
    <row r="5795" spans="3:12" ht="25.2" x14ac:dyDescent="0.25">
      <c r="C5795" s="125"/>
      <c r="D5795" s="122"/>
      <c r="E5795" s="4" t="s">
        <v>38</v>
      </c>
      <c r="F5795" s="5"/>
      <c r="G5795" s="6">
        <v>854</v>
      </c>
      <c r="H5795" s="7">
        <v>162</v>
      </c>
      <c r="I5795" s="1">
        <v>213</v>
      </c>
      <c r="J5795" s="1">
        <v>351</v>
      </c>
      <c r="K5795" s="1">
        <v>119</v>
      </c>
      <c r="L5795" s="11">
        <v>9</v>
      </c>
    </row>
    <row r="5796" spans="3:12" x14ac:dyDescent="0.25">
      <c r="C5796" s="125"/>
      <c r="D5796" s="122"/>
      <c r="E5796" s="9"/>
      <c r="F5796" s="10"/>
      <c r="G5796" s="8">
        <v>100</v>
      </c>
      <c r="H5796" s="13">
        <v>18.969555035129002</v>
      </c>
      <c r="I5796" s="2">
        <v>24.941451990632</v>
      </c>
      <c r="J5796" s="2">
        <v>41.100702576111999</v>
      </c>
      <c r="K5796" s="2">
        <v>13.934426229508</v>
      </c>
      <c r="L5796" s="14">
        <v>1.0538641686179999</v>
      </c>
    </row>
    <row r="5797" spans="3:12" ht="25.2" x14ac:dyDescent="0.25">
      <c r="C5797" s="125"/>
      <c r="D5797" s="122"/>
      <c r="E5797" s="4" t="s">
        <v>39</v>
      </c>
      <c r="F5797" s="5"/>
      <c r="G5797" s="6">
        <v>35</v>
      </c>
      <c r="H5797" s="7">
        <v>6</v>
      </c>
      <c r="I5797" s="1">
        <v>9</v>
      </c>
      <c r="J5797" s="1">
        <v>14</v>
      </c>
      <c r="K5797" s="1">
        <v>6</v>
      </c>
      <c r="L5797" s="11">
        <v>0</v>
      </c>
    </row>
    <row r="5798" spans="3:12" x14ac:dyDescent="0.25">
      <c r="C5798" s="125"/>
      <c r="D5798" s="122"/>
      <c r="E5798" s="9"/>
      <c r="F5798" s="10"/>
      <c r="G5798" s="8">
        <v>100</v>
      </c>
      <c r="H5798" s="13">
        <v>17.142857142857</v>
      </c>
      <c r="I5798" s="2">
        <v>25.714285714286</v>
      </c>
      <c r="J5798" s="2">
        <v>40</v>
      </c>
      <c r="K5798" s="2">
        <v>17.142857142857</v>
      </c>
      <c r="L5798" s="32">
        <v>0</v>
      </c>
    </row>
    <row r="5799" spans="3:12" ht="25.2" x14ac:dyDescent="0.25">
      <c r="C5799" s="125"/>
      <c r="D5799" s="122"/>
      <c r="E5799" s="4" t="s">
        <v>40</v>
      </c>
      <c r="F5799" s="5"/>
      <c r="G5799" s="6">
        <v>69</v>
      </c>
      <c r="H5799" s="7">
        <v>12</v>
      </c>
      <c r="I5799" s="1">
        <v>16</v>
      </c>
      <c r="J5799" s="1">
        <v>23</v>
      </c>
      <c r="K5799" s="1">
        <v>18</v>
      </c>
      <c r="L5799" s="11">
        <v>0</v>
      </c>
    </row>
    <row r="5800" spans="3:12" x14ac:dyDescent="0.25">
      <c r="C5800" s="125"/>
      <c r="D5800" s="122"/>
      <c r="E5800" s="9"/>
      <c r="F5800" s="10"/>
      <c r="G5800" s="8">
        <v>100</v>
      </c>
      <c r="H5800" s="13">
        <v>17.391304347826001</v>
      </c>
      <c r="I5800" s="2">
        <v>23.188405797101002</v>
      </c>
      <c r="J5800" s="2">
        <v>33.333333333333002</v>
      </c>
      <c r="K5800" s="2">
        <v>26.086956521739001</v>
      </c>
      <c r="L5800" s="32">
        <v>0</v>
      </c>
    </row>
    <row r="5801" spans="3:12" x14ac:dyDescent="0.25">
      <c r="C5801" s="125"/>
      <c r="D5801" s="122"/>
      <c r="E5801" s="4" t="s">
        <v>18</v>
      </c>
      <c r="F5801" s="5"/>
      <c r="G5801" s="6">
        <v>13</v>
      </c>
      <c r="H5801" s="7">
        <v>1</v>
      </c>
      <c r="I5801" s="1">
        <v>4</v>
      </c>
      <c r="J5801" s="1">
        <v>4</v>
      </c>
      <c r="K5801" s="1">
        <v>4</v>
      </c>
      <c r="L5801" s="11">
        <v>0</v>
      </c>
    </row>
    <row r="5802" spans="3:12" x14ac:dyDescent="0.25">
      <c r="C5802" s="125"/>
      <c r="D5802" s="122"/>
      <c r="E5802" s="9"/>
      <c r="F5802" s="10"/>
      <c r="G5802" s="8">
        <v>100</v>
      </c>
      <c r="H5802" s="13">
        <v>7.6923076923079998</v>
      </c>
      <c r="I5802" s="2">
        <v>30.769230769231001</v>
      </c>
      <c r="J5802" s="2">
        <v>30.769230769231001</v>
      </c>
      <c r="K5802" s="2">
        <v>30.769230769231001</v>
      </c>
      <c r="L5802" s="32">
        <v>0</v>
      </c>
    </row>
    <row r="5803" spans="3:12" x14ac:dyDescent="0.25">
      <c r="C5803" s="125"/>
      <c r="D5803" s="121" t="s">
        <v>22</v>
      </c>
      <c r="E5803" s="18" t="s">
        <v>37</v>
      </c>
      <c r="F5803" s="17"/>
      <c r="G5803" s="19">
        <v>38</v>
      </c>
      <c r="H5803" s="21">
        <v>6</v>
      </c>
      <c r="I5803" s="3">
        <v>14</v>
      </c>
      <c r="J5803" s="3">
        <v>11</v>
      </c>
      <c r="K5803" s="3">
        <v>7</v>
      </c>
      <c r="L5803" s="22">
        <v>0</v>
      </c>
    </row>
    <row r="5804" spans="3:12" x14ac:dyDescent="0.25">
      <c r="C5804" s="125"/>
      <c r="D5804" s="122"/>
      <c r="E5804" s="9"/>
      <c r="F5804" s="10"/>
      <c r="G5804" s="8">
        <v>100</v>
      </c>
      <c r="H5804" s="13">
        <v>15.789473684211</v>
      </c>
      <c r="I5804" s="2">
        <v>36.842105263157997</v>
      </c>
      <c r="J5804" s="2">
        <v>28.947368421053</v>
      </c>
      <c r="K5804" s="2">
        <v>18.421052631578998</v>
      </c>
      <c r="L5804" s="32">
        <v>0</v>
      </c>
    </row>
    <row r="5805" spans="3:12" ht="25.2" x14ac:dyDescent="0.25">
      <c r="C5805" s="125"/>
      <c r="D5805" s="122"/>
      <c r="E5805" s="4" t="s">
        <v>38</v>
      </c>
      <c r="F5805" s="5"/>
      <c r="G5805" s="6">
        <v>651</v>
      </c>
      <c r="H5805" s="7">
        <v>119</v>
      </c>
      <c r="I5805" s="1">
        <v>197</v>
      </c>
      <c r="J5805" s="1">
        <v>250</v>
      </c>
      <c r="K5805" s="1">
        <v>80</v>
      </c>
      <c r="L5805" s="11">
        <v>5</v>
      </c>
    </row>
    <row r="5806" spans="3:12" x14ac:dyDescent="0.25">
      <c r="C5806" s="125"/>
      <c r="D5806" s="122"/>
      <c r="E5806" s="9"/>
      <c r="F5806" s="10"/>
      <c r="G5806" s="8">
        <v>100</v>
      </c>
      <c r="H5806" s="13">
        <v>18.279569892472999</v>
      </c>
      <c r="I5806" s="2">
        <v>30.261136712750002</v>
      </c>
      <c r="J5806" s="2">
        <v>38.402457757295998</v>
      </c>
      <c r="K5806" s="2">
        <v>12.288786482335</v>
      </c>
      <c r="L5806" s="14">
        <v>0.76804915514600003</v>
      </c>
    </row>
    <row r="5807" spans="3:12" ht="25.2" x14ac:dyDescent="0.25">
      <c r="C5807" s="125"/>
      <c r="D5807" s="122"/>
      <c r="E5807" s="4" t="s">
        <v>39</v>
      </c>
      <c r="F5807" s="5"/>
      <c r="G5807" s="6">
        <v>66</v>
      </c>
      <c r="H5807" s="7">
        <v>6</v>
      </c>
      <c r="I5807" s="1">
        <v>15</v>
      </c>
      <c r="J5807" s="1">
        <v>35</v>
      </c>
      <c r="K5807" s="1">
        <v>9</v>
      </c>
      <c r="L5807" s="11">
        <v>1</v>
      </c>
    </row>
    <row r="5808" spans="3:12" x14ac:dyDescent="0.25">
      <c r="C5808" s="125"/>
      <c r="D5808" s="122"/>
      <c r="E5808" s="9"/>
      <c r="F5808" s="10"/>
      <c r="G5808" s="8">
        <v>100</v>
      </c>
      <c r="H5808" s="13">
        <v>9.0909090909089993</v>
      </c>
      <c r="I5808" s="2">
        <v>22.727272727273</v>
      </c>
      <c r="J5808" s="2">
        <v>53.030303030303003</v>
      </c>
      <c r="K5808" s="2">
        <v>13.636363636364001</v>
      </c>
      <c r="L5808" s="14">
        <v>1.5151515151520001</v>
      </c>
    </row>
    <row r="5809" spans="3:12" ht="25.2" x14ac:dyDescent="0.25">
      <c r="C5809" s="125"/>
      <c r="D5809" s="122"/>
      <c r="E5809" s="4" t="s">
        <v>40</v>
      </c>
      <c r="F5809" s="5"/>
      <c r="G5809" s="6">
        <v>382</v>
      </c>
      <c r="H5809" s="7">
        <v>52</v>
      </c>
      <c r="I5809" s="1">
        <v>79</v>
      </c>
      <c r="J5809" s="1">
        <v>138</v>
      </c>
      <c r="K5809" s="1">
        <v>106</v>
      </c>
      <c r="L5809" s="11">
        <v>7</v>
      </c>
    </row>
    <row r="5810" spans="3:12" x14ac:dyDescent="0.25">
      <c r="C5810" s="125"/>
      <c r="D5810" s="122"/>
      <c r="E5810" s="9"/>
      <c r="F5810" s="10"/>
      <c r="G5810" s="8">
        <v>100</v>
      </c>
      <c r="H5810" s="13">
        <v>13.612565445026</v>
      </c>
      <c r="I5810" s="2">
        <v>20.680628272250999</v>
      </c>
      <c r="J5810" s="2">
        <v>36.125654450261997</v>
      </c>
      <c r="K5810" s="2">
        <v>27.748691099476002</v>
      </c>
      <c r="L5810" s="14">
        <v>1.8324607329839999</v>
      </c>
    </row>
    <row r="5811" spans="3:12" x14ac:dyDescent="0.25">
      <c r="C5811" s="125"/>
      <c r="D5811" s="122"/>
      <c r="E5811" s="4" t="s">
        <v>18</v>
      </c>
      <c r="F5811" s="5"/>
      <c r="G5811" s="6">
        <v>11</v>
      </c>
      <c r="H5811" s="7">
        <v>6</v>
      </c>
      <c r="I5811" s="1">
        <v>0</v>
      </c>
      <c r="J5811" s="1">
        <v>3</v>
      </c>
      <c r="K5811" s="1">
        <v>2</v>
      </c>
      <c r="L5811" s="11">
        <v>0</v>
      </c>
    </row>
    <row r="5812" spans="3:12" x14ac:dyDescent="0.25">
      <c r="C5812" s="125"/>
      <c r="D5812" s="122"/>
      <c r="E5812" s="9"/>
      <c r="F5812" s="10"/>
      <c r="G5812" s="8">
        <v>100</v>
      </c>
      <c r="H5812" s="13">
        <v>54.545454545455001</v>
      </c>
      <c r="I5812" s="16">
        <v>0</v>
      </c>
      <c r="J5812" s="2">
        <v>27.272727272727</v>
      </c>
      <c r="K5812" s="2">
        <v>18.181818181817999</v>
      </c>
      <c r="L5812" s="32">
        <v>0</v>
      </c>
    </row>
    <row r="5813" spans="3:12" ht="25.2" x14ac:dyDescent="0.25">
      <c r="C5813" s="121" t="s">
        <v>41</v>
      </c>
      <c r="D5813" s="119" t="s">
        <v>20</v>
      </c>
      <c r="E5813" s="18" t="s">
        <v>42</v>
      </c>
      <c r="F5813" s="17"/>
      <c r="G5813" s="19">
        <v>343</v>
      </c>
      <c r="H5813" s="21">
        <v>59</v>
      </c>
      <c r="I5813" s="3">
        <v>88</v>
      </c>
      <c r="J5813" s="3">
        <v>125</v>
      </c>
      <c r="K5813" s="3">
        <v>69</v>
      </c>
      <c r="L5813" s="22">
        <v>2</v>
      </c>
    </row>
    <row r="5814" spans="3:12" x14ac:dyDescent="0.25">
      <c r="C5814" s="125"/>
      <c r="D5814" s="120"/>
      <c r="E5814" s="9"/>
      <c r="F5814" s="10"/>
      <c r="G5814" s="8">
        <v>100</v>
      </c>
      <c r="H5814" s="13">
        <v>17.201166180758001</v>
      </c>
      <c r="I5814" s="2">
        <v>25.655976676384999</v>
      </c>
      <c r="J5814" s="2">
        <v>36.443148688047003</v>
      </c>
      <c r="K5814" s="2">
        <v>20.116618075801998</v>
      </c>
      <c r="L5814" s="14">
        <v>0.58309037900899996</v>
      </c>
    </row>
    <row r="5815" spans="3:12" ht="25.2" x14ac:dyDescent="0.25">
      <c r="C5815" s="125"/>
      <c r="D5815" s="120"/>
      <c r="E5815" s="4" t="s">
        <v>43</v>
      </c>
      <c r="F5815" s="5"/>
      <c r="G5815" s="6">
        <v>1439</v>
      </c>
      <c r="H5815" s="7">
        <v>273</v>
      </c>
      <c r="I5815" s="1">
        <v>391</v>
      </c>
      <c r="J5815" s="1">
        <v>577</v>
      </c>
      <c r="K5815" s="1">
        <v>185</v>
      </c>
      <c r="L5815" s="11">
        <v>13</v>
      </c>
    </row>
    <row r="5816" spans="3:12" x14ac:dyDescent="0.25">
      <c r="C5816" s="125"/>
      <c r="D5816" s="120"/>
      <c r="E5816" s="9"/>
      <c r="F5816" s="10"/>
      <c r="G5816" s="8">
        <v>100</v>
      </c>
      <c r="H5816" s="13">
        <v>18.971507991660999</v>
      </c>
      <c r="I5816" s="2">
        <v>27.171646977066999</v>
      </c>
      <c r="J5816" s="2">
        <v>40.097289784573</v>
      </c>
      <c r="K5816" s="2">
        <v>12.856150104238999</v>
      </c>
      <c r="L5816" s="14">
        <v>0.90340514246000003</v>
      </c>
    </row>
    <row r="5817" spans="3:12" ht="25.2" x14ac:dyDescent="0.25">
      <c r="C5817" s="125"/>
      <c r="D5817" s="120"/>
      <c r="E5817" s="4" t="s">
        <v>44</v>
      </c>
      <c r="F5817" s="5"/>
      <c r="G5817" s="6">
        <v>77</v>
      </c>
      <c r="H5817" s="7">
        <v>15</v>
      </c>
      <c r="I5817" s="1">
        <v>30</v>
      </c>
      <c r="J5817" s="1">
        <v>29</v>
      </c>
      <c r="K5817" s="1">
        <v>3</v>
      </c>
      <c r="L5817" s="11">
        <v>0</v>
      </c>
    </row>
    <row r="5818" spans="3:12" x14ac:dyDescent="0.25">
      <c r="C5818" s="125"/>
      <c r="D5818" s="120"/>
      <c r="E5818" s="9"/>
      <c r="F5818" s="10"/>
      <c r="G5818" s="8">
        <v>100</v>
      </c>
      <c r="H5818" s="13">
        <v>19.480519480519</v>
      </c>
      <c r="I5818" s="2">
        <v>38.961038961039002</v>
      </c>
      <c r="J5818" s="2">
        <v>37.662337662337997</v>
      </c>
      <c r="K5818" s="2">
        <v>3.896103896104</v>
      </c>
      <c r="L5818" s="32">
        <v>0</v>
      </c>
    </row>
    <row r="5819" spans="3:12" ht="25.2" x14ac:dyDescent="0.25">
      <c r="C5819" s="125"/>
      <c r="D5819" s="120"/>
      <c r="E5819" s="4" t="s">
        <v>45</v>
      </c>
      <c r="F5819" s="5"/>
      <c r="G5819" s="6">
        <v>855</v>
      </c>
      <c r="H5819" s="7">
        <v>142</v>
      </c>
      <c r="I5819" s="1">
        <v>198</v>
      </c>
      <c r="J5819" s="1">
        <v>337</v>
      </c>
      <c r="K5819" s="1">
        <v>168</v>
      </c>
      <c r="L5819" s="11">
        <v>10</v>
      </c>
    </row>
    <row r="5820" spans="3:12" x14ac:dyDescent="0.25">
      <c r="C5820" s="125"/>
      <c r="D5820" s="120"/>
      <c r="E5820" s="9"/>
      <c r="F5820" s="10"/>
      <c r="G5820" s="8">
        <v>100</v>
      </c>
      <c r="H5820" s="13">
        <v>16.608187134503002</v>
      </c>
      <c r="I5820" s="2">
        <v>23.157894736842</v>
      </c>
      <c r="J5820" s="2">
        <v>39.415204678362997</v>
      </c>
      <c r="K5820" s="2">
        <v>19.649122807017999</v>
      </c>
      <c r="L5820" s="14">
        <v>1.1695906432750001</v>
      </c>
    </row>
    <row r="5821" spans="3:12" ht="25.2" x14ac:dyDescent="0.25">
      <c r="C5821" s="125"/>
      <c r="D5821" s="120"/>
      <c r="E5821" s="4" t="s">
        <v>46</v>
      </c>
      <c r="F5821" s="5"/>
      <c r="G5821" s="6">
        <v>73</v>
      </c>
      <c r="H5821" s="7">
        <v>12</v>
      </c>
      <c r="I5821" s="1">
        <v>10</v>
      </c>
      <c r="J5821" s="1">
        <v>30</v>
      </c>
      <c r="K5821" s="1">
        <v>19</v>
      </c>
      <c r="L5821" s="11">
        <v>2</v>
      </c>
    </row>
    <row r="5822" spans="3:12" x14ac:dyDescent="0.25">
      <c r="C5822" s="125"/>
      <c r="D5822" s="120"/>
      <c r="E5822" s="9"/>
      <c r="F5822" s="10"/>
      <c r="G5822" s="8">
        <v>100</v>
      </c>
      <c r="H5822" s="13">
        <v>16.438356164384</v>
      </c>
      <c r="I5822" s="2">
        <v>13.698630136986001</v>
      </c>
      <c r="J5822" s="2">
        <v>41.095890410959001</v>
      </c>
      <c r="K5822" s="2">
        <v>26.027397260274</v>
      </c>
      <c r="L5822" s="14">
        <v>2.7397260273969999</v>
      </c>
    </row>
    <row r="5823" spans="3:12" x14ac:dyDescent="0.25">
      <c r="C5823" s="125"/>
      <c r="D5823" s="120"/>
      <c r="E5823" s="4" t="s">
        <v>18</v>
      </c>
      <c r="F5823" s="5"/>
      <c r="G5823" s="6">
        <v>15</v>
      </c>
      <c r="H5823" s="7">
        <v>3</v>
      </c>
      <c r="I5823" s="1">
        <v>3</v>
      </c>
      <c r="J5823" s="1">
        <v>5</v>
      </c>
      <c r="K5823" s="1">
        <v>4</v>
      </c>
      <c r="L5823" s="11">
        <v>0</v>
      </c>
    </row>
    <row r="5824" spans="3:12" x14ac:dyDescent="0.25">
      <c r="C5824" s="125"/>
      <c r="D5824" s="120"/>
      <c r="E5824" s="9"/>
      <c r="F5824" s="10"/>
      <c r="G5824" s="8">
        <v>100</v>
      </c>
      <c r="H5824" s="13">
        <v>20</v>
      </c>
      <c r="I5824" s="2">
        <v>20</v>
      </c>
      <c r="J5824" s="2">
        <v>33.333333333333002</v>
      </c>
      <c r="K5824" s="2">
        <v>26.666666666666998</v>
      </c>
      <c r="L5824" s="32">
        <v>0</v>
      </c>
    </row>
    <row r="5825" spans="3:12" x14ac:dyDescent="0.25">
      <c r="C5825" s="121" t="s">
        <v>47</v>
      </c>
      <c r="D5825" s="119" t="s">
        <v>20</v>
      </c>
      <c r="E5825" s="18" t="s">
        <v>48</v>
      </c>
      <c r="F5825" s="17"/>
      <c r="G5825" s="19">
        <v>343</v>
      </c>
      <c r="H5825" s="21">
        <v>59</v>
      </c>
      <c r="I5825" s="3">
        <v>88</v>
      </c>
      <c r="J5825" s="3">
        <v>125</v>
      </c>
      <c r="K5825" s="3">
        <v>69</v>
      </c>
      <c r="L5825" s="22">
        <v>2</v>
      </c>
    </row>
    <row r="5826" spans="3:12" x14ac:dyDescent="0.25">
      <c r="C5826" s="125"/>
      <c r="D5826" s="120"/>
      <c r="E5826" s="9"/>
      <c r="F5826" s="10"/>
      <c r="G5826" s="8">
        <v>100</v>
      </c>
      <c r="H5826" s="13">
        <v>17.201166180758001</v>
      </c>
      <c r="I5826" s="2">
        <v>25.655976676384999</v>
      </c>
      <c r="J5826" s="2">
        <v>36.443148688047003</v>
      </c>
      <c r="K5826" s="2">
        <v>20.116618075801998</v>
      </c>
      <c r="L5826" s="14">
        <v>0.58309037900899996</v>
      </c>
    </row>
    <row r="5827" spans="3:12" x14ac:dyDescent="0.25">
      <c r="C5827" s="125"/>
      <c r="D5827" s="120"/>
      <c r="E5827" s="4" t="s">
        <v>49</v>
      </c>
      <c r="F5827" s="5"/>
      <c r="G5827" s="6">
        <v>1058</v>
      </c>
      <c r="H5827" s="7">
        <v>195</v>
      </c>
      <c r="I5827" s="1">
        <v>284</v>
      </c>
      <c r="J5827" s="1">
        <v>423</v>
      </c>
      <c r="K5827" s="1">
        <v>143</v>
      </c>
      <c r="L5827" s="11">
        <v>13</v>
      </c>
    </row>
    <row r="5828" spans="3:12" x14ac:dyDescent="0.25">
      <c r="C5828" s="125"/>
      <c r="D5828" s="120"/>
      <c r="E5828" s="9"/>
      <c r="F5828" s="10"/>
      <c r="G5828" s="8">
        <v>100</v>
      </c>
      <c r="H5828" s="13">
        <v>18.431001890358999</v>
      </c>
      <c r="I5828" s="2">
        <v>26.843100189036001</v>
      </c>
      <c r="J5828" s="2">
        <v>39.981096408318002</v>
      </c>
      <c r="K5828" s="2">
        <v>13.516068052930001</v>
      </c>
      <c r="L5828" s="14">
        <v>1.2287334593570001</v>
      </c>
    </row>
    <row r="5829" spans="3:12" x14ac:dyDescent="0.25">
      <c r="C5829" s="125"/>
      <c r="D5829" s="120"/>
      <c r="E5829" s="4" t="s">
        <v>50</v>
      </c>
      <c r="F5829" s="5"/>
      <c r="G5829" s="6">
        <v>416</v>
      </c>
      <c r="H5829" s="7">
        <v>70</v>
      </c>
      <c r="I5829" s="1">
        <v>96</v>
      </c>
      <c r="J5829" s="1">
        <v>161</v>
      </c>
      <c r="K5829" s="1">
        <v>87</v>
      </c>
      <c r="L5829" s="11">
        <v>2</v>
      </c>
    </row>
    <row r="5830" spans="3:12" x14ac:dyDescent="0.25">
      <c r="C5830" s="125"/>
      <c r="D5830" s="120"/>
      <c r="E5830" s="9"/>
      <c r="F5830" s="10"/>
      <c r="G5830" s="8">
        <v>100</v>
      </c>
      <c r="H5830" s="13">
        <v>16.826923076922998</v>
      </c>
      <c r="I5830" s="2">
        <v>23.076923076922998</v>
      </c>
      <c r="J5830" s="2">
        <v>38.701923076923002</v>
      </c>
      <c r="K5830" s="2">
        <v>20.913461538461998</v>
      </c>
      <c r="L5830" s="14">
        <v>0.48076923076900002</v>
      </c>
    </row>
    <row r="5831" spans="3:12" x14ac:dyDescent="0.25">
      <c r="C5831" s="125"/>
      <c r="D5831" s="120"/>
      <c r="E5831" s="4" t="s">
        <v>51</v>
      </c>
      <c r="F5831" s="5"/>
      <c r="G5831" s="6">
        <v>167</v>
      </c>
      <c r="H5831" s="7">
        <v>29</v>
      </c>
      <c r="I5831" s="1">
        <v>44</v>
      </c>
      <c r="J5831" s="1">
        <v>67</v>
      </c>
      <c r="K5831" s="1">
        <v>25</v>
      </c>
      <c r="L5831" s="11">
        <v>2</v>
      </c>
    </row>
    <row r="5832" spans="3:12" x14ac:dyDescent="0.25">
      <c r="C5832" s="125"/>
      <c r="D5832" s="120"/>
      <c r="E5832" s="9"/>
      <c r="F5832" s="10"/>
      <c r="G5832" s="8">
        <v>100</v>
      </c>
      <c r="H5832" s="13">
        <v>17.365269461078</v>
      </c>
      <c r="I5832" s="2">
        <v>26.347305389222001</v>
      </c>
      <c r="J5832" s="2">
        <v>40.119760479042</v>
      </c>
      <c r="K5832" s="2">
        <v>14.970059880239999</v>
      </c>
      <c r="L5832" s="14">
        <v>1.1976047904189999</v>
      </c>
    </row>
    <row r="5833" spans="3:12" x14ac:dyDescent="0.25">
      <c r="C5833" s="125"/>
      <c r="D5833" s="120"/>
      <c r="E5833" s="4" t="s">
        <v>52</v>
      </c>
      <c r="F5833" s="5"/>
      <c r="G5833" s="6">
        <v>165</v>
      </c>
      <c r="H5833" s="7">
        <v>28</v>
      </c>
      <c r="I5833" s="1">
        <v>41</v>
      </c>
      <c r="J5833" s="1">
        <v>66</v>
      </c>
      <c r="K5833" s="1">
        <v>28</v>
      </c>
      <c r="L5833" s="11">
        <v>2</v>
      </c>
    </row>
    <row r="5834" spans="3:12" x14ac:dyDescent="0.25">
      <c r="C5834" s="125"/>
      <c r="D5834" s="120"/>
      <c r="E5834" s="9"/>
      <c r="F5834" s="10"/>
      <c r="G5834" s="8">
        <v>100</v>
      </c>
      <c r="H5834" s="13">
        <v>16.969696969697001</v>
      </c>
      <c r="I5834" s="2">
        <v>24.848484848485</v>
      </c>
      <c r="J5834" s="2">
        <v>40</v>
      </c>
      <c r="K5834" s="2">
        <v>16.969696969697001</v>
      </c>
      <c r="L5834" s="14">
        <v>1.2121212121210001</v>
      </c>
    </row>
    <row r="5835" spans="3:12" x14ac:dyDescent="0.25">
      <c r="C5835" s="125"/>
      <c r="D5835" s="120"/>
      <c r="E5835" s="4" t="s">
        <v>18</v>
      </c>
      <c r="F5835" s="5"/>
      <c r="G5835" s="6">
        <v>27</v>
      </c>
      <c r="H5835" s="7">
        <v>5</v>
      </c>
      <c r="I5835" s="1">
        <v>5</v>
      </c>
      <c r="J5835" s="1">
        <v>10</v>
      </c>
      <c r="K5835" s="1">
        <v>6</v>
      </c>
      <c r="L5835" s="11">
        <v>1</v>
      </c>
    </row>
    <row r="5836" spans="3:12" x14ac:dyDescent="0.25">
      <c r="C5836" s="125"/>
      <c r="D5836" s="120"/>
      <c r="E5836" s="9"/>
      <c r="F5836" s="10"/>
      <c r="G5836" s="8">
        <v>100</v>
      </c>
      <c r="H5836" s="13">
        <v>18.518518518518999</v>
      </c>
      <c r="I5836" s="2">
        <v>18.518518518518999</v>
      </c>
      <c r="J5836" s="2">
        <v>37.037037037037003</v>
      </c>
      <c r="K5836" s="2">
        <v>22.222222222222001</v>
      </c>
      <c r="L5836" s="14">
        <v>3.7037037037039999</v>
      </c>
    </row>
    <row r="5837" spans="3:12" x14ac:dyDescent="0.25">
      <c r="C5837" s="121" t="s">
        <v>53</v>
      </c>
      <c r="D5837" s="119" t="s">
        <v>20</v>
      </c>
      <c r="E5837" s="18" t="s">
        <v>54</v>
      </c>
      <c r="F5837" s="17"/>
      <c r="G5837" s="19">
        <v>296</v>
      </c>
      <c r="H5837" s="21">
        <v>47</v>
      </c>
      <c r="I5837" s="3">
        <v>58</v>
      </c>
      <c r="J5837" s="3">
        <v>115</v>
      </c>
      <c r="K5837" s="3">
        <v>71</v>
      </c>
      <c r="L5837" s="22">
        <v>5</v>
      </c>
    </row>
    <row r="5838" spans="3:12" x14ac:dyDescent="0.25">
      <c r="C5838" s="125"/>
      <c r="D5838" s="120"/>
      <c r="E5838" s="9"/>
      <c r="F5838" s="10"/>
      <c r="G5838" s="8">
        <v>100</v>
      </c>
      <c r="H5838" s="13">
        <v>15.878378378378001</v>
      </c>
      <c r="I5838" s="2">
        <v>19.594594594595002</v>
      </c>
      <c r="J5838" s="2">
        <v>38.851351351350999</v>
      </c>
      <c r="K5838" s="2">
        <v>23.986486486486001</v>
      </c>
      <c r="L5838" s="14">
        <v>1.6891891891890001</v>
      </c>
    </row>
    <row r="5839" spans="3:12" x14ac:dyDescent="0.25">
      <c r="C5839" s="125"/>
      <c r="D5839" s="120"/>
      <c r="E5839" s="4" t="s">
        <v>55</v>
      </c>
      <c r="F5839" s="5"/>
      <c r="G5839" s="6">
        <v>1103</v>
      </c>
      <c r="H5839" s="7">
        <v>200</v>
      </c>
      <c r="I5839" s="1">
        <v>295</v>
      </c>
      <c r="J5839" s="1">
        <v>441</v>
      </c>
      <c r="K5839" s="1">
        <v>156</v>
      </c>
      <c r="L5839" s="11">
        <v>11</v>
      </c>
    </row>
    <row r="5840" spans="3:12" x14ac:dyDescent="0.25">
      <c r="C5840" s="125"/>
      <c r="D5840" s="120"/>
      <c r="E5840" s="9"/>
      <c r="F5840" s="10"/>
      <c r="G5840" s="8">
        <v>100</v>
      </c>
      <c r="H5840" s="13">
        <v>18.132366273799001</v>
      </c>
      <c r="I5840" s="2">
        <v>26.745240253853002</v>
      </c>
      <c r="J5840" s="2">
        <v>39.981867633725997</v>
      </c>
      <c r="K5840" s="2">
        <v>14.143245693562999</v>
      </c>
      <c r="L5840" s="14">
        <v>0.99728014505899998</v>
      </c>
    </row>
    <row r="5841" spans="3:12" ht="25.2" x14ac:dyDescent="0.25">
      <c r="C5841" s="125"/>
      <c r="D5841" s="120"/>
      <c r="E5841" s="4" t="s">
        <v>56</v>
      </c>
      <c r="F5841" s="5"/>
      <c r="G5841" s="6">
        <v>549</v>
      </c>
      <c r="H5841" s="7">
        <v>94</v>
      </c>
      <c r="I5841" s="1">
        <v>139</v>
      </c>
      <c r="J5841" s="1">
        <v>217</v>
      </c>
      <c r="K5841" s="1">
        <v>94</v>
      </c>
      <c r="L5841" s="11">
        <v>5</v>
      </c>
    </row>
    <row r="5842" spans="3:12" x14ac:dyDescent="0.25">
      <c r="C5842" s="125"/>
      <c r="D5842" s="120"/>
      <c r="E5842" s="9"/>
      <c r="F5842" s="10"/>
      <c r="G5842" s="8">
        <v>100</v>
      </c>
      <c r="H5842" s="13">
        <v>17.122040072859999</v>
      </c>
      <c r="I5842" s="2">
        <v>25.318761384335001</v>
      </c>
      <c r="J5842" s="2">
        <v>39.526411657559002</v>
      </c>
      <c r="K5842" s="2">
        <v>17.122040072859999</v>
      </c>
      <c r="L5842" s="14">
        <v>0.91074681238599997</v>
      </c>
    </row>
    <row r="5843" spans="3:12" x14ac:dyDescent="0.25">
      <c r="C5843" s="125"/>
      <c r="D5843" s="120"/>
      <c r="E5843" s="4" t="s">
        <v>57</v>
      </c>
      <c r="F5843" s="5"/>
      <c r="G5843" s="6">
        <v>209</v>
      </c>
      <c r="H5843" s="7">
        <v>42</v>
      </c>
      <c r="I5843" s="1">
        <v>64</v>
      </c>
      <c r="J5843" s="1">
        <v>70</v>
      </c>
      <c r="K5843" s="1">
        <v>32</v>
      </c>
      <c r="L5843" s="11">
        <v>1</v>
      </c>
    </row>
    <row r="5844" spans="3:12" x14ac:dyDescent="0.25">
      <c r="C5844" s="125"/>
      <c r="D5844" s="120"/>
      <c r="E5844" s="9"/>
      <c r="F5844" s="10"/>
      <c r="G5844" s="8">
        <v>100</v>
      </c>
      <c r="H5844" s="13">
        <v>20.095693779904</v>
      </c>
      <c r="I5844" s="2">
        <v>30.622009569378001</v>
      </c>
      <c r="J5844" s="2">
        <v>33.492822966506999</v>
      </c>
      <c r="K5844" s="2">
        <v>15.311004784689001</v>
      </c>
      <c r="L5844" s="14">
        <v>0.478468899522</v>
      </c>
    </row>
    <row r="5845" spans="3:12" x14ac:dyDescent="0.25">
      <c r="C5845" s="125"/>
      <c r="D5845" s="120"/>
      <c r="E5845" s="4" t="s">
        <v>18</v>
      </c>
      <c r="F5845" s="5"/>
      <c r="G5845" s="6">
        <v>19</v>
      </c>
      <c r="H5845" s="7">
        <v>3</v>
      </c>
      <c r="I5845" s="1">
        <v>2</v>
      </c>
      <c r="J5845" s="1">
        <v>9</v>
      </c>
      <c r="K5845" s="1">
        <v>5</v>
      </c>
      <c r="L5845" s="11">
        <v>0</v>
      </c>
    </row>
    <row r="5846" spans="3:12" x14ac:dyDescent="0.25">
      <c r="C5846" s="125"/>
      <c r="D5846" s="120"/>
      <c r="E5846" s="9"/>
      <c r="F5846" s="10"/>
      <c r="G5846" s="8">
        <v>100</v>
      </c>
      <c r="H5846" s="13">
        <v>15.789473684211</v>
      </c>
      <c r="I5846" s="2">
        <v>10.526315789473999</v>
      </c>
      <c r="J5846" s="2">
        <v>47.368421052632002</v>
      </c>
      <c r="K5846" s="2">
        <v>26.315789473683999</v>
      </c>
      <c r="L5846" s="32">
        <v>0</v>
      </c>
    </row>
    <row r="5847" spans="3:12" x14ac:dyDescent="0.25">
      <c r="C5847" s="121" t="s">
        <v>58</v>
      </c>
      <c r="D5847" s="119" t="s">
        <v>20</v>
      </c>
      <c r="E5847" s="18" t="s">
        <v>59</v>
      </c>
      <c r="F5847" s="17"/>
      <c r="G5847" s="19">
        <v>453</v>
      </c>
      <c r="H5847" s="21">
        <v>61</v>
      </c>
      <c r="I5847" s="3">
        <v>90</v>
      </c>
      <c r="J5847" s="3">
        <v>171</v>
      </c>
      <c r="K5847" s="3">
        <v>124</v>
      </c>
      <c r="L5847" s="22">
        <v>7</v>
      </c>
    </row>
    <row r="5848" spans="3:12" x14ac:dyDescent="0.25">
      <c r="C5848" s="125"/>
      <c r="D5848" s="120"/>
      <c r="E5848" s="9"/>
      <c r="F5848" s="10"/>
      <c r="G5848" s="8">
        <v>100</v>
      </c>
      <c r="H5848" s="13">
        <v>13.465783664459</v>
      </c>
      <c r="I5848" s="2">
        <v>19.867549668873998</v>
      </c>
      <c r="J5848" s="2">
        <v>37.748344370860998</v>
      </c>
      <c r="K5848" s="2">
        <v>27.373068432671001</v>
      </c>
      <c r="L5848" s="14">
        <v>1.5452538631349999</v>
      </c>
    </row>
    <row r="5849" spans="3:12" x14ac:dyDescent="0.25">
      <c r="C5849" s="125"/>
      <c r="D5849" s="120"/>
      <c r="E5849" s="4" t="s">
        <v>60</v>
      </c>
      <c r="F5849" s="5"/>
      <c r="G5849" s="6">
        <v>995</v>
      </c>
      <c r="H5849" s="7">
        <v>168</v>
      </c>
      <c r="I5849" s="1">
        <v>264</v>
      </c>
      <c r="J5849" s="1">
        <v>395</v>
      </c>
      <c r="K5849" s="1">
        <v>159</v>
      </c>
      <c r="L5849" s="11">
        <v>9</v>
      </c>
    </row>
    <row r="5850" spans="3:12" x14ac:dyDescent="0.25">
      <c r="C5850" s="125"/>
      <c r="D5850" s="120"/>
      <c r="E5850" s="9"/>
      <c r="F5850" s="10"/>
      <c r="G5850" s="8">
        <v>100</v>
      </c>
      <c r="H5850" s="13">
        <v>16.884422110553</v>
      </c>
      <c r="I5850" s="2">
        <v>26.532663316583001</v>
      </c>
      <c r="J5850" s="2">
        <v>39.698492462311997</v>
      </c>
      <c r="K5850" s="2">
        <v>15.979899497487001</v>
      </c>
      <c r="L5850" s="14">
        <v>0.90452261306500004</v>
      </c>
    </row>
    <row r="5851" spans="3:12" ht="25.2" x14ac:dyDescent="0.25">
      <c r="C5851" s="125"/>
      <c r="D5851" s="120"/>
      <c r="E5851" s="4" t="s">
        <v>61</v>
      </c>
      <c r="F5851" s="5"/>
      <c r="G5851" s="6">
        <v>292</v>
      </c>
      <c r="H5851" s="7">
        <v>47</v>
      </c>
      <c r="I5851" s="1">
        <v>84</v>
      </c>
      <c r="J5851" s="1">
        <v>125</v>
      </c>
      <c r="K5851" s="1">
        <v>33</v>
      </c>
      <c r="L5851" s="11">
        <v>3</v>
      </c>
    </row>
    <row r="5852" spans="3:12" x14ac:dyDescent="0.25">
      <c r="C5852" s="125"/>
      <c r="D5852" s="120"/>
      <c r="E5852" s="9"/>
      <c r="F5852" s="10"/>
      <c r="G5852" s="8">
        <v>100</v>
      </c>
      <c r="H5852" s="13">
        <v>16.095890410959001</v>
      </c>
      <c r="I5852" s="2">
        <v>28.767123287671001</v>
      </c>
      <c r="J5852" s="2">
        <v>42.808219178081998</v>
      </c>
      <c r="K5852" s="2">
        <v>11.301369863013999</v>
      </c>
      <c r="L5852" s="14">
        <v>1.027397260274</v>
      </c>
    </row>
    <row r="5853" spans="3:12" x14ac:dyDescent="0.25">
      <c r="C5853" s="125"/>
      <c r="D5853" s="120"/>
      <c r="E5853" s="4" t="s">
        <v>62</v>
      </c>
      <c r="F5853" s="5"/>
      <c r="G5853" s="6">
        <v>396</v>
      </c>
      <c r="H5853" s="7">
        <v>102</v>
      </c>
      <c r="I5853" s="1">
        <v>112</v>
      </c>
      <c r="J5853" s="1">
        <v>148</v>
      </c>
      <c r="K5853" s="1">
        <v>32</v>
      </c>
      <c r="L5853" s="11">
        <v>2</v>
      </c>
    </row>
    <row r="5854" spans="3:12" x14ac:dyDescent="0.25">
      <c r="C5854" s="125"/>
      <c r="D5854" s="120"/>
      <c r="E5854" s="9"/>
      <c r="F5854" s="10"/>
      <c r="G5854" s="8">
        <v>100</v>
      </c>
      <c r="H5854" s="13">
        <v>25.757575757575999</v>
      </c>
      <c r="I5854" s="2">
        <v>28.282828282828</v>
      </c>
      <c r="J5854" s="2">
        <v>37.373737373737001</v>
      </c>
      <c r="K5854" s="2">
        <v>8.0808080808079996</v>
      </c>
      <c r="L5854" s="14">
        <v>0.50505050505100002</v>
      </c>
    </row>
    <row r="5855" spans="3:12" x14ac:dyDescent="0.25">
      <c r="C5855" s="125"/>
      <c r="D5855" s="120"/>
      <c r="E5855" s="4" t="s">
        <v>63</v>
      </c>
      <c r="F5855" s="5"/>
      <c r="G5855" s="6">
        <v>21</v>
      </c>
      <c r="H5855" s="7">
        <v>3</v>
      </c>
      <c r="I5855" s="1">
        <v>4</v>
      </c>
      <c r="J5855" s="1">
        <v>8</v>
      </c>
      <c r="K5855" s="1">
        <v>5</v>
      </c>
      <c r="L5855" s="11">
        <v>1</v>
      </c>
    </row>
    <row r="5856" spans="3:12" x14ac:dyDescent="0.25">
      <c r="C5856" s="125"/>
      <c r="D5856" s="120"/>
      <c r="E5856" s="9"/>
      <c r="F5856" s="10"/>
      <c r="G5856" s="8">
        <v>100</v>
      </c>
      <c r="H5856" s="13">
        <v>14.285714285714</v>
      </c>
      <c r="I5856" s="2">
        <v>19.047619047619001</v>
      </c>
      <c r="J5856" s="2">
        <v>38.095238095238003</v>
      </c>
      <c r="K5856" s="2">
        <v>23.809523809523998</v>
      </c>
      <c r="L5856" s="14">
        <v>4.7619047619049999</v>
      </c>
    </row>
    <row r="5857" spans="3:12" x14ac:dyDescent="0.25">
      <c r="C5857" s="125"/>
      <c r="D5857" s="120"/>
      <c r="E5857" s="4" t="s">
        <v>18</v>
      </c>
      <c r="F5857" s="5"/>
      <c r="G5857" s="6">
        <v>19</v>
      </c>
      <c r="H5857" s="7">
        <v>5</v>
      </c>
      <c r="I5857" s="1">
        <v>4</v>
      </c>
      <c r="J5857" s="1">
        <v>5</v>
      </c>
      <c r="K5857" s="1">
        <v>5</v>
      </c>
      <c r="L5857" s="11">
        <v>0</v>
      </c>
    </row>
    <row r="5858" spans="3:12" x14ac:dyDescent="0.25">
      <c r="C5858" s="125"/>
      <c r="D5858" s="120"/>
      <c r="E5858" s="9"/>
      <c r="F5858" s="10"/>
      <c r="G5858" s="8">
        <v>100</v>
      </c>
      <c r="H5858" s="13">
        <v>26.315789473683999</v>
      </c>
      <c r="I5858" s="2">
        <v>21.052631578947</v>
      </c>
      <c r="J5858" s="2">
        <v>26.315789473683999</v>
      </c>
      <c r="K5858" s="2">
        <v>26.315789473683999</v>
      </c>
      <c r="L5858" s="32">
        <v>0</v>
      </c>
    </row>
    <row r="5859" spans="3:12" ht="25.2" x14ac:dyDescent="0.25">
      <c r="C5859" s="121" t="s">
        <v>64</v>
      </c>
      <c r="D5859" s="119" t="s">
        <v>20</v>
      </c>
      <c r="E5859" s="18" t="s">
        <v>65</v>
      </c>
      <c r="F5859" s="17"/>
      <c r="G5859" s="19">
        <v>33</v>
      </c>
      <c r="H5859" s="21">
        <v>3</v>
      </c>
      <c r="I5859" s="3">
        <v>10</v>
      </c>
      <c r="J5859" s="3">
        <v>11</v>
      </c>
      <c r="K5859" s="3">
        <v>8</v>
      </c>
      <c r="L5859" s="22">
        <v>1</v>
      </c>
    </row>
    <row r="5860" spans="3:12" x14ac:dyDescent="0.25">
      <c r="C5860" s="125"/>
      <c r="D5860" s="120"/>
      <c r="E5860" s="9"/>
      <c r="F5860" s="10"/>
      <c r="G5860" s="8">
        <v>100</v>
      </c>
      <c r="H5860" s="13">
        <v>9.0909090909089993</v>
      </c>
      <c r="I5860" s="2">
        <v>30.303030303029999</v>
      </c>
      <c r="J5860" s="2">
        <v>33.333333333333002</v>
      </c>
      <c r="K5860" s="2">
        <v>24.242424242424001</v>
      </c>
      <c r="L5860" s="14">
        <v>3.0303030303030001</v>
      </c>
    </row>
    <row r="5861" spans="3:12" ht="37.799999999999997" x14ac:dyDescent="0.25">
      <c r="C5861" s="125"/>
      <c r="D5861" s="120"/>
      <c r="E5861" s="4" t="s">
        <v>66</v>
      </c>
      <c r="F5861" s="5"/>
      <c r="G5861" s="6">
        <v>151</v>
      </c>
      <c r="H5861" s="7">
        <v>25</v>
      </c>
      <c r="I5861" s="1">
        <v>30</v>
      </c>
      <c r="J5861" s="1">
        <v>64</v>
      </c>
      <c r="K5861" s="1">
        <v>32</v>
      </c>
      <c r="L5861" s="11">
        <v>0</v>
      </c>
    </row>
    <row r="5862" spans="3:12" x14ac:dyDescent="0.25">
      <c r="C5862" s="125"/>
      <c r="D5862" s="120"/>
      <c r="E5862" s="9"/>
      <c r="F5862" s="10"/>
      <c r="G5862" s="8">
        <v>100</v>
      </c>
      <c r="H5862" s="13">
        <v>16.556291390727999</v>
      </c>
      <c r="I5862" s="2">
        <v>19.867549668873998</v>
      </c>
      <c r="J5862" s="2">
        <v>42.384105960265003</v>
      </c>
      <c r="K5862" s="2">
        <v>21.192052980132001</v>
      </c>
      <c r="L5862" s="32">
        <v>0</v>
      </c>
    </row>
    <row r="5863" spans="3:12" ht="37.799999999999997" x14ac:dyDescent="0.25">
      <c r="C5863" s="125"/>
      <c r="D5863" s="120"/>
      <c r="E5863" s="4" t="s">
        <v>67</v>
      </c>
      <c r="F5863" s="5"/>
      <c r="G5863" s="6">
        <v>208</v>
      </c>
      <c r="H5863" s="7">
        <v>31</v>
      </c>
      <c r="I5863" s="1">
        <v>49</v>
      </c>
      <c r="J5863" s="1">
        <v>82</v>
      </c>
      <c r="K5863" s="1">
        <v>45</v>
      </c>
      <c r="L5863" s="11">
        <v>1</v>
      </c>
    </row>
    <row r="5864" spans="3:12" x14ac:dyDescent="0.25">
      <c r="C5864" s="125"/>
      <c r="D5864" s="120"/>
      <c r="E5864" s="9"/>
      <c r="F5864" s="10"/>
      <c r="G5864" s="8">
        <v>100</v>
      </c>
      <c r="H5864" s="13">
        <v>14.903846153846001</v>
      </c>
      <c r="I5864" s="2">
        <v>23.557692307692001</v>
      </c>
      <c r="J5864" s="2">
        <v>39.423076923076998</v>
      </c>
      <c r="K5864" s="2">
        <v>21.634615384615</v>
      </c>
      <c r="L5864" s="14">
        <v>0.48076923076900002</v>
      </c>
    </row>
    <row r="5865" spans="3:12" ht="37.799999999999997" x14ac:dyDescent="0.25">
      <c r="C5865" s="125"/>
      <c r="D5865" s="120"/>
      <c r="E5865" s="4" t="s">
        <v>68</v>
      </c>
      <c r="F5865" s="5"/>
      <c r="G5865" s="6">
        <v>295</v>
      </c>
      <c r="H5865" s="7">
        <v>49</v>
      </c>
      <c r="I5865" s="1">
        <v>59</v>
      </c>
      <c r="J5865" s="1">
        <v>115</v>
      </c>
      <c r="K5865" s="1">
        <v>70</v>
      </c>
      <c r="L5865" s="11">
        <v>2</v>
      </c>
    </row>
    <row r="5866" spans="3:12" x14ac:dyDescent="0.25">
      <c r="C5866" s="125"/>
      <c r="D5866" s="120"/>
      <c r="E5866" s="9"/>
      <c r="F5866" s="10"/>
      <c r="G5866" s="8">
        <v>100</v>
      </c>
      <c r="H5866" s="13">
        <v>16.610169491524999</v>
      </c>
      <c r="I5866" s="2">
        <v>20</v>
      </c>
      <c r="J5866" s="2">
        <v>38.983050847458003</v>
      </c>
      <c r="K5866" s="2">
        <v>23.728813559321999</v>
      </c>
      <c r="L5866" s="14">
        <v>0.67796610169500005</v>
      </c>
    </row>
    <row r="5867" spans="3:12" ht="37.799999999999997" x14ac:dyDescent="0.25">
      <c r="C5867" s="125"/>
      <c r="D5867" s="120"/>
      <c r="E5867" s="4" t="s">
        <v>69</v>
      </c>
      <c r="F5867" s="5"/>
      <c r="G5867" s="6">
        <v>322</v>
      </c>
      <c r="H5867" s="7">
        <v>54</v>
      </c>
      <c r="I5867" s="1">
        <v>73</v>
      </c>
      <c r="J5867" s="1">
        <v>144</v>
      </c>
      <c r="K5867" s="1">
        <v>47</v>
      </c>
      <c r="L5867" s="11">
        <v>4</v>
      </c>
    </row>
    <row r="5868" spans="3:12" x14ac:dyDescent="0.25">
      <c r="C5868" s="125"/>
      <c r="D5868" s="120"/>
      <c r="E5868" s="9"/>
      <c r="F5868" s="10"/>
      <c r="G5868" s="8">
        <v>100</v>
      </c>
      <c r="H5868" s="13">
        <v>16.770186335403999</v>
      </c>
      <c r="I5868" s="2">
        <v>22.670807453416</v>
      </c>
      <c r="J5868" s="2">
        <v>44.720496894409997</v>
      </c>
      <c r="K5868" s="2">
        <v>14.596273291925</v>
      </c>
      <c r="L5868" s="14">
        <v>1.242236024845</v>
      </c>
    </row>
    <row r="5869" spans="3:12" ht="37.799999999999997" x14ac:dyDescent="0.25">
      <c r="C5869" s="125"/>
      <c r="D5869" s="120"/>
      <c r="E5869" s="4" t="s">
        <v>70</v>
      </c>
      <c r="F5869" s="5"/>
      <c r="G5869" s="6">
        <v>262</v>
      </c>
      <c r="H5869" s="7">
        <v>40</v>
      </c>
      <c r="I5869" s="1">
        <v>74</v>
      </c>
      <c r="J5869" s="1">
        <v>113</v>
      </c>
      <c r="K5869" s="1">
        <v>31</v>
      </c>
      <c r="L5869" s="11">
        <v>4</v>
      </c>
    </row>
    <row r="5870" spans="3:12" x14ac:dyDescent="0.25">
      <c r="C5870" s="125"/>
      <c r="D5870" s="120"/>
      <c r="E5870" s="9"/>
      <c r="F5870" s="10"/>
      <c r="G5870" s="8">
        <v>100</v>
      </c>
      <c r="H5870" s="13">
        <v>15.267175572518999</v>
      </c>
      <c r="I5870" s="2">
        <v>28.24427480916</v>
      </c>
      <c r="J5870" s="2">
        <v>43.129770992365998</v>
      </c>
      <c r="K5870" s="2">
        <v>11.832061068702</v>
      </c>
      <c r="L5870" s="14">
        <v>1.526717557252</v>
      </c>
    </row>
    <row r="5871" spans="3:12" ht="37.799999999999997" x14ac:dyDescent="0.25">
      <c r="C5871" s="125"/>
      <c r="D5871" s="120"/>
      <c r="E5871" s="4" t="s">
        <v>71</v>
      </c>
      <c r="F5871" s="5"/>
      <c r="G5871" s="6">
        <v>298</v>
      </c>
      <c r="H5871" s="7">
        <v>65</v>
      </c>
      <c r="I5871" s="1">
        <v>90</v>
      </c>
      <c r="J5871" s="1">
        <v>106</v>
      </c>
      <c r="K5871" s="1">
        <v>35</v>
      </c>
      <c r="L5871" s="11">
        <v>2</v>
      </c>
    </row>
    <row r="5872" spans="3:12" x14ac:dyDescent="0.25">
      <c r="C5872" s="125"/>
      <c r="D5872" s="120"/>
      <c r="E5872" s="9"/>
      <c r="F5872" s="10"/>
      <c r="G5872" s="8">
        <v>100</v>
      </c>
      <c r="H5872" s="13">
        <v>21.812080536913001</v>
      </c>
      <c r="I5872" s="2">
        <v>30.201342281879</v>
      </c>
      <c r="J5872" s="2">
        <v>35.570469798658003</v>
      </c>
      <c r="K5872" s="2">
        <v>11.744966442953</v>
      </c>
      <c r="L5872" s="14">
        <v>0.67114093959700005</v>
      </c>
    </row>
    <row r="5873" spans="3:12" ht="37.799999999999997" x14ac:dyDescent="0.25">
      <c r="C5873" s="125"/>
      <c r="D5873" s="120"/>
      <c r="E5873" s="4" t="s">
        <v>72</v>
      </c>
      <c r="F5873" s="5"/>
      <c r="G5873" s="6">
        <v>277</v>
      </c>
      <c r="H5873" s="7">
        <v>53</v>
      </c>
      <c r="I5873" s="1">
        <v>87</v>
      </c>
      <c r="J5873" s="1">
        <v>98</v>
      </c>
      <c r="K5873" s="1">
        <v>35</v>
      </c>
      <c r="L5873" s="11">
        <v>4</v>
      </c>
    </row>
    <row r="5874" spans="3:12" x14ac:dyDescent="0.25">
      <c r="C5874" s="125"/>
      <c r="D5874" s="120"/>
      <c r="E5874" s="9"/>
      <c r="F5874" s="10"/>
      <c r="G5874" s="8">
        <v>100</v>
      </c>
      <c r="H5874" s="13">
        <v>19.133574007219998</v>
      </c>
      <c r="I5874" s="2">
        <v>31.407942238267001</v>
      </c>
      <c r="J5874" s="2">
        <v>35.379061371840997</v>
      </c>
      <c r="K5874" s="2">
        <v>12.635379061371999</v>
      </c>
      <c r="L5874" s="14">
        <v>1.4440433212999999</v>
      </c>
    </row>
    <row r="5875" spans="3:12" ht="37.799999999999997" x14ac:dyDescent="0.25">
      <c r="C5875" s="125"/>
      <c r="D5875" s="120"/>
      <c r="E5875" s="4" t="s">
        <v>73</v>
      </c>
      <c r="F5875" s="5"/>
      <c r="G5875" s="6">
        <v>104</v>
      </c>
      <c r="H5875" s="7">
        <v>17</v>
      </c>
      <c r="I5875" s="1">
        <v>33</v>
      </c>
      <c r="J5875" s="1">
        <v>44</v>
      </c>
      <c r="K5875" s="1">
        <v>10</v>
      </c>
      <c r="L5875" s="11">
        <v>0</v>
      </c>
    </row>
    <row r="5876" spans="3:12" x14ac:dyDescent="0.25">
      <c r="C5876" s="125"/>
      <c r="D5876" s="120"/>
      <c r="E5876" s="9"/>
      <c r="F5876" s="10"/>
      <c r="G5876" s="8">
        <v>100</v>
      </c>
      <c r="H5876" s="13">
        <v>16.346153846153999</v>
      </c>
      <c r="I5876" s="2">
        <v>31.730769230768999</v>
      </c>
      <c r="J5876" s="2">
        <v>42.307692307692001</v>
      </c>
      <c r="K5876" s="2">
        <v>9.6153846153850004</v>
      </c>
      <c r="L5876" s="32">
        <v>0</v>
      </c>
    </row>
    <row r="5877" spans="3:12" ht="25.2" x14ac:dyDescent="0.25">
      <c r="C5877" s="125"/>
      <c r="D5877" s="120"/>
      <c r="E5877" s="4" t="s">
        <v>74</v>
      </c>
      <c r="F5877" s="5"/>
      <c r="G5877" s="6">
        <v>90</v>
      </c>
      <c r="H5877" s="7">
        <v>27</v>
      </c>
      <c r="I5877" s="1">
        <v>24</v>
      </c>
      <c r="J5877" s="1">
        <v>28</v>
      </c>
      <c r="K5877" s="1">
        <v>11</v>
      </c>
      <c r="L5877" s="11">
        <v>0</v>
      </c>
    </row>
    <row r="5878" spans="3:12" x14ac:dyDescent="0.25">
      <c r="C5878" s="125"/>
      <c r="D5878" s="120"/>
      <c r="E5878" s="9"/>
      <c r="F5878" s="10"/>
      <c r="G5878" s="8">
        <v>100</v>
      </c>
      <c r="H5878" s="13">
        <v>30</v>
      </c>
      <c r="I5878" s="2">
        <v>26.666666666666998</v>
      </c>
      <c r="J5878" s="2">
        <v>31.111111111111001</v>
      </c>
      <c r="K5878" s="2">
        <v>12.222222222221999</v>
      </c>
      <c r="L5878" s="32">
        <v>0</v>
      </c>
    </row>
    <row r="5879" spans="3:12" x14ac:dyDescent="0.25">
      <c r="C5879" s="125"/>
      <c r="D5879" s="120"/>
      <c r="E5879" s="4" t="s">
        <v>75</v>
      </c>
      <c r="F5879" s="5"/>
      <c r="G5879" s="6">
        <v>23</v>
      </c>
      <c r="H5879" s="7">
        <v>3</v>
      </c>
      <c r="I5879" s="1">
        <v>7</v>
      </c>
      <c r="J5879" s="1">
        <v>8</v>
      </c>
      <c r="K5879" s="1">
        <v>5</v>
      </c>
      <c r="L5879" s="11">
        <v>0</v>
      </c>
    </row>
    <row r="5880" spans="3:12" x14ac:dyDescent="0.25">
      <c r="C5880" s="125"/>
      <c r="D5880" s="120"/>
      <c r="E5880" s="9"/>
      <c r="F5880" s="10"/>
      <c r="G5880" s="8">
        <v>100</v>
      </c>
      <c r="H5880" s="13">
        <v>13.04347826087</v>
      </c>
      <c r="I5880" s="2">
        <v>30.434782608696</v>
      </c>
      <c r="J5880" s="2">
        <v>34.782608695652002</v>
      </c>
      <c r="K5880" s="2">
        <v>21.739130434783</v>
      </c>
      <c r="L5880" s="32">
        <v>0</v>
      </c>
    </row>
    <row r="5881" spans="3:12" x14ac:dyDescent="0.25">
      <c r="C5881" s="125"/>
      <c r="D5881" s="120"/>
      <c r="E5881" s="4" t="s">
        <v>18</v>
      </c>
      <c r="F5881" s="5"/>
      <c r="G5881" s="6">
        <v>113</v>
      </c>
      <c r="H5881" s="7">
        <v>19</v>
      </c>
      <c r="I5881" s="1">
        <v>22</v>
      </c>
      <c r="J5881" s="1">
        <v>39</v>
      </c>
      <c r="K5881" s="1">
        <v>29</v>
      </c>
      <c r="L5881" s="11">
        <v>4</v>
      </c>
    </row>
    <row r="5882" spans="3:12" x14ac:dyDescent="0.25">
      <c r="C5882" s="125"/>
      <c r="D5882" s="120"/>
      <c r="E5882" s="9"/>
      <c r="F5882" s="10"/>
      <c r="G5882" s="8">
        <v>100</v>
      </c>
      <c r="H5882" s="13">
        <v>16.814159292035001</v>
      </c>
      <c r="I5882" s="2">
        <v>19.469026548673</v>
      </c>
      <c r="J5882" s="2">
        <v>34.513274336282997</v>
      </c>
      <c r="K5882" s="2">
        <v>25.663716814158999</v>
      </c>
      <c r="L5882" s="14">
        <v>3.53982300885</v>
      </c>
    </row>
    <row r="5883" spans="3:12" x14ac:dyDescent="0.25">
      <c r="C5883" s="121" t="s">
        <v>76</v>
      </c>
      <c r="D5883" s="119" t="s">
        <v>20</v>
      </c>
      <c r="E5883" s="18" t="s">
        <v>77</v>
      </c>
      <c r="F5883" s="17"/>
      <c r="G5883" s="19">
        <v>573</v>
      </c>
      <c r="H5883" s="21">
        <v>100</v>
      </c>
      <c r="I5883" s="3">
        <v>149</v>
      </c>
      <c r="J5883" s="3">
        <v>220</v>
      </c>
      <c r="K5883" s="3">
        <v>98</v>
      </c>
      <c r="L5883" s="22">
        <v>6</v>
      </c>
    </row>
    <row r="5884" spans="3:12" x14ac:dyDescent="0.25">
      <c r="C5884" s="125"/>
      <c r="D5884" s="120"/>
      <c r="E5884" s="9"/>
      <c r="F5884" s="10"/>
      <c r="G5884" s="8">
        <v>100</v>
      </c>
      <c r="H5884" s="13">
        <v>17.452006980802999</v>
      </c>
      <c r="I5884" s="2">
        <v>26.003490401396</v>
      </c>
      <c r="J5884" s="2">
        <v>38.394415357766</v>
      </c>
      <c r="K5884" s="2">
        <v>17.102966841187001</v>
      </c>
      <c r="L5884" s="14">
        <v>1.0471204188479999</v>
      </c>
    </row>
    <row r="5885" spans="3:12" x14ac:dyDescent="0.25">
      <c r="C5885" s="125"/>
      <c r="D5885" s="120"/>
      <c r="E5885" s="4" t="s">
        <v>78</v>
      </c>
      <c r="F5885" s="5"/>
      <c r="G5885" s="6">
        <v>867</v>
      </c>
      <c r="H5885" s="7">
        <v>149</v>
      </c>
      <c r="I5885" s="1">
        <v>218</v>
      </c>
      <c r="J5885" s="1">
        <v>343</v>
      </c>
      <c r="K5885" s="1">
        <v>149</v>
      </c>
      <c r="L5885" s="11">
        <v>8</v>
      </c>
    </row>
    <row r="5886" spans="3:12" x14ac:dyDescent="0.25">
      <c r="C5886" s="125"/>
      <c r="D5886" s="120"/>
      <c r="E5886" s="9"/>
      <c r="F5886" s="10"/>
      <c r="G5886" s="8">
        <v>100</v>
      </c>
      <c r="H5886" s="13">
        <v>17.185697808535</v>
      </c>
      <c r="I5886" s="2">
        <v>25.144175317186001</v>
      </c>
      <c r="J5886" s="2">
        <v>39.561707035754999</v>
      </c>
      <c r="K5886" s="2">
        <v>17.185697808535</v>
      </c>
      <c r="L5886" s="14">
        <v>0.92272202998800001</v>
      </c>
    </row>
    <row r="5887" spans="3:12" x14ac:dyDescent="0.25">
      <c r="C5887" s="125"/>
      <c r="D5887" s="120"/>
      <c r="E5887" s="4" t="s">
        <v>79</v>
      </c>
      <c r="F5887" s="5"/>
      <c r="G5887" s="6">
        <v>533</v>
      </c>
      <c r="H5887" s="7">
        <v>105</v>
      </c>
      <c r="I5887" s="1">
        <v>136</v>
      </c>
      <c r="J5887" s="1">
        <v>202</v>
      </c>
      <c r="K5887" s="1">
        <v>84</v>
      </c>
      <c r="L5887" s="11">
        <v>6</v>
      </c>
    </row>
    <row r="5888" spans="3:12" x14ac:dyDescent="0.25">
      <c r="C5888" s="125"/>
      <c r="D5888" s="120"/>
      <c r="E5888" s="9"/>
      <c r="F5888" s="10"/>
      <c r="G5888" s="8">
        <v>100</v>
      </c>
      <c r="H5888" s="13">
        <v>19.699812382739001</v>
      </c>
      <c r="I5888" s="2">
        <v>25.515947467166999</v>
      </c>
      <c r="J5888" s="2">
        <v>37.898686679173998</v>
      </c>
      <c r="K5888" s="2">
        <v>15.759849906191</v>
      </c>
      <c r="L5888" s="14">
        <v>1.125703564728</v>
      </c>
    </row>
    <row r="5889" spans="3:12" x14ac:dyDescent="0.25">
      <c r="C5889" s="125"/>
      <c r="D5889" s="120"/>
      <c r="E5889" s="4" t="s">
        <v>80</v>
      </c>
      <c r="F5889" s="5"/>
      <c r="G5889" s="6">
        <v>203</v>
      </c>
      <c r="H5889" s="7">
        <v>32</v>
      </c>
      <c r="I5889" s="1">
        <v>55</v>
      </c>
      <c r="J5889" s="1">
        <v>87</v>
      </c>
      <c r="K5889" s="1">
        <v>27</v>
      </c>
      <c r="L5889" s="11">
        <v>2</v>
      </c>
    </row>
    <row r="5890" spans="3:12" x14ac:dyDescent="0.25">
      <c r="C5890" s="125"/>
      <c r="D5890" s="120"/>
      <c r="E5890" s="9"/>
      <c r="F5890" s="10"/>
      <c r="G5890" s="8">
        <v>100</v>
      </c>
      <c r="H5890" s="13">
        <v>15.763546798029999</v>
      </c>
      <c r="I5890" s="2">
        <v>27.093596059113001</v>
      </c>
      <c r="J5890" s="2">
        <v>42.857142857143003</v>
      </c>
      <c r="K5890" s="2">
        <v>13.300492610837001</v>
      </c>
      <c r="L5890" s="14">
        <v>0.98522167487699996</v>
      </c>
    </row>
    <row r="5891" spans="3:12" x14ac:dyDescent="0.25">
      <c r="C5891" s="121" t="s">
        <v>81</v>
      </c>
      <c r="D5891" s="119" t="s">
        <v>20</v>
      </c>
      <c r="E5891" s="18" t="s">
        <v>82</v>
      </c>
      <c r="F5891" s="17"/>
      <c r="G5891" s="19">
        <v>276</v>
      </c>
      <c r="H5891" s="21">
        <v>40</v>
      </c>
      <c r="I5891" s="3">
        <v>86</v>
      </c>
      <c r="J5891" s="3">
        <v>111</v>
      </c>
      <c r="K5891" s="3">
        <v>36</v>
      </c>
      <c r="L5891" s="22">
        <v>3</v>
      </c>
    </row>
    <row r="5892" spans="3:12" x14ac:dyDescent="0.25">
      <c r="C5892" s="125"/>
      <c r="D5892" s="120"/>
      <c r="E5892" s="9"/>
      <c r="F5892" s="10"/>
      <c r="G5892" s="8">
        <v>100</v>
      </c>
      <c r="H5892" s="13">
        <v>14.492753623187999</v>
      </c>
      <c r="I5892" s="2">
        <v>31.159420289854999</v>
      </c>
      <c r="J5892" s="2">
        <v>40.217391304347998</v>
      </c>
      <c r="K5892" s="2">
        <v>13.04347826087</v>
      </c>
      <c r="L5892" s="14">
        <v>1.086956521739</v>
      </c>
    </row>
    <row r="5893" spans="3:12" x14ac:dyDescent="0.25">
      <c r="C5893" s="125"/>
      <c r="D5893" s="120"/>
      <c r="E5893" s="4" t="s">
        <v>83</v>
      </c>
      <c r="F5893" s="5"/>
      <c r="G5893" s="6">
        <v>653</v>
      </c>
      <c r="H5893" s="7">
        <v>112</v>
      </c>
      <c r="I5893" s="1">
        <v>168</v>
      </c>
      <c r="J5893" s="1">
        <v>256</v>
      </c>
      <c r="K5893" s="1">
        <v>110</v>
      </c>
      <c r="L5893" s="11">
        <v>7</v>
      </c>
    </row>
    <row r="5894" spans="3:12" x14ac:dyDescent="0.25">
      <c r="C5894" s="125"/>
      <c r="D5894" s="120"/>
      <c r="E5894" s="9"/>
      <c r="F5894" s="10"/>
      <c r="G5894" s="8">
        <v>100</v>
      </c>
      <c r="H5894" s="13">
        <v>17.151607963246999</v>
      </c>
      <c r="I5894" s="2">
        <v>25.727411944869999</v>
      </c>
      <c r="J5894" s="2">
        <v>39.203675344563997</v>
      </c>
      <c r="K5894" s="2">
        <v>16.845329249616999</v>
      </c>
      <c r="L5894" s="14">
        <v>1.071975497703</v>
      </c>
    </row>
    <row r="5895" spans="3:12" x14ac:dyDescent="0.25">
      <c r="C5895" s="125"/>
      <c r="D5895" s="120"/>
      <c r="E5895" s="4" t="s">
        <v>84</v>
      </c>
      <c r="F5895" s="5"/>
      <c r="G5895" s="6">
        <v>439</v>
      </c>
      <c r="H5895" s="7">
        <v>89</v>
      </c>
      <c r="I5895" s="1">
        <v>123</v>
      </c>
      <c r="J5895" s="1">
        <v>167</v>
      </c>
      <c r="K5895" s="1">
        <v>59</v>
      </c>
      <c r="L5895" s="11">
        <v>1</v>
      </c>
    </row>
    <row r="5896" spans="3:12" x14ac:dyDescent="0.25">
      <c r="C5896" s="125"/>
      <c r="D5896" s="120"/>
      <c r="E5896" s="9"/>
      <c r="F5896" s="10"/>
      <c r="G5896" s="8">
        <v>100</v>
      </c>
      <c r="H5896" s="13">
        <v>20.273348519361999</v>
      </c>
      <c r="I5896" s="2">
        <v>28.018223234623999</v>
      </c>
      <c r="J5896" s="2">
        <v>38.041002277903999</v>
      </c>
      <c r="K5896" s="2">
        <v>13.439635535308</v>
      </c>
      <c r="L5896" s="14">
        <v>0.22779043280200001</v>
      </c>
    </row>
    <row r="5897" spans="3:12" x14ac:dyDescent="0.25">
      <c r="C5897" s="125"/>
      <c r="D5897" s="120"/>
      <c r="E5897" s="4" t="s">
        <v>85</v>
      </c>
      <c r="F5897" s="5"/>
      <c r="G5897" s="6">
        <v>354</v>
      </c>
      <c r="H5897" s="7">
        <v>62</v>
      </c>
      <c r="I5897" s="1">
        <v>76</v>
      </c>
      <c r="J5897" s="1">
        <v>140</v>
      </c>
      <c r="K5897" s="1">
        <v>69</v>
      </c>
      <c r="L5897" s="11">
        <v>7</v>
      </c>
    </row>
    <row r="5898" spans="3:12" x14ac:dyDescent="0.25">
      <c r="C5898" s="125"/>
      <c r="D5898" s="120"/>
      <c r="E5898" s="9"/>
      <c r="F5898" s="10"/>
      <c r="G5898" s="8">
        <v>100</v>
      </c>
      <c r="H5898" s="13">
        <v>17.514124293784999</v>
      </c>
      <c r="I5898" s="2">
        <v>21.468926553671999</v>
      </c>
      <c r="J5898" s="2">
        <v>39.548022598869998</v>
      </c>
      <c r="K5898" s="2">
        <v>19.491525423729001</v>
      </c>
      <c r="L5898" s="14">
        <v>1.977401129944</v>
      </c>
    </row>
    <row r="5899" spans="3:12" x14ac:dyDescent="0.25">
      <c r="C5899" s="125"/>
      <c r="D5899" s="120"/>
      <c r="E5899" s="4" t="s">
        <v>86</v>
      </c>
      <c r="F5899" s="5"/>
      <c r="G5899" s="6">
        <v>206</v>
      </c>
      <c r="H5899" s="7">
        <v>42</v>
      </c>
      <c r="I5899" s="1">
        <v>41</v>
      </c>
      <c r="J5899" s="1">
        <v>87</v>
      </c>
      <c r="K5899" s="1">
        <v>34</v>
      </c>
      <c r="L5899" s="11">
        <v>2</v>
      </c>
    </row>
    <row r="5900" spans="3:12" x14ac:dyDescent="0.25">
      <c r="C5900" s="125"/>
      <c r="D5900" s="120"/>
      <c r="E5900" s="9"/>
      <c r="F5900" s="10"/>
      <c r="G5900" s="8">
        <v>100</v>
      </c>
      <c r="H5900" s="13">
        <v>20.388349514563</v>
      </c>
      <c r="I5900" s="2">
        <v>19.902912621359</v>
      </c>
      <c r="J5900" s="2">
        <v>42.233009708738003</v>
      </c>
      <c r="K5900" s="2">
        <v>16.504854368932001</v>
      </c>
      <c r="L5900" s="14">
        <v>0.97087378640800004</v>
      </c>
    </row>
    <row r="5901" spans="3:12" x14ac:dyDescent="0.25">
      <c r="C5901" s="125"/>
      <c r="D5901" s="120"/>
      <c r="E5901" s="4" t="s">
        <v>87</v>
      </c>
      <c r="F5901" s="5"/>
      <c r="G5901" s="6">
        <v>248</v>
      </c>
      <c r="H5901" s="7">
        <v>41</v>
      </c>
      <c r="I5901" s="1">
        <v>64</v>
      </c>
      <c r="J5901" s="1">
        <v>91</v>
      </c>
      <c r="K5901" s="1">
        <v>50</v>
      </c>
      <c r="L5901" s="11">
        <v>2</v>
      </c>
    </row>
    <row r="5902" spans="3:12" x14ac:dyDescent="0.25">
      <c r="C5902" s="125"/>
      <c r="D5902" s="120"/>
      <c r="E5902" s="9"/>
      <c r="F5902" s="10"/>
      <c r="G5902" s="8">
        <v>100</v>
      </c>
      <c r="H5902" s="13">
        <v>16.532258064516</v>
      </c>
      <c r="I5902" s="2">
        <v>25.806451612903</v>
      </c>
      <c r="J5902" s="2">
        <v>36.693548387097003</v>
      </c>
      <c r="K5902" s="2">
        <v>20.161290322580999</v>
      </c>
      <c r="L5902" s="14">
        <v>0.80645161290300005</v>
      </c>
    </row>
    <row r="5903" spans="3:12" x14ac:dyDescent="0.25">
      <c r="C5903" s="121" t="s">
        <v>88</v>
      </c>
      <c r="D5903" s="119" t="s">
        <v>20</v>
      </c>
      <c r="E5903" s="18" t="s">
        <v>89</v>
      </c>
      <c r="F5903" s="17"/>
      <c r="G5903" s="19">
        <v>99</v>
      </c>
      <c r="H5903" s="21">
        <v>17</v>
      </c>
      <c r="I5903" s="3">
        <v>33</v>
      </c>
      <c r="J5903" s="3">
        <v>38</v>
      </c>
      <c r="K5903" s="3">
        <v>10</v>
      </c>
      <c r="L5903" s="22">
        <v>1</v>
      </c>
    </row>
    <row r="5904" spans="3:12" x14ac:dyDescent="0.25">
      <c r="C5904" s="122"/>
      <c r="D5904" s="120"/>
      <c r="E5904" s="9"/>
      <c r="F5904" s="10"/>
      <c r="G5904" s="8">
        <v>100</v>
      </c>
      <c r="H5904" s="13">
        <v>17.171717171716999</v>
      </c>
      <c r="I5904" s="2">
        <v>33.333333333333002</v>
      </c>
      <c r="J5904" s="2">
        <v>38.383838383837997</v>
      </c>
      <c r="K5904" s="2">
        <v>10.101010101010001</v>
      </c>
      <c r="L5904" s="14">
        <v>1.010101010101</v>
      </c>
    </row>
    <row r="5905" spans="3:12" x14ac:dyDescent="0.25">
      <c r="C5905" s="122"/>
      <c r="D5905" s="120"/>
      <c r="E5905" s="4" t="s">
        <v>90</v>
      </c>
      <c r="F5905" s="5"/>
      <c r="G5905" s="6">
        <v>177</v>
      </c>
      <c r="H5905" s="7">
        <v>23</v>
      </c>
      <c r="I5905" s="1">
        <v>53</v>
      </c>
      <c r="J5905" s="1">
        <v>73</v>
      </c>
      <c r="K5905" s="1">
        <v>26</v>
      </c>
      <c r="L5905" s="11">
        <v>2</v>
      </c>
    </row>
    <row r="5906" spans="3:12" x14ac:dyDescent="0.25">
      <c r="C5906" s="122"/>
      <c r="D5906" s="120"/>
      <c r="E5906" s="9"/>
      <c r="F5906" s="10"/>
      <c r="G5906" s="8">
        <v>100</v>
      </c>
      <c r="H5906" s="13">
        <v>12.994350282486</v>
      </c>
      <c r="I5906" s="2">
        <v>29.943502824858999</v>
      </c>
      <c r="J5906" s="2">
        <v>41.242937853107001</v>
      </c>
      <c r="K5906" s="2">
        <v>14.689265536722999</v>
      </c>
      <c r="L5906" s="14">
        <v>1.129943502825</v>
      </c>
    </row>
    <row r="5907" spans="3:12" x14ac:dyDescent="0.25">
      <c r="C5907" s="122"/>
      <c r="D5907" s="120"/>
      <c r="E5907" s="4" t="s">
        <v>83</v>
      </c>
      <c r="F5907" s="5"/>
      <c r="G5907" s="6">
        <v>653</v>
      </c>
      <c r="H5907" s="7">
        <v>112</v>
      </c>
      <c r="I5907" s="1">
        <v>168</v>
      </c>
      <c r="J5907" s="1">
        <v>256</v>
      </c>
      <c r="K5907" s="1">
        <v>110</v>
      </c>
      <c r="L5907" s="11">
        <v>7</v>
      </c>
    </row>
    <row r="5908" spans="3:12" x14ac:dyDescent="0.25">
      <c r="C5908" s="122"/>
      <c r="D5908" s="120"/>
      <c r="E5908" s="9"/>
      <c r="F5908" s="10"/>
      <c r="G5908" s="8">
        <v>100</v>
      </c>
      <c r="H5908" s="13">
        <v>17.151607963246999</v>
      </c>
      <c r="I5908" s="2">
        <v>25.727411944869999</v>
      </c>
      <c r="J5908" s="2">
        <v>39.203675344563997</v>
      </c>
      <c r="K5908" s="2">
        <v>16.845329249616999</v>
      </c>
      <c r="L5908" s="14">
        <v>1.071975497703</v>
      </c>
    </row>
    <row r="5909" spans="3:12" x14ac:dyDescent="0.25">
      <c r="C5909" s="122"/>
      <c r="D5909" s="120"/>
      <c r="E5909" s="4" t="s">
        <v>91</v>
      </c>
      <c r="F5909" s="5"/>
      <c r="G5909" s="6">
        <v>106</v>
      </c>
      <c r="H5909" s="7">
        <v>17</v>
      </c>
      <c r="I5909" s="1">
        <v>34</v>
      </c>
      <c r="J5909" s="1">
        <v>36</v>
      </c>
      <c r="K5909" s="1">
        <v>18</v>
      </c>
      <c r="L5909" s="11">
        <v>1</v>
      </c>
    </row>
    <row r="5910" spans="3:12" x14ac:dyDescent="0.25">
      <c r="C5910" s="122"/>
      <c r="D5910" s="120"/>
      <c r="E5910" s="9"/>
      <c r="F5910" s="10"/>
      <c r="G5910" s="8">
        <v>100</v>
      </c>
      <c r="H5910" s="13">
        <v>16.037735849057</v>
      </c>
      <c r="I5910" s="2">
        <v>32.075471698112999</v>
      </c>
      <c r="J5910" s="2">
        <v>33.962264150943</v>
      </c>
      <c r="K5910" s="2">
        <v>16.981132075472001</v>
      </c>
      <c r="L5910" s="14">
        <v>0.94339622641499998</v>
      </c>
    </row>
    <row r="5911" spans="3:12" x14ac:dyDescent="0.25">
      <c r="C5911" s="122"/>
      <c r="D5911" s="120"/>
      <c r="E5911" s="4" t="s">
        <v>92</v>
      </c>
      <c r="F5911" s="5"/>
      <c r="G5911" s="6">
        <v>114</v>
      </c>
      <c r="H5911" s="7">
        <v>31</v>
      </c>
      <c r="I5911" s="1">
        <v>32</v>
      </c>
      <c r="J5911" s="1">
        <v>42</v>
      </c>
      <c r="K5911" s="1">
        <v>9</v>
      </c>
      <c r="L5911" s="11">
        <v>0</v>
      </c>
    </row>
    <row r="5912" spans="3:12" x14ac:dyDescent="0.25">
      <c r="C5912" s="122"/>
      <c r="D5912" s="120"/>
      <c r="E5912" s="9"/>
      <c r="F5912" s="10"/>
      <c r="G5912" s="8">
        <v>100</v>
      </c>
      <c r="H5912" s="13">
        <v>27.192982456140001</v>
      </c>
      <c r="I5912" s="2">
        <v>28.070175438595999</v>
      </c>
      <c r="J5912" s="2">
        <v>36.842105263157997</v>
      </c>
      <c r="K5912" s="2">
        <v>7.8947368421049999</v>
      </c>
      <c r="L5912" s="32">
        <v>0</v>
      </c>
    </row>
    <row r="5913" spans="3:12" x14ac:dyDescent="0.25">
      <c r="C5913" s="122"/>
      <c r="D5913" s="120"/>
      <c r="E5913" s="4" t="s">
        <v>93</v>
      </c>
      <c r="F5913" s="5"/>
      <c r="G5913" s="6">
        <v>219</v>
      </c>
      <c r="H5913" s="7">
        <v>41</v>
      </c>
      <c r="I5913" s="1">
        <v>57</v>
      </c>
      <c r="J5913" s="1">
        <v>89</v>
      </c>
      <c r="K5913" s="1">
        <v>32</v>
      </c>
      <c r="L5913" s="11">
        <v>0</v>
      </c>
    </row>
    <row r="5914" spans="3:12" x14ac:dyDescent="0.25">
      <c r="C5914" s="122"/>
      <c r="D5914" s="120"/>
      <c r="E5914" s="9"/>
      <c r="F5914" s="10"/>
      <c r="G5914" s="8">
        <v>100</v>
      </c>
      <c r="H5914" s="13">
        <v>18.721461187214999</v>
      </c>
      <c r="I5914" s="2">
        <v>26.027397260274</v>
      </c>
      <c r="J5914" s="2">
        <v>40.639269406392998</v>
      </c>
      <c r="K5914" s="2">
        <v>14.611872146119</v>
      </c>
      <c r="L5914" s="32">
        <v>0</v>
      </c>
    </row>
    <row r="5915" spans="3:12" x14ac:dyDescent="0.25">
      <c r="C5915" s="122"/>
      <c r="D5915" s="120"/>
      <c r="E5915" s="4" t="s">
        <v>85</v>
      </c>
      <c r="F5915" s="5"/>
      <c r="G5915" s="6">
        <v>354</v>
      </c>
      <c r="H5915" s="7">
        <v>62</v>
      </c>
      <c r="I5915" s="1">
        <v>76</v>
      </c>
      <c r="J5915" s="1">
        <v>140</v>
      </c>
      <c r="K5915" s="1">
        <v>69</v>
      </c>
      <c r="L5915" s="11">
        <v>7</v>
      </c>
    </row>
    <row r="5916" spans="3:12" x14ac:dyDescent="0.25">
      <c r="C5916" s="122"/>
      <c r="D5916" s="120"/>
      <c r="E5916" s="9"/>
      <c r="F5916" s="10"/>
      <c r="G5916" s="8">
        <v>100</v>
      </c>
      <c r="H5916" s="13">
        <v>17.514124293784999</v>
      </c>
      <c r="I5916" s="2">
        <v>21.468926553671999</v>
      </c>
      <c r="J5916" s="2">
        <v>39.548022598869998</v>
      </c>
      <c r="K5916" s="2">
        <v>19.491525423729001</v>
      </c>
      <c r="L5916" s="14">
        <v>1.977401129944</v>
      </c>
    </row>
    <row r="5917" spans="3:12" x14ac:dyDescent="0.25">
      <c r="C5917" s="122"/>
      <c r="D5917" s="120"/>
      <c r="E5917" s="4" t="s">
        <v>94</v>
      </c>
      <c r="F5917" s="5"/>
      <c r="G5917" s="6">
        <v>144</v>
      </c>
      <c r="H5917" s="7">
        <v>29</v>
      </c>
      <c r="I5917" s="1">
        <v>30</v>
      </c>
      <c r="J5917" s="1">
        <v>58</v>
      </c>
      <c r="K5917" s="1">
        <v>27</v>
      </c>
      <c r="L5917" s="11">
        <v>0</v>
      </c>
    </row>
    <row r="5918" spans="3:12" x14ac:dyDescent="0.25">
      <c r="C5918" s="122"/>
      <c r="D5918" s="120"/>
      <c r="E5918" s="9"/>
      <c r="F5918" s="10"/>
      <c r="G5918" s="8">
        <v>100</v>
      </c>
      <c r="H5918" s="13">
        <v>20.138888888888999</v>
      </c>
      <c r="I5918" s="2">
        <v>20.833333333333002</v>
      </c>
      <c r="J5918" s="2">
        <v>40.277777777777999</v>
      </c>
      <c r="K5918" s="2">
        <v>18.75</v>
      </c>
      <c r="L5918" s="32">
        <v>0</v>
      </c>
    </row>
    <row r="5919" spans="3:12" x14ac:dyDescent="0.25">
      <c r="C5919" s="122"/>
      <c r="D5919" s="120"/>
      <c r="E5919" s="4" t="s">
        <v>95</v>
      </c>
      <c r="F5919" s="5"/>
      <c r="G5919" s="6">
        <v>62</v>
      </c>
      <c r="H5919" s="7">
        <v>13</v>
      </c>
      <c r="I5919" s="1">
        <v>11</v>
      </c>
      <c r="J5919" s="1">
        <v>29</v>
      </c>
      <c r="K5919" s="1">
        <v>7</v>
      </c>
      <c r="L5919" s="11">
        <v>2</v>
      </c>
    </row>
    <row r="5920" spans="3:12" x14ac:dyDescent="0.25">
      <c r="C5920" s="122"/>
      <c r="D5920" s="120"/>
      <c r="E5920" s="9"/>
      <c r="F5920" s="10"/>
      <c r="G5920" s="8">
        <v>100</v>
      </c>
      <c r="H5920" s="13">
        <v>20.967741935484</v>
      </c>
      <c r="I5920" s="2">
        <v>17.741935483871</v>
      </c>
      <c r="J5920" s="2">
        <v>46.774193548386997</v>
      </c>
      <c r="K5920" s="2">
        <v>11.290322580645</v>
      </c>
      <c r="L5920" s="14">
        <v>3.2258064516129998</v>
      </c>
    </row>
    <row r="5921" spans="2:18" x14ac:dyDescent="0.25">
      <c r="C5921" s="122"/>
      <c r="D5921" s="120"/>
      <c r="E5921" s="4" t="s">
        <v>87</v>
      </c>
      <c r="F5921" s="5"/>
      <c r="G5921" s="6">
        <v>248</v>
      </c>
      <c r="H5921" s="7">
        <v>41</v>
      </c>
      <c r="I5921" s="1">
        <v>64</v>
      </c>
      <c r="J5921" s="1">
        <v>91</v>
      </c>
      <c r="K5921" s="1">
        <v>50</v>
      </c>
      <c r="L5921" s="11">
        <v>2</v>
      </c>
    </row>
    <row r="5922" spans="2:18" x14ac:dyDescent="0.25">
      <c r="C5922" s="126"/>
      <c r="D5922" s="123"/>
      <c r="E5922" s="67"/>
      <c r="F5922" s="58"/>
      <c r="G5922" s="75">
        <v>100</v>
      </c>
      <c r="H5922" s="83">
        <v>16.532258064516</v>
      </c>
      <c r="I5922" s="41">
        <v>25.806451612903</v>
      </c>
      <c r="J5922" s="41">
        <v>36.693548387097003</v>
      </c>
      <c r="K5922" s="41">
        <v>20.161290322580999</v>
      </c>
      <c r="L5922" s="84">
        <v>0.80645161290300005</v>
      </c>
    </row>
    <row r="5924" spans="2:18" x14ac:dyDescent="0.25">
      <c r="B5924" s="48" t="str">
        <f xml:space="preserve"> HYPERLINK("#'目次'!B35", "[29]")</f>
        <v>[29]</v>
      </c>
      <c r="C5924" s="35" t="s">
        <v>245</v>
      </c>
    </row>
    <row r="5925" spans="2:18" x14ac:dyDescent="0.25">
      <c r="C5925" s="99" t="s">
        <v>237</v>
      </c>
    </row>
    <row r="5927" spans="2:18" x14ac:dyDescent="0.25">
      <c r="C5927" s="35" t="s">
        <v>14</v>
      </c>
    </row>
    <row r="5928" spans="2:18" ht="37.799999999999997" x14ac:dyDescent="0.25">
      <c r="C5928" s="115"/>
      <c r="D5928" s="116"/>
      <c r="E5928" s="116"/>
      <c r="F5928" s="116"/>
      <c r="G5928" s="44" t="s">
        <v>15</v>
      </c>
      <c r="H5928" s="43" t="s">
        <v>246</v>
      </c>
      <c r="I5928" s="26" t="s">
        <v>247</v>
      </c>
      <c r="J5928" s="26" t="s">
        <v>248</v>
      </c>
      <c r="K5928" s="26" t="s">
        <v>249</v>
      </c>
      <c r="L5928" s="26" t="s">
        <v>250</v>
      </c>
      <c r="M5928" s="26" t="s">
        <v>251</v>
      </c>
      <c r="N5928" s="26" t="s">
        <v>252</v>
      </c>
      <c r="O5928" s="26" t="s">
        <v>253</v>
      </c>
      <c r="P5928" s="26" t="s">
        <v>254</v>
      </c>
      <c r="Q5928" s="26" t="s">
        <v>63</v>
      </c>
      <c r="R5928" s="49" t="s">
        <v>18</v>
      </c>
    </row>
    <row r="5929" spans="2:18" x14ac:dyDescent="0.25">
      <c r="C5929" s="117"/>
      <c r="D5929" s="118"/>
      <c r="E5929" s="118"/>
      <c r="F5929" s="118"/>
      <c r="G5929" s="46"/>
      <c r="H5929" s="47"/>
      <c r="I5929" s="27"/>
      <c r="J5929" s="27"/>
      <c r="K5929" s="27"/>
      <c r="L5929" s="27"/>
      <c r="M5929" s="27"/>
      <c r="N5929" s="27"/>
      <c r="O5929" s="27"/>
      <c r="P5929" s="27"/>
      <c r="Q5929" s="27"/>
      <c r="R5929" s="45"/>
    </row>
    <row r="5930" spans="2:18" x14ac:dyDescent="0.25">
      <c r="C5930" s="77"/>
      <c r="D5930" s="17"/>
      <c r="E5930" s="76" t="s">
        <v>15</v>
      </c>
      <c r="F5930" s="73"/>
      <c r="G5930" s="57">
        <v>2176</v>
      </c>
      <c r="H5930" s="31">
        <v>1464</v>
      </c>
      <c r="I5930" s="31">
        <v>1431</v>
      </c>
      <c r="J5930" s="31">
        <v>1473</v>
      </c>
      <c r="K5930" s="31">
        <v>694</v>
      </c>
      <c r="L5930" s="31">
        <v>1107</v>
      </c>
      <c r="M5930" s="31">
        <v>438</v>
      </c>
      <c r="N5930" s="31">
        <v>1091</v>
      </c>
      <c r="O5930" s="31">
        <v>1057</v>
      </c>
      <c r="P5930" s="31">
        <v>948</v>
      </c>
      <c r="Q5930" s="31">
        <v>53</v>
      </c>
      <c r="R5930" s="68">
        <v>22</v>
      </c>
    </row>
    <row r="5931" spans="2:18" x14ac:dyDescent="0.25">
      <c r="C5931" s="67"/>
      <c r="D5931" s="58"/>
      <c r="E5931" s="58"/>
      <c r="F5931" s="78"/>
      <c r="G5931" s="8">
        <v>100</v>
      </c>
      <c r="H5931" s="2">
        <v>67.279411764705998</v>
      </c>
      <c r="I5931" s="2">
        <v>65.762867647058997</v>
      </c>
      <c r="J5931" s="2">
        <v>67.693014705882007</v>
      </c>
      <c r="K5931" s="2">
        <v>31.893382352941</v>
      </c>
      <c r="L5931" s="2">
        <v>50.873161764705998</v>
      </c>
      <c r="M5931" s="2">
        <v>20.128676470588001</v>
      </c>
      <c r="N5931" s="2">
        <v>50.137867647058997</v>
      </c>
      <c r="O5931" s="2">
        <v>48.575367647058997</v>
      </c>
      <c r="P5931" s="2">
        <v>43.566176470587997</v>
      </c>
      <c r="Q5931" s="2">
        <v>2.4356617647059999</v>
      </c>
      <c r="R5931" s="14">
        <v>1.0110294117650001</v>
      </c>
    </row>
    <row r="5932" spans="2:18" x14ac:dyDescent="0.25">
      <c r="C5932" s="124" t="s">
        <v>19</v>
      </c>
      <c r="D5932" s="119" t="s">
        <v>20</v>
      </c>
      <c r="E5932" s="18" t="s">
        <v>21</v>
      </c>
      <c r="F5932" s="17"/>
      <c r="G5932" s="19">
        <v>1028</v>
      </c>
      <c r="H5932" s="21">
        <v>685</v>
      </c>
      <c r="I5932" s="3">
        <v>601</v>
      </c>
      <c r="J5932" s="3">
        <v>711</v>
      </c>
      <c r="K5932" s="3">
        <v>454</v>
      </c>
      <c r="L5932" s="3">
        <v>573</v>
      </c>
      <c r="M5932" s="3">
        <v>219</v>
      </c>
      <c r="N5932" s="3">
        <v>419</v>
      </c>
      <c r="O5932" s="3">
        <v>495</v>
      </c>
      <c r="P5932" s="3">
        <v>416</v>
      </c>
      <c r="Q5932" s="3">
        <v>23</v>
      </c>
      <c r="R5932" s="22">
        <v>10</v>
      </c>
    </row>
    <row r="5933" spans="2:18" x14ac:dyDescent="0.25">
      <c r="C5933" s="125"/>
      <c r="D5933" s="120"/>
      <c r="E5933" s="9"/>
      <c r="F5933" s="10"/>
      <c r="G5933" s="8">
        <v>100</v>
      </c>
      <c r="H5933" s="13">
        <v>66.634241245135996</v>
      </c>
      <c r="I5933" s="2">
        <v>58.463035019454999</v>
      </c>
      <c r="J5933" s="2">
        <v>69.163424124513995</v>
      </c>
      <c r="K5933" s="2">
        <v>44.163424124514002</v>
      </c>
      <c r="L5933" s="2">
        <v>55.739299610895003</v>
      </c>
      <c r="M5933" s="2">
        <v>21.303501945524999</v>
      </c>
      <c r="N5933" s="2">
        <v>40.758754863813003</v>
      </c>
      <c r="O5933" s="2">
        <v>48.151750972762997</v>
      </c>
      <c r="P5933" s="2">
        <v>40.466926070039001</v>
      </c>
      <c r="Q5933" s="2">
        <v>2.2373540856030001</v>
      </c>
      <c r="R5933" s="14">
        <v>0.97276264591399997</v>
      </c>
    </row>
    <row r="5934" spans="2:18" x14ac:dyDescent="0.25">
      <c r="C5934" s="125"/>
      <c r="D5934" s="120"/>
      <c r="E5934" s="4" t="s">
        <v>22</v>
      </c>
      <c r="F5934" s="5"/>
      <c r="G5934" s="6">
        <v>1148</v>
      </c>
      <c r="H5934" s="7">
        <v>779</v>
      </c>
      <c r="I5934" s="1">
        <v>830</v>
      </c>
      <c r="J5934" s="1">
        <v>762</v>
      </c>
      <c r="K5934" s="1">
        <v>240</v>
      </c>
      <c r="L5934" s="1">
        <v>534</v>
      </c>
      <c r="M5934" s="1">
        <v>219</v>
      </c>
      <c r="N5934" s="1">
        <v>672</v>
      </c>
      <c r="O5934" s="1">
        <v>562</v>
      </c>
      <c r="P5934" s="1">
        <v>532</v>
      </c>
      <c r="Q5934" s="1">
        <v>30</v>
      </c>
      <c r="R5934" s="11">
        <v>12</v>
      </c>
    </row>
    <row r="5935" spans="2:18" x14ac:dyDescent="0.25">
      <c r="C5935" s="125"/>
      <c r="D5935" s="120"/>
      <c r="E5935" s="9"/>
      <c r="F5935" s="10"/>
      <c r="G5935" s="8">
        <v>100</v>
      </c>
      <c r="H5935" s="13">
        <v>67.857142857143003</v>
      </c>
      <c r="I5935" s="2">
        <v>72.299651567943997</v>
      </c>
      <c r="J5935" s="2">
        <v>66.376306620208993</v>
      </c>
      <c r="K5935" s="2">
        <v>20.905923344948</v>
      </c>
      <c r="L5935" s="2">
        <v>46.515679442508997</v>
      </c>
      <c r="M5935" s="2">
        <v>19.076655052265</v>
      </c>
      <c r="N5935" s="2">
        <v>58.536585365854002</v>
      </c>
      <c r="O5935" s="2">
        <v>48.954703832752998</v>
      </c>
      <c r="P5935" s="2">
        <v>46.341463414633999</v>
      </c>
      <c r="Q5935" s="2">
        <v>2.613240418118</v>
      </c>
      <c r="R5935" s="14">
        <v>1.045296167247</v>
      </c>
    </row>
    <row r="5936" spans="2:18" x14ac:dyDescent="0.25">
      <c r="C5936" s="121" t="s">
        <v>23</v>
      </c>
      <c r="D5936" s="121" t="s">
        <v>24</v>
      </c>
      <c r="E5936" s="18" t="s">
        <v>25</v>
      </c>
      <c r="F5936" s="17"/>
      <c r="G5936" s="19">
        <v>461</v>
      </c>
      <c r="H5936" s="21">
        <v>299</v>
      </c>
      <c r="I5936" s="3">
        <v>316</v>
      </c>
      <c r="J5936" s="3">
        <v>321</v>
      </c>
      <c r="K5936" s="3">
        <v>147</v>
      </c>
      <c r="L5936" s="3">
        <v>240</v>
      </c>
      <c r="M5936" s="3">
        <v>74</v>
      </c>
      <c r="N5936" s="3">
        <v>204</v>
      </c>
      <c r="O5936" s="3">
        <v>222</v>
      </c>
      <c r="P5936" s="3">
        <v>192</v>
      </c>
      <c r="Q5936" s="3">
        <v>9</v>
      </c>
      <c r="R5936" s="22">
        <v>1</v>
      </c>
    </row>
    <row r="5937" spans="3:18" x14ac:dyDescent="0.25">
      <c r="C5937" s="125"/>
      <c r="D5937" s="122"/>
      <c r="E5937" s="9"/>
      <c r="F5937" s="10"/>
      <c r="G5937" s="8">
        <v>100</v>
      </c>
      <c r="H5937" s="13">
        <v>64.859002169196998</v>
      </c>
      <c r="I5937" s="2">
        <v>68.546637744034996</v>
      </c>
      <c r="J5937" s="2">
        <v>69.631236442515998</v>
      </c>
      <c r="K5937" s="2">
        <v>31.887201735358001</v>
      </c>
      <c r="L5937" s="2">
        <v>52.060737527115002</v>
      </c>
      <c r="M5937" s="2">
        <v>16.052060737527</v>
      </c>
      <c r="N5937" s="2">
        <v>44.251626898048002</v>
      </c>
      <c r="O5937" s="2">
        <v>48.156182212581001</v>
      </c>
      <c r="P5937" s="2">
        <v>41.648590021692002</v>
      </c>
      <c r="Q5937" s="2">
        <v>1.952277657267</v>
      </c>
      <c r="R5937" s="14">
        <v>0.21691973969600001</v>
      </c>
    </row>
    <row r="5938" spans="3:18" x14ac:dyDescent="0.25">
      <c r="C5938" s="125"/>
      <c r="D5938" s="122"/>
      <c r="E5938" s="4" t="s">
        <v>26</v>
      </c>
      <c r="F5938" s="5"/>
      <c r="G5938" s="6">
        <v>649</v>
      </c>
      <c r="H5938" s="7">
        <v>429</v>
      </c>
      <c r="I5938" s="1">
        <v>412</v>
      </c>
      <c r="J5938" s="1">
        <v>439</v>
      </c>
      <c r="K5938" s="1">
        <v>224</v>
      </c>
      <c r="L5938" s="1">
        <v>339</v>
      </c>
      <c r="M5938" s="1">
        <v>138</v>
      </c>
      <c r="N5938" s="1">
        <v>322</v>
      </c>
      <c r="O5938" s="1">
        <v>338</v>
      </c>
      <c r="P5938" s="1">
        <v>282</v>
      </c>
      <c r="Q5938" s="1">
        <v>9</v>
      </c>
      <c r="R5938" s="11">
        <v>5</v>
      </c>
    </row>
    <row r="5939" spans="3:18" x14ac:dyDescent="0.25">
      <c r="C5939" s="125"/>
      <c r="D5939" s="122"/>
      <c r="E5939" s="9"/>
      <c r="F5939" s="10"/>
      <c r="G5939" s="8">
        <v>100</v>
      </c>
      <c r="H5939" s="13">
        <v>66.101694915254001</v>
      </c>
      <c r="I5939" s="2">
        <v>63.482280431432997</v>
      </c>
      <c r="J5939" s="2">
        <v>67.642526964561</v>
      </c>
      <c r="K5939" s="2">
        <v>34.514637904468003</v>
      </c>
      <c r="L5939" s="2">
        <v>52.234206471495</v>
      </c>
      <c r="M5939" s="2">
        <v>21.263482280430999</v>
      </c>
      <c r="N5939" s="2">
        <v>49.614791987673001</v>
      </c>
      <c r="O5939" s="2">
        <v>52.080123266564001</v>
      </c>
      <c r="P5939" s="2">
        <v>43.451463790447001</v>
      </c>
      <c r="Q5939" s="2">
        <v>1.3867488443760001</v>
      </c>
      <c r="R5939" s="14">
        <v>0.77041602465299996</v>
      </c>
    </row>
    <row r="5940" spans="3:18" x14ac:dyDescent="0.25">
      <c r="C5940" s="125"/>
      <c r="D5940" s="122"/>
      <c r="E5940" s="4" t="s">
        <v>27</v>
      </c>
      <c r="F5940" s="5"/>
      <c r="G5940" s="6">
        <v>462</v>
      </c>
      <c r="H5940" s="7">
        <v>323</v>
      </c>
      <c r="I5940" s="1">
        <v>319</v>
      </c>
      <c r="J5940" s="1">
        <v>326</v>
      </c>
      <c r="K5940" s="1">
        <v>151</v>
      </c>
      <c r="L5940" s="1">
        <v>264</v>
      </c>
      <c r="M5940" s="1">
        <v>103</v>
      </c>
      <c r="N5940" s="1">
        <v>236</v>
      </c>
      <c r="O5940" s="1">
        <v>239</v>
      </c>
      <c r="P5940" s="1">
        <v>209</v>
      </c>
      <c r="Q5940" s="1">
        <v>12</v>
      </c>
      <c r="R5940" s="11">
        <v>6</v>
      </c>
    </row>
    <row r="5941" spans="3:18" x14ac:dyDescent="0.25">
      <c r="C5941" s="125"/>
      <c r="D5941" s="122"/>
      <c r="E5941" s="9"/>
      <c r="F5941" s="10"/>
      <c r="G5941" s="8">
        <v>100</v>
      </c>
      <c r="H5941" s="13">
        <v>69.91341991342</v>
      </c>
      <c r="I5941" s="2">
        <v>69.047619047618994</v>
      </c>
      <c r="J5941" s="2">
        <v>70.562770562770993</v>
      </c>
      <c r="K5941" s="2">
        <v>32.683982683982997</v>
      </c>
      <c r="L5941" s="2">
        <v>57.142857142856997</v>
      </c>
      <c r="M5941" s="2">
        <v>22.294372294372</v>
      </c>
      <c r="N5941" s="2">
        <v>51.082251082250998</v>
      </c>
      <c r="O5941" s="2">
        <v>51.731601731601998</v>
      </c>
      <c r="P5941" s="2">
        <v>45.238095238094999</v>
      </c>
      <c r="Q5941" s="2">
        <v>2.5974025974030002</v>
      </c>
      <c r="R5941" s="14">
        <v>1.298701298701</v>
      </c>
    </row>
    <row r="5942" spans="3:18" x14ac:dyDescent="0.25">
      <c r="C5942" s="125"/>
      <c r="D5942" s="122"/>
      <c r="E5942" s="4" t="s">
        <v>28</v>
      </c>
      <c r="F5942" s="5"/>
      <c r="G5942" s="6">
        <v>361</v>
      </c>
      <c r="H5942" s="7">
        <v>249</v>
      </c>
      <c r="I5942" s="1">
        <v>235</v>
      </c>
      <c r="J5942" s="1">
        <v>242</v>
      </c>
      <c r="K5942" s="1">
        <v>113</v>
      </c>
      <c r="L5942" s="1">
        <v>182</v>
      </c>
      <c r="M5942" s="1">
        <v>91</v>
      </c>
      <c r="N5942" s="1">
        <v>207</v>
      </c>
      <c r="O5942" s="1">
        <v>165</v>
      </c>
      <c r="P5942" s="1">
        <v>170</v>
      </c>
      <c r="Q5942" s="1">
        <v>9</v>
      </c>
      <c r="R5942" s="11">
        <v>4</v>
      </c>
    </row>
    <row r="5943" spans="3:18" x14ac:dyDescent="0.25">
      <c r="C5943" s="125"/>
      <c r="D5943" s="122"/>
      <c r="E5943" s="9"/>
      <c r="F5943" s="10"/>
      <c r="G5943" s="8">
        <v>100</v>
      </c>
      <c r="H5943" s="13">
        <v>68.975069252078001</v>
      </c>
      <c r="I5943" s="2">
        <v>65.096952908586999</v>
      </c>
      <c r="J5943" s="2">
        <v>67.036011080332003</v>
      </c>
      <c r="K5943" s="2">
        <v>31.301939058172</v>
      </c>
      <c r="L5943" s="2">
        <v>50.415512465374</v>
      </c>
      <c r="M5943" s="2">
        <v>25.207756232687</v>
      </c>
      <c r="N5943" s="2">
        <v>57.340720221607</v>
      </c>
      <c r="O5943" s="2">
        <v>45.706371191136</v>
      </c>
      <c r="P5943" s="2">
        <v>47.091412742381998</v>
      </c>
      <c r="Q5943" s="2">
        <v>2.4930747922440002</v>
      </c>
      <c r="R5943" s="14">
        <v>1.108033240997</v>
      </c>
    </row>
    <row r="5944" spans="3:18" x14ac:dyDescent="0.25">
      <c r="C5944" s="125"/>
      <c r="D5944" s="122"/>
      <c r="E5944" s="4" t="s">
        <v>29</v>
      </c>
      <c r="F5944" s="5"/>
      <c r="G5944" s="6">
        <v>172</v>
      </c>
      <c r="H5944" s="7">
        <v>114</v>
      </c>
      <c r="I5944" s="1">
        <v>102</v>
      </c>
      <c r="J5944" s="1">
        <v>105</v>
      </c>
      <c r="K5944" s="1">
        <v>46</v>
      </c>
      <c r="L5944" s="1">
        <v>57</v>
      </c>
      <c r="M5944" s="1">
        <v>26</v>
      </c>
      <c r="N5944" s="1">
        <v>83</v>
      </c>
      <c r="O5944" s="1">
        <v>66</v>
      </c>
      <c r="P5944" s="1">
        <v>69</v>
      </c>
      <c r="Q5944" s="1">
        <v>10</v>
      </c>
      <c r="R5944" s="11">
        <v>6</v>
      </c>
    </row>
    <row r="5945" spans="3:18" x14ac:dyDescent="0.25">
      <c r="C5945" s="125"/>
      <c r="D5945" s="122"/>
      <c r="E5945" s="9"/>
      <c r="F5945" s="10"/>
      <c r="G5945" s="8">
        <v>100</v>
      </c>
      <c r="H5945" s="13">
        <v>66.279069767441996</v>
      </c>
      <c r="I5945" s="2">
        <v>59.302325581395003</v>
      </c>
      <c r="J5945" s="2">
        <v>61.046511627907002</v>
      </c>
      <c r="K5945" s="2">
        <v>26.744186046511999</v>
      </c>
      <c r="L5945" s="2">
        <v>33.139534883720998</v>
      </c>
      <c r="M5945" s="2">
        <v>15.116279069767</v>
      </c>
      <c r="N5945" s="2">
        <v>48.255813953488001</v>
      </c>
      <c r="O5945" s="2">
        <v>38.372093023255999</v>
      </c>
      <c r="P5945" s="2">
        <v>40.116279069767003</v>
      </c>
      <c r="Q5945" s="2">
        <v>5.8139534883720003</v>
      </c>
      <c r="R5945" s="14">
        <v>3.488372093023</v>
      </c>
    </row>
    <row r="5946" spans="3:18" x14ac:dyDescent="0.25">
      <c r="C5946" s="125"/>
      <c r="D5946" s="122"/>
      <c r="E5946" s="4" t="s">
        <v>30</v>
      </c>
      <c r="F5946" s="5"/>
      <c r="G5946" s="6">
        <v>61</v>
      </c>
      <c r="H5946" s="7">
        <v>41</v>
      </c>
      <c r="I5946" s="1">
        <v>39</v>
      </c>
      <c r="J5946" s="1">
        <v>37</v>
      </c>
      <c r="K5946" s="1">
        <v>13</v>
      </c>
      <c r="L5946" s="1">
        <v>24</v>
      </c>
      <c r="M5946" s="1">
        <v>6</v>
      </c>
      <c r="N5946" s="1">
        <v>33</v>
      </c>
      <c r="O5946" s="1">
        <v>23</v>
      </c>
      <c r="P5946" s="1">
        <v>23</v>
      </c>
      <c r="Q5946" s="1">
        <v>3</v>
      </c>
      <c r="R5946" s="11">
        <v>0</v>
      </c>
    </row>
    <row r="5947" spans="3:18" x14ac:dyDescent="0.25">
      <c r="C5947" s="125"/>
      <c r="D5947" s="122"/>
      <c r="E5947" s="9"/>
      <c r="F5947" s="10"/>
      <c r="G5947" s="8">
        <v>100</v>
      </c>
      <c r="H5947" s="13">
        <v>67.213114754098001</v>
      </c>
      <c r="I5947" s="2">
        <v>63.934426229507999</v>
      </c>
      <c r="J5947" s="2">
        <v>60.655737704918003</v>
      </c>
      <c r="K5947" s="2">
        <v>21.311475409836</v>
      </c>
      <c r="L5947" s="2">
        <v>39.344262295081997</v>
      </c>
      <c r="M5947" s="2">
        <v>9.83606557377</v>
      </c>
      <c r="N5947" s="2">
        <v>54.098360655737999</v>
      </c>
      <c r="O5947" s="2">
        <v>37.704918032786999</v>
      </c>
      <c r="P5947" s="2">
        <v>37.704918032786999</v>
      </c>
      <c r="Q5947" s="2">
        <v>4.918032786885</v>
      </c>
      <c r="R5947" s="32">
        <v>0</v>
      </c>
    </row>
    <row r="5948" spans="3:18" x14ac:dyDescent="0.25">
      <c r="C5948" s="125"/>
      <c r="D5948" s="122"/>
      <c r="E5948" s="4" t="s">
        <v>31</v>
      </c>
      <c r="F5948" s="5"/>
      <c r="G5948" s="6">
        <v>10</v>
      </c>
      <c r="H5948" s="7">
        <v>9</v>
      </c>
      <c r="I5948" s="1">
        <v>8</v>
      </c>
      <c r="J5948" s="1">
        <v>3</v>
      </c>
      <c r="K5948" s="1">
        <v>0</v>
      </c>
      <c r="L5948" s="1">
        <v>1</v>
      </c>
      <c r="M5948" s="1">
        <v>0</v>
      </c>
      <c r="N5948" s="1">
        <v>6</v>
      </c>
      <c r="O5948" s="1">
        <v>4</v>
      </c>
      <c r="P5948" s="1">
        <v>3</v>
      </c>
      <c r="Q5948" s="1">
        <v>1</v>
      </c>
      <c r="R5948" s="11">
        <v>0</v>
      </c>
    </row>
    <row r="5949" spans="3:18" x14ac:dyDescent="0.25">
      <c r="C5949" s="125"/>
      <c r="D5949" s="122"/>
      <c r="E5949" s="9"/>
      <c r="F5949" s="10"/>
      <c r="G5949" s="8">
        <v>100</v>
      </c>
      <c r="H5949" s="13">
        <v>90</v>
      </c>
      <c r="I5949" s="2">
        <v>80</v>
      </c>
      <c r="J5949" s="2">
        <v>30</v>
      </c>
      <c r="K5949" s="16">
        <v>0</v>
      </c>
      <c r="L5949" s="2">
        <v>10</v>
      </c>
      <c r="M5949" s="16">
        <v>0</v>
      </c>
      <c r="N5949" s="2">
        <v>60</v>
      </c>
      <c r="O5949" s="2">
        <v>40</v>
      </c>
      <c r="P5949" s="2">
        <v>30</v>
      </c>
      <c r="Q5949" s="2">
        <v>10</v>
      </c>
      <c r="R5949" s="32">
        <v>0</v>
      </c>
    </row>
    <row r="5950" spans="3:18" x14ac:dyDescent="0.25">
      <c r="C5950" s="125"/>
      <c r="D5950" s="122"/>
      <c r="E5950" s="4" t="s">
        <v>32</v>
      </c>
      <c r="F5950" s="5"/>
      <c r="G5950" s="6">
        <v>1110</v>
      </c>
      <c r="H5950" s="7">
        <v>728</v>
      </c>
      <c r="I5950" s="1">
        <v>728</v>
      </c>
      <c r="J5950" s="1">
        <v>760</v>
      </c>
      <c r="K5950" s="1">
        <v>371</v>
      </c>
      <c r="L5950" s="1">
        <v>579</v>
      </c>
      <c r="M5950" s="1">
        <v>212</v>
      </c>
      <c r="N5950" s="1">
        <v>526</v>
      </c>
      <c r="O5950" s="1">
        <v>560</v>
      </c>
      <c r="P5950" s="1">
        <v>474</v>
      </c>
      <c r="Q5950" s="1">
        <v>18</v>
      </c>
      <c r="R5950" s="11">
        <v>6</v>
      </c>
    </row>
    <row r="5951" spans="3:18" x14ac:dyDescent="0.25">
      <c r="C5951" s="125"/>
      <c r="D5951" s="122"/>
      <c r="E5951" s="9"/>
      <c r="F5951" s="10"/>
      <c r="G5951" s="8">
        <v>100</v>
      </c>
      <c r="H5951" s="13">
        <v>65.585585585586003</v>
      </c>
      <c r="I5951" s="2">
        <v>65.585585585586003</v>
      </c>
      <c r="J5951" s="2">
        <v>68.468468468468004</v>
      </c>
      <c r="K5951" s="2">
        <v>33.423423423423003</v>
      </c>
      <c r="L5951" s="2">
        <v>52.162162162161998</v>
      </c>
      <c r="M5951" s="2">
        <v>19.099099099099</v>
      </c>
      <c r="N5951" s="2">
        <v>47.387387387387001</v>
      </c>
      <c r="O5951" s="2">
        <v>50.450450450449999</v>
      </c>
      <c r="P5951" s="2">
        <v>42.702702702703</v>
      </c>
      <c r="Q5951" s="2">
        <v>1.6216216216220001</v>
      </c>
      <c r="R5951" s="14">
        <v>0.54054054054099998</v>
      </c>
    </row>
    <row r="5952" spans="3:18" x14ac:dyDescent="0.25">
      <c r="C5952" s="125"/>
      <c r="D5952" s="122"/>
      <c r="E5952" s="4" t="s">
        <v>33</v>
      </c>
      <c r="F5952" s="5"/>
      <c r="G5952" s="6">
        <v>823</v>
      </c>
      <c r="H5952" s="7">
        <v>572</v>
      </c>
      <c r="I5952" s="1">
        <v>554</v>
      </c>
      <c r="J5952" s="1">
        <v>568</v>
      </c>
      <c r="K5952" s="1">
        <v>264</v>
      </c>
      <c r="L5952" s="1">
        <v>446</v>
      </c>
      <c r="M5952" s="1">
        <v>194</v>
      </c>
      <c r="N5952" s="1">
        <v>443</v>
      </c>
      <c r="O5952" s="1">
        <v>404</v>
      </c>
      <c r="P5952" s="1">
        <v>379</v>
      </c>
      <c r="Q5952" s="1">
        <v>21</v>
      </c>
      <c r="R5952" s="11">
        <v>10</v>
      </c>
    </row>
    <row r="5953" spans="3:18" x14ac:dyDescent="0.25">
      <c r="C5953" s="125"/>
      <c r="D5953" s="122"/>
      <c r="E5953" s="9"/>
      <c r="F5953" s="10"/>
      <c r="G5953" s="8">
        <v>100</v>
      </c>
      <c r="H5953" s="13">
        <v>69.501822600243003</v>
      </c>
      <c r="I5953" s="2">
        <v>67.314702308627005</v>
      </c>
      <c r="J5953" s="2">
        <v>69.015795868772997</v>
      </c>
      <c r="K5953" s="2">
        <v>32.077764277035001</v>
      </c>
      <c r="L5953" s="2">
        <v>54.191980558931</v>
      </c>
      <c r="M5953" s="2">
        <v>23.572296476306001</v>
      </c>
      <c r="N5953" s="2">
        <v>53.827460510328002</v>
      </c>
      <c r="O5953" s="2">
        <v>49.088699878493003</v>
      </c>
      <c r="P5953" s="2">
        <v>46.051032806804002</v>
      </c>
      <c r="Q5953" s="2">
        <v>2.551640340219</v>
      </c>
      <c r="R5953" s="14">
        <v>1.215066828676</v>
      </c>
    </row>
    <row r="5954" spans="3:18" x14ac:dyDescent="0.25">
      <c r="C5954" s="125"/>
      <c r="D5954" s="122"/>
      <c r="E5954" s="4" t="s">
        <v>34</v>
      </c>
      <c r="F5954" s="5"/>
      <c r="G5954" s="6">
        <v>243</v>
      </c>
      <c r="H5954" s="7">
        <v>164</v>
      </c>
      <c r="I5954" s="1">
        <v>149</v>
      </c>
      <c r="J5954" s="1">
        <v>145</v>
      </c>
      <c r="K5954" s="1">
        <v>59</v>
      </c>
      <c r="L5954" s="1">
        <v>82</v>
      </c>
      <c r="M5954" s="1">
        <v>32</v>
      </c>
      <c r="N5954" s="1">
        <v>122</v>
      </c>
      <c r="O5954" s="1">
        <v>93</v>
      </c>
      <c r="P5954" s="1">
        <v>95</v>
      </c>
      <c r="Q5954" s="1">
        <v>14</v>
      </c>
      <c r="R5954" s="11">
        <v>6</v>
      </c>
    </row>
    <row r="5955" spans="3:18" x14ac:dyDescent="0.25">
      <c r="C5955" s="125"/>
      <c r="D5955" s="122"/>
      <c r="E5955" s="9"/>
      <c r="F5955" s="10"/>
      <c r="G5955" s="8">
        <v>100</v>
      </c>
      <c r="H5955" s="13">
        <v>67.489711934156006</v>
      </c>
      <c r="I5955" s="2">
        <v>61.316872427984002</v>
      </c>
      <c r="J5955" s="2">
        <v>59.670781893003998</v>
      </c>
      <c r="K5955" s="2">
        <v>24.279835390946999</v>
      </c>
      <c r="L5955" s="2">
        <v>33.744855967078003</v>
      </c>
      <c r="M5955" s="2">
        <v>13.168724279835001</v>
      </c>
      <c r="N5955" s="2">
        <v>50.205761316872</v>
      </c>
      <c r="O5955" s="2">
        <v>38.271604938271999</v>
      </c>
      <c r="P5955" s="2">
        <v>39.094650205760999</v>
      </c>
      <c r="Q5955" s="2">
        <v>5.7613168724279999</v>
      </c>
      <c r="R5955" s="14">
        <v>2.4691358024690002</v>
      </c>
    </row>
    <row r="5956" spans="3:18" x14ac:dyDescent="0.25">
      <c r="C5956" s="125"/>
      <c r="D5956" s="122"/>
      <c r="E5956" s="4" t="s">
        <v>35</v>
      </c>
      <c r="F5956" s="5"/>
      <c r="G5956" s="6">
        <v>1066</v>
      </c>
      <c r="H5956" s="7">
        <v>736</v>
      </c>
      <c r="I5956" s="1">
        <v>703</v>
      </c>
      <c r="J5956" s="1">
        <v>713</v>
      </c>
      <c r="K5956" s="1">
        <v>323</v>
      </c>
      <c r="L5956" s="1">
        <v>528</v>
      </c>
      <c r="M5956" s="1">
        <v>226</v>
      </c>
      <c r="N5956" s="1">
        <v>565</v>
      </c>
      <c r="O5956" s="1">
        <v>497</v>
      </c>
      <c r="P5956" s="1">
        <v>474</v>
      </c>
      <c r="Q5956" s="1">
        <v>35</v>
      </c>
      <c r="R5956" s="11">
        <v>16</v>
      </c>
    </row>
    <row r="5957" spans="3:18" x14ac:dyDescent="0.25">
      <c r="C5957" s="125"/>
      <c r="D5957" s="122"/>
      <c r="E5957" s="9"/>
      <c r="F5957" s="10"/>
      <c r="G5957" s="8">
        <v>100</v>
      </c>
      <c r="H5957" s="13">
        <v>69.043151969980997</v>
      </c>
      <c r="I5957" s="2">
        <v>65.947467166978996</v>
      </c>
      <c r="J5957" s="2">
        <v>66.885553470919007</v>
      </c>
      <c r="K5957" s="2">
        <v>30.300187617260999</v>
      </c>
      <c r="L5957" s="2">
        <v>49.530956848030002</v>
      </c>
      <c r="M5957" s="2">
        <v>21.200750469043001</v>
      </c>
      <c r="N5957" s="2">
        <v>53.001876172608</v>
      </c>
      <c r="O5957" s="2">
        <v>46.622889305816003</v>
      </c>
      <c r="P5957" s="2">
        <v>44.465290806753998</v>
      </c>
      <c r="Q5957" s="2">
        <v>3.2833020637899999</v>
      </c>
      <c r="R5957" s="14">
        <v>1.5009380863040001</v>
      </c>
    </row>
    <row r="5958" spans="3:18" x14ac:dyDescent="0.25">
      <c r="C5958" s="125"/>
      <c r="D5958" s="121" t="s">
        <v>21</v>
      </c>
      <c r="E5958" s="18" t="s">
        <v>25</v>
      </c>
      <c r="F5958" s="17"/>
      <c r="G5958" s="19">
        <v>238</v>
      </c>
      <c r="H5958" s="21">
        <v>158</v>
      </c>
      <c r="I5958" s="3">
        <v>143</v>
      </c>
      <c r="J5958" s="3">
        <v>159</v>
      </c>
      <c r="K5958" s="3">
        <v>88</v>
      </c>
      <c r="L5958" s="3">
        <v>131</v>
      </c>
      <c r="M5958" s="3">
        <v>34</v>
      </c>
      <c r="N5958" s="3">
        <v>80</v>
      </c>
      <c r="O5958" s="3">
        <v>110</v>
      </c>
      <c r="P5958" s="3">
        <v>95</v>
      </c>
      <c r="Q5958" s="3">
        <v>3</v>
      </c>
      <c r="R5958" s="22">
        <v>1</v>
      </c>
    </row>
    <row r="5959" spans="3:18" x14ac:dyDescent="0.25">
      <c r="C5959" s="125"/>
      <c r="D5959" s="122"/>
      <c r="E5959" s="9"/>
      <c r="F5959" s="10"/>
      <c r="G5959" s="8">
        <v>100</v>
      </c>
      <c r="H5959" s="13">
        <v>66.386554621849001</v>
      </c>
      <c r="I5959" s="2">
        <v>60.084033613445001</v>
      </c>
      <c r="J5959" s="2">
        <v>66.806722689075997</v>
      </c>
      <c r="K5959" s="2">
        <v>36.974789915965999</v>
      </c>
      <c r="L5959" s="2">
        <v>55.042016806722998</v>
      </c>
      <c r="M5959" s="2">
        <v>14.285714285714</v>
      </c>
      <c r="N5959" s="2">
        <v>33.613445378150999</v>
      </c>
      <c r="O5959" s="2">
        <v>46.218487394957997</v>
      </c>
      <c r="P5959" s="2">
        <v>39.915966386554999</v>
      </c>
      <c r="Q5959" s="2">
        <v>1.260504201681</v>
      </c>
      <c r="R5959" s="14">
        <v>0.42016806722700001</v>
      </c>
    </row>
    <row r="5960" spans="3:18" x14ac:dyDescent="0.25">
      <c r="C5960" s="125"/>
      <c r="D5960" s="122"/>
      <c r="E5960" s="4" t="s">
        <v>26</v>
      </c>
      <c r="F5960" s="5"/>
      <c r="G5960" s="6">
        <v>298</v>
      </c>
      <c r="H5960" s="7">
        <v>185</v>
      </c>
      <c r="I5960" s="1">
        <v>157</v>
      </c>
      <c r="J5960" s="1">
        <v>205</v>
      </c>
      <c r="K5960" s="1">
        <v>149</v>
      </c>
      <c r="L5960" s="1">
        <v>169</v>
      </c>
      <c r="M5960" s="1">
        <v>69</v>
      </c>
      <c r="N5960" s="1">
        <v>109</v>
      </c>
      <c r="O5960" s="1">
        <v>146</v>
      </c>
      <c r="P5960" s="1">
        <v>106</v>
      </c>
      <c r="Q5960" s="1">
        <v>6</v>
      </c>
      <c r="R5960" s="11">
        <v>3</v>
      </c>
    </row>
    <row r="5961" spans="3:18" x14ac:dyDescent="0.25">
      <c r="C5961" s="125"/>
      <c r="D5961" s="122"/>
      <c r="E5961" s="9"/>
      <c r="F5961" s="10"/>
      <c r="G5961" s="8">
        <v>100</v>
      </c>
      <c r="H5961" s="13">
        <v>62.080536912752002</v>
      </c>
      <c r="I5961" s="2">
        <v>52.684563758388997</v>
      </c>
      <c r="J5961" s="2">
        <v>68.791946308725002</v>
      </c>
      <c r="K5961" s="2">
        <v>50</v>
      </c>
      <c r="L5961" s="2">
        <v>56.711409395973</v>
      </c>
      <c r="M5961" s="2">
        <v>23.154362416106999</v>
      </c>
      <c r="N5961" s="2">
        <v>36.577181208054</v>
      </c>
      <c r="O5961" s="2">
        <v>48.993288590604003</v>
      </c>
      <c r="P5961" s="2">
        <v>35.570469798658003</v>
      </c>
      <c r="Q5961" s="2">
        <v>2.0134228187919998</v>
      </c>
      <c r="R5961" s="14">
        <v>1.0067114093959999</v>
      </c>
    </row>
    <row r="5962" spans="3:18" x14ac:dyDescent="0.25">
      <c r="C5962" s="125"/>
      <c r="D5962" s="122"/>
      <c r="E5962" s="4" t="s">
        <v>27</v>
      </c>
      <c r="F5962" s="5"/>
      <c r="G5962" s="6">
        <v>227</v>
      </c>
      <c r="H5962" s="7">
        <v>157</v>
      </c>
      <c r="I5962" s="1">
        <v>144</v>
      </c>
      <c r="J5962" s="1">
        <v>167</v>
      </c>
      <c r="K5962" s="1">
        <v>98</v>
      </c>
      <c r="L5962" s="1">
        <v>135</v>
      </c>
      <c r="M5962" s="1">
        <v>53</v>
      </c>
      <c r="N5962" s="1">
        <v>98</v>
      </c>
      <c r="O5962" s="1">
        <v>117</v>
      </c>
      <c r="P5962" s="1">
        <v>96</v>
      </c>
      <c r="Q5962" s="1">
        <v>4</v>
      </c>
      <c r="R5962" s="11">
        <v>3</v>
      </c>
    </row>
    <row r="5963" spans="3:18" x14ac:dyDescent="0.25">
      <c r="C5963" s="125"/>
      <c r="D5963" s="122"/>
      <c r="E5963" s="9"/>
      <c r="F5963" s="10"/>
      <c r="G5963" s="8">
        <v>100</v>
      </c>
      <c r="H5963" s="13">
        <v>69.162995594714005</v>
      </c>
      <c r="I5963" s="2">
        <v>63.436123348018</v>
      </c>
      <c r="J5963" s="2">
        <v>73.568281938325995</v>
      </c>
      <c r="K5963" s="2">
        <v>43.171806167401002</v>
      </c>
      <c r="L5963" s="2">
        <v>59.471365638766997</v>
      </c>
      <c r="M5963" s="2">
        <v>23.348017621145001</v>
      </c>
      <c r="N5963" s="2">
        <v>43.171806167401002</v>
      </c>
      <c r="O5963" s="2">
        <v>51.541850220264003</v>
      </c>
      <c r="P5963" s="2">
        <v>42.290748898677997</v>
      </c>
      <c r="Q5963" s="2">
        <v>1.762114537445</v>
      </c>
      <c r="R5963" s="14">
        <v>1.321585903084</v>
      </c>
    </row>
    <row r="5964" spans="3:18" x14ac:dyDescent="0.25">
      <c r="C5964" s="125"/>
      <c r="D5964" s="122"/>
      <c r="E5964" s="4" t="s">
        <v>28</v>
      </c>
      <c r="F5964" s="5"/>
      <c r="G5964" s="6">
        <v>166</v>
      </c>
      <c r="H5964" s="7">
        <v>119</v>
      </c>
      <c r="I5964" s="1">
        <v>99</v>
      </c>
      <c r="J5964" s="1">
        <v>116</v>
      </c>
      <c r="K5964" s="1">
        <v>73</v>
      </c>
      <c r="L5964" s="1">
        <v>96</v>
      </c>
      <c r="M5964" s="1">
        <v>46</v>
      </c>
      <c r="N5964" s="1">
        <v>83</v>
      </c>
      <c r="O5964" s="1">
        <v>80</v>
      </c>
      <c r="P5964" s="1">
        <v>74</v>
      </c>
      <c r="Q5964" s="1">
        <v>4</v>
      </c>
      <c r="R5964" s="11">
        <v>1</v>
      </c>
    </row>
    <row r="5965" spans="3:18" x14ac:dyDescent="0.25">
      <c r="C5965" s="125"/>
      <c r="D5965" s="122"/>
      <c r="E5965" s="9"/>
      <c r="F5965" s="10"/>
      <c r="G5965" s="8">
        <v>100</v>
      </c>
      <c r="H5965" s="13">
        <v>71.686746987952006</v>
      </c>
      <c r="I5965" s="2">
        <v>59.638554216867</v>
      </c>
      <c r="J5965" s="2">
        <v>69.879518072289002</v>
      </c>
      <c r="K5965" s="2">
        <v>43.975903614457998</v>
      </c>
      <c r="L5965" s="2">
        <v>57.831325301204998</v>
      </c>
      <c r="M5965" s="2">
        <v>27.710843373494001</v>
      </c>
      <c r="N5965" s="2">
        <v>50</v>
      </c>
      <c r="O5965" s="2">
        <v>48.192771084336997</v>
      </c>
      <c r="P5965" s="2">
        <v>44.578313253011999</v>
      </c>
      <c r="Q5965" s="2">
        <v>2.409638554217</v>
      </c>
      <c r="R5965" s="14">
        <v>0.60240963855399998</v>
      </c>
    </row>
    <row r="5966" spans="3:18" x14ac:dyDescent="0.25">
      <c r="C5966" s="125"/>
      <c r="D5966" s="122"/>
      <c r="E5966" s="4" t="s">
        <v>29</v>
      </c>
      <c r="F5966" s="5"/>
      <c r="G5966" s="6">
        <v>74</v>
      </c>
      <c r="H5966" s="7">
        <v>49</v>
      </c>
      <c r="I5966" s="1">
        <v>45</v>
      </c>
      <c r="J5966" s="1">
        <v>51</v>
      </c>
      <c r="K5966" s="1">
        <v>35</v>
      </c>
      <c r="L5966" s="1">
        <v>32</v>
      </c>
      <c r="M5966" s="1">
        <v>15</v>
      </c>
      <c r="N5966" s="1">
        <v>36</v>
      </c>
      <c r="O5966" s="1">
        <v>31</v>
      </c>
      <c r="P5966" s="1">
        <v>34</v>
      </c>
      <c r="Q5966" s="1">
        <v>5</v>
      </c>
      <c r="R5966" s="11">
        <v>2</v>
      </c>
    </row>
    <row r="5967" spans="3:18" x14ac:dyDescent="0.25">
      <c r="C5967" s="125"/>
      <c r="D5967" s="122"/>
      <c r="E5967" s="9"/>
      <c r="F5967" s="10"/>
      <c r="G5967" s="8">
        <v>100</v>
      </c>
      <c r="H5967" s="13">
        <v>66.216216216215997</v>
      </c>
      <c r="I5967" s="2">
        <v>60.810810810810999</v>
      </c>
      <c r="J5967" s="2">
        <v>68.918918918919005</v>
      </c>
      <c r="K5967" s="2">
        <v>47.297297297297</v>
      </c>
      <c r="L5967" s="2">
        <v>43.243243243243001</v>
      </c>
      <c r="M5967" s="2">
        <v>20.27027027027</v>
      </c>
      <c r="N5967" s="2">
        <v>48.648648648649001</v>
      </c>
      <c r="O5967" s="2">
        <v>41.891891891892001</v>
      </c>
      <c r="P5967" s="2">
        <v>45.945945945946001</v>
      </c>
      <c r="Q5967" s="2">
        <v>6.7567567567570004</v>
      </c>
      <c r="R5967" s="14">
        <v>2.7027027027030002</v>
      </c>
    </row>
    <row r="5968" spans="3:18" x14ac:dyDescent="0.25">
      <c r="C5968" s="125"/>
      <c r="D5968" s="122"/>
      <c r="E5968" s="4" t="s">
        <v>30</v>
      </c>
      <c r="F5968" s="5"/>
      <c r="G5968" s="6">
        <v>22</v>
      </c>
      <c r="H5968" s="7">
        <v>14</v>
      </c>
      <c r="I5968" s="1">
        <v>10</v>
      </c>
      <c r="J5968" s="1">
        <v>12</v>
      </c>
      <c r="K5968" s="1">
        <v>11</v>
      </c>
      <c r="L5968" s="1">
        <v>10</v>
      </c>
      <c r="M5968" s="1">
        <v>2</v>
      </c>
      <c r="N5968" s="1">
        <v>11</v>
      </c>
      <c r="O5968" s="1">
        <v>8</v>
      </c>
      <c r="P5968" s="1">
        <v>9</v>
      </c>
      <c r="Q5968" s="1">
        <v>1</v>
      </c>
      <c r="R5968" s="11">
        <v>0</v>
      </c>
    </row>
    <row r="5969" spans="3:18" x14ac:dyDescent="0.25">
      <c r="C5969" s="125"/>
      <c r="D5969" s="122"/>
      <c r="E5969" s="9"/>
      <c r="F5969" s="10"/>
      <c r="G5969" s="8">
        <v>100</v>
      </c>
      <c r="H5969" s="13">
        <v>63.636363636364003</v>
      </c>
      <c r="I5969" s="2">
        <v>45.454545454544999</v>
      </c>
      <c r="J5969" s="2">
        <v>54.545454545455001</v>
      </c>
      <c r="K5969" s="2">
        <v>50</v>
      </c>
      <c r="L5969" s="2">
        <v>45.454545454544999</v>
      </c>
      <c r="M5969" s="2">
        <v>9.0909090909089993</v>
      </c>
      <c r="N5969" s="2">
        <v>50</v>
      </c>
      <c r="O5969" s="2">
        <v>36.363636363635997</v>
      </c>
      <c r="P5969" s="2">
        <v>40.909090909090999</v>
      </c>
      <c r="Q5969" s="2">
        <v>4.5454545454549997</v>
      </c>
      <c r="R5969" s="32">
        <v>0</v>
      </c>
    </row>
    <row r="5970" spans="3:18" x14ac:dyDescent="0.25">
      <c r="C5970" s="125"/>
      <c r="D5970" s="122"/>
      <c r="E5970" s="4" t="s">
        <v>31</v>
      </c>
      <c r="F5970" s="5"/>
      <c r="G5970" s="6">
        <v>3</v>
      </c>
      <c r="H5970" s="7">
        <v>3</v>
      </c>
      <c r="I5970" s="1">
        <v>3</v>
      </c>
      <c r="J5970" s="1">
        <v>1</v>
      </c>
      <c r="K5970" s="1">
        <v>0</v>
      </c>
      <c r="L5970" s="1">
        <v>0</v>
      </c>
      <c r="M5970" s="1">
        <v>0</v>
      </c>
      <c r="N5970" s="1">
        <v>2</v>
      </c>
      <c r="O5970" s="1">
        <v>3</v>
      </c>
      <c r="P5970" s="1">
        <v>2</v>
      </c>
      <c r="Q5970" s="1">
        <v>0</v>
      </c>
      <c r="R5970" s="11">
        <v>0</v>
      </c>
    </row>
    <row r="5971" spans="3:18" x14ac:dyDescent="0.25">
      <c r="C5971" s="125"/>
      <c r="D5971" s="122"/>
      <c r="E5971" s="9"/>
      <c r="F5971" s="10"/>
      <c r="G5971" s="8">
        <v>100</v>
      </c>
      <c r="H5971" s="13">
        <v>100</v>
      </c>
      <c r="I5971" s="2">
        <v>100</v>
      </c>
      <c r="J5971" s="2">
        <v>33.333333333333002</v>
      </c>
      <c r="K5971" s="16">
        <v>0</v>
      </c>
      <c r="L5971" s="16">
        <v>0</v>
      </c>
      <c r="M5971" s="16">
        <v>0</v>
      </c>
      <c r="N5971" s="2">
        <v>66.666666666666998</v>
      </c>
      <c r="O5971" s="2">
        <v>100</v>
      </c>
      <c r="P5971" s="2">
        <v>66.666666666666998</v>
      </c>
      <c r="Q5971" s="16">
        <v>0</v>
      </c>
      <c r="R5971" s="32">
        <v>0</v>
      </c>
    </row>
    <row r="5972" spans="3:18" x14ac:dyDescent="0.25">
      <c r="C5972" s="125"/>
      <c r="D5972" s="122"/>
      <c r="E5972" s="4" t="s">
        <v>32</v>
      </c>
      <c r="F5972" s="5"/>
      <c r="G5972" s="6">
        <v>536</v>
      </c>
      <c r="H5972" s="7">
        <v>343</v>
      </c>
      <c r="I5972" s="1">
        <v>300</v>
      </c>
      <c r="J5972" s="1">
        <v>364</v>
      </c>
      <c r="K5972" s="1">
        <v>237</v>
      </c>
      <c r="L5972" s="1">
        <v>300</v>
      </c>
      <c r="M5972" s="1">
        <v>103</v>
      </c>
      <c r="N5972" s="1">
        <v>189</v>
      </c>
      <c r="O5972" s="1">
        <v>256</v>
      </c>
      <c r="P5972" s="1">
        <v>201</v>
      </c>
      <c r="Q5972" s="1">
        <v>9</v>
      </c>
      <c r="R5972" s="11">
        <v>4</v>
      </c>
    </row>
    <row r="5973" spans="3:18" x14ac:dyDescent="0.25">
      <c r="C5973" s="125"/>
      <c r="D5973" s="122"/>
      <c r="E5973" s="9"/>
      <c r="F5973" s="10"/>
      <c r="G5973" s="8">
        <v>100</v>
      </c>
      <c r="H5973" s="13">
        <v>63.992537313432997</v>
      </c>
      <c r="I5973" s="2">
        <v>55.970149253731002</v>
      </c>
      <c r="J5973" s="2">
        <v>67.910447761194007</v>
      </c>
      <c r="K5973" s="2">
        <v>44.216417910448001</v>
      </c>
      <c r="L5973" s="2">
        <v>55.970149253731002</v>
      </c>
      <c r="M5973" s="2">
        <v>19.216417910448001</v>
      </c>
      <c r="N5973" s="2">
        <v>35.261194029850998</v>
      </c>
      <c r="O5973" s="2">
        <v>47.761194029850998</v>
      </c>
      <c r="P5973" s="2">
        <v>37.5</v>
      </c>
      <c r="Q5973" s="2">
        <v>1.6791044776120001</v>
      </c>
      <c r="R5973" s="14">
        <v>0.74626865671599996</v>
      </c>
    </row>
    <row r="5974" spans="3:18" x14ac:dyDescent="0.25">
      <c r="C5974" s="125"/>
      <c r="D5974" s="122"/>
      <c r="E5974" s="4" t="s">
        <v>33</v>
      </c>
      <c r="F5974" s="5"/>
      <c r="G5974" s="6">
        <v>393</v>
      </c>
      <c r="H5974" s="7">
        <v>276</v>
      </c>
      <c r="I5974" s="1">
        <v>243</v>
      </c>
      <c r="J5974" s="1">
        <v>283</v>
      </c>
      <c r="K5974" s="1">
        <v>171</v>
      </c>
      <c r="L5974" s="1">
        <v>231</v>
      </c>
      <c r="M5974" s="1">
        <v>99</v>
      </c>
      <c r="N5974" s="1">
        <v>181</v>
      </c>
      <c r="O5974" s="1">
        <v>197</v>
      </c>
      <c r="P5974" s="1">
        <v>170</v>
      </c>
      <c r="Q5974" s="1">
        <v>8</v>
      </c>
      <c r="R5974" s="11">
        <v>4</v>
      </c>
    </row>
    <row r="5975" spans="3:18" x14ac:dyDescent="0.25">
      <c r="C5975" s="125"/>
      <c r="D5975" s="122"/>
      <c r="E5975" s="9"/>
      <c r="F5975" s="10"/>
      <c r="G5975" s="8">
        <v>100</v>
      </c>
      <c r="H5975" s="13">
        <v>70.229007633587997</v>
      </c>
      <c r="I5975" s="2">
        <v>61.832061068701996</v>
      </c>
      <c r="J5975" s="2">
        <v>72.010178117048</v>
      </c>
      <c r="K5975" s="2">
        <v>43.511450381678998</v>
      </c>
      <c r="L5975" s="2">
        <v>58.778625954197999</v>
      </c>
      <c r="M5975" s="2">
        <v>25.190839694655999</v>
      </c>
      <c r="N5975" s="2">
        <v>46.055979643766001</v>
      </c>
      <c r="O5975" s="2">
        <v>50.127226463104002</v>
      </c>
      <c r="P5975" s="2">
        <v>43.256997455471002</v>
      </c>
      <c r="Q5975" s="2">
        <v>2.0356234096689998</v>
      </c>
      <c r="R5975" s="14">
        <v>1.0178117048349999</v>
      </c>
    </row>
    <row r="5976" spans="3:18" x14ac:dyDescent="0.25">
      <c r="C5976" s="125"/>
      <c r="D5976" s="122"/>
      <c r="E5976" s="4" t="s">
        <v>34</v>
      </c>
      <c r="F5976" s="5"/>
      <c r="G5976" s="6">
        <v>99</v>
      </c>
      <c r="H5976" s="7">
        <v>66</v>
      </c>
      <c r="I5976" s="1">
        <v>58</v>
      </c>
      <c r="J5976" s="1">
        <v>64</v>
      </c>
      <c r="K5976" s="1">
        <v>46</v>
      </c>
      <c r="L5976" s="1">
        <v>42</v>
      </c>
      <c r="M5976" s="1">
        <v>17</v>
      </c>
      <c r="N5976" s="1">
        <v>49</v>
      </c>
      <c r="O5976" s="1">
        <v>42</v>
      </c>
      <c r="P5976" s="1">
        <v>45</v>
      </c>
      <c r="Q5976" s="1">
        <v>6</v>
      </c>
      <c r="R5976" s="11">
        <v>2</v>
      </c>
    </row>
    <row r="5977" spans="3:18" x14ac:dyDescent="0.25">
      <c r="C5977" s="125"/>
      <c r="D5977" s="122"/>
      <c r="E5977" s="9"/>
      <c r="F5977" s="10"/>
      <c r="G5977" s="8">
        <v>100</v>
      </c>
      <c r="H5977" s="13">
        <v>66.666666666666998</v>
      </c>
      <c r="I5977" s="2">
        <v>58.585858585859</v>
      </c>
      <c r="J5977" s="2">
        <v>64.646464646465006</v>
      </c>
      <c r="K5977" s="2">
        <v>46.464646464646002</v>
      </c>
      <c r="L5977" s="2">
        <v>42.424242424242003</v>
      </c>
      <c r="M5977" s="2">
        <v>17.171717171716999</v>
      </c>
      <c r="N5977" s="2">
        <v>49.494949494948997</v>
      </c>
      <c r="O5977" s="2">
        <v>42.424242424242003</v>
      </c>
      <c r="P5977" s="2">
        <v>45.454545454544999</v>
      </c>
      <c r="Q5977" s="2">
        <v>6.0606060606060002</v>
      </c>
      <c r="R5977" s="14">
        <v>2.0202020202019999</v>
      </c>
    </row>
    <row r="5978" spans="3:18" x14ac:dyDescent="0.25">
      <c r="C5978" s="125"/>
      <c r="D5978" s="122"/>
      <c r="E5978" s="4" t="s">
        <v>35</v>
      </c>
      <c r="F5978" s="5"/>
      <c r="G5978" s="6">
        <v>492</v>
      </c>
      <c r="H5978" s="7">
        <v>342</v>
      </c>
      <c r="I5978" s="1">
        <v>301</v>
      </c>
      <c r="J5978" s="1">
        <v>347</v>
      </c>
      <c r="K5978" s="1">
        <v>217</v>
      </c>
      <c r="L5978" s="1">
        <v>273</v>
      </c>
      <c r="M5978" s="1">
        <v>116</v>
      </c>
      <c r="N5978" s="1">
        <v>230</v>
      </c>
      <c r="O5978" s="1">
        <v>239</v>
      </c>
      <c r="P5978" s="1">
        <v>215</v>
      </c>
      <c r="Q5978" s="1">
        <v>14</v>
      </c>
      <c r="R5978" s="11">
        <v>6</v>
      </c>
    </row>
    <row r="5979" spans="3:18" x14ac:dyDescent="0.25">
      <c r="C5979" s="125"/>
      <c r="D5979" s="122"/>
      <c r="E5979" s="9"/>
      <c r="F5979" s="10"/>
      <c r="G5979" s="8">
        <v>100</v>
      </c>
      <c r="H5979" s="13">
        <v>69.512195121950995</v>
      </c>
      <c r="I5979" s="2">
        <v>61.178861788618001</v>
      </c>
      <c r="J5979" s="2">
        <v>70.528455284553004</v>
      </c>
      <c r="K5979" s="2">
        <v>44.105691056910999</v>
      </c>
      <c r="L5979" s="2">
        <v>55.487804878048998</v>
      </c>
      <c r="M5979" s="2">
        <v>23.577235772358001</v>
      </c>
      <c r="N5979" s="2">
        <v>46.747967479674998</v>
      </c>
      <c r="O5979" s="2">
        <v>48.577235772358001</v>
      </c>
      <c r="P5979" s="2">
        <v>43.69918699187</v>
      </c>
      <c r="Q5979" s="2">
        <v>2.8455284552850002</v>
      </c>
      <c r="R5979" s="14">
        <v>1.219512195122</v>
      </c>
    </row>
    <row r="5980" spans="3:18" x14ac:dyDescent="0.25">
      <c r="C5980" s="125"/>
      <c r="D5980" s="121" t="s">
        <v>22</v>
      </c>
      <c r="E5980" s="18" t="s">
        <v>25</v>
      </c>
      <c r="F5980" s="17"/>
      <c r="G5980" s="19">
        <v>223</v>
      </c>
      <c r="H5980" s="21">
        <v>141</v>
      </c>
      <c r="I5980" s="3">
        <v>173</v>
      </c>
      <c r="J5980" s="3">
        <v>162</v>
      </c>
      <c r="K5980" s="3">
        <v>59</v>
      </c>
      <c r="L5980" s="3">
        <v>109</v>
      </c>
      <c r="M5980" s="3">
        <v>40</v>
      </c>
      <c r="N5980" s="3">
        <v>124</v>
      </c>
      <c r="O5980" s="3">
        <v>112</v>
      </c>
      <c r="P5980" s="3">
        <v>97</v>
      </c>
      <c r="Q5980" s="3">
        <v>6</v>
      </c>
      <c r="R5980" s="22">
        <v>0</v>
      </c>
    </row>
    <row r="5981" spans="3:18" x14ac:dyDescent="0.25">
      <c r="C5981" s="125"/>
      <c r="D5981" s="122"/>
      <c r="E5981" s="9"/>
      <c r="F5981" s="10"/>
      <c r="G5981" s="8">
        <v>100</v>
      </c>
      <c r="H5981" s="13">
        <v>63.228699551570003</v>
      </c>
      <c r="I5981" s="2">
        <v>77.578475336322995</v>
      </c>
      <c r="J5981" s="2">
        <v>72.645739910314006</v>
      </c>
      <c r="K5981" s="2">
        <v>26.457399103139</v>
      </c>
      <c r="L5981" s="2">
        <v>48.878923766816001</v>
      </c>
      <c r="M5981" s="2">
        <v>17.937219730942001</v>
      </c>
      <c r="N5981" s="2">
        <v>55.605381165918999</v>
      </c>
      <c r="O5981" s="2">
        <v>50.224215246637002</v>
      </c>
      <c r="P5981" s="2">
        <v>43.497757847533997</v>
      </c>
      <c r="Q5981" s="2">
        <v>2.690582959641</v>
      </c>
      <c r="R5981" s="32">
        <v>0</v>
      </c>
    </row>
    <row r="5982" spans="3:18" x14ac:dyDescent="0.25">
      <c r="C5982" s="125"/>
      <c r="D5982" s="122"/>
      <c r="E5982" s="4" t="s">
        <v>26</v>
      </c>
      <c r="F5982" s="5"/>
      <c r="G5982" s="6">
        <v>351</v>
      </c>
      <c r="H5982" s="7">
        <v>244</v>
      </c>
      <c r="I5982" s="1">
        <v>255</v>
      </c>
      <c r="J5982" s="1">
        <v>234</v>
      </c>
      <c r="K5982" s="1">
        <v>75</v>
      </c>
      <c r="L5982" s="1">
        <v>170</v>
      </c>
      <c r="M5982" s="1">
        <v>69</v>
      </c>
      <c r="N5982" s="1">
        <v>213</v>
      </c>
      <c r="O5982" s="1">
        <v>192</v>
      </c>
      <c r="P5982" s="1">
        <v>176</v>
      </c>
      <c r="Q5982" s="1">
        <v>3</v>
      </c>
      <c r="R5982" s="11">
        <v>2</v>
      </c>
    </row>
    <row r="5983" spans="3:18" x14ac:dyDescent="0.25">
      <c r="C5983" s="125"/>
      <c r="D5983" s="122"/>
      <c r="E5983" s="9"/>
      <c r="F5983" s="10"/>
      <c r="G5983" s="8">
        <v>100</v>
      </c>
      <c r="H5983" s="13">
        <v>69.515669515669998</v>
      </c>
      <c r="I5983" s="2">
        <v>72.649572649573003</v>
      </c>
      <c r="J5983" s="2">
        <v>66.666666666666998</v>
      </c>
      <c r="K5983" s="2">
        <v>21.367521367521</v>
      </c>
      <c r="L5983" s="2">
        <v>48.433048433048</v>
      </c>
      <c r="M5983" s="2">
        <v>19.65811965812</v>
      </c>
      <c r="N5983" s="2">
        <v>60.683760683761001</v>
      </c>
      <c r="O5983" s="2">
        <v>54.700854700854997</v>
      </c>
      <c r="P5983" s="2">
        <v>50.142450142450002</v>
      </c>
      <c r="Q5983" s="2">
        <v>0.85470085470099999</v>
      </c>
      <c r="R5983" s="14">
        <v>0.56980056980100002</v>
      </c>
    </row>
    <row r="5984" spans="3:18" x14ac:dyDescent="0.25">
      <c r="C5984" s="125"/>
      <c r="D5984" s="122"/>
      <c r="E5984" s="4" t="s">
        <v>27</v>
      </c>
      <c r="F5984" s="5"/>
      <c r="G5984" s="6">
        <v>235</v>
      </c>
      <c r="H5984" s="7">
        <v>166</v>
      </c>
      <c r="I5984" s="1">
        <v>175</v>
      </c>
      <c r="J5984" s="1">
        <v>159</v>
      </c>
      <c r="K5984" s="1">
        <v>53</v>
      </c>
      <c r="L5984" s="1">
        <v>129</v>
      </c>
      <c r="M5984" s="1">
        <v>50</v>
      </c>
      <c r="N5984" s="1">
        <v>138</v>
      </c>
      <c r="O5984" s="1">
        <v>122</v>
      </c>
      <c r="P5984" s="1">
        <v>113</v>
      </c>
      <c r="Q5984" s="1">
        <v>8</v>
      </c>
      <c r="R5984" s="11">
        <v>3</v>
      </c>
    </row>
    <row r="5985" spans="3:18" x14ac:dyDescent="0.25">
      <c r="C5985" s="125"/>
      <c r="D5985" s="122"/>
      <c r="E5985" s="9"/>
      <c r="F5985" s="10"/>
      <c r="G5985" s="8">
        <v>100</v>
      </c>
      <c r="H5985" s="13">
        <v>70.638297872340004</v>
      </c>
      <c r="I5985" s="2">
        <v>74.468085106383</v>
      </c>
      <c r="J5985" s="2">
        <v>67.659574468084998</v>
      </c>
      <c r="K5985" s="2">
        <v>22.553191489362</v>
      </c>
      <c r="L5985" s="2">
        <v>54.893617021277002</v>
      </c>
      <c r="M5985" s="2">
        <v>21.276595744681</v>
      </c>
      <c r="N5985" s="2">
        <v>58.723404255318997</v>
      </c>
      <c r="O5985" s="2">
        <v>51.914893617021001</v>
      </c>
      <c r="P5985" s="2">
        <v>48.085106382978999</v>
      </c>
      <c r="Q5985" s="2">
        <v>3.4042553191490001</v>
      </c>
      <c r="R5985" s="14">
        <v>1.2765957446809999</v>
      </c>
    </row>
    <row r="5986" spans="3:18" x14ac:dyDescent="0.25">
      <c r="C5986" s="125"/>
      <c r="D5986" s="122"/>
      <c r="E5986" s="4" t="s">
        <v>28</v>
      </c>
      <c r="F5986" s="5"/>
      <c r="G5986" s="6">
        <v>195</v>
      </c>
      <c r="H5986" s="7">
        <v>130</v>
      </c>
      <c r="I5986" s="1">
        <v>136</v>
      </c>
      <c r="J5986" s="1">
        <v>126</v>
      </c>
      <c r="K5986" s="1">
        <v>40</v>
      </c>
      <c r="L5986" s="1">
        <v>86</v>
      </c>
      <c r="M5986" s="1">
        <v>45</v>
      </c>
      <c r="N5986" s="1">
        <v>124</v>
      </c>
      <c r="O5986" s="1">
        <v>85</v>
      </c>
      <c r="P5986" s="1">
        <v>96</v>
      </c>
      <c r="Q5986" s="1">
        <v>5</v>
      </c>
      <c r="R5986" s="11">
        <v>3</v>
      </c>
    </row>
    <row r="5987" spans="3:18" x14ac:dyDescent="0.25">
      <c r="C5987" s="125"/>
      <c r="D5987" s="122"/>
      <c r="E5987" s="9"/>
      <c r="F5987" s="10"/>
      <c r="G5987" s="8">
        <v>100</v>
      </c>
      <c r="H5987" s="13">
        <v>66.666666666666998</v>
      </c>
      <c r="I5987" s="2">
        <v>69.743589743589993</v>
      </c>
      <c r="J5987" s="2">
        <v>64.615384615384997</v>
      </c>
      <c r="K5987" s="2">
        <v>20.512820512821001</v>
      </c>
      <c r="L5987" s="2">
        <v>44.102564102564003</v>
      </c>
      <c r="M5987" s="2">
        <v>23.076923076922998</v>
      </c>
      <c r="N5987" s="2">
        <v>63.589743589744003</v>
      </c>
      <c r="O5987" s="2">
        <v>43.589743589744003</v>
      </c>
      <c r="P5987" s="2">
        <v>49.230769230768999</v>
      </c>
      <c r="Q5987" s="2">
        <v>2.564102564103</v>
      </c>
      <c r="R5987" s="14">
        <v>1.538461538462</v>
      </c>
    </row>
    <row r="5988" spans="3:18" x14ac:dyDescent="0.25">
      <c r="C5988" s="125"/>
      <c r="D5988" s="122"/>
      <c r="E5988" s="4" t="s">
        <v>29</v>
      </c>
      <c r="F5988" s="5"/>
      <c r="G5988" s="6">
        <v>98</v>
      </c>
      <c r="H5988" s="7">
        <v>65</v>
      </c>
      <c r="I5988" s="1">
        <v>57</v>
      </c>
      <c r="J5988" s="1">
        <v>54</v>
      </c>
      <c r="K5988" s="1">
        <v>11</v>
      </c>
      <c r="L5988" s="1">
        <v>25</v>
      </c>
      <c r="M5988" s="1">
        <v>11</v>
      </c>
      <c r="N5988" s="1">
        <v>47</v>
      </c>
      <c r="O5988" s="1">
        <v>35</v>
      </c>
      <c r="P5988" s="1">
        <v>35</v>
      </c>
      <c r="Q5988" s="1">
        <v>5</v>
      </c>
      <c r="R5988" s="11">
        <v>4</v>
      </c>
    </row>
    <row r="5989" spans="3:18" x14ac:dyDescent="0.25">
      <c r="C5989" s="125"/>
      <c r="D5989" s="122"/>
      <c r="E5989" s="9"/>
      <c r="F5989" s="10"/>
      <c r="G5989" s="8">
        <v>100</v>
      </c>
      <c r="H5989" s="13">
        <v>66.326530612244994</v>
      </c>
      <c r="I5989" s="2">
        <v>58.163265306122</v>
      </c>
      <c r="J5989" s="2">
        <v>55.102040816326998</v>
      </c>
      <c r="K5989" s="2">
        <v>11.224489795918</v>
      </c>
      <c r="L5989" s="2">
        <v>25.510204081632999</v>
      </c>
      <c r="M5989" s="2">
        <v>11.224489795918</v>
      </c>
      <c r="N5989" s="2">
        <v>47.959183673468999</v>
      </c>
      <c r="O5989" s="2">
        <v>35.714285714286</v>
      </c>
      <c r="P5989" s="2">
        <v>35.714285714286</v>
      </c>
      <c r="Q5989" s="2">
        <v>5.1020408163270003</v>
      </c>
      <c r="R5989" s="14">
        <v>4.0816326530609999</v>
      </c>
    </row>
    <row r="5990" spans="3:18" x14ac:dyDescent="0.25">
      <c r="C5990" s="125"/>
      <c r="D5990" s="122"/>
      <c r="E5990" s="4" t="s">
        <v>30</v>
      </c>
      <c r="F5990" s="5"/>
      <c r="G5990" s="6">
        <v>39</v>
      </c>
      <c r="H5990" s="7">
        <v>27</v>
      </c>
      <c r="I5990" s="1">
        <v>29</v>
      </c>
      <c r="J5990" s="1">
        <v>25</v>
      </c>
      <c r="K5990" s="1">
        <v>2</v>
      </c>
      <c r="L5990" s="1">
        <v>14</v>
      </c>
      <c r="M5990" s="1">
        <v>4</v>
      </c>
      <c r="N5990" s="1">
        <v>22</v>
      </c>
      <c r="O5990" s="1">
        <v>15</v>
      </c>
      <c r="P5990" s="1">
        <v>14</v>
      </c>
      <c r="Q5990" s="1">
        <v>2</v>
      </c>
      <c r="R5990" s="11">
        <v>0</v>
      </c>
    </row>
    <row r="5991" spans="3:18" x14ac:dyDescent="0.25">
      <c r="C5991" s="125"/>
      <c r="D5991" s="122"/>
      <c r="E5991" s="9"/>
      <c r="F5991" s="10"/>
      <c r="G5991" s="8">
        <v>100</v>
      </c>
      <c r="H5991" s="13">
        <v>69.230769230768999</v>
      </c>
      <c r="I5991" s="2">
        <v>74.358974358973995</v>
      </c>
      <c r="J5991" s="2">
        <v>64.102564102564003</v>
      </c>
      <c r="K5991" s="2">
        <v>5.1282051282049999</v>
      </c>
      <c r="L5991" s="2">
        <v>35.897435897435997</v>
      </c>
      <c r="M5991" s="2">
        <v>10.25641025641</v>
      </c>
      <c r="N5991" s="2">
        <v>56.410256410255997</v>
      </c>
      <c r="O5991" s="2">
        <v>38.461538461537998</v>
      </c>
      <c r="P5991" s="2">
        <v>35.897435897435997</v>
      </c>
      <c r="Q5991" s="2">
        <v>5.1282051282049999</v>
      </c>
      <c r="R5991" s="32">
        <v>0</v>
      </c>
    </row>
    <row r="5992" spans="3:18" x14ac:dyDescent="0.25">
      <c r="C5992" s="125"/>
      <c r="D5992" s="122"/>
      <c r="E5992" s="4" t="s">
        <v>31</v>
      </c>
      <c r="F5992" s="5"/>
      <c r="G5992" s="6">
        <v>7</v>
      </c>
      <c r="H5992" s="7">
        <v>6</v>
      </c>
      <c r="I5992" s="1">
        <v>5</v>
      </c>
      <c r="J5992" s="1">
        <v>2</v>
      </c>
      <c r="K5992" s="1">
        <v>0</v>
      </c>
      <c r="L5992" s="1">
        <v>1</v>
      </c>
      <c r="M5992" s="1">
        <v>0</v>
      </c>
      <c r="N5992" s="1">
        <v>4</v>
      </c>
      <c r="O5992" s="1">
        <v>1</v>
      </c>
      <c r="P5992" s="1">
        <v>1</v>
      </c>
      <c r="Q5992" s="1">
        <v>1</v>
      </c>
      <c r="R5992" s="11">
        <v>0</v>
      </c>
    </row>
    <row r="5993" spans="3:18" x14ac:dyDescent="0.25">
      <c r="C5993" s="125"/>
      <c r="D5993" s="122"/>
      <c r="E5993" s="9"/>
      <c r="F5993" s="10"/>
      <c r="G5993" s="8">
        <v>100</v>
      </c>
      <c r="H5993" s="13">
        <v>85.714285714286007</v>
      </c>
      <c r="I5993" s="2">
        <v>71.428571428571004</v>
      </c>
      <c r="J5993" s="2">
        <v>28.571428571428999</v>
      </c>
      <c r="K5993" s="16">
        <v>0</v>
      </c>
      <c r="L5993" s="2">
        <v>14.285714285714</v>
      </c>
      <c r="M5993" s="16">
        <v>0</v>
      </c>
      <c r="N5993" s="2">
        <v>57.142857142856997</v>
      </c>
      <c r="O5993" s="2">
        <v>14.285714285714</v>
      </c>
      <c r="P5993" s="2">
        <v>14.285714285714</v>
      </c>
      <c r="Q5993" s="2">
        <v>14.285714285714</v>
      </c>
      <c r="R5993" s="32">
        <v>0</v>
      </c>
    </row>
    <row r="5994" spans="3:18" x14ac:dyDescent="0.25">
      <c r="C5994" s="125"/>
      <c r="D5994" s="122"/>
      <c r="E5994" s="4" t="s">
        <v>32</v>
      </c>
      <c r="F5994" s="5"/>
      <c r="G5994" s="6">
        <v>574</v>
      </c>
      <c r="H5994" s="7">
        <v>385</v>
      </c>
      <c r="I5994" s="1">
        <v>428</v>
      </c>
      <c r="J5994" s="1">
        <v>396</v>
      </c>
      <c r="K5994" s="1">
        <v>134</v>
      </c>
      <c r="L5994" s="1">
        <v>279</v>
      </c>
      <c r="M5994" s="1">
        <v>109</v>
      </c>
      <c r="N5994" s="1">
        <v>337</v>
      </c>
      <c r="O5994" s="1">
        <v>304</v>
      </c>
      <c r="P5994" s="1">
        <v>273</v>
      </c>
      <c r="Q5994" s="1">
        <v>9</v>
      </c>
      <c r="R5994" s="11">
        <v>2</v>
      </c>
    </row>
    <row r="5995" spans="3:18" x14ac:dyDescent="0.25">
      <c r="C5995" s="125"/>
      <c r="D5995" s="122"/>
      <c r="E5995" s="9"/>
      <c r="F5995" s="10"/>
      <c r="G5995" s="8">
        <v>100</v>
      </c>
      <c r="H5995" s="13">
        <v>67.073170731706995</v>
      </c>
      <c r="I5995" s="2">
        <v>74.564459930314001</v>
      </c>
      <c r="J5995" s="2">
        <v>68.989547038327999</v>
      </c>
      <c r="K5995" s="2">
        <v>23.344947735192001</v>
      </c>
      <c r="L5995" s="2">
        <v>48.606271777003002</v>
      </c>
      <c r="M5995" s="2">
        <v>18.989547038327999</v>
      </c>
      <c r="N5995" s="2">
        <v>58.710801393727998</v>
      </c>
      <c r="O5995" s="2">
        <v>52.961672473867999</v>
      </c>
      <c r="P5995" s="2">
        <v>47.560975609755999</v>
      </c>
      <c r="Q5995" s="2">
        <v>1.567944250871</v>
      </c>
      <c r="R5995" s="14">
        <v>0.34843205574899999</v>
      </c>
    </row>
    <row r="5996" spans="3:18" x14ac:dyDescent="0.25">
      <c r="C5996" s="125"/>
      <c r="D5996" s="122"/>
      <c r="E5996" s="4" t="s">
        <v>33</v>
      </c>
      <c r="F5996" s="5"/>
      <c r="G5996" s="6">
        <v>430</v>
      </c>
      <c r="H5996" s="7">
        <v>296</v>
      </c>
      <c r="I5996" s="1">
        <v>311</v>
      </c>
      <c r="J5996" s="1">
        <v>285</v>
      </c>
      <c r="K5996" s="1">
        <v>93</v>
      </c>
      <c r="L5996" s="1">
        <v>215</v>
      </c>
      <c r="M5996" s="1">
        <v>95</v>
      </c>
      <c r="N5996" s="1">
        <v>262</v>
      </c>
      <c r="O5996" s="1">
        <v>207</v>
      </c>
      <c r="P5996" s="1">
        <v>209</v>
      </c>
      <c r="Q5996" s="1">
        <v>13</v>
      </c>
      <c r="R5996" s="11">
        <v>6</v>
      </c>
    </row>
    <row r="5997" spans="3:18" x14ac:dyDescent="0.25">
      <c r="C5997" s="125"/>
      <c r="D5997" s="122"/>
      <c r="E5997" s="9"/>
      <c r="F5997" s="10"/>
      <c r="G5997" s="8">
        <v>100</v>
      </c>
      <c r="H5997" s="13">
        <v>68.837209302326002</v>
      </c>
      <c r="I5997" s="2">
        <v>72.325581395349005</v>
      </c>
      <c r="J5997" s="2">
        <v>66.279069767441996</v>
      </c>
      <c r="K5997" s="2">
        <v>21.627906976744001</v>
      </c>
      <c r="L5997" s="2">
        <v>50</v>
      </c>
      <c r="M5997" s="2">
        <v>22.093023255814</v>
      </c>
      <c r="N5997" s="2">
        <v>60.930232558139998</v>
      </c>
      <c r="O5997" s="2">
        <v>48.139534883720998</v>
      </c>
      <c r="P5997" s="2">
        <v>48.604651162791001</v>
      </c>
      <c r="Q5997" s="2">
        <v>3.0232558139529999</v>
      </c>
      <c r="R5997" s="14">
        <v>1.3953488372089999</v>
      </c>
    </row>
    <row r="5998" spans="3:18" x14ac:dyDescent="0.25">
      <c r="C5998" s="125"/>
      <c r="D5998" s="122"/>
      <c r="E5998" s="4" t="s">
        <v>34</v>
      </c>
      <c r="F5998" s="5"/>
      <c r="G5998" s="6">
        <v>144</v>
      </c>
      <c r="H5998" s="7">
        <v>98</v>
      </c>
      <c r="I5998" s="1">
        <v>91</v>
      </c>
      <c r="J5998" s="1">
        <v>81</v>
      </c>
      <c r="K5998" s="1">
        <v>13</v>
      </c>
      <c r="L5998" s="1">
        <v>40</v>
      </c>
      <c r="M5998" s="1">
        <v>15</v>
      </c>
      <c r="N5998" s="1">
        <v>73</v>
      </c>
      <c r="O5998" s="1">
        <v>51</v>
      </c>
      <c r="P5998" s="1">
        <v>50</v>
      </c>
      <c r="Q5998" s="1">
        <v>8</v>
      </c>
      <c r="R5998" s="11">
        <v>4</v>
      </c>
    </row>
    <row r="5999" spans="3:18" x14ac:dyDescent="0.25">
      <c r="C5999" s="125"/>
      <c r="D5999" s="122"/>
      <c r="E5999" s="9"/>
      <c r="F5999" s="10"/>
      <c r="G5999" s="8">
        <v>100</v>
      </c>
      <c r="H5999" s="13">
        <v>68.055555555555998</v>
      </c>
      <c r="I5999" s="2">
        <v>63.194444444444002</v>
      </c>
      <c r="J5999" s="2">
        <v>56.25</v>
      </c>
      <c r="K5999" s="2">
        <v>9.0277777777780006</v>
      </c>
      <c r="L5999" s="2">
        <v>27.777777777777999</v>
      </c>
      <c r="M5999" s="2">
        <v>10.416666666667</v>
      </c>
      <c r="N5999" s="2">
        <v>50.694444444444002</v>
      </c>
      <c r="O5999" s="2">
        <v>35.416666666666998</v>
      </c>
      <c r="P5999" s="2">
        <v>34.722222222222001</v>
      </c>
      <c r="Q5999" s="2">
        <v>5.5555555555560003</v>
      </c>
      <c r="R5999" s="14">
        <v>2.7777777777780002</v>
      </c>
    </row>
    <row r="6000" spans="3:18" x14ac:dyDescent="0.25">
      <c r="C6000" s="125"/>
      <c r="D6000" s="122"/>
      <c r="E6000" s="4" t="s">
        <v>35</v>
      </c>
      <c r="F6000" s="5"/>
      <c r="G6000" s="6">
        <v>574</v>
      </c>
      <c r="H6000" s="7">
        <v>394</v>
      </c>
      <c r="I6000" s="1">
        <v>402</v>
      </c>
      <c r="J6000" s="1">
        <v>366</v>
      </c>
      <c r="K6000" s="1">
        <v>106</v>
      </c>
      <c r="L6000" s="1">
        <v>255</v>
      </c>
      <c r="M6000" s="1">
        <v>110</v>
      </c>
      <c r="N6000" s="1">
        <v>335</v>
      </c>
      <c r="O6000" s="1">
        <v>258</v>
      </c>
      <c r="P6000" s="1">
        <v>259</v>
      </c>
      <c r="Q6000" s="1">
        <v>21</v>
      </c>
      <c r="R6000" s="11">
        <v>10</v>
      </c>
    </row>
    <row r="6001" spans="3:18" x14ac:dyDescent="0.25">
      <c r="C6001" s="125"/>
      <c r="D6001" s="122"/>
      <c r="E6001" s="9"/>
      <c r="F6001" s="10"/>
      <c r="G6001" s="8">
        <v>100</v>
      </c>
      <c r="H6001" s="13">
        <v>68.641114982578003</v>
      </c>
      <c r="I6001" s="2">
        <v>70.034843205575001</v>
      </c>
      <c r="J6001" s="2">
        <v>63.763066202090997</v>
      </c>
      <c r="K6001" s="2">
        <v>18.466898954704</v>
      </c>
      <c r="L6001" s="2">
        <v>44.425087108013997</v>
      </c>
      <c r="M6001" s="2">
        <v>19.163763066202002</v>
      </c>
      <c r="N6001" s="2">
        <v>58.362369337978997</v>
      </c>
      <c r="O6001" s="2">
        <v>44.947735191638003</v>
      </c>
      <c r="P6001" s="2">
        <v>45.121951219511999</v>
      </c>
      <c r="Q6001" s="2">
        <v>3.6585365853659999</v>
      </c>
      <c r="R6001" s="14">
        <v>1.742160278746</v>
      </c>
    </row>
    <row r="6002" spans="3:18" x14ac:dyDescent="0.25">
      <c r="C6002" s="121" t="s">
        <v>36</v>
      </c>
      <c r="D6002" s="121" t="s">
        <v>24</v>
      </c>
      <c r="E6002" s="18" t="s">
        <v>37</v>
      </c>
      <c r="F6002" s="17"/>
      <c r="G6002" s="19">
        <v>95</v>
      </c>
      <c r="H6002" s="21">
        <v>58</v>
      </c>
      <c r="I6002" s="3">
        <v>48</v>
      </c>
      <c r="J6002" s="3">
        <v>59</v>
      </c>
      <c r="K6002" s="3">
        <v>36</v>
      </c>
      <c r="L6002" s="3">
        <v>48</v>
      </c>
      <c r="M6002" s="3">
        <v>9</v>
      </c>
      <c r="N6002" s="3">
        <v>38</v>
      </c>
      <c r="O6002" s="3">
        <v>37</v>
      </c>
      <c r="P6002" s="3">
        <v>44</v>
      </c>
      <c r="Q6002" s="3">
        <v>2</v>
      </c>
      <c r="R6002" s="22">
        <v>0</v>
      </c>
    </row>
    <row r="6003" spans="3:18" x14ac:dyDescent="0.25">
      <c r="C6003" s="125"/>
      <c r="D6003" s="122"/>
      <c r="E6003" s="9"/>
      <c r="F6003" s="10"/>
      <c r="G6003" s="8">
        <v>100</v>
      </c>
      <c r="H6003" s="13">
        <v>61.052631578947</v>
      </c>
      <c r="I6003" s="2">
        <v>50.526315789473998</v>
      </c>
      <c r="J6003" s="2">
        <v>62.105263157895003</v>
      </c>
      <c r="K6003" s="2">
        <v>37.894736842104997</v>
      </c>
      <c r="L6003" s="2">
        <v>50.526315789473998</v>
      </c>
      <c r="M6003" s="2">
        <v>9.4736842105260006</v>
      </c>
      <c r="N6003" s="2">
        <v>40</v>
      </c>
      <c r="O6003" s="2">
        <v>38.947368421053</v>
      </c>
      <c r="P6003" s="2">
        <v>46.315789473683999</v>
      </c>
      <c r="Q6003" s="2">
        <v>2.1052631578950001</v>
      </c>
      <c r="R6003" s="32">
        <v>0</v>
      </c>
    </row>
    <row r="6004" spans="3:18" ht="25.2" x14ac:dyDescent="0.25">
      <c r="C6004" s="125"/>
      <c r="D6004" s="122"/>
      <c r="E6004" s="4" t="s">
        <v>38</v>
      </c>
      <c r="F6004" s="5"/>
      <c r="G6004" s="6">
        <v>1505</v>
      </c>
      <c r="H6004" s="7">
        <v>1017</v>
      </c>
      <c r="I6004" s="1">
        <v>1013</v>
      </c>
      <c r="J6004" s="1">
        <v>1076</v>
      </c>
      <c r="K6004" s="1">
        <v>539</v>
      </c>
      <c r="L6004" s="1">
        <v>808</v>
      </c>
      <c r="M6004" s="1">
        <v>325</v>
      </c>
      <c r="N6004" s="1">
        <v>735</v>
      </c>
      <c r="O6004" s="1">
        <v>756</v>
      </c>
      <c r="P6004" s="1">
        <v>667</v>
      </c>
      <c r="Q6004" s="1">
        <v>25</v>
      </c>
      <c r="R6004" s="11">
        <v>14</v>
      </c>
    </row>
    <row r="6005" spans="3:18" x14ac:dyDescent="0.25">
      <c r="C6005" s="125"/>
      <c r="D6005" s="122"/>
      <c r="E6005" s="9"/>
      <c r="F6005" s="10"/>
      <c r="G6005" s="8">
        <v>100</v>
      </c>
      <c r="H6005" s="13">
        <v>67.574750830564994</v>
      </c>
      <c r="I6005" s="2">
        <v>67.308970099668002</v>
      </c>
      <c r="J6005" s="2">
        <v>71.495016611295995</v>
      </c>
      <c r="K6005" s="2">
        <v>35.813953488372</v>
      </c>
      <c r="L6005" s="2">
        <v>53.687707641195999</v>
      </c>
      <c r="M6005" s="2">
        <v>21.594684385381999</v>
      </c>
      <c r="N6005" s="2">
        <v>48.837209302326002</v>
      </c>
      <c r="O6005" s="2">
        <v>50.232558139535001</v>
      </c>
      <c r="P6005" s="2">
        <v>44.318936877075998</v>
      </c>
      <c r="Q6005" s="2">
        <v>1.6611295681060001</v>
      </c>
      <c r="R6005" s="14">
        <v>0.93023255814000005</v>
      </c>
    </row>
    <row r="6006" spans="3:18" ht="25.2" x14ac:dyDescent="0.25">
      <c r="C6006" s="125"/>
      <c r="D6006" s="122"/>
      <c r="E6006" s="4" t="s">
        <v>39</v>
      </c>
      <c r="F6006" s="5"/>
      <c r="G6006" s="6">
        <v>101</v>
      </c>
      <c r="H6006" s="7">
        <v>64</v>
      </c>
      <c r="I6006" s="1">
        <v>58</v>
      </c>
      <c r="J6006" s="1">
        <v>52</v>
      </c>
      <c r="K6006" s="1">
        <v>22</v>
      </c>
      <c r="L6006" s="1">
        <v>43</v>
      </c>
      <c r="M6006" s="1">
        <v>10</v>
      </c>
      <c r="N6006" s="1">
        <v>40</v>
      </c>
      <c r="O6006" s="1">
        <v>43</v>
      </c>
      <c r="P6006" s="1">
        <v>37</v>
      </c>
      <c r="Q6006" s="1">
        <v>2</v>
      </c>
      <c r="R6006" s="11">
        <v>0</v>
      </c>
    </row>
    <row r="6007" spans="3:18" x14ac:dyDescent="0.25">
      <c r="C6007" s="125"/>
      <c r="D6007" s="122"/>
      <c r="E6007" s="9"/>
      <c r="F6007" s="10"/>
      <c r="G6007" s="8">
        <v>100</v>
      </c>
      <c r="H6007" s="13">
        <v>63.366336633663003</v>
      </c>
      <c r="I6007" s="2">
        <v>57.425742574257001</v>
      </c>
      <c r="J6007" s="2">
        <v>51.485148514850998</v>
      </c>
      <c r="K6007" s="2">
        <v>21.782178217822</v>
      </c>
      <c r="L6007" s="2">
        <v>42.574257425742999</v>
      </c>
      <c r="M6007" s="2">
        <v>9.9009900990100004</v>
      </c>
      <c r="N6007" s="2">
        <v>39.603960396040002</v>
      </c>
      <c r="O6007" s="2">
        <v>42.574257425742999</v>
      </c>
      <c r="P6007" s="2">
        <v>36.633663366336997</v>
      </c>
      <c r="Q6007" s="2">
        <v>1.9801980198019999</v>
      </c>
      <c r="R6007" s="32">
        <v>0</v>
      </c>
    </row>
    <row r="6008" spans="3:18" ht="25.2" x14ac:dyDescent="0.25">
      <c r="C6008" s="125"/>
      <c r="D6008" s="122"/>
      <c r="E6008" s="4" t="s">
        <v>40</v>
      </c>
      <c r="F6008" s="5"/>
      <c r="G6008" s="6">
        <v>451</v>
      </c>
      <c r="H6008" s="7">
        <v>309</v>
      </c>
      <c r="I6008" s="1">
        <v>297</v>
      </c>
      <c r="J6008" s="1">
        <v>268</v>
      </c>
      <c r="K6008" s="1">
        <v>89</v>
      </c>
      <c r="L6008" s="1">
        <v>193</v>
      </c>
      <c r="M6008" s="1">
        <v>89</v>
      </c>
      <c r="N6008" s="1">
        <v>264</v>
      </c>
      <c r="O6008" s="1">
        <v>211</v>
      </c>
      <c r="P6008" s="1">
        <v>192</v>
      </c>
      <c r="Q6008" s="1">
        <v>24</v>
      </c>
      <c r="R6008" s="11">
        <v>7</v>
      </c>
    </row>
    <row r="6009" spans="3:18" x14ac:dyDescent="0.25">
      <c r="C6009" s="125"/>
      <c r="D6009" s="122"/>
      <c r="E6009" s="9"/>
      <c r="F6009" s="10"/>
      <c r="G6009" s="8">
        <v>100</v>
      </c>
      <c r="H6009" s="13">
        <v>68.514412416851002</v>
      </c>
      <c r="I6009" s="2">
        <v>65.853658536585002</v>
      </c>
      <c r="J6009" s="2">
        <v>59.423503325942001</v>
      </c>
      <c r="K6009" s="2">
        <v>19.733924611972999</v>
      </c>
      <c r="L6009" s="2">
        <v>42.793791574278998</v>
      </c>
      <c r="M6009" s="2">
        <v>19.733924611972999</v>
      </c>
      <c r="N6009" s="2">
        <v>58.536585365854002</v>
      </c>
      <c r="O6009" s="2">
        <v>46.784922394677999</v>
      </c>
      <c r="P6009" s="2">
        <v>42.572062084256999</v>
      </c>
      <c r="Q6009" s="2">
        <v>5.3215077605319996</v>
      </c>
      <c r="R6009" s="14">
        <v>1.552106430155</v>
      </c>
    </row>
    <row r="6010" spans="3:18" x14ac:dyDescent="0.25">
      <c r="C6010" s="125"/>
      <c r="D6010" s="122"/>
      <c r="E6010" s="4" t="s">
        <v>18</v>
      </c>
      <c r="F6010" s="5"/>
      <c r="G6010" s="6">
        <v>24</v>
      </c>
      <c r="H6010" s="7">
        <v>16</v>
      </c>
      <c r="I6010" s="1">
        <v>15</v>
      </c>
      <c r="J6010" s="1">
        <v>18</v>
      </c>
      <c r="K6010" s="1">
        <v>8</v>
      </c>
      <c r="L6010" s="1">
        <v>15</v>
      </c>
      <c r="M6010" s="1">
        <v>5</v>
      </c>
      <c r="N6010" s="1">
        <v>14</v>
      </c>
      <c r="O6010" s="1">
        <v>10</v>
      </c>
      <c r="P6010" s="1">
        <v>8</v>
      </c>
      <c r="Q6010" s="1">
        <v>0</v>
      </c>
      <c r="R6010" s="11">
        <v>1</v>
      </c>
    </row>
    <row r="6011" spans="3:18" x14ac:dyDescent="0.25">
      <c r="C6011" s="125"/>
      <c r="D6011" s="122"/>
      <c r="E6011" s="9"/>
      <c r="F6011" s="10"/>
      <c r="G6011" s="8">
        <v>100</v>
      </c>
      <c r="H6011" s="13">
        <v>66.666666666666998</v>
      </c>
      <c r="I6011" s="2">
        <v>62.5</v>
      </c>
      <c r="J6011" s="2">
        <v>75</v>
      </c>
      <c r="K6011" s="2">
        <v>33.333333333333002</v>
      </c>
      <c r="L6011" s="2">
        <v>62.5</v>
      </c>
      <c r="M6011" s="2">
        <v>20.833333333333002</v>
      </c>
      <c r="N6011" s="2">
        <v>58.333333333333002</v>
      </c>
      <c r="O6011" s="2">
        <v>41.666666666666998</v>
      </c>
      <c r="P6011" s="2">
        <v>33.333333333333002</v>
      </c>
      <c r="Q6011" s="16">
        <v>0</v>
      </c>
      <c r="R6011" s="14">
        <v>4.166666666667</v>
      </c>
    </row>
    <row r="6012" spans="3:18" x14ac:dyDescent="0.25">
      <c r="C6012" s="125"/>
      <c r="D6012" s="121" t="s">
        <v>21</v>
      </c>
      <c r="E6012" s="18" t="s">
        <v>37</v>
      </c>
      <c r="F6012" s="17"/>
      <c r="G6012" s="19">
        <v>57</v>
      </c>
      <c r="H6012" s="21">
        <v>34</v>
      </c>
      <c r="I6012" s="3">
        <v>25</v>
      </c>
      <c r="J6012" s="3">
        <v>36</v>
      </c>
      <c r="K6012" s="3">
        <v>26</v>
      </c>
      <c r="L6012" s="3">
        <v>29</v>
      </c>
      <c r="M6012" s="3">
        <v>4</v>
      </c>
      <c r="N6012" s="3">
        <v>15</v>
      </c>
      <c r="O6012" s="3">
        <v>17</v>
      </c>
      <c r="P6012" s="3">
        <v>26</v>
      </c>
      <c r="Q6012" s="3">
        <v>2</v>
      </c>
      <c r="R6012" s="22">
        <v>0</v>
      </c>
    </row>
    <row r="6013" spans="3:18" x14ac:dyDescent="0.25">
      <c r="C6013" s="125"/>
      <c r="D6013" s="122"/>
      <c r="E6013" s="9"/>
      <c r="F6013" s="10"/>
      <c r="G6013" s="8">
        <v>100</v>
      </c>
      <c r="H6013" s="13">
        <v>59.649122807018003</v>
      </c>
      <c r="I6013" s="2">
        <v>43.859649122806999</v>
      </c>
      <c r="J6013" s="2">
        <v>63.157894736842003</v>
      </c>
      <c r="K6013" s="2">
        <v>45.614035087719003</v>
      </c>
      <c r="L6013" s="2">
        <v>50.877192982456002</v>
      </c>
      <c r="M6013" s="2">
        <v>7.0175438596489998</v>
      </c>
      <c r="N6013" s="2">
        <v>26.315789473683999</v>
      </c>
      <c r="O6013" s="2">
        <v>29.824561403509001</v>
      </c>
      <c r="P6013" s="2">
        <v>45.614035087719003</v>
      </c>
      <c r="Q6013" s="2">
        <v>3.508771929825</v>
      </c>
      <c r="R6013" s="32">
        <v>0</v>
      </c>
    </row>
    <row r="6014" spans="3:18" ht="25.2" x14ac:dyDescent="0.25">
      <c r="C6014" s="125"/>
      <c r="D6014" s="122"/>
      <c r="E6014" s="4" t="s">
        <v>38</v>
      </c>
      <c r="F6014" s="5"/>
      <c r="G6014" s="6">
        <v>854</v>
      </c>
      <c r="H6014" s="7">
        <v>579</v>
      </c>
      <c r="I6014" s="1">
        <v>521</v>
      </c>
      <c r="J6014" s="1">
        <v>608</v>
      </c>
      <c r="K6014" s="1">
        <v>383</v>
      </c>
      <c r="L6014" s="1">
        <v>484</v>
      </c>
      <c r="M6014" s="1">
        <v>192</v>
      </c>
      <c r="N6014" s="1">
        <v>353</v>
      </c>
      <c r="O6014" s="1">
        <v>427</v>
      </c>
      <c r="P6014" s="1">
        <v>352</v>
      </c>
      <c r="Q6014" s="1">
        <v>16</v>
      </c>
      <c r="R6014" s="11">
        <v>8</v>
      </c>
    </row>
    <row r="6015" spans="3:18" x14ac:dyDescent="0.25">
      <c r="C6015" s="125"/>
      <c r="D6015" s="122"/>
      <c r="E6015" s="9"/>
      <c r="F6015" s="10"/>
      <c r="G6015" s="8">
        <v>100</v>
      </c>
      <c r="H6015" s="13">
        <v>67.798594847774993</v>
      </c>
      <c r="I6015" s="2">
        <v>61.007025761123998</v>
      </c>
      <c r="J6015" s="2">
        <v>71.194379391100995</v>
      </c>
      <c r="K6015" s="2">
        <v>44.847775175644003</v>
      </c>
      <c r="L6015" s="2">
        <v>56.674473067915997</v>
      </c>
      <c r="M6015" s="2">
        <v>22.482435597190001</v>
      </c>
      <c r="N6015" s="2">
        <v>41.334894613583003</v>
      </c>
      <c r="O6015" s="2">
        <v>50</v>
      </c>
      <c r="P6015" s="2">
        <v>41.217798594847999</v>
      </c>
      <c r="Q6015" s="2">
        <v>1.8735362997659999</v>
      </c>
      <c r="R6015" s="14">
        <v>0.93676814988299995</v>
      </c>
    </row>
    <row r="6016" spans="3:18" ht="25.2" x14ac:dyDescent="0.25">
      <c r="C6016" s="125"/>
      <c r="D6016" s="122"/>
      <c r="E6016" s="4" t="s">
        <v>39</v>
      </c>
      <c r="F6016" s="5"/>
      <c r="G6016" s="6">
        <v>35</v>
      </c>
      <c r="H6016" s="7">
        <v>18</v>
      </c>
      <c r="I6016" s="1">
        <v>16</v>
      </c>
      <c r="J6016" s="1">
        <v>15</v>
      </c>
      <c r="K6016" s="1">
        <v>7</v>
      </c>
      <c r="L6016" s="1">
        <v>16</v>
      </c>
      <c r="M6016" s="1">
        <v>5</v>
      </c>
      <c r="N6016" s="1">
        <v>11</v>
      </c>
      <c r="O6016" s="1">
        <v>16</v>
      </c>
      <c r="P6016" s="1">
        <v>9</v>
      </c>
      <c r="Q6016" s="1">
        <v>1</v>
      </c>
      <c r="R6016" s="11">
        <v>0</v>
      </c>
    </row>
    <row r="6017" spans="3:18" x14ac:dyDescent="0.25">
      <c r="C6017" s="125"/>
      <c r="D6017" s="122"/>
      <c r="E6017" s="9"/>
      <c r="F6017" s="10"/>
      <c r="G6017" s="8">
        <v>100</v>
      </c>
      <c r="H6017" s="13">
        <v>51.428571428570997</v>
      </c>
      <c r="I6017" s="2">
        <v>45.714285714286</v>
      </c>
      <c r="J6017" s="2">
        <v>42.857142857143003</v>
      </c>
      <c r="K6017" s="2">
        <v>20</v>
      </c>
      <c r="L6017" s="2">
        <v>45.714285714286</v>
      </c>
      <c r="M6017" s="2">
        <v>14.285714285714</v>
      </c>
      <c r="N6017" s="2">
        <v>31.428571428571001</v>
      </c>
      <c r="O6017" s="2">
        <v>45.714285714286</v>
      </c>
      <c r="P6017" s="2">
        <v>25.714285714286</v>
      </c>
      <c r="Q6017" s="2">
        <v>2.8571428571430002</v>
      </c>
      <c r="R6017" s="32">
        <v>0</v>
      </c>
    </row>
    <row r="6018" spans="3:18" ht="25.2" x14ac:dyDescent="0.25">
      <c r="C6018" s="125"/>
      <c r="D6018" s="122"/>
      <c r="E6018" s="4" t="s">
        <v>40</v>
      </c>
      <c r="F6018" s="5"/>
      <c r="G6018" s="6">
        <v>69</v>
      </c>
      <c r="H6018" s="7">
        <v>45</v>
      </c>
      <c r="I6018" s="1">
        <v>32</v>
      </c>
      <c r="J6018" s="1">
        <v>42</v>
      </c>
      <c r="K6018" s="1">
        <v>31</v>
      </c>
      <c r="L6018" s="1">
        <v>35</v>
      </c>
      <c r="M6018" s="1">
        <v>15</v>
      </c>
      <c r="N6018" s="1">
        <v>32</v>
      </c>
      <c r="O6018" s="1">
        <v>29</v>
      </c>
      <c r="P6018" s="1">
        <v>24</v>
      </c>
      <c r="Q6018" s="1">
        <v>4</v>
      </c>
      <c r="R6018" s="11">
        <v>1</v>
      </c>
    </row>
    <row r="6019" spans="3:18" x14ac:dyDescent="0.25">
      <c r="C6019" s="125"/>
      <c r="D6019" s="122"/>
      <c r="E6019" s="9"/>
      <c r="F6019" s="10"/>
      <c r="G6019" s="8">
        <v>100</v>
      </c>
      <c r="H6019" s="13">
        <v>65.217391304347998</v>
      </c>
      <c r="I6019" s="2">
        <v>46.376811594202998</v>
      </c>
      <c r="J6019" s="2">
        <v>60.869565217390999</v>
      </c>
      <c r="K6019" s="2">
        <v>44.927536231883998</v>
      </c>
      <c r="L6019" s="2">
        <v>50.724637681159003</v>
      </c>
      <c r="M6019" s="2">
        <v>21.739130434783</v>
      </c>
      <c r="N6019" s="2">
        <v>46.376811594202998</v>
      </c>
      <c r="O6019" s="2">
        <v>42.028985507245999</v>
      </c>
      <c r="P6019" s="2">
        <v>34.782608695652002</v>
      </c>
      <c r="Q6019" s="2">
        <v>5.7971014492749999</v>
      </c>
      <c r="R6019" s="14">
        <v>1.449275362319</v>
      </c>
    </row>
    <row r="6020" spans="3:18" x14ac:dyDescent="0.25">
      <c r="C6020" s="125"/>
      <c r="D6020" s="122"/>
      <c r="E6020" s="4" t="s">
        <v>18</v>
      </c>
      <c r="F6020" s="5"/>
      <c r="G6020" s="6">
        <v>13</v>
      </c>
      <c r="H6020" s="7">
        <v>9</v>
      </c>
      <c r="I6020" s="1">
        <v>7</v>
      </c>
      <c r="J6020" s="1">
        <v>10</v>
      </c>
      <c r="K6020" s="1">
        <v>7</v>
      </c>
      <c r="L6020" s="1">
        <v>9</v>
      </c>
      <c r="M6020" s="1">
        <v>3</v>
      </c>
      <c r="N6020" s="1">
        <v>8</v>
      </c>
      <c r="O6020" s="1">
        <v>6</v>
      </c>
      <c r="P6020" s="1">
        <v>5</v>
      </c>
      <c r="Q6020" s="1">
        <v>0</v>
      </c>
      <c r="R6020" s="11">
        <v>1</v>
      </c>
    </row>
    <row r="6021" spans="3:18" x14ac:dyDescent="0.25">
      <c r="C6021" s="125"/>
      <c r="D6021" s="122"/>
      <c r="E6021" s="9"/>
      <c r="F6021" s="10"/>
      <c r="G6021" s="8">
        <v>100</v>
      </c>
      <c r="H6021" s="13">
        <v>69.230769230768999</v>
      </c>
      <c r="I6021" s="2">
        <v>53.846153846154003</v>
      </c>
      <c r="J6021" s="2">
        <v>76.923076923077005</v>
      </c>
      <c r="K6021" s="2">
        <v>53.846153846154003</v>
      </c>
      <c r="L6021" s="2">
        <v>69.230769230768999</v>
      </c>
      <c r="M6021" s="2">
        <v>23.076923076922998</v>
      </c>
      <c r="N6021" s="2">
        <v>61.538461538462002</v>
      </c>
      <c r="O6021" s="2">
        <v>46.153846153845997</v>
      </c>
      <c r="P6021" s="2">
        <v>38.461538461537998</v>
      </c>
      <c r="Q6021" s="16">
        <v>0</v>
      </c>
      <c r="R6021" s="14">
        <v>7.6923076923079998</v>
      </c>
    </row>
    <row r="6022" spans="3:18" x14ac:dyDescent="0.25">
      <c r="C6022" s="125"/>
      <c r="D6022" s="121" t="s">
        <v>22</v>
      </c>
      <c r="E6022" s="18" t="s">
        <v>37</v>
      </c>
      <c r="F6022" s="17"/>
      <c r="G6022" s="19">
        <v>38</v>
      </c>
      <c r="H6022" s="21">
        <v>24</v>
      </c>
      <c r="I6022" s="3">
        <v>23</v>
      </c>
      <c r="J6022" s="3">
        <v>23</v>
      </c>
      <c r="K6022" s="3">
        <v>10</v>
      </c>
      <c r="L6022" s="3">
        <v>19</v>
      </c>
      <c r="M6022" s="3">
        <v>5</v>
      </c>
      <c r="N6022" s="3">
        <v>23</v>
      </c>
      <c r="O6022" s="3">
        <v>20</v>
      </c>
      <c r="P6022" s="3">
        <v>18</v>
      </c>
      <c r="Q6022" s="3">
        <v>0</v>
      </c>
      <c r="R6022" s="22">
        <v>0</v>
      </c>
    </row>
    <row r="6023" spans="3:18" x14ac:dyDescent="0.25">
      <c r="C6023" s="125"/>
      <c r="D6023" s="122"/>
      <c r="E6023" s="9"/>
      <c r="F6023" s="10"/>
      <c r="G6023" s="8">
        <v>100</v>
      </c>
      <c r="H6023" s="13">
        <v>63.157894736842003</v>
      </c>
      <c r="I6023" s="2">
        <v>60.526315789473998</v>
      </c>
      <c r="J6023" s="2">
        <v>60.526315789473998</v>
      </c>
      <c r="K6023" s="2">
        <v>26.315789473683999</v>
      </c>
      <c r="L6023" s="2">
        <v>50</v>
      </c>
      <c r="M6023" s="2">
        <v>13.157894736842</v>
      </c>
      <c r="N6023" s="2">
        <v>60.526315789473998</v>
      </c>
      <c r="O6023" s="2">
        <v>52.631578947367998</v>
      </c>
      <c r="P6023" s="2">
        <v>47.368421052632002</v>
      </c>
      <c r="Q6023" s="16">
        <v>0</v>
      </c>
      <c r="R6023" s="32">
        <v>0</v>
      </c>
    </row>
    <row r="6024" spans="3:18" ht="25.2" x14ac:dyDescent="0.25">
      <c r="C6024" s="125"/>
      <c r="D6024" s="122"/>
      <c r="E6024" s="4" t="s">
        <v>38</v>
      </c>
      <c r="F6024" s="5"/>
      <c r="G6024" s="6">
        <v>651</v>
      </c>
      <c r="H6024" s="7">
        <v>438</v>
      </c>
      <c r="I6024" s="1">
        <v>492</v>
      </c>
      <c r="J6024" s="1">
        <v>468</v>
      </c>
      <c r="K6024" s="1">
        <v>156</v>
      </c>
      <c r="L6024" s="1">
        <v>324</v>
      </c>
      <c r="M6024" s="1">
        <v>133</v>
      </c>
      <c r="N6024" s="1">
        <v>382</v>
      </c>
      <c r="O6024" s="1">
        <v>329</v>
      </c>
      <c r="P6024" s="1">
        <v>315</v>
      </c>
      <c r="Q6024" s="1">
        <v>9</v>
      </c>
      <c r="R6024" s="11">
        <v>6</v>
      </c>
    </row>
    <row r="6025" spans="3:18" x14ac:dyDescent="0.25">
      <c r="C6025" s="125"/>
      <c r="D6025" s="122"/>
      <c r="E6025" s="9"/>
      <c r="F6025" s="10"/>
      <c r="G6025" s="8">
        <v>100</v>
      </c>
      <c r="H6025" s="13">
        <v>67.281105990783004</v>
      </c>
      <c r="I6025" s="2">
        <v>75.576036866359004</v>
      </c>
      <c r="J6025" s="2">
        <v>71.889400921659004</v>
      </c>
      <c r="K6025" s="2">
        <v>23.963133640553</v>
      </c>
      <c r="L6025" s="2">
        <v>49.769585253456</v>
      </c>
      <c r="M6025" s="2">
        <v>20.430107526882001</v>
      </c>
      <c r="N6025" s="2">
        <v>58.678955453149001</v>
      </c>
      <c r="O6025" s="2">
        <v>50.537634408602003</v>
      </c>
      <c r="P6025" s="2">
        <v>48.387096774193999</v>
      </c>
      <c r="Q6025" s="2">
        <v>1.3824884792629999</v>
      </c>
      <c r="R6025" s="14">
        <v>0.92165898617499997</v>
      </c>
    </row>
    <row r="6026" spans="3:18" ht="25.2" x14ac:dyDescent="0.25">
      <c r="C6026" s="125"/>
      <c r="D6026" s="122"/>
      <c r="E6026" s="4" t="s">
        <v>39</v>
      </c>
      <c r="F6026" s="5"/>
      <c r="G6026" s="6">
        <v>66</v>
      </c>
      <c r="H6026" s="7">
        <v>46</v>
      </c>
      <c r="I6026" s="1">
        <v>42</v>
      </c>
      <c r="J6026" s="1">
        <v>37</v>
      </c>
      <c r="K6026" s="1">
        <v>15</v>
      </c>
      <c r="L6026" s="1">
        <v>27</v>
      </c>
      <c r="M6026" s="1">
        <v>5</v>
      </c>
      <c r="N6026" s="1">
        <v>29</v>
      </c>
      <c r="O6026" s="1">
        <v>27</v>
      </c>
      <c r="P6026" s="1">
        <v>28</v>
      </c>
      <c r="Q6026" s="1">
        <v>1</v>
      </c>
      <c r="R6026" s="11">
        <v>0</v>
      </c>
    </row>
    <row r="6027" spans="3:18" x14ac:dyDescent="0.25">
      <c r="C6027" s="125"/>
      <c r="D6027" s="122"/>
      <c r="E6027" s="9"/>
      <c r="F6027" s="10"/>
      <c r="G6027" s="8">
        <v>100</v>
      </c>
      <c r="H6027" s="13">
        <v>69.696969696970001</v>
      </c>
      <c r="I6027" s="2">
        <v>63.636363636364003</v>
      </c>
      <c r="J6027" s="2">
        <v>56.060606060605998</v>
      </c>
      <c r="K6027" s="2">
        <v>22.727272727273</v>
      </c>
      <c r="L6027" s="2">
        <v>40.909090909090999</v>
      </c>
      <c r="M6027" s="2">
        <v>7.5757575757579998</v>
      </c>
      <c r="N6027" s="2">
        <v>43.939393939394002</v>
      </c>
      <c r="O6027" s="2">
        <v>40.909090909090999</v>
      </c>
      <c r="P6027" s="2">
        <v>42.424242424242003</v>
      </c>
      <c r="Q6027" s="2">
        <v>1.5151515151520001</v>
      </c>
      <c r="R6027" s="32">
        <v>0</v>
      </c>
    </row>
    <row r="6028" spans="3:18" ht="25.2" x14ac:dyDescent="0.25">
      <c r="C6028" s="125"/>
      <c r="D6028" s="122"/>
      <c r="E6028" s="4" t="s">
        <v>40</v>
      </c>
      <c r="F6028" s="5"/>
      <c r="G6028" s="6">
        <v>382</v>
      </c>
      <c r="H6028" s="7">
        <v>264</v>
      </c>
      <c r="I6028" s="1">
        <v>265</v>
      </c>
      <c r="J6028" s="1">
        <v>226</v>
      </c>
      <c r="K6028" s="1">
        <v>58</v>
      </c>
      <c r="L6028" s="1">
        <v>158</v>
      </c>
      <c r="M6028" s="1">
        <v>74</v>
      </c>
      <c r="N6028" s="1">
        <v>232</v>
      </c>
      <c r="O6028" s="1">
        <v>182</v>
      </c>
      <c r="P6028" s="1">
        <v>168</v>
      </c>
      <c r="Q6028" s="1">
        <v>20</v>
      </c>
      <c r="R6028" s="11">
        <v>6</v>
      </c>
    </row>
    <row r="6029" spans="3:18" x14ac:dyDescent="0.25">
      <c r="C6029" s="125"/>
      <c r="D6029" s="122"/>
      <c r="E6029" s="9"/>
      <c r="F6029" s="10"/>
      <c r="G6029" s="8">
        <v>100</v>
      </c>
      <c r="H6029" s="13">
        <v>69.109947643978998</v>
      </c>
      <c r="I6029" s="2">
        <v>69.371727748691001</v>
      </c>
      <c r="J6029" s="2">
        <v>59.162303664920998</v>
      </c>
      <c r="K6029" s="2">
        <v>15.183246073297999</v>
      </c>
      <c r="L6029" s="2">
        <v>41.361256544503</v>
      </c>
      <c r="M6029" s="2">
        <v>19.371727748691001</v>
      </c>
      <c r="N6029" s="2">
        <v>60.732984293194001</v>
      </c>
      <c r="O6029" s="2">
        <v>47.643979057591999</v>
      </c>
      <c r="P6029" s="2">
        <v>43.979057591622997</v>
      </c>
      <c r="Q6029" s="2">
        <v>5.235602094241</v>
      </c>
      <c r="R6029" s="14">
        <v>1.5706806282720001</v>
      </c>
    </row>
    <row r="6030" spans="3:18" x14ac:dyDescent="0.25">
      <c r="C6030" s="125"/>
      <c r="D6030" s="122"/>
      <c r="E6030" s="4" t="s">
        <v>18</v>
      </c>
      <c r="F6030" s="5"/>
      <c r="G6030" s="6">
        <v>11</v>
      </c>
      <c r="H6030" s="7">
        <v>7</v>
      </c>
      <c r="I6030" s="1">
        <v>8</v>
      </c>
      <c r="J6030" s="1">
        <v>8</v>
      </c>
      <c r="K6030" s="1">
        <v>1</v>
      </c>
      <c r="L6030" s="1">
        <v>6</v>
      </c>
      <c r="M6030" s="1">
        <v>2</v>
      </c>
      <c r="N6030" s="1">
        <v>6</v>
      </c>
      <c r="O6030" s="1">
        <v>4</v>
      </c>
      <c r="P6030" s="1">
        <v>3</v>
      </c>
      <c r="Q6030" s="1">
        <v>0</v>
      </c>
      <c r="R6030" s="11">
        <v>0</v>
      </c>
    </row>
    <row r="6031" spans="3:18" x14ac:dyDescent="0.25">
      <c r="C6031" s="125"/>
      <c r="D6031" s="122"/>
      <c r="E6031" s="9"/>
      <c r="F6031" s="10"/>
      <c r="G6031" s="8">
        <v>100</v>
      </c>
      <c r="H6031" s="13">
        <v>63.636363636364003</v>
      </c>
      <c r="I6031" s="2">
        <v>72.727272727273004</v>
      </c>
      <c r="J6031" s="2">
        <v>72.727272727273004</v>
      </c>
      <c r="K6031" s="2">
        <v>9.0909090909089993</v>
      </c>
      <c r="L6031" s="2">
        <v>54.545454545455001</v>
      </c>
      <c r="M6031" s="2">
        <v>18.181818181817999</v>
      </c>
      <c r="N6031" s="2">
        <v>54.545454545455001</v>
      </c>
      <c r="O6031" s="2">
        <v>36.363636363635997</v>
      </c>
      <c r="P6031" s="2">
        <v>27.272727272727</v>
      </c>
      <c r="Q6031" s="16">
        <v>0</v>
      </c>
      <c r="R6031" s="32">
        <v>0</v>
      </c>
    </row>
    <row r="6032" spans="3:18" ht="25.2" x14ac:dyDescent="0.25">
      <c r="C6032" s="121" t="s">
        <v>41</v>
      </c>
      <c r="D6032" s="119" t="s">
        <v>20</v>
      </c>
      <c r="E6032" s="18" t="s">
        <v>42</v>
      </c>
      <c r="F6032" s="17"/>
      <c r="G6032" s="19">
        <v>343</v>
      </c>
      <c r="H6032" s="21">
        <v>221</v>
      </c>
      <c r="I6032" s="3">
        <v>213</v>
      </c>
      <c r="J6032" s="3">
        <v>196</v>
      </c>
      <c r="K6032" s="3">
        <v>84</v>
      </c>
      <c r="L6032" s="3">
        <v>154</v>
      </c>
      <c r="M6032" s="3">
        <v>54</v>
      </c>
      <c r="N6032" s="3">
        <v>174</v>
      </c>
      <c r="O6032" s="3">
        <v>159</v>
      </c>
      <c r="P6032" s="3">
        <v>158</v>
      </c>
      <c r="Q6032" s="3">
        <v>15</v>
      </c>
      <c r="R6032" s="22">
        <v>7</v>
      </c>
    </row>
    <row r="6033" spans="3:18" x14ac:dyDescent="0.25">
      <c r="C6033" s="125"/>
      <c r="D6033" s="120"/>
      <c r="E6033" s="9"/>
      <c r="F6033" s="10"/>
      <c r="G6033" s="8">
        <v>100</v>
      </c>
      <c r="H6033" s="13">
        <v>64.431486880465997</v>
      </c>
      <c r="I6033" s="2">
        <v>62.099125364431004</v>
      </c>
      <c r="J6033" s="2">
        <v>57.142857142856997</v>
      </c>
      <c r="K6033" s="2">
        <v>24.489795918367001</v>
      </c>
      <c r="L6033" s="2">
        <v>44.897959183673002</v>
      </c>
      <c r="M6033" s="2">
        <v>15.743440233236001</v>
      </c>
      <c r="N6033" s="2">
        <v>50.728862973760997</v>
      </c>
      <c r="O6033" s="2">
        <v>46.355685131195003</v>
      </c>
      <c r="P6033" s="2">
        <v>46.064139941691003</v>
      </c>
      <c r="Q6033" s="2">
        <v>4.3731778425660002</v>
      </c>
      <c r="R6033" s="14">
        <v>2.040816326531</v>
      </c>
    </row>
    <row r="6034" spans="3:18" ht="25.2" x14ac:dyDescent="0.25">
      <c r="C6034" s="125"/>
      <c r="D6034" s="120"/>
      <c r="E6034" s="4" t="s">
        <v>43</v>
      </c>
      <c r="F6034" s="5"/>
      <c r="G6034" s="6">
        <v>1439</v>
      </c>
      <c r="H6034" s="7">
        <v>978</v>
      </c>
      <c r="I6034" s="1">
        <v>978</v>
      </c>
      <c r="J6034" s="1">
        <v>1036</v>
      </c>
      <c r="K6034" s="1">
        <v>518</v>
      </c>
      <c r="L6034" s="1">
        <v>779</v>
      </c>
      <c r="M6034" s="1">
        <v>314</v>
      </c>
      <c r="N6034" s="1">
        <v>710</v>
      </c>
      <c r="O6034" s="1">
        <v>728</v>
      </c>
      <c r="P6034" s="1">
        <v>644</v>
      </c>
      <c r="Q6034" s="1">
        <v>25</v>
      </c>
      <c r="R6034" s="11">
        <v>13</v>
      </c>
    </row>
    <row r="6035" spans="3:18" x14ac:dyDescent="0.25">
      <c r="C6035" s="125"/>
      <c r="D6035" s="120"/>
      <c r="E6035" s="9"/>
      <c r="F6035" s="10"/>
      <c r="G6035" s="8">
        <v>100</v>
      </c>
      <c r="H6035" s="13">
        <v>67.963863794302</v>
      </c>
      <c r="I6035" s="2">
        <v>67.963863794302</v>
      </c>
      <c r="J6035" s="2">
        <v>71.994440583739006</v>
      </c>
      <c r="K6035" s="2">
        <v>35.997220291868999</v>
      </c>
      <c r="L6035" s="2">
        <v>54.134815844336003</v>
      </c>
      <c r="M6035" s="2">
        <v>21.820708825573</v>
      </c>
      <c r="N6035" s="2">
        <v>49.339819318971998</v>
      </c>
      <c r="O6035" s="2">
        <v>50.590687977762002</v>
      </c>
      <c r="P6035" s="2">
        <v>44.753300903404998</v>
      </c>
      <c r="Q6035" s="2">
        <v>1.7373175816540001</v>
      </c>
      <c r="R6035" s="14">
        <v>0.90340514246000003</v>
      </c>
    </row>
    <row r="6036" spans="3:18" ht="25.2" x14ac:dyDescent="0.25">
      <c r="C6036" s="125"/>
      <c r="D6036" s="120"/>
      <c r="E6036" s="4" t="s">
        <v>44</v>
      </c>
      <c r="F6036" s="5"/>
      <c r="G6036" s="6">
        <v>77</v>
      </c>
      <c r="H6036" s="7">
        <v>48</v>
      </c>
      <c r="I6036" s="1">
        <v>47</v>
      </c>
      <c r="J6036" s="1">
        <v>56</v>
      </c>
      <c r="K6036" s="1">
        <v>21</v>
      </c>
      <c r="L6036" s="1">
        <v>36</v>
      </c>
      <c r="M6036" s="1">
        <v>20</v>
      </c>
      <c r="N6036" s="1">
        <v>29</v>
      </c>
      <c r="O6036" s="1">
        <v>37</v>
      </c>
      <c r="P6036" s="1">
        <v>38</v>
      </c>
      <c r="Q6036" s="1">
        <v>0</v>
      </c>
      <c r="R6036" s="11">
        <v>0</v>
      </c>
    </row>
    <row r="6037" spans="3:18" x14ac:dyDescent="0.25">
      <c r="C6037" s="125"/>
      <c r="D6037" s="120"/>
      <c r="E6037" s="9"/>
      <c r="F6037" s="10"/>
      <c r="G6037" s="8">
        <v>100</v>
      </c>
      <c r="H6037" s="13">
        <v>62.337662337662003</v>
      </c>
      <c r="I6037" s="2">
        <v>61.038961038960998</v>
      </c>
      <c r="J6037" s="2">
        <v>72.727272727273004</v>
      </c>
      <c r="K6037" s="2">
        <v>27.272727272727</v>
      </c>
      <c r="L6037" s="2">
        <v>46.753246753246998</v>
      </c>
      <c r="M6037" s="2">
        <v>25.974025974025999</v>
      </c>
      <c r="N6037" s="2">
        <v>37.662337662337997</v>
      </c>
      <c r="O6037" s="2">
        <v>48.051948051948003</v>
      </c>
      <c r="P6037" s="2">
        <v>49.350649350649</v>
      </c>
      <c r="Q6037" s="16">
        <v>0</v>
      </c>
      <c r="R6037" s="32">
        <v>0</v>
      </c>
    </row>
    <row r="6038" spans="3:18" ht="25.2" x14ac:dyDescent="0.25">
      <c r="C6038" s="125"/>
      <c r="D6038" s="120"/>
      <c r="E6038" s="4" t="s">
        <v>45</v>
      </c>
      <c r="F6038" s="5"/>
      <c r="G6038" s="6">
        <v>855</v>
      </c>
      <c r="H6038" s="7">
        <v>575</v>
      </c>
      <c r="I6038" s="1">
        <v>535</v>
      </c>
      <c r="J6038" s="1">
        <v>582</v>
      </c>
      <c r="K6038" s="1">
        <v>262</v>
      </c>
      <c r="L6038" s="1">
        <v>400</v>
      </c>
      <c r="M6038" s="1">
        <v>183</v>
      </c>
      <c r="N6038" s="1">
        <v>425</v>
      </c>
      <c r="O6038" s="1">
        <v>396</v>
      </c>
      <c r="P6038" s="1">
        <v>346</v>
      </c>
      <c r="Q6038" s="1">
        <v>21</v>
      </c>
      <c r="R6038" s="11">
        <v>7</v>
      </c>
    </row>
    <row r="6039" spans="3:18" x14ac:dyDescent="0.25">
      <c r="C6039" s="125"/>
      <c r="D6039" s="120"/>
      <c r="E6039" s="9"/>
      <c r="F6039" s="10"/>
      <c r="G6039" s="8">
        <v>100</v>
      </c>
      <c r="H6039" s="13">
        <v>67.251461988304001</v>
      </c>
      <c r="I6039" s="2">
        <v>62.573099415205</v>
      </c>
      <c r="J6039" s="2">
        <v>68.070175438595996</v>
      </c>
      <c r="K6039" s="2">
        <v>30.643274853801</v>
      </c>
      <c r="L6039" s="2">
        <v>46.783625730993997</v>
      </c>
      <c r="M6039" s="2">
        <v>21.403508771929999</v>
      </c>
      <c r="N6039" s="2">
        <v>49.707602339181001</v>
      </c>
      <c r="O6039" s="2">
        <v>46.315789473683999</v>
      </c>
      <c r="P6039" s="2">
        <v>40.467836257309997</v>
      </c>
      <c r="Q6039" s="2">
        <v>2.4561403508769999</v>
      </c>
      <c r="R6039" s="14">
        <v>0.81871345029200004</v>
      </c>
    </row>
    <row r="6040" spans="3:18" ht="25.2" x14ac:dyDescent="0.25">
      <c r="C6040" s="125"/>
      <c r="D6040" s="120"/>
      <c r="E6040" s="4" t="s">
        <v>46</v>
      </c>
      <c r="F6040" s="5"/>
      <c r="G6040" s="6">
        <v>73</v>
      </c>
      <c r="H6040" s="7">
        <v>48</v>
      </c>
      <c r="I6040" s="1">
        <v>45</v>
      </c>
      <c r="J6040" s="1">
        <v>46</v>
      </c>
      <c r="K6040" s="1">
        <v>24</v>
      </c>
      <c r="L6040" s="1">
        <v>36</v>
      </c>
      <c r="M6040" s="1">
        <v>22</v>
      </c>
      <c r="N6040" s="1">
        <v>31</v>
      </c>
      <c r="O6040" s="1">
        <v>31</v>
      </c>
      <c r="P6040" s="1">
        <v>27</v>
      </c>
      <c r="Q6040" s="1">
        <v>6</v>
      </c>
      <c r="R6040" s="11">
        <v>0</v>
      </c>
    </row>
    <row r="6041" spans="3:18" x14ac:dyDescent="0.25">
      <c r="C6041" s="125"/>
      <c r="D6041" s="120"/>
      <c r="E6041" s="9"/>
      <c r="F6041" s="10"/>
      <c r="G6041" s="8">
        <v>100</v>
      </c>
      <c r="H6041" s="13">
        <v>65.753424657533998</v>
      </c>
      <c r="I6041" s="2">
        <v>61.643835616437997</v>
      </c>
      <c r="J6041" s="2">
        <v>63.013698630137</v>
      </c>
      <c r="K6041" s="2">
        <v>32.876712328766999</v>
      </c>
      <c r="L6041" s="2">
        <v>49.315068493151003</v>
      </c>
      <c r="M6041" s="2">
        <v>30.136986301370001</v>
      </c>
      <c r="N6041" s="2">
        <v>42.465753424657997</v>
      </c>
      <c r="O6041" s="2">
        <v>42.465753424657997</v>
      </c>
      <c r="P6041" s="2">
        <v>36.986301369863</v>
      </c>
      <c r="Q6041" s="2">
        <v>8.2191780821920002</v>
      </c>
      <c r="R6041" s="32">
        <v>0</v>
      </c>
    </row>
    <row r="6042" spans="3:18" x14ac:dyDescent="0.25">
      <c r="C6042" s="125"/>
      <c r="D6042" s="120"/>
      <c r="E6042" s="4" t="s">
        <v>18</v>
      </c>
      <c r="F6042" s="5"/>
      <c r="G6042" s="6">
        <v>15</v>
      </c>
      <c r="H6042" s="7">
        <v>10</v>
      </c>
      <c r="I6042" s="1">
        <v>12</v>
      </c>
      <c r="J6042" s="1">
        <v>13</v>
      </c>
      <c r="K6042" s="1">
        <v>5</v>
      </c>
      <c r="L6042" s="1">
        <v>9</v>
      </c>
      <c r="M6042" s="1">
        <v>1</v>
      </c>
      <c r="N6042" s="1">
        <v>9</v>
      </c>
      <c r="O6042" s="1">
        <v>10</v>
      </c>
      <c r="P6042" s="1">
        <v>6</v>
      </c>
      <c r="Q6042" s="1">
        <v>0</v>
      </c>
      <c r="R6042" s="11">
        <v>0</v>
      </c>
    </row>
    <row r="6043" spans="3:18" x14ac:dyDescent="0.25">
      <c r="C6043" s="125"/>
      <c r="D6043" s="120"/>
      <c r="E6043" s="9"/>
      <c r="F6043" s="10"/>
      <c r="G6043" s="8">
        <v>100</v>
      </c>
      <c r="H6043" s="13">
        <v>66.666666666666998</v>
      </c>
      <c r="I6043" s="2">
        <v>80</v>
      </c>
      <c r="J6043" s="2">
        <v>86.666666666666998</v>
      </c>
      <c r="K6043" s="2">
        <v>33.333333333333002</v>
      </c>
      <c r="L6043" s="2">
        <v>60</v>
      </c>
      <c r="M6043" s="2">
        <v>6.666666666667</v>
      </c>
      <c r="N6043" s="2">
        <v>60</v>
      </c>
      <c r="O6043" s="2">
        <v>66.666666666666998</v>
      </c>
      <c r="P6043" s="2">
        <v>40</v>
      </c>
      <c r="Q6043" s="16">
        <v>0</v>
      </c>
      <c r="R6043" s="32">
        <v>0</v>
      </c>
    </row>
    <row r="6044" spans="3:18" x14ac:dyDescent="0.25">
      <c r="C6044" s="121" t="s">
        <v>47</v>
      </c>
      <c r="D6044" s="119" t="s">
        <v>20</v>
      </c>
      <c r="E6044" s="18" t="s">
        <v>48</v>
      </c>
      <c r="F6044" s="17"/>
      <c r="G6044" s="19">
        <v>343</v>
      </c>
      <c r="H6044" s="21">
        <v>221</v>
      </c>
      <c r="I6044" s="3">
        <v>213</v>
      </c>
      <c r="J6044" s="3">
        <v>196</v>
      </c>
      <c r="K6044" s="3">
        <v>84</v>
      </c>
      <c r="L6044" s="3">
        <v>154</v>
      </c>
      <c r="M6044" s="3">
        <v>54</v>
      </c>
      <c r="N6044" s="3">
        <v>174</v>
      </c>
      <c r="O6044" s="3">
        <v>159</v>
      </c>
      <c r="P6044" s="3">
        <v>158</v>
      </c>
      <c r="Q6044" s="3">
        <v>15</v>
      </c>
      <c r="R6044" s="22">
        <v>7</v>
      </c>
    </row>
    <row r="6045" spans="3:18" x14ac:dyDescent="0.25">
      <c r="C6045" s="125"/>
      <c r="D6045" s="120"/>
      <c r="E6045" s="9"/>
      <c r="F6045" s="10"/>
      <c r="G6045" s="8">
        <v>100</v>
      </c>
      <c r="H6045" s="13">
        <v>64.431486880465997</v>
      </c>
      <c r="I6045" s="2">
        <v>62.099125364431004</v>
      </c>
      <c r="J6045" s="2">
        <v>57.142857142856997</v>
      </c>
      <c r="K6045" s="2">
        <v>24.489795918367001</v>
      </c>
      <c r="L6045" s="2">
        <v>44.897959183673002</v>
      </c>
      <c r="M6045" s="2">
        <v>15.743440233236001</v>
      </c>
      <c r="N6045" s="2">
        <v>50.728862973760997</v>
      </c>
      <c r="O6045" s="2">
        <v>46.355685131195003</v>
      </c>
      <c r="P6045" s="2">
        <v>46.064139941691003</v>
      </c>
      <c r="Q6045" s="2">
        <v>4.3731778425660002</v>
      </c>
      <c r="R6045" s="14">
        <v>2.040816326531</v>
      </c>
    </row>
    <row r="6046" spans="3:18" x14ac:dyDescent="0.25">
      <c r="C6046" s="125"/>
      <c r="D6046" s="120"/>
      <c r="E6046" s="4" t="s">
        <v>49</v>
      </c>
      <c r="F6046" s="5"/>
      <c r="G6046" s="6">
        <v>1058</v>
      </c>
      <c r="H6046" s="7">
        <v>731</v>
      </c>
      <c r="I6046" s="1">
        <v>736</v>
      </c>
      <c r="J6046" s="1">
        <v>741</v>
      </c>
      <c r="K6046" s="1">
        <v>362</v>
      </c>
      <c r="L6046" s="1">
        <v>579</v>
      </c>
      <c r="M6046" s="1">
        <v>216</v>
      </c>
      <c r="N6046" s="1">
        <v>547</v>
      </c>
      <c r="O6046" s="1">
        <v>542</v>
      </c>
      <c r="P6046" s="1">
        <v>479</v>
      </c>
      <c r="Q6046" s="1">
        <v>22</v>
      </c>
      <c r="R6046" s="11">
        <v>8</v>
      </c>
    </row>
    <row r="6047" spans="3:18" x14ac:dyDescent="0.25">
      <c r="C6047" s="125"/>
      <c r="D6047" s="120"/>
      <c r="E6047" s="9"/>
      <c r="F6047" s="10"/>
      <c r="G6047" s="8">
        <v>100</v>
      </c>
      <c r="H6047" s="13">
        <v>69.092627599243997</v>
      </c>
      <c r="I6047" s="2">
        <v>69.565217391304003</v>
      </c>
      <c r="J6047" s="2">
        <v>70.037807183365004</v>
      </c>
      <c r="K6047" s="2">
        <v>34.215500945179997</v>
      </c>
      <c r="L6047" s="2">
        <v>54.725897920605</v>
      </c>
      <c r="M6047" s="2">
        <v>20.415879017013001</v>
      </c>
      <c r="N6047" s="2">
        <v>51.701323251418003</v>
      </c>
      <c r="O6047" s="2">
        <v>51.228733459357002</v>
      </c>
      <c r="P6047" s="2">
        <v>45.274102079395</v>
      </c>
      <c r="Q6047" s="2">
        <v>2.0793950850659999</v>
      </c>
      <c r="R6047" s="14">
        <v>0.756143667297</v>
      </c>
    </row>
    <row r="6048" spans="3:18" x14ac:dyDescent="0.25">
      <c r="C6048" s="125"/>
      <c r="D6048" s="120"/>
      <c r="E6048" s="4" t="s">
        <v>50</v>
      </c>
      <c r="F6048" s="5"/>
      <c r="G6048" s="6">
        <v>416</v>
      </c>
      <c r="H6048" s="7">
        <v>279</v>
      </c>
      <c r="I6048" s="1">
        <v>262</v>
      </c>
      <c r="J6048" s="1">
        <v>293</v>
      </c>
      <c r="K6048" s="1">
        <v>131</v>
      </c>
      <c r="L6048" s="1">
        <v>196</v>
      </c>
      <c r="M6048" s="1">
        <v>82</v>
      </c>
      <c r="N6048" s="1">
        <v>198</v>
      </c>
      <c r="O6048" s="1">
        <v>182</v>
      </c>
      <c r="P6048" s="1">
        <v>163</v>
      </c>
      <c r="Q6048" s="1">
        <v>7</v>
      </c>
      <c r="R6048" s="11">
        <v>4</v>
      </c>
    </row>
    <row r="6049" spans="3:18" x14ac:dyDescent="0.25">
      <c r="C6049" s="125"/>
      <c r="D6049" s="120"/>
      <c r="E6049" s="9"/>
      <c r="F6049" s="10"/>
      <c r="G6049" s="8">
        <v>100</v>
      </c>
      <c r="H6049" s="13">
        <v>67.067307692308006</v>
      </c>
      <c r="I6049" s="2">
        <v>62.980769230768999</v>
      </c>
      <c r="J6049" s="2">
        <v>70.432692307691994</v>
      </c>
      <c r="K6049" s="2">
        <v>31.490384615385</v>
      </c>
      <c r="L6049" s="2">
        <v>47.115384615384997</v>
      </c>
      <c r="M6049" s="2">
        <v>19.711538461538002</v>
      </c>
      <c r="N6049" s="2">
        <v>47.596153846154003</v>
      </c>
      <c r="O6049" s="2">
        <v>43.75</v>
      </c>
      <c r="P6049" s="2">
        <v>39.182692307692001</v>
      </c>
      <c r="Q6049" s="2">
        <v>1.682692307692</v>
      </c>
      <c r="R6049" s="14">
        <v>0.96153846153800004</v>
      </c>
    </row>
    <row r="6050" spans="3:18" x14ac:dyDescent="0.25">
      <c r="C6050" s="125"/>
      <c r="D6050" s="120"/>
      <c r="E6050" s="4" t="s">
        <v>51</v>
      </c>
      <c r="F6050" s="5"/>
      <c r="G6050" s="6">
        <v>167</v>
      </c>
      <c r="H6050" s="7">
        <v>97</v>
      </c>
      <c r="I6050" s="1">
        <v>100</v>
      </c>
      <c r="J6050" s="1">
        <v>113</v>
      </c>
      <c r="K6050" s="1">
        <v>54</v>
      </c>
      <c r="L6050" s="1">
        <v>81</v>
      </c>
      <c r="M6050" s="1">
        <v>38</v>
      </c>
      <c r="N6050" s="1">
        <v>75</v>
      </c>
      <c r="O6050" s="1">
        <v>72</v>
      </c>
      <c r="P6050" s="1">
        <v>77</v>
      </c>
      <c r="Q6050" s="1">
        <v>6</v>
      </c>
      <c r="R6050" s="11">
        <v>1</v>
      </c>
    </row>
    <row r="6051" spans="3:18" x14ac:dyDescent="0.25">
      <c r="C6051" s="125"/>
      <c r="D6051" s="120"/>
      <c r="E6051" s="9"/>
      <c r="F6051" s="10"/>
      <c r="G6051" s="8">
        <v>100</v>
      </c>
      <c r="H6051" s="13">
        <v>58.083832335328999</v>
      </c>
      <c r="I6051" s="2">
        <v>59.880239520958</v>
      </c>
      <c r="J6051" s="2">
        <v>67.664670658682994</v>
      </c>
      <c r="K6051" s="2">
        <v>32.335329341316999</v>
      </c>
      <c r="L6051" s="2">
        <v>48.502994011976</v>
      </c>
      <c r="M6051" s="2">
        <v>22.754491017964</v>
      </c>
      <c r="N6051" s="2">
        <v>44.910179640719001</v>
      </c>
      <c r="O6051" s="2">
        <v>43.11377245509</v>
      </c>
      <c r="P6051" s="2">
        <v>46.107784431138001</v>
      </c>
      <c r="Q6051" s="2">
        <v>3.592814371257</v>
      </c>
      <c r="R6051" s="14">
        <v>0.59880239521</v>
      </c>
    </row>
    <row r="6052" spans="3:18" x14ac:dyDescent="0.25">
      <c r="C6052" s="125"/>
      <c r="D6052" s="120"/>
      <c r="E6052" s="4" t="s">
        <v>52</v>
      </c>
      <c r="F6052" s="5"/>
      <c r="G6052" s="6">
        <v>165</v>
      </c>
      <c r="H6052" s="7">
        <v>117</v>
      </c>
      <c r="I6052" s="1">
        <v>102</v>
      </c>
      <c r="J6052" s="1">
        <v>114</v>
      </c>
      <c r="K6052" s="1">
        <v>56</v>
      </c>
      <c r="L6052" s="1">
        <v>84</v>
      </c>
      <c r="M6052" s="1">
        <v>46</v>
      </c>
      <c r="N6052" s="1">
        <v>83</v>
      </c>
      <c r="O6052" s="1">
        <v>90</v>
      </c>
      <c r="P6052" s="1">
        <v>64</v>
      </c>
      <c r="Q6052" s="1">
        <v>3</v>
      </c>
      <c r="R6052" s="11">
        <v>1</v>
      </c>
    </row>
    <row r="6053" spans="3:18" x14ac:dyDescent="0.25">
      <c r="C6053" s="125"/>
      <c r="D6053" s="120"/>
      <c r="E6053" s="9"/>
      <c r="F6053" s="10"/>
      <c r="G6053" s="8">
        <v>100</v>
      </c>
      <c r="H6053" s="13">
        <v>70.909090909091006</v>
      </c>
      <c r="I6053" s="2">
        <v>61.818181818181998</v>
      </c>
      <c r="J6053" s="2">
        <v>69.090909090908994</v>
      </c>
      <c r="K6053" s="2">
        <v>33.939393939394002</v>
      </c>
      <c r="L6053" s="2">
        <v>50.909090909090999</v>
      </c>
      <c r="M6053" s="2">
        <v>27.878787878788</v>
      </c>
      <c r="N6053" s="2">
        <v>50.303030303029999</v>
      </c>
      <c r="O6053" s="2">
        <v>54.545454545455001</v>
      </c>
      <c r="P6053" s="2">
        <v>38.787878787879002</v>
      </c>
      <c r="Q6053" s="2">
        <v>1.818181818182</v>
      </c>
      <c r="R6053" s="14">
        <v>0.60606060606099998</v>
      </c>
    </row>
    <row r="6054" spans="3:18" x14ac:dyDescent="0.25">
      <c r="C6054" s="125"/>
      <c r="D6054" s="120"/>
      <c r="E6054" s="4" t="s">
        <v>18</v>
      </c>
      <c r="F6054" s="5"/>
      <c r="G6054" s="6">
        <v>27</v>
      </c>
      <c r="H6054" s="7">
        <v>19</v>
      </c>
      <c r="I6054" s="1">
        <v>18</v>
      </c>
      <c r="J6054" s="1">
        <v>16</v>
      </c>
      <c r="K6054" s="1">
        <v>7</v>
      </c>
      <c r="L6054" s="1">
        <v>13</v>
      </c>
      <c r="M6054" s="1">
        <v>2</v>
      </c>
      <c r="N6054" s="1">
        <v>14</v>
      </c>
      <c r="O6054" s="1">
        <v>12</v>
      </c>
      <c r="P6054" s="1">
        <v>7</v>
      </c>
      <c r="Q6054" s="1">
        <v>0</v>
      </c>
      <c r="R6054" s="11">
        <v>1</v>
      </c>
    </row>
    <row r="6055" spans="3:18" x14ac:dyDescent="0.25">
      <c r="C6055" s="125"/>
      <c r="D6055" s="120"/>
      <c r="E6055" s="9"/>
      <c r="F6055" s="10"/>
      <c r="G6055" s="8">
        <v>100</v>
      </c>
      <c r="H6055" s="13">
        <v>70.370370370369997</v>
      </c>
      <c r="I6055" s="2">
        <v>66.666666666666998</v>
      </c>
      <c r="J6055" s="2">
        <v>59.259259259258997</v>
      </c>
      <c r="K6055" s="2">
        <v>25.925925925925998</v>
      </c>
      <c r="L6055" s="2">
        <v>48.148148148148003</v>
      </c>
      <c r="M6055" s="2">
        <v>7.4074074074069998</v>
      </c>
      <c r="N6055" s="2">
        <v>51.851851851851997</v>
      </c>
      <c r="O6055" s="2">
        <v>44.444444444444002</v>
      </c>
      <c r="P6055" s="2">
        <v>25.925925925925998</v>
      </c>
      <c r="Q6055" s="16">
        <v>0</v>
      </c>
      <c r="R6055" s="14">
        <v>3.7037037037039999</v>
      </c>
    </row>
    <row r="6056" spans="3:18" x14ac:dyDescent="0.25">
      <c r="C6056" s="121" t="s">
        <v>53</v>
      </c>
      <c r="D6056" s="119" t="s">
        <v>20</v>
      </c>
      <c r="E6056" s="18" t="s">
        <v>54</v>
      </c>
      <c r="F6056" s="17"/>
      <c r="G6056" s="19">
        <v>296</v>
      </c>
      <c r="H6056" s="21">
        <v>188</v>
      </c>
      <c r="I6056" s="3">
        <v>161</v>
      </c>
      <c r="J6056" s="3">
        <v>192</v>
      </c>
      <c r="K6056" s="3">
        <v>85</v>
      </c>
      <c r="L6056" s="3">
        <v>121</v>
      </c>
      <c r="M6056" s="3">
        <v>57</v>
      </c>
      <c r="N6056" s="3">
        <v>150</v>
      </c>
      <c r="O6056" s="3">
        <v>131</v>
      </c>
      <c r="P6056" s="3">
        <v>116</v>
      </c>
      <c r="Q6056" s="3">
        <v>7</v>
      </c>
      <c r="R6056" s="22">
        <v>3</v>
      </c>
    </row>
    <row r="6057" spans="3:18" x14ac:dyDescent="0.25">
      <c r="C6057" s="125"/>
      <c r="D6057" s="120"/>
      <c r="E6057" s="9"/>
      <c r="F6057" s="10"/>
      <c r="G6057" s="8">
        <v>100</v>
      </c>
      <c r="H6057" s="13">
        <v>63.513513513513999</v>
      </c>
      <c r="I6057" s="2">
        <v>54.391891891892001</v>
      </c>
      <c r="J6057" s="2">
        <v>64.864864864864998</v>
      </c>
      <c r="K6057" s="2">
        <v>28.716216216216001</v>
      </c>
      <c r="L6057" s="2">
        <v>40.878378378378002</v>
      </c>
      <c r="M6057" s="2">
        <v>19.256756756756999</v>
      </c>
      <c r="N6057" s="2">
        <v>50.675675675675997</v>
      </c>
      <c r="O6057" s="2">
        <v>44.256756756756999</v>
      </c>
      <c r="P6057" s="2">
        <v>39.189189189189001</v>
      </c>
      <c r="Q6057" s="2">
        <v>2.3648648648649999</v>
      </c>
      <c r="R6057" s="14">
        <v>1.0135135135140001</v>
      </c>
    </row>
    <row r="6058" spans="3:18" x14ac:dyDescent="0.25">
      <c r="C6058" s="125"/>
      <c r="D6058" s="120"/>
      <c r="E6058" s="4" t="s">
        <v>55</v>
      </c>
      <c r="F6058" s="5"/>
      <c r="G6058" s="6">
        <v>1103</v>
      </c>
      <c r="H6058" s="7">
        <v>763</v>
      </c>
      <c r="I6058" s="1">
        <v>767</v>
      </c>
      <c r="J6058" s="1">
        <v>758</v>
      </c>
      <c r="K6058" s="1">
        <v>358</v>
      </c>
      <c r="L6058" s="1">
        <v>606</v>
      </c>
      <c r="M6058" s="1">
        <v>229</v>
      </c>
      <c r="N6058" s="1">
        <v>571</v>
      </c>
      <c r="O6058" s="1">
        <v>563</v>
      </c>
      <c r="P6058" s="1">
        <v>511</v>
      </c>
      <c r="Q6058" s="1">
        <v>24</v>
      </c>
      <c r="R6058" s="11">
        <v>15</v>
      </c>
    </row>
    <row r="6059" spans="3:18" x14ac:dyDescent="0.25">
      <c r="C6059" s="125"/>
      <c r="D6059" s="120"/>
      <c r="E6059" s="9"/>
      <c r="F6059" s="10"/>
      <c r="G6059" s="8">
        <v>100</v>
      </c>
      <c r="H6059" s="13">
        <v>69.174977334542007</v>
      </c>
      <c r="I6059" s="2">
        <v>69.537624660017997</v>
      </c>
      <c r="J6059" s="2">
        <v>68.721668177696998</v>
      </c>
      <c r="K6059" s="2">
        <v>32.456935630099998</v>
      </c>
      <c r="L6059" s="2">
        <v>54.941069809609999</v>
      </c>
      <c r="M6059" s="2">
        <v>20.7615593835</v>
      </c>
      <c r="N6059" s="2">
        <v>51.767905711695001</v>
      </c>
      <c r="O6059" s="2">
        <v>51.042611060742999</v>
      </c>
      <c r="P6059" s="2">
        <v>46.328195829556002</v>
      </c>
      <c r="Q6059" s="2">
        <v>2.1758839528560001</v>
      </c>
      <c r="R6059" s="14">
        <v>1.359927470535</v>
      </c>
    </row>
    <row r="6060" spans="3:18" ht="25.2" x14ac:dyDescent="0.25">
      <c r="C6060" s="125"/>
      <c r="D6060" s="120"/>
      <c r="E6060" s="4" t="s">
        <v>56</v>
      </c>
      <c r="F6060" s="5"/>
      <c r="G6060" s="6">
        <v>549</v>
      </c>
      <c r="H6060" s="7">
        <v>380</v>
      </c>
      <c r="I6060" s="1">
        <v>368</v>
      </c>
      <c r="J6060" s="1">
        <v>386</v>
      </c>
      <c r="K6060" s="1">
        <v>176</v>
      </c>
      <c r="L6060" s="1">
        <v>274</v>
      </c>
      <c r="M6060" s="1">
        <v>123</v>
      </c>
      <c r="N6060" s="1">
        <v>268</v>
      </c>
      <c r="O6060" s="1">
        <v>260</v>
      </c>
      <c r="P6060" s="1">
        <v>226</v>
      </c>
      <c r="Q6060" s="1">
        <v>14</v>
      </c>
      <c r="R6060" s="11">
        <v>4</v>
      </c>
    </row>
    <row r="6061" spans="3:18" x14ac:dyDescent="0.25">
      <c r="C6061" s="125"/>
      <c r="D6061" s="120"/>
      <c r="E6061" s="9"/>
      <c r="F6061" s="10"/>
      <c r="G6061" s="8">
        <v>100</v>
      </c>
      <c r="H6061" s="13">
        <v>69.216757741348005</v>
      </c>
      <c r="I6061" s="2">
        <v>67.030965391620995</v>
      </c>
      <c r="J6061" s="2">
        <v>70.309653916211005</v>
      </c>
      <c r="K6061" s="2">
        <v>32.058287795993003</v>
      </c>
      <c r="L6061" s="2">
        <v>49.908925318761</v>
      </c>
      <c r="M6061" s="2">
        <v>22.404371584699</v>
      </c>
      <c r="N6061" s="2">
        <v>48.816029143898</v>
      </c>
      <c r="O6061" s="2">
        <v>47.358834244080001</v>
      </c>
      <c r="P6061" s="2">
        <v>41.165755919854</v>
      </c>
      <c r="Q6061" s="2">
        <v>2.5500910746810002</v>
      </c>
      <c r="R6061" s="14">
        <v>0.72859744990899999</v>
      </c>
    </row>
    <row r="6062" spans="3:18" x14ac:dyDescent="0.25">
      <c r="C6062" s="125"/>
      <c r="D6062" s="120"/>
      <c r="E6062" s="4" t="s">
        <v>57</v>
      </c>
      <c r="F6062" s="5"/>
      <c r="G6062" s="6">
        <v>209</v>
      </c>
      <c r="H6062" s="7">
        <v>123</v>
      </c>
      <c r="I6062" s="1">
        <v>125</v>
      </c>
      <c r="J6062" s="1">
        <v>125</v>
      </c>
      <c r="K6062" s="1">
        <v>70</v>
      </c>
      <c r="L6062" s="1">
        <v>98</v>
      </c>
      <c r="M6062" s="1">
        <v>28</v>
      </c>
      <c r="N6062" s="1">
        <v>93</v>
      </c>
      <c r="O6062" s="1">
        <v>93</v>
      </c>
      <c r="P6062" s="1">
        <v>89</v>
      </c>
      <c r="Q6062" s="1">
        <v>8</v>
      </c>
      <c r="R6062" s="11">
        <v>0</v>
      </c>
    </row>
    <row r="6063" spans="3:18" x14ac:dyDescent="0.25">
      <c r="C6063" s="125"/>
      <c r="D6063" s="120"/>
      <c r="E6063" s="9"/>
      <c r="F6063" s="10"/>
      <c r="G6063" s="8">
        <v>100</v>
      </c>
      <c r="H6063" s="13">
        <v>58.851674641148001</v>
      </c>
      <c r="I6063" s="2">
        <v>59.808612440190998</v>
      </c>
      <c r="J6063" s="2">
        <v>59.808612440190998</v>
      </c>
      <c r="K6063" s="2">
        <v>33.492822966506999</v>
      </c>
      <c r="L6063" s="2">
        <v>46.889952153110002</v>
      </c>
      <c r="M6063" s="2">
        <v>13.397129186602999</v>
      </c>
      <c r="N6063" s="2">
        <v>44.497607655502001</v>
      </c>
      <c r="O6063" s="2">
        <v>44.497607655502001</v>
      </c>
      <c r="P6063" s="2">
        <v>42.583732057416</v>
      </c>
      <c r="Q6063" s="2">
        <v>3.8277511961720001</v>
      </c>
      <c r="R6063" s="32">
        <v>0</v>
      </c>
    </row>
    <row r="6064" spans="3:18" x14ac:dyDescent="0.25">
      <c r="C6064" s="125"/>
      <c r="D6064" s="120"/>
      <c r="E6064" s="4" t="s">
        <v>18</v>
      </c>
      <c r="F6064" s="5"/>
      <c r="G6064" s="6">
        <v>19</v>
      </c>
      <c r="H6064" s="7">
        <v>10</v>
      </c>
      <c r="I6064" s="1">
        <v>10</v>
      </c>
      <c r="J6064" s="1">
        <v>12</v>
      </c>
      <c r="K6064" s="1">
        <v>5</v>
      </c>
      <c r="L6064" s="1">
        <v>8</v>
      </c>
      <c r="M6064" s="1">
        <v>1</v>
      </c>
      <c r="N6064" s="1">
        <v>9</v>
      </c>
      <c r="O6064" s="1">
        <v>10</v>
      </c>
      <c r="P6064" s="1">
        <v>6</v>
      </c>
      <c r="Q6064" s="1">
        <v>0</v>
      </c>
      <c r="R6064" s="11">
        <v>0</v>
      </c>
    </row>
    <row r="6065" spans="3:18" x14ac:dyDescent="0.25">
      <c r="C6065" s="125"/>
      <c r="D6065" s="120"/>
      <c r="E6065" s="9"/>
      <c r="F6065" s="10"/>
      <c r="G6065" s="8">
        <v>100</v>
      </c>
      <c r="H6065" s="13">
        <v>52.631578947367998</v>
      </c>
      <c r="I6065" s="2">
        <v>52.631578947367998</v>
      </c>
      <c r="J6065" s="2">
        <v>63.157894736842003</v>
      </c>
      <c r="K6065" s="2">
        <v>26.315789473683999</v>
      </c>
      <c r="L6065" s="2">
        <v>42.105263157895003</v>
      </c>
      <c r="M6065" s="2">
        <v>5.2631578947369997</v>
      </c>
      <c r="N6065" s="2">
        <v>47.368421052632002</v>
      </c>
      <c r="O6065" s="2">
        <v>52.631578947367998</v>
      </c>
      <c r="P6065" s="2">
        <v>31.578947368421002</v>
      </c>
      <c r="Q6065" s="16">
        <v>0</v>
      </c>
      <c r="R6065" s="32">
        <v>0</v>
      </c>
    </row>
    <row r="6066" spans="3:18" x14ac:dyDescent="0.25">
      <c r="C6066" s="121" t="s">
        <v>58</v>
      </c>
      <c r="D6066" s="119" t="s">
        <v>20</v>
      </c>
      <c r="E6066" s="18" t="s">
        <v>59</v>
      </c>
      <c r="F6066" s="17"/>
      <c r="G6066" s="19">
        <v>453</v>
      </c>
      <c r="H6066" s="21">
        <v>292</v>
      </c>
      <c r="I6066" s="3">
        <v>236</v>
      </c>
      <c r="J6066" s="3">
        <v>275</v>
      </c>
      <c r="K6066" s="3">
        <v>113</v>
      </c>
      <c r="L6066" s="3">
        <v>190</v>
      </c>
      <c r="M6066" s="3">
        <v>72</v>
      </c>
      <c r="N6066" s="3">
        <v>226</v>
      </c>
      <c r="O6066" s="3">
        <v>164</v>
      </c>
      <c r="P6066" s="3">
        <v>160</v>
      </c>
      <c r="Q6066" s="3">
        <v>13</v>
      </c>
      <c r="R6066" s="22">
        <v>6</v>
      </c>
    </row>
    <row r="6067" spans="3:18" x14ac:dyDescent="0.25">
      <c r="C6067" s="125"/>
      <c r="D6067" s="120"/>
      <c r="E6067" s="9"/>
      <c r="F6067" s="10"/>
      <c r="G6067" s="8">
        <v>100</v>
      </c>
      <c r="H6067" s="13">
        <v>64.459161147903004</v>
      </c>
      <c r="I6067" s="2">
        <v>52.097130242825997</v>
      </c>
      <c r="J6067" s="2">
        <v>60.706401766003999</v>
      </c>
      <c r="K6067" s="2">
        <v>24.944812362031001</v>
      </c>
      <c r="L6067" s="2">
        <v>41.942604856511998</v>
      </c>
      <c r="M6067" s="2">
        <v>15.894039735099</v>
      </c>
      <c r="N6067" s="2">
        <v>49.889624724062003</v>
      </c>
      <c r="O6067" s="2">
        <v>36.203090507726003</v>
      </c>
      <c r="P6067" s="2">
        <v>35.320088300221002</v>
      </c>
      <c r="Q6067" s="2">
        <v>2.8697571743929999</v>
      </c>
      <c r="R6067" s="14">
        <v>1.324503311258</v>
      </c>
    </row>
    <row r="6068" spans="3:18" x14ac:dyDescent="0.25">
      <c r="C6068" s="125"/>
      <c r="D6068" s="120"/>
      <c r="E6068" s="4" t="s">
        <v>60</v>
      </c>
      <c r="F6068" s="5"/>
      <c r="G6068" s="6">
        <v>995</v>
      </c>
      <c r="H6068" s="7">
        <v>661</v>
      </c>
      <c r="I6068" s="1">
        <v>666</v>
      </c>
      <c r="J6068" s="1">
        <v>675</v>
      </c>
      <c r="K6068" s="1">
        <v>310</v>
      </c>
      <c r="L6068" s="1">
        <v>485</v>
      </c>
      <c r="M6068" s="1">
        <v>214</v>
      </c>
      <c r="N6068" s="1">
        <v>502</v>
      </c>
      <c r="O6068" s="1">
        <v>456</v>
      </c>
      <c r="P6068" s="1">
        <v>416</v>
      </c>
      <c r="Q6068" s="1">
        <v>19</v>
      </c>
      <c r="R6068" s="11">
        <v>9</v>
      </c>
    </row>
    <row r="6069" spans="3:18" x14ac:dyDescent="0.25">
      <c r="C6069" s="125"/>
      <c r="D6069" s="120"/>
      <c r="E6069" s="9"/>
      <c r="F6069" s="10"/>
      <c r="G6069" s="8">
        <v>100</v>
      </c>
      <c r="H6069" s="13">
        <v>66.43216080402</v>
      </c>
      <c r="I6069" s="2">
        <v>66.934673366834005</v>
      </c>
      <c r="J6069" s="2">
        <v>67.839195979899003</v>
      </c>
      <c r="K6069" s="2">
        <v>31.155778894472</v>
      </c>
      <c r="L6069" s="2">
        <v>48.743718592965003</v>
      </c>
      <c r="M6069" s="2">
        <v>21.507537688442</v>
      </c>
      <c r="N6069" s="2">
        <v>50.452261306533003</v>
      </c>
      <c r="O6069" s="2">
        <v>45.829145728642999</v>
      </c>
      <c r="P6069" s="2">
        <v>41.809045226130998</v>
      </c>
      <c r="Q6069" s="2">
        <v>1.909547738693</v>
      </c>
      <c r="R6069" s="14">
        <v>0.90452261306500004</v>
      </c>
    </row>
    <row r="6070" spans="3:18" ht="25.2" x14ac:dyDescent="0.25">
      <c r="C6070" s="125"/>
      <c r="D6070" s="120"/>
      <c r="E6070" s="4" t="s">
        <v>61</v>
      </c>
      <c r="F6070" s="5"/>
      <c r="G6070" s="6">
        <v>292</v>
      </c>
      <c r="H6070" s="7">
        <v>211</v>
      </c>
      <c r="I6070" s="1">
        <v>221</v>
      </c>
      <c r="J6070" s="1">
        <v>205</v>
      </c>
      <c r="K6070" s="1">
        <v>86</v>
      </c>
      <c r="L6070" s="1">
        <v>160</v>
      </c>
      <c r="M6070" s="1">
        <v>64</v>
      </c>
      <c r="N6070" s="1">
        <v>169</v>
      </c>
      <c r="O6070" s="1">
        <v>185</v>
      </c>
      <c r="P6070" s="1">
        <v>158</v>
      </c>
      <c r="Q6070" s="1">
        <v>5</v>
      </c>
      <c r="R6070" s="11">
        <v>2</v>
      </c>
    </row>
    <row r="6071" spans="3:18" x14ac:dyDescent="0.25">
      <c r="C6071" s="125"/>
      <c r="D6071" s="120"/>
      <c r="E6071" s="9"/>
      <c r="F6071" s="10"/>
      <c r="G6071" s="8">
        <v>100</v>
      </c>
      <c r="H6071" s="13">
        <v>72.260273972603002</v>
      </c>
      <c r="I6071" s="2">
        <v>75.684931506848997</v>
      </c>
      <c r="J6071" s="2">
        <v>70.205479452055002</v>
      </c>
      <c r="K6071" s="2">
        <v>29.452054794521001</v>
      </c>
      <c r="L6071" s="2">
        <v>54.794520547944998</v>
      </c>
      <c r="M6071" s="2">
        <v>21.917808219177999</v>
      </c>
      <c r="N6071" s="2">
        <v>57.876712328766999</v>
      </c>
      <c r="O6071" s="2">
        <v>63.356164383562003</v>
      </c>
      <c r="P6071" s="2">
        <v>54.109589041096001</v>
      </c>
      <c r="Q6071" s="2">
        <v>1.7123287671230001</v>
      </c>
      <c r="R6071" s="14">
        <v>0.68493150684899995</v>
      </c>
    </row>
    <row r="6072" spans="3:18" x14ac:dyDescent="0.25">
      <c r="C6072" s="125"/>
      <c r="D6072" s="120"/>
      <c r="E6072" s="4" t="s">
        <v>62</v>
      </c>
      <c r="F6072" s="5"/>
      <c r="G6072" s="6">
        <v>396</v>
      </c>
      <c r="H6072" s="7">
        <v>277</v>
      </c>
      <c r="I6072" s="1">
        <v>286</v>
      </c>
      <c r="J6072" s="1">
        <v>294</v>
      </c>
      <c r="K6072" s="1">
        <v>174</v>
      </c>
      <c r="L6072" s="1">
        <v>255</v>
      </c>
      <c r="M6072" s="1">
        <v>83</v>
      </c>
      <c r="N6072" s="1">
        <v>176</v>
      </c>
      <c r="O6072" s="1">
        <v>237</v>
      </c>
      <c r="P6072" s="1">
        <v>203</v>
      </c>
      <c r="Q6072" s="1">
        <v>13</v>
      </c>
      <c r="R6072" s="11">
        <v>3</v>
      </c>
    </row>
    <row r="6073" spans="3:18" x14ac:dyDescent="0.25">
      <c r="C6073" s="125"/>
      <c r="D6073" s="120"/>
      <c r="E6073" s="9"/>
      <c r="F6073" s="10"/>
      <c r="G6073" s="8">
        <v>100</v>
      </c>
      <c r="H6073" s="13">
        <v>69.949494949495005</v>
      </c>
      <c r="I6073" s="2">
        <v>72.222222222222001</v>
      </c>
      <c r="J6073" s="2">
        <v>74.242424242423994</v>
      </c>
      <c r="K6073" s="2">
        <v>43.939393939394002</v>
      </c>
      <c r="L6073" s="2">
        <v>64.393939393938993</v>
      </c>
      <c r="M6073" s="2">
        <v>20.959595959596001</v>
      </c>
      <c r="N6073" s="2">
        <v>44.444444444444002</v>
      </c>
      <c r="O6073" s="2">
        <v>59.848484848485</v>
      </c>
      <c r="P6073" s="2">
        <v>51.262626262626</v>
      </c>
      <c r="Q6073" s="2">
        <v>3.282828282828</v>
      </c>
      <c r="R6073" s="14">
        <v>0.75757575757600004</v>
      </c>
    </row>
    <row r="6074" spans="3:18" x14ac:dyDescent="0.25">
      <c r="C6074" s="125"/>
      <c r="D6074" s="120"/>
      <c r="E6074" s="4" t="s">
        <v>63</v>
      </c>
      <c r="F6074" s="5"/>
      <c r="G6074" s="6">
        <v>21</v>
      </c>
      <c r="H6074" s="7">
        <v>11</v>
      </c>
      <c r="I6074" s="1">
        <v>9</v>
      </c>
      <c r="J6074" s="1">
        <v>11</v>
      </c>
      <c r="K6074" s="1">
        <v>7</v>
      </c>
      <c r="L6074" s="1">
        <v>9</v>
      </c>
      <c r="M6074" s="1">
        <v>2</v>
      </c>
      <c r="N6074" s="1">
        <v>8</v>
      </c>
      <c r="O6074" s="1">
        <v>7</v>
      </c>
      <c r="P6074" s="1">
        <v>6</v>
      </c>
      <c r="Q6074" s="1">
        <v>3</v>
      </c>
      <c r="R6074" s="11">
        <v>0</v>
      </c>
    </row>
    <row r="6075" spans="3:18" x14ac:dyDescent="0.25">
      <c r="C6075" s="125"/>
      <c r="D6075" s="120"/>
      <c r="E6075" s="9"/>
      <c r="F6075" s="10"/>
      <c r="G6075" s="8">
        <v>100</v>
      </c>
      <c r="H6075" s="13">
        <v>52.380952380952003</v>
      </c>
      <c r="I6075" s="2">
        <v>42.857142857143003</v>
      </c>
      <c r="J6075" s="2">
        <v>52.380952380952003</v>
      </c>
      <c r="K6075" s="2">
        <v>33.333333333333002</v>
      </c>
      <c r="L6075" s="2">
        <v>42.857142857143003</v>
      </c>
      <c r="M6075" s="2">
        <v>9.5238095238099998</v>
      </c>
      <c r="N6075" s="2">
        <v>38.095238095238003</v>
      </c>
      <c r="O6075" s="2">
        <v>33.333333333333002</v>
      </c>
      <c r="P6075" s="2">
        <v>28.571428571428999</v>
      </c>
      <c r="Q6075" s="2">
        <v>14.285714285714</v>
      </c>
      <c r="R6075" s="32">
        <v>0</v>
      </c>
    </row>
    <row r="6076" spans="3:18" x14ac:dyDescent="0.25">
      <c r="C6076" s="125"/>
      <c r="D6076" s="120"/>
      <c r="E6076" s="4" t="s">
        <v>18</v>
      </c>
      <c r="F6076" s="5"/>
      <c r="G6076" s="6">
        <v>19</v>
      </c>
      <c r="H6076" s="7">
        <v>12</v>
      </c>
      <c r="I6076" s="1">
        <v>13</v>
      </c>
      <c r="J6076" s="1">
        <v>13</v>
      </c>
      <c r="K6076" s="1">
        <v>4</v>
      </c>
      <c r="L6076" s="1">
        <v>8</v>
      </c>
      <c r="M6076" s="1">
        <v>3</v>
      </c>
      <c r="N6076" s="1">
        <v>10</v>
      </c>
      <c r="O6076" s="1">
        <v>8</v>
      </c>
      <c r="P6076" s="1">
        <v>5</v>
      </c>
      <c r="Q6076" s="1">
        <v>0</v>
      </c>
      <c r="R6076" s="11">
        <v>2</v>
      </c>
    </row>
    <row r="6077" spans="3:18" x14ac:dyDescent="0.25">
      <c r="C6077" s="125"/>
      <c r="D6077" s="120"/>
      <c r="E6077" s="9"/>
      <c r="F6077" s="10"/>
      <c r="G6077" s="8">
        <v>100</v>
      </c>
      <c r="H6077" s="13">
        <v>63.157894736842003</v>
      </c>
      <c r="I6077" s="2">
        <v>68.421052631579002</v>
      </c>
      <c r="J6077" s="2">
        <v>68.421052631579002</v>
      </c>
      <c r="K6077" s="2">
        <v>21.052631578947</v>
      </c>
      <c r="L6077" s="2">
        <v>42.105263157895003</v>
      </c>
      <c r="M6077" s="2">
        <v>15.789473684211</v>
      </c>
      <c r="N6077" s="2">
        <v>52.631578947367998</v>
      </c>
      <c r="O6077" s="2">
        <v>42.105263157895003</v>
      </c>
      <c r="P6077" s="2">
        <v>26.315789473683999</v>
      </c>
      <c r="Q6077" s="16">
        <v>0</v>
      </c>
      <c r="R6077" s="14">
        <v>10.526315789473999</v>
      </c>
    </row>
    <row r="6078" spans="3:18" ht="25.2" x14ac:dyDescent="0.25">
      <c r="C6078" s="121" t="s">
        <v>64</v>
      </c>
      <c r="D6078" s="119" t="s">
        <v>20</v>
      </c>
      <c r="E6078" s="18" t="s">
        <v>65</v>
      </c>
      <c r="F6078" s="17"/>
      <c r="G6078" s="19">
        <v>33</v>
      </c>
      <c r="H6078" s="21">
        <v>15</v>
      </c>
      <c r="I6078" s="3">
        <v>18</v>
      </c>
      <c r="J6078" s="3">
        <v>20</v>
      </c>
      <c r="K6078" s="3">
        <v>6</v>
      </c>
      <c r="L6078" s="3">
        <v>13</v>
      </c>
      <c r="M6078" s="3">
        <v>2</v>
      </c>
      <c r="N6078" s="3">
        <v>14</v>
      </c>
      <c r="O6078" s="3">
        <v>13</v>
      </c>
      <c r="P6078" s="3">
        <v>12</v>
      </c>
      <c r="Q6078" s="3">
        <v>1</v>
      </c>
      <c r="R6078" s="22">
        <v>1</v>
      </c>
    </row>
    <row r="6079" spans="3:18" x14ac:dyDescent="0.25">
      <c r="C6079" s="125"/>
      <c r="D6079" s="120"/>
      <c r="E6079" s="9"/>
      <c r="F6079" s="10"/>
      <c r="G6079" s="8">
        <v>100</v>
      </c>
      <c r="H6079" s="13">
        <v>45.454545454544999</v>
      </c>
      <c r="I6079" s="2">
        <v>54.545454545455001</v>
      </c>
      <c r="J6079" s="2">
        <v>60.606060606061</v>
      </c>
      <c r="K6079" s="2">
        <v>18.181818181817999</v>
      </c>
      <c r="L6079" s="2">
        <v>39.393939393939</v>
      </c>
      <c r="M6079" s="2">
        <v>6.0606060606060002</v>
      </c>
      <c r="N6079" s="2">
        <v>42.424242424242003</v>
      </c>
      <c r="O6079" s="2">
        <v>39.393939393939</v>
      </c>
      <c r="P6079" s="2">
        <v>36.363636363635997</v>
      </c>
      <c r="Q6079" s="2">
        <v>3.0303030303030001</v>
      </c>
      <c r="R6079" s="14">
        <v>3.0303030303030001</v>
      </c>
    </row>
    <row r="6080" spans="3:18" ht="37.799999999999997" x14ac:dyDescent="0.25">
      <c r="C6080" s="125"/>
      <c r="D6080" s="120"/>
      <c r="E6080" s="4" t="s">
        <v>66</v>
      </c>
      <c r="F6080" s="5"/>
      <c r="G6080" s="6">
        <v>151</v>
      </c>
      <c r="H6080" s="7">
        <v>99</v>
      </c>
      <c r="I6080" s="1">
        <v>93</v>
      </c>
      <c r="J6080" s="1">
        <v>90</v>
      </c>
      <c r="K6080" s="1">
        <v>38</v>
      </c>
      <c r="L6080" s="1">
        <v>63</v>
      </c>
      <c r="M6080" s="1">
        <v>21</v>
      </c>
      <c r="N6080" s="1">
        <v>66</v>
      </c>
      <c r="O6080" s="1">
        <v>61</v>
      </c>
      <c r="P6080" s="1">
        <v>60</v>
      </c>
      <c r="Q6080" s="1">
        <v>4</v>
      </c>
      <c r="R6080" s="11">
        <v>2</v>
      </c>
    </row>
    <row r="6081" spans="3:18" x14ac:dyDescent="0.25">
      <c r="C6081" s="125"/>
      <c r="D6081" s="120"/>
      <c r="E6081" s="9"/>
      <c r="F6081" s="10"/>
      <c r="G6081" s="8">
        <v>100</v>
      </c>
      <c r="H6081" s="13">
        <v>65.562913907284994</v>
      </c>
      <c r="I6081" s="2">
        <v>61.589403973510002</v>
      </c>
      <c r="J6081" s="2">
        <v>59.602649006622997</v>
      </c>
      <c r="K6081" s="2">
        <v>25.165562913906999</v>
      </c>
      <c r="L6081" s="2">
        <v>41.721854304635997</v>
      </c>
      <c r="M6081" s="2">
        <v>13.907284768212</v>
      </c>
      <c r="N6081" s="2">
        <v>43.708609271523002</v>
      </c>
      <c r="O6081" s="2">
        <v>40.397350993377003</v>
      </c>
      <c r="P6081" s="2">
        <v>39.735099337747997</v>
      </c>
      <c r="Q6081" s="2">
        <v>2.6490066225170001</v>
      </c>
      <c r="R6081" s="14">
        <v>1.324503311258</v>
      </c>
    </row>
    <row r="6082" spans="3:18" ht="37.799999999999997" x14ac:dyDescent="0.25">
      <c r="C6082" s="125"/>
      <c r="D6082" s="120"/>
      <c r="E6082" s="4" t="s">
        <v>67</v>
      </c>
      <c r="F6082" s="5"/>
      <c r="G6082" s="6">
        <v>208</v>
      </c>
      <c r="H6082" s="7">
        <v>141</v>
      </c>
      <c r="I6082" s="1">
        <v>108</v>
      </c>
      <c r="J6082" s="1">
        <v>131</v>
      </c>
      <c r="K6082" s="1">
        <v>46</v>
      </c>
      <c r="L6082" s="1">
        <v>89</v>
      </c>
      <c r="M6082" s="1">
        <v>24</v>
      </c>
      <c r="N6082" s="1">
        <v>105</v>
      </c>
      <c r="O6082" s="1">
        <v>82</v>
      </c>
      <c r="P6082" s="1">
        <v>79</v>
      </c>
      <c r="Q6082" s="1">
        <v>10</v>
      </c>
      <c r="R6082" s="11">
        <v>4</v>
      </c>
    </row>
    <row r="6083" spans="3:18" x14ac:dyDescent="0.25">
      <c r="C6083" s="125"/>
      <c r="D6083" s="120"/>
      <c r="E6083" s="9"/>
      <c r="F6083" s="10"/>
      <c r="G6083" s="8">
        <v>100</v>
      </c>
      <c r="H6083" s="13">
        <v>67.788461538462002</v>
      </c>
      <c r="I6083" s="2">
        <v>51.923076923076998</v>
      </c>
      <c r="J6083" s="2">
        <v>62.980769230768999</v>
      </c>
      <c r="K6083" s="2">
        <v>22.115384615385</v>
      </c>
      <c r="L6083" s="2">
        <v>42.788461538462002</v>
      </c>
      <c r="M6083" s="2">
        <v>11.538461538462</v>
      </c>
      <c r="N6083" s="2">
        <v>50.480769230768999</v>
      </c>
      <c r="O6083" s="2">
        <v>39.423076923076998</v>
      </c>
      <c r="P6083" s="2">
        <v>37.980769230768999</v>
      </c>
      <c r="Q6083" s="2">
        <v>4.8076923076920002</v>
      </c>
      <c r="R6083" s="14">
        <v>1.923076923077</v>
      </c>
    </row>
    <row r="6084" spans="3:18" ht="37.799999999999997" x14ac:dyDescent="0.25">
      <c r="C6084" s="125"/>
      <c r="D6084" s="120"/>
      <c r="E6084" s="4" t="s">
        <v>68</v>
      </c>
      <c r="F6084" s="5"/>
      <c r="G6084" s="6">
        <v>295</v>
      </c>
      <c r="H6084" s="7">
        <v>188</v>
      </c>
      <c r="I6084" s="1">
        <v>181</v>
      </c>
      <c r="J6084" s="1">
        <v>187</v>
      </c>
      <c r="K6084" s="1">
        <v>103</v>
      </c>
      <c r="L6084" s="1">
        <v>148</v>
      </c>
      <c r="M6084" s="1">
        <v>60</v>
      </c>
      <c r="N6084" s="1">
        <v>138</v>
      </c>
      <c r="O6084" s="1">
        <v>133</v>
      </c>
      <c r="P6084" s="1">
        <v>113</v>
      </c>
      <c r="Q6084" s="1">
        <v>8</v>
      </c>
      <c r="R6084" s="11">
        <v>1</v>
      </c>
    </row>
    <row r="6085" spans="3:18" x14ac:dyDescent="0.25">
      <c r="C6085" s="125"/>
      <c r="D6085" s="120"/>
      <c r="E6085" s="9"/>
      <c r="F6085" s="10"/>
      <c r="G6085" s="8">
        <v>100</v>
      </c>
      <c r="H6085" s="13">
        <v>63.728813559321999</v>
      </c>
      <c r="I6085" s="2">
        <v>61.355932203389997</v>
      </c>
      <c r="J6085" s="2">
        <v>63.389830508475001</v>
      </c>
      <c r="K6085" s="2">
        <v>34.915254237288003</v>
      </c>
      <c r="L6085" s="2">
        <v>50.169491525424</v>
      </c>
      <c r="M6085" s="2">
        <v>20.338983050846998</v>
      </c>
      <c r="N6085" s="2">
        <v>46.779661016948999</v>
      </c>
      <c r="O6085" s="2">
        <v>45.084745762711997</v>
      </c>
      <c r="P6085" s="2">
        <v>38.305084745762997</v>
      </c>
      <c r="Q6085" s="2">
        <v>2.7118644067800002</v>
      </c>
      <c r="R6085" s="14">
        <v>0.33898305084699998</v>
      </c>
    </row>
    <row r="6086" spans="3:18" ht="37.799999999999997" x14ac:dyDescent="0.25">
      <c r="C6086" s="125"/>
      <c r="D6086" s="120"/>
      <c r="E6086" s="4" t="s">
        <v>69</v>
      </c>
      <c r="F6086" s="5"/>
      <c r="G6086" s="6">
        <v>322</v>
      </c>
      <c r="H6086" s="7">
        <v>218</v>
      </c>
      <c r="I6086" s="1">
        <v>215</v>
      </c>
      <c r="J6086" s="1">
        <v>222</v>
      </c>
      <c r="K6086" s="1">
        <v>113</v>
      </c>
      <c r="L6086" s="1">
        <v>160</v>
      </c>
      <c r="M6086" s="1">
        <v>72</v>
      </c>
      <c r="N6086" s="1">
        <v>164</v>
      </c>
      <c r="O6086" s="1">
        <v>158</v>
      </c>
      <c r="P6086" s="1">
        <v>143</v>
      </c>
      <c r="Q6086" s="1">
        <v>4</v>
      </c>
      <c r="R6086" s="11">
        <v>3</v>
      </c>
    </row>
    <row r="6087" spans="3:18" x14ac:dyDescent="0.25">
      <c r="C6087" s="125"/>
      <c r="D6087" s="120"/>
      <c r="E6087" s="9"/>
      <c r="F6087" s="10"/>
      <c r="G6087" s="8">
        <v>100</v>
      </c>
      <c r="H6087" s="13">
        <v>67.701863354037002</v>
      </c>
      <c r="I6087" s="2">
        <v>66.770186335404006</v>
      </c>
      <c r="J6087" s="2">
        <v>68.944099378882001</v>
      </c>
      <c r="K6087" s="2">
        <v>35.093167701863003</v>
      </c>
      <c r="L6087" s="2">
        <v>49.689440993788999</v>
      </c>
      <c r="M6087" s="2">
        <v>22.360248447204999</v>
      </c>
      <c r="N6087" s="2">
        <v>50.931677018633998</v>
      </c>
      <c r="O6087" s="2">
        <v>49.068322981366002</v>
      </c>
      <c r="P6087" s="2">
        <v>44.409937888199003</v>
      </c>
      <c r="Q6087" s="2">
        <v>1.242236024845</v>
      </c>
      <c r="R6087" s="14">
        <v>0.93167701863399999</v>
      </c>
    </row>
    <row r="6088" spans="3:18" ht="37.799999999999997" x14ac:dyDescent="0.25">
      <c r="C6088" s="125"/>
      <c r="D6088" s="120"/>
      <c r="E6088" s="4" t="s">
        <v>70</v>
      </c>
      <c r="F6088" s="5"/>
      <c r="G6088" s="6">
        <v>262</v>
      </c>
      <c r="H6088" s="7">
        <v>166</v>
      </c>
      <c r="I6088" s="1">
        <v>176</v>
      </c>
      <c r="J6088" s="1">
        <v>186</v>
      </c>
      <c r="K6088" s="1">
        <v>92</v>
      </c>
      <c r="L6088" s="1">
        <v>149</v>
      </c>
      <c r="M6088" s="1">
        <v>63</v>
      </c>
      <c r="N6088" s="1">
        <v>125</v>
      </c>
      <c r="O6088" s="1">
        <v>145</v>
      </c>
      <c r="P6088" s="1">
        <v>129</v>
      </c>
      <c r="Q6088" s="1">
        <v>4</v>
      </c>
      <c r="R6088" s="11">
        <v>4</v>
      </c>
    </row>
    <row r="6089" spans="3:18" x14ac:dyDescent="0.25">
      <c r="C6089" s="125"/>
      <c r="D6089" s="120"/>
      <c r="E6089" s="9"/>
      <c r="F6089" s="10"/>
      <c r="G6089" s="8">
        <v>100</v>
      </c>
      <c r="H6089" s="13">
        <v>63.358778625954002</v>
      </c>
      <c r="I6089" s="2">
        <v>67.175572519084</v>
      </c>
      <c r="J6089" s="2">
        <v>70.992366412213997</v>
      </c>
      <c r="K6089" s="2">
        <v>35.114503816793999</v>
      </c>
      <c r="L6089" s="2">
        <v>56.870229007634002</v>
      </c>
      <c r="M6089" s="2">
        <v>24.045801526718002</v>
      </c>
      <c r="N6089" s="2">
        <v>47.709923664122002</v>
      </c>
      <c r="O6089" s="2">
        <v>55.343511450382003</v>
      </c>
      <c r="P6089" s="2">
        <v>49.236641221374001</v>
      </c>
      <c r="Q6089" s="2">
        <v>1.526717557252</v>
      </c>
      <c r="R6089" s="14">
        <v>1.526717557252</v>
      </c>
    </row>
    <row r="6090" spans="3:18" ht="37.799999999999997" x14ac:dyDescent="0.25">
      <c r="C6090" s="125"/>
      <c r="D6090" s="120"/>
      <c r="E6090" s="4" t="s">
        <v>71</v>
      </c>
      <c r="F6090" s="5"/>
      <c r="G6090" s="6">
        <v>298</v>
      </c>
      <c r="H6090" s="7">
        <v>218</v>
      </c>
      <c r="I6090" s="1">
        <v>219</v>
      </c>
      <c r="J6090" s="1">
        <v>220</v>
      </c>
      <c r="K6090" s="1">
        <v>94</v>
      </c>
      <c r="L6090" s="1">
        <v>163</v>
      </c>
      <c r="M6090" s="1">
        <v>61</v>
      </c>
      <c r="N6090" s="1">
        <v>159</v>
      </c>
      <c r="O6090" s="1">
        <v>162</v>
      </c>
      <c r="P6090" s="1">
        <v>134</v>
      </c>
      <c r="Q6090" s="1">
        <v>8</v>
      </c>
      <c r="R6090" s="11">
        <v>0</v>
      </c>
    </row>
    <row r="6091" spans="3:18" x14ac:dyDescent="0.25">
      <c r="C6091" s="125"/>
      <c r="D6091" s="120"/>
      <c r="E6091" s="9"/>
      <c r="F6091" s="10"/>
      <c r="G6091" s="8">
        <v>100</v>
      </c>
      <c r="H6091" s="13">
        <v>73.154362416107006</v>
      </c>
      <c r="I6091" s="2">
        <v>73.489932885906001</v>
      </c>
      <c r="J6091" s="2">
        <v>73.825503355704996</v>
      </c>
      <c r="K6091" s="2">
        <v>31.543624161074</v>
      </c>
      <c r="L6091" s="2">
        <v>54.697986577180998</v>
      </c>
      <c r="M6091" s="2">
        <v>20.469798657717998</v>
      </c>
      <c r="N6091" s="2">
        <v>53.355704697987001</v>
      </c>
      <c r="O6091" s="2">
        <v>54.362416107382998</v>
      </c>
      <c r="P6091" s="2">
        <v>44.96644295302</v>
      </c>
      <c r="Q6091" s="2">
        <v>2.6845637583889999</v>
      </c>
      <c r="R6091" s="32">
        <v>0</v>
      </c>
    </row>
    <row r="6092" spans="3:18" ht="37.799999999999997" x14ac:dyDescent="0.25">
      <c r="C6092" s="125"/>
      <c r="D6092" s="120"/>
      <c r="E6092" s="4" t="s">
        <v>72</v>
      </c>
      <c r="F6092" s="5"/>
      <c r="G6092" s="6">
        <v>277</v>
      </c>
      <c r="H6092" s="7">
        <v>188</v>
      </c>
      <c r="I6092" s="1">
        <v>194</v>
      </c>
      <c r="J6092" s="1">
        <v>186</v>
      </c>
      <c r="K6092" s="1">
        <v>105</v>
      </c>
      <c r="L6092" s="1">
        <v>151</v>
      </c>
      <c r="M6092" s="1">
        <v>64</v>
      </c>
      <c r="N6092" s="1">
        <v>147</v>
      </c>
      <c r="O6092" s="1">
        <v>147</v>
      </c>
      <c r="P6092" s="1">
        <v>122</v>
      </c>
      <c r="Q6092" s="1">
        <v>4</v>
      </c>
      <c r="R6092" s="11">
        <v>2</v>
      </c>
    </row>
    <row r="6093" spans="3:18" x14ac:dyDescent="0.25">
      <c r="C6093" s="125"/>
      <c r="D6093" s="120"/>
      <c r="E6093" s="9"/>
      <c r="F6093" s="10"/>
      <c r="G6093" s="8">
        <v>100</v>
      </c>
      <c r="H6093" s="13">
        <v>67.870036101083002</v>
      </c>
      <c r="I6093" s="2">
        <v>70.036101083031994</v>
      </c>
      <c r="J6093" s="2">
        <v>67.148014440433002</v>
      </c>
      <c r="K6093" s="2">
        <v>37.906137184115998</v>
      </c>
      <c r="L6093" s="2">
        <v>54.512635379061003</v>
      </c>
      <c r="M6093" s="2">
        <v>23.104693140794001</v>
      </c>
      <c r="N6093" s="2">
        <v>53.068592057761997</v>
      </c>
      <c r="O6093" s="2">
        <v>53.068592057761997</v>
      </c>
      <c r="P6093" s="2">
        <v>44.043321299638997</v>
      </c>
      <c r="Q6093" s="2">
        <v>1.4440433212999999</v>
      </c>
      <c r="R6093" s="14">
        <v>0.72202166064999995</v>
      </c>
    </row>
    <row r="6094" spans="3:18" ht="37.799999999999997" x14ac:dyDescent="0.25">
      <c r="C6094" s="125"/>
      <c r="D6094" s="120"/>
      <c r="E6094" s="4" t="s">
        <v>73</v>
      </c>
      <c r="F6094" s="5"/>
      <c r="G6094" s="6">
        <v>104</v>
      </c>
      <c r="H6094" s="7">
        <v>76</v>
      </c>
      <c r="I6094" s="1">
        <v>76</v>
      </c>
      <c r="J6094" s="1">
        <v>86</v>
      </c>
      <c r="K6094" s="1">
        <v>40</v>
      </c>
      <c r="L6094" s="1">
        <v>56</v>
      </c>
      <c r="M6094" s="1">
        <v>28</v>
      </c>
      <c r="N6094" s="1">
        <v>53</v>
      </c>
      <c r="O6094" s="1">
        <v>54</v>
      </c>
      <c r="P6094" s="1">
        <v>47</v>
      </c>
      <c r="Q6094" s="1">
        <v>4</v>
      </c>
      <c r="R6094" s="11">
        <v>0</v>
      </c>
    </row>
    <row r="6095" spans="3:18" x14ac:dyDescent="0.25">
      <c r="C6095" s="125"/>
      <c r="D6095" s="120"/>
      <c r="E6095" s="9"/>
      <c r="F6095" s="10"/>
      <c r="G6095" s="8">
        <v>100</v>
      </c>
      <c r="H6095" s="13">
        <v>73.076923076922995</v>
      </c>
      <c r="I6095" s="2">
        <v>73.076923076922995</v>
      </c>
      <c r="J6095" s="2">
        <v>82.692307692308006</v>
      </c>
      <c r="K6095" s="2">
        <v>38.461538461537998</v>
      </c>
      <c r="L6095" s="2">
        <v>53.846153846154003</v>
      </c>
      <c r="M6095" s="2">
        <v>26.923076923077002</v>
      </c>
      <c r="N6095" s="2">
        <v>50.961538461537998</v>
      </c>
      <c r="O6095" s="2">
        <v>51.923076923076998</v>
      </c>
      <c r="P6095" s="2">
        <v>45.192307692307999</v>
      </c>
      <c r="Q6095" s="2">
        <v>3.8461538461539999</v>
      </c>
      <c r="R6095" s="32">
        <v>0</v>
      </c>
    </row>
    <row r="6096" spans="3:18" ht="25.2" x14ac:dyDescent="0.25">
      <c r="C6096" s="125"/>
      <c r="D6096" s="120"/>
      <c r="E6096" s="4" t="s">
        <v>74</v>
      </c>
      <c r="F6096" s="5"/>
      <c r="G6096" s="6">
        <v>90</v>
      </c>
      <c r="H6096" s="7">
        <v>65</v>
      </c>
      <c r="I6096" s="1">
        <v>69</v>
      </c>
      <c r="J6096" s="1">
        <v>66</v>
      </c>
      <c r="K6096" s="1">
        <v>30</v>
      </c>
      <c r="L6096" s="1">
        <v>47</v>
      </c>
      <c r="M6096" s="1">
        <v>19</v>
      </c>
      <c r="N6096" s="1">
        <v>49</v>
      </c>
      <c r="O6096" s="1">
        <v>44</v>
      </c>
      <c r="P6096" s="1">
        <v>49</v>
      </c>
      <c r="Q6096" s="1">
        <v>2</v>
      </c>
      <c r="R6096" s="11">
        <v>2</v>
      </c>
    </row>
    <row r="6097" spans="3:18" x14ac:dyDescent="0.25">
      <c r="C6097" s="125"/>
      <c r="D6097" s="120"/>
      <c r="E6097" s="9"/>
      <c r="F6097" s="10"/>
      <c r="G6097" s="8">
        <v>100</v>
      </c>
      <c r="H6097" s="13">
        <v>72.222222222222001</v>
      </c>
      <c r="I6097" s="2">
        <v>76.666666666666998</v>
      </c>
      <c r="J6097" s="2">
        <v>73.333333333333002</v>
      </c>
      <c r="K6097" s="2">
        <v>33.333333333333002</v>
      </c>
      <c r="L6097" s="2">
        <v>52.222222222222001</v>
      </c>
      <c r="M6097" s="2">
        <v>21.111111111111001</v>
      </c>
      <c r="N6097" s="2">
        <v>54.444444444444002</v>
      </c>
      <c r="O6097" s="2">
        <v>48.888888888888999</v>
      </c>
      <c r="P6097" s="2">
        <v>54.444444444444002</v>
      </c>
      <c r="Q6097" s="2">
        <v>2.2222222222219998</v>
      </c>
      <c r="R6097" s="14">
        <v>2.2222222222219998</v>
      </c>
    </row>
    <row r="6098" spans="3:18" x14ac:dyDescent="0.25">
      <c r="C6098" s="125"/>
      <c r="D6098" s="120"/>
      <c r="E6098" s="4" t="s">
        <v>75</v>
      </c>
      <c r="F6098" s="5"/>
      <c r="G6098" s="6">
        <v>23</v>
      </c>
      <c r="H6098" s="7">
        <v>17</v>
      </c>
      <c r="I6098" s="1">
        <v>14</v>
      </c>
      <c r="J6098" s="1">
        <v>11</v>
      </c>
      <c r="K6098" s="1">
        <v>8</v>
      </c>
      <c r="L6098" s="1">
        <v>9</v>
      </c>
      <c r="M6098" s="1">
        <v>2</v>
      </c>
      <c r="N6098" s="1">
        <v>13</v>
      </c>
      <c r="O6098" s="1">
        <v>6</v>
      </c>
      <c r="P6098" s="1">
        <v>10</v>
      </c>
      <c r="Q6098" s="1">
        <v>2</v>
      </c>
      <c r="R6098" s="11">
        <v>0</v>
      </c>
    </row>
    <row r="6099" spans="3:18" x14ac:dyDescent="0.25">
      <c r="C6099" s="125"/>
      <c r="D6099" s="120"/>
      <c r="E6099" s="9"/>
      <c r="F6099" s="10"/>
      <c r="G6099" s="8">
        <v>100</v>
      </c>
      <c r="H6099" s="13">
        <v>73.913043478261002</v>
      </c>
      <c r="I6099" s="2">
        <v>60.869565217390999</v>
      </c>
      <c r="J6099" s="2">
        <v>47.826086956521998</v>
      </c>
      <c r="K6099" s="2">
        <v>34.782608695652002</v>
      </c>
      <c r="L6099" s="2">
        <v>39.130434782609001</v>
      </c>
      <c r="M6099" s="2">
        <v>8.6956521739130004</v>
      </c>
      <c r="N6099" s="2">
        <v>56.521739130435002</v>
      </c>
      <c r="O6099" s="2">
        <v>26.086956521739001</v>
      </c>
      <c r="P6099" s="2">
        <v>43.478260869564998</v>
      </c>
      <c r="Q6099" s="2">
        <v>8.6956521739130004</v>
      </c>
      <c r="R6099" s="32">
        <v>0</v>
      </c>
    </row>
    <row r="6100" spans="3:18" x14ac:dyDescent="0.25">
      <c r="C6100" s="125"/>
      <c r="D6100" s="120"/>
      <c r="E6100" s="4" t="s">
        <v>18</v>
      </c>
      <c r="F6100" s="5"/>
      <c r="G6100" s="6">
        <v>113</v>
      </c>
      <c r="H6100" s="7">
        <v>73</v>
      </c>
      <c r="I6100" s="1">
        <v>68</v>
      </c>
      <c r="J6100" s="1">
        <v>68</v>
      </c>
      <c r="K6100" s="1">
        <v>19</v>
      </c>
      <c r="L6100" s="1">
        <v>59</v>
      </c>
      <c r="M6100" s="1">
        <v>22</v>
      </c>
      <c r="N6100" s="1">
        <v>58</v>
      </c>
      <c r="O6100" s="1">
        <v>52</v>
      </c>
      <c r="P6100" s="1">
        <v>50</v>
      </c>
      <c r="Q6100" s="1">
        <v>2</v>
      </c>
      <c r="R6100" s="11">
        <v>3</v>
      </c>
    </row>
    <row r="6101" spans="3:18" x14ac:dyDescent="0.25">
      <c r="C6101" s="125"/>
      <c r="D6101" s="120"/>
      <c r="E6101" s="9"/>
      <c r="F6101" s="10"/>
      <c r="G6101" s="8">
        <v>100</v>
      </c>
      <c r="H6101" s="13">
        <v>64.601769911503993</v>
      </c>
      <c r="I6101" s="2">
        <v>60.176991150441999</v>
      </c>
      <c r="J6101" s="2">
        <v>60.176991150441999</v>
      </c>
      <c r="K6101" s="2">
        <v>16.814159292035001</v>
      </c>
      <c r="L6101" s="2">
        <v>52.212389380531</v>
      </c>
      <c r="M6101" s="2">
        <v>19.469026548673</v>
      </c>
      <c r="N6101" s="2">
        <v>51.327433628319</v>
      </c>
      <c r="O6101" s="2">
        <v>46.017699115044003</v>
      </c>
      <c r="P6101" s="2">
        <v>44.247787610619</v>
      </c>
      <c r="Q6101" s="2">
        <v>1.769911504425</v>
      </c>
      <c r="R6101" s="14">
        <v>2.654867256637</v>
      </c>
    </row>
    <row r="6102" spans="3:18" x14ac:dyDescent="0.25">
      <c r="C6102" s="121" t="s">
        <v>76</v>
      </c>
      <c r="D6102" s="119" t="s">
        <v>20</v>
      </c>
      <c r="E6102" s="18" t="s">
        <v>77</v>
      </c>
      <c r="F6102" s="17"/>
      <c r="G6102" s="19">
        <v>573</v>
      </c>
      <c r="H6102" s="21">
        <v>395</v>
      </c>
      <c r="I6102" s="3">
        <v>389</v>
      </c>
      <c r="J6102" s="3">
        <v>380</v>
      </c>
      <c r="K6102" s="3">
        <v>205</v>
      </c>
      <c r="L6102" s="3">
        <v>319</v>
      </c>
      <c r="M6102" s="3">
        <v>101</v>
      </c>
      <c r="N6102" s="3">
        <v>296</v>
      </c>
      <c r="O6102" s="3">
        <v>285</v>
      </c>
      <c r="P6102" s="3">
        <v>261</v>
      </c>
      <c r="Q6102" s="3">
        <v>22</v>
      </c>
      <c r="R6102" s="22">
        <v>3</v>
      </c>
    </row>
    <row r="6103" spans="3:18" x14ac:dyDescent="0.25">
      <c r="C6103" s="125"/>
      <c r="D6103" s="120"/>
      <c r="E6103" s="9"/>
      <c r="F6103" s="10"/>
      <c r="G6103" s="8">
        <v>100</v>
      </c>
      <c r="H6103" s="13">
        <v>68.935427574171001</v>
      </c>
      <c r="I6103" s="2">
        <v>67.888307155323005</v>
      </c>
      <c r="J6103" s="2">
        <v>66.317626527051004</v>
      </c>
      <c r="K6103" s="2">
        <v>35.776614310646004</v>
      </c>
      <c r="L6103" s="2">
        <v>55.671902268761002</v>
      </c>
      <c r="M6103" s="2">
        <v>17.626527050610999</v>
      </c>
      <c r="N6103" s="2">
        <v>51.657940663175999</v>
      </c>
      <c r="O6103" s="2">
        <v>49.738219895287997</v>
      </c>
      <c r="P6103" s="2">
        <v>45.549738219894998</v>
      </c>
      <c r="Q6103" s="2">
        <v>3.839441535777</v>
      </c>
      <c r="R6103" s="14">
        <v>0.52356020942399994</v>
      </c>
    </row>
    <row r="6104" spans="3:18" x14ac:dyDescent="0.25">
      <c r="C6104" s="125"/>
      <c r="D6104" s="120"/>
      <c r="E6104" s="4" t="s">
        <v>78</v>
      </c>
      <c r="F6104" s="5"/>
      <c r="G6104" s="6">
        <v>867</v>
      </c>
      <c r="H6104" s="7">
        <v>585</v>
      </c>
      <c r="I6104" s="1">
        <v>576</v>
      </c>
      <c r="J6104" s="1">
        <v>588</v>
      </c>
      <c r="K6104" s="1">
        <v>272</v>
      </c>
      <c r="L6104" s="1">
        <v>441</v>
      </c>
      <c r="M6104" s="1">
        <v>164</v>
      </c>
      <c r="N6104" s="1">
        <v>437</v>
      </c>
      <c r="O6104" s="1">
        <v>413</v>
      </c>
      <c r="P6104" s="1">
        <v>370</v>
      </c>
      <c r="Q6104" s="1">
        <v>22</v>
      </c>
      <c r="R6104" s="11">
        <v>11</v>
      </c>
    </row>
    <row r="6105" spans="3:18" x14ac:dyDescent="0.25">
      <c r="C6105" s="125"/>
      <c r="D6105" s="120"/>
      <c r="E6105" s="9"/>
      <c r="F6105" s="10"/>
      <c r="G6105" s="8">
        <v>100</v>
      </c>
      <c r="H6105" s="13">
        <v>67.474048442907005</v>
      </c>
      <c r="I6105" s="2">
        <v>66.43598615917</v>
      </c>
      <c r="J6105" s="2">
        <v>67.820069204152006</v>
      </c>
      <c r="K6105" s="2">
        <v>31.372549019608002</v>
      </c>
      <c r="L6105" s="2">
        <v>50.865051903114001</v>
      </c>
      <c r="M6105" s="2">
        <v>18.915801614764</v>
      </c>
      <c r="N6105" s="2">
        <v>50.403690888120003</v>
      </c>
      <c r="O6105" s="2">
        <v>47.635524798154997</v>
      </c>
      <c r="P6105" s="2">
        <v>42.675893886967003</v>
      </c>
      <c r="Q6105" s="2">
        <v>2.5374855824679998</v>
      </c>
      <c r="R6105" s="14">
        <v>1.2687427912339999</v>
      </c>
    </row>
    <row r="6106" spans="3:18" x14ac:dyDescent="0.25">
      <c r="C6106" s="125"/>
      <c r="D6106" s="120"/>
      <c r="E6106" s="4" t="s">
        <v>79</v>
      </c>
      <c r="F6106" s="5"/>
      <c r="G6106" s="6">
        <v>533</v>
      </c>
      <c r="H6106" s="7">
        <v>354</v>
      </c>
      <c r="I6106" s="1">
        <v>333</v>
      </c>
      <c r="J6106" s="1">
        <v>360</v>
      </c>
      <c r="K6106" s="1">
        <v>159</v>
      </c>
      <c r="L6106" s="1">
        <v>243</v>
      </c>
      <c r="M6106" s="1">
        <v>127</v>
      </c>
      <c r="N6106" s="1">
        <v>258</v>
      </c>
      <c r="O6106" s="1">
        <v>266</v>
      </c>
      <c r="P6106" s="1">
        <v>221</v>
      </c>
      <c r="Q6106" s="1">
        <v>5</v>
      </c>
      <c r="R6106" s="11">
        <v>7</v>
      </c>
    </row>
    <row r="6107" spans="3:18" x14ac:dyDescent="0.25">
      <c r="C6107" s="125"/>
      <c r="D6107" s="120"/>
      <c r="E6107" s="9"/>
      <c r="F6107" s="10"/>
      <c r="G6107" s="8">
        <v>100</v>
      </c>
      <c r="H6107" s="13">
        <v>66.416510318948994</v>
      </c>
      <c r="I6107" s="2">
        <v>62.476547842401999</v>
      </c>
      <c r="J6107" s="2">
        <v>67.542213883676993</v>
      </c>
      <c r="K6107" s="2">
        <v>29.831144465291001</v>
      </c>
      <c r="L6107" s="2">
        <v>45.590994371481997</v>
      </c>
      <c r="M6107" s="2">
        <v>23.827392120075</v>
      </c>
      <c r="N6107" s="2">
        <v>48.405253283302002</v>
      </c>
      <c r="O6107" s="2">
        <v>49.906191369605999</v>
      </c>
      <c r="P6107" s="2">
        <v>41.463414634145998</v>
      </c>
      <c r="Q6107" s="2">
        <v>0.93808630394000003</v>
      </c>
      <c r="R6107" s="14">
        <v>1.313320825516</v>
      </c>
    </row>
    <row r="6108" spans="3:18" x14ac:dyDescent="0.25">
      <c r="C6108" s="125"/>
      <c r="D6108" s="120"/>
      <c r="E6108" s="4" t="s">
        <v>80</v>
      </c>
      <c r="F6108" s="5"/>
      <c r="G6108" s="6">
        <v>203</v>
      </c>
      <c r="H6108" s="7">
        <v>130</v>
      </c>
      <c r="I6108" s="1">
        <v>133</v>
      </c>
      <c r="J6108" s="1">
        <v>145</v>
      </c>
      <c r="K6108" s="1">
        <v>58</v>
      </c>
      <c r="L6108" s="1">
        <v>104</v>
      </c>
      <c r="M6108" s="1">
        <v>46</v>
      </c>
      <c r="N6108" s="1">
        <v>100</v>
      </c>
      <c r="O6108" s="1">
        <v>93</v>
      </c>
      <c r="P6108" s="1">
        <v>96</v>
      </c>
      <c r="Q6108" s="1">
        <v>4</v>
      </c>
      <c r="R6108" s="11">
        <v>1</v>
      </c>
    </row>
    <row r="6109" spans="3:18" x14ac:dyDescent="0.25">
      <c r="C6109" s="125"/>
      <c r="D6109" s="120"/>
      <c r="E6109" s="9"/>
      <c r="F6109" s="10"/>
      <c r="G6109" s="8">
        <v>100</v>
      </c>
      <c r="H6109" s="13">
        <v>64.039408866995004</v>
      </c>
      <c r="I6109" s="2">
        <v>65.517241379309993</v>
      </c>
      <c r="J6109" s="2">
        <v>71.428571428571004</v>
      </c>
      <c r="K6109" s="2">
        <v>28.571428571428999</v>
      </c>
      <c r="L6109" s="2">
        <v>51.231527093596</v>
      </c>
      <c r="M6109" s="2">
        <v>22.660098522167001</v>
      </c>
      <c r="N6109" s="2">
        <v>49.261083743842001</v>
      </c>
      <c r="O6109" s="2">
        <v>45.812807881772997</v>
      </c>
      <c r="P6109" s="2">
        <v>47.290640394089003</v>
      </c>
      <c r="Q6109" s="2">
        <v>1.9704433497539999</v>
      </c>
      <c r="R6109" s="14">
        <v>0.49261083743799999</v>
      </c>
    </row>
    <row r="6110" spans="3:18" x14ac:dyDescent="0.25">
      <c r="C6110" s="121" t="s">
        <v>81</v>
      </c>
      <c r="D6110" s="119" t="s">
        <v>20</v>
      </c>
      <c r="E6110" s="18" t="s">
        <v>82</v>
      </c>
      <c r="F6110" s="17"/>
      <c r="G6110" s="19">
        <v>276</v>
      </c>
      <c r="H6110" s="21">
        <v>189</v>
      </c>
      <c r="I6110" s="3">
        <v>172</v>
      </c>
      <c r="J6110" s="3">
        <v>178</v>
      </c>
      <c r="K6110" s="3">
        <v>72</v>
      </c>
      <c r="L6110" s="3">
        <v>131</v>
      </c>
      <c r="M6110" s="3">
        <v>54</v>
      </c>
      <c r="N6110" s="3">
        <v>142</v>
      </c>
      <c r="O6110" s="3">
        <v>136</v>
      </c>
      <c r="P6110" s="3">
        <v>118</v>
      </c>
      <c r="Q6110" s="3">
        <v>9</v>
      </c>
      <c r="R6110" s="22">
        <v>3</v>
      </c>
    </row>
    <row r="6111" spans="3:18" x14ac:dyDescent="0.25">
      <c r="C6111" s="125"/>
      <c r="D6111" s="120"/>
      <c r="E6111" s="9"/>
      <c r="F6111" s="10"/>
      <c r="G6111" s="8">
        <v>100</v>
      </c>
      <c r="H6111" s="13">
        <v>68.478260869565005</v>
      </c>
      <c r="I6111" s="2">
        <v>62.318840579709999</v>
      </c>
      <c r="J6111" s="2">
        <v>64.492753623187994</v>
      </c>
      <c r="K6111" s="2">
        <v>26.086956521739001</v>
      </c>
      <c r="L6111" s="2">
        <v>47.463768115942003</v>
      </c>
      <c r="M6111" s="2">
        <v>19.565217391304</v>
      </c>
      <c r="N6111" s="2">
        <v>51.449275362319</v>
      </c>
      <c r="O6111" s="2">
        <v>49.275362318840997</v>
      </c>
      <c r="P6111" s="2">
        <v>42.753623188406003</v>
      </c>
      <c r="Q6111" s="2">
        <v>3.2608695652169999</v>
      </c>
      <c r="R6111" s="14">
        <v>1.086956521739</v>
      </c>
    </row>
    <row r="6112" spans="3:18" x14ac:dyDescent="0.25">
      <c r="C6112" s="125"/>
      <c r="D6112" s="120"/>
      <c r="E6112" s="4" t="s">
        <v>83</v>
      </c>
      <c r="F6112" s="5"/>
      <c r="G6112" s="6">
        <v>653</v>
      </c>
      <c r="H6112" s="7">
        <v>445</v>
      </c>
      <c r="I6112" s="1">
        <v>456</v>
      </c>
      <c r="J6112" s="1">
        <v>434</v>
      </c>
      <c r="K6112" s="1">
        <v>239</v>
      </c>
      <c r="L6112" s="1">
        <v>360</v>
      </c>
      <c r="M6112" s="1">
        <v>108</v>
      </c>
      <c r="N6112" s="1">
        <v>329</v>
      </c>
      <c r="O6112" s="1">
        <v>311</v>
      </c>
      <c r="P6112" s="1">
        <v>287</v>
      </c>
      <c r="Q6112" s="1">
        <v>23</v>
      </c>
      <c r="R6112" s="11">
        <v>8</v>
      </c>
    </row>
    <row r="6113" spans="3:18" x14ac:dyDescent="0.25">
      <c r="C6113" s="125"/>
      <c r="D6113" s="120"/>
      <c r="E6113" s="9"/>
      <c r="F6113" s="10"/>
      <c r="G6113" s="8">
        <v>100</v>
      </c>
      <c r="H6113" s="13">
        <v>68.147013782542004</v>
      </c>
      <c r="I6113" s="2">
        <v>69.831546707504003</v>
      </c>
      <c r="J6113" s="2">
        <v>66.462480857580005</v>
      </c>
      <c r="K6113" s="2">
        <v>36.600306278714001</v>
      </c>
      <c r="L6113" s="2">
        <v>55.130168453292001</v>
      </c>
      <c r="M6113" s="2">
        <v>16.539050535988</v>
      </c>
      <c r="N6113" s="2">
        <v>50.382848392036998</v>
      </c>
      <c r="O6113" s="2">
        <v>47.626339969371998</v>
      </c>
      <c r="P6113" s="2">
        <v>43.950995405819</v>
      </c>
      <c r="Q6113" s="2">
        <v>3.5222052067380001</v>
      </c>
      <c r="R6113" s="14">
        <v>1.225114854518</v>
      </c>
    </row>
    <row r="6114" spans="3:18" x14ac:dyDescent="0.25">
      <c r="C6114" s="125"/>
      <c r="D6114" s="120"/>
      <c r="E6114" s="4" t="s">
        <v>84</v>
      </c>
      <c r="F6114" s="5"/>
      <c r="G6114" s="6">
        <v>439</v>
      </c>
      <c r="H6114" s="7">
        <v>298</v>
      </c>
      <c r="I6114" s="1">
        <v>291</v>
      </c>
      <c r="J6114" s="1">
        <v>317</v>
      </c>
      <c r="K6114" s="1">
        <v>142</v>
      </c>
      <c r="L6114" s="1">
        <v>209</v>
      </c>
      <c r="M6114" s="1">
        <v>102</v>
      </c>
      <c r="N6114" s="1">
        <v>224</v>
      </c>
      <c r="O6114" s="1">
        <v>215</v>
      </c>
      <c r="P6114" s="1">
        <v>199</v>
      </c>
      <c r="Q6114" s="1">
        <v>8</v>
      </c>
      <c r="R6114" s="11">
        <v>5</v>
      </c>
    </row>
    <row r="6115" spans="3:18" x14ac:dyDescent="0.25">
      <c r="C6115" s="125"/>
      <c r="D6115" s="120"/>
      <c r="E6115" s="9"/>
      <c r="F6115" s="10"/>
      <c r="G6115" s="8">
        <v>100</v>
      </c>
      <c r="H6115" s="13">
        <v>67.881548974943001</v>
      </c>
      <c r="I6115" s="2">
        <v>66.287015945329998</v>
      </c>
      <c r="J6115" s="2">
        <v>72.209567198177993</v>
      </c>
      <c r="K6115" s="2">
        <v>32.346241457859001</v>
      </c>
      <c r="L6115" s="2">
        <v>47.608200455580999</v>
      </c>
      <c r="M6115" s="2">
        <v>23.234624145786</v>
      </c>
      <c r="N6115" s="2">
        <v>51.025056947608</v>
      </c>
      <c r="O6115" s="2">
        <v>48.974943052392</v>
      </c>
      <c r="P6115" s="2">
        <v>45.330296127563003</v>
      </c>
      <c r="Q6115" s="2">
        <v>1.822323462415</v>
      </c>
      <c r="R6115" s="14">
        <v>1.1389521640089999</v>
      </c>
    </row>
    <row r="6116" spans="3:18" x14ac:dyDescent="0.25">
      <c r="C6116" s="125"/>
      <c r="D6116" s="120"/>
      <c r="E6116" s="4" t="s">
        <v>85</v>
      </c>
      <c r="F6116" s="5"/>
      <c r="G6116" s="6">
        <v>354</v>
      </c>
      <c r="H6116" s="7">
        <v>247</v>
      </c>
      <c r="I6116" s="1">
        <v>232</v>
      </c>
      <c r="J6116" s="1">
        <v>236</v>
      </c>
      <c r="K6116" s="1">
        <v>108</v>
      </c>
      <c r="L6116" s="1">
        <v>175</v>
      </c>
      <c r="M6116" s="1">
        <v>62</v>
      </c>
      <c r="N6116" s="1">
        <v>177</v>
      </c>
      <c r="O6116" s="1">
        <v>168</v>
      </c>
      <c r="P6116" s="1">
        <v>139</v>
      </c>
      <c r="Q6116" s="1">
        <v>6</v>
      </c>
      <c r="R6116" s="11">
        <v>3</v>
      </c>
    </row>
    <row r="6117" spans="3:18" x14ac:dyDescent="0.25">
      <c r="C6117" s="125"/>
      <c r="D6117" s="120"/>
      <c r="E6117" s="9"/>
      <c r="F6117" s="10"/>
      <c r="G6117" s="8">
        <v>100</v>
      </c>
      <c r="H6117" s="13">
        <v>69.774011299435003</v>
      </c>
      <c r="I6117" s="2">
        <v>65.536723163841998</v>
      </c>
      <c r="J6117" s="2">
        <v>66.666666666666998</v>
      </c>
      <c r="K6117" s="2">
        <v>30.508474576270999</v>
      </c>
      <c r="L6117" s="2">
        <v>49.435028248587997</v>
      </c>
      <c r="M6117" s="2">
        <v>17.514124293784999</v>
      </c>
      <c r="N6117" s="2">
        <v>50</v>
      </c>
      <c r="O6117" s="2">
        <v>47.457627118643998</v>
      </c>
      <c r="P6117" s="2">
        <v>39.265536723163997</v>
      </c>
      <c r="Q6117" s="2">
        <v>1.6949152542370001</v>
      </c>
      <c r="R6117" s="14">
        <v>0.84745762711899997</v>
      </c>
    </row>
    <row r="6118" spans="3:18" x14ac:dyDescent="0.25">
      <c r="C6118" s="125"/>
      <c r="D6118" s="120"/>
      <c r="E6118" s="4" t="s">
        <v>86</v>
      </c>
      <c r="F6118" s="5"/>
      <c r="G6118" s="6">
        <v>206</v>
      </c>
      <c r="H6118" s="7">
        <v>130</v>
      </c>
      <c r="I6118" s="1">
        <v>125</v>
      </c>
      <c r="J6118" s="1">
        <v>144</v>
      </c>
      <c r="K6118" s="1">
        <v>66</v>
      </c>
      <c r="L6118" s="1">
        <v>108</v>
      </c>
      <c r="M6118" s="1">
        <v>57</v>
      </c>
      <c r="N6118" s="1">
        <v>94</v>
      </c>
      <c r="O6118" s="1">
        <v>99</v>
      </c>
      <c r="P6118" s="1">
        <v>87</v>
      </c>
      <c r="Q6118" s="1">
        <v>3</v>
      </c>
      <c r="R6118" s="11">
        <v>2</v>
      </c>
    </row>
    <row r="6119" spans="3:18" x14ac:dyDescent="0.25">
      <c r="C6119" s="125"/>
      <c r="D6119" s="120"/>
      <c r="E6119" s="9"/>
      <c r="F6119" s="10"/>
      <c r="G6119" s="8">
        <v>100</v>
      </c>
      <c r="H6119" s="13">
        <v>63.106796116505002</v>
      </c>
      <c r="I6119" s="2">
        <v>60.679611650485</v>
      </c>
      <c r="J6119" s="2">
        <v>69.902912621358993</v>
      </c>
      <c r="K6119" s="2">
        <v>32.038834951456003</v>
      </c>
      <c r="L6119" s="2">
        <v>52.427184466019</v>
      </c>
      <c r="M6119" s="2">
        <v>27.669902912621001</v>
      </c>
      <c r="N6119" s="2">
        <v>45.631067961165002</v>
      </c>
      <c r="O6119" s="2">
        <v>48.058252427184001</v>
      </c>
      <c r="P6119" s="2">
        <v>42.233009708738003</v>
      </c>
      <c r="Q6119" s="2">
        <v>1.456310679612</v>
      </c>
      <c r="R6119" s="14">
        <v>0.97087378640800004</v>
      </c>
    </row>
    <row r="6120" spans="3:18" x14ac:dyDescent="0.25">
      <c r="C6120" s="125"/>
      <c r="D6120" s="120"/>
      <c r="E6120" s="4" t="s">
        <v>87</v>
      </c>
      <c r="F6120" s="5"/>
      <c r="G6120" s="6">
        <v>248</v>
      </c>
      <c r="H6120" s="7">
        <v>155</v>
      </c>
      <c r="I6120" s="1">
        <v>155</v>
      </c>
      <c r="J6120" s="1">
        <v>164</v>
      </c>
      <c r="K6120" s="1">
        <v>67</v>
      </c>
      <c r="L6120" s="1">
        <v>124</v>
      </c>
      <c r="M6120" s="1">
        <v>55</v>
      </c>
      <c r="N6120" s="1">
        <v>125</v>
      </c>
      <c r="O6120" s="1">
        <v>128</v>
      </c>
      <c r="P6120" s="1">
        <v>118</v>
      </c>
      <c r="Q6120" s="1">
        <v>4</v>
      </c>
      <c r="R6120" s="11">
        <v>1</v>
      </c>
    </row>
    <row r="6121" spans="3:18" x14ac:dyDescent="0.25">
      <c r="C6121" s="125"/>
      <c r="D6121" s="120"/>
      <c r="E6121" s="9"/>
      <c r="F6121" s="10"/>
      <c r="G6121" s="8">
        <v>100</v>
      </c>
      <c r="H6121" s="13">
        <v>62.5</v>
      </c>
      <c r="I6121" s="2">
        <v>62.5</v>
      </c>
      <c r="J6121" s="2">
        <v>66.129032258064996</v>
      </c>
      <c r="K6121" s="2">
        <v>27.016129032258</v>
      </c>
      <c r="L6121" s="2">
        <v>50</v>
      </c>
      <c r="M6121" s="2">
        <v>22.177419354839</v>
      </c>
      <c r="N6121" s="2">
        <v>50.403225806451999</v>
      </c>
      <c r="O6121" s="2">
        <v>51.612903225806001</v>
      </c>
      <c r="P6121" s="2">
        <v>47.580645161290001</v>
      </c>
      <c r="Q6121" s="2">
        <v>1.6129032258060001</v>
      </c>
      <c r="R6121" s="14">
        <v>0.40322580645200001</v>
      </c>
    </row>
    <row r="6122" spans="3:18" x14ac:dyDescent="0.25">
      <c r="C6122" s="121" t="s">
        <v>88</v>
      </c>
      <c r="D6122" s="119" t="s">
        <v>20</v>
      </c>
      <c r="E6122" s="18" t="s">
        <v>89</v>
      </c>
      <c r="F6122" s="17"/>
      <c r="G6122" s="19">
        <v>99</v>
      </c>
      <c r="H6122" s="21">
        <v>60</v>
      </c>
      <c r="I6122" s="3">
        <v>61</v>
      </c>
      <c r="J6122" s="3">
        <v>59</v>
      </c>
      <c r="K6122" s="3">
        <v>24</v>
      </c>
      <c r="L6122" s="3">
        <v>47</v>
      </c>
      <c r="M6122" s="3">
        <v>23</v>
      </c>
      <c r="N6122" s="3">
        <v>47</v>
      </c>
      <c r="O6122" s="3">
        <v>54</v>
      </c>
      <c r="P6122" s="3">
        <v>40</v>
      </c>
      <c r="Q6122" s="3">
        <v>4</v>
      </c>
      <c r="R6122" s="22">
        <v>2</v>
      </c>
    </row>
    <row r="6123" spans="3:18" x14ac:dyDescent="0.25">
      <c r="C6123" s="122"/>
      <c r="D6123" s="120"/>
      <c r="E6123" s="9"/>
      <c r="F6123" s="10"/>
      <c r="G6123" s="8">
        <v>100</v>
      </c>
      <c r="H6123" s="13">
        <v>60.606060606061</v>
      </c>
      <c r="I6123" s="2">
        <v>61.616161616162003</v>
      </c>
      <c r="J6123" s="2">
        <v>59.595959595959997</v>
      </c>
      <c r="K6123" s="2">
        <v>24.242424242424001</v>
      </c>
      <c r="L6123" s="2">
        <v>47.474747474746998</v>
      </c>
      <c r="M6123" s="2">
        <v>23.232323232323001</v>
      </c>
      <c r="N6123" s="2">
        <v>47.474747474746998</v>
      </c>
      <c r="O6123" s="2">
        <v>54.545454545455001</v>
      </c>
      <c r="P6123" s="2">
        <v>40.404040404040003</v>
      </c>
      <c r="Q6123" s="2">
        <v>4.0404040404039998</v>
      </c>
      <c r="R6123" s="14">
        <v>2.0202020202019999</v>
      </c>
    </row>
    <row r="6124" spans="3:18" x14ac:dyDescent="0.25">
      <c r="C6124" s="122"/>
      <c r="D6124" s="120"/>
      <c r="E6124" s="4" t="s">
        <v>90</v>
      </c>
      <c r="F6124" s="5"/>
      <c r="G6124" s="6">
        <v>177</v>
      </c>
      <c r="H6124" s="7">
        <v>129</v>
      </c>
      <c r="I6124" s="1">
        <v>111</v>
      </c>
      <c r="J6124" s="1">
        <v>119</v>
      </c>
      <c r="K6124" s="1">
        <v>48</v>
      </c>
      <c r="L6124" s="1">
        <v>84</v>
      </c>
      <c r="M6124" s="1">
        <v>31</v>
      </c>
      <c r="N6124" s="1">
        <v>95</v>
      </c>
      <c r="O6124" s="1">
        <v>82</v>
      </c>
      <c r="P6124" s="1">
        <v>78</v>
      </c>
      <c r="Q6124" s="1">
        <v>5</v>
      </c>
      <c r="R6124" s="11">
        <v>1</v>
      </c>
    </row>
    <row r="6125" spans="3:18" x14ac:dyDescent="0.25">
      <c r="C6125" s="122"/>
      <c r="D6125" s="120"/>
      <c r="E6125" s="9"/>
      <c r="F6125" s="10"/>
      <c r="G6125" s="8">
        <v>100</v>
      </c>
      <c r="H6125" s="13">
        <v>72.881355932202993</v>
      </c>
      <c r="I6125" s="2">
        <v>62.711864406780002</v>
      </c>
      <c r="J6125" s="2">
        <v>67.231638418079001</v>
      </c>
      <c r="K6125" s="2">
        <v>27.118644067797</v>
      </c>
      <c r="L6125" s="2">
        <v>47.457627118643998</v>
      </c>
      <c r="M6125" s="2">
        <v>17.514124293784999</v>
      </c>
      <c r="N6125" s="2">
        <v>53.672316384181002</v>
      </c>
      <c r="O6125" s="2">
        <v>46.327683615818998</v>
      </c>
      <c r="P6125" s="2">
        <v>44.067796610168998</v>
      </c>
      <c r="Q6125" s="2">
        <v>2.8248587570620001</v>
      </c>
      <c r="R6125" s="14">
        <v>0.56497175141199996</v>
      </c>
    </row>
    <row r="6126" spans="3:18" x14ac:dyDescent="0.25">
      <c r="C6126" s="122"/>
      <c r="D6126" s="120"/>
      <c r="E6126" s="4" t="s">
        <v>83</v>
      </c>
      <c r="F6126" s="5"/>
      <c r="G6126" s="6">
        <v>653</v>
      </c>
      <c r="H6126" s="7">
        <v>445</v>
      </c>
      <c r="I6126" s="1">
        <v>456</v>
      </c>
      <c r="J6126" s="1">
        <v>434</v>
      </c>
      <c r="K6126" s="1">
        <v>239</v>
      </c>
      <c r="L6126" s="1">
        <v>360</v>
      </c>
      <c r="M6126" s="1">
        <v>108</v>
      </c>
      <c r="N6126" s="1">
        <v>329</v>
      </c>
      <c r="O6126" s="1">
        <v>311</v>
      </c>
      <c r="P6126" s="1">
        <v>287</v>
      </c>
      <c r="Q6126" s="1">
        <v>23</v>
      </c>
      <c r="R6126" s="11">
        <v>8</v>
      </c>
    </row>
    <row r="6127" spans="3:18" x14ac:dyDescent="0.25">
      <c r="C6127" s="122"/>
      <c r="D6127" s="120"/>
      <c r="E6127" s="9"/>
      <c r="F6127" s="10"/>
      <c r="G6127" s="8">
        <v>100</v>
      </c>
      <c r="H6127" s="13">
        <v>68.147013782542004</v>
      </c>
      <c r="I6127" s="2">
        <v>69.831546707504003</v>
      </c>
      <c r="J6127" s="2">
        <v>66.462480857580005</v>
      </c>
      <c r="K6127" s="2">
        <v>36.600306278714001</v>
      </c>
      <c r="L6127" s="2">
        <v>55.130168453292001</v>
      </c>
      <c r="M6127" s="2">
        <v>16.539050535988</v>
      </c>
      <c r="N6127" s="2">
        <v>50.382848392036998</v>
      </c>
      <c r="O6127" s="2">
        <v>47.626339969371998</v>
      </c>
      <c r="P6127" s="2">
        <v>43.950995405819</v>
      </c>
      <c r="Q6127" s="2">
        <v>3.5222052067380001</v>
      </c>
      <c r="R6127" s="14">
        <v>1.225114854518</v>
      </c>
    </row>
    <row r="6128" spans="3:18" x14ac:dyDescent="0.25">
      <c r="C6128" s="122"/>
      <c r="D6128" s="120"/>
      <c r="E6128" s="4" t="s">
        <v>91</v>
      </c>
      <c r="F6128" s="5"/>
      <c r="G6128" s="6">
        <v>106</v>
      </c>
      <c r="H6128" s="7">
        <v>71</v>
      </c>
      <c r="I6128" s="1">
        <v>71</v>
      </c>
      <c r="J6128" s="1">
        <v>74</v>
      </c>
      <c r="K6128" s="1">
        <v>32</v>
      </c>
      <c r="L6128" s="1">
        <v>38</v>
      </c>
      <c r="M6128" s="1">
        <v>27</v>
      </c>
      <c r="N6128" s="1">
        <v>47</v>
      </c>
      <c r="O6128" s="1">
        <v>51</v>
      </c>
      <c r="P6128" s="1">
        <v>47</v>
      </c>
      <c r="Q6128" s="1">
        <v>1</v>
      </c>
      <c r="R6128" s="11">
        <v>1</v>
      </c>
    </row>
    <row r="6129" spans="2:18" x14ac:dyDescent="0.25">
      <c r="C6129" s="122"/>
      <c r="D6129" s="120"/>
      <c r="E6129" s="9"/>
      <c r="F6129" s="10"/>
      <c r="G6129" s="8">
        <v>100</v>
      </c>
      <c r="H6129" s="13">
        <v>66.981132075472004</v>
      </c>
      <c r="I6129" s="2">
        <v>66.981132075472004</v>
      </c>
      <c r="J6129" s="2">
        <v>69.811320754717002</v>
      </c>
      <c r="K6129" s="2">
        <v>30.188679245283002</v>
      </c>
      <c r="L6129" s="2">
        <v>35.849056603774002</v>
      </c>
      <c r="M6129" s="2">
        <v>25.471698113207999</v>
      </c>
      <c r="N6129" s="2">
        <v>44.339622641509003</v>
      </c>
      <c r="O6129" s="2">
        <v>48.113207547169999</v>
      </c>
      <c r="P6129" s="2">
        <v>44.339622641509003</v>
      </c>
      <c r="Q6129" s="2">
        <v>0.94339622641499998</v>
      </c>
      <c r="R6129" s="14">
        <v>0.94339622641499998</v>
      </c>
    </row>
    <row r="6130" spans="2:18" x14ac:dyDescent="0.25">
      <c r="C6130" s="122"/>
      <c r="D6130" s="120"/>
      <c r="E6130" s="4" t="s">
        <v>92</v>
      </c>
      <c r="F6130" s="5"/>
      <c r="G6130" s="6">
        <v>114</v>
      </c>
      <c r="H6130" s="7">
        <v>77</v>
      </c>
      <c r="I6130" s="1">
        <v>70</v>
      </c>
      <c r="J6130" s="1">
        <v>89</v>
      </c>
      <c r="K6130" s="1">
        <v>32</v>
      </c>
      <c r="L6130" s="1">
        <v>54</v>
      </c>
      <c r="M6130" s="1">
        <v>30</v>
      </c>
      <c r="N6130" s="1">
        <v>64</v>
      </c>
      <c r="O6130" s="1">
        <v>55</v>
      </c>
      <c r="P6130" s="1">
        <v>56</v>
      </c>
      <c r="Q6130" s="1">
        <v>2</v>
      </c>
      <c r="R6130" s="11">
        <v>3</v>
      </c>
    </row>
    <row r="6131" spans="2:18" x14ac:dyDescent="0.25">
      <c r="C6131" s="122"/>
      <c r="D6131" s="120"/>
      <c r="E6131" s="9"/>
      <c r="F6131" s="10"/>
      <c r="G6131" s="8">
        <v>100</v>
      </c>
      <c r="H6131" s="13">
        <v>67.543859649122993</v>
      </c>
      <c r="I6131" s="2">
        <v>61.403508771929999</v>
      </c>
      <c r="J6131" s="2">
        <v>78.070175438595996</v>
      </c>
      <c r="K6131" s="2">
        <v>28.070175438595999</v>
      </c>
      <c r="L6131" s="2">
        <v>47.368421052632002</v>
      </c>
      <c r="M6131" s="2">
        <v>26.315789473683999</v>
      </c>
      <c r="N6131" s="2">
        <v>56.140350877193001</v>
      </c>
      <c r="O6131" s="2">
        <v>48.245614035088003</v>
      </c>
      <c r="P6131" s="2">
        <v>49.122807017543998</v>
      </c>
      <c r="Q6131" s="2">
        <v>1.7543859649119999</v>
      </c>
      <c r="R6131" s="14">
        <v>2.6315789473679998</v>
      </c>
    </row>
    <row r="6132" spans="2:18" x14ac:dyDescent="0.25">
      <c r="C6132" s="122"/>
      <c r="D6132" s="120"/>
      <c r="E6132" s="4" t="s">
        <v>93</v>
      </c>
      <c r="F6132" s="5"/>
      <c r="G6132" s="6">
        <v>219</v>
      </c>
      <c r="H6132" s="7">
        <v>150</v>
      </c>
      <c r="I6132" s="1">
        <v>150</v>
      </c>
      <c r="J6132" s="1">
        <v>154</v>
      </c>
      <c r="K6132" s="1">
        <v>78</v>
      </c>
      <c r="L6132" s="1">
        <v>117</v>
      </c>
      <c r="M6132" s="1">
        <v>45</v>
      </c>
      <c r="N6132" s="1">
        <v>113</v>
      </c>
      <c r="O6132" s="1">
        <v>109</v>
      </c>
      <c r="P6132" s="1">
        <v>96</v>
      </c>
      <c r="Q6132" s="1">
        <v>5</v>
      </c>
      <c r="R6132" s="11">
        <v>1</v>
      </c>
    </row>
    <row r="6133" spans="2:18" x14ac:dyDescent="0.25">
      <c r="C6133" s="122"/>
      <c r="D6133" s="120"/>
      <c r="E6133" s="9"/>
      <c r="F6133" s="10"/>
      <c r="G6133" s="8">
        <v>100</v>
      </c>
      <c r="H6133" s="13">
        <v>68.493150684932004</v>
      </c>
      <c r="I6133" s="2">
        <v>68.493150684932004</v>
      </c>
      <c r="J6133" s="2">
        <v>70.319634703196002</v>
      </c>
      <c r="K6133" s="2">
        <v>35.616438356163997</v>
      </c>
      <c r="L6133" s="2">
        <v>53.424657534246997</v>
      </c>
      <c r="M6133" s="2">
        <v>20.547945205478999</v>
      </c>
      <c r="N6133" s="2">
        <v>51.598173515981998</v>
      </c>
      <c r="O6133" s="2">
        <v>49.771689497716999</v>
      </c>
      <c r="P6133" s="2">
        <v>43.835616438355999</v>
      </c>
      <c r="Q6133" s="2">
        <v>2.2831050228310001</v>
      </c>
      <c r="R6133" s="14">
        <v>0.45662100456600002</v>
      </c>
    </row>
    <row r="6134" spans="2:18" x14ac:dyDescent="0.25">
      <c r="C6134" s="122"/>
      <c r="D6134" s="120"/>
      <c r="E6134" s="4" t="s">
        <v>85</v>
      </c>
      <c r="F6134" s="5"/>
      <c r="G6134" s="6">
        <v>354</v>
      </c>
      <c r="H6134" s="7">
        <v>247</v>
      </c>
      <c r="I6134" s="1">
        <v>232</v>
      </c>
      <c r="J6134" s="1">
        <v>236</v>
      </c>
      <c r="K6134" s="1">
        <v>108</v>
      </c>
      <c r="L6134" s="1">
        <v>175</v>
      </c>
      <c r="M6134" s="1">
        <v>62</v>
      </c>
      <c r="N6134" s="1">
        <v>177</v>
      </c>
      <c r="O6134" s="1">
        <v>168</v>
      </c>
      <c r="P6134" s="1">
        <v>139</v>
      </c>
      <c r="Q6134" s="1">
        <v>6</v>
      </c>
      <c r="R6134" s="11">
        <v>3</v>
      </c>
    </row>
    <row r="6135" spans="2:18" x14ac:dyDescent="0.25">
      <c r="C6135" s="122"/>
      <c r="D6135" s="120"/>
      <c r="E6135" s="9"/>
      <c r="F6135" s="10"/>
      <c r="G6135" s="8">
        <v>100</v>
      </c>
      <c r="H6135" s="13">
        <v>69.774011299435003</v>
      </c>
      <c r="I6135" s="2">
        <v>65.536723163841998</v>
      </c>
      <c r="J6135" s="2">
        <v>66.666666666666998</v>
      </c>
      <c r="K6135" s="2">
        <v>30.508474576270999</v>
      </c>
      <c r="L6135" s="2">
        <v>49.435028248587997</v>
      </c>
      <c r="M6135" s="2">
        <v>17.514124293784999</v>
      </c>
      <c r="N6135" s="2">
        <v>50</v>
      </c>
      <c r="O6135" s="2">
        <v>47.457627118643998</v>
      </c>
      <c r="P6135" s="2">
        <v>39.265536723163997</v>
      </c>
      <c r="Q6135" s="2">
        <v>1.6949152542370001</v>
      </c>
      <c r="R6135" s="14">
        <v>0.84745762711899997</v>
      </c>
    </row>
    <row r="6136" spans="2:18" x14ac:dyDescent="0.25">
      <c r="C6136" s="122"/>
      <c r="D6136" s="120"/>
      <c r="E6136" s="4" t="s">
        <v>94</v>
      </c>
      <c r="F6136" s="5"/>
      <c r="G6136" s="6">
        <v>144</v>
      </c>
      <c r="H6136" s="7">
        <v>90</v>
      </c>
      <c r="I6136" s="1">
        <v>83</v>
      </c>
      <c r="J6136" s="1">
        <v>100</v>
      </c>
      <c r="K6136" s="1">
        <v>48</v>
      </c>
      <c r="L6136" s="1">
        <v>71</v>
      </c>
      <c r="M6136" s="1">
        <v>39</v>
      </c>
      <c r="N6136" s="1">
        <v>59</v>
      </c>
      <c r="O6136" s="1">
        <v>71</v>
      </c>
      <c r="P6136" s="1">
        <v>64</v>
      </c>
      <c r="Q6136" s="1">
        <v>3</v>
      </c>
      <c r="R6136" s="11">
        <v>2</v>
      </c>
    </row>
    <row r="6137" spans="2:18" x14ac:dyDescent="0.25">
      <c r="C6137" s="122"/>
      <c r="D6137" s="120"/>
      <c r="E6137" s="9"/>
      <c r="F6137" s="10"/>
      <c r="G6137" s="8">
        <v>100</v>
      </c>
      <c r="H6137" s="13">
        <v>62.5</v>
      </c>
      <c r="I6137" s="2">
        <v>57.638888888888999</v>
      </c>
      <c r="J6137" s="2">
        <v>69.444444444444002</v>
      </c>
      <c r="K6137" s="2">
        <v>33.333333333333002</v>
      </c>
      <c r="L6137" s="2">
        <v>49.305555555555998</v>
      </c>
      <c r="M6137" s="2">
        <v>27.083333333333002</v>
      </c>
      <c r="N6137" s="2">
        <v>40.972222222222001</v>
      </c>
      <c r="O6137" s="2">
        <v>49.305555555555998</v>
      </c>
      <c r="P6137" s="2">
        <v>44.444444444444002</v>
      </c>
      <c r="Q6137" s="2">
        <v>2.083333333333</v>
      </c>
      <c r="R6137" s="14">
        <v>1.3888888888890001</v>
      </c>
    </row>
    <row r="6138" spans="2:18" x14ac:dyDescent="0.25">
      <c r="C6138" s="122"/>
      <c r="D6138" s="120"/>
      <c r="E6138" s="4" t="s">
        <v>95</v>
      </c>
      <c r="F6138" s="5"/>
      <c r="G6138" s="6">
        <v>62</v>
      </c>
      <c r="H6138" s="7">
        <v>40</v>
      </c>
      <c r="I6138" s="1">
        <v>42</v>
      </c>
      <c r="J6138" s="1">
        <v>44</v>
      </c>
      <c r="K6138" s="1">
        <v>18</v>
      </c>
      <c r="L6138" s="1">
        <v>37</v>
      </c>
      <c r="M6138" s="1">
        <v>18</v>
      </c>
      <c r="N6138" s="1">
        <v>35</v>
      </c>
      <c r="O6138" s="1">
        <v>28</v>
      </c>
      <c r="P6138" s="1">
        <v>23</v>
      </c>
      <c r="Q6138" s="1">
        <v>0</v>
      </c>
      <c r="R6138" s="11">
        <v>0</v>
      </c>
    </row>
    <row r="6139" spans="2:18" x14ac:dyDescent="0.25">
      <c r="C6139" s="122"/>
      <c r="D6139" s="120"/>
      <c r="E6139" s="9"/>
      <c r="F6139" s="10"/>
      <c r="G6139" s="8">
        <v>100</v>
      </c>
      <c r="H6139" s="13">
        <v>64.516129032257993</v>
      </c>
      <c r="I6139" s="2">
        <v>67.741935483871003</v>
      </c>
      <c r="J6139" s="2">
        <v>70.967741935484</v>
      </c>
      <c r="K6139" s="2">
        <v>29.032258064516</v>
      </c>
      <c r="L6139" s="2">
        <v>59.677419354839003</v>
      </c>
      <c r="M6139" s="2">
        <v>29.032258064516</v>
      </c>
      <c r="N6139" s="2">
        <v>56.451612903226</v>
      </c>
      <c r="O6139" s="2">
        <v>45.161290322581003</v>
      </c>
      <c r="P6139" s="2">
        <v>37.096774193548001</v>
      </c>
      <c r="Q6139" s="16">
        <v>0</v>
      </c>
      <c r="R6139" s="32">
        <v>0</v>
      </c>
    </row>
    <row r="6140" spans="2:18" x14ac:dyDescent="0.25">
      <c r="C6140" s="122"/>
      <c r="D6140" s="120"/>
      <c r="E6140" s="4" t="s">
        <v>87</v>
      </c>
      <c r="F6140" s="5"/>
      <c r="G6140" s="6">
        <v>248</v>
      </c>
      <c r="H6140" s="7">
        <v>155</v>
      </c>
      <c r="I6140" s="1">
        <v>155</v>
      </c>
      <c r="J6140" s="1">
        <v>164</v>
      </c>
      <c r="K6140" s="1">
        <v>67</v>
      </c>
      <c r="L6140" s="1">
        <v>124</v>
      </c>
      <c r="M6140" s="1">
        <v>55</v>
      </c>
      <c r="N6140" s="1">
        <v>125</v>
      </c>
      <c r="O6140" s="1">
        <v>128</v>
      </c>
      <c r="P6140" s="1">
        <v>118</v>
      </c>
      <c r="Q6140" s="1">
        <v>4</v>
      </c>
      <c r="R6140" s="11">
        <v>1</v>
      </c>
    </row>
    <row r="6141" spans="2:18" x14ac:dyDescent="0.25">
      <c r="C6141" s="126"/>
      <c r="D6141" s="123"/>
      <c r="E6141" s="67"/>
      <c r="F6141" s="58"/>
      <c r="G6141" s="75">
        <v>100</v>
      </c>
      <c r="H6141" s="83">
        <v>62.5</v>
      </c>
      <c r="I6141" s="41">
        <v>62.5</v>
      </c>
      <c r="J6141" s="41">
        <v>66.129032258064996</v>
      </c>
      <c r="K6141" s="41">
        <v>27.016129032258</v>
      </c>
      <c r="L6141" s="41">
        <v>50</v>
      </c>
      <c r="M6141" s="41">
        <v>22.177419354839</v>
      </c>
      <c r="N6141" s="41">
        <v>50.403225806451999</v>
      </c>
      <c r="O6141" s="41">
        <v>51.612903225806001</v>
      </c>
      <c r="P6141" s="41">
        <v>47.580645161290001</v>
      </c>
      <c r="Q6141" s="41">
        <v>1.6129032258060001</v>
      </c>
      <c r="R6141" s="84">
        <v>0.40322580645200001</v>
      </c>
    </row>
    <row r="6143" spans="2:18" x14ac:dyDescent="0.25">
      <c r="B6143" s="48" t="str">
        <f xml:space="preserve"> HYPERLINK("#'目次'!B36", "[30]")</f>
        <v>[30]</v>
      </c>
      <c r="C6143" s="35" t="s">
        <v>257</v>
      </c>
    </row>
    <row r="6146" spans="3:18" x14ac:dyDescent="0.25">
      <c r="C6146" s="35" t="s">
        <v>14</v>
      </c>
    </row>
    <row r="6147" spans="3:18" ht="50.4" x14ac:dyDescent="0.25">
      <c r="C6147" s="115"/>
      <c r="D6147" s="116"/>
      <c r="E6147" s="116"/>
      <c r="F6147" s="116"/>
      <c r="G6147" s="44" t="s">
        <v>15</v>
      </c>
      <c r="H6147" s="43" t="s">
        <v>258</v>
      </c>
      <c r="I6147" s="26" t="s">
        <v>259</v>
      </c>
      <c r="J6147" s="26" t="s">
        <v>260</v>
      </c>
      <c r="K6147" s="26" t="s">
        <v>261</v>
      </c>
      <c r="L6147" s="26" t="s">
        <v>262</v>
      </c>
      <c r="M6147" s="26" t="s">
        <v>263</v>
      </c>
      <c r="N6147" s="26" t="s">
        <v>264</v>
      </c>
      <c r="O6147" s="26" t="s">
        <v>265</v>
      </c>
      <c r="P6147" s="26" t="s">
        <v>63</v>
      </c>
      <c r="Q6147" s="26" t="s">
        <v>266</v>
      </c>
      <c r="R6147" s="49" t="s">
        <v>18</v>
      </c>
    </row>
    <row r="6148" spans="3:18" x14ac:dyDescent="0.25">
      <c r="C6148" s="117"/>
      <c r="D6148" s="118"/>
      <c r="E6148" s="118"/>
      <c r="F6148" s="118"/>
      <c r="G6148" s="46"/>
      <c r="H6148" s="47"/>
      <c r="I6148" s="27"/>
      <c r="J6148" s="27"/>
      <c r="K6148" s="27"/>
      <c r="L6148" s="27"/>
      <c r="M6148" s="27"/>
      <c r="N6148" s="27"/>
      <c r="O6148" s="27"/>
      <c r="P6148" s="27"/>
      <c r="Q6148" s="27"/>
      <c r="R6148" s="45"/>
    </row>
    <row r="6149" spans="3:18" x14ac:dyDescent="0.25">
      <c r="C6149" s="77"/>
      <c r="D6149" s="17"/>
      <c r="E6149" s="76" t="s">
        <v>15</v>
      </c>
      <c r="F6149" s="73"/>
      <c r="G6149" s="57">
        <v>2414</v>
      </c>
      <c r="H6149" s="31">
        <v>715</v>
      </c>
      <c r="I6149" s="31">
        <v>626</v>
      </c>
      <c r="J6149" s="31">
        <v>1327</v>
      </c>
      <c r="K6149" s="31">
        <v>954</v>
      </c>
      <c r="L6149" s="31">
        <v>985</v>
      </c>
      <c r="M6149" s="31">
        <v>1560</v>
      </c>
      <c r="N6149" s="31">
        <v>546</v>
      </c>
      <c r="O6149" s="31">
        <v>425</v>
      </c>
      <c r="P6149" s="31">
        <v>187</v>
      </c>
      <c r="Q6149" s="31">
        <v>128</v>
      </c>
      <c r="R6149" s="68">
        <v>24</v>
      </c>
    </row>
    <row r="6150" spans="3:18" x14ac:dyDescent="0.25">
      <c r="C6150" s="67"/>
      <c r="D6150" s="58"/>
      <c r="E6150" s="58"/>
      <c r="F6150" s="78"/>
      <c r="G6150" s="8">
        <v>100</v>
      </c>
      <c r="H6150" s="2">
        <v>29.618889809445001</v>
      </c>
      <c r="I6150" s="2">
        <v>25.932062966031001</v>
      </c>
      <c r="J6150" s="2">
        <v>54.971002485501003</v>
      </c>
      <c r="K6150" s="2">
        <v>39.519469759735003</v>
      </c>
      <c r="L6150" s="2">
        <v>40.803645401822997</v>
      </c>
      <c r="M6150" s="2">
        <v>64.623032311515999</v>
      </c>
      <c r="N6150" s="2">
        <v>22.618061309030999</v>
      </c>
      <c r="O6150" s="2">
        <v>17.605633802817</v>
      </c>
      <c r="P6150" s="2">
        <v>7.746478873239</v>
      </c>
      <c r="Q6150" s="2">
        <v>5.3024026512009996</v>
      </c>
      <c r="R6150" s="14">
        <v>0.99420049710000002</v>
      </c>
    </row>
    <row r="6151" spans="3:18" x14ac:dyDescent="0.25">
      <c r="C6151" s="124" t="s">
        <v>19</v>
      </c>
      <c r="D6151" s="119" t="s">
        <v>20</v>
      </c>
      <c r="E6151" s="18" t="s">
        <v>21</v>
      </c>
      <c r="F6151" s="17"/>
      <c r="G6151" s="19">
        <v>1139</v>
      </c>
      <c r="H6151" s="21">
        <v>396</v>
      </c>
      <c r="I6151" s="3">
        <v>316</v>
      </c>
      <c r="J6151" s="3">
        <v>338</v>
      </c>
      <c r="K6151" s="3">
        <v>414</v>
      </c>
      <c r="L6151" s="3">
        <v>487</v>
      </c>
      <c r="M6151" s="3">
        <v>609</v>
      </c>
      <c r="N6151" s="3">
        <v>289</v>
      </c>
      <c r="O6151" s="3">
        <v>202</v>
      </c>
      <c r="P6151" s="3">
        <v>91</v>
      </c>
      <c r="Q6151" s="3">
        <v>61</v>
      </c>
      <c r="R6151" s="22">
        <v>15</v>
      </c>
    </row>
    <row r="6152" spans="3:18" x14ac:dyDescent="0.25">
      <c r="C6152" s="125"/>
      <c r="D6152" s="120"/>
      <c r="E6152" s="9"/>
      <c r="F6152" s="10"/>
      <c r="G6152" s="8">
        <v>100</v>
      </c>
      <c r="H6152" s="13">
        <v>34.767339771730001</v>
      </c>
      <c r="I6152" s="2">
        <v>27.743634767340001</v>
      </c>
      <c r="J6152" s="2">
        <v>29.675153643546999</v>
      </c>
      <c r="K6152" s="2">
        <v>36.347673397717003</v>
      </c>
      <c r="L6152" s="2">
        <v>42.756804214223003</v>
      </c>
      <c r="M6152" s="2">
        <v>53.467954345917001</v>
      </c>
      <c r="N6152" s="2">
        <v>25.373134328357999</v>
      </c>
      <c r="O6152" s="2">
        <v>17.734855136084001</v>
      </c>
      <c r="P6152" s="2">
        <v>7.9894644424930004</v>
      </c>
      <c r="Q6152" s="2">
        <v>5.3555750658469998</v>
      </c>
      <c r="R6152" s="14">
        <v>1.316944688323</v>
      </c>
    </row>
    <row r="6153" spans="3:18" x14ac:dyDescent="0.25">
      <c r="C6153" s="125"/>
      <c r="D6153" s="120"/>
      <c r="E6153" s="4" t="s">
        <v>22</v>
      </c>
      <c r="F6153" s="5"/>
      <c r="G6153" s="6">
        <v>1275</v>
      </c>
      <c r="H6153" s="7">
        <v>319</v>
      </c>
      <c r="I6153" s="1">
        <v>310</v>
      </c>
      <c r="J6153" s="1">
        <v>989</v>
      </c>
      <c r="K6153" s="1">
        <v>540</v>
      </c>
      <c r="L6153" s="1">
        <v>498</v>
      </c>
      <c r="M6153" s="1">
        <v>951</v>
      </c>
      <c r="N6153" s="1">
        <v>257</v>
      </c>
      <c r="O6153" s="1">
        <v>223</v>
      </c>
      <c r="P6153" s="1">
        <v>96</v>
      </c>
      <c r="Q6153" s="1">
        <v>67</v>
      </c>
      <c r="R6153" s="11">
        <v>9</v>
      </c>
    </row>
    <row r="6154" spans="3:18" x14ac:dyDescent="0.25">
      <c r="C6154" s="125"/>
      <c r="D6154" s="120"/>
      <c r="E6154" s="9"/>
      <c r="F6154" s="10"/>
      <c r="G6154" s="8">
        <v>100</v>
      </c>
      <c r="H6154" s="13">
        <v>25.019607843136999</v>
      </c>
      <c r="I6154" s="2">
        <v>24.313725490195999</v>
      </c>
      <c r="J6154" s="2">
        <v>77.568627450980003</v>
      </c>
      <c r="K6154" s="2">
        <v>42.352941176470999</v>
      </c>
      <c r="L6154" s="2">
        <v>39.058823529412003</v>
      </c>
      <c r="M6154" s="2">
        <v>74.588235294117993</v>
      </c>
      <c r="N6154" s="2">
        <v>20.156862745098</v>
      </c>
      <c r="O6154" s="2">
        <v>17.490196078431001</v>
      </c>
      <c r="P6154" s="2">
        <v>7.5294117647060004</v>
      </c>
      <c r="Q6154" s="2">
        <v>5.2549019607840002</v>
      </c>
      <c r="R6154" s="14">
        <v>0.70588235294099999</v>
      </c>
    </row>
    <row r="6155" spans="3:18" x14ac:dyDescent="0.25">
      <c r="C6155" s="121" t="s">
        <v>23</v>
      </c>
      <c r="D6155" s="121" t="s">
        <v>24</v>
      </c>
      <c r="E6155" s="18" t="s">
        <v>25</v>
      </c>
      <c r="F6155" s="17"/>
      <c r="G6155" s="19">
        <v>515</v>
      </c>
      <c r="H6155" s="21">
        <v>249</v>
      </c>
      <c r="I6155" s="3">
        <v>123</v>
      </c>
      <c r="J6155" s="3">
        <v>280</v>
      </c>
      <c r="K6155" s="3">
        <v>191</v>
      </c>
      <c r="L6155" s="3">
        <v>191</v>
      </c>
      <c r="M6155" s="3">
        <v>328</v>
      </c>
      <c r="N6155" s="3">
        <v>125</v>
      </c>
      <c r="O6155" s="3">
        <v>105</v>
      </c>
      <c r="P6155" s="3">
        <v>28</v>
      </c>
      <c r="Q6155" s="3">
        <v>18</v>
      </c>
      <c r="R6155" s="22">
        <v>0</v>
      </c>
    </row>
    <row r="6156" spans="3:18" x14ac:dyDescent="0.25">
      <c r="C6156" s="125"/>
      <c r="D6156" s="122"/>
      <c r="E6156" s="9"/>
      <c r="F6156" s="10"/>
      <c r="G6156" s="8">
        <v>100</v>
      </c>
      <c r="H6156" s="13">
        <v>48.349514563107</v>
      </c>
      <c r="I6156" s="2">
        <v>23.883495145630999</v>
      </c>
      <c r="J6156" s="2">
        <v>54.368932038834998</v>
      </c>
      <c r="K6156" s="2">
        <v>37.087378640776997</v>
      </c>
      <c r="L6156" s="2">
        <v>37.087378640776997</v>
      </c>
      <c r="M6156" s="2">
        <v>63.689320388349998</v>
      </c>
      <c r="N6156" s="2">
        <v>24.271844660193999</v>
      </c>
      <c r="O6156" s="2">
        <v>20.388349514563</v>
      </c>
      <c r="P6156" s="2">
        <v>5.4368932038829998</v>
      </c>
      <c r="Q6156" s="2">
        <v>3.495145631068</v>
      </c>
      <c r="R6156" s="32">
        <v>0</v>
      </c>
    </row>
    <row r="6157" spans="3:18" x14ac:dyDescent="0.25">
      <c r="C6157" s="125"/>
      <c r="D6157" s="122"/>
      <c r="E6157" s="4" t="s">
        <v>26</v>
      </c>
      <c r="F6157" s="5"/>
      <c r="G6157" s="6">
        <v>718</v>
      </c>
      <c r="H6157" s="7">
        <v>257</v>
      </c>
      <c r="I6157" s="1">
        <v>194</v>
      </c>
      <c r="J6157" s="1">
        <v>422</v>
      </c>
      <c r="K6157" s="1">
        <v>279</v>
      </c>
      <c r="L6157" s="1">
        <v>281</v>
      </c>
      <c r="M6157" s="1">
        <v>510</v>
      </c>
      <c r="N6157" s="1">
        <v>160</v>
      </c>
      <c r="O6157" s="1">
        <v>140</v>
      </c>
      <c r="P6157" s="1">
        <v>47</v>
      </c>
      <c r="Q6157" s="1">
        <v>13</v>
      </c>
      <c r="R6157" s="11">
        <v>5</v>
      </c>
    </row>
    <row r="6158" spans="3:18" x14ac:dyDescent="0.25">
      <c r="C6158" s="125"/>
      <c r="D6158" s="122"/>
      <c r="E6158" s="9"/>
      <c r="F6158" s="10"/>
      <c r="G6158" s="8">
        <v>100</v>
      </c>
      <c r="H6158" s="13">
        <v>35.793871866295</v>
      </c>
      <c r="I6158" s="2">
        <v>27.019498607241999</v>
      </c>
      <c r="J6158" s="2">
        <v>58.774373259053</v>
      </c>
      <c r="K6158" s="2">
        <v>38.857938718663</v>
      </c>
      <c r="L6158" s="2">
        <v>39.136490250695999</v>
      </c>
      <c r="M6158" s="2">
        <v>71.030640668524001</v>
      </c>
      <c r="N6158" s="2">
        <v>22.284122562674</v>
      </c>
      <c r="O6158" s="2">
        <v>19.49860724234</v>
      </c>
      <c r="P6158" s="2">
        <v>6.545961002786</v>
      </c>
      <c r="Q6158" s="2">
        <v>1.8105849582169999</v>
      </c>
      <c r="R6158" s="14">
        <v>0.69637883008400003</v>
      </c>
    </row>
    <row r="6159" spans="3:18" x14ac:dyDescent="0.25">
      <c r="C6159" s="125"/>
      <c r="D6159" s="122"/>
      <c r="E6159" s="4" t="s">
        <v>27</v>
      </c>
      <c r="F6159" s="5"/>
      <c r="G6159" s="6">
        <v>492</v>
      </c>
      <c r="H6159" s="7">
        <v>112</v>
      </c>
      <c r="I6159" s="1">
        <v>151</v>
      </c>
      <c r="J6159" s="1">
        <v>294</v>
      </c>
      <c r="K6159" s="1">
        <v>232</v>
      </c>
      <c r="L6159" s="1">
        <v>240</v>
      </c>
      <c r="M6159" s="1">
        <v>357</v>
      </c>
      <c r="N6159" s="1">
        <v>141</v>
      </c>
      <c r="O6159" s="1">
        <v>96</v>
      </c>
      <c r="P6159" s="1">
        <v>26</v>
      </c>
      <c r="Q6159" s="1">
        <v>12</v>
      </c>
      <c r="R6159" s="11">
        <v>3</v>
      </c>
    </row>
    <row r="6160" spans="3:18" x14ac:dyDescent="0.25">
      <c r="C6160" s="125"/>
      <c r="D6160" s="122"/>
      <c r="E6160" s="9"/>
      <c r="F6160" s="10"/>
      <c r="G6160" s="8">
        <v>100</v>
      </c>
      <c r="H6160" s="13">
        <v>22.764227642276001</v>
      </c>
      <c r="I6160" s="2">
        <v>30.691056910568999</v>
      </c>
      <c r="J6160" s="2">
        <v>59.756097560976002</v>
      </c>
      <c r="K6160" s="2">
        <v>47.154471544715001</v>
      </c>
      <c r="L6160" s="2">
        <v>48.780487804878</v>
      </c>
      <c r="M6160" s="2">
        <v>72.560975609755999</v>
      </c>
      <c r="N6160" s="2">
        <v>28.658536585366001</v>
      </c>
      <c r="O6160" s="2">
        <v>19.512195121950999</v>
      </c>
      <c r="P6160" s="2">
        <v>5.2845528455280002</v>
      </c>
      <c r="Q6160" s="2">
        <v>2.4390243902440001</v>
      </c>
      <c r="R6160" s="14">
        <v>0.60975609756100002</v>
      </c>
    </row>
    <row r="6161" spans="3:18" x14ac:dyDescent="0.25">
      <c r="C6161" s="125"/>
      <c r="D6161" s="122"/>
      <c r="E6161" s="4" t="s">
        <v>28</v>
      </c>
      <c r="F6161" s="5"/>
      <c r="G6161" s="6">
        <v>390</v>
      </c>
      <c r="H6161" s="7">
        <v>69</v>
      </c>
      <c r="I6161" s="1">
        <v>94</v>
      </c>
      <c r="J6161" s="1">
        <v>224</v>
      </c>
      <c r="K6161" s="1">
        <v>151</v>
      </c>
      <c r="L6161" s="1">
        <v>179</v>
      </c>
      <c r="M6161" s="1">
        <v>248</v>
      </c>
      <c r="N6161" s="1">
        <v>91</v>
      </c>
      <c r="O6161" s="1">
        <v>64</v>
      </c>
      <c r="P6161" s="1">
        <v>40</v>
      </c>
      <c r="Q6161" s="1">
        <v>29</v>
      </c>
      <c r="R6161" s="11">
        <v>6</v>
      </c>
    </row>
    <row r="6162" spans="3:18" x14ac:dyDescent="0.25">
      <c r="C6162" s="125"/>
      <c r="D6162" s="122"/>
      <c r="E6162" s="9"/>
      <c r="F6162" s="10"/>
      <c r="G6162" s="8">
        <v>100</v>
      </c>
      <c r="H6162" s="13">
        <v>17.692307692307999</v>
      </c>
      <c r="I6162" s="2">
        <v>24.102564102563999</v>
      </c>
      <c r="J6162" s="2">
        <v>57.435897435896997</v>
      </c>
      <c r="K6162" s="2">
        <v>38.717948717949</v>
      </c>
      <c r="L6162" s="2">
        <v>45.897435897435997</v>
      </c>
      <c r="M6162" s="2">
        <v>63.589743589744003</v>
      </c>
      <c r="N6162" s="2">
        <v>23.333333333333002</v>
      </c>
      <c r="O6162" s="2">
        <v>16.410256410256</v>
      </c>
      <c r="P6162" s="2">
        <v>10.25641025641</v>
      </c>
      <c r="Q6162" s="2">
        <v>7.435897435897</v>
      </c>
      <c r="R6162" s="14">
        <v>1.538461538462</v>
      </c>
    </row>
    <row r="6163" spans="3:18" x14ac:dyDescent="0.25">
      <c r="C6163" s="125"/>
      <c r="D6163" s="122"/>
      <c r="E6163" s="4" t="s">
        <v>29</v>
      </c>
      <c r="F6163" s="5"/>
      <c r="G6163" s="6">
        <v>206</v>
      </c>
      <c r="H6163" s="7">
        <v>23</v>
      </c>
      <c r="I6163" s="1">
        <v>51</v>
      </c>
      <c r="J6163" s="1">
        <v>82</v>
      </c>
      <c r="K6163" s="1">
        <v>77</v>
      </c>
      <c r="L6163" s="1">
        <v>62</v>
      </c>
      <c r="M6163" s="1">
        <v>94</v>
      </c>
      <c r="N6163" s="1">
        <v>24</v>
      </c>
      <c r="O6163" s="1">
        <v>15</v>
      </c>
      <c r="P6163" s="1">
        <v>27</v>
      </c>
      <c r="Q6163" s="1">
        <v>38</v>
      </c>
      <c r="R6163" s="11">
        <v>7</v>
      </c>
    </row>
    <row r="6164" spans="3:18" x14ac:dyDescent="0.25">
      <c r="C6164" s="125"/>
      <c r="D6164" s="122"/>
      <c r="E6164" s="9"/>
      <c r="F6164" s="10"/>
      <c r="G6164" s="8">
        <v>100</v>
      </c>
      <c r="H6164" s="13">
        <v>11.165048543689</v>
      </c>
      <c r="I6164" s="2">
        <v>24.757281553397998</v>
      </c>
      <c r="J6164" s="2">
        <v>39.805825242718001</v>
      </c>
      <c r="K6164" s="2">
        <v>37.378640776699001</v>
      </c>
      <c r="L6164" s="2">
        <v>30.097087378641</v>
      </c>
      <c r="M6164" s="2">
        <v>45.631067961165002</v>
      </c>
      <c r="N6164" s="2">
        <v>11.650485436893</v>
      </c>
      <c r="O6164" s="2">
        <v>7.2815533980579996</v>
      </c>
      <c r="P6164" s="2">
        <v>13.106796116505</v>
      </c>
      <c r="Q6164" s="2">
        <v>18.446601941748</v>
      </c>
      <c r="R6164" s="14">
        <v>3.398058252427</v>
      </c>
    </row>
    <row r="6165" spans="3:18" x14ac:dyDescent="0.25">
      <c r="C6165" s="125"/>
      <c r="D6165" s="122"/>
      <c r="E6165" s="4" t="s">
        <v>30</v>
      </c>
      <c r="F6165" s="5"/>
      <c r="G6165" s="6">
        <v>76</v>
      </c>
      <c r="H6165" s="7">
        <v>4</v>
      </c>
      <c r="I6165" s="1">
        <v>12</v>
      </c>
      <c r="J6165" s="1">
        <v>23</v>
      </c>
      <c r="K6165" s="1">
        <v>20</v>
      </c>
      <c r="L6165" s="1">
        <v>30</v>
      </c>
      <c r="M6165" s="1">
        <v>22</v>
      </c>
      <c r="N6165" s="1">
        <v>5</v>
      </c>
      <c r="O6165" s="1">
        <v>5</v>
      </c>
      <c r="P6165" s="1">
        <v>15</v>
      </c>
      <c r="Q6165" s="1">
        <v>12</v>
      </c>
      <c r="R6165" s="11">
        <v>2</v>
      </c>
    </row>
    <row r="6166" spans="3:18" x14ac:dyDescent="0.25">
      <c r="C6166" s="125"/>
      <c r="D6166" s="122"/>
      <c r="E6166" s="9"/>
      <c r="F6166" s="10"/>
      <c r="G6166" s="8">
        <v>100</v>
      </c>
      <c r="H6166" s="13">
        <v>5.2631578947369997</v>
      </c>
      <c r="I6166" s="2">
        <v>15.789473684211</v>
      </c>
      <c r="J6166" s="2">
        <v>30.263157894736999</v>
      </c>
      <c r="K6166" s="2">
        <v>26.315789473683999</v>
      </c>
      <c r="L6166" s="2">
        <v>39.473684210526002</v>
      </c>
      <c r="M6166" s="2">
        <v>28.947368421053</v>
      </c>
      <c r="N6166" s="2">
        <v>6.5789473684209998</v>
      </c>
      <c r="O6166" s="2">
        <v>6.5789473684209998</v>
      </c>
      <c r="P6166" s="2">
        <v>19.736842105263001</v>
      </c>
      <c r="Q6166" s="2">
        <v>15.789473684211</v>
      </c>
      <c r="R6166" s="14">
        <v>2.6315789473679998</v>
      </c>
    </row>
    <row r="6167" spans="3:18" x14ac:dyDescent="0.25">
      <c r="C6167" s="125"/>
      <c r="D6167" s="122"/>
      <c r="E6167" s="4" t="s">
        <v>31</v>
      </c>
      <c r="F6167" s="5"/>
      <c r="G6167" s="6">
        <v>17</v>
      </c>
      <c r="H6167" s="7">
        <v>1</v>
      </c>
      <c r="I6167" s="1">
        <v>1</v>
      </c>
      <c r="J6167" s="1">
        <v>2</v>
      </c>
      <c r="K6167" s="1">
        <v>4</v>
      </c>
      <c r="L6167" s="1">
        <v>2</v>
      </c>
      <c r="M6167" s="1">
        <v>1</v>
      </c>
      <c r="N6167" s="1">
        <v>0</v>
      </c>
      <c r="O6167" s="1">
        <v>0</v>
      </c>
      <c r="P6167" s="1">
        <v>4</v>
      </c>
      <c r="Q6167" s="1">
        <v>6</v>
      </c>
      <c r="R6167" s="11">
        <v>1</v>
      </c>
    </row>
    <row r="6168" spans="3:18" x14ac:dyDescent="0.25">
      <c r="C6168" s="125"/>
      <c r="D6168" s="122"/>
      <c r="E6168" s="9"/>
      <c r="F6168" s="10"/>
      <c r="G6168" s="8">
        <v>100</v>
      </c>
      <c r="H6168" s="13">
        <v>5.8823529411760003</v>
      </c>
      <c r="I6168" s="2">
        <v>5.8823529411760003</v>
      </c>
      <c r="J6168" s="2">
        <v>11.764705882353001</v>
      </c>
      <c r="K6168" s="2">
        <v>23.529411764706001</v>
      </c>
      <c r="L6168" s="2">
        <v>11.764705882353001</v>
      </c>
      <c r="M6168" s="2">
        <v>5.8823529411760003</v>
      </c>
      <c r="N6168" s="16">
        <v>0</v>
      </c>
      <c r="O6168" s="16">
        <v>0</v>
      </c>
      <c r="P6168" s="2">
        <v>23.529411764706001</v>
      </c>
      <c r="Q6168" s="2">
        <v>35.294117647058997</v>
      </c>
      <c r="R6168" s="14">
        <v>5.8823529411760003</v>
      </c>
    </row>
    <row r="6169" spans="3:18" x14ac:dyDescent="0.25">
      <c r="C6169" s="125"/>
      <c r="D6169" s="122"/>
      <c r="E6169" s="4" t="s">
        <v>32</v>
      </c>
      <c r="F6169" s="5"/>
      <c r="G6169" s="6">
        <v>1233</v>
      </c>
      <c r="H6169" s="7">
        <v>506</v>
      </c>
      <c r="I6169" s="1">
        <v>317</v>
      </c>
      <c r="J6169" s="1">
        <v>702</v>
      </c>
      <c r="K6169" s="1">
        <v>470</v>
      </c>
      <c r="L6169" s="1">
        <v>472</v>
      </c>
      <c r="M6169" s="1">
        <v>838</v>
      </c>
      <c r="N6169" s="1">
        <v>285</v>
      </c>
      <c r="O6169" s="1">
        <v>245</v>
      </c>
      <c r="P6169" s="1">
        <v>75</v>
      </c>
      <c r="Q6169" s="1">
        <v>31</v>
      </c>
      <c r="R6169" s="11">
        <v>5</v>
      </c>
    </row>
    <row r="6170" spans="3:18" x14ac:dyDescent="0.25">
      <c r="C6170" s="125"/>
      <c r="D6170" s="122"/>
      <c r="E6170" s="9"/>
      <c r="F6170" s="10"/>
      <c r="G6170" s="8">
        <v>100</v>
      </c>
      <c r="H6170" s="13">
        <v>41.038118410381003</v>
      </c>
      <c r="I6170" s="2">
        <v>25.709651257097001</v>
      </c>
      <c r="J6170" s="2">
        <v>56.934306569343001</v>
      </c>
      <c r="K6170" s="2">
        <v>38.118410381183999</v>
      </c>
      <c r="L6170" s="2">
        <v>38.280616382806002</v>
      </c>
      <c r="M6170" s="2">
        <v>67.964314679642996</v>
      </c>
      <c r="N6170" s="2">
        <v>23.114355231144</v>
      </c>
      <c r="O6170" s="2">
        <v>19.870235198702002</v>
      </c>
      <c r="P6170" s="2">
        <v>6.0827250608270003</v>
      </c>
      <c r="Q6170" s="2">
        <v>2.5141930251420002</v>
      </c>
      <c r="R6170" s="14">
        <v>0.40551500405500002</v>
      </c>
    </row>
    <row r="6171" spans="3:18" x14ac:dyDescent="0.25">
      <c r="C6171" s="125"/>
      <c r="D6171" s="122"/>
      <c r="E6171" s="4" t="s">
        <v>33</v>
      </c>
      <c r="F6171" s="5"/>
      <c r="G6171" s="6">
        <v>882</v>
      </c>
      <c r="H6171" s="7">
        <v>181</v>
      </c>
      <c r="I6171" s="1">
        <v>245</v>
      </c>
      <c r="J6171" s="1">
        <v>518</v>
      </c>
      <c r="K6171" s="1">
        <v>383</v>
      </c>
      <c r="L6171" s="1">
        <v>419</v>
      </c>
      <c r="M6171" s="1">
        <v>605</v>
      </c>
      <c r="N6171" s="1">
        <v>232</v>
      </c>
      <c r="O6171" s="1">
        <v>160</v>
      </c>
      <c r="P6171" s="1">
        <v>66</v>
      </c>
      <c r="Q6171" s="1">
        <v>41</v>
      </c>
      <c r="R6171" s="11">
        <v>9</v>
      </c>
    </row>
    <row r="6172" spans="3:18" x14ac:dyDescent="0.25">
      <c r="C6172" s="125"/>
      <c r="D6172" s="122"/>
      <c r="E6172" s="9"/>
      <c r="F6172" s="10"/>
      <c r="G6172" s="8">
        <v>100</v>
      </c>
      <c r="H6172" s="13">
        <v>20.521541950113001</v>
      </c>
      <c r="I6172" s="2">
        <v>27.777777777777999</v>
      </c>
      <c r="J6172" s="2">
        <v>58.730158730158998</v>
      </c>
      <c r="K6172" s="2">
        <v>43.424036281178999</v>
      </c>
      <c r="L6172" s="2">
        <v>47.505668934239999</v>
      </c>
      <c r="M6172" s="2">
        <v>68.594104308390001</v>
      </c>
      <c r="N6172" s="2">
        <v>26.303854875283001</v>
      </c>
      <c r="O6172" s="2">
        <v>18.140589569161001</v>
      </c>
      <c r="P6172" s="2">
        <v>7.4829931972789998</v>
      </c>
      <c r="Q6172" s="2">
        <v>4.6485260770980004</v>
      </c>
      <c r="R6172" s="14">
        <v>1.0204081632649999</v>
      </c>
    </row>
    <row r="6173" spans="3:18" x14ac:dyDescent="0.25">
      <c r="C6173" s="125"/>
      <c r="D6173" s="122"/>
      <c r="E6173" s="4" t="s">
        <v>34</v>
      </c>
      <c r="F6173" s="5"/>
      <c r="G6173" s="6">
        <v>299</v>
      </c>
      <c r="H6173" s="7">
        <v>28</v>
      </c>
      <c r="I6173" s="1">
        <v>64</v>
      </c>
      <c r="J6173" s="1">
        <v>107</v>
      </c>
      <c r="K6173" s="1">
        <v>101</v>
      </c>
      <c r="L6173" s="1">
        <v>94</v>
      </c>
      <c r="M6173" s="1">
        <v>117</v>
      </c>
      <c r="N6173" s="1">
        <v>29</v>
      </c>
      <c r="O6173" s="1">
        <v>20</v>
      </c>
      <c r="P6173" s="1">
        <v>46</v>
      </c>
      <c r="Q6173" s="1">
        <v>56</v>
      </c>
      <c r="R6173" s="11">
        <v>10</v>
      </c>
    </row>
    <row r="6174" spans="3:18" x14ac:dyDescent="0.25">
      <c r="C6174" s="125"/>
      <c r="D6174" s="122"/>
      <c r="E6174" s="9"/>
      <c r="F6174" s="10"/>
      <c r="G6174" s="8">
        <v>100</v>
      </c>
      <c r="H6174" s="13">
        <v>9.3645484949829996</v>
      </c>
      <c r="I6174" s="2">
        <v>21.404682274247001</v>
      </c>
      <c r="J6174" s="2">
        <v>35.785953177258001</v>
      </c>
      <c r="K6174" s="2">
        <v>33.779264214046997</v>
      </c>
      <c r="L6174" s="2">
        <v>31.438127090300998</v>
      </c>
      <c r="M6174" s="2">
        <v>39.130434782609001</v>
      </c>
      <c r="N6174" s="2">
        <v>9.6989966555180001</v>
      </c>
      <c r="O6174" s="2">
        <v>6.6889632107020001</v>
      </c>
      <c r="P6174" s="2">
        <v>15.384615384615</v>
      </c>
      <c r="Q6174" s="2">
        <v>18.729096989967001</v>
      </c>
      <c r="R6174" s="14">
        <v>3.344481605351</v>
      </c>
    </row>
    <row r="6175" spans="3:18" x14ac:dyDescent="0.25">
      <c r="C6175" s="125"/>
      <c r="D6175" s="122"/>
      <c r="E6175" s="4" t="s">
        <v>35</v>
      </c>
      <c r="F6175" s="5"/>
      <c r="G6175" s="6">
        <v>1181</v>
      </c>
      <c r="H6175" s="7">
        <v>209</v>
      </c>
      <c r="I6175" s="1">
        <v>309</v>
      </c>
      <c r="J6175" s="1">
        <v>625</v>
      </c>
      <c r="K6175" s="1">
        <v>484</v>
      </c>
      <c r="L6175" s="1">
        <v>513</v>
      </c>
      <c r="M6175" s="1">
        <v>722</v>
      </c>
      <c r="N6175" s="1">
        <v>261</v>
      </c>
      <c r="O6175" s="1">
        <v>180</v>
      </c>
      <c r="P6175" s="1">
        <v>112</v>
      </c>
      <c r="Q6175" s="1">
        <v>97</v>
      </c>
      <c r="R6175" s="11">
        <v>19</v>
      </c>
    </row>
    <row r="6176" spans="3:18" x14ac:dyDescent="0.25">
      <c r="C6176" s="125"/>
      <c r="D6176" s="122"/>
      <c r="E6176" s="9"/>
      <c r="F6176" s="10"/>
      <c r="G6176" s="8">
        <v>100</v>
      </c>
      <c r="H6176" s="13">
        <v>17.696867061812</v>
      </c>
      <c r="I6176" s="2">
        <v>26.164267569856001</v>
      </c>
      <c r="J6176" s="2">
        <v>52.921253175274998</v>
      </c>
      <c r="K6176" s="2">
        <v>40.982218458932998</v>
      </c>
      <c r="L6176" s="2">
        <v>43.437764606266001</v>
      </c>
      <c r="M6176" s="2">
        <v>61.134631668078001</v>
      </c>
      <c r="N6176" s="2">
        <v>22.099915325994999</v>
      </c>
      <c r="O6176" s="2">
        <v>15.241320914478999</v>
      </c>
      <c r="P6176" s="2">
        <v>9.4834885690089994</v>
      </c>
      <c r="Q6176" s="2">
        <v>8.2133784928030007</v>
      </c>
      <c r="R6176" s="14">
        <v>1.608806096528</v>
      </c>
    </row>
    <row r="6177" spans="3:18" x14ac:dyDescent="0.25">
      <c r="C6177" s="125"/>
      <c r="D6177" s="121" t="s">
        <v>21</v>
      </c>
      <c r="E6177" s="18" t="s">
        <v>25</v>
      </c>
      <c r="F6177" s="17"/>
      <c r="G6177" s="19">
        <v>268</v>
      </c>
      <c r="H6177" s="21">
        <v>145</v>
      </c>
      <c r="I6177" s="3">
        <v>60</v>
      </c>
      <c r="J6177" s="3">
        <v>70</v>
      </c>
      <c r="K6177" s="3">
        <v>89</v>
      </c>
      <c r="L6177" s="3">
        <v>103</v>
      </c>
      <c r="M6177" s="3">
        <v>127</v>
      </c>
      <c r="N6177" s="3">
        <v>70</v>
      </c>
      <c r="O6177" s="3">
        <v>47</v>
      </c>
      <c r="P6177" s="3">
        <v>17</v>
      </c>
      <c r="Q6177" s="3">
        <v>14</v>
      </c>
      <c r="R6177" s="22">
        <v>0</v>
      </c>
    </row>
    <row r="6178" spans="3:18" x14ac:dyDescent="0.25">
      <c r="C6178" s="125"/>
      <c r="D6178" s="122"/>
      <c r="E6178" s="9"/>
      <c r="F6178" s="10"/>
      <c r="G6178" s="8">
        <v>100</v>
      </c>
      <c r="H6178" s="13">
        <v>54.104477611939998</v>
      </c>
      <c r="I6178" s="2">
        <v>22.388059701492999</v>
      </c>
      <c r="J6178" s="2">
        <v>26.119402985074998</v>
      </c>
      <c r="K6178" s="2">
        <v>33.208955223880999</v>
      </c>
      <c r="L6178" s="2">
        <v>38.432835820896003</v>
      </c>
      <c r="M6178" s="2">
        <v>47.388059701492999</v>
      </c>
      <c r="N6178" s="2">
        <v>26.119402985074998</v>
      </c>
      <c r="O6178" s="2">
        <v>17.537313432836001</v>
      </c>
      <c r="P6178" s="2">
        <v>6.3432835820899998</v>
      </c>
      <c r="Q6178" s="2">
        <v>5.2238805970150004</v>
      </c>
      <c r="R6178" s="32">
        <v>0</v>
      </c>
    </row>
    <row r="6179" spans="3:18" x14ac:dyDescent="0.25">
      <c r="C6179" s="125"/>
      <c r="D6179" s="122"/>
      <c r="E6179" s="4" t="s">
        <v>26</v>
      </c>
      <c r="F6179" s="5"/>
      <c r="G6179" s="6">
        <v>338</v>
      </c>
      <c r="H6179" s="7">
        <v>144</v>
      </c>
      <c r="I6179" s="1">
        <v>101</v>
      </c>
      <c r="J6179" s="1">
        <v>96</v>
      </c>
      <c r="K6179" s="1">
        <v>116</v>
      </c>
      <c r="L6179" s="1">
        <v>135</v>
      </c>
      <c r="M6179" s="1">
        <v>183</v>
      </c>
      <c r="N6179" s="1">
        <v>81</v>
      </c>
      <c r="O6179" s="1">
        <v>71</v>
      </c>
      <c r="P6179" s="1">
        <v>25</v>
      </c>
      <c r="Q6179" s="1">
        <v>9</v>
      </c>
      <c r="R6179" s="11">
        <v>4</v>
      </c>
    </row>
    <row r="6180" spans="3:18" x14ac:dyDescent="0.25">
      <c r="C6180" s="125"/>
      <c r="D6180" s="122"/>
      <c r="E6180" s="9"/>
      <c r="F6180" s="10"/>
      <c r="G6180" s="8">
        <v>100</v>
      </c>
      <c r="H6180" s="13">
        <v>42.603550295858</v>
      </c>
      <c r="I6180" s="2">
        <v>29.881656804734</v>
      </c>
      <c r="J6180" s="2">
        <v>28.402366863905002</v>
      </c>
      <c r="K6180" s="2">
        <v>34.319526627218998</v>
      </c>
      <c r="L6180" s="2">
        <v>39.940828402367003</v>
      </c>
      <c r="M6180" s="2">
        <v>54.142011834320002</v>
      </c>
      <c r="N6180" s="2">
        <v>23.96449704142</v>
      </c>
      <c r="O6180" s="2">
        <v>21.005917159763001</v>
      </c>
      <c r="P6180" s="2">
        <v>7.3964497041420003</v>
      </c>
      <c r="Q6180" s="2">
        <v>2.6627218934910002</v>
      </c>
      <c r="R6180" s="14">
        <v>1.1834319526629999</v>
      </c>
    </row>
    <row r="6181" spans="3:18" x14ac:dyDescent="0.25">
      <c r="C6181" s="125"/>
      <c r="D6181" s="122"/>
      <c r="E6181" s="4" t="s">
        <v>27</v>
      </c>
      <c r="F6181" s="5"/>
      <c r="G6181" s="6">
        <v>241</v>
      </c>
      <c r="H6181" s="7">
        <v>70</v>
      </c>
      <c r="I6181" s="1">
        <v>81</v>
      </c>
      <c r="J6181" s="1">
        <v>85</v>
      </c>
      <c r="K6181" s="1">
        <v>98</v>
      </c>
      <c r="L6181" s="1">
        <v>118</v>
      </c>
      <c r="M6181" s="1">
        <v>148</v>
      </c>
      <c r="N6181" s="1">
        <v>71</v>
      </c>
      <c r="O6181" s="1">
        <v>50</v>
      </c>
      <c r="P6181" s="1">
        <v>16</v>
      </c>
      <c r="Q6181" s="1">
        <v>6</v>
      </c>
      <c r="R6181" s="11">
        <v>1</v>
      </c>
    </row>
    <row r="6182" spans="3:18" x14ac:dyDescent="0.25">
      <c r="C6182" s="125"/>
      <c r="D6182" s="122"/>
      <c r="E6182" s="9"/>
      <c r="F6182" s="10"/>
      <c r="G6182" s="8">
        <v>100</v>
      </c>
      <c r="H6182" s="13">
        <v>29.045643153526999</v>
      </c>
      <c r="I6182" s="2">
        <v>33.609958506223997</v>
      </c>
      <c r="J6182" s="2">
        <v>35.269709543567998</v>
      </c>
      <c r="K6182" s="2">
        <v>40.663900414937999</v>
      </c>
      <c r="L6182" s="2">
        <v>48.962655601660003</v>
      </c>
      <c r="M6182" s="2">
        <v>61.410788381742996</v>
      </c>
      <c r="N6182" s="2">
        <v>29.460580912863001</v>
      </c>
      <c r="O6182" s="2">
        <v>20.746887966805001</v>
      </c>
      <c r="P6182" s="2">
        <v>6.6390041493779997</v>
      </c>
      <c r="Q6182" s="2">
        <v>2.4896265560169999</v>
      </c>
      <c r="R6182" s="14">
        <v>0.41493775933600002</v>
      </c>
    </row>
    <row r="6183" spans="3:18" x14ac:dyDescent="0.25">
      <c r="C6183" s="125"/>
      <c r="D6183" s="122"/>
      <c r="E6183" s="4" t="s">
        <v>28</v>
      </c>
      <c r="F6183" s="5"/>
      <c r="G6183" s="6">
        <v>180</v>
      </c>
      <c r="H6183" s="7">
        <v>26</v>
      </c>
      <c r="I6183" s="1">
        <v>45</v>
      </c>
      <c r="J6183" s="1">
        <v>62</v>
      </c>
      <c r="K6183" s="1">
        <v>69</v>
      </c>
      <c r="L6183" s="1">
        <v>92</v>
      </c>
      <c r="M6183" s="1">
        <v>98</v>
      </c>
      <c r="N6183" s="1">
        <v>50</v>
      </c>
      <c r="O6183" s="1">
        <v>23</v>
      </c>
      <c r="P6183" s="1">
        <v>20</v>
      </c>
      <c r="Q6183" s="1">
        <v>14</v>
      </c>
      <c r="R6183" s="11">
        <v>3</v>
      </c>
    </row>
    <row r="6184" spans="3:18" x14ac:dyDescent="0.25">
      <c r="C6184" s="125"/>
      <c r="D6184" s="122"/>
      <c r="E6184" s="9"/>
      <c r="F6184" s="10"/>
      <c r="G6184" s="8">
        <v>100</v>
      </c>
      <c r="H6184" s="13">
        <v>14.444444444444001</v>
      </c>
      <c r="I6184" s="2">
        <v>25</v>
      </c>
      <c r="J6184" s="2">
        <v>34.444444444444002</v>
      </c>
      <c r="K6184" s="2">
        <v>38.333333333333002</v>
      </c>
      <c r="L6184" s="2">
        <v>51.111111111111001</v>
      </c>
      <c r="M6184" s="2">
        <v>54.444444444444002</v>
      </c>
      <c r="N6184" s="2">
        <v>27.777777777777999</v>
      </c>
      <c r="O6184" s="2">
        <v>12.777777777778001</v>
      </c>
      <c r="P6184" s="2">
        <v>11.111111111111001</v>
      </c>
      <c r="Q6184" s="2">
        <v>7.7777777777779997</v>
      </c>
      <c r="R6184" s="14">
        <v>1.666666666667</v>
      </c>
    </row>
    <row r="6185" spans="3:18" x14ac:dyDescent="0.25">
      <c r="C6185" s="125"/>
      <c r="D6185" s="122"/>
      <c r="E6185" s="4" t="s">
        <v>29</v>
      </c>
      <c r="F6185" s="5"/>
      <c r="G6185" s="6">
        <v>83</v>
      </c>
      <c r="H6185" s="7">
        <v>10</v>
      </c>
      <c r="I6185" s="1">
        <v>26</v>
      </c>
      <c r="J6185" s="1">
        <v>18</v>
      </c>
      <c r="K6185" s="1">
        <v>33</v>
      </c>
      <c r="L6185" s="1">
        <v>26</v>
      </c>
      <c r="M6185" s="1">
        <v>43</v>
      </c>
      <c r="N6185" s="1">
        <v>16</v>
      </c>
      <c r="O6185" s="1">
        <v>9</v>
      </c>
      <c r="P6185" s="1">
        <v>7</v>
      </c>
      <c r="Q6185" s="1">
        <v>16</v>
      </c>
      <c r="R6185" s="11">
        <v>6</v>
      </c>
    </row>
    <row r="6186" spans="3:18" x14ac:dyDescent="0.25">
      <c r="C6186" s="125"/>
      <c r="D6186" s="122"/>
      <c r="E6186" s="9"/>
      <c r="F6186" s="10"/>
      <c r="G6186" s="8">
        <v>100</v>
      </c>
      <c r="H6186" s="13">
        <v>12.048192771084</v>
      </c>
      <c r="I6186" s="2">
        <v>31.325301204818999</v>
      </c>
      <c r="J6186" s="2">
        <v>21.686746987951999</v>
      </c>
      <c r="K6186" s="2">
        <v>39.759036144577998</v>
      </c>
      <c r="L6186" s="2">
        <v>31.325301204818999</v>
      </c>
      <c r="M6186" s="2">
        <v>51.807228915663003</v>
      </c>
      <c r="N6186" s="2">
        <v>19.277108433734998</v>
      </c>
      <c r="O6186" s="2">
        <v>10.843373493975999</v>
      </c>
      <c r="P6186" s="2">
        <v>8.4337349397590007</v>
      </c>
      <c r="Q6186" s="2">
        <v>19.277108433734998</v>
      </c>
      <c r="R6186" s="14">
        <v>7.2289156626509996</v>
      </c>
    </row>
    <row r="6187" spans="3:18" x14ac:dyDescent="0.25">
      <c r="C6187" s="125"/>
      <c r="D6187" s="122"/>
      <c r="E6187" s="4" t="s">
        <v>30</v>
      </c>
      <c r="F6187" s="5"/>
      <c r="G6187" s="6">
        <v>26</v>
      </c>
      <c r="H6187" s="7">
        <v>0</v>
      </c>
      <c r="I6187" s="1">
        <v>3</v>
      </c>
      <c r="J6187" s="1">
        <v>7</v>
      </c>
      <c r="K6187" s="1">
        <v>7</v>
      </c>
      <c r="L6187" s="1">
        <v>12</v>
      </c>
      <c r="M6187" s="1">
        <v>10</v>
      </c>
      <c r="N6187" s="1">
        <v>1</v>
      </c>
      <c r="O6187" s="1">
        <v>2</v>
      </c>
      <c r="P6187" s="1">
        <v>6</v>
      </c>
      <c r="Q6187" s="1">
        <v>2</v>
      </c>
      <c r="R6187" s="11">
        <v>1</v>
      </c>
    </row>
    <row r="6188" spans="3:18" x14ac:dyDescent="0.25">
      <c r="C6188" s="125"/>
      <c r="D6188" s="122"/>
      <c r="E6188" s="9"/>
      <c r="F6188" s="10"/>
      <c r="G6188" s="8">
        <v>100</v>
      </c>
      <c r="H6188" s="36">
        <v>0</v>
      </c>
      <c r="I6188" s="2">
        <v>11.538461538462</v>
      </c>
      <c r="J6188" s="2">
        <v>26.923076923077002</v>
      </c>
      <c r="K6188" s="2">
        <v>26.923076923077002</v>
      </c>
      <c r="L6188" s="2">
        <v>46.153846153845997</v>
      </c>
      <c r="M6188" s="2">
        <v>38.461538461537998</v>
      </c>
      <c r="N6188" s="2">
        <v>3.8461538461539999</v>
      </c>
      <c r="O6188" s="2">
        <v>7.6923076923079998</v>
      </c>
      <c r="P6188" s="2">
        <v>23.076923076922998</v>
      </c>
      <c r="Q6188" s="2">
        <v>7.6923076923079998</v>
      </c>
      <c r="R6188" s="14">
        <v>3.8461538461539999</v>
      </c>
    </row>
    <row r="6189" spans="3:18" x14ac:dyDescent="0.25">
      <c r="C6189" s="125"/>
      <c r="D6189" s="122"/>
      <c r="E6189" s="4" t="s">
        <v>31</v>
      </c>
      <c r="F6189" s="5"/>
      <c r="G6189" s="6">
        <v>3</v>
      </c>
      <c r="H6189" s="7">
        <v>1</v>
      </c>
      <c r="I6189" s="1">
        <v>0</v>
      </c>
      <c r="J6189" s="1">
        <v>0</v>
      </c>
      <c r="K6189" s="1">
        <v>2</v>
      </c>
      <c r="L6189" s="1">
        <v>1</v>
      </c>
      <c r="M6189" s="1">
        <v>0</v>
      </c>
      <c r="N6189" s="1">
        <v>0</v>
      </c>
      <c r="O6189" s="1">
        <v>0</v>
      </c>
      <c r="P6189" s="1">
        <v>0</v>
      </c>
      <c r="Q6189" s="1">
        <v>0</v>
      </c>
      <c r="R6189" s="11">
        <v>0</v>
      </c>
    </row>
    <row r="6190" spans="3:18" x14ac:dyDescent="0.25">
      <c r="C6190" s="125"/>
      <c r="D6190" s="122"/>
      <c r="E6190" s="9"/>
      <c r="F6190" s="10"/>
      <c r="G6190" s="8">
        <v>100</v>
      </c>
      <c r="H6190" s="13">
        <v>33.333333333333002</v>
      </c>
      <c r="I6190" s="16">
        <v>0</v>
      </c>
      <c r="J6190" s="16">
        <v>0</v>
      </c>
      <c r="K6190" s="2">
        <v>66.666666666666998</v>
      </c>
      <c r="L6190" s="2">
        <v>33.333333333333002</v>
      </c>
      <c r="M6190" s="16">
        <v>0</v>
      </c>
      <c r="N6190" s="16">
        <v>0</v>
      </c>
      <c r="O6190" s="16">
        <v>0</v>
      </c>
      <c r="P6190" s="16">
        <v>0</v>
      </c>
      <c r="Q6190" s="16">
        <v>0</v>
      </c>
      <c r="R6190" s="32">
        <v>0</v>
      </c>
    </row>
    <row r="6191" spans="3:18" x14ac:dyDescent="0.25">
      <c r="C6191" s="125"/>
      <c r="D6191" s="122"/>
      <c r="E6191" s="4" t="s">
        <v>32</v>
      </c>
      <c r="F6191" s="5"/>
      <c r="G6191" s="6">
        <v>606</v>
      </c>
      <c r="H6191" s="7">
        <v>289</v>
      </c>
      <c r="I6191" s="1">
        <v>161</v>
      </c>
      <c r="J6191" s="1">
        <v>166</v>
      </c>
      <c r="K6191" s="1">
        <v>205</v>
      </c>
      <c r="L6191" s="1">
        <v>238</v>
      </c>
      <c r="M6191" s="1">
        <v>310</v>
      </c>
      <c r="N6191" s="1">
        <v>151</v>
      </c>
      <c r="O6191" s="1">
        <v>118</v>
      </c>
      <c r="P6191" s="1">
        <v>42</v>
      </c>
      <c r="Q6191" s="1">
        <v>23</v>
      </c>
      <c r="R6191" s="11">
        <v>4</v>
      </c>
    </row>
    <row r="6192" spans="3:18" x14ac:dyDescent="0.25">
      <c r="C6192" s="125"/>
      <c r="D6192" s="122"/>
      <c r="E6192" s="9"/>
      <c r="F6192" s="10"/>
      <c r="G6192" s="8">
        <v>100</v>
      </c>
      <c r="H6192" s="13">
        <v>47.689768976898002</v>
      </c>
      <c r="I6192" s="2">
        <v>26.567656765677</v>
      </c>
      <c r="J6192" s="2">
        <v>27.392739273926999</v>
      </c>
      <c r="K6192" s="2">
        <v>33.828382838284</v>
      </c>
      <c r="L6192" s="2">
        <v>39.273927392738997</v>
      </c>
      <c r="M6192" s="2">
        <v>51.155115511551003</v>
      </c>
      <c r="N6192" s="2">
        <v>24.917491749174999</v>
      </c>
      <c r="O6192" s="2">
        <v>19.471947194719</v>
      </c>
      <c r="P6192" s="2">
        <v>6.9306930693069999</v>
      </c>
      <c r="Q6192" s="2">
        <v>3.7953795379540001</v>
      </c>
      <c r="R6192" s="14">
        <v>0.66006600660100001</v>
      </c>
    </row>
    <row r="6193" spans="3:18" x14ac:dyDescent="0.25">
      <c r="C6193" s="125"/>
      <c r="D6193" s="122"/>
      <c r="E6193" s="4" t="s">
        <v>33</v>
      </c>
      <c r="F6193" s="5"/>
      <c r="G6193" s="6">
        <v>421</v>
      </c>
      <c r="H6193" s="7">
        <v>96</v>
      </c>
      <c r="I6193" s="1">
        <v>126</v>
      </c>
      <c r="J6193" s="1">
        <v>147</v>
      </c>
      <c r="K6193" s="1">
        <v>167</v>
      </c>
      <c r="L6193" s="1">
        <v>210</v>
      </c>
      <c r="M6193" s="1">
        <v>246</v>
      </c>
      <c r="N6193" s="1">
        <v>121</v>
      </c>
      <c r="O6193" s="1">
        <v>73</v>
      </c>
      <c r="P6193" s="1">
        <v>36</v>
      </c>
      <c r="Q6193" s="1">
        <v>20</v>
      </c>
      <c r="R6193" s="11">
        <v>4</v>
      </c>
    </row>
    <row r="6194" spans="3:18" x14ac:dyDescent="0.25">
      <c r="C6194" s="125"/>
      <c r="D6194" s="122"/>
      <c r="E6194" s="9"/>
      <c r="F6194" s="10"/>
      <c r="G6194" s="8">
        <v>100</v>
      </c>
      <c r="H6194" s="13">
        <v>22.802850356295</v>
      </c>
      <c r="I6194" s="2">
        <v>29.928741092637001</v>
      </c>
      <c r="J6194" s="2">
        <v>34.916864608075997</v>
      </c>
      <c r="K6194" s="2">
        <v>39.667458432304002</v>
      </c>
      <c r="L6194" s="2">
        <v>49.881235154393998</v>
      </c>
      <c r="M6194" s="2">
        <v>58.432304038005</v>
      </c>
      <c r="N6194" s="2">
        <v>28.741092636579999</v>
      </c>
      <c r="O6194" s="2">
        <v>17.339667458432</v>
      </c>
      <c r="P6194" s="2">
        <v>8.5510688836100002</v>
      </c>
      <c r="Q6194" s="2">
        <v>4.7505938242279999</v>
      </c>
      <c r="R6194" s="14">
        <v>0.950118764846</v>
      </c>
    </row>
    <row r="6195" spans="3:18" x14ac:dyDescent="0.25">
      <c r="C6195" s="125"/>
      <c r="D6195" s="122"/>
      <c r="E6195" s="4" t="s">
        <v>34</v>
      </c>
      <c r="F6195" s="5"/>
      <c r="G6195" s="6">
        <v>112</v>
      </c>
      <c r="H6195" s="7">
        <v>11</v>
      </c>
      <c r="I6195" s="1">
        <v>29</v>
      </c>
      <c r="J6195" s="1">
        <v>25</v>
      </c>
      <c r="K6195" s="1">
        <v>42</v>
      </c>
      <c r="L6195" s="1">
        <v>39</v>
      </c>
      <c r="M6195" s="1">
        <v>53</v>
      </c>
      <c r="N6195" s="1">
        <v>17</v>
      </c>
      <c r="O6195" s="1">
        <v>11</v>
      </c>
      <c r="P6195" s="1">
        <v>13</v>
      </c>
      <c r="Q6195" s="1">
        <v>18</v>
      </c>
      <c r="R6195" s="11">
        <v>7</v>
      </c>
    </row>
    <row r="6196" spans="3:18" x14ac:dyDescent="0.25">
      <c r="C6196" s="125"/>
      <c r="D6196" s="122"/>
      <c r="E6196" s="9"/>
      <c r="F6196" s="10"/>
      <c r="G6196" s="8">
        <v>100</v>
      </c>
      <c r="H6196" s="13">
        <v>9.8214285714289993</v>
      </c>
      <c r="I6196" s="2">
        <v>25.892857142857</v>
      </c>
      <c r="J6196" s="2">
        <v>22.321428571428999</v>
      </c>
      <c r="K6196" s="2">
        <v>37.5</v>
      </c>
      <c r="L6196" s="2">
        <v>34.821428571429003</v>
      </c>
      <c r="M6196" s="2">
        <v>47.321428571429003</v>
      </c>
      <c r="N6196" s="2">
        <v>15.178571428571001</v>
      </c>
      <c r="O6196" s="2">
        <v>9.8214285714289993</v>
      </c>
      <c r="P6196" s="2">
        <v>11.607142857143</v>
      </c>
      <c r="Q6196" s="2">
        <v>16.071428571428999</v>
      </c>
      <c r="R6196" s="14">
        <v>6.25</v>
      </c>
    </row>
    <row r="6197" spans="3:18" x14ac:dyDescent="0.25">
      <c r="C6197" s="125"/>
      <c r="D6197" s="122"/>
      <c r="E6197" s="4" t="s">
        <v>35</v>
      </c>
      <c r="F6197" s="5"/>
      <c r="G6197" s="6">
        <v>533</v>
      </c>
      <c r="H6197" s="7">
        <v>107</v>
      </c>
      <c r="I6197" s="1">
        <v>155</v>
      </c>
      <c r="J6197" s="1">
        <v>172</v>
      </c>
      <c r="K6197" s="1">
        <v>209</v>
      </c>
      <c r="L6197" s="1">
        <v>249</v>
      </c>
      <c r="M6197" s="1">
        <v>299</v>
      </c>
      <c r="N6197" s="1">
        <v>138</v>
      </c>
      <c r="O6197" s="1">
        <v>84</v>
      </c>
      <c r="P6197" s="1">
        <v>49</v>
      </c>
      <c r="Q6197" s="1">
        <v>38</v>
      </c>
      <c r="R6197" s="11">
        <v>11</v>
      </c>
    </row>
    <row r="6198" spans="3:18" x14ac:dyDescent="0.25">
      <c r="C6198" s="125"/>
      <c r="D6198" s="122"/>
      <c r="E6198" s="9"/>
      <c r="F6198" s="10"/>
      <c r="G6198" s="8">
        <v>100</v>
      </c>
      <c r="H6198" s="13">
        <v>20.075046904314998</v>
      </c>
      <c r="I6198" s="2">
        <v>29.080675422138999</v>
      </c>
      <c r="J6198" s="2">
        <v>32.270168855534997</v>
      </c>
      <c r="K6198" s="2">
        <v>39.21200750469</v>
      </c>
      <c r="L6198" s="2">
        <v>46.716697936209997</v>
      </c>
      <c r="M6198" s="2">
        <v>56.097560975610001</v>
      </c>
      <c r="N6198" s="2">
        <v>25.891181988743</v>
      </c>
      <c r="O6198" s="2">
        <v>15.759849906191</v>
      </c>
      <c r="P6198" s="2">
        <v>9.1932457786120008</v>
      </c>
      <c r="Q6198" s="2">
        <v>7.1294559099440002</v>
      </c>
      <c r="R6198" s="14">
        <v>2.0637898686680001</v>
      </c>
    </row>
    <row r="6199" spans="3:18" x14ac:dyDescent="0.25">
      <c r="C6199" s="125"/>
      <c r="D6199" s="121" t="s">
        <v>22</v>
      </c>
      <c r="E6199" s="18" t="s">
        <v>25</v>
      </c>
      <c r="F6199" s="17"/>
      <c r="G6199" s="19">
        <v>247</v>
      </c>
      <c r="H6199" s="21">
        <v>104</v>
      </c>
      <c r="I6199" s="3">
        <v>63</v>
      </c>
      <c r="J6199" s="3">
        <v>210</v>
      </c>
      <c r="K6199" s="3">
        <v>102</v>
      </c>
      <c r="L6199" s="3">
        <v>88</v>
      </c>
      <c r="M6199" s="3">
        <v>201</v>
      </c>
      <c r="N6199" s="3">
        <v>55</v>
      </c>
      <c r="O6199" s="3">
        <v>58</v>
      </c>
      <c r="P6199" s="3">
        <v>11</v>
      </c>
      <c r="Q6199" s="3">
        <v>4</v>
      </c>
      <c r="R6199" s="22">
        <v>0</v>
      </c>
    </row>
    <row r="6200" spans="3:18" x14ac:dyDescent="0.25">
      <c r="C6200" s="125"/>
      <c r="D6200" s="122"/>
      <c r="E6200" s="9"/>
      <c r="F6200" s="10"/>
      <c r="G6200" s="8">
        <v>100</v>
      </c>
      <c r="H6200" s="13">
        <v>42.105263157895003</v>
      </c>
      <c r="I6200" s="2">
        <v>25.506072874493999</v>
      </c>
      <c r="J6200" s="2">
        <v>85.020242914980003</v>
      </c>
      <c r="K6200" s="2">
        <v>41.295546558703997</v>
      </c>
      <c r="L6200" s="2">
        <v>35.627530364371999</v>
      </c>
      <c r="M6200" s="2">
        <v>81.376518218623005</v>
      </c>
      <c r="N6200" s="2">
        <v>22.267206477733001</v>
      </c>
      <c r="O6200" s="2">
        <v>23.481781376518001</v>
      </c>
      <c r="P6200" s="2">
        <v>4.453441295547</v>
      </c>
      <c r="Q6200" s="2">
        <v>1.619433198381</v>
      </c>
      <c r="R6200" s="32">
        <v>0</v>
      </c>
    </row>
    <row r="6201" spans="3:18" x14ac:dyDescent="0.25">
      <c r="C6201" s="125"/>
      <c r="D6201" s="122"/>
      <c r="E6201" s="4" t="s">
        <v>26</v>
      </c>
      <c r="F6201" s="5"/>
      <c r="G6201" s="6">
        <v>380</v>
      </c>
      <c r="H6201" s="7">
        <v>113</v>
      </c>
      <c r="I6201" s="1">
        <v>93</v>
      </c>
      <c r="J6201" s="1">
        <v>326</v>
      </c>
      <c r="K6201" s="1">
        <v>163</v>
      </c>
      <c r="L6201" s="1">
        <v>146</v>
      </c>
      <c r="M6201" s="1">
        <v>327</v>
      </c>
      <c r="N6201" s="1">
        <v>79</v>
      </c>
      <c r="O6201" s="1">
        <v>69</v>
      </c>
      <c r="P6201" s="1">
        <v>22</v>
      </c>
      <c r="Q6201" s="1">
        <v>4</v>
      </c>
      <c r="R6201" s="11">
        <v>1</v>
      </c>
    </row>
    <row r="6202" spans="3:18" x14ac:dyDescent="0.25">
      <c r="C6202" s="125"/>
      <c r="D6202" s="122"/>
      <c r="E6202" s="9"/>
      <c r="F6202" s="10"/>
      <c r="G6202" s="8">
        <v>100</v>
      </c>
      <c r="H6202" s="13">
        <v>29.736842105263001</v>
      </c>
      <c r="I6202" s="2">
        <v>24.473684210525999</v>
      </c>
      <c r="J6202" s="2">
        <v>85.789473684211004</v>
      </c>
      <c r="K6202" s="2">
        <v>42.894736842104997</v>
      </c>
      <c r="L6202" s="2">
        <v>38.421052631579002</v>
      </c>
      <c r="M6202" s="2">
        <v>86.052631578947</v>
      </c>
      <c r="N6202" s="2">
        <v>20.789473684211</v>
      </c>
      <c r="O6202" s="2">
        <v>18.157894736842</v>
      </c>
      <c r="P6202" s="2">
        <v>5.7894736842109999</v>
      </c>
      <c r="Q6202" s="2">
        <v>1.052631578947</v>
      </c>
      <c r="R6202" s="14">
        <v>0.26315789473700002</v>
      </c>
    </row>
    <row r="6203" spans="3:18" x14ac:dyDescent="0.25">
      <c r="C6203" s="125"/>
      <c r="D6203" s="122"/>
      <c r="E6203" s="4" t="s">
        <v>27</v>
      </c>
      <c r="F6203" s="5"/>
      <c r="G6203" s="6">
        <v>251</v>
      </c>
      <c r="H6203" s="7">
        <v>42</v>
      </c>
      <c r="I6203" s="1">
        <v>70</v>
      </c>
      <c r="J6203" s="1">
        <v>209</v>
      </c>
      <c r="K6203" s="1">
        <v>134</v>
      </c>
      <c r="L6203" s="1">
        <v>122</v>
      </c>
      <c r="M6203" s="1">
        <v>209</v>
      </c>
      <c r="N6203" s="1">
        <v>70</v>
      </c>
      <c r="O6203" s="1">
        <v>46</v>
      </c>
      <c r="P6203" s="1">
        <v>10</v>
      </c>
      <c r="Q6203" s="1">
        <v>6</v>
      </c>
      <c r="R6203" s="11">
        <v>2</v>
      </c>
    </row>
    <row r="6204" spans="3:18" x14ac:dyDescent="0.25">
      <c r="C6204" s="125"/>
      <c r="D6204" s="122"/>
      <c r="E6204" s="9"/>
      <c r="F6204" s="10"/>
      <c r="G6204" s="8">
        <v>100</v>
      </c>
      <c r="H6204" s="13">
        <v>16.733067729083999</v>
      </c>
      <c r="I6204" s="2">
        <v>27.888446215138998</v>
      </c>
      <c r="J6204" s="2">
        <v>83.266932270916001</v>
      </c>
      <c r="K6204" s="2">
        <v>53.386454183266999</v>
      </c>
      <c r="L6204" s="2">
        <v>48.605577689242999</v>
      </c>
      <c r="M6204" s="2">
        <v>83.266932270916001</v>
      </c>
      <c r="N6204" s="2">
        <v>27.888446215138998</v>
      </c>
      <c r="O6204" s="2">
        <v>18.326693227092001</v>
      </c>
      <c r="P6204" s="2">
        <v>3.9840637450199998</v>
      </c>
      <c r="Q6204" s="2">
        <v>2.3904382470119998</v>
      </c>
      <c r="R6204" s="14">
        <v>0.79681274900400001</v>
      </c>
    </row>
    <row r="6205" spans="3:18" x14ac:dyDescent="0.25">
      <c r="C6205" s="125"/>
      <c r="D6205" s="122"/>
      <c r="E6205" s="4" t="s">
        <v>28</v>
      </c>
      <c r="F6205" s="5"/>
      <c r="G6205" s="6">
        <v>210</v>
      </c>
      <c r="H6205" s="7">
        <v>43</v>
      </c>
      <c r="I6205" s="1">
        <v>49</v>
      </c>
      <c r="J6205" s="1">
        <v>162</v>
      </c>
      <c r="K6205" s="1">
        <v>82</v>
      </c>
      <c r="L6205" s="1">
        <v>87</v>
      </c>
      <c r="M6205" s="1">
        <v>150</v>
      </c>
      <c r="N6205" s="1">
        <v>41</v>
      </c>
      <c r="O6205" s="1">
        <v>41</v>
      </c>
      <c r="P6205" s="1">
        <v>20</v>
      </c>
      <c r="Q6205" s="1">
        <v>15</v>
      </c>
      <c r="R6205" s="11">
        <v>3</v>
      </c>
    </row>
    <row r="6206" spans="3:18" x14ac:dyDescent="0.25">
      <c r="C6206" s="125"/>
      <c r="D6206" s="122"/>
      <c r="E6206" s="9"/>
      <c r="F6206" s="10"/>
      <c r="G6206" s="8">
        <v>100</v>
      </c>
      <c r="H6206" s="13">
        <v>20.476190476189998</v>
      </c>
      <c r="I6206" s="2">
        <v>23.333333333333002</v>
      </c>
      <c r="J6206" s="2">
        <v>77.142857142856997</v>
      </c>
      <c r="K6206" s="2">
        <v>39.047619047619001</v>
      </c>
      <c r="L6206" s="2">
        <v>41.428571428570997</v>
      </c>
      <c r="M6206" s="2">
        <v>71.428571428571004</v>
      </c>
      <c r="N6206" s="2">
        <v>19.523809523810002</v>
      </c>
      <c r="O6206" s="2">
        <v>19.523809523810002</v>
      </c>
      <c r="P6206" s="2">
        <v>9.5238095238099998</v>
      </c>
      <c r="Q6206" s="2">
        <v>7.1428571428570002</v>
      </c>
      <c r="R6206" s="14">
        <v>1.4285714285710001</v>
      </c>
    </row>
    <row r="6207" spans="3:18" x14ac:dyDescent="0.25">
      <c r="C6207" s="125"/>
      <c r="D6207" s="122"/>
      <c r="E6207" s="4" t="s">
        <v>29</v>
      </c>
      <c r="F6207" s="5"/>
      <c r="G6207" s="6">
        <v>123</v>
      </c>
      <c r="H6207" s="7">
        <v>13</v>
      </c>
      <c r="I6207" s="1">
        <v>25</v>
      </c>
      <c r="J6207" s="1">
        <v>64</v>
      </c>
      <c r="K6207" s="1">
        <v>44</v>
      </c>
      <c r="L6207" s="1">
        <v>36</v>
      </c>
      <c r="M6207" s="1">
        <v>51</v>
      </c>
      <c r="N6207" s="1">
        <v>8</v>
      </c>
      <c r="O6207" s="1">
        <v>6</v>
      </c>
      <c r="P6207" s="1">
        <v>20</v>
      </c>
      <c r="Q6207" s="1">
        <v>22</v>
      </c>
      <c r="R6207" s="11">
        <v>1</v>
      </c>
    </row>
    <row r="6208" spans="3:18" x14ac:dyDescent="0.25">
      <c r="C6208" s="125"/>
      <c r="D6208" s="122"/>
      <c r="E6208" s="9"/>
      <c r="F6208" s="10"/>
      <c r="G6208" s="8">
        <v>100</v>
      </c>
      <c r="H6208" s="13">
        <v>10.569105691057</v>
      </c>
      <c r="I6208" s="2">
        <v>20.325203252032999</v>
      </c>
      <c r="J6208" s="2">
        <v>52.032520325203002</v>
      </c>
      <c r="K6208" s="2">
        <v>35.772357723577002</v>
      </c>
      <c r="L6208" s="2">
        <v>29.268292682927001</v>
      </c>
      <c r="M6208" s="2">
        <v>41.463414634145998</v>
      </c>
      <c r="N6208" s="2">
        <v>6.5040650406499996</v>
      </c>
      <c r="O6208" s="2">
        <v>4.8780487804880002</v>
      </c>
      <c r="P6208" s="2">
        <v>16.260162601626</v>
      </c>
      <c r="Q6208" s="2">
        <v>17.886178861788999</v>
      </c>
      <c r="R6208" s="14">
        <v>0.81300813008100004</v>
      </c>
    </row>
    <row r="6209" spans="3:18" x14ac:dyDescent="0.25">
      <c r="C6209" s="125"/>
      <c r="D6209" s="122"/>
      <c r="E6209" s="4" t="s">
        <v>30</v>
      </c>
      <c r="F6209" s="5"/>
      <c r="G6209" s="6">
        <v>50</v>
      </c>
      <c r="H6209" s="7">
        <v>4</v>
      </c>
      <c r="I6209" s="1">
        <v>9</v>
      </c>
      <c r="J6209" s="1">
        <v>16</v>
      </c>
      <c r="K6209" s="1">
        <v>13</v>
      </c>
      <c r="L6209" s="1">
        <v>18</v>
      </c>
      <c r="M6209" s="1">
        <v>12</v>
      </c>
      <c r="N6209" s="1">
        <v>4</v>
      </c>
      <c r="O6209" s="1">
        <v>3</v>
      </c>
      <c r="P6209" s="1">
        <v>9</v>
      </c>
      <c r="Q6209" s="1">
        <v>10</v>
      </c>
      <c r="R6209" s="11">
        <v>1</v>
      </c>
    </row>
    <row r="6210" spans="3:18" x14ac:dyDescent="0.25">
      <c r="C6210" s="125"/>
      <c r="D6210" s="122"/>
      <c r="E6210" s="9"/>
      <c r="F6210" s="10"/>
      <c r="G6210" s="8">
        <v>100</v>
      </c>
      <c r="H6210" s="13">
        <v>8</v>
      </c>
      <c r="I6210" s="2">
        <v>18</v>
      </c>
      <c r="J6210" s="2">
        <v>32</v>
      </c>
      <c r="K6210" s="2">
        <v>26</v>
      </c>
      <c r="L6210" s="2">
        <v>36</v>
      </c>
      <c r="M6210" s="2">
        <v>24</v>
      </c>
      <c r="N6210" s="2">
        <v>8</v>
      </c>
      <c r="O6210" s="2">
        <v>6</v>
      </c>
      <c r="P6210" s="2">
        <v>18</v>
      </c>
      <c r="Q6210" s="2">
        <v>20</v>
      </c>
      <c r="R6210" s="14">
        <v>2</v>
      </c>
    </row>
    <row r="6211" spans="3:18" x14ac:dyDescent="0.25">
      <c r="C6211" s="125"/>
      <c r="D6211" s="122"/>
      <c r="E6211" s="4" t="s">
        <v>31</v>
      </c>
      <c r="F6211" s="5"/>
      <c r="G6211" s="6">
        <v>14</v>
      </c>
      <c r="H6211" s="7">
        <v>0</v>
      </c>
      <c r="I6211" s="1">
        <v>1</v>
      </c>
      <c r="J6211" s="1">
        <v>2</v>
      </c>
      <c r="K6211" s="1">
        <v>2</v>
      </c>
      <c r="L6211" s="1">
        <v>1</v>
      </c>
      <c r="M6211" s="1">
        <v>1</v>
      </c>
      <c r="N6211" s="1">
        <v>0</v>
      </c>
      <c r="O6211" s="1">
        <v>0</v>
      </c>
      <c r="P6211" s="1">
        <v>4</v>
      </c>
      <c r="Q6211" s="1">
        <v>6</v>
      </c>
      <c r="R6211" s="11">
        <v>1</v>
      </c>
    </row>
    <row r="6212" spans="3:18" x14ac:dyDescent="0.25">
      <c r="C6212" s="125"/>
      <c r="D6212" s="122"/>
      <c r="E6212" s="9"/>
      <c r="F6212" s="10"/>
      <c r="G6212" s="8">
        <v>100</v>
      </c>
      <c r="H6212" s="36">
        <v>0</v>
      </c>
      <c r="I6212" s="2">
        <v>7.1428571428570002</v>
      </c>
      <c r="J6212" s="2">
        <v>14.285714285714</v>
      </c>
      <c r="K6212" s="2">
        <v>14.285714285714</v>
      </c>
      <c r="L6212" s="2">
        <v>7.1428571428570002</v>
      </c>
      <c r="M6212" s="2">
        <v>7.1428571428570002</v>
      </c>
      <c r="N6212" s="16">
        <v>0</v>
      </c>
      <c r="O6212" s="16">
        <v>0</v>
      </c>
      <c r="P6212" s="2">
        <v>28.571428571428999</v>
      </c>
      <c r="Q6212" s="2">
        <v>42.857142857143003</v>
      </c>
      <c r="R6212" s="14">
        <v>7.1428571428570002</v>
      </c>
    </row>
    <row r="6213" spans="3:18" x14ac:dyDescent="0.25">
      <c r="C6213" s="125"/>
      <c r="D6213" s="122"/>
      <c r="E6213" s="4" t="s">
        <v>32</v>
      </c>
      <c r="F6213" s="5"/>
      <c r="G6213" s="6">
        <v>627</v>
      </c>
      <c r="H6213" s="7">
        <v>217</v>
      </c>
      <c r="I6213" s="1">
        <v>156</v>
      </c>
      <c r="J6213" s="1">
        <v>536</v>
      </c>
      <c r="K6213" s="1">
        <v>265</v>
      </c>
      <c r="L6213" s="1">
        <v>234</v>
      </c>
      <c r="M6213" s="1">
        <v>528</v>
      </c>
      <c r="N6213" s="1">
        <v>134</v>
      </c>
      <c r="O6213" s="1">
        <v>127</v>
      </c>
      <c r="P6213" s="1">
        <v>33</v>
      </c>
      <c r="Q6213" s="1">
        <v>8</v>
      </c>
      <c r="R6213" s="11">
        <v>1</v>
      </c>
    </row>
    <row r="6214" spans="3:18" x14ac:dyDescent="0.25">
      <c r="C6214" s="125"/>
      <c r="D6214" s="122"/>
      <c r="E6214" s="9"/>
      <c r="F6214" s="10"/>
      <c r="G6214" s="8">
        <v>100</v>
      </c>
      <c r="H6214" s="13">
        <v>34.609250398724001</v>
      </c>
      <c r="I6214" s="2">
        <v>24.880382775120001</v>
      </c>
      <c r="J6214" s="2">
        <v>85.486443381179996</v>
      </c>
      <c r="K6214" s="2">
        <v>42.264752791069</v>
      </c>
      <c r="L6214" s="2">
        <v>37.320574162679002</v>
      </c>
      <c r="M6214" s="2">
        <v>84.210526315788996</v>
      </c>
      <c r="N6214" s="2">
        <v>21.371610845294999</v>
      </c>
      <c r="O6214" s="2">
        <v>20.255183413078001</v>
      </c>
      <c r="P6214" s="2">
        <v>5.2631578947369997</v>
      </c>
      <c r="Q6214" s="2">
        <v>1.2759170653909999</v>
      </c>
      <c r="R6214" s="14">
        <v>0.159489633174</v>
      </c>
    </row>
    <row r="6215" spans="3:18" x14ac:dyDescent="0.25">
      <c r="C6215" s="125"/>
      <c r="D6215" s="122"/>
      <c r="E6215" s="4" t="s">
        <v>33</v>
      </c>
      <c r="F6215" s="5"/>
      <c r="G6215" s="6">
        <v>461</v>
      </c>
      <c r="H6215" s="7">
        <v>85</v>
      </c>
      <c r="I6215" s="1">
        <v>119</v>
      </c>
      <c r="J6215" s="1">
        <v>371</v>
      </c>
      <c r="K6215" s="1">
        <v>216</v>
      </c>
      <c r="L6215" s="1">
        <v>209</v>
      </c>
      <c r="M6215" s="1">
        <v>359</v>
      </c>
      <c r="N6215" s="1">
        <v>111</v>
      </c>
      <c r="O6215" s="1">
        <v>87</v>
      </c>
      <c r="P6215" s="1">
        <v>30</v>
      </c>
      <c r="Q6215" s="1">
        <v>21</v>
      </c>
      <c r="R6215" s="11">
        <v>5</v>
      </c>
    </row>
    <row r="6216" spans="3:18" x14ac:dyDescent="0.25">
      <c r="C6216" s="125"/>
      <c r="D6216" s="122"/>
      <c r="E6216" s="9"/>
      <c r="F6216" s="10"/>
      <c r="G6216" s="8">
        <v>100</v>
      </c>
      <c r="H6216" s="13">
        <v>18.438177874187001</v>
      </c>
      <c r="I6216" s="2">
        <v>25.813449023861001</v>
      </c>
      <c r="J6216" s="2">
        <v>80.477223427332007</v>
      </c>
      <c r="K6216" s="2">
        <v>46.854663774403001</v>
      </c>
      <c r="L6216" s="2">
        <v>45.336225596528998</v>
      </c>
      <c r="M6216" s="2">
        <v>77.874186550976006</v>
      </c>
      <c r="N6216" s="2">
        <v>24.078091106291001</v>
      </c>
      <c r="O6216" s="2">
        <v>18.872017353579</v>
      </c>
      <c r="P6216" s="2">
        <v>6.5075921908890004</v>
      </c>
      <c r="Q6216" s="2">
        <v>4.5553145336230001</v>
      </c>
      <c r="R6216" s="14">
        <v>1.084598698482</v>
      </c>
    </row>
    <row r="6217" spans="3:18" x14ac:dyDescent="0.25">
      <c r="C6217" s="125"/>
      <c r="D6217" s="122"/>
      <c r="E6217" s="4" t="s">
        <v>34</v>
      </c>
      <c r="F6217" s="5"/>
      <c r="G6217" s="6">
        <v>187</v>
      </c>
      <c r="H6217" s="7">
        <v>17</v>
      </c>
      <c r="I6217" s="1">
        <v>35</v>
      </c>
      <c r="J6217" s="1">
        <v>82</v>
      </c>
      <c r="K6217" s="1">
        <v>59</v>
      </c>
      <c r="L6217" s="1">
        <v>55</v>
      </c>
      <c r="M6217" s="1">
        <v>64</v>
      </c>
      <c r="N6217" s="1">
        <v>12</v>
      </c>
      <c r="O6217" s="1">
        <v>9</v>
      </c>
      <c r="P6217" s="1">
        <v>33</v>
      </c>
      <c r="Q6217" s="1">
        <v>38</v>
      </c>
      <c r="R6217" s="11">
        <v>3</v>
      </c>
    </row>
    <row r="6218" spans="3:18" x14ac:dyDescent="0.25">
      <c r="C6218" s="125"/>
      <c r="D6218" s="122"/>
      <c r="E6218" s="9"/>
      <c r="F6218" s="10"/>
      <c r="G6218" s="8">
        <v>100</v>
      </c>
      <c r="H6218" s="13">
        <v>9.0909090909089993</v>
      </c>
      <c r="I6218" s="2">
        <v>18.716577540107</v>
      </c>
      <c r="J6218" s="2">
        <v>43.850267379679003</v>
      </c>
      <c r="K6218" s="2">
        <v>31.550802139037</v>
      </c>
      <c r="L6218" s="2">
        <v>29.411764705882</v>
      </c>
      <c r="M6218" s="2">
        <v>34.224598930481001</v>
      </c>
      <c r="N6218" s="2">
        <v>6.4171122994649998</v>
      </c>
      <c r="O6218" s="2">
        <v>4.8128342245990003</v>
      </c>
      <c r="P6218" s="2">
        <v>17.647058823529001</v>
      </c>
      <c r="Q6218" s="2">
        <v>20.320855614972999</v>
      </c>
      <c r="R6218" s="14">
        <v>1.6042780748659999</v>
      </c>
    </row>
    <row r="6219" spans="3:18" x14ac:dyDescent="0.25">
      <c r="C6219" s="125"/>
      <c r="D6219" s="122"/>
      <c r="E6219" s="4" t="s">
        <v>35</v>
      </c>
      <c r="F6219" s="5"/>
      <c r="G6219" s="6">
        <v>648</v>
      </c>
      <c r="H6219" s="7">
        <v>102</v>
      </c>
      <c r="I6219" s="1">
        <v>154</v>
      </c>
      <c r="J6219" s="1">
        <v>453</v>
      </c>
      <c r="K6219" s="1">
        <v>275</v>
      </c>
      <c r="L6219" s="1">
        <v>264</v>
      </c>
      <c r="M6219" s="1">
        <v>423</v>
      </c>
      <c r="N6219" s="1">
        <v>123</v>
      </c>
      <c r="O6219" s="1">
        <v>96</v>
      </c>
      <c r="P6219" s="1">
        <v>63</v>
      </c>
      <c r="Q6219" s="1">
        <v>59</v>
      </c>
      <c r="R6219" s="11">
        <v>8</v>
      </c>
    </row>
    <row r="6220" spans="3:18" x14ac:dyDescent="0.25">
      <c r="C6220" s="125"/>
      <c r="D6220" s="122"/>
      <c r="E6220" s="9"/>
      <c r="F6220" s="10"/>
      <c r="G6220" s="8">
        <v>100</v>
      </c>
      <c r="H6220" s="13">
        <v>15.740740740741</v>
      </c>
      <c r="I6220" s="2">
        <v>23.765432098765</v>
      </c>
      <c r="J6220" s="2">
        <v>69.907407407407007</v>
      </c>
      <c r="K6220" s="2">
        <v>42.438271604938002</v>
      </c>
      <c r="L6220" s="2">
        <v>40.740740740741003</v>
      </c>
      <c r="M6220" s="2">
        <v>65.277777777777999</v>
      </c>
      <c r="N6220" s="2">
        <v>18.981481481481001</v>
      </c>
      <c r="O6220" s="2">
        <v>14.814814814815</v>
      </c>
      <c r="P6220" s="2">
        <v>9.7222222222219994</v>
      </c>
      <c r="Q6220" s="2">
        <v>9.1049382716050005</v>
      </c>
      <c r="R6220" s="14">
        <v>1.2345679012349999</v>
      </c>
    </row>
    <row r="6221" spans="3:18" x14ac:dyDescent="0.25">
      <c r="C6221" s="121" t="s">
        <v>36</v>
      </c>
      <c r="D6221" s="121" t="s">
        <v>24</v>
      </c>
      <c r="E6221" s="18" t="s">
        <v>37</v>
      </c>
      <c r="F6221" s="17"/>
      <c r="G6221" s="19">
        <v>106</v>
      </c>
      <c r="H6221" s="21">
        <v>26</v>
      </c>
      <c r="I6221" s="3">
        <v>18</v>
      </c>
      <c r="J6221" s="3">
        <v>52</v>
      </c>
      <c r="K6221" s="3">
        <v>20</v>
      </c>
      <c r="L6221" s="3">
        <v>44</v>
      </c>
      <c r="M6221" s="3">
        <v>75</v>
      </c>
      <c r="N6221" s="3">
        <v>27</v>
      </c>
      <c r="O6221" s="3">
        <v>19</v>
      </c>
      <c r="P6221" s="3">
        <v>7</v>
      </c>
      <c r="Q6221" s="3">
        <v>9</v>
      </c>
      <c r="R6221" s="22">
        <v>1</v>
      </c>
    </row>
    <row r="6222" spans="3:18" x14ac:dyDescent="0.25">
      <c r="C6222" s="125"/>
      <c r="D6222" s="122"/>
      <c r="E6222" s="9"/>
      <c r="F6222" s="10"/>
      <c r="G6222" s="8">
        <v>100</v>
      </c>
      <c r="H6222" s="13">
        <v>24.528301886792001</v>
      </c>
      <c r="I6222" s="2">
        <v>16.981132075472001</v>
      </c>
      <c r="J6222" s="2">
        <v>49.056603773585003</v>
      </c>
      <c r="K6222" s="2">
        <v>18.867924528302002</v>
      </c>
      <c r="L6222" s="2">
        <v>41.509433962263998</v>
      </c>
      <c r="M6222" s="2">
        <v>70.754716981132006</v>
      </c>
      <c r="N6222" s="2">
        <v>25.471698113207999</v>
      </c>
      <c r="O6222" s="2">
        <v>17.924528301887001</v>
      </c>
      <c r="P6222" s="2">
        <v>6.6037735849060004</v>
      </c>
      <c r="Q6222" s="2">
        <v>8.4905660377360004</v>
      </c>
      <c r="R6222" s="14">
        <v>0.94339622641499998</v>
      </c>
    </row>
    <row r="6223" spans="3:18" ht="25.2" x14ac:dyDescent="0.25">
      <c r="C6223" s="125"/>
      <c r="D6223" s="122"/>
      <c r="E6223" s="4" t="s">
        <v>38</v>
      </c>
      <c r="F6223" s="5"/>
      <c r="G6223" s="6">
        <v>1653</v>
      </c>
      <c r="H6223" s="7">
        <v>535</v>
      </c>
      <c r="I6223" s="1">
        <v>475</v>
      </c>
      <c r="J6223" s="1">
        <v>870</v>
      </c>
      <c r="K6223" s="1">
        <v>695</v>
      </c>
      <c r="L6223" s="1">
        <v>686</v>
      </c>
      <c r="M6223" s="1">
        <v>1074</v>
      </c>
      <c r="N6223" s="1">
        <v>412</v>
      </c>
      <c r="O6223" s="1">
        <v>311</v>
      </c>
      <c r="P6223" s="1">
        <v>114</v>
      </c>
      <c r="Q6223" s="1">
        <v>67</v>
      </c>
      <c r="R6223" s="11">
        <v>15</v>
      </c>
    </row>
    <row r="6224" spans="3:18" x14ac:dyDescent="0.25">
      <c r="C6224" s="125"/>
      <c r="D6224" s="122"/>
      <c r="E6224" s="9"/>
      <c r="F6224" s="10"/>
      <c r="G6224" s="8">
        <v>100</v>
      </c>
      <c r="H6224" s="13">
        <v>32.365396249244</v>
      </c>
      <c r="I6224" s="2">
        <v>28.735632183907999</v>
      </c>
      <c r="J6224" s="2">
        <v>52.631578947367998</v>
      </c>
      <c r="K6224" s="2">
        <v>42.044767090138997</v>
      </c>
      <c r="L6224" s="2">
        <v>41.500302480339002</v>
      </c>
      <c r="M6224" s="2">
        <v>64.972776769510006</v>
      </c>
      <c r="N6224" s="2">
        <v>24.924379915306002</v>
      </c>
      <c r="O6224" s="2">
        <v>18.814277071989999</v>
      </c>
      <c r="P6224" s="2">
        <v>6.8965517241379999</v>
      </c>
      <c r="Q6224" s="2">
        <v>4.0532365396249999</v>
      </c>
      <c r="R6224" s="14">
        <v>0.90744101633399998</v>
      </c>
    </row>
    <row r="6225" spans="3:18" ht="25.2" x14ac:dyDescent="0.25">
      <c r="C6225" s="125"/>
      <c r="D6225" s="122"/>
      <c r="E6225" s="4" t="s">
        <v>39</v>
      </c>
      <c r="F6225" s="5"/>
      <c r="G6225" s="6">
        <v>116</v>
      </c>
      <c r="H6225" s="7">
        <v>39</v>
      </c>
      <c r="I6225" s="1">
        <v>6</v>
      </c>
      <c r="J6225" s="1">
        <v>71</v>
      </c>
      <c r="K6225" s="1">
        <v>29</v>
      </c>
      <c r="L6225" s="1">
        <v>32</v>
      </c>
      <c r="M6225" s="1">
        <v>72</v>
      </c>
      <c r="N6225" s="1">
        <v>15</v>
      </c>
      <c r="O6225" s="1">
        <v>15</v>
      </c>
      <c r="P6225" s="1">
        <v>10</v>
      </c>
      <c r="Q6225" s="1">
        <v>9</v>
      </c>
      <c r="R6225" s="11">
        <v>1</v>
      </c>
    </row>
    <row r="6226" spans="3:18" x14ac:dyDescent="0.25">
      <c r="C6226" s="125"/>
      <c r="D6226" s="122"/>
      <c r="E6226" s="9"/>
      <c r="F6226" s="10"/>
      <c r="G6226" s="8">
        <v>100</v>
      </c>
      <c r="H6226" s="13">
        <v>33.620689655172001</v>
      </c>
      <c r="I6226" s="2">
        <v>5.1724137931029999</v>
      </c>
      <c r="J6226" s="2">
        <v>61.206896551724</v>
      </c>
      <c r="K6226" s="2">
        <v>25</v>
      </c>
      <c r="L6226" s="2">
        <v>27.586206896552</v>
      </c>
      <c r="M6226" s="2">
        <v>62.068965517240997</v>
      </c>
      <c r="N6226" s="2">
        <v>12.931034482758999</v>
      </c>
      <c r="O6226" s="2">
        <v>12.931034482758999</v>
      </c>
      <c r="P6226" s="2">
        <v>8.6206896551720007</v>
      </c>
      <c r="Q6226" s="2">
        <v>7.7586206896550003</v>
      </c>
      <c r="R6226" s="14">
        <v>0.86206896551699996</v>
      </c>
    </row>
    <row r="6227" spans="3:18" ht="25.2" x14ac:dyDescent="0.25">
      <c r="C6227" s="125"/>
      <c r="D6227" s="122"/>
      <c r="E6227" s="4" t="s">
        <v>40</v>
      </c>
      <c r="F6227" s="5"/>
      <c r="G6227" s="6">
        <v>513</v>
      </c>
      <c r="H6227" s="7">
        <v>110</v>
      </c>
      <c r="I6227" s="1">
        <v>119</v>
      </c>
      <c r="J6227" s="1">
        <v>320</v>
      </c>
      <c r="K6227" s="1">
        <v>200</v>
      </c>
      <c r="L6227" s="1">
        <v>207</v>
      </c>
      <c r="M6227" s="1">
        <v>325</v>
      </c>
      <c r="N6227" s="1">
        <v>84</v>
      </c>
      <c r="O6227" s="1">
        <v>77</v>
      </c>
      <c r="P6227" s="1">
        <v>55</v>
      </c>
      <c r="Q6227" s="1">
        <v>41</v>
      </c>
      <c r="R6227" s="11">
        <v>6</v>
      </c>
    </row>
    <row r="6228" spans="3:18" x14ac:dyDescent="0.25">
      <c r="C6228" s="125"/>
      <c r="D6228" s="122"/>
      <c r="E6228" s="9"/>
      <c r="F6228" s="10"/>
      <c r="G6228" s="8">
        <v>100</v>
      </c>
      <c r="H6228" s="13">
        <v>21.442495126706</v>
      </c>
      <c r="I6228" s="2">
        <v>23.196881091618</v>
      </c>
      <c r="J6228" s="2">
        <v>62.378167641326002</v>
      </c>
      <c r="K6228" s="2">
        <v>38.986354775827998</v>
      </c>
      <c r="L6228" s="2">
        <v>40.350877192981997</v>
      </c>
      <c r="M6228" s="2">
        <v>63.352826510721002</v>
      </c>
      <c r="N6228" s="2">
        <v>16.374269005847999</v>
      </c>
      <c r="O6228" s="2">
        <v>15.009746588694</v>
      </c>
      <c r="P6228" s="2">
        <v>10.721247563353</v>
      </c>
      <c r="Q6228" s="2">
        <v>7.9922027290450002</v>
      </c>
      <c r="R6228" s="14">
        <v>1.1695906432750001</v>
      </c>
    </row>
    <row r="6229" spans="3:18" x14ac:dyDescent="0.25">
      <c r="C6229" s="125"/>
      <c r="D6229" s="122"/>
      <c r="E6229" s="4" t="s">
        <v>18</v>
      </c>
      <c r="F6229" s="5"/>
      <c r="G6229" s="6">
        <v>26</v>
      </c>
      <c r="H6229" s="7">
        <v>5</v>
      </c>
      <c r="I6229" s="1">
        <v>8</v>
      </c>
      <c r="J6229" s="1">
        <v>14</v>
      </c>
      <c r="K6229" s="1">
        <v>10</v>
      </c>
      <c r="L6229" s="1">
        <v>16</v>
      </c>
      <c r="M6229" s="1">
        <v>14</v>
      </c>
      <c r="N6229" s="1">
        <v>8</v>
      </c>
      <c r="O6229" s="1">
        <v>3</v>
      </c>
      <c r="P6229" s="1">
        <v>1</v>
      </c>
      <c r="Q6229" s="1">
        <v>2</v>
      </c>
      <c r="R6229" s="11">
        <v>1</v>
      </c>
    </row>
    <row r="6230" spans="3:18" x14ac:dyDescent="0.25">
      <c r="C6230" s="125"/>
      <c r="D6230" s="122"/>
      <c r="E6230" s="9"/>
      <c r="F6230" s="10"/>
      <c r="G6230" s="8">
        <v>100</v>
      </c>
      <c r="H6230" s="13">
        <v>19.230769230768999</v>
      </c>
      <c r="I6230" s="2">
        <v>30.769230769231001</v>
      </c>
      <c r="J6230" s="2">
        <v>53.846153846154003</v>
      </c>
      <c r="K6230" s="2">
        <v>38.461538461537998</v>
      </c>
      <c r="L6230" s="2">
        <v>61.538461538462002</v>
      </c>
      <c r="M6230" s="2">
        <v>53.846153846154003</v>
      </c>
      <c r="N6230" s="2">
        <v>30.769230769231001</v>
      </c>
      <c r="O6230" s="2">
        <v>11.538461538462</v>
      </c>
      <c r="P6230" s="2">
        <v>3.8461538461539999</v>
      </c>
      <c r="Q6230" s="2">
        <v>7.6923076923079998</v>
      </c>
      <c r="R6230" s="14">
        <v>3.8461538461539999</v>
      </c>
    </row>
    <row r="6231" spans="3:18" x14ac:dyDescent="0.25">
      <c r="C6231" s="125"/>
      <c r="D6231" s="121" t="s">
        <v>21</v>
      </c>
      <c r="E6231" s="18" t="s">
        <v>37</v>
      </c>
      <c r="F6231" s="17"/>
      <c r="G6231" s="19">
        <v>66</v>
      </c>
      <c r="H6231" s="21">
        <v>16</v>
      </c>
      <c r="I6231" s="3">
        <v>11</v>
      </c>
      <c r="J6231" s="3">
        <v>26</v>
      </c>
      <c r="K6231" s="3">
        <v>11</v>
      </c>
      <c r="L6231" s="3">
        <v>25</v>
      </c>
      <c r="M6231" s="3">
        <v>44</v>
      </c>
      <c r="N6231" s="3">
        <v>16</v>
      </c>
      <c r="O6231" s="3">
        <v>7</v>
      </c>
      <c r="P6231" s="3">
        <v>4</v>
      </c>
      <c r="Q6231" s="3">
        <v>7</v>
      </c>
      <c r="R6231" s="22">
        <v>1</v>
      </c>
    </row>
    <row r="6232" spans="3:18" x14ac:dyDescent="0.25">
      <c r="C6232" s="125"/>
      <c r="D6232" s="122"/>
      <c r="E6232" s="9"/>
      <c r="F6232" s="10"/>
      <c r="G6232" s="8">
        <v>100</v>
      </c>
      <c r="H6232" s="13">
        <v>24.242424242424001</v>
      </c>
      <c r="I6232" s="2">
        <v>16.666666666666998</v>
      </c>
      <c r="J6232" s="2">
        <v>39.393939393939</v>
      </c>
      <c r="K6232" s="2">
        <v>16.666666666666998</v>
      </c>
      <c r="L6232" s="2">
        <v>37.878787878788003</v>
      </c>
      <c r="M6232" s="2">
        <v>66.666666666666998</v>
      </c>
      <c r="N6232" s="2">
        <v>24.242424242424001</v>
      </c>
      <c r="O6232" s="2">
        <v>10.606060606061</v>
      </c>
      <c r="P6232" s="2">
        <v>6.0606060606060002</v>
      </c>
      <c r="Q6232" s="2">
        <v>10.606060606061</v>
      </c>
      <c r="R6232" s="14">
        <v>1.5151515151520001</v>
      </c>
    </row>
    <row r="6233" spans="3:18" ht="25.2" x14ac:dyDescent="0.25">
      <c r="C6233" s="125"/>
      <c r="D6233" s="122"/>
      <c r="E6233" s="4" t="s">
        <v>38</v>
      </c>
      <c r="F6233" s="5"/>
      <c r="G6233" s="6">
        <v>938</v>
      </c>
      <c r="H6233" s="7">
        <v>338</v>
      </c>
      <c r="I6233" s="1">
        <v>281</v>
      </c>
      <c r="J6233" s="1">
        <v>259</v>
      </c>
      <c r="K6233" s="1">
        <v>362</v>
      </c>
      <c r="L6233" s="1">
        <v>415</v>
      </c>
      <c r="M6233" s="1">
        <v>491</v>
      </c>
      <c r="N6233" s="1">
        <v>250</v>
      </c>
      <c r="O6233" s="1">
        <v>174</v>
      </c>
      <c r="P6233" s="1">
        <v>71</v>
      </c>
      <c r="Q6233" s="1">
        <v>44</v>
      </c>
      <c r="R6233" s="11">
        <v>11</v>
      </c>
    </row>
    <row r="6234" spans="3:18" x14ac:dyDescent="0.25">
      <c r="C6234" s="125"/>
      <c r="D6234" s="122"/>
      <c r="E6234" s="9"/>
      <c r="F6234" s="10"/>
      <c r="G6234" s="8">
        <v>100</v>
      </c>
      <c r="H6234" s="13">
        <v>36.034115138593002</v>
      </c>
      <c r="I6234" s="2">
        <v>29.957356076759002</v>
      </c>
      <c r="J6234" s="2">
        <v>27.611940298507001</v>
      </c>
      <c r="K6234" s="2">
        <v>38.592750533048999</v>
      </c>
      <c r="L6234" s="2">
        <v>44.243070362472999</v>
      </c>
      <c r="M6234" s="2">
        <v>52.345415778251997</v>
      </c>
      <c r="N6234" s="2">
        <v>26.652452025586001</v>
      </c>
      <c r="O6234" s="2">
        <v>18.550106609808001</v>
      </c>
      <c r="P6234" s="2">
        <v>7.5692963752670002</v>
      </c>
      <c r="Q6234" s="2">
        <v>4.6908315565030003</v>
      </c>
      <c r="R6234" s="14">
        <v>1.1727078891260001</v>
      </c>
    </row>
    <row r="6235" spans="3:18" ht="25.2" x14ac:dyDescent="0.25">
      <c r="C6235" s="125"/>
      <c r="D6235" s="122"/>
      <c r="E6235" s="4" t="s">
        <v>39</v>
      </c>
      <c r="F6235" s="5"/>
      <c r="G6235" s="6">
        <v>43</v>
      </c>
      <c r="H6235" s="7">
        <v>17</v>
      </c>
      <c r="I6235" s="1">
        <v>3</v>
      </c>
      <c r="J6235" s="1">
        <v>13</v>
      </c>
      <c r="K6235" s="1">
        <v>9</v>
      </c>
      <c r="L6235" s="1">
        <v>9</v>
      </c>
      <c r="M6235" s="1">
        <v>18</v>
      </c>
      <c r="N6235" s="1">
        <v>4</v>
      </c>
      <c r="O6235" s="1">
        <v>7</v>
      </c>
      <c r="P6235" s="1">
        <v>5</v>
      </c>
      <c r="Q6235" s="1">
        <v>6</v>
      </c>
      <c r="R6235" s="11">
        <v>1</v>
      </c>
    </row>
    <row r="6236" spans="3:18" x14ac:dyDescent="0.25">
      <c r="C6236" s="125"/>
      <c r="D6236" s="122"/>
      <c r="E6236" s="9"/>
      <c r="F6236" s="10"/>
      <c r="G6236" s="8">
        <v>100</v>
      </c>
      <c r="H6236" s="13">
        <v>39.534883720929997</v>
      </c>
      <c r="I6236" s="2">
        <v>6.9767441860470001</v>
      </c>
      <c r="J6236" s="2">
        <v>30.232558139535001</v>
      </c>
      <c r="K6236" s="2">
        <v>20.930232558139998</v>
      </c>
      <c r="L6236" s="2">
        <v>20.930232558139998</v>
      </c>
      <c r="M6236" s="2">
        <v>41.860465116279002</v>
      </c>
      <c r="N6236" s="2">
        <v>9.3023255813949994</v>
      </c>
      <c r="O6236" s="2">
        <v>16.279069767442</v>
      </c>
      <c r="P6236" s="2">
        <v>11.627906976744001</v>
      </c>
      <c r="Q6236" s="2">
        <v>13.953488372093</v>
      </c>
      <c r="R6236" s="14">
        <v>2.3255813953489999</v>
      </c>
    </row>
    <row r="6237" spans="3:18" ht="25.2" x14ac:dyDescent="0.25">
      <c r="C6237" s="125"/>
      <c r="D6237" s="122"/>
      <c r="E6237" s="4" t="s">
        <v>40</v>
      </c>
      <c r="F6237" s="5"/>
      <c r="G6237" s="6">
        <v>77</v>
      </c>
      <c r="H6237" s="7">
        <v>21</v>
      </c>
      <c r="I6237" s="1">
        <v>15</v>
      </c>
      <c r="J6237" s="1">
        <v>35</v>
      </c>
      <c r="K6237" s="1">
        <v>25</v>
      </c>
      <c r="L6237" s="1">
        <v>29</v>
      </c>
      <c r="M6237" s="1">
        <v>50</v>
      </c>
      <c r="N6237" s="1">
        <v>15</v>
      </c>
      <c r="O6237" s="1">
        <v>12</v>
      </c>
      <c r="P6237" s="1">
        <v>11</v>
      </c>
      <c r="Q6237" s="1">
        <v>3</v>
      </c>
      <c r="R6237" s="11">
        <v>1</v>
      </c>
    </row>
    <row r="6238" spans="3:18" x14ac:dyDescent="0.25">
      <c r="C6238" s="125"/>
      <c r="D6238" s="122"/>
      <c r="E6238" s="9"/>
      <c r="F6238" s="10"/>
      <c r="G6238" s="8">
        <v>100</v>
      </c>
      <c r="H6238" s="13">
        <v>27.272727272727</v>
      </c>
      <c r="I6238" s="2">
        <v>19.480519480519</v>
      </c>
      <c r="J6238" s="2">
        <v>45.454545454544999</v>
      </c>
      <c r="K6238" s="2">
        <v>32.467532467532003</v>
      </c>
      <c r="L6238" s="2">
        <v>37.662337662337997</v>
      </c>
      <c r="M6238" s="2">
        <v>64.935064935065</v>
      </c>
      <c r="N6238" s="2">
        <v>19.480519480519</v>
      </c>
      <c r="O6238" s="2">
        <v>15.584415584416</v>
      </c>
      <c r="P6238" s="2">
        <v>14.285714285714</v>
      </c>
      <c r="Q6238" s="2">
        <v>3.896103896104</v>
      </c>
      <c r="R6238" s="14">
        <v>1.298701298701</v>
      </c>
    </row>
    <row r="6239" spans="3:18" x14ac:dyDescent="0.25">
      <c r="C6239" s="125"/>
      <c r="D6239" s="122"/>
      <c r="E6239" s="4" t="s">
        <v>18</v>
      </c>
      <c r="F6239" s="5"/>
      <c r="G6239" s="6">
        <v>15</v>
      </c>
      <c r="H6239" s="7">
        <v>4</v>
      </c>
      <c r="I6239" s="1">
        <v>6</v>
      </c>
      <c r="J6239" s="1">
        <v>5</v>
      </c>
      <c r="K6239" s="1">
        <v>7</v>
      </c>
      <c r="L6239" s="1">
        <v>9</v>
      </c>
      <c r="M6239" s="1">
        <v>6</v>
      </c>
      <c r="N6239" s="1">
        <v>4</v>
      </c>
      <c r="O6239" s="1">
        <v>2</v>
      </c>
      <c r="P6239" s="1">
        <v>0</v>
      </c>
      <c r="Q6239" s="1">
        <v>1</v>
      </c>
      <c r="R6239" s="11">
        <v>1</v>
      </c>
    </row>
    <row r="6240" spans="3:18" x14ac:dyDescent="0.25">
      <c r="C6240" s="125"/>
      <c r="D6240" s="122"/>
      <c r="E6240" s="9"/>
      <c r="F6240" s="10"/>
      <c r="G6240" s="8">
        <v>100</v>
      </c>
      <c r="H6240" s="13">
        <v>26.666666666666998</v>
      </c>
      <c r="I6240" s="2">
        <v>40</v>
      </c>
      <c r="J6240" s="2">
        <v>33.333333333333002</v>
      </c>
      <c r="K6240" s="2">
        <v>46.666666666666998</v>
      </c>
      <c r="L6240" s="2">
        <v>60</v>
      </c>
      <c r="M6240" s="2">
        <v>40</v>
      </c>
      <c r="N6240" s="2">
        <v>26.666666666666998</v>
      </c>
      <c r="O6240" s="2">
        <v>13.333333333333</v>
      </c>
      <c r="P6240" s="16">
        <v>0</v>
      </c>
      <c r="Q6240" s="2">
        <v>6.666666666667</v>
      </c>
      <c r="R6240" s="14">
        <v>6.666666666667</v>
      </c>
    </row>
    <row r="6241" spans="3:18" x14ac:dyDescent="0.25">
      <c r="C6241" s="125"/>
      <c r="D6241" s="121" t="s">
        <v>22</v>
      </c>
      <c r="E6241" s="18" t="s">
        <v>37</v>
      </c>
      <c r="F6241" s="17"/>
      <c r="G6241" s="19">
        <v>40</v>
      </c>
      <c r="H6241" s="21">
        <v>10</v>
      </c>
      <c r="I6241" s="3">
        <v>7</v>
      </c>
      <c r="J6241" s="3">
        <v>26</v>
      </c>
      <c r="K6241" s="3">
        <v>9</v>
      </c>
      <c r="L6241" s="3">
        <v>19</v>
      </c>
      <c r="M6241" s="3">
        <v>31</v>
      </c>
      <c r="N6241" s="3">
        <v>11</v>
      </c>
      <c r="O6241" s="3">
        <v>12</v>
      </c>
      <c r="P6241" s="3">
        <v>3</v>
      </c>
      <c r="Q6241" s="3">
        <v>2</v>
      </c>
      <c r="R6241" s="22">
        <v>0</v>
      </c>
    </row>
    <row r="6242" spans="3:18" x14ac:dyDescent="0.25">
      <c r="C6242" s="125"/>
      <c r="D6242" s="122"/>
      <c r="E6242" s="9"/>
      <c r="F6242" s="10"/>
      <c r="G6242" s="8">
        <v>100</v>
      </c>
      <c r="H6242" s="13">
        <v>25</v>
      </c>
      <c r="I6242" s="2">
        <v>17.5</v>
      </c>
      <c r="J6242" s="2">
        <v>65</v>
      </c>
      <c r="K6242" s="2">
        <v>22.5</v>
      </c>
      <c r="L6242" s="2">
        <v>47.5</v>
      </c>
      <c r="M6242" s="2">
        <v>77.5</v>
      </c>
      <c r="N6242" s="2">
        <v>27.5</v>
      </c>
      <c r="O6242" s="2">
        <v>30</v>
      </c>
      <c r="P6242" s="2">
        <v>7.5</v>
      </c>
      <c r="Q6242" s="2">
        <v>5</v>
      </c>
      <c r="R6242" s="32">
        <v>0</v>
      </c>
    </row>
    <row r="6243" spans="3:18" ht="25.2" x14ac:dyDescent="0.25">
      <c r="C6243" s="125"/>
      <c r="D6243" s="122"/>
      <c r="E6243" s="4" t="s">
        <v>38</v>
      </c>
      <c r="F6243" s="5"/>
      <c r="G6243" s="6">
        <v>715</v>
      </c>
      <c r="H6243" s="7">
        <v>197</v>
      </c>
      <c r="I6243" s="1">
        <v>194</v>
      </c>
      <c r="J6243" s="1">
        <v>611</v>
      </c>
      <c r="K6243" s="1">
        <v>333</v>
      </c>
      <c r="L6243" s="1">
        <v>271</v>
      </c>
      <c r="M6243" s="1">
        <v>583</v>
      </c>
      <c r="N6243" s="1">
        <v>162</v>
      </c>
      <c r="O6243" s="1">
        <v>137</v>
      </c>
      <c r="P6243" s="1">
        <v>43</v>
      </c>
      <c r="Q6243" s="1">
        <v>23</v>
      </c>
      <c r="R6243" s="11">
        <v>4</v>
      </c>
    </row>
    <row r="6244" spans="3:18" x14ac:dyDescent="0.25">
      <c r="C6244" s="125"/>
      <c r="D6244" s="122"/>
      <c r="E6244" s="9"/>
      <c r="F6244" s="10"/>
      <c r="G6244" s="8">
        <v>100</v>
      </c>
      <c r="H6244" s="13">
        <v>27.552447552448001</v>
      </c>
      <c r="I6244" s="2">
        <v>27.132867132866998</v>
      </c>
      <c r="J6244" s="2">
        <v>85.454545454544999</v>
      </c>
      <c r="K6244" s="2">
        <v>46.573426573427</v>
      </c>
      <c r="L6244" s="2">
        <v>37.902097902097999</v>
      </c>
      <c r="M6244" s="2">
        <v>81.538461538462002</v>
      </c>
      <c r="N6244" s="2">
        <v>22.657342657343001</v>
      </c>
      <c r="O6244" s="2">
        <v>19.160839160839</v>
      </c>
      <c r="P6244" s="2">
        <v>6.013986013986</v>
      </c>
      <c r="Q6244" s="2">
        <v>3.2167832167829999</v>
      </c>
      <c r="R6244" s="14">
        <v>0.55944055944100002</v>
      </c>
    </row>
    <row r="6245" spans="3:18" ht="25.2" x14ac:dyDescent="0.25">
      <c r="C6245" s="125"/>
      <c r="D6245" s="122"/>
      <c r="E6245" s="4" t="s">
        <v>39</v>
      </c>
      <c r="F6245" s="5"/>
      <c r="G6245" s="6">
        <v>73</v>
      </c>
      <c r="H6245" s="7">
        <v>22</v>
      </c>
      <c r="I6245" s="1">
        <v>3</v>
      </c>
      <c r="J6245" s="1">
        <v>58</v>
      </c>
      <c r="K6245" s="1">
        <v>20</v>
      </c>
      <c r="L6245" s="1">
        <v>23</v>
      </c>
      <c r="M6245" s="1">
        <v>54</v>
      </c>
      <c r="N6245" s="1">
        <v>11</v>
      </c>
      <c r="O6245" s="1">
        <v>8</v>
      </c>
      <c r="P6245" s="1">
        <v>5</v>
      </c>
      <c r="Q6245" s="1">
        <v>3</v>
      </c>
      <c r="R6245" s="11">
        <v>0</v>
      </c>
    </row>
    <row r="6246" spans="3:18" x14ac:dyDescent="0.25">
      <c r="C6246" s="125"/>
      <c r="D6246" s="122"/>
      <c r="E6246" s="9"/>
      <c r="F6246" s="10"/>
      <c r="G6246" s="8">
        <v>100</v>
      </c>
      <c r="H6246" s="13">
        <v>30.136986301370001</v>
      </c>
      <c r="I6246" s="2">
        <v>4.1095890410960001</v>
      </c>
      <c r="J6246" s="2">
        <v>79.452054794521004</v>
      </c>
      <c r="K6246" s="2">
        <v>27.397260273973</v>
      </c>
      <c r="L6246" s="2">
        <v>31.506849315067999</v>
      </c>
      <c r="M6246" s="2">
        <v>73.972602739726</v>
      </c>
      <c r="N6246" s="2">
        <v>15.068493150685001</v>
      </c>
      <c r="O6246" s="2">
        <v>10.958904109589</v>
      </c>
      <c r="P6246" s="2">
        <v>6.8493150684930004</v>
      </c>
      <c r="Q6246" s="2">
        <v>4.1095890410960001</v>
      </c>
      <c r="R6246" s="32">
        <v>0</v>
      </c>
    </row>
    <row r="6247" spans="3:18" ht="25.2" x14ac:dyDescent="0.25">
      <c r="C6247" s="125"/>
      <c r="D6247" s="122"/>
      <c r="E6247" s="4" t="s">
        <v>40</v>
      </c>
      <c r="F6247" s="5"/>
      <c r="G6247" s="6">
        <v>436</v>
      </c>
      <c r="H6247" s="7">
        <v>89</v>
      </c>
      <c r="I6247" s="1">
        <v>104</v>
      </c>
      <c r="J6247" s="1">
        <v>285</v>
      </c>
      <c r="K6247" s="1">
        <v>175</v>
      </c>
      <c r="L6247" s="1">
        <v>178</v>
      </c>
      <c r="M6247" s="1">
        <v>275</v>
      </c>
      <c r="N6247" s="1">
        <v>69</v>
      </c>
      <c r="O6247" s="1">
        <v>65</v>
      </c>
      <c r="P6247" s="1">
        <v>44</v>
      </c>
      <c r="Q6247" s="1">
        <v>38</v>
      </c>
      <c r="R6247" s="11">
        <v>5</v>
      </c>
    </row>
    <row r="6248" spans="3:18" x14ac:dyDescent="0.25">
      <c r="C6248" s="125"/>
      <c r="D6248" s="122"/>
      <c r="E6248" s="9"/>
      <c r="F6248" s="10"/>
      <c r="G6248" s="8">
        <v>100</v>
      </c>
      <c r="H6248" s="13">
        <v>20.412844036696999</v>
      </c>
      <c r="I6248" s="2">
        <v>23.853211009174</v>
      </c>
      <c r="J6248" s="2">
        <v>65.366972477063996</v>
      </c>
      <c r="K6248" s="2">
        <v>40.137614678898998</v>
      </c>
      <c r="L6248" s="2">
        <v>40.825688073393998</v>
      </c>
      <c r="M6248" s="2">
        <v>63.073394495412998</v>
      </c>
      <c r="N6248" s="2">
        <v>15.825688073394</v>
      </c>
      <c r="O6248" s="2">
        <v>14.908256880733999</v>
      </c>
      <c r="P6248" s="2">
        <v>10.091743119266001</v>
      </c>
      <c r="Q6248" s="2">
        <v>8.7155963302749999</v>
      </c>
      <c r="R6248" s="14">
        <v>1.1467889908260001</v>
      </c>
    </row>
    <row r="6249" spans="3:18" x14ac:dyDescent="0.25">
      <c r="C6249" s="125"/>
      <c r="D6249" s="122"/>
      <c r="E6249" s="4" t="s">
        <v>18</v>
      </c>
      <c r="F6249" s="5"/>
      <c r="G6249" s="6">
        <v>11</v>
      </c>
      <c r="H6249" s="7">
        <v>1</v>
      </c>
      <c r="I6249" s="1">
        <v>2</v>
      </c>
      <c r="J6249" s="1">
        <v>9</v>
      </c>
      <c r="K6249" s="1">
        <v>3</v>
      </c>
      <c r="L6249" s="1">
        <v>7</v>
      </c>
      <c r="M6249" s="1">
        <v>8</v>
      </c>
      <c r="N6249" s="1">
        <v>4</v>
      </c>
      <c r="O6249" s="1">
        <v>1</v>
      </c>
      <c r="P6249" s="1">
        <v>1</v>
      </c>
      <c r="Q6249" s="1">
        <v>1</v>
      </c>
      <c r="R6249" s="11">
        <v>0</v>
      </c>
    </row>
    <row r="6250" spans="3:18" x14ac:dyDescent="0.25">
      <c r="C6250" s="125"/>
      <c r="D6250" s="122"/>
      <c r="E6250" s="9"/>
      <c r="F6250" s="10"/>
      <c r="G6250" s="8">
        <v>100</v>
      </c>
      <c r="H6250" s="13">
        <v>9.0909090909089993</v>
      </c>
      <c r="I6250" s="2">
        <v>18.181818181817999</v>
      </c>
      <c r="J6250" s="2">
        <v>81.818181818181998</v>
      </c>
      <c r="K6250" s="2">
        <v>27.272727272727</v>
      </c>
      <c r="L6250" s="2">
        <v>63.636363636364003</v>
      </c>
      <c r="M6250" s="2">
        <v>72.727272727273004</v>
      </c>
      <c r="N6250" s="2">
        <v>36.363636363635997</v>
      </c>
      <c r="O6250" s="2">
        <v>9.0909090909089993</v>
      </c>
      <c r="P6250" s="2">
        <v>9.0909090909089993</v>
      </c>
      <c r="Q6250" s="2">
        <v>9.0909090909089993</v>
      </c>
      <c r="R6250" s="32">
        <v>0</v>
      </c>
    </row>
    <row r="6251" spans="3:18" ht="25.2" x14ac:dyDescent="0.25">
      <c r="C6251" s="121" t="s">
        <v>41</v>
      </c>
      <c r="D6251" s="119" t="s">
        <v>20</v>
      </c>
      <c r="E6251" s="18" t="s">
        <v>42</v>
      </c>
      <c r="F6251" s="17"/>
      <c r="G6251" s="19">
        <v>385</v>
      </c>
      <c r="H6251" s="21">
        <v>98</v>
      </c>
      <c r="I6251" s="3">
        <v>58</v>
      </c>
      <c r="J6251" s="3">
        <v>242</v>
      </c>
      <c r="K6251" s="3">
        <v>112</v>
      </c>
      <c r="L6251" s="3">
        <v>152</v>
      </c>
      <c r="M6251" s="3">
        <v>267</v>
      </c>
      <c r="N6251" s="3">
        <v>75</v>
      </c>
      <c r="O6251" s="3">
        <v>68</v>
      </c>
      <c r="P6251" s="3">
        <v>34</v>
      </c>
      <c r="Q6251" s="3">
        <v>24</v>
      </c>
      <c r="R6251" s="22">
        <v>6</v>
      </c>
    </row>
    <row r="6252" spans="3:18" x14ac:dyDescent="0.25">
      <c r="C6252" s="125"/>
      <c r="D6252" s="120"/>
      <c r="E6252" s="9"/>
      <c r="F6252" s="10"/>
      <c r="G6252" s="8">
        <v>100</v>
      </c>
      <c r="H6252" s="13">
        <v>25.454545454544999</v>
      </c>
      <c r="I6252" s="2">
        <v>15.064935064935</v>
      </c>
      <c r="J6252" s="2">
        <v>62.857142857143003</v>
      </c>
      <c r="K6252" s="2">
        <v>29.090909090909001</v>
      </c>
      <c r="L6252" s="2">
        <v>39.480519480519</v>
      </c>
      <c r="M6252" s="2">
        <v>69.350649350648993</v>
      </c>
      <c r="N6252" s="2">
        <v>19.480519480519</v>
      </c>
      <c r="O6252" s="2">
        <v>17.662337662338</v>
      </c>
      <c r="P6252" s="2">
        <v>8.8311688311690002</v>
      </c>
      <c r="Q6252" s="2">
        <v>6.2337662337659996</v>
      </c>
      <c r="R6252" s="14">
        <v>1.5584415584419999</v>
      </c>
    </row>
    <row r="6253" spans="3:18" ht="25.2" x14ac:dyDescent="0.25">
      <c r="C6253" s="125"/>
      <c r="D6253" s="120"/>
      <c r="E6253" s="4" t="s">
        <v>43</v>
      </c>
      <c r="F6253" s="5"/>
      <c r="G6253" s="6">
        <v>1574</v>
      </c>
      <c r="H6253" s="7">
        <v>501</v>
      </c>
      <c r="I6253" s="1">
        <v>455</v>
      </c>
      <c r="J6253" s="1">
        <v>827</v>
      </c>
      <c r="K6253" s="1">
        <v>672</v>
      </c>
      <c r="L6253" s="1">
        <v>664</v>
      </c>
      <c r="M6253" s="1">
        <v>1029</v>
      </c>
      <c r="N6253" s="1">
        <v>405</v>
      </c>
      <c r="O6253" s="1">
        <v>301</v>
      </c>
      <c r="P6253" s="1">
        <v>107</v>
      </c>
      <c r="Q6253" s="1">
        <v>63</v>
      </c>
      <c r="R6253" s="11">
        <v>13</v>
      </c>
    </row>
    <row r="6254" spans="3:18" x14ac:dyDescent="0.25">
      <c r="C6254" s="125"/>
      <c r="D6254" s="120"/>
      <c r="E6254" s="9"/>
      <c r="F6254" s="10"/>
      <c r="G6254" s="8">
        <v>100</v>
      </c>
      <c r="H6254" s="13">
        <v>31.829733163914</v>
      </c>
      <c r="I6254" s="2">
        <v>28.907242693773998</v>
      </c>
      <c r="J6254" s="2">
        <v>52.541296060991002</v>
      </c>
      <c r="K6254" s="2">
        <v>42.693773824650997</v>
      </c>
      <c r="L6254" s="2">
        <v>42.185514612452003</v>
      </c>
      <c r="M6254" s="2">
        <v>65.374841168995999</v>
      </c>
      <c r="N6254" s="2">
        <v>25.730622617535001</v>
      </c>
      <c r="O6254" s="2">
        <v>19.123252858958001</v>
      </c>
      <c r="P6254" s="2">
        <v>6.7979669631509996</v>
      </c>
      <c r="Q6254" s="2">
        <v>4.0025412960609996</v>
      </c>
      <c r="R6254" s="14">
        <v>0.82592121982199995</v>
      </c>
    </row>
    <row r="6255" spans="3:18" ht="25.2" x14ac:dyDescent="0.25">
      <c r="C6255" s="125"/>
      <c r="D6255" s="120"/>
      <c r="E6255" s="4" t="s">
        <v>44</v>
      </c>
      <c r="F6255" s="5"/>
      <c r="G6255" s="6">
        <v>89</v>
      </c>
      <c r="H6255" s="7">
        <v>41</v>
      </c>
      <c r="I6255" s="1">
        <v>32</v>
      </c>
      <c r="J6255" s="1">
        <v>43</v>
      </c>
      <c r="K6255" s="1">
        <v>43</v>
      </c>
      <c r="L6255" s="1">
        <v>27</v>
      </c>
      <c r="M6255" s="1">
        <v>53</v>
      </c>
      <c r="N6255" s="1">
        <v>16</v>
      </c>
      <c r="O6255" s="1">
        <v>18</v>
      </c>
      <c r="P6255" s="1">
        <v>6</v>
      </c>
      <c r="Q6255" s="1">
        <v>3</v>
      </c>
      <c r="R6255" s="11">
        <v>1</v>
      </c>
    </row>
    <row r="6256" spans="3:18" x14ac:dyDescent="0.25">
      <c r="C6256" s="125"/>
      <c r="D6256" s="120"/>
      <c r="E6256" s="9"/>
      <c r="F6256" s="10"/>
      <c r="G6256" s="8">
        <v>100</v>
      </c>
      <c r="H6256" s="13">
        <v>46.067415730336997</v>
      </c>
      <c r="I6256" s="2">
        <v>35.955056179774999</v>
      </c>
      <c r="J6256" s="2">
        <v>48.314606741573002</v>
      </c>
      <c r="K6256" s="2">
        <v>48.314606741573002</v>
      </c>
      <c r="L6256" s="2">
        <v>30.337078651685001</v>
      </c>
      <c r="M6256" s="2">
        <v>59.550561797752998</v>
      </c>
      <c r="N6256" s="2">
        <v>17.977528089888001</v>
      </c>
      <c r="O6256" s="2">
        <v>20.224719101123998</v>
      </c>
      <c r="P6256" s="2">
        <v>6.7415730337079998</v>
      </c>
      <c r="Q6256" s="2">
        <v>3.3707865168539999</v>
      </c>
      <c r="R6256" s="14">
        <v>1.123595505618</v>
      </c>
    </row>
    <row r="6257" spans="3:18" ht="25.2" x14ac:dyDescent="0.25">
      <c r="C6257" s="125"/>
      <c r="D6257" s="120"/>
      <c r="E6257" s="4" t="s">
        <v>45</v>
      </c>
      <c r="F6257" s="5"/>
      <c r="G6257" s="6">
        <v>956</v>
      </c>
      <c r="H6257" s="7">
        <v>293</v>
      </c>
      <c r="I6257" s="1">
        <v>292</v>
      </c>
      <c r="J6257" s="1">
        <v>517</v>
      </c>
      <c r="K6257" s="1">
        <v>401</v>
      </c>
      <c r="L6257" s="1">
        <v>370</v>
      </c>
      <c r="M6257" s="1">
        <v>603</v>
      </c>
      <c r="N6257" s="1">
        <v>176</v>
      </c>
      <c r="O6257" s="1">
        <v>149</v>
      </c>
      <c r="P6257" s="1">
        <v>69</v>
      </c>
      <c r="Q6257" s="1">
        <v>55</v>
      </c>
      <c r="R6257" s="11">
        <v>10</v>
      </c>
    </row>
    <row r="6258" spans="3:18" x14ac:dyDescent="0.25">
      <c r="C6258" s="125"/>
      <c r="D6258" s="120"/>
      <c r="E6258" s="9"/>
      <c r="F6258" s="10"/>
      <c r="G6258" s="8">
        <v>100</v>
      </c>
      <c r="H6258" s="13">
        <v>30.648535564854001</v>
      </c>
      <c r="I6258" s="2">
        <v>30.543933054393001</v>
      </c>
      <c r="J6258" s="2">
        <v>54.07949790795</v>
      </c>
      <c r="K6258" s="2">
        <v>41.945606694561</v>
      </c>
      <c r="L6258" s="2">
        <v>38.702928870293</v>
      </c>
      <c r="M6258" s="2">
        <v>63.075313807531003</v>
      </c>
      <c r="N6258" s="2">
        <v>18.410041841003999</v>
      </c>
      <c r="O6258" s="2">
        <v>15.585774058577</v>
      </c>
      <c r="P6258" s="2">
        <v>7.2175732217570001</v>
      </c>
      <c r="Q6258" s="2">
        <v>5.7531380753140002</v>
      </c>
      <c r="R6258" s="14">
        <v>1.046025104603</v>
      </c>
    </row>
    <row r="6259" spans="3:18" ht="25.2" x14ac:dyDescent="0.25">
      <c r="C6259" s="125"/>
      <c r="D6259" s="120"/>
      <c r="E6259" s="4" t="s">
        <v>46</v>
      </c>
      <c r="F6259" s="5"/>
      <c r="G6259" s="6">
        <v>85</v>
      </c>
      <c r="H6259" s="7">
        <v>16</v>
      </c>
      <c r="I6259" s="1">
        <v>24</v>
      </c>
      <c r="J6259" s="1">
        <v>43</v>
      </c>
      <c r="K6259" s="1">
        <v>28</v>
      </c>
      <c r="L6259" s="1">
        <v>30</v>
      </c>
      <c r="M6259" s="1">
        <v>47</v>
      </c>
      <c r="N6259" s="1">
        <v>18</v>
      </c>
      <c r="O6259" s="1">
        <v>8</v>
      </c>
      <c r="P6259" s="1">
        <v>14</v>
      </c>
      <c r="Q6259" s="1">
        <v>12</v>
      </c>
      <c r="R6259" s="11">
        <v>0</v>
      </c>
    </row>
    <row r="6260" spans="3:18" x14ac:dyDescent="0.25">
      <c r="C6260" s="125"/>
      <c r="D6260" s="120"/>
      <c r="E6260" s="9"/>
      <c r="F6260" s="10"/>
      <c r="G6260" s="8">
        <v>100</v>
      </c>
      <c r="H6260" s="13">
        <v>18.823529411765001</v>
      </c>
      <c r="I6260" s="2">
        <v>28.235294117647001</v>
      </c>
      <c r="J6260" s="2">
        <v>50.588235294118</v>
      </c>
      <c r="K6260" s="2">
        <v>32.941176470587997</v>
      </c>
      <c r="L6260" s="2">
        <v>35.294117647058997</v>
      </c>
      <c r="M6260" s="2">
        <v>55.294117647058997</v>
      </c>
      <c r="N6260" s="2">
        <v>21.176470588234999</v>
      </c>
      <c r="O6260" s="2">
        <v>9.4117647058819998</v>
      </c>
      <c r="P6260" s="2">
        <v>16.470588235293999</v>
      </c>
      <c r="Q6260" s="2">
        <v>14.117647058824</v>
      </c>
      <c r="R6260" s="32">
        <v>0</v>
      </c>
    </row>
    <row r="6261" spans="3:18" x14ac:dyDescent="0.25">
      <c r="C6261" s="125"/>
      <c r="D6261" s="120"/>
      <c r="E6261" s="4" t="s">
        <v>18</v>
      </c>
      <c r="F6261" s="5"/>
      <c r="G6261" s="6">
        <v>17</v>
      </c>
      <c r="H6261" s="7">
        <v>6</v>
      </c>
      <c r="I6261" s="1">
        <v>4</v>
      </c>
      <c r="J6261" s="1">
        <v>9</v>
      </c>
      <c r="K6261" s="1">
        <v>6</v>
      </c>
      <c r="L6261" s="1">
        <v>7</v>
      </c>
      <c r="M6261" s="1">
        <v>8</v>
      </c>
      <c r="N6261" s="1">
        <v>4</v>
      </c>
      <c r="O6261" s="1">
        <v>1</v>
      </c>
      <c r="P6261" s="1">
        <v>2</v>
      </c>
      <c r="Q6261" s="1">
        <v>1</v>
      </c>
      <c r="R6261" s="11">
        <v>1</v>
      </c>
    </row>
    <row r="6262" spans="3:18" x14ac:dyDescent="0.25">
      <c r="C6262" s="125"/>
      <c r="D6262" s="120"/>
      <c r="E6262" s="9"/>
      <c r="F6262" s="10"/>
      <c r="G6262" s="8">
        <v>100</v>
      </c>
      <c r="H6262" s="13">
        <v>35.294117647058997</v>
      </c>
      <c r="I6262" s="2">
        <v>23.529411764706001</v>
      </c>
      <c r="J6262" s="2">
        <v>52.941176470587997</v>
      </c>
      <c r="K6262" s="2">
        <v>35.294117647058997</v>
      </c>
      <c r="L6262" s="2">
        <v>41.176470588234999</v>
      </c>
      <c r="M6262" s="2">
        <v>47.058823529412003</v>
      </c>
      <c r="N6262" s="2">
        <v>23.529411764706001</v>
      </c>
      <c r="O6262" s="2">
        <v>5.8823529411760003</v>
      </c>
      <c r="P6262" s="2">
        <v>11.764705882353001</v>
      </c>
      <c r="Q6262" s="2">
        <v>5.8823529411760003</v>
      </c>
      <c r="R6262" s="14">
        <v>5.8823529411760003</v>
      </c>
    </row>
    <row r="6263" spans="3:18" x14ac:dyDescent="0.25">
      <c r="C6263" s="121" t="s">
        <v>47</v>
      </c>
      <c r="D6263" s="119" t="s">
        <v>20</v>
      </c>
      <c r="E6263" s="18" t="s">
        <v>48</v>
      </c>
      <c r="F6263" s="17"/>
      <c r="G6263" s="19">
        <v>385</v>
      </c>
      <c r="H6263" s="21">
        <v>98</v>
      </c>
      <c r="I6263" s="3">
        <v>58</v>
      </c>
      <c r="J6263" s="3">
        <v>242</v>
      </c>
      <c r="K6263" s="3">
        <v>112</v>
      </c>
      <c r="L6263" s="3">
        <v>152</v>
      </c>
      <c r="M6263" s="3">
        <v>267</v>
      </c>
      <c r="N6263" s="3">
        <v>75</v>
      </c>
      <c r="O6263" s="3">
        <v>68</v>
      </c>
      <c r="P6263" s="3">
        <v>34</v>
      </c>
      <c r="Q6263" s="3">
        <v>24</v>
      </c>
      <c r="R6263" s="22">
        <v>6</v>
      </c>
    </row>
    <row r="6264" spans="3:18" x14ac:dyDescent="0.25">
      <c r="C6264" s="125"/>
      <c r="D6264" s="120"/>
      <c r="E6264" s="9"/>
      <c r="F6264" s="10"/>
      <c r="G6264" s="8">
        <v>100</v>
      </c>
      <c r="H6264" s="13">
        <v>25.454545454544999</v>
      </c>
      <c r="I6264" s="2">
        <v>15.064935064935</v>
      </c>
      <c r="J6264" s="2">
        <v>62.857142857143003</v>
      </c>
      <c r="K6264" s="2">
        <v>29.090909090909001</v>
      </c>
      <c r="L6264" s="2">
        <v>39.480519480519</v>
      </c>
      <c r="M6264" s="2">
        <v>69.350649350648993</v>
      </c>
      <c r="N6264" s="2">
        <v>19.480519480519</v>
      </c>
      <c r="O6264" s="2">
        <v>17.662337662338</v>
      </c>
      <c r="P6264" s="2">
        <v>8.8311688311690002</v>
      </c>
      <c r="Q6264" s="2">
        <v>6.2337662337659996</v>
      </c>
      <c r="R6264" s="14">
        <v>1.5584415584419999</v>
      </c>
    </row>
    <row r="6265" spans="3:18" x14ac:dyDescent="0.25">
      <c r="C6265" s="125"/>
      <c r="D6265" s="120"/>
      <c r="E6265" s="4" t="s">
        <v>49</v>
      </c>
      <c r="F6265" s="5"/>
      <c r="G6265" s="6">
        <v>1156</v>
      </c>
      <c r="H6265" s="7">
        <v>339</v>
      </c>
      <c r="I6265" s="1">
        <v>291</v>
      </c>
      <c r="J6265" s="1">
        <v>639</v>
      </c>
      <c r="K6265" s="1">
        <v>474</v>
      </c>
      <c r="L6265" s="1">
        <v>496</v>
      </c>
      <c r="M6265" s="1">
        <v>755</v>
      </c>
      <c r="N6265" s="1">
        <v>298</v>
      </c>
      <c r="O6265" s="1">
        <v>218</v>
      </c>
      <c r="P6265" s="1">
        <v>94</v>
      </c>
      <c r="Q6265" s="1">
        <v>54</v>
      </c>
      <c r="R6265" s="11">
        <v>8</v>
      </c>
    </row>
    <row r="6266" spans="3:18" x14ac:dyDescent="0.25">
      <c r="C6266" s="125"/>
      <c r="D6266" s="120"/>
      <c r="E6266" s="9"/>
      <c r="F6266" s="10"/>
      <c r="G6266" s="8">
        <v>100</v>
      </c>
      <c r="H6266" s="13">
        <v>29.325259515570998</v>
      </c>
      <c r="I6266" s="2">
        <v>25.173010380623001</v>
      </c>
      <c r="J6266" s="2">
        <v>55.276816608997002</v>
      </c>
      <c r="K6266" s="2">
        <v>41.003460207612001</v>
      </c>
      <c r="L6266" s="2">
        <v>42.906574394464002</v>
      </c>
      <c r="M6266" s="2">
        <v>65.311418685120998</v>
      </c>
      <c r="N6266" s="2">
        <v>25.778546712802999</v>
      </c>
      <c r="O6266" s="2">
        <v>18.858131487889001</v>
      </c>
      <c r="P6266" s="2">
        <v>8.131487889273</v>
      </c>
      <c r="Q6266" s="2">
        <v>4.6712802768169999</v>
      </c>
      <c r="R6266" s="14">
        <v>0.69204152249100004</v>
      </c>
    </row>
    <row r="6267" spans="3:18" x14ac:dyDescent="0.25">
      <c r="C6267" s="125"/>
      <c r="D6267" s="120"/>
      <c r="E6267" s="4" t="s">
        <v>50</v>
      </c>
      <c r="F6267" s="5"/>
      <c r="G6267" s="6">
        <v>466</v>
      </c>
      <c r="H6267" s="7">
        <v>133</v>
      </c>
      <c r="I6267" s="1">
        <v>132</v>
      </c>
      <c r="J6267" s="1">
        <v>246</v>
      </c>
      <c r="K6267" s="1">
        <v>189</v>
      </c>
      <c r="L6267" s="1">
        <v>190</v>
      </c>
      <c r="M6267" s="1">
        <v>300</v>
      </c>
      <c r="N6267" s="1">
        <v>94</v>
      </c>
      <c r="O6267" s="1">
        <v>78</v>
      </c>
      <c r="P6267" s="1">
        <v>25</v>
      </c>
      <c r="Q6267" s="1">
        <v>25</v>
      </c>
      <c r="R6267" s="11">
        <v>3</v>
      </c>
    </row>
    <row r="6268" spans="3:18" x14ac:dyDescent="0.25">
      <c r="C6268" s="125"/>
      <c r="D6268" s="120"/>
      <c r="E6268" s="9"/>
      <c r="F6268" s="10"/>
      <c r="G6268" s="8">
        <v>100</v>
      </c>
      <c r="H6268" s="13">
        <v>28.540772532188999</v>
      </c>
      <c r="I6268" s="2">
        <v>28.326180257511002</v>
      </c>
      <c r="J6268" s="2">
        <v>52.789699570815003</v>
      </c>
      <c r="K6268" s="2">
        <v>40.557939914163001</v>
      </c>
      <c r="L6268" s="2">
        <v>40.772532188840998</v>
      </c>
      <c r="M6268" s="2">
        <v>64.377682403432999</v>
      </c>
      <c r="N6268" s="2">
        <v>20.171673819742001</v>
      </c>
      <c r="O6268" s="2">
        <v>16.738197424892999</v>
      </c>
      <c r="P6268" s="2">
        <v>5.3648068669529998</v>
      </c>
      <c r="Q6268" s="2">
        <v>5.3648068669529998</v>
      </c>
      <c r="R6268" s="14">
        <v>0.64377682403400005</v>
      </c>
    </row>
    <row r="6269" spans="3:18" x14ac:dyDescent="0.25">
      <c r="C6269" s="125"/>
      <c r="D6269" s="120"/>
      <c r="E6269" s="4" t="s">
        <v>51</v>
      </c>
      <c r="F6269" s="5"/>
      <c r="G6269" s="6">
        <v>191</v>
      </c>
      <c r="H6269" s="7">
        <v>70</v>
      </c>
      <c r="I6269" s="1">
        <v>59</v>
      </c>
      <c r="J6269" s="1">
        <v>88</v>
      </c>
      <c r="K6269" s="1">
        <v>74</v>
      </c>
      <c r="L6269" s="1">
        <v>61</v>
      </c>
      <c r="M6269" s="1">
        <v>103</v>
      </c>
      <c r="N6269" s="1">
        <v>31</v>
      </c>
      <c r="O6269" s="1">
        <v>34</v>
      </c>
      <c r="P6269" s="1">
        <v>16</v>
      </c>
      <c r="Q6269" s="1">
        <v>13</v>
      </c>
      <c r="R6269" s="11">
        <v>2</v>
      </c>
    </row>
    <row r="6270" spans="3:18" x14ac:dyDescent="0.25">
      <c r="C6270" s="125"/>
      <c r="D6270" s="120"/>
      <c r="E6270" s="9"/>
      <c r="F6270" s="10"/>
      <c r="G6270" s="8">
        <v>100</v>
      </c>
      <c r="H6270" s="13">
        <v>36.649214659686002</v>
      </c>
      <c r="I6270" s="2">
        <v>30.890052356020998</v>
      </c>
      <c r="J6270" s="2">
        <v>46.073298429319003</v>
      </c>
      <c r="K6270" s="2">
        <v>38.743455497382001</v>
      </c>
      <c r="L6270" s="2">
        <v>31.937172774869001</v>
      </c>
      <c r="M6270" s="2">
        <v>53.926701570680997</v>
      </c>
      <c r="N6270" s="2">
        <v>16.230366492146999</v>
      </c>
      <c r="O6270" s="2">
        <v>17.801047120419</v>
      </c>
      <c r="P6270" s="2">
        <v>8.3769633507849992</v>
      </c>
      <c r="Q6270" s="2">
        <v>6.806282722513</v>
      </c>
      <c r="R6270" s="14">
        <v>1.0471204188479999</v>
      </c>
    </row>
    <row r="6271" spans="3:18" x14ac:dyDescent="0.25">
      <c r="C6271" s="125"/>
      <c r="D6271" s="120"/>
      <c r="E6271" s="4" t="s">
        <v>52</v>
      </c>
      <c r="F6271" s="5"/>
      <c r="G6271" s="6">
        <v>181</v>
      </c>
      <c r="H6271" s="7">
        <v>66</v>
      </c>
      <c r="I6271" s="1">
        <v>79</v>
      </c>
      <c r="J6271" s="1">
        <v>96</v>
      </c>
      <c r="K6271" s="1">
        <v>93</v>
      </c>
      <c r="L6271" s="1">
        <v>73</v>
      </c>
      <c r="M6271" s="1">
        <v>119</v>
      </c>
      <c r="N6271" s="1">
        <v>40</v>
      </c>
      <c r="O6271" s="1">
        <v>26</v>
      </c>
      <c r="P6271" s="1">
        <v>14</v>
      </c>
      <c r="Q6271" s="1">
        <v>7</v>
      </c>
      <c r="R6271" s="11">
        <v>3</v>
      </c>
    </row>
    <row r="6272" spans="3:18" x14ac:dyDescent="0.25">
      <c r="C6272" s="125"/>
      <c r="D6272" s="120"/>
      <c r="E6272" s="9"/>
      <c r="F6272" s="10"/>
      <c r="G6272" s="8">
        <v>100</v>
      </c>
      <c r="H6272" s="13">
        <v>36.46408839779</v>
      </c>
      <c r="I6272" s="2">
        <v>43.646408839778999</v>
      </c>
      <c r="J6272" s="2">
        <v>53.038674033149</v>
      </c>
      <c r="K6272" s="2">
        <v>51.381215469612997</v>
      </c>
      <c r="L6272" s="2">
        <v>40.331491712706999</v>
      </c>
      <c r="M6272" s="2">
        <v>65.745856353590995</v>
      </c>
      <c r="N6272" s="2">
        <v>22.099447513811999</v>
      </c>
      <c r="O6272" s="2">
        <v>14.364640883978</v>
      </c>
      <c r="P6272" s="2">
        <v>7.7348066298339999</v>
      </c>
      <c r="Q6272" s="2">
        <v>3.867403314917</v>
      </c>
      <c r="R6272" s="14">
        <v>1.657458563536</v>
      </c>
    </row>
    <row r="6273" spans="3:18" x14ac:dyDescent="0.25">
      <c r="C6273" s="125"/>
      <c r="D6273" s="120"/>
      <c r="E6273" s="4" t="s">
        <v>18</v>
      </c>
      <c r="F6273" s="5"/>
      <c r="G6273" s="6">
        <v>35</v>
      </c>
      <c r="H6273" s="7">
        <v>9</v>
      </c>
      <c r="I6273" s="1">
        <v>7</v>
      </c>
      <c r="J6273" s="1">
        <v>16</v>
      </c>
      <c r="K6273" s="1">
        <v>12</v>
      </c>
      <c r="L6273" s="1">
        <v>13</v>
      </c>
      <c r="M6273" s="1">
        <v>16</v>
      </c>
      <c r="N6273" s="1">
        <v>8</v>
      </c>
      <c r="O6273" s="1">
        <v>1</v>
      </c>
      <c r="P6273" s="1">
        <v>4</v>
      </c>
      <c r="Q6273" s="1">
        <v>5</v>
      </c>
      <c r="R6273" s="11">
        <v>2</v>
      </c>
    </row>
    <row r="6274" spans="3:18" x14ac:dyDescent="0.25">
      <c r="C6274" s="125"/>
      <c r="D6274" s="120"/>
      <c r="E6274" s="9"/>
      <c r="F6274" s="10"/>
      <c r="G6274" s="8">
        <v>100</v>
      </c>
      <c r="H6274" s="13">
        <v>25.714285714286</v>
      </c>
      <c r="I6274" s="2">
        <v>20</v>
      </c>
      <c r="J6274" s="2">
        <v>45.714285714286</v>
      </c>
      <c r="K6274" s="2">
        <v>34.285714285714</v>
      </c>
      <c r="L6274" s="2">
        <v>37.142857142856997</v>
      </c>
      <c r="M6274" s="2">
        <v>45.714285714286</v>
      </c>
      <c r="N6274" s="2">
        <v>22.857142857143</v>
      </c>
      <c r="O6274" s="2">
        <v>2.8571428571430002</v>
      </c>
      <c r="P6274" s="2">
        <v>11.428571428571001</v>
      </c>
      <c r="Q6274" s="2">
        <v>14.285714285714</v>
      </c>
      <c r="R6274" s="14">
        <v>5.7142857142860004</v>
      </c>
    </row>
    <row r="6275" spans="3:18" x14ac:dyDescent="0.25">
      <c r="C6275" s="121" t="s">
        <v>53</v>
      </c>
      <c r="D6275" s="119" t="s">
        <v>20</v>
      </c>
      <c r="E6275" s="18" t="s">
        <v>54</v>
      </c>
      <c r="F6275" s="17"/>
      <c r="G6275" s="19">
        <v>331</v>
      </c>
      <c r="H6275" s="21">
        <v>99</v>
      </c>
      <c r="I6275" s="3">
        <v>106</v>
      </c>
      <c r="J6275" s="3">
        <v>177</v>
      </c>
      <c r="K6275" s="3">
        <v>140</v>
      </c>
      <c r="L6275" s="3">
        <v>126</v>
      </c>
      <c r="M6275" s="3">
        <v>215</v>
      </c>
      <c r="N6275" s="3">
        <v>47</v>
      </c>
      <c r="O6275" s="3">
        <v>41</v>
      </c>
      <c r="P6275" s="3">
        <v>16</v>
      </c>
      <c r="Q6275" s="3">
        <v>16</v>
      </c>
      <c r="R6275" s="22">
        <v>9</v>
      </c>
    </row>
    <row r="6276" spans="3:18" x14ac:dyDescent="0.25">
      <c r="C6276" s="125"/>
      <c r="D6276" s="120"/>
      <c r="E6276" s="9"/>
      <c r="F6276" s="10"/>
      <c r="G6276" s="8">
        <v>100</v>
      </c>
      <c r="H6276" s="13">
        <v>29.909365558912</v>
      </c>
      <c r="I6276" s="2">
        <v>32.024169184290002</v>
      </c>
      <c r="J6276" s="2">
        <v>53.474320241691998</v>
      </c>
      <c r="K6276" s="2">
        <v>42.296072507552999</v>
      </c>
      <c r="L6276" s="2">
        <v>38.066465256797997</v>
      </c>
      <c r="M6276" s="2">
        <v>64.954682779455993</v>
      </c>
      <c r="N6276" s="2">
        <v>14.199395770393</v>
      </c>
      <c r="O6276" s="2">
        <v>12.386706948640001</v>
      </c>
      <c r="P6276" s="2">
        <v>4.8338368580060003</v>
      </c>
      <c r="Q6276" s="2">
        <v>4.8338368580060003</v>
      </c>
      <c r="R6276" s="14">
        <v>2.719033232628</v>
      </c>
    </row>
    <row r="6277" spans="3:18" x14ac:dyDescent="0.25">
      <c r="C6277" s="125"/>
      <c r="D6277" s="120"/>
      <c r="E6277" s="4" t="s">
        <v>55</v>
      </c>
      <c r="F6277" s="5"/>
      <c r="G6277" s="6">
        <v>1212</v>
      </c>
      <c r="H6277" s="7">
        <v>351</v>
      </c>
      <c r="I6277" s="1">
        <v>294</v>
      </c>
      <c r="J6277" s="1">
        <v>693</v>
      </c>
      <c r="K6277" s="1">
        <v>499</v>
      </c>
      <c r="L6277" s="1">
        <v>529</v>
      </c>
      <c r="M6277" s="1">
        <v>785</v>
      </c>
      <c r="N6277" s="1">
        <v>320</v>
      </c>
      <c r="O6277" s="1">
        <v>231</v>
      </c>
      <c r="P6277" s="1">
        <v>93</v>
      </c>
      <c r="Q6277" s="1">
        <v>58</v>
      </c>
      <c r="R6277" s="11">
        <v>10</v>
      </c>
    </row>
    <row r="6278" spans="3:18" x14ac:dyDescent="0.25">
      <c r="C6278" s="125"/>
      <c r="D6278" s="120"/>
      <c r="E6278" s="9"/>
      <c r="F6278" s="10"/>
      <c r="G6278" s="8">
        <v>100</v>
      </c>
      <c r="H6278" s="13">
        <v>28.960396039603999</v>
      </c>
      <c r="I6278" s="2">
        <v>24.257425742574</v>
      </c>
      <c r="J6278" s="2">
        <v>57.178217821781999</v>
      </c>
      <c r="K6278" s="2">
        <v>41.171617161716</v>
      </c>
      <c r="L6278" s="2">
        <v>43.646864686469002</v>
      </c>
      <c r="M6278" s="2">
        <v>64.768976897689996</v>
      </c>
      <c r="N6278" s="2">
        <v>26.402640264026001</v>
      </c>
      <c r="O6278" s="2">
        <v>19.059405940594001</v>
      </c>
      <c r="P6278" s="2">
        <v>7.6732673267329998</v>
      </c>
      <c r="Q6278" s="2">
        <v>4.7854785478549999</v>
      </c>
      <c r="R6278" s="14">
        <v>0.82508250825100005</v>
      </c>
    </row>
    <row r="6279" spans="3:18" ht="25.2" x14ac:dyDescent="0.25">
      <c r="C6279" s="125"/>
      <c r="D6279" s="120"/>
      <c r="E6279" s="4" t="s">
        <v>56</v>
      </c>
      <c r="F6279" s="5"/>
      <c r="G6279" s="6">
        <v>615</v>
      </c>
      <c r="H6279" s="7">
        <v>189</v>
      </c>
      <c r="I6279" s="1">
        <v>184</v>
      </c>
      <c r="J6279" s="1">
        <v>333</v>
      </c>
      <c r="K6279" s="1">
        <v>256</v>
      </c>
      <c r="L6279" s="1">
        <v>240</v>
      </c>
      <c r="M6279" s="1">
        <v>384</v>
      </c>
      <c r="N6279" s="1">
        <v>126</v>
      </c>
      <c r="O6279" s="1">
        <v>105</v>
      </c>
      <c r="P6279" s="1">
        <v>53</v>
      </c>
      <c r="Q6279" s="1">
        <v>38</v>
      </c>
      <c r="R6279" s="11">
        <v>1</v>
      </c>
    </row>
    <row r="6280" spans="3:18" x14ac:dyDescent="0.25">
      <c r="C6280" s="125"/>
      <c r="D6280" s="120"/>
      <c r="E6280" s="9"/>
      <c r="F6280" s="10"/>
      <c r="G6280" s="8">
        <v>100</v>
      </c>
      <c r="H6280" s="13">
        <v>30.731707317072999</v>
      </c>
      <c r="I6280" s="2">
        <v>29.918699186992001</v>
      </c>
      <c r="J6280" s="2">
        <v>54.146341463414998</v>
      </c>
      <c r="K6280" s="2">
        <v>41.626016260162999</v>
      </c>
      <c r="L6280" s="2">
        <v>39.024390243901998</v>
      </c>
      <c r="M6280" s="2">
        <v>62.439024390244001</v>
      </c>
      <c r="N6280" s="2">
        <v>20.487804878049001</v>
      </c>
      <c r="O6280" s="2">
        <v>17.073170731706998</v>
      </c>
      <c r="P6280" s="2">
        <v>8.6178861788619994</v>
      </c>
      <c r="Q6280" s="2">
        <v>6.1788617886179997</v>
      </c>
      <c r="R6280" s="14">
        <v>0.16260162601600001</v>
      </c>
    </row>
    <row r="6281" spans="3:18" x14ac:dyDescent="0.25">
      <c r="C6281" s="125"/>
      <c r="D6281" s="120"/>
      <c r="E6281" s="4" t="s">
        <v>57</v>
      </c>
      <c r="F6281" s="5"/>
      <c r="G6281" s="6">
        <v>234</v>
      </c>
      <c r="H6281" s="7">
        <v>67</v>
      </c>
      <c r="I6281" s="1">
        <v>36</v>
      </c>
      <c r="J6281" s="1">
        <v>112</v>
      </c>
      <c r="K6281" s="1">
        <v>53</v>
      </c>
      <c r="L6281" s="1">
        <v>83</v>
      </c>
      <c r="M6281" s="1">
        <v>163</v>
      </c>
      <c r="N6281" s="1">
        <v>48</v>
      </c>
      <c r="O6281" s="1">
        <v>47</v>
      </c>
      <c r="P6281" s="1">
        <v>22</v>
      </c>
      <c r="Q6281" s="1">
        <v>15</v>
      </c>
      <c r="R6281" s="11">
        <v>3</v>
      </c>
    </row>
    <row r="6282" spans="3:18" x14ac:dyDescent="0.25">
      <c r="C6282" s="125"/>
      <c r="D6282" s="120"/>
      <c r="E6282" s="9"/>
      <c r="F6282" s="10"/>
      <c r="G6282" s="8">
        <v>100</v>
      </c>
      <c r="H6282" s="13">
        <v>28.632478632479</v>
      </c>
      <c r="I6282" s="2">
        <v>15.384615384615</v>
      </c>
      <c r="J6282" s="2">
        <v>47.863247863247999</v>
      </c>
      <c r="K6282" s="2">
        <v>22.649572649572999</v>
      </c>
      <c r="L6282" s="2">
        <v>35.470085470085003</v>
      </c>
      <c r="M6282" s="2">
        <v>69.65811965812</v>
      </c>
      <c r="N6282" s="2">
        <v>20.512820512821001</v>
      </c>
      <c r="O6282" s="2">
        <v>20.08547008547</v>
      </c>
      <c r="P6282" s="2">
        <v>9.4017094017090006</v>
      </c>
      <c r="Q6282" s="2">
        <v>6.4102564102560002</v>
      </c>
      <c r="R6282" s="14">
        <v>1.2820512820509999</v>
      </c>
    </row>
    <row r="6283" spans="3:18" x14ac:dyDescent="0.25">
      <c r="C6283" s="125"/>
      <c r="D6283" s="120"/>
      <c r="E6283" s="4" t="s">
        <v>18</v>
      </c>
      <c r="F6283" s="5"/>
      <c r="G6283" s="6">
        <v>22</v>
      </c>
      <c r="H6283" s="7">
        <v>9</v>
      </c>
      <c r="I6283" s="1">
        <v>6</v>
      </c>
      <c r="J6283" s="1">
        <v>12</v>
      </c>
      <c r="K6283" s="1">
        <v>6</v>
      </c>
      <c r="L6283" s="1">
        <v>7</v>
      </c>
      <c r="M6283" s="1">
        <v>13</v>
      </c>
      <c r="N6283" s="1">
        <v>5</v>
      </c>
      <c r="O6283" s="1">
        <v>1</v>
      </c>
      <c r="P6283" s="1">
        <v>3</v>
      </c>
      <c r="Q6283" s="1">
        <v>1</v>
      </c>
      <c r="R6283" s="11">
        <v>1</v>
      </c>
    </row>
    <row r="6284" spans="3:18" x14ac:dyDescent="0.25">
      <c r="C6284" s="125"/>
      <c r="D6284" s="120"/>
      <c r="E6284" s="9"/>
      <c r="F6284" s="10"/>
      <c r="G6284" s="8">
        <v>100</v>
      </c>
      <c r="H6284" s="13">
        <v>40.909090909090999</v>
      </c>
      <c r="I6284" s="2">
        <v>27.272727272727</v>
      </c>
      <c r="J6284" s="2">
        <v>54.545454545455001</v>
      </c>
      <c r="K6284" s="2">
        <v>27.272727272727</v>
      </c>
      <c r="L6284" s="2">
        <v>31.818181818182001</v>
      </c>
      <c r="M6284" s="2">
        <v>59.090909090909001</v>
      </c>
      <c r="N6284" s="2">
        <v>22.727272727273</v>
      </c>
      <c r="O6284" s="2">
        <v>4.5454545454549997</v>
      </c>
      <c r="P6284" s="2">
        <v>13.636363636364001</v>
      </c>
      <c r="Q6284" s="2">
        <v>4.5454545454549997</v>
      </c>
      <c r="R6284" s="14">
        <v>4.5454545454549997</v>
      </c>
    </row>
    <row r="6285" spans="3:18" x14ac:dyDescent="0.25">
      <c r="C6285" s="121" t="s">
        <v>58</v>
      </c>
      <c r="D6285" s="119" t="s">
        <v>20</v>
      </c>
      <c r="E6285" s="18" t="s">
        <v>59</v>
      </c>
      <c r="F6285" s="17"/>
      <c r="G6285" s="19">
        <v>522</v>
      </c>
      <c r="H6285" s="21">
        <v>143</v>
      </c>
      <c r="I6285" s="3">
        <v>149</v>
      </c>
      <c r="J6285" s="3">
        <v>255</v>
      </c>
      <c r="K6285" s="3">
        <v>172</v>
      </c>
      <c r="L6285" s="3">
        <v>205</v>
      </c>
      <c r="M6285" s="3">
        <v>280</v>
      </c>
      <c r="N6285" s="3">
        <v>90</v>
      </c>
      <c r="O6285" s="3">
        <v>56</v>
      </c>
      <c r="P6285" s="3">
        <v>41</v>
      </c>
      <c r="Q6285" s="3">
        <v>47</v>
      </c>
      <c r="R6285" s="22">
        <v>8</v>
      </c>
    </row>
    <row r="6286" spans="3:18" x14ac:dyDescent="0.25">
      <c r="C6286" s="125"/>
      <c r="D6286" s="120"/>
      <c r="E6286" s="9"/>
      <c r="F6286" s="10"/>
      <c r="G6286" s="8">
        <v>100</v>
      </c>
      <c r="H6286" s="13">
        <v>27.394636015326</v>
      </c>
      <c r="I6286" s="2">
        <v>28.544061302682</v>
      </c>
      <c r="J6286" s="2">
        <v>48.850574712643997</v>
      </c>
      <c r="K6286" s="2">
        <v>32.950191570881003</v>
      </c>
      <c r="L6286" s="2">
        <v>39.272030651340998</v>
      </c>
      <c r="M6286" s="2">
        <v>53.639846743295003</v>
      </c>
      <c r="N6286" s="2">
        <v>17.241379310345</v>
      </c>
      <c r="O6286" s="2">
        <v>10.727969348659</v>
      </c>
      <c r="P6286" s="2">
        <v>7.8544061302679999</v>
      </c>
      <c r="Q6286" s="2">
        <v>9.0038314176249994</v>
      </c>
      <c r="R6286" s="14">
        <v>1.532567049808</v>
      </c>
    </row>
    <row r="6287" spans="3:18" x14ac:dyDescent="0.25">
      <c r="C6287" s="125"/>
      <c r="D6287" s="120"/>
      <c r="E6287" s="4" t="s">
        <v>60</v>
      </c>
      <c r="F6287" s="5"/>
      <c r="G6287" s="6">
        <v>1090</v>
      </c>
      <c r="H6287" s="7">
        <v>309</v>
      </c>
      <c r="I6287" s="1">
        <v>293</v>
      </c>
      <c r="J6287" s="1">
        <v>617</v>
      </c>
      <c r="K6287" s="1">
        <v>455</v>
      </c>
      <c r="L6287" s="1">
        <v>430</v>
      </c>
      <c r="M6287" s="1">
        <v>735</v>
      </c>
      <c r="N6287" s="1">
        <v>235</v>
      </c>
      <c r="O6287" s="1">
        <v>184</v>
      </c>
      <c r="P6287" s="1">
        <v>86</v>
      </c>
      <c r="Q6287" s="1">
        <v>53</v>
      </c>
      <c r="R6287" s="11">
        <v>10</v>
      </c>
    </row>
    <row r="6288" spans="3:18" x14ac:dyDescent="0.25">
      <c r="C6288" s="125"/>
      <c r="D6288" s="120"/>
      <c r="E6288" s="9"/>
      <c r="F6288" s="10"/>
      <c r="G6288" s="8">
        <v>100</v>
      </c>
      <c r="H6288" s="13">
        <v>28.348623853210999</v>
      </c>
      <c r="I6288" s="2">
        <v>26.880733944953999</v>
      </c>
      <c r="J6288" s="2">
        <v>56.605504587155998</v>
      </c>
      <c r="K6288" s="2">
        <v>41.743119266054997</v>
      </c>
      <c r="L6288" s="2">
        <v>39.449541284403999</v>
      </c>
      <c r="M6288" s="2">
        <v>67.431192660549996</v>
      </c>
      <c r="N6288" s="2">
        <v>21.559633027522999</v>
      </c>
      <c r="O6288" s="2">
        <v>16.880733944953999</v>
      </c>
      <c r="P6288" s="2">
        <v>7.8899082568810002</v>
      </c>
      <c r="Q6288" s="2">
        <v>4.8623853211009997</v>
      </c>
      <c r="R6288" s="14">
        <v>0.91743119266100004</v>
      </c>
    </row>
    <row r="6289" spans="3:18" ht="25.2" x14ac:dyDescent="0.25">
      <c r="C6289" s="125"/>
      <c r="D6289" s="120"/>
      <c r="E6289" s="4" t="s">
        <v>61</v>
      </c>
      <c r="F6289" s="5"/>
      <c r="G6289" s="6">
        <v>327</v>
      </c>
      <c r="H6289" s="7">
        <v>102</v>
      </c>
      <c r="I6289" s="1">
        <v>71</v>
      </c>
      <c r="J6289" s="1">
        <v>242</v>
      </c>
      <c r="K6289" s="1">
        <v>144</v>
      </c>
      <c r="L6289" s="1">
        <v>131</v>
      </c>
      <c r="M6289" s="1">
        <v>254</v>
      </c>
      <c r="N6289" s="1">
        <v>83</v>
      </c>
      <c r="O6289" s="1">
        <v>66</v>
      </c>
      <c r="P6289" s="1">
        <v>22</v>
      </c>
      <c r="Q6289" s="1">
        <v>8</v>
      </c>
      <c r="R6289" s="11">
        <v>4</v>
      </c>
    </row>
    <row r="6290" spans="3:18" x14ac:dyDescent="0.25">
      <c r="C6290" s="125"/>
      <c r="D6290" s="120"/>
      <c r="E6290" s="9"/>
      <c r="F6290" s="10"/>
      <c r="G6290" s="8">
        <v>100</v>
      </c>
      <c r="H6290" s="13">
        <v>31.192660550458999</v>
      </c>
      <c r="I6290" s="2">
        <v>21.712538226300001</v>
      </c>
      <c r="J6290" s="2">
        <v>74.006116207950996</v>
      </c>
      <c r="K6290" s="2">
        <v>44.036697247706002</v>
      </c>
      <c r="L6290" s="2">
        <v>40.061162079511</v>
      </c>
      <c r="M6290" s="2">
        <v>77.675840978593001</v>
      </c>
      <c r="N6290" s="2">
        <v>25.382262996942</v>
      </c>
      <c r="O6290" s="2">
        <v>20.183486238532002</v>
      </c>
      <c r="P6290" s="2">
        <v>6.7278287461769999</v>
      </c>
      <c r="Q6290" s="2">
        <v>2.4464831804279998</v>
      </c>
      <c r="R6290" s="14">
        <v>1.2232415902139999</v>
      </c>
    </row>
    <row r="6291" spans="3:18" x14ac:dyDescent="0.25">
      <c r="C6291" s="125"/>
      <c r="D6291" s="120"/>
      <c r="E6291" s="4" t="s">
        <v>62</v>
      </c>
      <c r="F6291" s="5"/>
      <c r="G6291" s="6">
        <v>428</v>
      </c>
      <c r="H6291" s="7">
        <v>149</v>
      </c>
      <c r="I6291" s="1">
        <v>99</v>
      </c>
      <c r="J6291" s="1">
        <v>194</v>
      </c>
      <c r="K6291" s="1">
        <v>168</v>
      </c>
      <c r="L6291" s="1">
        <v>201</v>
      </c>
      <c r="M6291" s="1">
        <v>271</v>
      </c>
      <c r="N6291" s="1">
        <v>131</v>
      </c>
      <c r="O6291" s="1">
        <v>116</v>
      </c>
      <c r="P6291" s="1">
        <v>34</v>
      </c>
      <c r="Q6291" s="1">
        <v>15</v>
      </c>
      <c r="R6291" s="11">
        <v>1</v>
      </c>
    </row>
    <row r="6292" spans="3:18" x14ac:dyDescent="0.25">
      <c r="C6292" s="125"/>
      <c r="D6292" s="120"/>
      <c r="E6292" s="9"/>
      <c r="F6292" s="10"/>
      <c r="G6292" s="8">
        <v>100</v>
      </c>
      <c r="H6292" s="13">
        <v>34.813084112150001</v>
      </c>
      <c r="I6292" s="2">
        <v>23.130841121494999</v>
      </c>
      <c r="J6292" s="2">
        <v>45.327102803738001</v>
      </c>
      <c r="K6292" s="2">
        <v>39.252336448598001</v>
      </c>
      <c r="L6292" s="2">
        <v>46.96261682243</v>
      </c>
      <c r="M6292" s="2">
        <v>63.317757009346003</v>
      </c>
      <c r="N6292" s="2">
        <v>30.607476635514001</v>
      </c>
      <c r="O6292" s="2">
        <v>27.102803738317998</v>
      </c>
      <c r="P6292" s="2">
        <v>7.9439252336450004</v>
      </c>
      <c r="Q6292" s="2">
        <v>3.5046728971959999</v>
      </c>
      <c r="R6292" s="14">
        <v>0.23364485981300001</v>
      </c>
    </row>
    <row r="6293" spans="3:18" x14ac:dyDescent="0.25">
      <c r="C6293" s="125"/>
      <c r="D6293" s="120"/>
      <c r="E6293" s="4" t="s">
        <v>63</v>
      </c>
      <c r="F6293" s="5"/>
      <c r="G6293" s="6">
        <v>25</v>
      </c>
      <c r="H6293" s="7">
        <v>6</v>
      </c>
      <c r="I6293" s="1">
        <v>8</v>
      </c>
      <c r="J6293" s="1">
        <v>7</v>
      </c>
      <c r="K6293" s="1">
        <v>7</v>
      </c>
      <c r="L6293" s="1">
        <v>7</v>
      </c>
      <c r="M6293" s="1">
        <v>9</v>
      </c>
      <c r="N6293" s="1">
        <v>1</v>
      </c>
      <c r="O6293" s="1">
        <v>2</v>
      </c>
      <c r="P6293" s="1">
        <v>2</v>
      </c>
      <c r="Q6293" s="1">
        <v>4</v>
      </c>
      <c r="R6293" s="11">
        <v>0</v>
      </c>
    </row>
    <row r="6294" spans="3:18" x14ac:dyDescent="0.25">
      <c r="C6294" s="125"/>
      <c r="D6294" s="120"/>
      <c r="E6294" s="9"/>
      <c r="F6294" s="10"/>
      <c r="G6294" s="8">
        <v>100</v>
      </c>
      <c r="H6294" s="13">
        <v>24</v>
      </c>
      <c r="I6294" s="2">
        <v>32</v>
      </c>
      <c r="J6294" s="2">
        <v>28</v>
      </c>
      <c r="K6294" s="2">
        <v>28</v>
      </c>
      <c r="L6294" s="2">
        <v>28</v>
      </c>
      <c r="M6294" s="2">
        <v>36</v>
      </c>
      <c r="N6294" s="2">
        <v>4</v>
      </c>
      <c r="O6294" s="2">
        <v>8</v>
      </c>
      <c r="P6294" s="2">
        <v>8</v>
      </c>
      <c r="Q6294" s="2">
        <v>16</v>
      </c>
      <c r="R6294" s="32">
        <v>0</v>
      </c>
    </row>
    <row r="6295" spans="3:18" x14ac:dyDescent="0.25">
      <c r="C6295" s="125"/>
      <c r="D6295" s="120"/>
      <c r="E6295" s="4" t="s">
        <v>18</v>
      </c>
      <c r="F6295" s="5"/>
      <c r="G6295" s="6">
        <v>22</v>
      </c>
      <c r="H6295" s="7">
        <v>6</v>
      </c>
      <c r="I6295" s="1">
        <v>6</v>
      </c>
      <c r="J6295" s="1">
        <v>12</v>
      </c>
      <c r="K6295" s="1">
        <v>8</v>
      </c>
      <c r="L6295" s="1">
        <v>11</v>
      </c>
      <c r="M6295" s="1">
        <v>11</v>
      </c>
      <c r="N6295" s="1">
        <v>6</v>
      </c>
      <c r="O6295" s="1">
        <v>1</v>
      </c>
      <c r="P6295" s="1">
        <v>2</v>
      </c>
      <c r="Q6295" s="1">
        <v>1</v>
      </c>
      <c r="R6295" s="11">
        <v>1</v>
      </c>
    </row>
    <row r="6296" spans="3:18" x14ac:dyDescent="0.25">
      <c r="C6296" s="125"/>
      <c r="D6296" s="120"/>
      <c r="E6296" s="9"/>
      <c r="F6296" s="10"/>
      <c r="G6296" s="8">
        <v>100</v>
      </c>
      <c r="H6296" s="13">
        <v>27.272727272727</v>
      </c>
      <c r="I6296" s="2">
        <v>27.272727272727</v>
      </c>
      <c r="J6296" s="2">
        <v>54.545454545455001</v>
      </c>
      <c r="K6296" s="2">
        <v>36.363636363635997</v>
      </c>
      <c r="L6296" s="2">
        <v>50</v>
      </c>
      <c r="M6296" s="2">
        <v>50</v>
      </c>
      <c r="N6296" s="2">
        <v>27.272727272727</v>
      </c>
      <c r="O6296" s="2">
        <v>4.5454545454549997</v>
      </c>
      <c r="P6296" s="2">
        <v>9.0909090909089993</v>
      </c>
      <c r="Q6296" s="2">
        <v>4.5454545454549997</v>
      </c>
      <c r="R6296" s="14">
        <v>4.5454545454549997</v>
      </c>
    </row>
    <row r="6297" spans="3:18" ht="25.2" x14ac:dyDescent="0.25">
      <c r="C6297" s="121" t="s">
        <v>64</v>
      </c>
      <c r="D6297" s="119" t="s">
        <v>20</v>
      </c>
      <c r="E6297" s="18" t="s">
        <v>65</v>
      </c>
      <c r="F6297" s="17"/>
      <c r="G6297" s="19">
        <v>36</v>
      </c>
      <c r="H6297" s="21">
        <v>11</v>
      </c>
      <c r="I6297" s="3">
        <v>9</v>
      </c>
      <c r="J6297" s="3">
        <v>16</v>
      </c>
      <c r="K6297" s="3">
        <v>13</v>
      </c>
      <c r="L6297" s="3">
        <v>17</v>
      </c>
      <c r="M6297" s="3">
        <v>16</v>
      </c>
      <c r="N6297" s="3">
        <v>6</v>
      </c>
      <c r="O6297" s="3">
        <v>4</v>
      </c>
      <c r="P6297" s="3">
        <v>2</v>
      </c>
      <c r="Q6297" s="3">
        <v>4</v>
      </c>
      <c r="R6297" s="22">
        <v>0</v>
      </c>
    </row>
    <row r="6298" spans="3:18" x14ac:dyDescent="0.25">
      <c r="C6298" s="125"/>
      <c r="D6298" s="120"/>
      <c r="E6298" s="9"/>
      <c r="F6298" s="10"/>
      <c r="G6298" s="8">
        <v>100</v>
      </c>
      <c r="H6298" s="13">
        <v>30.555555555556001</v>
      </c>
      <c r="I6298" s="2">
        <v>25</v>
      </c>
      <c r="J6298" s="2">
        <v>44.444444444444002</v>
      </c>
      <c r="K6298" s="2">
        <v>36.111111111111001</v>
      </c>
      <c r="L6298" s="2">
        <v>47.222222222222001</v>
      </c>
      <c r="M6298" s="2">
        <v>44.444444444444002</v>
      </c>
      <c r="N6298" s="2">
        <v>16.666666666666998</v>
      </c>
      <c r="O6298" s="2">
        <v>11.111111111111001</v>
      </c>
      <c r="P6298" s="2">
        <v>5.5555555555560003</v>
      </c>
      <c r="Q6298" s="2">
        <v>11.111111111111001</v>
      </c>
      <c r="R6298" s="32">
        <v>0</v>
      </c>
    </row>
    <row r="6299" spans="3:18" ht="37.799999999999997" x14ac:dyDescent="0.25">
      <c r="C6299" s="125"/>
      <c r="D6299" s="120"/>
      <c r="E6299" s="4" t="s">
        <v>66</v>
      </c>
      <c r="F6299" s="5"/>
      <c r="G6299" s="6">
        <v>177</v>
      </c>
      <c r="H6299" s="7">
        <v>37</v>
      </c>
      <c r="I6299" s="1">
        <v>49</v>
      </c>
      <c r="J6299" s="1">
        <v>101</v>
      </c>
      <c r="K6299" s="1">
        <v>56</v>
      </c>
      <c r="L6299" s="1">
        <v>67</v>
      </c>
      <c r="M6299" s="1">
        <v>115</v>
      </c>
      <c r="N6299" s="1">
        <v>37</v>
      </c>
      <c r="O6299" s="1">
        <v>23</v>
      </c>
      <c r="P6299" s="1">
        <v>8</v>
      </c>
      <c r="Q6299" s="1">
        <v>12</v>
      </c>
      <c r="R6299" s="11">
        <v>4</v>
      </c>
    </row>
    <row r="6300" spans="3:18" x14ac:dyDescent="0.25">
      <c r="C6300" s="125"/>
      <c r="D6300" s="120"/>
      <c r="E6300" s="9"/>
      <c r="F6300" s="10"/>
      <c r="G6300" s="8">
        <v>100</v>
      </c>
      <c r="H6300" s="13">
        <v>20.903954802259999</v>
      </c>
      <c r="I6300" s="2">
        <v>27.683615819208999</v>
      </c>
      <c r="J6300" s="2">
        <v>57.062146892655001</v>
      </c>
      <c r="K6300" s="2">
        <v>31.638418079095999</v>
      </c>
      <c r="L6300" s="2">
        <v>37.853107344633003</v>
      </c>
      <c r="M6300" s="2">
        <v>64.971751412429001</v>
      </c>
      <c r="N6300" s="2">
        <v>20.903954802259999</v>
      </c>
      <c r="O6300" s="2">
        <v>12.994350282486</v>
      </c>
      <c r="P6300" s="2">
        <v>4.5197740112989999</v>
      </c>
      <c r="Q6300" s="2">
        <v>6.7796610169490004</v>
      </c>
      <c r="R6300" s="14">
        <v>2.25988700565</v>
      </c>
    </row>
    <row r="6301" spans="3:18" ht="37.799999999999997" x14ac:dyDescent="0.25">
      <c r="C6301" s="125"/>
      <c r="D6301" s="120"/>
      <c r="E6301" s="4" t="s">
        <v>67</v>
      </c>
      <c r="F6301" s="5"/>
      <c r="G6301" s="6">
        <v>231</v>
      </c>
      <c r="H6301" s="7">
        <v>50</v>
      </c>
      <c r="I6301" s="1">
        <v>40</v>
      </c>
      <c r="J6301" s="1">
        <v>125</v>
      </c>
      <c r="K6301" s="1">
        <v>72</v>
      </c>
      <c r="L6301" s="1">
        <v>103</v>
      </c>
      <c r="M6301" s="1">
        <v>141</v>
      </c>
      <c r="N6301" s="1">
        <v>47</v>
      </c>
      <c r="O6301" s="1">
        <v>25</v>
      </c>
      <c r="P6301" s="1">
        <v>14</v>
      </c>
      <c r="Q6301" s="1">
        <v>17</v>
      </c>
      <c r="R6301" s="11">
        <v>3</v>
      </c>
    </row>
    <row r="6302" spans="3:18" x14ac:dyDescent="0.25">
      <c r="C6302" s="125"/>
      <c r="D6302" s="120"/>
      <c r="E6302" s="9"/>
      <c r="F6302" s="10"/>
      <c r="G6302" s="8">
        <v>100</v>
      </c>
      <c r="H6302" s="13">
        <v>21.645021645021998</v>
      </c>
      <c r="I6302" s="2">
        <v>17.316017316017</v>
      </c>
      <c r="J6302" s="2">
        <v>54.112554112554001</v>
      </c>
      <c r="K6302" s="2">
        <v>31.168831168831002</v>
      </c>
      <c r="L6302" s="2">
        <v>44.588744588745001</v>
      </c>
      <c r="M6302" s="2">
        <v>61.038961038960998</v>
      </c>
      <c r="N6302" s="2">
        <v>20.346320346319999</v>
      </c>
      <c r="O6302" s="2">
        <v>10.822510822510999</v>
      </c>
      <c r="P6302" s="2">
        <v>6.0606060606060002</v>
      </c>
      <c r="Q6302" s="2">
        <v>7.3593073593070004</v>
      </c>
      <c r="R6302" s="14">
        <v>1.298701298701</v>
      </c>
    </row>
    <row r="6303" spans="3:18" ht="37.799999999999997" x14ac:dyDescent="0.25">
      <c r="C6303" s="125"/>
      <c r="D6303" s="120"/>
      <c r="E6303" s="4" t="s">
        <v>68</v>
      </c>
      <c r="F6303" s="5"/>
      <c r="G6303" s="6">
        <v>324</v>
      </c>
      <c r="H6303" s="7">
        <v>79</v>
      </c>
      <c r="I6303" s="1">
        <v>98</v>
      </c>
      <c r="J6303" s="1">
        <v>175</v>
      </c>
      <c r="K6303" s="1">
        <v>127</v>
      </c>
      <c r="L6303" s="1">
        <v>132</v>
      </c>
      <c r="M6303" s="1">
        <v>204</v>
      </c>
      <c r="N6303" s="1">
        <v>77</v>
      </c>
      <c r="O6303" s="1">
        <v>57</v>
      </c>
      <c r="P6303" s="1">
        <v>30</v>
      </c>
      <c r="Q6303" s="1">
        <v>15</v>
      </c>
      <c r="R6303" s="11">
        <v>4</v>
      </c>
    </row>
    <row r="6304" spans="3:18" x14ac:dyDescent="0.25">
      <c r="C6304" s="125"/>
      <c r="D6304" s="120"/>
      <c r="E6304" s="9"/>
      <c r="F6304" s="10"/>
      <c r="G6304" s="8">
        <v>100</v>
      </c>
      <c r="H6304" s="13">
        <v>24.382716049382999</v>
      </c>
      <c r="I6304" s="2">
        <v>30.246913580247</v>
      </c>
      <c r="J6304" s="2">
        <v>54.012345679012</v>
      </c>
      <c r="K6304" s="2">
        <v>39.197530864198001</v>
      </c>
      <c r="L6304" s="2">
        <v>40.740740740741003</v>
      </c>
      <c r="M6304" s="2">
        <v>62.962962962962997</v>
      </c>
      <c r="N6304" s="2">
        <v>23.765432098765</v>
      </c>
      <c r="O6304" s="2">
        <v>17.592592592593</v>
      </c>
      <c r="P6304" s="2">
        <v>9.2592592592590002</v>
      </c>
      <c r="Q6304" s="2">
        <v>4.6296296296300001</v>
      </c>
      <c r="R6304" s="14">
        <v>1.2345679012349999</v>
      </c>
    </row>
    <row r="6305" spans="3:18" ht="37.799999999999997" x14ac:dyDescent="0.25">
      <c r="C6305" s="125"/>
      <c r="D6305" s="120"/>
      <c r="E6305" s="4" t="s">
        <v>69</v>
      </c>
      <c r="F6305" s="5"/>
      <c r="G6305" s="6">
        <v>364</v>
      </c>
      <c r="H6305" s="7">
        <v>90</v>
      </c>
      <c r="I6305" s="1">
        <v>81</v>
      </c>
      <c r="J6305" s="1">
        <v>206</v>
      </c>
      <c r="K6305" s="1">
        <v>150</v>
      </c>
      <c r="L6305" s="1">
        <v>146</v>
      </c>
      <c r="M6305" s="1">
        <v>252</v>
      </c>
      <c r="N6305" s="1">
        <v>67</v>
      </c>
      <c r="O6305" s="1">
        <v>67</v>
      </c>
      <c r="P6305" s="1">
        <v>26</v>
      </c>
      <c r="Q6305" s="1">
        <v>22</v>
      </c>
      <c r="R6305" s="11">
        <v>2</v>
      </c>
    </row>
    <row r="6306" spans="3:18" x14ac:dyDescent="0.25">
      <c r="C6306" s="125"/>
      <c r="D6306" s="120"/>
      <c r="E6306" s="9"/>
      <c r="F6306" s="10"/>
      <c r="G6306" s="8">
        <v>100</v>
      </c>
      <c r="H6306" s="13">
        <v>24.725274725275</v>
      </c>
      <c r="I6306" s="2">
        <v>22.252747252747</v>
      </c>
      <c r="J6306" s="2">
        <v>56.593406593407003</v>
      </c>
      <c r="K6306" s="2">
        <v>41.208791208790998</v>
      </c>
      <c r="L6306" s="2">
        <v>40.109890109890003</v>
      </c>
      <c r="M6306" s="2">
        <v>69.230769230768999</v>
      </c>
      <c r="N6306" s="2">
        <v>18.406593406593</v>
      </c>
      <c r="O6306" s="2">
        <v>18.406593406593</v>
      </c>
      <c r="P6306" s="2">
        <v>7.1428571428570002</v>
      </c>
      <c r="Q6306" s="2">
        <v>6.0439560439560003</v>
      </c>
      <c r="R6306" s="14">
        <v>0.54945054945100003</v>
      </c>
    </row>
    <row r="6307" spans="3:18" ht="37.799999999999997" x14ac:dyDescent="0.25">
      <c r="C6307" s="125"/>
      <c r="D6307" s="120"/>
      <c r="E6307" s="4" t="s">
        <v>70</v>
      </c>
      <c r="F6307" s="5"/>
      <c r="G6307" s="6">
        <v>292</v>
      </c>
      <c r="H6307" s="7">
        <v>92</v>
      </c>
      <c r="I6307" s="1">
        <v>83</v>
      </c>
      <c r="J6307" s="1">
        <v>153</v>
      </c>
      <c r="K6307" s="1">
        <v>124</v>
      </c>
      <c r="L6307" s="1">
        <v>119</v>
      </c>
      <c r="M6307" s="1">
        <v>196</v>
      </c>
      <c r="N6307" s="1">
        <v>79</v>
      </c>
      <c r="O6307" s="1">
        <v>56</v>
      </c>
      <c r="P6307" s="1">
        <v>25</v>
      </c>
      <c r="Q6307" s="1">
        <v>12</v>
      </c>
      <c r="R6307" s="11">
        <v>2</v>
      </c>
    </row>
    <row r="6308" spans="3:18" x14ac:dyDescent="0.25">
      <c r="C6308" s="125"/>
      <c r="D6308" s="120"/>
      <c r="E6308" s="9"/>
      <c r="F6308" s="10"/>
      <c r="G6308" s="8">
        <v>100</v>
      </c>
      <c r="H6308" s="13">
        <v>31.506849315067999</v>
      </c>
      <c r="I6308" s="2">
        <v>28.424657534247</v>
      </c>
      <c r="J6308" s="2">
        <v>52.397260273972996</v>
      </c>
      <c r="K6308" s="2">
        <v>42.465753424657997</v>
      </c>
      <c r="L6308" s="2">
        <v>40.753424657533998</v>
      </c>
      <c r="M6308" s="2">
        <v>67.123287671233001</v>
      </c>
      <c r="N6308" s="2">
        <v>27.054794520548</v>
      </c>
      <c r="O6308" s="2">
        <v>19.178082191781002</v>
      </c>
      <c r="P6308" s="2">
        <v>8.5616438356159996</v>
      </c>
      <c r="Q6308" s="2">
        <v>4.1095890410960001</v>
      </c>
      <c r="R6308" s="14">
        <v>0.68493150684899995</v>
      </c>
    </row>
    <row r="6309" spans="3:18" ht="37.799999999999997" x14ac:dyDescent="0.25">
      <c r="C6309" s="125"/>
      <c r="D6309" s="120"/>
      <c r="E6309" s="4" t="s">
        <v>71</v>
      </c>
      <c r="F6309" s="5"/>
      <c r="G6309" s="6">
        <v>316</v>
      </c>
      <c r="H6309" s="7">
        <v>107</v>
      </c>
      <c r="I6309" s="1">
        <v>78</v>
      </c>
      <c r="J6309" s="1">
        <v>175</v>
      </c>
      <c r="K6309" s="1">
        <v>126</v>
      </c>
      <c r="L6309" s="1">
        <v>129</v>
      </c>
      <c r="M6309" s="1">
        <v>210</v>
      </c>
      <c r="N6309" s="1">
        <v>76</v>
      </c>
      <c r="O6309" s="1">
        <v>58</v>
      </c>
      <c r="P6309" s="1">
        <v>23</v>
      </c>
      <c r="Q6309" s="1">
        <v>21</v>
      </c>
      <c r="R6309" s="11">
        <v>2</v>
      </c>
    </row>
    <row r="6310" spans="3:18" x14ac:dyDescent="0.25">
      <c r="C6310" s="125"/>
      <c r="D6310" s="120"/>
      <c r="E6310" s="9"/>
      <c r="F6310" s="10"/>
      <c r="G6310" s="8">
        <v>100</v>
      </c>
      <c r="H6310" s="13">
        <v>33.860759493670997</v>
      </c>
      <c r="I6310" s="2">
        <v>24.683544303796999</v>
      </c>
      <c r="J6310" s="2">
        <v>55.379746835443001</v>
      </c>
      <c r="K6310" s="2">
        <v>39.873417721518997</v>
      </c>
      <c r="L6310" s="2">
        <v>40.822784810126997</v>
      </c>
      <c r="M6310" s="2">
        <v>66.455696202531996</v>
      </c>
      <c r="N6310" s="2">
        <v>24.050632911392</v>
      </c>
      <c r="O6310" s="2">
        <v>18.354430379747001</v>
      </c>
      <c r="P6310" s="2">
        <v>7.2784810126580002</v>
      </c>
      <c r="Q6310" s="2">
        <v>6.6455696202530001</v>
      </c>
      <c r="R6310" s="14">
        <v>0.63291139240500005</v>
      </c>
    </row>
    <row r="6311" spans="3:18" ht="37.799999999999997" x14ac:dyDescent="0.25">
      <c r="C6311" s="125"/>
      <c r="D6311" s="120"/>
      <c r="E6311" s="4" t="s">
        <v>72</v>
      </c>
      <c r="F6311" s="5"/>
      <c r="G6311" s="6">
        <v>308</v>
      </c>
      <c r="H6311" s="7">
        <v>114</v>
      </c>
      <c r="I6311" s="1">
        <v>85</v>
      </c>
      <c r="J6311" s="1">
        <v>164</v>
      </c>
      <c r="K6311" s="1">
        <v>142</v>
      </c>
      <c r="L6311" s="1">
        <v>126</v>
      </c>
      <c r="M6311" s="1">
        <v>186</v>
      </c>
      <c r="N6311" s="1">
        <v>81</v>
      </c>
      <c r="O6311" s="1">
        <v>64</v>
      </c>
      <c r="P6311" s="1">
        <v>23</v>
      </c>
      <c r="Q6311" s="1">
        <v>9</v>
      </c>
      <c r="R6311" s="11">
        <v>2</v>
      </c>
    </row>
    <row r="6312" spans="3:18" x14ac:dyDescent="0.25">
      <c r="C6312" s="125"/>
      <c r="D6312" s="120"/>
      <c r="E6312" s="9"/>
      <c r="F6312" s="10"/>
      <c r="G6312" s="8">
        <v>100</v>
      </c>
      <c r="H6312" s="13">
        <v>37.012987012986997</v>
      </c>
      <c r="I6312" s="2">
        <v>27.597402597403001</v>
      </c>
      <c r="J6312" s="2">
        <v>53.246753246753002</v>
      </c>
      <c r="K6312" s="2">
        <v>46.103896103895998</v>
      </c>
      <c r="L6312" s="2">
        <v>40.909090909090999</v>
      </c>
      <c r="M6312" s="2">
        <v>60.389610389609999</v>
      </c>
      <c r="N6312" s="2">
        <v>26.298701298701001</v>
      </c>
      <c r="O6312" s="2">
        <v>20.779220779220999</v>
      </c>
      <c r="P6312" s="2">
        <v>7.4675324675320001</v>
      </c>
      <c r="Q6312" s="2">
        <v>2.922077922078</v>
      </c>
      <c r="R6312" s="14">
        <v>0.64935064935099995</v>
      </c>
    </row>
    <row r="6313" spans="3:18" ht="37.799999999999997" x14ac:dyDescent="0.25">
      <c r="C6313" s="125"/>
      <c r="D6313" s="120"/>
      <c r="E6313" s="4" t="s">
        <v>73</v>
      </c>
      <c r="F6313" s="5"/>
      <c r="G6313" s="6">
        <v>114</v>
      </c>
      <c r="H6313" s="7">
        <v>51</v>
      </c>
      <c r="I6313" s="1">
        <v>42</v>
      </c>
      <c r="J6313" s="1">
        <v>64</v>
      </c>
      <c r="K6313" s="1">
        <v>50</v>
      </c>
      <c r="L6313" s="1">
        <v>37</v>
      </c>
      <c r="M6313" s="1">
        <v>78</v>
      </c>
      <c r="N6313" s="1">
        <v>20</v>
      </c>
      <c r="O6313" s="1">
        <v>27</v>
      </c>
      <c r="P6313" s="1">
        <v>11</v>
      </c>
      <c r="Q6313" s="1">
        <v>5</v>
      </c>
      <c r="R6313" s="11">
        <v>1</v>
      </c>
    </row>
    <row r="6314" spans="3:18" x14ac:dyDescent="0.25">
      <c r="C6314" s="125"/>
      <c r="D6314" s="120"/>
      <c r="E6314" s="9"/>
      <c r="F6314" s="10"/>
      <c r="G6314" s="8">
        <v>100</v>
      </c>
      <c r="H6314" s="13">
        <v>44.736842105263001</v>
      </c>
      <c r="I6314" s="2">
        <v>36.842105263157997</v>
      </c>
      <c r="J6314" s="2">
        <v>56.140350877193001</v>
      </c>
      <c r="K6314" s="2">
        <v>43.859649122806999</v>
      </c>
      <c r="L6314" s="2">
        <v>32.456140350877</v>
      </c>
      <c r="M6314" s="2">
        <v>68.421052631579002</v>
      </c>
      <c r="N6314" s="2">
        <v>17.543859649123</v>
      </c>
      <c r="O6314" s="2">
        <v>23.684210526316001</v>
      </c>
      <c r="P6314" s="2">
        <v>9.6491228070179993</v>
      </c>
      <c r="Q6314" s="2">
        <v>4.3859649122809996</v>
      </c>
      <c r="R6314" s="14">
        <v>0.87719298245599997</v>
      </c>
    </row>
    <row r="6315" spans="3:18" ht="25.2" x14ac:dyDescent="0.25">
      <c r="C6315" s="125"/>
      <c r="D6315" s="120"/>
      <c r="E6315" s="4" t="s">
        <v>74</v>
      </c>
      <c r="F6315" s="5"/>
      <c r="G6315" s="6">
        <v>96</v>
      </c>
      <c r="H6315" s="7">
        <v>46</v>
      </c>
      <c r="I6315" s="1">
        <v>26</v>
      </c>
      <c r="J6315" s="1">
        <v>54</v>
      </c>
      <c r="K6315" s="1">
        <v>43</v>
      </c>
      <c r="L6315" s="1">
        <v>37</v>
      </c>
      <c r="M6315" s="1">
        <v>66</v>
      </c>
      <c r="N6315" s="1">
        <v>22</v>
      </c>
      <c r="O6315" s="1">
        <v>22</v>
      </c>
      <c r="P6315" s="1">
        <v>8</v>
      </c>
      <c r="Q6315" s="1">
        <v>2</v>
      </c>
      <c r="R6315" s="11">
        <v>0</v>
      </c>
    </row>
    <row r="6316" spans="3:18" x14ac:dyDescent="0.25">
      <c r="C6316" s="125"/>
      <c r="D6316" s="120"/>
      <c r="E6316" s="9"/>
      <c r="F6316" s="10"/>
      <c r="G6316" s="8">
        <v>100</v>
      </c>
      <c r="H6316" s="13">
        <v>47.916666666666998</v>
      </c>
      <c r="I6316" s="2">
        <v>27.083333333333002</v>
      </c>
      <c r="J6316" s="2">
        <v>56.25</v>
      </c>
      <c r="K6316" s="2">
        <v>44.791666666666998</v>
      </c>
      <c r="L6316" s="2">
        <v>38.541666666666998</v>
      </c>
      <c r="M6316" s="2">
        <v>68.75</v>
      </c>
      <c r="N6316" s="2">
        <v>22.916666666666998</v>
      </c>
      <c r="O6316" s="2">
        <v>22.916666666666998</v>
      </c>
      <c r="P6316" s="2">
        <v>8.333333333333</v>
      </c>
      <c r="Q6316" s="2">
        <v>2.083333333333</v>
      </c>
      <c r="R6316" s="32">
        <v>0</v>
      </c>
    </row>
    <row r="6317" spans="3:18" x14ac:dyDescent="0.25">
      <c r="C6317" s="125"/>
      <c r="D6317" s="120"/>
      <c r="E6317" s="4" t="s">
        <v>75</v>
      </c>
      <c r="F6317" s="5"/>
      <c r="G6317" s="6">
        <v>29</v>
      </c>
      <c r="H6317" s="7">
        <v>2</v>
      </c>
      <c r="I6317" s="1">
        <v>3</v>
      </c>
      <c r="J6317" s="1">
        <v>12</v>
      </c>
      <c r="K6317" s="1">
        <v>5</v>
      </c>
      <c r="L6317" s="1">
        <v>12</v>
      </c>
      <c r="M6317" s="1">
        <v>15</v>
      </c>
      <c r="N6317" s="1">
        <v>4</v>
      </c>
      <c r="O6317" s="1">
        <v>4</v>
      </c>
      <c r="P6317" s="1">
        <v>6</v>
      </c>
      <c r="Q6317" s="1">
        <v>1</v>
      </c>
      <c r="R6317" s="11">
        <v>0</v>
      </c>
    </row>
    <row r="6318" spans="3:18" x14ac:dyDescent="0.25">
      <c r="C6318" s="125"/>
      <c r="D6318" s="120"/>
      <c r="E6318" s="9"/>
      <c r="F6318" s="10"/>
      <c r="G6318" s="8">
        <v>100</v>
      </c>
      <c r="H6318" s="13">
        <v>6.8965517241379999</v>
      </c>
      <c r="I6318" s="2">
        <v>10.344827586207</v>
      </c>
      <c r="J6318" s="2">
        <v>41.379310344827999</v>
      </c>
      <c r="K6318" s="2">
        <v>17.241379310345</v>
      </c>
      <c r="L6318" s="2">
        <v>41.379310344827999</v>
      </c>
      <c r="M6318" s="2">
        <v>51.724137931034001</v>
      </c>
      <c r="N6318" s="2">
        <v>13.793103448276</v>
      </c>
      <c r="O6318" s="2">
        <v>13.793103448276</v>
      </c>
      <c r="P6318" s="2">
        <v>20.689655172414</v>
      </c>
      <c r="Q6318" s="2">
        <v>3.4482758620689999</v>
      </c>
      <c r="R6318" s="32">
        <v>0</v>
      </c>
    </row>
    <row r="6319" spans="3:18" x14ac:dyDescent="0.25">
      <c r="C6319" s="125"/>
      <c r="D6319" s="120"/>
      <c r="E6319" s="4" t="s">
        <v>18</v>
      </c>
      <c r="F6319" s="5"/>
      <c r="G6319" s="6">
        <v>127</v>
      </c>
      <c r="H6319" s="7">
        <v>36</v>
      </c>
      <c r="I6319" s="1">
        <v>32</v>
      </c>
      <c r="J6319" s="1">
        <v>82</v>
      </c>
      <c r="K6319" s="1">
        <v>46</v>
      </c>
      <c r="L6319" s="1">
        <v>60</v>
      </c>
      <c r="M6319" s="1">
        <v>81</v>
      </c>
      <c r="N6319" s="1">
        <v>30</v>
      </c>
      <c r="O6319" s="1">
        <v>18</v>
      </c>
      <c r="P6319" s="1">
        <v>11</v>
      </c>
      <c r="Q6319" s="1">
        <v>8</v>
      </c>
      <c r="R6319" s="11">
        <v>4</v>
      </c>
    </row>
    <row r="6320" spans="3:18" x14ac:dyDescent="0.25">
      <c r="C6320" s="125"/>
      <c r="D6320" s="120"/>
      <c r="E6320" s="9"/>
      <c r="F6320" s="10"/>
      <c r="G6320" s="8">
        <v>100</v>
      </c>
      <c r="H6320" s="13">
        <v>28.346456692913002</v>
      </c>
      <c r="I6320" s="2">
        <v>25.196850393700998</v>
      </c>
      <c r="J6320" s="2">
        <v>64.566929133857997</v>
      </c>
      <c r="K6320" s="2">
        <v>36.220472440945002</v>
      </c>
      <c r="L6320" s="2">
        <v>47.244094488188999</v>
      </c>
      <c r="M6320" s="2">
        <v>63.779527559054998</v>
      </c>
      <c r="N6320" s="2">
        <v>23.622047244093999</v>
      </c>
      <c r="O6320" s="2">
        <v>14.173228346457</v>
      </c>
      <c r="P6320" s="2">
        <v>8.6614173228349998</v>
      </c>
      <c r="Q6320" s="2">
        <v>6.299212598425</v>
      </c>
      <c r="R6320" s="14">
        <v>3.1496062992130001</v>
      </c>
    </row>
    <row r="6321" spans="3:18" x14ac:dyDescent="0.25">
      <c r="C6321" s="121" t="s">
        <v>76</v>
      </c>
      <c r="D6321" s="119" t="s">
        <v>20</v>
      </c>
      <c r="E6321" s="18" t="s">
        <v>77</v>
      </c>
      <c r="F6321" s="17"/>
      <c r="G6321" s="19">
        <v>626</v>
      </c>
      <c r="H6321" s="21">
        <v>167</v>
      </c>
      <c r="I6321" s="3">
        <v>75</v>
      </c>
      <c r="J6321" s="3">
        <v>336</v>
      </c>
      <c r="K6321" s="3">
        <v>188</v>
      </c>
      <c r="L6321" s="3">
        <v>266</v>
      </c>
      <c r="M6321" s="3">
        <v>410</v>
      </c>
      <c r="N6321" s="3">
        <v>155</v>
      </c>
      <c r="O6321" s="3">
        <v>137</v>
      </c>
      <c r="P6321" s="3">
        <v>53</v>
      </c>
      <c r="Q6321" s="3">
        <v>35</v>
      </c>
      <c r="R6321" s="22">
        <v>8</v>
      </c>
    </row>
    <row r="6322" spans="3:18" x14ac:dyDescent="0.25">
      <c r="C6322" s="125"/>
      <c r="D6322" s="120"/>
      <c r="E6322" s="9"/>
      <c r="F6322" s="10"/>
      <c r="G6322" s="8">
        <v>100</v>
      </c>
      <c r="H6322" s="13">
        <v>26.677316293930001</v>
      </c>
      <c r="I6322" s="2">
        <v>11.980830670927</v>
      </c>
      <c r="J6322" s="2">
        <v>53.674121405751002</v>
      </c>
      <c r="K6322" s="2">
        <v>30.031948881788999</v>
      </c>
      <c r="L6322" s="2">
        <v>42.492012779553001</v>
      </c>
      <c r="M6322" s="2">
        <v>65.495207667732004</v>
      </c>
      <c r="N6322" s="2">
        <v>24.760383386581001</v>
      </c>
      <c r="O6322" s="2">
        <v>21.884984025559</v>
      </c>
      <c r="P6322" s="2">
        <v>8.4664536741210004</v>
      </c>
      <c r="Q6322" s="2">
        <v>5.5910543130989998</v>
      </c>
      <c r="R6322" s="14">
        <v>1.277955271565</v>
      </c>
    </row>
    <row r="6323" spans="3:18" x14ac:dyDescent="0.25">
      <c r="C6323" s="125"/>
      <c r="D6323" s="120"/>
      <c r="E6323" s="4" t="s">
        <v>78</v>
      </c>
      <c r="F6323" s="5"/>
      <c r="G6323" s="6">
        <v>975</v>
      </c>
      <c r="H6323" s="7">
        <v>270</v>
      </c>
      <c r="I6323" s="1">
        <v>233</v>
      </c>
      <c r="J6323" s="1">
        <v>552</v>
      </c>
      <c r="K6323" s="1">
        <v>379</v>
      </c>
      <c r="L6323" s="1">
        <v>407</v>
      </c>
      <c r="M6323" s="1">
        <v>654</v>
      </c>
      <c r="N6323" s="1">
        <v>229</v>
      </c>
      <c r="O6323" s="1">
        <v>166</v>
      </c>
      <c r="P6323" s="1">
        <v>74</v>
      </c>
      <c r="Q6323" s="1">
        <v>52</v>
      </c>
      <c r="R6323" s="11">
        <v>11</v>
      </c>
    </row>
    <row r="6324" spans="3:18" x14ac:dyDescent="0.25">
      <c r="C6324" s="125"/>
      <c r="D6324" s="120"/>
      <c r="E6324" s="9"/>
      <c r="F6324" s="10"/>
      <c r="G6324" s="8">
        <v>100</v>
      </c>
      <c r="H6324" s="13">
        <v>27.692307692307999</v>
      </c>
      <c r="I6324" s="2">
        <v>23.897435897436001</v>
      </c>
      <c r="J6324" s="2">
        <v>56.615384615384997</v>
      </c>
      <c r="K6324" s="2">
        <v>38.871794871794997</v>
      </c>
      <c r="L6324" s="2">
        <v>41.74358974359</v>
      </c>
      <c r="M6324" s="2">
        <v>67.076923076922995</v>
      </c>
      <c r="N6324" s="2">
        <v>23.487179487178999</v>
      </c>
      <c r="O6324" s="2">
        <v>17.025641025641001</v>
      </c>
      <c r="P6324" s="2">
        <v>7.5897435897439998</v>
      </c>
      <c r="Q6324" s="2">
        <v>5.333333333333</v>
      </c>
      <c r="R6324" s="14">
        <v>1.1282051282050001</v>
      </c>
    </row>
    <row r="6325" spans="3:18" x14ac:dyDescent="0.25">
      <c r="C6325" s="125"/>
      <c r="D6325" s="120"/>
      <c r="E6325" s="4" t="s">
        <v>79</v>
      </c>
      <c r="F6325" s="5"/>
      <c r="G6325" s="6">
        <v>589</v>
      </c>
      <c r="H6325" s="7">
        <v>208</v>
      </c>
      <c r="I6325" s="1">
        <v>227</v>
      </c>
      <c r="J6325" s="1">
        <v>321</v>
      </c>
      <c r="K6325" s="1">
        <v>285</v>
      </c>
      <c r="L6325" s="1">
        <v>233</v>
      </c>
      <c r="M6325" s="1">
        <v>369</v>
      </c>
      <c r="N6325" s="1">
        <v>118</v>
      </c>
      <c r="O6325" s="1">
        <v>86</v>
      </c>
      <c r="P6325" s="1">
        <v>47</v>
      </c>
      <c r="Q6325" s="1">
        <v>24</v>
      </c>
      <c r="R6325" s="11">
        <v>3</v>
      </c>
    </row>
    <row r="6326" spans="3:18" x14ac:dyDescent="0.25">
      <c r="C6326" s="125"/>
      <c r="D6326" s="120"/>
      <c r="E6326" s="9"/>
      <c r="F6326" s="10"/>
      <c r="G6326" s="8">
        <v>100</v>
      </c>
      <c r="H6326" s="13">
        <v>35.314091680814997</v>
      </c>
      <c r="I6326" s="2">
        <v>38.539898132428</v>
      </c>
      <c r="J6326" s="2">
        <v>54.499151103564998</v>
      </c>
      <c r="K6326" s="2">
        <v>48.387096774193999</v>
      </c>
      <c r="L6326" s="2">
        <v>39.558573853989998</v>
      </c>
      <c r="M6326" s="2">
        <v>62.648556876061001</v>
      </c>
      <c r="N6326" s="2">
        <v>20.033955857384999</v>
      </c>
      <c r="O6326" s="2">
        <v>14.601018675722001</v>
      </c>
      <c r="P6326" s="2">
        <v>7.9796264855689998</v>
      </c>
      <c r="Q6326" s="2">
        <v>4.0747028862479997</v>
      </c>
      <c r="R6326" s="14">
        <v>0.50933786078099996</v>
      </c>
    </row>
    <row r="6327" spans="3:18" x14ac:dyDescent="0.25">
      <c r="C6327" s="125"/>
      <c r="D6327" s="120"/>
      <c r="E6327" s="4" t="s">
        <v>80</v>
      </c>
      <c r="F6327" s="5"/>
      <c r="G6327" s="6">
        <v>224</v>
      </c>
      <c r="H6327" s="7">
        <v>70</v>
      </c>
      <c r="I6327" s="1">
        <v>91</v>
      </c>
      <c r="J6327" s="1">
        <v>118</v>
      </c>
      <c r="K6327" s="1">
        <v>102</v>
      </c>
      <c r="L6327" s="1">
        <v>79</v>
      </c>
      <c r="M6327" s="1">
        <v>127</v>
      </c>
      <c r="N6327" s="1">
        <v>44</v>
      </c>
      <c r="O6327" s="1">
        <v>36</v>
      </c>
      <c r="P6327" s="1">
        <v>13</v>
      </c>
      <c r="Q6327" s="1">
        <v>17</v>
      </c>
      <c r="R6327" s="11">
        <v>2</v>
      </c>
    </row>
    <row r="6328" spans="3:18" x14ac:dyDescent="0.25">
      <c r="C6328" s="125"/>
      <c r="D6328" s="120"/>
      <c r="E6328" s="9"/>
      <c r="F6328" s="10"/>
      <c r="G6328" s="8">
        <v>100</v>
      </c>
      <c r="H6328" s="13">
        <v>31.25</v>
      </c>
      <c r="I6328" s="2">
        <v>40.625</v>
      </c>
      <c r="J6328" s="2">
        <v>52.678571428570997</v>
      </c>
      <c r="K6328" s="2">
        <v>45.535714285714</v>
      </c>
      <c r="L6328" s="2">
        <v>35.267857142856997</v>
      </c>
      <c r="M6328" s="2">
        <v>56.696428571429003</v>
      </c>
      <c r="N6328" s="2">
        <v>19.642857142857</v>
      </c>
      <c r="O6328" s="2">
        <v>16.071428571428999</v>
      </c>
      <c r="P6328" s="2">
        <v>5.8035714285709998</v>
      </c>
      <c r="Q6328" s="2">
        <v>7.5892857142860004</v>
      </c>
      <c r="R6328" s="14">
        <v>0.89285714285700002</v>
      </c>
    </row>
    <row r="6329" spans="3:18" x14ac:dyDescent="0.25">
      <c r="C6329" s="121" t="s">
        <v>81</v>
      </c>
      <c r="D6329" s="119" t="s">
        <v>20</v>
      </c>
      <c r="E6329" s="18" t="s">
        <v>82</v>
      </c>
      <c r="F6329" s="17"/>
      <c r="G6329" s="19">
        <v>300</v>
      </c>
      <c r="H6329" s="21">
        <v>97</v>
      </c>
      <c r="I6329" s="3">
        <v>104</v>
      </c>
      <c r="J6329" s="3">
        <v>158</v>
      </c>
      <c r="K6329" s="3">
        <v>132</v>
      </c>
      <c r="L6329" s="3">
        <v>115</v>
      </c>
      <c r="M6329" s="3">
        <v>183</v>
      </c>
      <c r="N6329" s="3">
        <v>54</v>
      </c>
      <c r="O6329" s="3">
        <v>50</v>
      </c>
      <c r="P6329" s="3">
        <v>24</v>
      </c>
      <c r="Q6329" s="3">
        <v>18</v>
      </c>
      <c r="R6329" s="22">
        <v>4</v>
      </c>
    </row>
    <row r="6330" spans="3:18" x14ac:dyDescent="0.25">
      <c r="C6330" s="125"/>
      <c r="D6330" s="120"/>
      <c r="E6330" s="9"/>
      <c r="F6330" s="10"/>
      <c r="G6330" s="8">
        <v>100</v>
      </c>
      <c r="H6330" s="13">
        <v>32.333333333333002</v>
      </c>
      <c r="I6330" s="2">
        <v>34.666666666666998</v>
      </c>
      <c r="J6330" s="2">
        <v>52.666666666666998</v>
      </c>
      <c r="K6330" s="2">
        <v>44</v>
      </c>
      <c r="L6330" s="2">
        <v>38.333333333333002</v>
      </c>
      <c r="M6330" s="2">
        <v>61</v>
      </c>
      <c r="N6330" s="2">
        <v>18</v>
      </c>
      <c r="O6330" s="2">
        <v>16.666666666666998</v>
      </c>
      <c r="P6330" s="2">
        <v>8</v>
      </c>
      <c r="Q6330" s="2">
        <v>6</v>
      </c>
      <c r="R6330" s="14">
        <v>1.333333333333</v>
      </c>
    </row>
    <row r="6331" spans="3:18" x14ac:dyDescent="0.25">
      <c r="C6331" s="125"/>
      <c r="D6331" s="120"/>
      <c r="E6331" s="4" t="s">
        <v>83</v>
      </c>
      <c r="F6331" s="5"/>
      <c r="G6331" s="6">
        <v>722</v>
      </c>
      <c r="H6331" s="7">
        <v>212</v>
      </c>
      <c r="I6331" s="1">
        <v>121</v>
      </c>
      <c r="J6331" s="1">
        <v>398</v>
      </c>
      <c r="K6331" s="1">
        <v>268</v>
      </c>
      <c r="L6331" s="1">
        <v>324</v>
      </c>
      <c r="M6331" s="1">
        <v>484</v>
      </c>
      <c r="N6331" s="1">
        <v>184</v>
      </c>
      <c r="O6331" s="1">
        <v>143</v>
      </c>
      <c r="P6331" s="1">
        <v>55</v>
      </c>
      <c r="Q6331" s="1">
        <v>36</v>
      </c>
      <c r="R6331" s="11">
        <v>9</v>
      </c>
    </row>
    <row r="6332" spans="3:18" x14ac:dyDescent="0.25">
      <c r="C6332" s="125"/>
      <c r="D6332" s="120"/>
      <c r="E6332" s="9"/>
      <c r="F6332" s="10"/>
      <c r="G6332" s="8">
        <v>100</v>
      </c>
      <c r="H6332" s="13">
        <v>29.362880886427</v>
      </c>
      <c r="I6332" s="2">
        <v>16.759002770083001</v>
      </c>
      <c r="J6332" s="2">
        <v>55.124653739612</v>
      </c>
      <c r="K6332" s="2">
        <v>37.119113573406999</v>
      </c>
      <c r="L6332" s="2">
        <v>44.875346260388</v>
      </c>
      <c r="M6332" s="2">
        <v>67.036011080332003</v>
      </c>
      <c r="N6332" s="2">
        <v>25.484764542935999</v>
      </c>
      <c r="O6332" s="2">
        <v>19.806094182824999</v>
      </c>
      <c r="P6332" s="2">
        <v>7.6177285318559997</v>
      </c>
      <c r="Q6332" s="2">
        <v>4.9861495844880004</v>
      </c>
      <c r="R6332" s="14">
        <v>1.2465373961220001</v>
      </c>
    </row>
    <row r="6333" spans="3:18" x14ac:dyDescent="0.25">
      <c r="C6333" s="125"/>
      <c r="D6333" s="120"/>
      <c r="E6333" s="4" t="s">
        <v>84</v>
      </c>
      <c r="F6333" s="5"/>
      <c r="G6333" s="6">
        <v>483</v>
      </c>
      <c r="H6333" s="7">
        <v>156</v>
      </c>
      <c r="I6333" s="1">
        <v>174</v>
      </c>
      <c r="J6333" s="1">
        <v>275</v>
      </c>
      <c r="K6333" s="1">
        <v>222</v>
      </c>
      <c r="L6333" s="1">
        <v>188</v>
      </c>
      <c r="M6333" s="1">
        <v>308</v>
      </c>
      <c r="N6333" s="1">
        <v>106</v>
      </c>
      <c r="O6333" s="1">
        <v>73</v>
      </c>
      <c r="P6333" s="1">
        <v>25</v>
      </c>
      <c r="Q6333" s="1">
        <v>26</v>
      </c>
      <c r="R6333" s="11">
        <v>0</v>
      </c>
    </row>
    <row r="6334" spans="3:18" x14ac:dyDescent="0.25">
      <c r="C6334" s="125"/>
      <c r="D6334" s="120"/>
      <c r="E6334" s="9"/>
      <c r="F6334" s="10"/>
      <c r="G6334" s="8">
        <v>100</v>
      </c>
      <c r="H6334" s="13">
        <v>32.298136645962998</v>
      </c>
      <c r="I6334" s="2">
        <v>36.024844720497001</v>
      </c>
      <c r="J6334" s="2">
        <v>56.935817805383003</v>
      </c>
      <c r="K6334" s="2">
        <v>45.962732919254996</v>
      </c>
      <c r="L6334" s="2">
        <v>38.923395445135</v>
      </c>
      <c r="M6334" s="2">
        <v>63.768115942028999</v>
      </c>
      <c r="N6334" s="2">
        <v>21.946169772257001</v>
      </c>
      <c r="O6334" s="2">
        <v>15.113871635611</v>
      </c>
      <c r="P6334" s="2">
        <v>5.1759834368530004</v>
      </c>
      <c r="Q6334" s="2">
        <v>5.3830227743270003</v>
      </c>
      <c r="R6334" s="32">
        <v>0</v>
      </c>
    </row>
    <row r="6335" spans="3:18" x14ac:dyDescent="0.25">
      <c r="C6335" s="125"/>
      <c r="D6335" s="120"/>
      <c r="E6335" s="4" t="s">
        <v>85</v>
      </c>
      <c r="F6335" s="5"/>
      <c r="G6335" s="6">
        <v>395</v>
      </c>
      <c r="H6335" s="7">
        <v>98</v>
      </c>
      <c r="I6335" s="1">
        <v>60</v>
      </c>
      <c r="J6335" s="1">
        <v>222</v>
      </c>
      <c r="K6335" s="1">
        <v>116</v>
      </c>
      <c r="L6335" s="1">
        <v>167</v>
      </c>
      <c r="M6335" s="1">
        <v>264</v>
      </c>
      <c r="N6335" s="1">
        <v>89</v>
      </c>
      <c r="O6335" s="1">
        <v>75</v>
      </c>
      <c r="P6335" s="1">
        <v>37</v>
      </c>
      <c r="Q6335" s="1">
        <v>15</v>
      </c>
      <c r="R6335" s="11">
        <v>7</v>
      </c>
    </row>
    <row r="6336" spans="3:18" x14ac:dyDescent="0.25">
      <c r="C6336" s="125"/>
      <c r="D6336" s="120"/>
      <c r="E6336" s="9"/>
      <c r="F6336" s="10"/>
      <c r="G6336" s="8">
        <v>100</v>
      </c>
      <c r="H6336" s="13">
        <v>24.810126582277999</v>
      </c>
      <c r="I6336" s="2">
        <v>15.189873417722</v>
      </c>
      <c r="J6336" s="2">
        <v>56.202531645569998</v>
      </c>
      <c r="K6336" s="2">
        <v>29.367088607595001</v>
      </c>
      <c r="L6336" s="2">
        <v>42.278481012657998</v>
      </c>
      <c r="M6336" s="2">
        <v>66.835443037974997</v>
      </c>
      <c r="N6336" s="2">
        <v>22.53164556962</v>
      </c>
      <c r="O6336" s="2">
        <v>18.987341772152</v>
      </c>
      <c r="P6336" s="2">
        <v>9.3670886075950008</v>
      </c>
      <c r="Q6336" s="2">
        <v>3.7974683544299999</v>
      </c>
      <c r="R6336" s="14">
        <v>1.7721518987339999</v>
      </c>
    </row>
    <row r="6337" spans="3:18" x14ac:dyDescent="0.25">
      <c r="C6337" s="125"/>
      <c r="D6337" s="120"/>
      <c r="E6337" s="4" t="s">
        <v>86</v>
      </c>
      <c r="F6337" s="5"/>
      <c r="G6337" s="6">
        <v>236</v>
      </c>
      <c r="H6337" s="7">
        <v>59</v>
      </c>
      <c r="I6337" s="1">
        <v>92</v>
      </c>
      <c r="J6337" s="1">
        <v>135</v>
      </c>
      <c r="K6337" s="1">
        <v>110</v>
      </c>
      <c r="L6337" s="1">
        <v>92</v>
      </c>
      <c r="M6337" s="1">
        <v>151</v>
      </c>
      <c r="N6337" s="1">
        <v>50</v>
      </c>
      <c r="O6337" s="1">
        <v>36</v>
      </c>
      <c r="P6337" s="1">
        <v>20</v>
      </c>
      <c r="Q6337" s="1">
        <v>16</v>
      </c>
      <c r="R6337" s="11">
        <v>1</v>
      </c>
    </row>
    <row r="6338" spans="3:18" x14ac:dyDescent="0.25">
      <c r="C6338" s="125"/>
      <c r="D6338" s="120"/>
      <c r="E6338" s="9"/>
      <c r="F6338" s="10"/>
      <c r="G6338" s="8">
        <v>100</v>
      </c>
      <c r="H6338" s="13">
        <v>25</v>
      </c>
      <c r="I6338" s="2">
        <v>38.983050847458003</v>
      </c>
      <c r="J6338" s="2">
        <v>57.203389830508002</v>
      </c>
      <c r="K6338" s="2">
        <v>46.610169491524999</v>
      </c>
      <c r="L6338" s="2">
        <v>38.983050847458003</v>
      </c>
      <c r="M6338" s="2">
        <v>63.983050847458003</v>
      </c>
      <c r="N6338" s="2">
        <v>21.186440677966001</v>
      </c>
      <c r="O6338" s="2">
        <v>15.254237288136</v>
      </c>
      <c r="P6338" s="2">
        <v>8.4745762711860007</v>
      </c>
      <c r="Q6338" s="2">
        <v>6.7796610169490004</v>
      </c>
      <c r="R6338" s="14">
        <v>0.42372881355899999</v>
      </c>
    </row>
    <row r="6339" spans="3:18" x14ac:dyDescent="0.25">
      <c r="C6339" s="125"/>
      <c r="D6339" s="120"/>
      <c r="E6339" s="4" t="s">
        <v>87</v>
      </c>
      <c r="F6339" s="5"/>
      <c r="G6339" s="6">
        <v>278</v>
      </c>
      <c r="H6339" s="7">
        <v>93</v>
      </c>
      <c r="I6339" s="1">
        <v>75</v>
      </c>
      <c r="J6339" s="1">
        <v>139</v>
      </c>
      <c r="K6339" s="1">
        <v>106</v>
      </c>
      <c r="L6339" s="1">
        <v>99</v>
      </c>
      <c r="M6339" s="1">
        <v>170</v>
      </c>
      <c r="N6339" s="1">
        <v>63</v>
      </c>
      <c r="O6339" s="1">
        <v>48</v>
      </c>
      <c r="P6339" s="1">
        <v>26</v>
      </c>
      <c r="Q6339" s="1">
        <v>17</v>
      </c>
      <c r="R6339" s="11">
        <v>3</v>
      </c>
    </row>
    <row r="6340" spans="3:18" x14ac:dyDescent="0.25">
      <c r="C6340" s="125"/>
      <c r="D6340" s="120"/>
      <c r="E6340" s="9"/>
      <c r="F6340" s="10"/>
      <c r="G6340" s="8">
        <v>100</v>
      </c>
      <c r="H6340" s="13">
        <v>33.453237410071999</v>
      </c>
      <c r="I6340" s="2">
        <v>26.978417266187002</v>
      </c>
      <c r="J6340" s="2">
        <v>50</v>
      </c>
      <c r="K6340" s="2">
        <v>38.129496402877997</v>
      </c>
      <c r="L6340" s="2">
        <v>35.611510791367003</v>
      </c>
      <c r="M6340" s="2">
        <v>61.151079136691003</v>
      </c>
      <c r="N6340" s="2">
        <v>22.661870503597001</v>
      </c>
      <c r="O6340" s="2">
        <v>17.266187050359999</v>
      </c>
      <c r="P6340" s="2">
        <v>9.3525179856119998</v>
      </c>
      <c r="Q6340" s="2">
        <v>6.1151079136690001</v>
      </c>
      <c r="R6340" s="14">
        <v>1.0791366906469999</v>
      </c>
    </row>
    <row r="6341" spans="3:18" x14ac:dyDescent="0.25">
      <c r="C6341" s="121" t="s">
        <v>88</v>
      </c>
      <c r="D6341" s="119" t="s">
        <v>20</v>
      </c>
      <c r="E6341" s="18" t="s">
        <v>89</v>
      </c>
      <c r="F6341" s="17"/>
      <c r="G6341" s="19">
        <v>110</v>
      </c>
      <c r="H6341" s="21">
        <v>36</v>
      </c>
      <c r="I6341" s="3">
        <v>44</v>
      </c>
      <c r="J6341" s="3">
        <v>55</v>
      </c>
      <c r="K6341" s="3">
        <v>47</v>
      </c>
      <c r="L6341" s="3">
        <v>35</v>
      </c>
      <c r="M6341" s="3">
        <v>64</v>
      </c>
      <c r="N6341" s="3">
        <v>20</v>
      </c>
      <c r="O6341" s="3">
        <v>24</v>
      </c>
      <c r="P6341" s="3">
        <v>9</v>
      </c>
      <c r="Q6341" s="3">
        <v>6</v>
      </c>
      <c r="R6341" s="22">
        <v>1</v>
      </c>
    </row>
    <row r="6342" spans="3:18" x14ac:dyDescent="0.25">
      <c r="C6342" s="122"/>
      <c r="D6342" s="120"/>
      <c r="E6342" s="9"/>
      <c r="F6342" s="10"/>
      <c r="G6342" s="8">
        <v>100</v>
      </c>
      <c r="H6342" s="13">
        <v>32.727272727272997</v>
      </c>
      <c r="I6342" s="2">
        <v>40</v>
      </c>
      <c r="J6342" s="2">
        <v>50</v>
      </c>
      <c r="K6342" s="2">
        <v>42.727272727272997</v>
      </c>
      <c r="L6342" s="2">
        <v>31.818181818182001</v>
      </c>
      <c r="M6342" s="2">
        <v>58.181818181818002</v>
      </c>
      <c r="N6342" s="2">
        <v>18.181818181817999</v>
      </c>
      <c r="O6342" s="2">
        <v>21.818181818182001</v>
      </c>
      <c r="P6342" s="2">
        <v>8.1818181818180005</v>
      </c>
      <c r="Q6342" s="2">
        <v>5.4545454545450003</v>
      </c>
      <c r="R6342" s="14">
        <v>0.90909090909099999</v>
      </c>
    </row>
    <row r="6343" spans="3:18" x14ac:dyDescent="0.25">
      <c r="C6343" s="122"/>
      <c r="D6343" s="120"/>
      <c r="E6343" s="4" t="s">
        <v>90</v>
      </c>
      <c r="F6343" s="5"/>
      <c r="G6343" s="6">
        <v>190</v>
      </c>
      <c r="H6343" s="7">
        <v>61</v>
      </c>
      <c r="I6343" s="1">
        <v>60</v>
      </c>
      <c r="J6343" s="1">
        <v>103</v>
      </c>
      <c r="K6343" s="1">
        <v>85</v>
      </c>
      <c r="L6343" s="1">
        <v>80</v>
      </c>
      <c r="M6343" s="1">
        <v>119</v>
      </c>
      <c r="N6343" s="1">
        <v>34</v>
      </c>
      <c r="O6343" s="1">
        <v>26</v>
      </c>
      <c r="P6343" s="1">
        <v>15</v>
      </c>
      <c r="Q6343" s="1">
        <v>12</v>
      </c>
      <c r="R6343" s="11">
        <v>3</v>
      </c>
    </row>
    <row r="6344" spans="3:18" x14ac:dyDescent="0.25">
      <c r="C6344" s="122"/>
      <c r="D6344" s="120"/>
      <c r="E6344" s="9"/>
      <c r="F6344" s="10"/>
      <c r="G6344" s="8">
        <v>100</v>
      </c>
      <c r="H6344" s="13">
        <v>32.105263157895003</v>
      </c>
      <c r="I6344" s="2">
        <v>31.578947368421002</v>
      </c>
      <c r="J6344" s="2">
        <v>54.210526315788996</v>
      </c>
      <c r="K6344" s="2">
        <v>44.736842105263001</v>
      </c>
      <c r="L6344" s="2">
        <v>42.105263157895003</v>
      </c>
      <c r="M6344" s="2">
        <v>62.631578947367998</v>
      </c>
      <c r="N6344" s="2">
        <v>17.894736842105001</v>
      </c>
      <c r="O6344" s="2">
        <v>13.684210526316001</v>
      </c>
      <c r="P6344" s="2">
        <v>7.8947368421049999</v>
      </c>
      <c r="Q6344" s="2">
        <v>6.3157894736840001</v>
      </c>
      <c r="R6344" s="14">
        <v>1.578947368421</v>
      </c>
    </row>
    <row r="6345" spans="3:18" x14ac:dyDescent="0.25">
      <c r="C6345" s="122"/>
      <c r="D6345" s="120"/>
      <c r="E6345" s="4" t="s">
        <v>83</v>
      </c>
      <c r="F6345" s="5"/>
      <c r="G6345" s="6">
        <v>722</v>
      </c>
      <c r="H6345" s="7">
        <v>212</v>
      </c>
      <c r="I6345" s="1">
        <v>121</v>
      </c>
      <c r="J6345" s="1">
        <v>398</v>
      </c>
      <c r="K6345" s="1">
        <v>268</v>
      </c>
      <c r="L6345" s="1">
        <v>324</v>
      </c>
      <c r="M6345" s="1">
        <v>484</v>
      </c>
      <c r="N6345" s="1">
        <v>184</v>
      </c>
      <c r="O6345" s="1">
        <v>143</v>
      </c>
      <c r="P6345" s="1">
        <v>55</v>
      </c>
      <c r="Q6345" s="1">
        <v>36</v>
      </c>
      <c r="R6345" s="11">
        <v>9</v>
      </c>
    </row>
    <row r="6346" spans="3:18" x14ac:dyDescent="0.25">
      <c r="C6346" s="122"/>
      <c r="D6346" s="120"/>
      <c r="E6346" s="9"/>
      <c r="F6346" s="10"/>
      <c r="G6346" s="8">
        <v>100</v>
      </c>
      <c r="H6346" s="13">
        <v>29.362880886427</v>
      </c>
      <c r="I6346" s="2">
        <v>16.759002770083001</v>
      </c>
      <c r="J6346" s="2">
        <v>55.124653739612</v>
      </c>
      <c r="K6346" s="2">
        <v>37.119113573406999</v>
      </c>
      <c r="L6346" s="2">
        <v>44.875346260388</v>
      </c>
      <c r="M6346" s="2">
        <v>67.036011080332003</v>
      </c>
      <c r="N6346" s="2">
        <v>25.484764542935999</v>
      </c>
      <c r="O6346" s="2">
        <v>19.806094182824999</v>
      </c>
      <c r="P6346" s="2">
        <v>7.6177285318559997</v>
      </c>
      <c r="Q6346" s="2">
        <v>4.9861495844880004</v>
      </c>
      <c r="R6346" s="14">
        <v>1.2465373961220001</v>
      </c>
    </row>
    <row r="6347" spans="3:18" x14ac:dyDescent="0.25">
      <c r="C6347" s="122"/>
      <c r="D6347" s="120"/>
      <c r="E6347" s="4" t="s">
        <v>91</v>
      </c>
      <c r="F6347" s="5"/>
      <c r="G6347" s="6">
        <v>117</v>
      </c>
      <c r="H6347" s="7">
        <v>47</v>
      </c>
      <c r="I6347" s="1">
        <v>53</v>
      </c>
      <c r="J6347" s="1">
        <v>66</v>
      </c>
      <c r="K6347" s="1">
        <v>61</v>
      </c>
      <c r="L6347" s="1">
        <v>36</v>
      </c>
      <c r="M6347" s="1">
        <v>74</v>
      </c>
      <c r="N6347" s="1">
        <v>22</v>
      </c>
      <c r="O6347" s="1">
        <v>16</v>
      </c>
      <c r="P6347" s="1">
        <v>4</v>
      </c>
      <c r="Q6347" s="1">
        <v>8</v>
      </c>
      <c r="R6347" s="11">
        <v>0</v>
      </c>
    </row>
    <row r="6348" spans="3:18" x14ac:dyDescent="0.25">
      <c r="C6348" s="122"/>
      <c r="D6348" s="120"/>
      <c r="E6348" s="9"/>
      <c r="F6348" s="10"/>
      <c r="G6348" s="8">
        <v>100</v>
      </c>
      <c r="H6348" s="13">
        <v>40.17094017094</v>
      </c>
      <c r="I6348" s="2">
        <v>45.299145299145003</v>
      </c>
      <c r="J6348" s="2">
        <v>56.410256410255997</v>
      </c>
      <c r="K6348" s="2">
        <v>52.136752136752001</v>
      </c>
      <c r="L6348" s="2">
        <v>30.769230769231001</v>
      </c>
      <c r="M6348" s="2">
        <v>63.247863247863002</v>
      </c>
      <c r="N6348" s="2">
        <v>18.803418803419</v>
      </c>
      <c r="O6348" s="2">
        <v>13.675213675214</v>
      </c>
      <c r="P6348" s="2">
        <v>3.4188034188029999</v>
      </c>
      <c r="Q6348" s="2">
        <v>6.8376068376069998</v>
      </c>
      <c r="R6348" s="32">
        <v>0</v>
      </c>
    </row>
    <row r="6349" spans="3:18" x14ac:dyDescent="0.25">
      <c r="C6349" s="122"/>
      <c r="D6349" s="120"/>
      <c r="E6349" s="4" t="s">
        <v>92</v>
      </c>
      <c r="F6349" s="5"/>
      <c r="G6349" s="6">
        <v>123</v>
      </c>
      <c r="H6349" s="7">
        <v>43</v>
      </c>
      <c r="I6349" s="1">
        <v>58</v>
      </c>
      <c r="J6349" s="1">
        <v>66</v>
      </c>
      <c r="K6349" s="1">
        <v>64</v>
      </c>
      <c r="L6349" s="1">
        <v>46</v>
      </c>
      <c r="M6349" s="1">
        <v>72</v>
      </c>
      <c r="N6349" s="1">
        <v>27</v>
      </c>
      <c r="O6349" s="1">
        <v>23</v>
      </c>
      <c r="P6349" s="1">
        <v>8</v>
      </c>
      <c r="Q6349" s="1">
        <v>5</v>
      </c>
      <c r="R6349" s="11">
        <v>0</v>
      </c>
    </row>
    <row r="6350" spans="3:18" x14ac:dyDescent="0.25">
      <c r="C6350" s="122"/>
      <c r="D6350" s="120"/>
      <c r="E6350" s="9"/>
      <c r="F6350" s="10"/>
      <c r="G6350" s="8">
        <v>100</v>
      </c>
      <c r="H6350" s="13">
        <v>34.959349593496</v>
      </c>
      <c r="I6350" s="2">
        <v>47.154471544715001</v>
      </c>
      <c r="J6350" s="2">
        <v>53.658536585366001</v>
      </c>
      <c r="K6350" s="2">
        <v>52.032520325203002</v>
      </c>
      <c r="L6350" s="2">
        <v>37.398373983740001</v>
      </c>
      <c r="M6350" s="2">
        <v>58.536585365854002</v>
      </c>
      <c r="N6350" s="2">
        <v>21.951219512194999</v>
      </c>
      <c r="O6350" s="2">
        <v>18.69918699187</v>
      </c>
      <c r="P6350" s="2">
        <v>6.5040650406499996</v>
      </c>
      <c r="Q6350" s="2">
        <v>4.065040650407</v>
      </c>
      <c r="R6350" s="32">
        <v>0</v>
      </c>
    </row>
    <row r="6351" spans="3:18" x14ac:dyDescent="0.25">
      <c r="C6351" s="122"/>
      <c r="D6351" s="120"/>
      <c r="E6351" s="4" t="s">
        <v>93</v>
      </c>
      <c r="F6351" s="5"/>
      <c r="G6351" s="6">
        <v>243</v>
      </c>
      <c r="H6351" s="7">
        <v>66</v>
      </c>
      <c r="I6351" s="1">
        <v>63</v>
      </c>
      <c r="J6351" s="1">
        <v>143</v>
      </c>
      <c r="K6351" s="1">
        <v>97</v>
      </c>
      <c r="L6351" s="1">
        <v>106</v>
      </c>
      <c r="M6351" s="1">
        <v>162</v>
      </c>
      <c r="N6351" s="1">
        <v>57</v>
      </c>
      <c r="O6351" s="1">
        <v>34</v>
      </c>
      <c r="P6351" s="1">
        <v>13</v>
      </c>
      <c r="Q6351" s="1">
        <v>13</v>
      </c>
      <c r="R6351" s="11">
        <v>0</v>
      </c>
    </row>
    <row r="6352" spans="3:18" x14ac:dyDescent="0.25">
      <c r="C6352" s="122"/>
      <c r="D6352" s="120"/>
      <c r="E6352" s="9"/>
      <c r="F6352" s="10"/>
      <c r="G6352" s="8">
        <v>100</v>
      </c>
      <c r="H6352" s="13">
        <v>27.16049382716</v>
      </c>
      <c r="I6352" s="2">
        <v>25.925925925925998</v>
      </c>
      <c r="J6352" s="2">
        <v>58.847736625514003</v>
      </c>
      <c r="K6352" s="2">
        <v>39.917695473251001</v>
      </c>
      <c r="L6352" s="2">
        <v>43.621399176955002</v>
      </c>
      <c r="M6352" s="2">
        <v>66.666666666666998</v>
      </c>
      <c r="N6352" s="2">
        <v>23.456790123457001</v>
      </c>
      <c r="O6352" s="2">
        <v>13.991769547324999</v>
      </c>
      <c r="P6352" s="2">
        <v>5.3497942386829997</v>
      </c>
      <c r="Q6352" s="2">
        <v>5.3497942386829997</v>
      </c>
      <c r="R6352" s="32">
        <v>0</v>
      </c>
    </row>
    <row r="6353" spans="2:18" x14ac:dyDescent="0.25">
      <c r="C6353" s="122"/>
      <c r="D6353" s="120"/>
      <c r="E6353" s="4" t="s">
        <v>85</v>
      </c>
      <c r="F6353" s="5"/>
      <c r="G6353" s="6">
        <v>395</v>
      </c>
      <c r="H6353" s="7">
        <v>98</v>
      </c>
      <c r="I6353" s="1">
        <v>60</v>
      </c>
      <c r="J6353" s="1">
        <v>222</v>
      </c>
      <c r="K6353" s="1">
        <v>116</v>
      </c>
      <c r="L6353" s="1">
        <v>167</v>
      </c>
      <c r="M6353" s="1">
        <v>264</v>
      </c>
      <c r="N6353" s="1">
        <v>89</v>
      </c>
      <c r="O6353" s="1">
        <v>75</v>
      </c>
      <c r="P6353" s="1">
        <v>37</v>
      </c>
      <c r="Q6353" s="1">
        <v>15</v>
      </c>
      <c r="R6353" s="11">
        <v>7</v>
      </c>
    </row>
    <row r="6354" spans="2:18" x14ac:dyDescent="0.25">
      <c r="C6354" s="122"/>
      <c r="D6354" s="120"/>
      <c r="E6354" s="9"/>
      <c r="F6354" s="10"/>
      <c r="G6354" s="8">
        <v>100</v>
      </c>
      <c r="H6354" s="13">
        <v>24.810126582277999</v>
      </c>
      <c r="I6354" s="2">
        <v>15.189873417722</v>
      </c>
      <c r="J6354" s="2">
        <v>56.202531645569998</v>
      </c>
      <c r="K6354" s="2">
        <v>29.367088607595001</v>
      </c>
      <c r="L6354" s="2">
        <v>42.278481012657998</v>
      </c>
      <c r="M6354" s="2">
        <v>66.835443037974997</v>
      </c>
      <c r="N6354" s="2">
        <v>22.53164556962</v>
      </c>
      <c r="O6354" s="2">
        <v>18.987341772152</v>
      </c>
      <c r="P6354" s="2">
        <v>9.3670886075950008</v>
      </c>
      <c r="Q6354" s="2">
        <v>3.7974683544299999</v>
      </c>
      <c r="R6354" s="14">
        <v>1.7721518987339999</v>
      </c>
    </row>
    <row r="6355" spans="2:18" x14ac:dyDescent="0.25">
      <c r="C6355" s="122"/>
      <c r="D6355" s="120"/>
      <c r="E6355" s="4" t="s">
        <v>94</v>
      </c>
      <c r="F6355" s="5"/>
      <c r="G6355" s="6">
        <v>168</v>
      </c>
      <c r="H6355" s="7">
        <v>47</v>
      </c>
      <c r="I6355" s="1">
        <v>69</v>
      </c>
      <c r="J6355" s="1">
        <v>95</v>
      </c>
      <c r="K6355" s="1">
        <v>74</v>
      </c>
      <c r="L6355" s="1">
        <v>62</v>
      </c>
      <c r="M6355" s="1">
        <v>105</v>
      </c>
      <c r="N6355" s="1">
        <v>34</v>
      </c>
      <c r="O6355" s="1">
        <v>28</v>
      </c>
      <c r="P6355" s="1">
        <v>14</v>
      </c>
      <c r="Q6355" s="1">
        <v>14</v>
      </c>
      <c r="R6355" s="11">
        <v>0</v>
      </c>
    </row>
    <row r="6356" spans="2:18" x14ac:dyDescent="0.25">
      <c r="C6356" s="122"/>
      <c r="D6356" s="120"/>
      <c r="E6356" s="9"/>
      <c r="F6356" s="10"/>
      <c r="G6356" s="8">
        <v>100</v>
      </c>
      <c r="H6356" s="13">
        <v>27.976190476189998</v>
      </c>
      <c r="I6356" s="2">
        <v>41.071428571429003</v>
      </c>
      <c r="J6356" s="2">
        <v>56.547619047619001</v>
      </c>
      <c r="K6356" s="2">
        <v>44.047619047619001</v>
      </c>
      <c r="L6356" s="2">
        <v>36.904761904761997</v>
      </c>
      <c r="M6356" s="2">
        <v>62.5</v>
      </c>
      <c r="N6356" s="2">
        <v>20.238095238094999</v>
      </c>
      <c r="O6356" s="2">
        <v>16.666666666666998</v>
      </c>
      <c r="P6356" s="2">
        <v>8.333333333333</v>
      </c>
      <c r="Q6356" s="2">
        <v>8.333333333333</v>
      </c>
      <c r="R6356" s="32">
        <v>0</v>
      </c>
    </row>
    <row r="6357" spans="2:18" x14ac:dyDescent="0.25">
      <c r="C6357" s="122"/>
      <c r="D6357" s="120"/>
      <c r="E6357" s="4" t="s">
        <v>95</v>
      </c>
      <c r="F6357" s="5"/>
      <c r="G6357" s="6">
        <v>68</v>
      </c>
      <c r="H6357" s="7">
        <v>12</v>
      </c>
      <c r="I6357" s="1">
        <v>23</v>
      </c>
      <c r="J6357" s="1">
        <v>40</v>
      </c>
      <c r="K6357" s="1">
        <v>36</v>
      </c>
      <c r="L6357" s="1">
        <v>30</v>
      </c>
      <c r="M6357" s="1">
        <v>46</v>
      </c>
      <c r="N6357" s="1">
        <v>16</v>
      </c>
      <c r="O6357" s="1">
        <v>8</v>
      </c>
      <c r="P6357" s="1">
        <v>6</v>
      </c>
      <c r="Q6357" s="1">
        <v>2</v>
      </c>
      <c r="R6357" s="11">
        <v>1</v>
      </c>
    </row>
    <row r="6358" spans="2:18" x14ac:dyDescent="0.25">
      <c r="C6358" s="122"/>
      <c r="D6358" s="120"/>
      <c r="E6358" s="9"/>
      <c r="F6358" s="10"/>
      <c r="G6358" s="8">
        <v>100</v>
      </c>
      <c r="H6358" s="13">
        <v>17.647058823529001</v>
      </c>
      <c r="I6358" s="2">
        <v>33.823529411765001</v>
      </c>
      <c r="J6358" s="2">
        <v>58.823529411765001</v>
      </c>
      <c r="K6358" s="2">
        <v>52.941176470587997</v>
      </c>
      <c r="L6358" s="2">
        <v>44.117647058823998</v>
      </c>
      <c r="M6358" s="2">
        <v>67.647058823528994</v>
      </c>
      <c r="N6358" s="2">
        <v>23.529411764706001</v>
      </c>
      <c r="O6358" s="2">
        <v>11.764705882353001</v>
      </c>
      <c r="P6358" s="2">
        <v>8.8235294117649996</v>
      </c>
      <c r="Q6358" s="2">
        <v>2.9411764705880001</v>
      </c>
      <c r="R6358" s="14">
        <v>1.4705882352940001</v>
      </c>
    </row>
    <row r="6359" spans="2:18" x14ac:dyDescent="0.25">
      <c r="C6359" s="122"/>
      <c r="D6359" s="120"/>
      <c r="E6359" s="4" t="s">
        <v>87</v>
      </c>
      <c r="F6359" s="5"/>
      <c r="G6359" s="6">
        <v>278</v>
      </c>
      <c r="H6359" s="7">
        <v>93</v>
      </c>
      <c r="I6359" s="1">
        <v>75</v>
      </c>
      <c r="J6359" s="1">
        <v>139</v>
      </c>
      <c r="K6359" s="1">
        <v>106</v>
      </c>
      <c r="L6359" s="1">
        <v>99</v>
      </c>
      <c r="M6359" s="1">
        <v>170</v>
      </c>
      <c r="N6359" s="1">
        <v>63</v>
      </c>
      <c r="O6359" s="1">
        <v>48</v>
      </c>
      <c r="P6359" s="1">
        <v>26</v>
      </c>
      <c r="Q6359" s="1">
        <v>17</v>
      </c>
      <c r="R6359" s="11">
        <v>3</v>
      </c>
    </row>
    <row r="6360" spans="2:18" x14ac:dyDescent="0.25">
      <c r="C6360" s="126"/>
      <c r="D6360" s="123"/>
      <c r="E6360" s="67"/>
      <c r="F6360" s="58"/>
      <c r="G6360" s="75">
        <v>100</v>
      </c>
      <c r="H6360" s="83">
        <v>33.453237410071999</v>
      </c>
      <c r="I6360" s="41">
        <v>26.978417266187002</v>
      </c>
      <c r="J6360" s="41">
        <v>50</v>
      </c>
      <c r="K6360" s="41">
        <v>38.129496402877997</v>
      </c>
      <c r="L6360" s="41">
        <v>35.611510791367003</v>
      </c>
      <c r="M6360" s="41">
        <v>61.151079136691003</v>
      </c>
      <c r="N6360" s="41">
        <v>22.661870503597001</v>
      </c>
      <c r="O6360" s="41">
        <v>17.266187050359999</v>
      </c>
      <c r="P6360" s="41">
        <v>9.3525179856119998</v>
      </c>
      <c r="Q6360" s="41">
        <v>6.1151079136690001</v>
      </c>
      <c r="R6360" s="84">
        <v>1.0791366906469999</v>
      </c>
    </row>
    <row r="6362" spans="2:18" x14ac:dyDescent="0.25">
      <c r="B6362" s="48" t="str">
        <f xml:space="preserve"> HYPERLINK("#'目次'!B37", "[31]")</f>
        <v>[31]</v>
      </c>
      <c r="C6362" s="35" t="s">
        <v>269</v>
      </c>
    </row>
    <row r="6365" spans="2:18" x14ac:dyDescent="0.25">
      <c r="C6365" s="35" t="s">
        <v>14</v>
      </c>
    </row>
    <row r="6366" spans="2:18" ht="63" x14ac:dyDescent="0.25">
      <c r="C6366" s="115"/>
      <c r="D6366" s="116"/>
      <c r="E6366" s="116"/>
      <c r="F6366" s="116"/>
      <c r="G6366" s="44" t="s">
        <v>15</v>
      </c>
      <c r="H6366" s="43" t="s">
        <v>270</v>
      </c>
      <c r="I6366" s="26" t="s">
        <v>271</v>
      </c>
      <c r="J6366" s="26" t="s">
        <v>272</v>
      </c>
      <c r="K6366" s="26" t="s">
        <v>273</v>
      </c>
      <c r="L6366" s="26" t="s">
        <v>274</v>
      </c>
      <c r="M6366" s="26" t="s">
        <v>275</v>
      </c>
      <c r="N6366" s="26" t="s">
        <v>276</v>
      </c>
      <c r="O6366" s="26" t="s">
        <v>277</v>
      </c>
      <c r="P6366" s="26" t="s">
        <v>63</v>
      </c>
      <c r="Q6366" s="26" t="s">
        <v>278</v>
      </c>
      <c r="R6366" s="49" t="s">
        <v>18</v>
      </c>
    </row>
    <row r="6367" spans="2:18" x14ac:dyDescent="0.25">
      <c r="C6367" s="117"/>
      <c r="D6367" s="118"/>
      <c r="E6367" s="118"/>
      <c r="F6367" s="118"/>
      <c r="G6367" s="46"/>
      <c r="H6367" s="47"/>
      <c r="I6367" s="27"/>
      <c r="J6367" s="27"/>
      <c r="K6367" s="27"/>
      <c r="L6367" s="27"/>
      <c r="M6367" s="27"/>
      <c r="N6367" s="27"/>
      <c r="O6367" s="27"/>
      <c r="P6367" s="27"/>
      <c r="Q6367" s="27"/>
      <c r="R6367" s="45"/>
    </row>
    <row r="6368" spans="2:18" x14ac:dyDescent="0.25">
      <c r="C6368" s="77"/>
      <c r="D6368" s="17"/>
      <c r="E6368" s="76" t="s">
        <v>15</v>
      </c>
      <c r="F6368" s="73"/>
      <c r="G6368" s="57">
        <v>2414</v>
      </c>
      <c r="H6368" s="31">
        <v>201</v>
      </c>
      <c r="I6368" s="31">
        <v>65</v>
      </c>
      <c r="J6368" s="31">
        <v>479</v>
      </c>
      <c r="K6368" s="31">
        <v>64</v>
      </c>
      <c r="L6368" s="31">
        <v>300</v>
      </c>
      <c r="M6368" s="31">
        <v>118</v>
      </c>
      <c r="N6368" s="31">
        <v>27</v>
      </c>
      <c r="O6368" s="31">
        <v>100</v>
      </c>
      <c r="P6368" s="31">
        <v>60</v>
      </c>
      <c r="Q6368" s="31">
        <v>1396</v>
      </c>
      <c r="R6368" s="68">
        <v>122</v>
      </c>
    </row>
    <row r="6369" spans="3:18" x14ac:dyDescent="0.25">
      <c r="C6369" s="67"/>
      <c r="D6369" s="58"/>
      <c r="E6369" s="58"/>
      <c r="F6369" s="78"/>
      <c r="G6369" s="8">
        <v>100</v>
      </c>
      <c r="H6369" s="2">
        <v>8.3264291632149998</v>
      </c>
      <c r="I6369" s="2">
        <v>2.6926263463129998</v>
      </c>
      <c r="J6369" s="2">
        <v>19.842584921292001</v>
      </c>
      <c r="K6369" s="2">
        <v>2.6512013256009999</v>
      </c>
      <c r="L6369" s="2">
        <v>12.427506213753</v>
      </c>
      <c r="M6369" s="2">
        <v>4.8881524440759998</v>
      </c>
      <c r="N6369" s="2">
        <v>1.118475559238</v>
      </c>
      <c r="O6369" s="2">
        <v>4.1425020712510001</v>
      </c>
      <c r="P6369" s="2">
        <v>2.4855012427509999</v>
      </c>
      <c r="Q6369" s="2">
        <v>57.829328914664003</v>
      </c>
      <c r="R6369" s="14">
        <v>5.0538525269259997</v>
      </c>
    </row>
    <row r="6370" spans="3:18" x14ac:dyDescent="0.25">
      <c r="C6370" s="124" t="s">
        <v>19</v>
      </c>
      <c r="D6370" s="119" t="s">
        <v>20</v>
      </c>
      <c r="E6370" s="18" t="s">
        <v>21</v>
      </c>
      <c r="F6370" s="17"/>
      <c r="G6370" s="19">
        <v>1139</v>
      </c>
      <c r="H6370" s="21">
        <v>76</v>
      </c>
      <c r="I6370" s="3">
        <v>21</v>
      </c>
      <c r="J6370" s="3">
        <v>248</v>
      </c>
      <c r="K6370" s="3">
        <v>27</v>
      </c>
      <c r="L6370" s="3">
        <v>179</v>
      </c>
      <c r="M6370" s="3">
        <v>56</v>
      </c>
      <c r="N6370" s="3">
        <v>16</v>
      </c>
      <c r="O6370" s="3">
        <v>34</v>
      </c>
      <c r="P6370" s="3">
        <v>25</v>
      </c>
      <c r="Q6370" s="3">
        <v>646</v>
      </c>
      <c r="R6370" s="22">
        <v>55</v>
      </c>
    </row>
    <row r="6371" spans="3:18" x14ac:dyDescent="0.25">
      <c r="C6371" s="125"/>
      <c r="D6371" s="120"/>
      <c r="E6371" s="9"/>
      <c r="F6371" s="10"/>
      <c r="G6371" s="8">
        <v>100</v>
      </c>
      <c r="H6371" s="13">
        <v>6.6725197541699997</v>
      </c>
      <c r="I6371" s="2">
        <v>1.843722563652</v>
      </c>
      <c r="J6371" s="2">
        <v>21.773485513608001</v>
      </c>
      <c r="K6371" s="2">
        <v>2.3705004389819999</v>
      </c>
      <c r="L6371" s="2">
        <v>15.715539947322</v>
      </c>
      <c r="M6371" s="2">
        <v>4.9165935030729999</v>
      </c>
      <c r="N6371" s="2">
        <v>1.4047410008779999</v>
      </c>
      <c r="O6371" s="2">
        <v>2.985074626866</v>
      </c>
      <c r="P6371" s="2">
        <v>2.1949078138720002</v>
      </c>
      <c r="Q6371" s="2">
        <v>56.716417910448001</v>
      </c>
      <c r="R6371" s="14">
        <v>4.8287971905180003</v>
      </c>
    </row>
    <row r="6372" spans="3:18" x14ac:dyDescent="0.25">
      <c r="C6372" s="125"/>
      <c r="D6372" s="120"/>
      <c r="E6372" s="4" t="s">
        <v>22</v>
      </c>
      <c r="F6372" s="5"/>
      <c r="G6372" s="6">
        <v>1275</v>
      </c>
      <c r="H6372" s="7">
        <v>125</v>
      </c>
      <c r="I6372" s="1">
        <v>44</v>
      </c>
      <c r="J6372" s="1">
        <v>231</v>
      </c>
      <c r="K6372" s="1">
        <v>37</v>
      </c>
      <c r="L6372" s="1">
        <v>121</v>
      </c>
      <c r="M6372" s="1">
        <v>62</v>
      </c>
      <c r="N6372" s="1">
        <v>11</v>
      </c>
      <c r="O6372" s="1">
        <v>66</v>
      </c>
      <c r="P6372" s="1">
        <v>35</v>
      </c>
      <c r="Q6372" s="1">
        <v>750</v>
      </c>
      <c r="R6372" s="11">
        <v>67</v>
      </c>
    </row>
    <row r="6373" spans="3:18" x14ac:dyDescent="0.25">
      <c r="C6373" s="125"/>
      <c r="D6373" s="120"/>
      <c r="E6373" s="9"/>
      <c r="F6373" s="10"/>
      <c r="G6373" s="8">
        <v>100</v>
      </c>
      <c r="H6373" s="13">
        <v>9.8039215686270005</v>
      </c>
      <c r="I6373" s="2">
        <v>3.4509803921570001</v>
      </c>
      <c r="J6373" s="2">
        <v>18.117647058824002</v>
      </c>
      <c r="K6373" s="2">
        <v>2.9019607843139998</v>
      </c>
      <c r="L6373" s="2">
        <v>9.4901960784309995</v>
      </c>
      <c r="M6373" s="2">
        <v>4.8627450980390003</v>
      </c>
      <c r="N6373" s="2">
        <v>0.86274509803900001</v>
      </c>
      <c r="O6373" s="2">
        <v>5.1764705882350004</v>
      </c>
      <c r="P6373" s="2">
        <v>2.7450980392159998</v>
      </c>
      <c r="Q6373" s="2">
        <v>58.823529411765001</v>
      </c>
      <c r="R6373" s="14">
        <v>5.2549019607840002</v>
      </c>
    </row>
    <row r="6374" spans="3:18" x14ac:dyDescent="0.25">
      <c r="C6374" s="121" t="s">
        <v>23</v>
      </c>
      <c r="D6374" s="121" t="s">
        <v>24</v>
      </c>
      <c r="E6374" s="18" t="s">
        <v>25</v>
      </c>
      <c r="F6374" s="17"/>
      <c r="G6374" s="19">
        <v>515</v>
      </c>
      <c r="H6374" s="21">
        <v>34</v>
      </c>
      <c r="I6374" s="3">
        <v>3</v>
      </c>
      <c r="J6374" s="3">
        <v>112</v>
      </c>
      <c r="K6374" s="3">
        <v>6</v>
      </c>
      <c r="L6374" s="3">
        <v>100</v>
      </c>
      <c r="M6374" s="3">
        <v>22</v>
      </c>
      <c r="N6374" s="3">
        <v>13</v>
      </c>
      <c r="O6374" s="3">
        <v>30</v>
      </c>
      <c r="P6374" s="3">
        <v>10</v>
      </c>
      <c r="Q6374" s="3">
        <v>304</v>
      </c>
      <c r="R6374" s="22">
        <v>7</v>
      </c>
    </row>
    <row r="6375" spans="3:18" x14ac:dyDescent="0.25">
      <c r="C6375" s="125"/>
      <c r="D6375" s="122"/>
      <c r="E6375" s="9"/>
      <c r="F6375" s="10"/>
      <c r="G6375" s="8">
        <v>100</v>
      </c>
      <c r="H6375" s="13">
        <v>6.601941747573</v>
      </c>
      <c r="I6375" s="2">
        <v>0.582524271845</v>
      </c>
      <c r="J6375" s="2">
        <v>21.747572815533999</v>
      </c>
      <c r="K6375" s="2">
        <v>1.1650485436889999</v>
      </c>
      <c r="L6375" s="2">
        <v>19.417475728155001</v>
      </c>
      <c r="M6375" s="2">
        <v>4.2718446601939997</v>
      </c>
      <c r="N6375" s="2">
        <v>2.5242718446599999</v>
      </c>
      <c r="O6375" s="2">
        <v>5.8252427184469999</v>
      </c>
      <c r="P6375" s="2">
        <v>1.9417475728160001</v>
      </c>
      <c r="Q6375" s="2">
        <v>59.029126213592001</v>
      </c>
      <c r="R6375" s="14">
        <v>1.359223300971</v>
      </c>
    </row>
    <row r="6376" spans="3:18" x14ac:dyDescent="0.25">
      <c r="C6376" s="125"/>
      <c r="D6376" s="122"/>
      <c r="E6376" s="4" t="s">
        <v>26</v>
      </c>
      <c r="F6376" s="5"/>
      <c r="G6376" s="6">
        <v>718</v>
      </c>
      <c r="H6376" s="7">
        <v>59</v>
      </c>
      <c r="I6376" s="1">
        <v>10</v>
      </c>
      <c r="J6376" s="1">
        <v>146</v>
      </c>
      <c r="K6376" s="1">
        <v>10</v>
      </c>
      <c r="L6376" s="1">
        <v>85</v>
      </c>
      <c r="M6376" s="1">
        <v>29</v>
      </c>
      <c r="N6376" s="1">
        <v>10</v>
      </c>
      <c r="O6376" s="1">
        <v>36</v>
      </c>
      <c r="P6376" s="1">
        <v>9</v>
      </c>
      <c r="Q6376" s="1">
        <v>431</v>
      </c>
      <c r="R6376" s="11">
        <v>27</v>
      </c>
    </row>
    <row r="6377" spans="3:18" x14ac:dyDescent="0.25">
      <c r="C6377" s="125"/>
      <c r="D6377" s="122"/>
      <c r="E6377" s="9"/>
      <c r="F6377" s="10"/>
      <c r="G6377" s="8">
        <v>100</v>
      </c>
      <c r="H6377" s="13">
        <v>8.2172701949859999</v>
      </c>
      <c r="I6377" s="2">
        <v>1.392757660167</v>
      </c>
      <c r="J6377" s="2">
        <v>20.33426183844</v>
      </c>
      <c r="K6377" s="2">
        <v>1.392757660167</v>
      </c>
      <c r="L6377" s="2">
        <v>11.838440111421001</v>
      </c>
      <c r="M6377" s="2">
        <v>4.0389972144849997</v>
      </c>
      <c r="N6377" s="2">
        <v>1.392757660167</v>
      </c>
      <c r="O6377" s="2">
        <v>5.0139275766019997</v>
      </c>
      <c r="P6377" s="2">
        <v>1.2534818941500001</v>
      </c>
      <c r="Q6377" s="2">
        <v>60.027855153202999</v>
      </c>
      <c r="R6377" s="14">
        <v>3.760445682451</v>
      </c>
    </row>
    <row r="6378" spans="3:18" x14ac:dyDescent="0.25">
      <c r="C6378" s="125"/>
      <c r="D6378" s="122"/>
      <c r="E6378" s="4" t="s">
        <v>27</v>
      </c>
      <c r="F6378" s="5"/>
      <c r="G6378" s="6">
        <v>492</v>
      </c>
      <c r="H6378" s="7">
        <v>32</v>
      </c>
      <c r="I6378" s="1">
        <v>14</v>
      </c>
      <c r="J6378" s="1">
        <v>88</v>
      </c>
      <c r="K6378" s="1">
        <v>13</v>
      </c>
      <c r="L6378" s="1">
        <v>49</v>
      </c>
      <c r="M6378" s="1">
        <v>23</v>
      </c>
      <c r="N6378" s="1">
        <v>3</v>
      </c>
      <c r="O6378" s="1">
        <v>13</v>
      </c>
      <c r="P6378" s="1">
        <v>13</v>
      </c>
      <c r="Q6378" s="1">
        <v>300</v>
      </c>
      <c r="R6378" s="11">
        <v>29</v>
      </c>
    </row>
    <row r="6379" spans="3:18" x14ac:dyDescent="0.25">
      <c r="C6379" s="125"/>
      <c r="D6379" s="122"/>
      <c r="E6379" s="9"/>
      <c r="F6379" s="10"/>
      <c r="G6379" s="8">
        <v>100</v>
      </c>
      <c r="H6379" s="13">
        <v>6.5040650406499996</v>
      </c>
      <c r="I6379" s="2">
        <v>2.8455284552850002</v>
      </c>
      <c r="J6379" s="2">
        <v>17.886178861788999</v>
      </c>
      <c r="K6379" s="2">
        <v>2.6422764227640001</v>
      </c>
      <c r="L6379" s="2">
        <v>9.9593495934960004</v>
      </c>
      <c r="M6379" s="2">
        <v>4.6747967479670001</v>
      </c>
      <c r="N6379" s="2">
        <v>0.60975609756100002</v>
      </c>
      <c r="O6379" s="2">
        <v>2.6422764227640001</v>
      </c>
      <c r="P6379" s="2">
        <v>2.6422764227640001</v>
      </c>
      <c r="Q6379" s="2">
        <v>60.975609756098002</v>
      </c>
      <c r="R6379" s="14">
        <v>5.8943089430890003</v>
      </c>
    </row>
    <row r="6380" spans="3:18" x14ac:dyDescent="0.25">
      <c r="C6380" s="125"/>
      <c r="D6380" s="122"/>
      <c r="E6380" s="4" t="s">
        <v>28</v>
      </c>
      <c r="F6380" s="5"/>
      <c r="G6380" s="6">
        <v>390</v>
      </c>
      <c r="H6380" s="7">
        <v>32</v>
      </c>
      <c r="I6380" s="1">
        <v>13</v>
      </c>
      <c r="J6380" s="1">
        <v>78</v>
      </c>
      <c r="K6380" s="1">
        <v>16</v>
      </c>
      <c r="L6380" s="1">
        <v>43</v>
      </c>
      <c r="M6380" s="1">
        <v>18</v>
      </c>
      <c r="N6380" s="1">
        <v>1</v>
      </c>
      <c r="O6380" s="1">
        <v>9</v>
      </c>
      <c r="P6380" s="1">
        <v>9</v>
      </c>
      <c r="Q6380" s="1">
        <v>215</v>
      </c>
      <c r="R6380" s="11">
        <v>33</v>
      </c>
    </row>
    <row r="6381" spans="3:18" x14ac:dyDescent="0.25">
      <c r="C6381" s="125"/>
      <c r="D6381" s="122"/>
      <c r="E6381" s="9"/>
      <c r="F6381" s="10"/>
      <c r="G6381" s="8">
        <v>100</v>
      </c>
      <c r="H6381" s="13">
        <v>8.2051282051280001</v>
      </c>
      <c r="I6381" s="2">
        <v>3.333333333333</v>
      </c>
      <c r="J6381" s="2">
        <v>20</v>
      </c>
      <c r="K6381" s="2">
        <v>4.1025641025640001</v>
      </c>
      <c r="L6381" s="2">
        <v>11.025641025641001</v>
      </c>
      <c r="M6381" s="2">
        <v>4.6153846153850004</v>
      </c>
      <c r="N6381" s="2">
        <v>0.25641025640999998</v>
      </c>
      <c r="O6381" s="2">
        <v>2.3076923076920002</v>
      </c>
      <c r="P6381" s="2">
        <v>2.3076923076920002</v>
      </c>
      <c r="Q6381" s="2">
        <v>55.128205128205003</v>
      </c>
      <c r="R6381" s="14">
        <v>8.4615384615379998</v>
      </c>
    </row>
    <row r="6382" spans="3:18" x14ac:dyDescent="0.25">
      <c r="C6382" s="125"/>
      <c r="D6382" s="122"/>
      <c r="E6382" s="4" t="s">
        <v>29</v>
      </c>
      <c r="F6382" s="5"/>
      <c r="G6382" s="6">
        <v>206</v>
      </c>
      <c r="H6382" s="7">
        <v>31</v>
      </c>
      <c r="I6382" s="1">
        <v>20</v>
      </c>
      <c r="J6382" s="1">
        <v>34</v>
      </c>
      <c r="K6382" s="1">
        <v>12</v>
      </c>
      <c r="L6382" s="1">
        <v>16</v>
      </c>
      <c r="M6382" s="1">
        <v>21</v>
      </c>
      <c r="N6382" s="1">
        <v>0</v>
      </c>
      <c r="O6382" s="1">
        <v>10</v>
      </c>
      <c r="P6382" s="1">
        <v>9</v>
      </c>
      <c r="Q6382" s="1">
        <v>104</v>
      </c>
      <c r="R6382" s="11">
        <v>16</v>
      </c>
    </row>
    <row r="6383" spans="3:18" x14ac:dyDescent="0.25">
      <c r="C6383" s="125"/>
      <c r="D6383" s="122"/>
      <c r="E6383" s="9"/>
      <c r="F6383" s="10"/>
      <c r="G6383" s="8">
        <v>100</v>
      </c>
      <c r="H6383" s="13">
        <v>15.048543689320001</v>
      </c>
      <c r="I6383" s="2">
        <v>9.7087378640779995</v>
      </c>
      <c r="J6383" s="2">
        <v>16.504854368932001</v>
      </c>
      <c r="K6383" s="2">
        <v>5.8252427184469999</v>
      </c>
      <c r="L6383" s="2">
        <v>7.7669902912620001</v>
      </c>
      <c r="M6383" s="2">
        <v>10.194174757281999</v>
      </c>
      <c r="N6383" s="16">
        <v>0</v>
      </c>
      <c r="O6383" s="2">
        <v>4.8543689320389998</v>
      </c>
      <c r="P6383" s="2">
        <v>4.3689320388350001</v>
      </c>
      <c r="Q6383" s="2">
        <v>50.485436893204003</v>
      </c>
      <c r="R6383" s="14">
        <v>7.7669902912620001</v>
      </c>
    </row>
    <row r="6384" spans="3:18" x14ac:dyDescent="0.25">
      <c r="C6384" s="125"/>
      <c r="D6384" s="122"/>
      <c r="E6384" s="4" t="s">
        <v>30</v>
      </c>
      <c r="F6384" s="5"/>
      <c r="G6384" s="6">
        <v>76</v>
      </c>
      <c r="H6384" s="7">
        <v>12</v>
      </c>
      <c r="I6384" s="1">
        <v>4</v>
      </c>
      <c r="J6384" s="1">
        <v>19</v>
      </c>
      <c r="K6384" s="1">
        <v>6</v>
      </c>
      <c r="L6384" s="1">
        <v>7</v>
      </c>
      <c r="M6384" s="1">
        <v>4</v>
      </c>
      <c r="N6384" s="1">
        <v>0</v>
      </c>
      <c r="O6384" s="1">
        <v>2</v>
      </c>
      <c r="P6384" s="1">
        <v>8</v>
      </c>
      <c r="Q6384" s="1">
        <v>32</v>
      </c>
      <c r="R6384" s="11">
        <v>7</v>
      </c>
    </row>
    <row r="6385" spans="3:18" x14ac:dyDescent="0.25">
      <c r="C6385" s="125"/>
      <c r="D6385" s="122"/>
      <c r="E6385" s="9"/>
      <c r="F6385" s="10"/>
      <c r="G6385" s="8">
        <v>100</v>
      </c>
      <c r="H6385" s="13">
        <v>15.789473684211</v>
      </c>
      <c r="I6385" s="2">
        <v>5.2631578947369997</v>
      </c>
      <c r="J6385" s="2">
        <v>25</v>
      </c>
      <c r="K6385" s="2">
        <v>7.8947368421049999</v>
      </c>
      <c r="L6385" s="2">
        <v>9.2105263157890001</v>
      </c>
      <c r="M6385" s="2">
        <v>5.2631578947369997</v>
      </c>
      <c r="N6385" s="16">
        <v>0</v>
      </c>
      <c r="O6385" s="2">
        <v>2.6315789473679998</v>
      </c>
      <c r="P6385" s="2">
        <v>10.526315789473999</v>
      </c>
      <c r="Q6385" s="2">
        <v>42.105263157895003</v>
      </c>
      <c r="R6385" s="14">
        <v>9.2105263157890001</v>
      </c>
    </row>
    <row r="6386" spans="3:18" x14ac:dyDescent="0.25">
      <c r="C6386" s="125"/>
      <c r="D6386" s="122"/>
      <c r="E6386" s="4" t="s">
        <v>31</v>
      </c>
      <c r="F6386" s="5"/>
      <c r="G6386" s="6">
        <v>17</v>
      </c>
      <c r="H6386" s="7">
        <v>1</v>
      </c>
      <c r="I6386" s="1">
        <v>1</v>
      </c>
      <c r="J6386" s="1">
        <v>2</v>
      </c>
      <c r="K6386" s="1">
        <v>1</v>
      </c>
      <c r="L6386" s="1">
        <v>0</v>
      </c>
      <c r="M6386" s="1">
        <v>1</v>
      </c>
      <c r="N6386" s="1">
        <v>0</v>
      </c>
      <c r="O6386" s="1">
        <v>0</v>
      </c>
      <c r="P6386" s="1">
        <v>2</v>
      </c>
      <c r="Q6386" s="1">
        <v>10</v>
      </c>
      <c r="R6386" s="11">
        <v>3</v>
      </c>
    </row>
    <row r="6387" spans="3:18" x14ac:dyDescent="0.25">
      <c r="C6387" s="125"/>
      <c r="D6387" s="122"/>
      <c r="E6387" s="9"/>
      <c r="F6387" s="10"/>
      <c r="G6387" s="8">
        <v>100</v>
      </c>
      <c r="H6387" s="13">
        <v>5.8823529411760003</v>
      </c>
      <c r="I6387" s="2">
        <v>5.8823529411760003</v>
      </c>
      <c r="J6387" s="2">
        <v>11.764705882353001</v>
      </c>
      <c r="K6387" s="2">
        <v>5.8823529411760003</v>
      </c>
      <c r="L6387" s="16">
        <v>0</v>
      </c>
      <c r="M6387" s="2">
        <v>5.8823529411760003</v>
      </c>
      <c r="N6387" s="16">
        <v>0</v>
      </c>
      <c r="O6387" s="16">
        <v>0</v>
      </c>
      <c r="P6387" s="2">
        <v>11.764705882353001</v>
      </c>
      <c r="Q6387" s="2">
        <v>58.823529411765001</v>
      </c>
      <c r="R6387" s="14">
        <v>17.647058823529001</v>
      </c>
    </row>
    <row r="6388" spans="3:18" x14ac:dyDescent="0.25">
      <c r="C6388" s="125"/>
      <c r="D6388" s="122"/>
      <c r="E6388" s="4" t="s">
        <v>32</v>
      </c>
      <c r="F6388" s="5"/>
      <c r="G6388" s="6">
        <v>1233</v>
      </c>
      <c r="H6388" s="7">
        <v>93</v>
      </c>
      <c r="I6388" s="1">
        <v>13</v>
      </c>
      <c r="J6388" s="1">
        <v>258</v>
      </c>
      <c r="K6388" s="1">
        <v>16</v>
      </c>
      <c r="L6388" s="1">
        <v>185</v>
      </c>
      <c r="M6388" s="1">
        <v>51</v>
      </c>
      <c r="N6388" s="1">
        <v>23</v>
      </c>
      <c r="O6388" s="1">
        <v>66</v>
      </c>
      <c r="P6388" s="1">
        <v>19</v>
      </c>
      <c r="Q6388" s="1">
        <v>735</v>
      </c>
      <c r="R6388" s="11">
        <v>34</v>
      </c>
    </row>
    <row r="6389" spans="3:18" x14ac:dyDescent="0.25">
      <c r="C6389" s="125"/>
      <c r="D6389" s="122"/>
      <c r="E6389" s="9"/>
      <c r="F6389" s="10"/>
      <c r="G6389" s="8">
        <v>100</v>
      </c>
      <c r="H6389" s="13">
        <v>7.5425790754259996</v>
      </c>
      <c r="I6389" s="2">
        <v>1.0543390105429999</v>
      </c>
      <c r="J6389" s="2">
        <v>20.924574209246</v>
      </c>
      <c r="K6389" s="2">
        <v>1.297648012976</v>
      </c>
      <c r="L6389" s="2">
        <v>15.004055150040999</v>
      </c>
      <c r="M6389" s="2">
        <v>4.1362530413630001</v>
      </c>
      <c r="N6389" s="2">
        <v>1.865369018654</v>
      </c>
      <c r="O6389" s="2">
        <v>5.3527980535279998</v>
      </c>
      <c r="P6389" s="2">
        <v>1.5409570154100001</v>
      </c>
      <c r="Q6389" s="2">
        <v>59.610705596107003</v>
      </c>
      <c r="R6389" s="14">
        <v>2.7575020275750002</v>
      </c>
    </row>
    <row r="6390" spans="3:18" x14ac:dyDescent="0.25">
      <c r="C6390" s="125"/>
      <c r="D6390" s="122"/>
      <c r="E6390" s="4" t="s">
        <v>33</v>
      </c>
      <c r="F6390" s="5"/>
      <c r="G6390" s="6">
        <v>882</v>
      </c>
      <c r="H6390" s="7">
        <v>64</v>
      </c>
      <c r="I6390" s="1">
        <v>27</v>
      </c>
      <c r="J6390" s="1">
        <v>166</v>
      </c>
      <c r="K6390" s="1">
        <v>29</v>
      </c>
      <c r="L6390" s="1">
        <v>92</v>
      </c>
      <c r="M6390" s="1">
        <v>41</v>
      </c>
      <c r="N6390" s="1">
        <v>4</v>
      </c>
      <c r="O6390" s="1">
        <v>22</v>
      </c>
      <c r="P6390" s="1">
        <v>22</v>
      </c>
      <c r="Q6390" s="1">
        <v>515</v>
      </c>
      <c r="R6390" s="11">
        <v>62</v>
      </c>
    </row>
    <row r="6391" spans="3:18" x14ac:dyDescent="0.25">
      <c r="C6391" s="125"/>
      <c r="D6391" s="122"/>
      <c r="E6391" s="9"/>
      <c r="F6391" s="10"/>
      <c r="G6391" s="8">
        <v>100</v>
      </c>
      <c r="H6391" s="13">
        <v>7.2562358276639998</v>
      </c>
      <c r="I6391" s="2">
        <v>3.0612244897959999</v>
      </c>
      <c r="J6391" s="2">
        <v>18.820861678004999</v>
      </c>
      <c r="K6391" s="2">
        <v>3.2879818594099999</v>
      </c>
      <c r="L6391" s="2">
        <v>10.430839002268</v>
      </c>
      <c r="M6391" s="2">
        <v>4.6485260770980004</v>
      </c>
      <c r="N6391" s="2">
        <v>0.45351473922899999</v>
      </c>
      <c r="O6391" s="2">
        <v>2.49433106576</v>
      </c>
      <c r="P6391" s="2">
        <v>2.49433106576</v>
      </c>
      <c r="Q6391" s="2">
        <v>58.390022675737001</v>
      </c>
      <c r="R6391" s="14">
        <v>7.0294784580499998</v>
      </c>
    </row>
    <row r="6392" spans="3:18" x14ac:dyDescent="0.25">
      <c r="C6392" s="125"/>
      <c r="D6392" s="122"/>
      <c r="E6392" s="4" t="s">
        <v>34</v>
      </c>
      <c r="F6392" s="5"/>
      <c r="G6392" s="6">
        <v>299</v>
      </c>
      <c r="H6392" s="7">
        <v>44</v>
      </c>
      <c r="I6392" s="1">
        <v>25</v>
      </c>
      <c r="J6392" s="1">
        <v>55</v>
      </c>
      <c r="K6392" s="1">
        <v>19</v>
      </c>
      <c r="L6392" s="1">
        <v>23</v>
      </c>
      <c r="M6392" s="1">
        <v>26</v>
      </c>
      <c r="N6392" s="1">
        <v>0</v>
      </c>
      <c r="O6392" s="1">
        <v>12</v>
      </c>
      <c r="P6392" s="1">
        <v>19</v>
      </c>
      <c r="Q6392" s="1">
        <v>146</v>
      </c>
      <c r="R6392" s="11">
        <v>26</v>
      </c>
    </row>
    <row r="6393" spans="3:18" x14ac:dyDescent="0.25">
      <c r="C6393" s="125"/>
      <c r="D6393" s="122"/>
      <c r="E6393" s="9"/>
      <c r="F6393" s="10"/>
      <c r="G6393" s="8">
        <v>100</v>
      </c>
      <c r="H6393" s="13">
        <v>14.715719063545</v>
      </c>
      <c r="I6393" s="2">
        <v>8.3612040133779999</v>
      </c>
      <c r="J6393" s="2">
        <v>18.394648829430999</v>
      </c>
      <c r="K6393" s="2">
        <v>6.3545150501669996</v>
      </c>
      <c r="L6393" s="2">
        <v>7.6923076923079998</v>
      </c>
      <c r="M6393" s="2">
        <v>8.6956521739130004</v>
      </c>
      <c r="N6393" s="16">
        <v>0</v>
      </c>
      <c r="O6393" s="2">
        <v>4.0133779264209997</v>
      </c>
      <c r="P6393" s="2">
        <v>6.3545150501669996</v>
      </c>
      <c r="Q6393" s="2">
        <v>48.829431438127003</v>
      </c>
      <c r="R6393" s="14">
        <v>8.6956521739130004</v>
      </c>
    </row>
    <row r="6394" spans="3:18" x14ac:dyDescent="0.25">
      <c r="C6394" s="125"/>
      <c r="D6394" s="122"/>
      <c r="E6394" s="4" t="s">
        <v>35</v>
      </c>
      <c r="F6394" s="5"/>
      <c r="G6394" s="6">
        <v>1181</v>
      </c>
      <c r="H6394" s="7">
        <v>108</v>
      </c>
      <c r="I6394" s="1">
        <v>52</v>
      </c>
      <c r="J6394" s="1">
        <v>221</v>
      </c>
      <c r="K6394" s="1">
        <v>48</v>
      </c>
      <c r="L6394" s="1">
        <v>115</v>
      </c>
      <c r="M6394" s="1">
        <v>67</v>
      </c>
      <c r="N6394" s="1">
        <v>4</v>
      </c>
      <c r="O6394" s="1">
        <v>34</v>
      </c>
      <c r="P6394" s="1">
        <v>41</v>
      </c>
      <c r="Q6394" s="1">
        <v>661</v>
      </c>
      <c r="R6394" s="11">
        <v>88</v>
      </c>
    </row>
    <row r="6395" spans="3:18" x14ac:dyDescent="0.25">
      <c r="C6395" s="125"/>
      <c r="D6395" s="122"/>
      <c r="E6395" s="9"/>
      <c r="F6395" s="10"/>
      <c r="G6395" s="8">
        <v>100</v>
      </c>
      <c r="H6395" s="13">
        <v>9.1447925486880006</v>
      </c>
      <c r="I6395" s="2">
        <v>4.403048264183</v>
      </c>
      <c r="J6395" s="2">
        <v>18.712955122777</v>
      </c>
      <c r="K6395" s="2">
        <v>4.0643522438610002</v>
      </c>
      <c r="L6395" s="2">
        <v>9.7375105842509999</v>
      </c>
      <c r="M6395" s="2">
        <v>5.6731583403899997</v>
      </c>
      <c r="N6395" s="2">
        <v>0.33869602032200002</v>
      </c>
      <c r="O6395" s="2">
        <v>2.8789161727349999</v>
      </c>
      <c r="P6395" s="2">
        <v>3.4716342082980001</v>
      </c>
      <c r="Q6395" s="2">
        <v>55.969517358170997</v>
      </c>
      <c r="R6395" s="14">
        <v>7.4513124470790002</v>
      </c>
    </row>
    <row r="6396" spans="3:18" x14ac:dyDescent="0.25">
      <c r="C6396" s="125"/>
      <c r="D6396" s="121" t="s">
        <v>21</v>
      </c>
      <c r="E6396" s="18" t="s">
        <v>25</v>
      </c>
      <c r="F6396" s="17"/>
      <c r="G6396" s="19">
        <v>268</v>
      </c>
      <c r="H6396" s="21">
        <v>14</v>
      </c>
      <c r="I6396" s="3">
        <v>0</v>
      </c>
      <c r="J6396" s="3">
        <v>68</v>
      </c>
      <c r="K6396" s="3">
        <v>4</v>
      </c>
      <c r="L6396" s="3">
        <v>65</v>
      </c>
      <c r="M6396" s="3">
        <v>11</v>
      </c>
      <c r="N6396" s="3">
        <v>8</v>
      </c>
      <c r="O6396" s="3">
        <v>10</v>
      </c>
      <c r="P6396" s="3">
        <v>6</v>
      </c>
      <c r="Q6396" s="3">
        <v>147</v>
      </c>
      <c r="R6396" s="22">
        <v>3</v>
      </c>
    </row>
    <row r="6397" spans="3:18" x14ac:dyDescent="0.25">
      <c r="C6397" s="125"/>
      <c r="D6397" s="122"/>
      <c r="E6397" s="9"/>
      <c r="F6397" s="10"/>
      <c r="G6397" s="8">
        <v>100</v>
      </c>
      <c r="H6397" s="13">
        <v>5.2238805970150004</v>
      </c>
      <c r="I6397" s="16">
        <v>0</v>
      </c>
      <c r="J6397" s="2">
        <v>25.373134328357999</v>
      </c>
      <c r="K6397" s="2">
        <v>1.492537313433</v>
      </c>
      <c r="L6397" s="2">
        <v>24.253731343283999</v>
      </c>
      <c r="M6397" s="2">
        <v>4.1044776119400002</v>
      </c>
      <c r="N6397" s="2">
        <v>2.985074626866</v>
      </c>
      <c r="O6397" s="2">
        <v>3.731343283582</v>
      </c>
      <c r="P6397" s="2">
        <v>2.238805970149</v>
      </c>
      <c r="Q6397" s="2">
        <v>54.850746268656998</v>
      </c>
      <c r="R6397" s="14">
        <v>1.119402985075</v>
      </c>
    </row>
    <row r="6398" spans="3:18" x14ac:dyDescent="0.25">
      <c r="C6398" s="125"/>
      <c r="D6398" s="122"/>
      <c r="E6398" s="4" t="s">
        <v>26</v>
      </c>
      <c r="F6398" s="5"/>
      <c r="G6398" s="6">
        <v>338</v>
      </c>
      <c r="H6398" s="7">
        <v>26</v>
      </c>
      <c r="I6398" s="1">
        <v>4</v>
      </c>
      <c r="J6398" s="1">
        <v>69</v>
      </c>
      <c r="K6398" s="1">
        <v>5</v>
      </c>
      <c r="L6398" s="1">
        <v>47</v>
      </c>
      <c r="M6398" s="1">
        <v>11</v>
      </c>
      <c r="N6398" s="1">
        <v>7</v>
      </c>
      <c r="O6398" s="1">
        <v>14</v>
      </c>
      <c r="P6398" s="1">
        <v>3</v>
      </c>
      <c r="Q6398" s="1">
        <v>205</v>
      </c>
      <c r="R6398" s="11">
        <v>11</v>
      </c>
    </row>
    <row r="6399" spans="3:18" x14ac:dyDescent="0.25">
      <c r="C6399" s="125"/>
      <c r="D6399" s="122"/>
      <c r="E6399" s="9"/>
      <c r="F6399" s="10"/>
      <c r="G6399" s="8">
        <v>100</v>
      </c>
      <c r="H6399" s="13">
        <v>7.6923076923079998</v>
      </c>
      <c r="I6399" s="2">
        <v>1.1834319526629999</v>
      </c>
      <c r="J6399" s="2">
        <v>20.414201183431999</v>
      </c>
      <c r="K6399" s="2">
        <v>1.479289940828</v>
      </c>
      <c r="L6399" s="2">
        <v>13.905325443787</v>
      </c>
      <c r="M6399" s="2">
        <v>3.254437869822</v>
      </c>
      <c r="N6399" s="2">
        <v>2.0710059171599999</v>
      </c>
      <c r="O6399" s="2">
        <v>4.1420118343199999</v>
      </c>
      <c r="P6399" s="2">
        <v>0.88757396449699999</v>
      </c>
      <c r="Q6399" s="2">
        <v>60.650887573963999</v>
      </c>
      <c r="R6399" s="14">
        <v>3.254437869822</v>
      </c>
    </row>
    <row r="6400" spans="3:18" x14ac:dyDescent="0.25">
      <c r="C6400" s="125"/>
      <c r="D6400" s="122"/>
      <c r="E6400" s="4" t="s">
        <v>27</v>
      </c>
      <c r="F6400" s="5"/>
      <c r="G6400" s="6">
        <v>241</v>
      </c>
      <c r="H6400" s="7">
        <v>15</v>
      </c>
      <c r="I6400" s="1">
        <v>3</v>
      </c>
      <c r="J6400" s="1">
        <v>54</v>
      </c>
      <c r="K6400" s="1">
        <v>5</v>
      </c>
      <c r="L6400" s="1">
        <v>32</v>
      </c>
      <c r="M6400" s="1">
        <v>11</v>
      </c>
      <c r="N6400" s="1">
        <v>1</v>
      </c>
      <c r="O6400" s="1">
        <v>6</v>
      </c>
      <c r="P6400" s="1">
        <v>7</v>
      </c>
      <c r="Q6400" s="1">
        <v>142</v>
      </c>
      <c r="R6400" s="11">
        <v>11</v>
      </c>
    </row>
    <row r="6401" spans="3:18" x14ac:dyDescent="0.25">
      <c r="C6401" s="125"/>
      <c r="D6401" s="122"/>
      <c r="E6401" s="9"/>
      <c r="F6401" s="10"/>
      <c r="G6401" s="8">
        <v>100</v>
      </c>
      <c r="H6401" s="13">
        <v>6.224066390041</v>
      </c>
      <c r="I6401" s="2">
        <v>1.2448132780079999</v>
      </c>
      <c r="J6401" s="2">
        <v>22.406639004149</v>
      </c>
      <c r="K6401" s="2">
        <v>2.0746887966799998</v>
      </c>
      <c r="L6401" s="2">
        <v>13.278008298754999</v>
      </c>
      <c r="M6401" s="2">
        <v>4.5643153526970002</v>
      </c>
      <c r="N6401" s="2">
        <v>0.41493775933600002</v>
      </c>
      <c r="O6401" s="2">
        <v>2.4896265560169999</v>
      </c>
      <c r="P6401" s="2">
        <v>2.9045643153529999</v>
      </c>
      <c r="Q6401" s="2">
        <v>58.921161825726003</v>
      </c>
      <c r="R6401" s="14">
        <v>4.5643153526970002</v>
      </c>
    </row>
    <row r="6402" spans="3:18" x14ac:dyDescent="0.25">
      <c r="C6402" s="125"/>
      <c r="D6402" s="122"/>
      <c r="E6402" s="4" t="s">
        <v>28</v>
      </c>
      <c r="F6402" s="5"/>
      <c r="G6402" s="6">
        <v>180</v>
      </c>
      <c r="H6402" s="7">
        <v>9</v>
      </c>
      <c r="I6402" s="1">
        <v>5</v>
      </c>
      <c r="J6402" s="1">
        <v>39</v>
      </c>
      <c r="K6402" s="1">
        <v>9</v>
      </c>
      <c r="L6402" s="1">
        <v>23</v>
      </c>
      <c r="M6402" s="1">
        <v>12</v>
      </c>
      <c r="N6402" s="1">
        <v>0</v>
      </c>
      <c r="O6402" s="1">
        <v>2</v>
      </c>
      <c r="P6402" s="1">
        <v>4</v>
      </c>
      <c r="Q6402" s="1">
        <v>94</v>
      </c>
      <c r="R6402" s="11">
        <v>18</v>
      </c>
    </row>
    <row r="6403" spans="3:18" x14ac:dyDescent="0.25">
      <c r="C6403" s="125"/>
      <c r="D6403" s="122"/>
      <c r="E6403" s="9"/>
      <c r="F6403" s="10"/>
      <c r="G6403" s="8">
        <v>100</v>
      </c>
      <c r="H6403" s="13">
        <v>5</v>
      </c>
      <c r="I6403" s="2">
        <v>2.7777777777780002</v>
      </c>
      <c r="J6403" s="2">
        <v>21.666666666666998</v>
      </c>
      <c r="K6403" s="2">
        <v>5</v>
      </c>
      <c r="L6403" s="2">
        <v>12.777777777778001</v>
      </c>
      <c r="M6403" s="2">
        <v>6.666666666667</v>
      </c>
      <c r="N6403" s="16">
        <v>0</v>
      </c>
      <c r="O6403" s="2">
        <v>1.1111111111109999</v>
      </c>
      <c r="P6403" s="2">
        <v>2.2222222222219998</v>
      </c>
      <c r="Q6403" s="2">
        <v>52.222222222222001</v>
      </c>
      <c r="R6403" s="14">
        <v>10</v>
      </c>
    </row>
    <row r="6404" spans="3:18" x14ac:dyDescent="0.25">
      <c r="C6404" s="125"/>
      <c r="D6404" s="122"/>
      <c r="E6404" s="4" t="s">
        <v>29</v>
      </c>
      <c r="F6404" s="5"/>
      <c r="G6404" s="6">
        <v>83</v>
      </c>
      <c r="H6404" s="7">
        <v>8</v>
      </c>
      <c r="I6404" s="1">
        <v>7</v>
      </c>
      <c r="J6404" s="1">
        <v>12</v>
      </c>
      <c r="K6404" s="1">
        <v>2</v>
      </c>
      <c r="L6404" s="1">
        <v>10</v>
      </c>
      <c r="M6404" s="1">
        <v>8</v>
      </c>
      <c r="N6404" s="1">
        <v>0</v>
      </c>
      <c r="O6404" s="1">
        <v>2</v>
      </c>
      <c r="P6404" s="1">
        <v>4</v>
      </c>
      <c r="Q6404" s="1">
        <v>44</v>
      </c>
      <c r="R6404" s="11">
        <v>9</v>
      </c>
    </row>
    <row r="6405" spans="3:18" x14ac:dyDescent="0.25">
      <c r="C6405" s="125"/>
      <c r="D6405" s="122"/>
      <c r="E6405" s="9"/>
      <c r="F6405" s="10"/>
      <c r="G6405" s="8">
        <v>100</v>
      </c>
      <c r="H6405" s="13">
        <v>9.638554216867</v>
      </c>
      <c r="I6405" s="2">
        <v>8.4337349397590007</v>
      </c>
      <c r="J6405" s="2">
        <v>14.457831325300999</v>
      </c>
      <c r="K6405" s="2">
        <v>2.409638554217</v>
      </c>
      <c r="L6405" s="2">
        <v>12.048192771084</v>
      </c>
      <c r="M6405" s="2">
        <v>9.638554216867</v>
      </c>
      <c r="N6405" s="16">
        <v>0</v>
      </c>
      <c r="O6405" s="2">
        <v>2.409638554217</v>
      </c>
      <c r="P6405" s="2">
        <v>4.819277108434</v>
      </c>
      <c r="Q6405" s="2">
        <v>53.012048192770997</v>
      </c>
      <c r="R6405" s="14">
        <v>10.843373493975999</v>
      </c>
    </row>
    <row r="6406" spans="3:18" x14ac:dyDescent="0.25">
      <c r="C6406" s="125"/>
      <c r="D6406" s="122"/>
      <c r="E6406" s="4" t="s">
        <v>30</v>
      </c>
      <c r="F6406" s="5"/>
      <c r="G6406" s="6">
        <v>26</v>
      </c>
      <c r="H6406" s="7">
        <v>4</v>
      </c>
      <c r="I6406" s="1">
        <v>1</v>
      </c>
      <c r="J6406" s="1">
        <v>6</v>
      </c>
      <c r="K6406" s="1">
        <v>1</v>
      </c>
      <c r="L6406" s="1">
        <v>2</v>
      </c>
      <c r="M6406" s="1">
        <v>3</v>
      </c>
      <c r="N6406" s="1">
        <v>0</v>
      </c>
      <c r="O6406" s="1">
        <v>0</v>
      </c>
      <c r="P6406" s="1">
        <v>1</v>
      </c>
      <c r="Q6406" s="1">
        <v>13</v>
      </c>
      <c r="R6406" s="11">
        <v>2</v>
      </c>
    </row>
    <row r="6407" spans="3:18" x14ac:dyDescent="0.25">
      <c r="C6407" s="125"/>
      <c r="D6407" s="122"/>
      <c r="E6407" s="9"/>
      <c r="F6407" s="10"/>
      <c r="G6407" s="8">
        <v>100</v>
      </c>
      <c r="H6407" s="13">
        <v>15.384615384615</v>
      </c>
      <c r="I6407" s="2">
        <v>3.8461538461539999</v>
      </c>
      <c r="J6407" s="2">
        <v>23.076923076922998</v>
      </c>
      <c r="K6407" s="2">
        <v>3.8461538461539999</v>
      </c>
      <c r="L6407" s="2">
        <v>7.6923076923079998</v>
      </c>
      <c r="M6407" s="2">
        <v>11.538461538462</v>
      </c>
      <c r="N6407" s="16">
        <v>0</v>
      </c>
      <c r="O6407" s="16">
        <v>0</v>
      </c>
      <c r="P6407" s="2">
        <v>3.8461538461539999</v>
      </c>
      <c r="Q6407" s="2">
        <v>50</v>
      </c>
      <c r="R6407" s="14">
        <v>7.6923076923079998</v>
      </c>
    </row>
    <row r="6408" spans="3:18" x14ac:dyDescent="0.25">
      <c r="C6408" s="125"/>
      <c r="D6408" s="122"/>
      <c r="E6408" s="4" t="s">
        <v>31</v>
      </c>
      <c r="F6408" s="5"/>
      <c r="G6408" s="6">
        <v>3</v>
      </c>
      <c r="H6408" s="7">
        <v>0</v>
      </c>
      <c r="I6408" s="1">
        <v>1</v>
      </c>
      <c r="J6408" s="1">
        <v>0</v>
      </c>
      <c r="K6408" s="1">
        <v>1</v>
      </c>
      <c r="L6408" s="1">
        <v>0</v>
      </c>
      <c r="M6408" s="1">
        <v>0</v>
      </c>
      <c r="N6408" s="1">
        <v>0</v>
      </c>
      <c r="O6408" s="1">
        <v>0</v>
      </c>
      <c r="P6408" s="1">
        <v>0</v>
      </c>
      <c r="Q6408" s="1">
        <v>1</v>
      </c>
      <c r="R6408" s="11">
        <v>1</v>
      </c>
    </row>
    <row r="6409" spans="3:18" x14ac:dyDescent="0.25">
      <c r="C6409" s="125"/>
      <c r="D6409" s="122"/>
      <c r="E6409" s="9"/>
      <c r="F6409" s="10"/>
      <c r="G6409" s="8">
        <v>100</v>
      </c>
      <c r="H6409" s="36">
        <v>0</v>
      </c>
      <c r="I6409" s="2">
        <v>33.333333333333002</v>
      </c>
      <c r="J6409" s="16">
        <v>0</v>
      </c>
      <c r="K6409" s="2">
        <v>33.333333333333002</v>
      </c>
      <c r="L6409" s="16">
        <v>0</v>
      </c>
      <c r="M6409" s="16">
        <v>0</v>
      </c>
      <c r="N6409" s="16">
        <v>0</v>
      </c>
      <c r="O6409" s="16">
        <v>0</v>
      </c>
      <c r="P6409" s="16">
        <v>0</v>
      </c>
      <c r="Q6409" s="2">
        <v>33.333333333333002</v>
      </c>
      <c r="R6409" s="14">
        <v>33.333333333333002</v>
      </c>
    </row>
    <row r="6410" spans="3:18" x14ac:dyDescent="0.25">
      <c r="C6410" s="125"/>
      <c r="D6410" s="122"/>
      <c r="E6410" s="4" t="s">
        <v>32</v>
      </c>
      <c r="F6410" s="5"/>
      <c r="G6410" s="6">
        <v>606</v>
      </c>
      <c r="H6410" s="7">
        <v>40</v>
      </c>
      <c r="I6410" s="1">
        <v>4</v>
      </c>
      <c r="J6410" s="1">
        <v>137</v>
      </c>
      <c r="K6410" s="1">
        <v>9</v>
      </c>
      <c r="L6410" s="1">
        <v>112</v>
      </c>
      <c r="M6410" s="1">
        <v>22</v>
      </c>
      <c r="N6410" s="1">
        <v>15</v>
      </c>
      <c r="O6410" s="1">
        <v>24</v>
      </c>
      <c r="P6410" s="1">
        <v>9</v>
      </c>
      <c r="Q6410" s="1">
        <v>352</v>
      </c>
      <c r="R6410" s="11">
        <v>14</v>
      </c>
    </row>
    <row r="6411" spans="3:18" x14ac:dyDescent="0.25">
      <c r="C6411" s="125"/>
      <c r="D6411" s="122"/>
      <c r="E6411" s="9"/>
      <c r="F6411" s="10"/>
      <c r="G6411" s="8">
        <v>100</v>
      </c>
      <c r="H6411" s="13">
        <v>6.6006600660070003</v>
      </c>
      <c r="I6411" s="2">
        <v>0.66006600660100001</v>
      </c>
      <c r="J6411" s="2">
        <v>22.607260726073001</v>
      </c>
      <c r="K6411" s="2">
        <v>1.485148514851</v>
      </c>
      <c r="L6411" s="2">
        <v>18.481848184817999</v>
      </c>
      <c r="M6411" s="2">
        <v>3.6303630363039998</v>
      </c>
      <c r="N6411" s="2">
        <v>2.4752475247520001</v>
      </c>
      <c r="O6411" s="2">
        <v>3.9603960396039999</v>
      </c>
      <c r="P6411" s="2">
        <v>1.485148514851</v>
      </c>
      <c r="Q6411" s="2">
        <v>58.085808580858</v>
      </c>
      <c r="R6411" s="14">
        <v>2.3102310231019998</v>
      </c>
    </row>
    <row r="6412" spans="3:18" x14ac:dyDescent="0.25">
      <c r="C6412" s="125"/>
      <c r="D6412" s="122"/>
      <c r="E6412" s="4" t="s">
        <v>33</v>
      </c>
      <c r="F6412" s="5"/>
      <c r="G6412" s="6">
        <v>421</v>
      </c>
      <c r="H6412" s="7">
        <v>24</v>
      </c>
      <c r="I6412" s="1">
        <v>8</v>
      </c>
      <c r="J6412" s="1">
        <v>93</v>
      </c>
      <c r="K6412" s="1">
        <v>14</v>
      </c>
      <c r="L6412" s="1">
        <v>55</v>
      </c>
      <c r="M6412" s="1">
        <v>23</v>
      </c>
      <c r="N6412" s="1">
        <v>1</v>
      </c>
      <c r="O6412" s="1">
        <v>8</v>
      </c>
      <c r="P6412" s="1">
        <v>11</v>
      </c>
      <c r="Q6412" s="1">
        <v>236</v>
      </c>
      <c r="R6412" s="11">
        <v>29</v>
      </c>
    </row>
    <row r="6413" spans="3:18" x14ac:dyDescent="0.25">
      <c r="C6413" s="125"/>
      <c r="D6413" s="122"/>
      <c r="E6413" s="9"/>
      <c r="F6413" s="10"/>
      <c r="G6413" s="8">
        <v>100</v>
      </c>
      <c r="H6413" s="13">
        <v>5.7007125890739996</v>
      </c>
      <c r="I6413" s="2">
        <v>1.9002375296909999</v>
      </c>
      <c r="J6413" s="2">
        <v>22.090261282659998</v>
      </c>
      <c r="K6413" s="2">
        <v>3.3254156769600001</v>
      </c>
      <c r="L6413" s="2">
        <v>13.064133016627</v>
      </c>
      <c r="M6413" s="2">
        <v>5.4631828978619996</v>
      </c>
      <c r="N6413" s="2">
        <v>0.23752969121100001</v>
      </c>
      <c r="O6413" s="2">
        <v>1.9002375296909999</v>
      </c>
      <c r="P6413" s="2">
        <v>2.6128266033249998</v>
      </c>
      <c r="Q6413" s="2">
        <v>56.057007125890998</v>
      </c>
      <c r="R6413" s="14">
        <v>6.888361045131</v>
      </c>
    </row>
    <row r="6414" spans="3:18" x14ac:dyDescent="0.25">
      <c r="C6414" s="125"/>
      <c r="D6414" s="122"/>
      <c r="E6414" s="4" t="s">
        <v>34</v>
      </c>
      <c r="F6414" s="5"/>
      <c r="G6414" s="6">
        <v>112</v>
      </c>
      <c r="H6414" s="7">
        <v>12</v>
      </c>
      <c r="I6414" s="1">
        <v>9</v>
      </c>
      <c r="J6414" s="1">
        <v>18</v>
      </c>
      <c r="K6414" s="1">
        <v>4</v>
      </c>
      <c r="L6414" s="1">
        <v>12</v>
      </c>
      <c r="M6414" s="1">
        <v>11</v>
      </c>
      <c r="N6414" s="1">
        <v>0</v>
      </c>
      <c r="O6414" s="1">
        <v>2</v>
      </c>
      <c r="P6414" s="1">
        <v>5</v>
      </c>
      <c r="Q6414" s="1">
        <v>58</v>
      </c>
      <c r="R6414" s="11">
        <v>12</v>
      </c>
    </row>
    <row r="6415" spans="3:18" x14ac:dyDescent="0.25">
      <c r="C6415" s="125"/>
      <c r="D6415" s="122"/>
      <c r="E6415" s="9"/>
      <c r="F6415" s="10"/>
      <c r="G6415" s="8">
        <v>100</v>
      </c>
      <c r="H6415" s="13">
        <v>10.714285714286</v>
      </c>
      <c r="I6415" s="2">
        <v>8.0357142857140005</v>
      </c>
      <c r="J6415" s="2">
        <v>16.071428571428999</v>
      </c>
      <c r="K6415" s="2">
        <v>3.5714285714290002</v>
      </c>
      <c r="L6415" s="2">
        <v>10.714285714286</v>
      </c>
      <c r="M6415" s="2">
        <v>9.8214285714289993</v>
      </c>
      <c r="N6415" s="16">
        <v>0</v>
      </c>
      <c r="O6415" s="2">
        <v>1.785714285714</v>
      </c>
      <c r="P6415" s="2">
        <v>4.4642857142860004</v>
      </c>
      <c r="Q6415" s="2">
        <v>51.785714285714</v>
      </c>
      <c r="R6415" s="14">
        <v>10.714285714286</v>
      </c>
    </row>
    <row r="6416" spans="3:18" x14ac:dyDescent="0.25">
      <c r="C6416" s="125"/>
      <c r="D6416" s="122"/>
      <c r="E6416" s="4" t="s">
        <v>35</v>
      </c>
      <c r="F6416" s="5"/>
      <c r="G6416" s="6">
        <v>533</v>
      </c>
      <c r="H6416" s="7">
        <v>36</v>
      </c>
      <c r="I6416" s="1">
        <v>17</v>
      </c>
      <c r="J6416" s="1">
        <v>111</v>
      </c>
      <c r="K6416" s="1">
        <v>18</v>
      </c>
      <c r="L6416" s="1">
        <v>67</v>
      </c>
      <c r="M6416" s="1">
        <v>34</v>
      </c>
      <c r="N6416" s="1">
        <v>1</v>
      </c>
      <c r="O6416" s="1">
        <v>10</v>
      </c>
      <c r="P6416" s="1">
        <v>16</v>
      </c>
      <c r="Q6416" s="1">
        <v>294</v>
      </c>
      <c r="R6416" s="11">
        <v>41</v>
      </c>
    </row>
    <row r="6417" spans="3:18" x14ac:dyDescent="0.25">
      <c r="C6417" s="125"/>
      <c r="D6417" s="122"/>
      <c r="E6417" s="9"/>
      <c r="F6417" s="10"/>
      <c r="G6417" s="8">
        <v>100</v>
      </c>
      <c r="H6417" s="13">
        <v>6.7542213883680002</v>
      </c>
      <c r="I6417" s="2">
        <v>3.1894934333960001</v>
      </c>
      <c r="J6417" s="2">
        <v>20.825515947467</v>
      </c>
      <c r="K6417" s="2">
        <v>3.3771106941840001</v>
      </c>
      <c r="L6417" s="2">
        <v>12.570356472795</v>
      </c>
      <c r="M6417" s="2">
        <v>6.3789868667920002</v>
      </c>
      <c r="N6417" s="2">
        <v>0.18761726078800001</v>
      </c>
      <c r="O6417" s="2">
        <v>1.8761726078800001</v>
      </c>
      <c r="P6417" s="2">
        <v>3.0018761726080001</v>
      </c>
      <c r="Q6417" s="2">
        <v>55.159474671669997</v>
      </c>
      <c r="R6417" s="14">
        <v>7.6923076923079998</v>
      </c>
    </row>
    <row r="6418" spans="3:18" x14ac:dyDescent="0.25">
      <c r="C6418" s="125"/>
      <c r="D6418" s="121" t="s">
        <v>22</v>
      </c>
      <c r="E6418" s="18" t="s">
        <v>25</v>
      </c>
      <c r="F6418" s="17"/>
      <c r="G6418" s="19">
        <v>247</v>
      </c>
      <c r="H6418" s="21">
        <v>20</v>
      </c>
      <c r="I6418" s="3">
        <v>3</v>
      </c>
      <c r="J6418" s="3">
        <v>44</v>
      </c>
      <c r="K6418" s="3">
        <v>2</v>
      </c>
      <c r="L6418" s="3">
        <v>35</v>
      </c>
      <c r="M6418" s="3">
        <v>11</v>
      </c>
      <c r="N6418" s="3">
        <v>5</v>
      </c>
      <c r="O6418" s="3">
        <v>20</v>
      </c>
      <c r="P6418" s="3">
        <v>4</v>
      </c>
      <c r="Q6418" s="3">
        <v>157</v>
      </c>
      <c r="R6418" s="22">
        <v>4</v>
      </c>
    </row>
    <row r="6419" spans="3:18" x14ac:dyDescent="0.25">
      <c r="C6419" s="125"/>
      <c r="D6419" s="122"/>
      <c r="E6419" s="9"/>
      <c r="F6419" s="10"/>
      <c r="G6419" s="8">
        <v>100</v>
      </c>
      <c r="H6419" s="13">
        <v>8.0971659919029992</v>
      </c>
      <c r="I6419" s="2">
        <v>1.214574898785</v>
      </c>
      <c r="J6419" s="2">
        <v>17.813765182186</v>
      </c>
      <c r="K6419" s="2">
        <v>0.80971659919000005</v>
      </c>
      <c r="L6419" s="2">
        <v>14.17004048583</v>
      </c>
      <c r="M6419" s="2">
        <v>4.453441295547</v>
      </c>
      <c r="N6419" s="2">
        <v>2.0242914979759998</v>
      </c>
      <c r="O6419" s="2">
        <v>8.0971659919029992</v>
      </c>
      <c r="P6419" s="2">
        <v>1.619433198381</v>
      </c>
      <c r="Q6419" s="2">
        <v>63.562753036437002</v>
      </c>
      <c r="R6419" s="14">
        <v>1.619433198381</v>
      </c>
    </row>
    <row r="6420" spans="3:18" x14ac:dyDescent="0.25">
      <c r="C6420" s="125"/>
      <c r="D6420" s="122"/>
      <c r="E6420" s="4" t="s">
        <v>26</v>
      </c>
      <c r="F6420" s="5"/>
      <c r="G6420" s="6">
        <v>380</v>
      </c>
      <c r="H6420" s="7">
        <v>33</v>
      </c>
      <c r="I6420" s="1">
        <v>6</v>
      </c>
      <c r="J6420" s="1">
        <v>77</v>
      </c>
      <c r="K6420" s="1">
        <v>5</v>
      </c>
      <c r="L6420" s="1">
        <v>38</v>
      </c>
      <c r="M6420" s="1">
        <v>18</v>
      </c>
      <c r="N6420" s="1">
        <v>3</v>
      </c>
      <c r="O6420" s="1">
        <v>22</v>
      </c>
      <c r="P6420" s="1">
        <v>6</v>
      </c>
      <c r="Q6420" s="1">
        <v>226</v>
      </c>
      <c r="R6420" s="11">
        <v>16</v>
      </c>
    </row>
    <row r="6421" spans="3:18" x14ac:dyDescent="0.25">
      <c r="C6421" s="125"/>
      <c r="D6421" s="122"/>
      <c r="E6421" s="9"/>
      <c r="F6421" s="10"/>
      <c r="G6421" s="8">
        <v>100</v>
      </c>
      <c r="H6421" s="13">
        <v>8.6842105263160008</v>
      </c>
      <c r="I6421" s="2">
        <v>1.578947368421</v>
      </c>
      <c r="J6421" s="2">
        <v>20.263157894736999</v>
      </c>
      <c r="K6421" s="2">
        <v>1.3157894736839999</v>
      </c>
      <c r="L6421" s="2">
        <v>10</v>
      </c>
      <c r="M6421" s="2">
        <v>4.7368421052630003</v>
      </c>
      <c r="N6421" s="2">
        <v>0.78947368421099995</v>
      </c>
      <c r="O6421" s="2">
        <v>5.7894736842109999</v>
      </c>
      <c r="P6421" s="2">
        <v>1.578947368421</v>
      </c>
      <c r="Q6421" s="2">
        <v>59.473684210526002</v>
      </c>
      <c r="R6421" s="14">
        <v>4.2105263157890001</v>
      </c>
    </row>
    <row r="6422" spans="3:18" x14ac:dyDescent="0.25">
      <c r="C6422" s="125"/>
      <c r="D6422" s="122"/>
      <c r="E6422" s="4" t="s">
        <v>27</v>
      </c>
      <c r="F6422" s="5"/>
      <c r="G6422" s="6">
        <v>251</v>
      </c>
      <c r="H6422" s="7">
        <v>17</v>
      </c>
      <c r="I6422" s="1">
        <v>11</v>
      </c>
      <c r="J6422" s="1">
        <v>34</v>
      </c>
      <c r="K6422" s="1">
        <v>8</v>
      </c>
      <c r="L6422" s="1">
        <v>17</v>
      </c>
      <c r="M6422" s="1">
        <v>12</v>
      </c>
      <c r="N6422" s="1">
        <v>2</v>
      </c>
      <c r="O6422" s="1">
        <v>7</v>
      </c>
      <c r="P6422" s="1">
        <v>6</v>
      </c>
      <c r="Q6422" s="1">
        <v>158</v>
      </c>
      <c r="R6422" s="11">
        <v>18</v>
      </c>
    </row>
    <row r="6423" spans="3:18" x14ac:dyDescent="0.25">
      <c r="C6423" s="125"/>
      <c r="D6423" s="122"/>
      <c r="E6423" s="9"/>
      <c r="F6423" s="10"/>
      <c r="G6423" s="8">
        <v>100</v>
      </c>
      <c r="H6423" s="13">
        <v>6.7729083665339997</v>
      </c>
      <c r="I6423" s="2">
        <v>4.3824701195219999</v>
      </c>
      <c r="J6423" s="2">
        <v>13.545816733067999</v>
      </c>
      <c r="K6423" s="2">
        <v>3.187250996016</v>
      </c>
      <c r="L6423" s="2">
        <v>6.7729083665339997</v>
      </c>
      <c r="M6423" s="2">
        <v>4.7808764940239996</v>
      </c>
      <c r="N6423" s="2">
        <v>0.79681274900400001</v>
      </c>
      <c r="O6423" s="2">
        <v>2.7888446215139999</v>
      </c>
      <c r="P6423" s="2">
        <v>2.3904382470119998</v>
      </c>
      <c r="Q6423" s="2">
        <v>62.948207171314998</v>
      </c>
      <c r="R6423" s="14">
        <v>7.1713147410360003</v>
      </c>
    </row>
    <row r="6424" spans="3:18" x14ac:dyDescent="0.25">
      <c r="C6424" s="125"/>
      <c r="D6424" s="122"/>
      <c r="E6424" s="4" t="s">
        <v>28</v>
      </c>
      <c r="F6424" s="5"/>
      <c r="G6424" s="6">
        <v>210</v>
      </c>
      <c r="H6424" s="7">
        <v>23</v>
      </c>
      <c r="I6424" s="1">
        <v>8</v>
      </c>
      <c r="J6424" s="1">
        <v>39</v>
      </c>
      <c r="K6424" s="1">
        <v>7</v>
      </c>
      <c r="L6424" s="1">
        <v>20</v>
      </c>
      <c r="M6424" s="1">
        <v>6</v>
      </c>
      <c r="N6424" s="1">
        <v>1</v>
      </c>
      <c r="O6424" s="1">
        <v>7</v>
      </c>
      <c r="P6424" s="1">
        <v>5</v>
      </c>
      <c r="Q6424" s="1">
        <v>121</v>
      </c>
      <c r="R6424" s="11">
        <v>15</v>
      </c>
    </row>
    <row r="6425" spans="3:18" x14ac:dyDescent="0.25">
      <c r="C6425" s="125"/>
      <c r="D6425" s="122"/>
      <c r="E6425" s="9"/>
      <c r="F6425" s="10"/>
      <c r="G6425" s="8">
        <v>100</v>
      </c>
      <c r="H6425" s="13">
        <v>10.952380952381001</v>
      </c>
      <c r="I6425" s="2">
        <v>3.8095238095239998</v>
      </c>
      <c r="J6425" s="2">
        <v>18.571428571428999</v>
      </c>
      <c r="K6425" s="2">
        <v>3.333333333333</v>
      </c>
      <c r="L6425" s="2">
        <v>9.5238095238099998</v>
      </c>
      <c r="M6425" s="2">
        <v>2.8571428571430002</v>
      </c>
      <c r="N6425" s="2">
        <v>0.47619047618999999</v>
      </c>
      <c r="O6425" s="2">
        <v>3.333333333333</v>
      </c>
      <c r="P6425" s="2">
        <v>2.3809523809519999</v>
      </c>
      <c r="Q6425" s="2">
        <v>57.619047619047997</v>
      </c>
      <c r="R6425" s="14">
        <v>7.1428571428570002</v>
      </c>
    </row>
    <row r="6426" spans="3:18" x14ac:dyDescent="0.25">
      <c r="C6426" s="125"/>
      <c r="D6426" s="122"/>
      <c r="E6426" s="4" t="s">
        <v>29</v>
      </c>
      <c r="F6426" s="5"/>
      <c r="G6426" s="6">
        <v>123</v>
      </c>
      <c r="H6426" s="7">
        <v>23</v>
      </c>
      <c r="I6426" s="1">
        <v>13</v>
      </c>
      <c r="J6426" s="1">
        <v>22</v>
      </c>
      <c r="K6426" s="1">
        <v>10</v>
      </c>
      <c r="L6426" s="1">
        <v>6</v>
      </c>
      <c r="M6426" s="1">
        <v>13</v>
      </c>
      <c r="N6426" s="1">
        <v>0</v>
      </c>
      <c r="O6426" s="1">
        <v>8</v>
      </c>
      <c r="P6426" s="1">
        <v>5</v>
      </c>
      <c r="Q6426" s="1">
        <v>60</v>
      </c>
      <c r="R6426" s="11">
        <v>7</v>
      </c>
    </row>
    <row r="6427" spans="3:18" x14ac:dyDescent="0.25">
      <c r="C6427" s="125"/>
      <c r="D6427" s="122"/>
      <c r="E6427" s="9"/>
      <c r="F6427" s="10"/>
      <c r="G6427" s="8">
        <v>100</v>
      </c>
      <c r="H6427" s="13">
        <v>18.69918699187</v>
      </c>
      <c r="I6427" s="2">
        <v>10.569105691057</v>
      </c>
      <c r="J6427" s="2">
        <v>17.886178861788999</v>
      </c>
      <c r="K6427" s="2">
        <v>8.130081300813</v>
      </c>
      <c r="L6427" s="2">
        <v>4.8780487804880002</v>
      </c>
      <c r="M6427" s="2">
        <v>10.569105691057</v>
      </c>
      <c r="N6427" s="16">
        <v>0</v>
      </c>
      <c r="O6427" s="2">
        <v>6.5040650406499996</v>
      </c>
      <c r="P6427" s="2">
        <v>4.065040650407</v>
      </c>
      <c r="Q6427" s="2">
        <v>48.780487804878</v>
      </c>
      <c r="R6427" s="14">
        <v>5.6910569105690003</v>
      </c>
    </row>
    <row r="6428" spans="3:18" x14ac:dyDescent="0.25">
      <c r="C6428" s="125"/>
      <c r="D6428" s="122"/>
      <c r="E6428" s="4" t="s">
        <v>30</v>
      </c>
      <c r="F6428" s="5"/>
      <c r="G6428" s="6">
        <v>50</v>
      </c>
      <c r="H6428" s="7">
        <v>8</v>
      </c>
      <c r="I6428" s="1">
        <v>3</v>
      </c>
      <c r="J6428" s="1">
        <v>13</v>
      </c>
      <c r="K6428" s="1">
        <v>5</v>
      </c>
      <c r="L6428" s="1">
        <v>5</v>
      </c>
      <c r="M6428" s="1">
        <v>1</v>
      </c>
      <c r="N6428" s="1">
        <v>0</v>
      </c>
      <c r="O6428" s="1">
        <v>2</v>
      </c>
      <c r="P6428" s="1">
        <v>7</v>
      </c>
      <c r="Q6428" s="1">
        <v>19</v>
      </c>
      <c r="R6428" s="11">
        <v>5</v>
      </c>
    </row>
    <row r="6429" spans="3:18" x14ac:dyDescent="0.25">
      <c r="C6429" s="125"/>
      <c r="D6429" s="122"/>
      <c r="E6429" s="9"/>
      <c r="F6429" s="10"/>
      <c r="G6429" s="8">
        <v>100</v>
      </c>
      <c r="H6429" s="13">
        <v>16</v>
      </c>
      <c r="I6429" s="2">
        <v>6</v>
      </c>
      <c r="J6429" s="2">
        <v>26</v>
      </c>
      <c r="K6429" s="2">
        <v>10</v>
      </c>
      <c r="L6429" s="2">
        <v>10</v>
      </c>
      <c r="M6429" s="2">
        <v>2</v>
      </c>
      <c r="N6429" s="16">
        <v>0</v>
      </c>
      <c r="O6429" s="2">
        <v>4</v>
      </c>
      <c r="P6429" s="2">
        <v>14</v>
      </c>
      <c r="Q6429" s="2">
        <v>38</v>
      </c>
      <c r="R6429" s="14">
        <v>10</v>
      </c>
    </row>
    <row r="6430" spans="3:18" x14ac:dyDescent="0.25">
      <c r="C6430" s="125"/>
      <c r="D6430" s="122"/>
      <c r="E6430" s="4" t="s">
        <v>31</v>
      </c>
      <c r="F6430" s="5"/>
      <c r="G6430" s="6">
        <v>14</v>
      </c>
      <c r="H6430" s="7">
        <v>1</v>
      </c>
      <c r="I6430" s="1">
        <v>0</v>
      </c>
      <c r="J6430" s="1">
        <v>2</v>
      </c>
      <c r="K6430" s="1">
        <v>0</v>
      </c>
      <c r="L6430" s="1">
        <v>0</v>
      </c>
      <c r="M6430" s="1">
        <v>1</v>
      </c>
      <c r="N6430" s="1">
        <v>0</v>
      </c>
      <c r="O6430" s="1">
        <v>0</v>
      </c>
      <c r="P6430" s="1">
        <v>2</v>
      </c>
      <c r="Q6430" s="1">
        <v>9</v>
      </c>
      <c r="R6430" s="11">
        <v>2</v>
      </c>
    </row>
    <row r="6431" spans="3:18" x14ac:dyDescent="0.25">
      <c r="C6431" s="125"/>
      <c r="D6431" s="122"/>
      <c r="E6431" s="9"/>
      <c r="F6431" s="10"/>
      <c r="G6431" s="8">
        <v>100</v>
      </c>
      <c r="H6431" s="13">
        <v>7.1428571428570002</v>
      </c>
      <c r="I6431" s="16">
        <v>0</v>
      </c>
      <c r="J6431" s="2">
        <v>14.285714285714</v>
      </c>
      <c r="K6431" s="16">
        <v>0</v>
      </c>
      <c r="L6431" s="16">
        <v>0</v>
      </c>
      <c r="M6431" s="2">
        <v>7.1428571428570002</v>
      </c>
      <c r="N6431" s="16">
        <v>0</v>
      </c>
      <c r="O6431" s="16">
        <v>0</v>
      </c>
      <c r="P6431" s="2">
        <v>14.285714285714</v>
      </c>
      <c r="Q6431" s="2">
        <v>64.285714285713993</v>
      </c>
      <c r="R6431" s="14">
        <v>14.285714285714</v>
      </c>
    </row>
    <row r="6432" spans="3:18" x14ac:dyDescent="0.25">
      <c r="C6432" s="125"/>
      <c r="D6432" s="122"/>
      <c r="E6432" s="4" t="s">
        <v>32</v>
      </c>
      <c r="F6432" s="5"/>
      <c r="G6432" s="6">
        <v>627</v>
      </c>
      <c r="H6432" s="7">
        <v>53</v>
      </c>
      <c r="I6432" s="1">
        <v>9</v>
      </c>
      <c r="J6432" s="1">
        <v>121</v>
      </c>
      <c r="K6432" s="1">
        <v>7</v>
      </c>
      <c r="L6432" s="1">
        <v>73</v>
      </c>
      <c r="M6432" s="1">
        <v>29</v>
      </c>
      <c r="N6432" s="1">
        <v>8</v>
      </c>
      <c r="O6432" s="1">
        <v>42</v>
      </c>
      <c r="P6432" s="1">
        <v>10</v>
      </c>
      <c r="Q6432" s="1">
        <v>383</v>
      </c>
      <c r="R6432" s="11">
        <v>20</v>
      </c>
    </row>
    <row r="6433" spans="3:18" x14ac:dyDescent="0.25">
      <c r="C6433" s="125"/>
      <c r="D6433" s="122"/>
      <c r="E6433" s="9"/>
      <c r="F6433" s="10"/>
      <c r="G6433" s="8">
        <v>100</v>
      </c>
      <c r="H6433" s="13">
        <v>8.4529505582140008</v>
      </c>
      <c r="I6433" s="2">
        <v>1.435406698565</v>
      </c>
      <c r="J6433" s="2">
        <v>19.298245614035</v>
      </c>
      <c r="K6433" s="2">
        <v>1.116427432217</v>
      </c>
      <c r="L6433" s="2">
        <v>11.642743221690999</v>
      </c>
      <c r="M6433" s="2">
        <v>4.6251993620410001</v>
      </c>
      <c r="N6433" s="2">
        <v>1.2759170653909999</v>
      </c>
      <c r="O6433" s="2">
        <v>6.6985645933009996</v>
      </c>
      <c r="P6433" s="2">
        <v>1.5948963317380001</v>
      </c>
      <c r="Q6433" s="2">
        <v>61.084529505581997</v>
      </c>
      <c r="R6433" s="14">
        <v>3.1897926634770002</v>
      </c>
    </row>
    <row r="6434" spans="3:18" x14ac:dyDescent="0.25">
      <c r="C6434" s="125"/>
      <c r="D6434" s="122"/>
      <c r="E6434" s="4" t="s">
        <v>33</v>
      </c>
      <c r="F6434" s="5"/>
      <c r="G6434" s="6">
        <v>461</v>
      </c>
      <c r="H6434" s="7">
        <v>40</v>
      </c>
      <c r="I6434" s="1">
        <v>19</v>
      </c>
      <c r="J6434" s="1">
        <v>73</v>
      </c>
      <c r="K6434" s="1">
        <v>15</v>
      </c>
      <c r="L6434" s="1">
        <v>37</v>
      </c>
      <c r="M6434" s="1">
        <v>18</v>
      </c>
      <c r="N6434" s="1">
        <v>3</v>
      </c>
      <c r="O6434" s="1">
        <v>14</v>
      </c>
      <c r="P6434" s="1">
        <v>11</v>
      </c>
      <c r="Q6434" s="1">
        <v>279</v>
      </c>
      <c r="R6434" s="11">
        <v>33</v>
      </c>
    </row>
    <row r="6435" spans="3:18" x14ac:dyDescent="0.25">
      <c r="C6435" s="125"/>
      <c r="D6435" s="122"/>
      <c r="E6435" s="9"/>
      <c r="F6435" s="10"/>
      <c r="G6435" s="8">
        <v>100</v>
      </c>
      <c r="H6435" s="13">
        <v>8.6767895878519994</v>
      </c>
      <c r="I6435" s="2">
        <v>4.1214750542300003</v>
      </c>
      <c r="J6435" s="2">
        <v>15.835140997830999</v>
      </c>
      <c r="K6435" s="2">
        <v>3.2537960954449998</v>
      </c>
      <c r="L6435" s="2">
        <v>8.0260303687639993</v>
      </c>
      <c r="M6435" s="2">
        <v>3.904555314534</v>
      </c>
      <c r="N6435" s="2">
        <v>0.65075921908900003</v>
      </c>
      <c r="O6435" s="2">
        <v>3.0368763557479999</v>
      </c>
      <c r="P6435" s="2">
        <v>2.3861171366590002</v>
      </c>
      <c r="Q6435" s="2">
        <v>60.520607375270998</v>
      </c>
      <c r="R6435" s="14">
        <v>7.1583514099779997</v>
      </c>
    </row>
    <row r="6436" spans="3:18" x14ac:dyDescent="0.25">
      <c r="C6436" s="125"/>
      <c r="D6436" s="122"/>
      <c r="E6436" s="4" t="s">
        <v>34</v>
      </c>
      <c r="F6436" s="5"/>
      <c r="G6436" s="6">
        <v>187</v>
      </c>
      <c r="H6436" s="7">
        <v>32</v>
      </c>
      <c r="I6436" s="1">
        <v>16</v>
      </c>
      <c r="J6436" s="1">
        <v>37</v>
      </c>
      <c r="K6436" s="1">
        <v>15</v>
      </c>
      <c r="L6436" s="1">
        <v>11</v>
      </c>
      <c r="M6436" s="1">
        <v>15</v>
      </c>
      <c r="N6436" s="1">
        <v>0</v>
      </c>
      <c r="O6436" s="1">
        <v>10</v>
      </c>
      <c r="P6436" s="1">
        <v>14</v>
      </c>
      <c r="Q6436" s="1">
        <v>88</v>
      </c>
      <c r="R6436" s="11">
        <v>14</v>
      </c>
    </row>
    <row r="6437" spans="3:18" x14ac:dyDescent="0.25">
      <c r="C6437" s="125"/>
      <c r="D6437" s="122"/>
      <c r="E6437" s="9"/>
      <c r="F6437" s="10"/>
      <c r="G6437" s="8">
        <v>100</v>
      </c>
      <c r="H6437" s="13">
        <v>17.112299465241001</v>
      </c>
      <c r="I6437" s="2">
        <v>8.5561497326199998</v>
      </c>
      <c r="J6437" s="2">
        <v>19.786096256684001</v>
      </c>
      <c r="K6437" s="2">
        <v>8.0213903743320003</v>
      </c>
      <c r="L6437" s="2">
        <v>5.8823529411760003</v>
      </c>
      <c r="M6437" s="2">
        <v>8.0213903743320003</v>
      </c>
      <c r="N6437" s="16">
        <v>0</v>
      </c>
      <c r="O6437" s="2">
        <v>5.3475935828879999</v>
      </c>
      <c r="P6437" s="2">
        <v>7.4866310160429999</v>
      </c>
      <c r="Q6437" s="2">
        <v>47.058823529412003</v>
      </c>
      <c r="R6437" s="14">
        <v>7.4866310160429999</v>
      </c>
    </row>
    <row r="6438" spans="3:18" x14ac:dyDescent="0.25">
      <c r="C6438" s="125"/>
      <c r="D6438" s="122"/>
      <c r="E6438" s="4" t="s">
        <v>35</v>
      </c>
      <c r="F6438" s="5"/>
      <c r="G6438" s="6">
        <v>648</v>
      </c>
      <c r="H6438" s="7">
        <v>72</v>
      </c>
      <c r="I6438" s="1">
        <v>35</v>
      </c>
      <c r="J6438" s="1">
        <v>110</v>
      </c>
      <c r="K6438" s="1">
        <v>30</v>
      </c>
      <c r="L6438" s="1">
        <v>48</v>
      </c>
      <c r="M6438" s="1">
        <v>33</v>
      </c>
      <c r="N6438" s="1">
        <v>3</v>
      </c>
      <c r="O6438" s="1">
        <v>24</v>
      </c>
      <c r="P6438" s="1">
        <v>25</v>
      </c>
      <c r="Q6438" s="1">
        <v>367</v>
      </c>
      <c r="R6438" s="11">
        <v>47</v>
      </c>
    </row>
    <row r="6439" spans="3:18" x14ac:dyDescent="0.25">
      <c r="C6439" s="125"/>
      <c r="D6439" s="122"/>
      <c r="E6439" s="9"/>
      <c r="F6439" s="10"/>
      <c r="G6439" s="8">
        <v>100</v>
      </c>
      <c r="H6439" s="13">
        <v>11.111111111111001</v>
      </c>
      <c r="I6439" s="2">
        <v>5.4012345679009997</v>
      </c>
      <c r="J6439" s="2">
        <v>16.975308641975001</v>
      </c>
      <c r="K6439" s="2">
        <v>4.6296296296300001</v>
      </c>
      <c r="L6439" s="2">
        <v>7.4074074074069998</v>
      </c>
      <c r="M6439" s="2">
        <v>5.0925925925930002</v>
      </c>
      <c r="N6439" s="2">
        <v>0.46296296296299999</v>
      </c>
      <c r="O6439" s="2">
        <v>3.7037037037039999</v>
      </c>
      <c r="P6439" s="2">
        <v>3.8580246913580001</v>
      </c>
      <c r="Q6439" s="2">
        <v>56.635802469136003</v>
      </c>
      <c r="R6439" s="14">
        <v>7.2530864197530001</v>
      </c>
    </row>
    <row r="6440" spans="3:18" x14ac:dyDescent="0.25">
      <c r="C6440" s="121" t="s">
        <v>36</v>
      </c>
      <c r="D6440" s="121" t="s">
        <v>24</v>
      </c>
      <c r="E6440" s="18" t="s">
        <v>37</v>
      </c>
      <c r="F6440" s="17"/>
      <c r="G6440" s="19">
        <v>106</v>
      </c>
      <c r="H6440" s="21">
        <v>11</v>
      </c>
      <c r="I6440" s="3">
        <v>3</v>
      </c>
      <c r="J6440" s="3">
        <v>19</v>
      </c>
      <c r="K6440" s="3">
        <v>12</v>
      </c>
      <c r="L6440" s="3">
        <v>16</v>
      </c>
      <c r="M6440" s="3">
        <v>6</v>
      </c>
      <c r="N6440" s="3">
        <v>0</v>
      </c>
      <c r="O6440" s="3">
        <v>10</v>
      </c>
      <c r="P6440" s="3">
        <v>2</v>
      </c>
      <c r="Q6440" s="3">
        <v>55</v>
      </c>
      <c r="R6440" s="22">
        <v>4</v>
      </c>
    </row>
    <row r="6441" spans="3:18" x14ac:dyDescent="0.25">
      <c r="C6441" s="125"/>
      <c r="D6441" s="122"/>
      <c r="E6441" s="9"/>
      <c r="F6441" s="10"/>
      <c r="G6441" s="8">
        <v>100</v>
      </c>
      <c r="H6441" s="13">
        <v>10.377358490565999</v>
      </c>
      <c r="I6441" s="2">
        <v>2.8301886792449999</v>
      </c>
      <c r="J6441" s="2">
        <v>17.924528301887001</v>
      </c>
      <c r="K6441" s="2">
        <v>11.320754716981</v>
      </c>
      <c r="L6441" s="2">
        <v>15.094339622642</v>
      </c>
      <c r="M6441" s="2">
        <v>5.660377358491</v>
      </c>
      <c r="N6441" s="16">
        <v>0</v>
      </c>
      <c r="O6441" s="2">
        <v>9.4339622641510008</v>
      </c>
      <c r="P6441" s="2">
        <v>1.88679245283</v>
      </c>
      <c r="Q6441" s="2">
        <v>51.886792452830001</v>
      </c>
      <c r="R6441" s="14">
        <v>3.7735849056599999</v>
      </c>
    </row>
    <row r="6442" spans="3:18" ht="25.2" x14ac:dyDescent="0.25">
      <c r="C6442" s="125"/>
      <c r="D6442" s="122"/>
      <c r="E6442" s="4" t="s">
        <v>38</v>
      </c>
      <c r="F6442" s="5"/>
      <c r="G6442" s="6">
        <v>1653</v>
      </c>
      <c r="H6442" s="7">
        <v>132</v>
      </c>
      <c r="I6442" s="1">
        <v>33</v>
      </c>
      <c r="J6442" s="1">
        <v>332</v>
      </c>
      <c r="K6442" s="1">
        <v>21</v>
      </c>
      <c r="L6442" s="1">
        <v>221</v>
      </c>
      <c r="M6442" s="1">
        <v>77</v>
      </c>
      <c r="N6442" s="1">
        <v>23</v>
      </c>
      <c r="O6442" s="1">
        <v>59</v>
      </c>
      <c r="P6442" s="1">
        <v>36</v>
      </c>
      <c r="Q6442" s="1">
        <v>966</v>
      </c>
      <c r="R6442" s="11">
        <v>85</v>
      </c>
    </row>
    <row r="6443" spans="3:18" x14ac:dyDescent="0.25">
      <c r="C6443" s="125"/>
      <c r="D6443" s="122"/>
      <c r="E6443" s="9"/>
      <c r="F6443" s="10"/>
      <c r="G6443" s="8">
        <v>100</v>
      </c>
      <c r="H6443" s="13">
        <v>7.9854809437389997</v>
      </c>
      <c r="I6443" s="2">
        <v>1.996370235935</v>
      </c>
      <c r="J6443" s="2">
        <v>20.084694494857999</v>
      </c>
      <c r="K6443" s="2">
        <v>1.2704174228680001</v>
      </c>
      <c r="L6443" s="2">
        <v>13.369630973987</v>
      </c>
      <c r="M6443" s="2">
        <v>4.6581972171809998</v>
      </c>
      <c r="N6443" s="2">
        <v>1.391409558379</v>
      </c>
      <c r="O6443" s="2">
        <v>3.5692679975799999</v>
      </c>
      <c r="P6443" s="2">
        <v>2.1778584392010001</v>
      </c>
      <c r="Q6443" s="2">
        <v>58.439201451906001</v>
      </c>
      <c r="R6443" s="14">
        <v>5.1421657592259997</v>
      </c>
    </row>
    <row r="6444" spans="3:18" ht="25.2" x14ac:dyDescent="0.25">
      <c r="C6444" s="125"/>
      <c r="D6444" s="122"/>
      <c r="E6444" s="4" t="s">
        <v>39</v>
      </c>
      <c r="F6444" s="5"/>
      <c r="G6444" s="6">
        <v>116</v>
      </c>
      <c r="H6444" s="7">
        <v>8</v>
      </c>
      <c r="I6444" s="1">
        <v>3</v>
      </c>
      <c r="J6444" s="1">
        <v>21</v>
      </c>
      <c r="K6444" s="1">
        <v>3</v>
      </c>
      <c r="L6444" s="1">
        <v>21</v>
      </c>
      <c r="M6444" s="1">
        <v>7</v>
      </c>
      <c r="N6444" s="1">
        <v>2</v>
      </c>
      <c r="O6444" s="1">
        <v>5</v>
      </c>
      <c r="P6444" s="1">
        <v>3</v>
      </c>
      <c r="Q6444" s="1">
        <v>69</v>
      </c>
      <c r="R6444" s="11">
        <v>4</v>
      </c>
    </row>
    <row r="6445" spans="3:18" x14ac:dyDescent="0.25">
      <c r="C6445" s="125"/>
      <c r="D6445" s="122"/>
      <c r="E6445" s="9"/>
      <c r="F6445" s="10"/>
      <c r="G6445" s="8">
        <v>100</v>
      </c>
      <c r="H6445" s="13">
        <v>6.8965517241379999</v>
      </c>
      <c r="I6445" s="2">
        <v>2.586206896552</v>
      </c>
      <c r="J6445" s="2">
        <v>18.103448275862</v>
      </c>
      <c r="K6445" s="2">
        <v>2.586206896552</v>
      </c>
      <c r="L6445" s="2">
        <v>18.103448275862</v>
      </c>
      <c r="M6445" s="2">
        <v>6.0344827586210004</v>
      </c>
      <c r="N6445" s="2">
        <v>1.7241379310339999</v>
      </c>
      <c r="O6445" s="2">
        <v>4.3103448275860003</v>
      </c>
      <c r="P6445" s="2">
        <v>2.586206896552</v>
      </c>
      <c r="Q6445" s="2">
        <v>59.482758620689999</v>
      </c>
      <c r="R6445" s="14">
        <v>3.4482758620689999</v>
      </c>
    </row>
    <row r="6446" spans="3:18" ht="25.2" x14ac:dyDescent="0.25">
      <c r="C6446" s="125"/>
      <c r="D6446" s="122"/>
      <c r="E6446" s="4" t="s">
        <v>40</v>
      </c>
      <c r="F6446" s="5"/>
      <c r="G6446" s="6">
        <v>513</v>
      </c>
      <c r="H6446" s="7">
        <v>50</v>
      </c>
      <c r="I6446" s="1">
        <v>25</v>
      </c>
      <c r="J6446" s="1">
        <v>104</v>
      </c>
      <c r="K6446" s="1">
        <v>27</v>
      </c>
      <c r="L6446" s="1">
        <v>42</v>
      </c>
      <c r="M6446" s="1">
        <v>26</v>
      </c>
      <c r="N6446" s="1">
        <v>2</v>
      </c>
      <c r="O6446" s="1">
        <v>26</v>
      </c>
      <c r="P6446" s="1">
        <v>19</v>
      </c>
      <c r="Q6446" s="1">
        <v>289</v>
      </c>
      <c r="R6446" s="11">
        <v>26</v>
      </c>
    </row>
    <row r="6447" spans="3:18" x14ac:dyDescent="0.25">
      <c r="C6447" s="125"/>
      <c r="D6447" s="122"/>
      <c r="E6447" s="9"/>
      <c r="F6447" s="10"/>
      <c r="G6447" s="8">
        <v>100</v>
      </c>
      <c r="H6447" s="13">
        <v>9.7465886939569994</v>
      </c>
      <c r="I6447" s="2">
        <v>4.8732943469789998</v>
      </c>
      <c r="J6447" s="2">
        <v>20.272904483430999</v>
      </c>
      <c r="K6447" s="2">
        <v>5.2631578947369997</v>
      </c>
      <c r="L6447" s="2">
        <v>8.1871345029239997</v>
      </c>
      <c r="M6447" s="2">
        <v>5.0682261208580002</v>
      </c>
      <c r="N6447" s="2">
        <v>0.38986354775799997</v>
      </c>
      <c r="O6447" s="2">
        <v>5.0682261208580002</v>
      </c>
      <c r="P6447" s="2">
        <v>3.7037037037039999</v>
      </c>
      <c r="Q6447" s="2">
        <v>56.335282651071999</v>
      </c>
      <c r="R6447" s="14">
        <v>5.0682261208580002</v>
      </c>
    </row>
    <row r="6448" spans="3:18" x14ac:dyDescent="0.25">
      <c r="C6448" s="125"/>
      <c r="D6448" s="122"/>
      <c r="E6448" s="4" t="s">
        <v>18</v>
      </c>
      <c r="F6448" s="5"/>
      <c r="G6448" s="6">
        <v>26</v>
      </c>
      <c r="H6448" s="7">
        <v>0</v>
      </c>
      <c r="I6448" s="1">
        <v>1</v>
      </c>
      <c r="J6448" s="1">
        <v>3</v>
      </c>
      <c r="K6448" s="1">
        <v>1</v>
      </c>
      <c r="L6448" s="1">
        <v>0</v>
      </c>
      <c r="M6448" s="1">
        <v>2</v>
      </c>
      <c r="N6448" s="1">
        <v>0</v>
      </c>
      <c r="O6448" s="1">
        <v>0</v>
      </c>
      <c r="P6448" s="1">
        <v>0</v>
      </c>
      <c r="Q6448" s="1">
        <v>17</v>
      </c>
      <c r="R6448" s="11">
        <v>3</v>
      </c>
    </row>
    <row r="6449" spans="3:18" x14ac:dyDescent="0.25">
      <c r="C6449" s="125"/>
      <c r="D6449" s="122"/>
      <c r="E6449" s="9"/>
      <c r="F6449" s="10"/>
      <c r="G6449" s="8">
        <v>100</v>
      </c>
      <c r="H6449" s="36">
        <v>0</v>
      </c>
      <c r="I6449" s="2">
        <v>3.8461538461539999</v>
      </c>
      <c r="J6449" s="2">
        <v>11.538461538462</v>
      </c>
      <c r="K6449" s="2">
        <v>3.8461538461539999</v>
      </c>
      <c r="L6449" s="16">
        <v>0</v>
      </c>
      <c r="M6449" s="2">
        <v>7.6923076923079998</v>
      </c>
      <c r="N6449" s="16">
        <v>0</v>
      </c>
      <c r="O6449" s="16">
        <v>0</v>
      </c>
      <c r="P6449" s="16">
        <v>0</v>
      </c>
      <c r="Q6449" s="2">
        <v>65.384615384615003</v>
      </c>
      <c r="R6449" s="14">
        <v>11.538461538462</v>
      </c>
    </row>
    <row r="6450" spans="3:18" x14ac:dyDescent="0.25">
      <c r="C6450" s="125"/>
      <c r="D6450" s="121" t="s">
        <v>21</v>
      </c>
      <c r="E6450" s="18" t="s">
        <v>37</v>
      </c>
      <c r="F6450" s="17"/>
      <c r="G6450" s="19">
        <v>66</v>
      </c>
      <c r="H6450" s="21">
        <v>6</v>
      </c>
      <c r="I6450" s="3">
        <v>1</v>
      </c>
      <c r="J6450" s="3">
        <v>9</v>
      </c>
      <c r="K6450" s="3">
        <v>7</v>
      </c>
      <c r="L6450" s="3">
        <v>14</v>
      </c>
      <c r="M6450" s="3">
        <v>4</v>
      </c>
      <c r="N6450" s="3">
        <v>0</v>
      </c>
      <c r="O6450" s="3">
        <v>3</v>
      </c>
      <c r="P6450" s="3">
        <v>2</v>
      </c>
      <c r="Q6450" s="3">
        <v>33</v>
      </c>
      <c r="R6450" s="22">
        <v>3</v>
      </c>
    </row>
    <row r="6451" spans="3:18" x14ac:dyDescent="0.25">
      <c r="C6451" s="125"/>
      <c r="D6451" s="122"/>
      <c r="E6451" s="9"/>
      <c r="F6451" s="10"/>
      <c r="G6451" s="8">
        <v>100</v>
      </c>
      <c r="H6451" s="13">
        <v>9.0909090909089993</v>
      </c>
      <c r="I6451" s="2">
        <v>1.5151515151520001</v>
      </c>
      <c r="J6451" s="2">
        <v>13.636363636364001</v>
      </c>
      <c r="K6451" s="2">
        <v>10.606060606061</v>
      </c>
      <c r="L6451" s="2">
        <v>21.212121212121001</v>
      </c>
      <c r="M6451" s="2">
        <v>6.0606060606060002</v>
      </c>
      <c r="N6451" s="16">
        <v>0</v>
      </c>
      <c r="O6451" s="2">
        <v>4.5454545454549997</v>
      </c>
      <c r="P6451" s="2">
        <v>3.0303030303030001</v>
      </c>
      <c r="Q6451" s="2">
        <v>50</v>
      </c>
      <c r="R6451" s="14">
        <v>4.5454545454549997</v>
      </c>
    </row>
    <row r="6452" spans="3:18" ht="25.2" x14ac:dyDescent="0.25">
      <c r="C6452" s="125"/>
      <c r="D6452" s="122"/>
      <c r="E6452" s="4" t="s">
        <v>38</v>
      </c>
      <c r="F6452" s="5"/>
      <c r="G6452" s="6">
        <v>938</v>
      </c>
      <c r="H6452" s="7">
        <v>67</v>
      </c>
      <c r="I6452" s="1">
        <v>19</v>
      </c>
      <c r="J6452" s="1">
        <v>208</v>
      </c>
      <c r="K6452" s="1">
        <v>12</v>
      </c>
      <c r="L6452" s="1">
        <v>143</v>
      </c>
      <c r="M6452" s="1">
        <v>45</v>
      </c>
      <c r="N6452" s="1">
        <v>14</v>
      </c>
      <c r="O6452" s="1">
        <v>28</v>
      </c>
      <c r="P6452" s="1">
        <v>21</v>
      </c>
      <c r="Q6452" s="1">
        <v>540</v>
      </c>
      <c r="R6452" s="11">
        <v>44</v>
      </c>
    </row>
    <row r="6453" spans="3:18" x14ac:dyDescent="0.25">
      <c r="C6453" s="125"/>
      <c r="D6453" s="122"/>
      <c r="E6453" s="9"/>
      <c r="F6453" s="10"/>
      <c r="G6453" s="8">
        <v>100</v>
      </c>
      <c r="H6453" s="13">
        <v>7.1428571428570002</v>
      </c>
      <c r="I6453" s="2">
        <v>2.0255863539450001</v>
      </c>
      <c r="J6453" s="2">
        <v>22.174840085288</v>
      </c>
      <c r="K6453" s="2">
        <v>1.279317697228</v>
      </c>
      <c r="L6453" s="2">
        <v>15.245202558635</v>
      </c>
      <c r="M6453" s="2">
        <v>4.7974413646059997</v>
      </c>
      <c r="N6453" s="2">
        <v>1.492537313433</v>
      </c>
      <c r="O6453" s="2">
        <v>2.985074626866</v>
      </c>
      <c r="P6453" s="2">
        <v>2.238805970149</v>
      </c>
      <c r="Q6453" s="2">
        <v>57.569296375267001</v>
      </c>
      <c r="R6453" s="14">
        <v>4.6908315565030003</v>
      </c>
    </row>
    <row r="6454" spans="3:18" ht="25.2" x14ac:dyDescent="0.25">
      <c r="C6454" s="125"/>
      <c r="D6454" s="122"/>
      <c r="E6454" s="4" t="s">
        <v>39</v>
      </c>
      <c r="F6454" s="5"/>
      <c r="G6454" s="6">
        <v>43</v>
      </c>
      <c r="H6454" s="7">
        <v>1</v>
      </c>
      <c r="I6454" s="1">
        <v>1</v>
      </c>
      <c r="J6454" s="1">
        <v>9</v>
      </c>
      <c r="K6454" s="1">
        <v>1</v>
      </c>
      <c r="L6454" s="1">
        <v>9</v>
      </c>
      <c r="M6454" s="1">
        <v>2</v>
      </c>
      <c r="N6454" s="1">
        <v>2</v>
      </c>
      <c r="O6454" s="1">
        <v>2</v>
      </c>
      <c r="P6454" s="1">
        <v>1</v>
      </c>
      <c r="Q6454" s="1">
        <v>21</v>
      </c>
      <c r="R6454" s="11">
        <v>3</v>
      </c>
    </row>
    <row r="6455" spans="3:18" x14ac:dyDescent="0.25">
      <c r="C6455" s="125"/>
      <c r="D6455" s="122"/>
      <c r="E6455" s="9"/>
      <c r="F6455" s="10"/>
      <c r="G6455" s="8">
        <v>100</v>
      </c>
      <c r="H6455" s="13">
        <v>2.3255813953489999</v>
      </c>
      <c r="I6455" s="2">
        <v>2.3255813953489999</v>
      </c>
      <c r="J6455" s="2">
        <v>20.930232558139998</v>
      </c>
      <c r="K6455" s="2">
        <v>2.3255813953489999</v>
      </c>
      <c r="L6455" s="2">
        <v>20.930232558139998</v>
      </c>
      <c r="M6455" s="2">
        <v>4.6511627906979998</v>
      </c>
      <c r="N6455" s="2">
        <v>4.6511627906979998</v>
      </c>
      <c r="O6455" s="2">
        <v>4.6511627906979998</v>
      </c>
      <c r="P6455" s="2">
        <v>2.3255813953489999</v>
      </c>
      <c r="Q6455" s="2">
        <v>48.837209302326002</v>
      </c>
      <c r="R6455" s="14">
        <v>6.9767441860470001</v>
      </c>
    </row>
    <row r="6456" spans="3:18" ht="25.2" x14ac:dyDescent="0.25">
      <c r="C6456" s="125"/>
      <c r="D6456" s="122"/>
      <c r="E6456" s="4" t="s">
        <v>40</v>
      </c>
      <c r="F6456" s="5"/>
      <c r="G6456" s="6">
        <v>77</v>
      </c>
      <c r="H6456" s="7">
        <v>2</v>
      </c>
      <c r="I6456" s="1">
        <v>0</v>
      </c>
      <c r="J6456" s="1">
        <v>20</v>
      </c>
      <c r="K6456" s="1">
        <v>7</v>
      </c>
      <c r="L6456" s="1">
        <v>13</v>
      </c>
      <c r="M6456" s="1">
        <v>4</v>
      </c>
      <c r="N6456" s="1">
        <v>0</v>
      </c>
      <c r="O6456" s="1">
        <v>1</v>
      </c>
      <c r="P6456" s="1">
        <v>1</v>
      </c>
      <c r="Q6456" s="1">
        <v>42</v>
      </c>
      <c r="R6456" s="11">
        <v>3</v>
      </c>
    </row>
    <row r="6457" spans="3:18" x14ac:dyDescent="0.25">
      <c r="C6457" s="125"/>
      <c r="D6457" s="122"/>
      <c r="E6457" s="9"/>
      <c r="F6457" s="10"/>
      <c r="G6457" s="8">
        <v>100</v>
      </c>
      <c r="H6457" s="13">
        <v>2.5974025974030002</v>
      </c>
      <c r="I6457" s="16">
        <v>0</v>
      </c>
      <c r="J6457" s="2">
        <v>25.974025974025999</v>
      </c>
      <c r="K6457" s="2">
        <v>9.0909090909089993</v>
      </c>
      <c r="L6457" s="2">
        <v>16.883116883117001</v>
      </c>
      <c r="M6457" s="2">
        <v>5.1948051948050002</v>
      </c>
      <c r="N6457" s="16">
        <v>0</v>
      </c>
      <c r="O6457" s="2">
        <v>1.298701298701</v>
      </c>
      <c r="P6457" s="2">
        <v>1.298701298701</v>
      </c>
      <c r="Q6457" s="2">
        <v>54.545454545455001</v>
      </c>
      <c r="R6457" s="14">
        <v>3.896103896104</v>
      </c>
    </row>
    <row r="6458" spans="3:18" x14ac:dyDescent="0.25">
      <c r="C6458" s="125"/>
      <c r="D6458" s="122"/>
      <c r="E6458" s="4" t="s">
        <v>18</v>
      </c>
      <c r="F6458" s="5"/>
      <c r="G6458" s="6">
        <v>15</v>
      </c>
      <c r="H6458" s="7">
        <v>0</v>
      </c>
      <c r="I6458" s="1">
        <v>0</v>
      </c>
      <c r="J6458" s="1">
        <v>2</v>
      </c>
      <c r="K6458" s="1">
        <v>0</v>
      </c>
      <c r="L6458" s="1">
        <v>0</v>
      </c>
      <c r="M6458" s="1">
        <v>1</v>
      </c>
      <c r="N6458" s="1">
        <v>0</v>
      </c>
      <c r="O6458" s="1">
        <v>0</v>
      </c>
      <c r="P6458" s="1">
        <v>0</v>
      </c>
      <c r="Q6458" s="1">
        <v>10</v>
      </c>
      <c r="R6458" s="11">
        <v>2</v>
      </c>
    </row>
    <row r="6459" spans="3:18" x14ac:dyDescent="0.25">
      <c r="C6459" s="125"/>
      <c r="D6459" s="122"/>
      <c r="E6459" s="9"/>
      <c r="F6459" s="10"/>
      <c r="G6459" s="8">
        <v>100</v>
      </c>
      <c r="H6459" s="36">
        <v>0</v>
      </c>
      <c r="I6459" s="16">
        <v>0</v>
      </c>
      <c r="J6459" s="2">
        <v>13.333333333333</v>
      </c>
      <c r="K6459" s="16">
        <v>0</v>
      </c>
      <c r="L6459" s="16">
        <v>0</v>
      </c>
      <c r="M6459" s="2">
        <v>6.666666666667</v>
      </c>
      <c r="N6459" s="16">
        <v>0</v>
      </c>
      <c r="O6459" s="16">
        <v>0</v>
      </c>
      <c r="P6459" s="16">
        <v>0</v>
      </c>
      <c r="Q6459" s="2">
        <v>66.666666666666998</v>
      </c>
      <c r="R6459" s="14">
        <v>13.333333333333</v>
      </c>
    </row>
    <row r="6460" spans="3:18" x14ac:dyDescent="0.25">
      <c r="C6460" s="125"/>
      <c r="D6460" s="121" t="s">
        <v>22</v>
      </c>
      <c r="E6460" s="18" t="s">
        <v>37</v>
      </c>
      <c r="F6460" s="17"/>
      <c r="G6460" s="19">
        <v>40</v>
      </c>
      <c r="H6460" s="21">
        <v>5</v>
      </c>
      <c r="I6460" s="3">
        <v>2</v>
      </c>
      <c r="J6460" s="3">
        <v>10</v>
      </c>
      <c r="K6460" s="3">
        <v>5</v>
      </c>
      <c r="L6460" s="3">
        <v>2</v>
      </c>
      <c r="M6460" s="3">
        <v>2</v>
      </c>
      <c r="N6460" s="3">
        <v>0</v>
      </c>
      <c r="O6460" s="3">
        <v>7</v>
      </c>
      <c r="P6460" s="3">
        <v>0</v>
      </c>
      <c r="Q6460" s="3">
        <v>22</v>
      </c>
      <c r="R6460" s="22">
        <v>1</v>
      </c>
    </row>
    <row r="6461" spans="3:18" x14ac:dyDescent="0.25">
      <c r="C6461" s="125"/>
      <c r="D6461" s="122"/>
      <c r="E6461" s="9"/>
      <c r="F6461" s="10"/>
      <c r="G6461" s="8">
        <v>100</v>
      </c>
      <c r="H6461" s="13">
        <v>12.5</v>
      </c>
      <c r="I6461" s="2">
        <v>5</v>
      </c>
      <c r="J6461" s="2">
        <v>25</v>
      </c>
      <c r="K6461" s="2">
        <v>12.5</v>
      </c>
      <c r="L6461" s="2">
        <v>5</v>
      </c>
      <c r="M6461" s="2">
        <v>5</v>
      </c>
      <c r="N6461" s="16">
        <v>0</v>
      </c>
      <c r="O6461" s="2">
        <v>17.5</v>
      </c>
      <c r="P6461" s="16">
        <v>0</v>
      </c>
      <c r="Q6461" s="2">
        <v>55</v>
      </c>
      <c r="R6461" s="14">
        <v>2.5</v>
      </c>
    </row>
    <row r="6462" spans="3:18" ht="25.2" x14ac:dyDescent="0.25">
      <c r="C6462" s="125"/>
      <c r="D6462" s="122"/>
      <c r="E6462" s="4" t="s">
        <v>38</v>
      </c>
      <c r="F6462" s="5"/>
      <c r="G6462" s="6">
        <v>715</v>
      </c>
      <c r="H6462" s="7">
        <v>65</v>
      </c>
      <c r="I6462" s="1">
        <v>14</v>
      </c>
      <c r="J6462" s="1">
        <v>124</v>
      </c>
      <c r="K6462" s="1">
        <v>9</v>
      </c>
      <c r="L6462" s="1">
        <v>78</v>
      </c>
      <c r="M6462" s="1">
        <v>32</v>
      </c>
      <c r="N6462" s="1">
        <v>9</v>
      </c>
      <c r="O6462" s="1">
        <v>31</v>
      </c>
      <c r="P6462" s="1">
        <v>15</v>
      </c>
      <c r="Q6462" s="1">
        <v>426</v>
      </c>
      <c r="R6462" s="11">
        <v>41</v>
      </c>
    </row>
    <row r="6463" spans="3:18" x14ac:dyDescent="0.25">
      <c r="C6463" s="125"/>
      <c r="D6463" s="122"/>
      <c r="E6463" s="9"/>
      <c r="F6463" s="10"/>
      <c r="G6463" s="8">
        <v>100</v>
      </c>
      <c r="H6463" s="13">
        <v>9.0909090909089993</v>
      </c>
      <c r="I6463" s="2">
        <v>1.9580419580420001</v>
      </c>
      <c r="J6463" s="2">
        <v>17.342657342656999</v>
      </c>
      <c r="K6463" s="2">
        <v>1.2587412587410001</v>
      </c>
      <c r="L6463" s="2">
        <v>10.909090909091001</v>
      </c>
      <c r="M6463" s="2">
        <v>4.4755244755239998</v>
      </c>
      <c r="N6463" s="2">
        <v>1.2587412587410001</v>
      </c>
      <c r="O6463" s="2">
        <v>4.3356643356640001</v>
      </c>
      <c r="P6463" s="2">
        <v>2.0979020979020002</v>
      </c>
      <c r="Q6463" s="2">
        <v>59.580419580419999</v>
      </c>
      <c r="R6463" s="14">
        <v>5.7342657342659997</v>
      </c>
    </row>
    <row r="6464" spans="3:18" ht="25.2" x14ac:dyDescent="0.25">
      <c r="C6464" s="125"/>
      <c r="D6464" s="122"/>
      <c r="E6464" s="4" t="s">
        <v>39</v>
      </c>
      <c r="F6464" s="5"/>
      <c r="G6464" s="6">
        <v>73</v>
      </c>
      <c r="H6464" s="7">
        <v>7</v>
      </c>
      <c r="I6464" s="1">
        <v>2</v>
      </c>
      <c r="J6464" s="1">
        <v>12</v>
      </c>
      <c r="K6464" s="1">
        <v>2</v>
      </c>
      <c r="L6464" s="1">
        <v>12</v>
      </c>
      <c r="M6464" s="1">
        <v>5</v>
      </c>
      <c r="N6464" s="1">
        <v>0</v>
      </c>
      <c r="O6464" s="1">
        <v>3</v>
      </c>
      <c r="P6464" s="1">
        <v>2</v>
      </c>
      <c r="Q6464" s="1">
        <v>48</v>
      </c>
      <c r="R6464" s="11">
        <v>1</v>
      </c>
    </row>
    <row r="6465" spans="3:18" x14ac:dyDescent="0.25">
      <c r="C6465" s="125"/>
      <c r="D6465" s="122"/>
      <c r="E6465" s="9"/>
      <c r="F6465" s="10"/>
      <c r="G6465" s="8">
        <v>100</v>
      </c>
      <c r="H6465" s="13">
        <v>9.5890410958899999</v>
      </c>
      <c r="I6465" s="2">
        <v>2.7397260273969999</v>
      </c>
      <c r="J6465" s="2">
        <v>16.438356164384</v>
      </c>
      <c r="K6465" s="2">
        <v>2.7397260273969999</v>
      </c>
      <c r="L6465" s="2">
        <v>16.438356164384</v>
      </c>
      <c r="M6465" s="2">
        <v>6.8493150684930004</v>
      </c>
      <c r="N6465" s="16">
        <v>0</v>
      </c>
      <c r="O6465" s="2">
        <v>4.1095890410960001</v>
      </c>
      <c r="P6465" s="2">
        <v>2.7397260273969999</v>
      </c>
      <c r="Q6465" s="2">
        <v>65.753424657533998</v>
      </c>
      <c r="R6465" s="14">
        <v>1.369863013699</v>
      </c>
    </row>
    <row r="6466" spans="3:18" ht="25.2" x14ac:dyDescent="0.25">
      <c r="C6466" s="125"/>
      <c r="D6466" s="122"/>
      <c r="E6466" s="4" t="s">
        <v>40</v>
      </c>
      <c r="F6466" s="5"/>
      <c r="G6466" s="6">
        <v>436</v>
      </c>
      <c r="H6466" s="7">
        <v>48</v>
      </c>
      <c r="I6466" s="1">
        <v>25</v>
      </c>
      <c r="J6466" s="1">
        <v>84</v>
      </c>
      <c r="K6466" s="1">
        <v>20</v>
      </c>
      <c r="L6466" s="1">
        <v>29</v>
      </c>
      <c r="M6466" s="1">
        <v>22</v>
      </c>
      <c r="N6466" s="1">
        <v>2</v>
      </c>
      <c r="O6466" s="1">
        <v>25</v>
      </c>
      <c r="P6466" s="1">
        <v>18</v>
      </c>
      <c r="Q6466" s="1">
        <v>247</v>
      </c>
      <c r="R6466" s="11">
        <v>23</v>
      </c>
    </row>
    <row r="6467" spans="3:18" x14ac:dyDescent="0.25">
      <c r="C6467" s="125"/>
      <c r="D6467" s="122"/>
      <c r="E6467" s="9"/>
      <c r="F6467" s="10"/>
      <c r="G6467" s="8">
        <v>100</v>
      </c>
      <c r="H6467" s="13">
        <v>11.009174311927</v>
      </c>
      <c r="I6467" s="2">
        <v>5.7339449541279999</v>
      </c>
      <c r="J6467" s="2">
        <v>19.266055045872001</v>
      </c>
      <c r="K6467" s="2">
        <v>4.5871559633030001</v>
      </c>
      <c r="L6467" s="2">
        <v>6.6513761467889996</v>
      </c>
      <c r="M6467" s="2">
        <v>5.0458715596330004</v>
      </c>
      <c r="N6467" s="2">
        <v>0.45871559632999998</v>
      </c>
      <c r="O6467" s="2">
        <v>5.7339449541279999</v>
      </c>
      <c r="P6467" s="2">
        <v>4.1284403669719998</v>
      </c>
      <c r="Q6467" s="2">
        <v>56.651376146788998</v>
      </c>
      <c r="R6467" s="14">
        <v>5.2752293577979996</v>
      </c>
    </row>
    <row r="6468" spans="3:18" x14ac:dyDescent="0.25">
      <c r="C6468" s="125"/>
      <c r="D6468" s="122"/>
      <c r="E6468" s="4" t="s">
        <v>18</v>
      </c>
      <c r="F6468" s="5"/>
      <c r="G6468" s="6">
        <v>11</v>
      </c>
      <c r="H6468" s="7">
        <v>0</v>
      </c>
      <c r="I6468" s="1">
        <v>1</v>
      </c>
      <c r="J6468" s="1">
        <v>1</v>
      </c>
      <c r="K6468" s="1">
        <v>1</v>
      </c>
      <c r="L6468" s="1">
        <v>0</v>
      </c>
      <c r="M6468" s="1">
        <v>1</v>
      </c>
      <c r="N6468" s="1">
        <v>0</v>
      </c>
      <c r="O6468" s="1">
        <v>0</v>
      </c>
      <c r="P6468" s="1">
        <v>0</v>
      </c>
      <c r="Q6468" s="1">
        <v>7</v>
      </c>
      <c r="R6468" s="11">
        <v>1</v>
      </c>
    </row>
    <row r="6469" spans="3:18" x14ac:dyDescent="0.25">
      <c r="C6469" s="125"/>
      <c r="D6469" s="122"/>
      <c r="E6469" s="9"/>
      <c r="F6469" s="10"/>
      <c r="G6469" s="8">
        <v>100</v>
      </c>
      <c r="H6469" s="36">
        <v>0</v>
      </c>
      <c r="I6469" s="2">
        <v>9.0909090909089993</v>
      </c>
      <c r="J6469" s="2">
        <v>9.0909090909089993</v>
      </c>
      <c r="K6469" s="2">
        <v>9.0909090909089993</v>
      </c>
      <c r="L6469" s="16">
        <v>0</v>
      </c>
      <c r="M6469" s="2">
        <v>9.0909090909089993</v>
      </c>
      <c r="N6469" s="16">
        <v>0</v>
      </c>
      <c r="O6469" s="16">
        <v>0</v>
      </c>
      <c r="P6469" s="16">
        <v>0</v>
      </c>
      <c r="Q6469" s="2">
        <v>63.636363636364003</v>
      </c>
      <c r="R6469" s="14">
        <v>9.0909090909089993</v>
      </c>
    </row>
    <row r="6470" spans="3:18" ht="25.2" x14ac:dyDescent="0.25">
      <c r="C6470" s="121" t="s">
        <v>41</v>
      </c>
      <c r="D6470" s="119" t="s">
        <v>20</v>
      </c>
      <c r="E6470" s="18" t="s">
        <v>42</v>
      </c>
      <c r="F6470" s="17"/>
      <c r="G6470" s="19">
        <v>385</v>
      </c>
      <c r="H6470" s="21">
        <v>33</v>
      </c>
      <c r="I6470" s="3">
        <v>20</v>
      </c>
      <c r="J6470" s="3">
        <v>69</v>
      </c>
      <c r="K6470" s="3">
        <v>32</v>
      </c>
      <c r="L6470" s="3">
        <v>46</v>
      </c>
      <c r="M6470" s="3">
        <v>20</v>
      </c>
      <c r="N6470" s="3">
        <v>2</v>
      </c>
      <c r="O6470" s="3">
        <v>23</v>
      </c>
      <c r="P6470" s="3">
        <v>9</v>
      </c>
      <c r="Q6470" s="3">
        <v>216</v>
      </c>
      <c r="R6470" s="22">
        <v>20</v>
      </c>
    </row>
    <row r="6471" spans="3:18" x14ac:dyDescent="0.25">
      <c r="C6471" s="125"/>
      <c r="D6471" s="120"/>
      <c r="E6471" s="9"/>
      <c r="F6471" s="10"/>
      <c r="G6471" s="8">
        <v>100</v>
      </c>
      <c r="H6471" s="13">
        <v>8.5714285714289993</v>
      </c>
      <c r="I6471" s="2">
        <v>5.1948051948050002</v>
      </c>
      <c r="J6471" s="2">
        <v>17.922077922078</v>
      </c>
      <c r="K6471" s="2">
        <v>8.311688311688</v>
      </c>
      <c r="L6471" s="2">
        <v>11.948051948052001</v>
      </c>
      <c r="M6471" s="2">
        <v>5.1948051948050002</v>
      </c>
      <c r="N6471" s="2">
        <v>0.51948051948100005</v>
      </c>
      <c r="O6471" s="2">
        <v>5.9740259740260004</v>
      </c>
      <c r="P6471" s="2">
        <v>2.337662337662</v>
      </c>
      <c r="Q6471" s="2">
        <v>56.103896103895998</v>
      </c>
      <c r="R6471" s="14">
        <v>5.1948051948050002</v>
      </c>
    </row>
    <row r="6472" spans="3:18" ht="25.2" x14ac:dyDescent="0.25">
      <c r="C6472" s="125"/>
      <c r="D6472" s="120"/>
      <c r="E6472" s="4" t="s">
        <v>43</v>
      </c>
      <c r="F6472" s="5"/>
      <c r="G6472" s="6">
        <v>1574</v>
      </c>
      <c r="H6472" s="7">
        <v>124</v>
      </c>
      <c r="I6472" s="1">
        <v>31</v>
      </c>
      <c r="J6472" s="1">
        <v>316</v>
      </c>
      <c r="K6472" s="1">
        <v>19</v>
      </c>
      <c r="L6472" s="1">
        <v>205</v>
      </c>
      <c r="M6472" s="1">
        <v>73</v>
      </c>
      <c r="N6472" s="1">
        <v>23</v>
      </c>
      <c r="O6472" s="1">
        <v>58</v>
      </c>
      <c r="P6472" s="1">
        <v>33</v>
      </c>
      <c r="Q6472" s="1">
        <v>923</v>
      </c>
      <c r="R6472" s="11">
        <v>80</v>
      </c>
    </row>
    <row r="6473" spans="3:18" x14ac:dyDescent="0.25">
      <c r="C6473" s="125"/>
      <c r="D6473" s="120"/>
      <c r="E6473" s="9"/>
      <c r="F6473" s="10"/>
      <c r="G6473" s="8">
        <v>100</v>
      </c>
      <c r="H6473" s="13">
        <v>7.8780177890719996</v>
      </c>
      <c r="I6473" s="2">
        <v>1.9695044472679999</v>
      </c>
      <c r="J6473" s="2">
        <v>20.076238881830001</v>
      </c>
      <c r="K6473" s="2">
        <v>1.2071156289710001</v>
      </c>
      <c r="L6473" s="2">
        <v>13.024142312579</v>
      </c>
      <c r="M6473" s="2">
        <v>4.6378653113089996</v>
      </c>
      <c r="N6473" s="2">
        <v>1.46124523507</v>
      </c>
      <c r="O6473" s="2">
        <v>3.6848792884370001</v>
      </c>
      <c r="P6473" s="2">
        <v>2.0965692503179998</v>
      </c>
      <c r="Q6473" s="2">
        <v>58.640406607369997</v>
      </c>
      <c r="R6473" s="14">
        <v>5.0825921219819996</v>
      </c>
    </row>
    <row r="6474" spans="3:18" ht="25.2" x14ac:dyDescent="0.25">
      <c r="C6474" s="125"/>
      <c r="D6474" s="120"/>
      <c r="E6474" s="4" t="s">
        <v>44</v>
      </c>
      <c r="F6474" s="5"/>
      <c r="G6474" s="6">
        <v>89</v>
      </c>
      <c r="H6474" s="7">
        <v>7</v>
      </c>
      <c r="I6474" s="1">
        <v>0</v>
      </c>
      <c r="J6474" s="1">
        <v>24</v>
      </c>
      <c r="K6474" s="1">
        <v>2</v>
      </c>
      <c r="L6474" s="1">
        <v>15</v>
      </c>
      <c r="M6474" s="1">
        <v>3</v>
      </c>
      <c r="N6474" s="1">
        <v>2</v>
      </c>
      <c r="O6474" s="1">
        <v>5</v>
      </c>
      <c r="P6474" s="1">
        <v>1</v>
      </c>
      <c r="Q6474" s="1">
        <v>48</v>
      </c>
      <c r="R6474" s="11">
        <v>2</v>
      </c>
    </row>
    <row r="6475" spans="3:18" x14ac:dyDescent="0.25">
      <c r="C6475" s="125"/>
      <c r="D6475" s="120"/>
      <c r="E6475" s="9"/>
      <c r="F6475" s="10"/>
      <c r="G6475" s="8">
        <v>100</v>
      </c>
      <c r="H6475" s="13">
        <v>7.8651685393259996</v>
      </c>
      <c r="I6475" s="16">
        <v>0</v>
      </c>
      <c r="J6475" s="2">
        <v>26.966292134831001</v>
      </c>
      <c r="K6475" s="2">
        <v>2.2471910112360001</v>
      </c>
      <c r="L6475" s="2">
        <v>16.853932584270002</v>
      </c>
      <c r="M6475" s="2">
        <v>3.3707865168539999</v>
      </c>
      <c r="N6475" s="2">
        <v>2.2471910112360001</v>
      </c>
      <c r="O6475" s="2">
        <v>5.61797752809</v>
      </c>
      <c r="P6475" s="2">
        <v>1.123595505618</v>
      </c>
      <c r="Q6475" s="2">
        <v>53.932584269663003</v>
      </c>
      <c r="R6475" s="14">
        <v>2.2471910112360001</v>
      </c>
    </row>
    <row r="6476" spans="3:18" ht="25.2" x14ac:dyDescent="0.25">
      <c r="C6476" s="125"/>
      <c r="D6476" s="120"/>
      <c r="E6476" s="4" t="s">
        <v>45</v>
      </c>
      <c r="F6476" s="5"/>
      <c r="G6476" s="6">
        <v>956</v>
      </c>
      <c r="H6476" s="7">
        <v>84</v>
      </c>
      <c r="I6476" s="1">
        <v>24</v>
      </c>
      <c r="J6476" s="1">
        <v>209</v>
      </c>
      <c r="K6476" s="1">
        <v>15</v>
      </c>
      <c r="L6476" s="1">
        <v>120</v>
      </c>
      <c r="M6476" s="1">
        <v>45</v>
      </c>
      <c r="N6476" s="1">
        <v>14</v>
      </c>
      <c r="O6476" s="1">
        <v>39</v>
      </c>
      <c r="P6476" s="1">
        <v>29</v>
      </c>
      <c r="Q6476" s="1">
        <v>536</v>
      </c>
      <c r="R6476" s="11">
        <v>54</v>
      </c>
    </row>
    <row r="6477" spans="3:18" x14ac:dyDescent="0.25">
      <c r="C6477" s="125"/>
      <c r="D6477" s="120"/>
      <c r="E6477" s="9"/>
      <c r="F6477" s="10"/>
      <c r="G6477" s="8">
        <v>100</v>
      </c>
      <c r="H6477" s="13">
        <v>8.7866108786609995</v>
      </c>
      <c r="I6477" s="2">
        <v>2.5104602510460001</v>
      </c>
      <c r="J6477" s="2">
        <v>21.861924686192001</v>
      </c>
      <c r="K6477" s="2">
        <v>1.5690376569040001</v>
      </c>
      <c r="L6477" s="2">
        <v>12.552301255230001</v>
      </c>
      <c r="M6477" s="2">
        <v>4.707112970711</v>
      </c>
      <c r="N6477" s="2">
        <v>1.464435146444</v>
      </c>
      <c r="O6477" s="2">
        <v>4.0794979079499996</v>
      </c>
      <c r="P6477" s="2">
        <v>3.0334728033470002</v>
      </c>
      <c r="Q6477" s="2">
        <v>56.066945606695</v>
      </c>
      <c r="R6477" s="14">
        <v>5.6485355648539999</v>
      </c>
    </row>
    <row r="6478" spans="3:18" ht="25.2" x14ac:dyDescent="0.25">
      <c r="C6478" s="125"/>
      <c r="D6478" s="120"/>
      <c r="E6478" s="4" t="s">
        <v>46</v>
      </c>
      <c r="F6478" s="5"/>
      <c r="G6478" s="6">
        <v>85</v>
      </c>
      <c r="H6478" s="7">
        <v>7</v>
      </c>
      <c r="I6478" s="1">
        <v>2</v>
      </c>
      <c r="J6478" s="1">
        <v>14</v>
      </c>
      <c r="K6478" s="1">
        <v>1</v>
      </c>
      <c r="L6478" s="1">
        <v>10</v>
      </c>
      <c r="M6478" s="1">
        <v>6</v>
      </c>
      <c r="N6478" s="1">
        <v>0</v>
      </c>
      <c r="O6478" s="1">
        <v>5</v>
      </c>
      <c r="P6478" s="1">
        <v>3</v>
      </c>
      <c r="Q6478" s="1">
        <v>51</v>
      </c>
      <c r="R6478" s="11">
        <v>2</v>
      </c>
    </row>
    <row r="6479" spans="3:18" x14ac:dyDescent="0.25">
      <c r="C6479" s="125"/>
      <c r="D6479" s="120"/>
      <c r="E6479" s="9"/>
      <c r="F6479" s="10"/>
      <c r="G6479" s="8">
        <v>100</v>
      </c>
      <c r="H6479" s="13">
        <v>8.2352941176469994</v>
      </c>
      <c r="I6479" s="2">
        <v>2.352941176471</v>
      </c>
      <c r="J6479" s="2">
        <v>16.470588235293999</v>
      </c>
      <c r="K6479" s="2">
        <v>1.1764705882349999</v>
      </c>
      <c r="L6479" s="2">
        <v>11.764705882353001</v>
      </c>
      <c r="M6479" s="2">
        <v>7.0588235294119999</v>
      </c>
      <c r="N6479" s="16">
        <v>0</v>
      </c>
      <c r="O6479" s="2">
        <v>5.8823529411760003</v>
      </c>
      <c r="P6479" s="2">
        <v>3.5294117647059999</v>
      </c>
      <c r="Q6479" s="2">
        <v>60</v>
      </c>
      <c r="R6479" s="14">
        <v>2.352941176471</v>
      </c>
    </row>
    <row r="6480" spans="3:18" x14ac:dyDescent="0.25">
      <c r="C6480" s="125"/>
      <c r="D6480" s="120"/>
      <c r="E6480" s="4" t="s">
        <v>18</v>
      </c>
      <c r="F6480" s="5"/>
      <c r="G6480" s="6">
        <v>17</v>
      </c>
      <c r="H6480" s="7">
        <v>0</v>
      </c>
      <c r="I6480" s="1">
        <v>0</v>
      </c>
      <c r="J6480" s="1">
        <v>2</v>
      </c>
      <c r="K6480" s="1">
        <v>0</v>
      </c>
      <c r="L6480" s="1">
        <v>0</v>
      </c>
      <c r="M6480" s="1">
        <v>1</v>
      </c>
      <c r="N6480" s="1">
        <v>0</v>
      </c>
      <c r="O6480" s="1">
        <v>0</v>
      </c>
      <c r="P6480" s="1">
        <v>0</v>
      </c>
      <c r="Q6480" s="1">
        <v>12</v>
      </c>
      <c r="R6480" s="11">
        <v>2</v>
      </c>
    </row>
    <row r="6481" spans="3:18" x14ac:dyDescent="0.25">
      <c r="C6481" s="125"/>
      <c r="D6481" s="120"/>
      <c r="E6481" s="9"/>
      <c r="F6481" s="10"/>
      <c r="G6481" s="8">
        <v>100</v>
      </c>
      <c r="H6481" s="36">
        <v>0</v>
      </c>
      <c r="I6481" s="16">
        <v>0</v>
      </c>
      <c r="J6481" s="2">
        <v>11.764705882353001</v>
      </c>
      <c r="K6481" s="16">
        <v>0</v>
      </c>
      <c r="L6481" s="16">
        <v>0</v>
      </c>
      <c r="M6481" s="2">
        <v>5.8823529411760003</v>
      </c>
      <c r="N6481" s="16">
        <v>0</v>
      </c>
      <c r="O6481" s="16">
        <v>0</v>
      </c>
      <c r="P6481" s="16">
        <v>0</v>
      </c>
      <c r="Q6481" s="2">
        <v>70.588235294117993</v>
      </c>
      <c r="R6481" s="14">
        <v>11.764705882353001</v>
      </c>
    </row>
    <row r="6482" spans="3:18" x14ac:dyDescent="0.25">
      <c r="C6482" s="121" t="s">
        <v>47</v>
      </c>
      <c r="D6482" s="119" t="s">
        <v>20</v>
      </c>
      <c r="E6482" s="18" t="s">
        <v>48</v>
      </c>
      <c r="F6482" s="17"/>
      <c r="G6482" s="19">
        <v>385</v>
      </c>
      <c r="H6482" s="21">
        <v>33</v>
      </c>
      <c r="I6482" s="3">
        <v>20</v>
      </c>
      <c r="J6482" s="3">
        <v>69</v>
      </c>
      <c r="K6482" s="3">
        <v>32</v>
      </c>
      <c r="L6482" s="3">
        <v>46</v>
      </c>
      <c r="M6482" s="3">
        <v>20</v>
      </c>
      <c r="N6482" s="3">
        <v>2</v>
      </c>
      <c r="O6482" s="3">
        <v>23</v>
      </c>
      <c r="P6482" s="3">
        <v>9</v>
      </c>
      <c r="Q6482" s="3">
        <v>216</v>
      </c>
      <c r="R6482" s="22">
        <v>20</v>
      </c>
    </row>
    <row r="6483" spans="3:18" x14ac:dyDescent="0.25">
      <c r="C6483" s="125"/>
      <c r="D6483" s="120"/>
      <c r="E6483" s="9"/>
      <c r="F6483" s="10"/>
      <c r="G6483" s="8">
        <v>100</v>
      </c>
      <c r="H6483" s="13">
        <v>8.5714285714289993</v>
      </c>
      <c r="I6483" s="2">
        <v>5.1948051948050002</v>
      </c>
      <c r="J6483" s="2">
        <v>17.922077922078</v>
      </c>
      <c r="K6483" s="2">
        <v>8.311688311688</v>
      </c>
      <c r="L6483" s="2">
        <v>11.948051948052001</v>
      </c>
      <c r="M6483" s="2">
        <v>5.1948051948050002</v>
      </c>
      <c r="N6483" s="2">
        <v>0.51948051948100005</v>
      </c>
      <c r="O6483" s="2">
        <v>5.9740259740260004</v>
      </c>
      <c r="P6483" s="2">
        <v>2.337662337662</v>
      </c>
      <c r="Q6483" s="2">
        <v>56.103896103895998</v>
      </c>
      <c r="R6483" s="14">
        <v>5.1948051948050002</v>
      </c>
    </row>
    <row r="6484" spans="3:18" x14ac:dyDescent="0.25">
      <c r="C6484" s="125"/>
      <c r="D6484" s="120"/>
      <c r="E6484" s="4" t="s">
        <v>49</v>
      </c>
      <c r="F6484" s="5"/>
      <c r="G6484" s="6">
        <v>1156</v>
      </c>
      <c r="H6484" s="7">
        <v>92</v>
      </c>
      <c r="I6484" s="1">
        <v>27</v>
      </c>
      <c r="J6484" s="1">
        <v>223</v>
      </c>
      <c r="K6484" s="1">
        <v>23</v>
      </c>
      <c r="L6484" s="1">
        <v>141</v>
      </c>
      <c r="M6484" s="1">
        <v>57</v>
      </c>
      <c r="N6484" s="1">
        <v>12</v>
      </c>
      <c r="O6484" s="1">
        <v>43</v>
      </c>
      <c r="P6484" s="1">
        <v>31</v>
      </c>
      <c r="Q6484" s="1">
        <v>680</v>
      </c>
      <c r="R6484" s="11">
        <v>56</v>
      </c>
    </row>
    <row r="6485" spans="3:18" x14ac:dyDescent="0.25">
      <c r="C6485" s="125"/>
      <c r="D6485" s="120"/>
      <c r="E6485" s="9"/>
      <c r="F6485" s="10"/>
      <c r="G6485" s="8">
        <v>100</v>
      </c>
      <c r="H6485" s="13">
        <v>7.9584775086509998</v>
      </c>
      <c r="I6485" s="2">
        <v>2.3356401384079999</v>
      </c>
      <c r="J6485" s="2">
        <v>19.290657439446001</v>
      </c>
      <c r="K6485" s="2">
        <v>1.989619377163</v>
      </c>
      <c r="L6485" s="2">
        <v>12.197231833909999</v>
      </c>
      <c r="M6485" s="2">
        <v>4.9307958477509999</v>
      </c>
      <c r="N6485" s="2">
        <v>1.0380622837369999</v>
      </c>
      <c r="O6485" s="2">
        <v>3.7197231833909998</v>
      </c>
      <c r="P6485" s="2">
        <v>2.6816608996540001</v>
      </c>
      <c r="Q6485" s="2">
        <v>58.823529411765001</v>
      </c>
      <c r="R6485" s="14">
        <v>4.8442906574390001</v>
      </c>
    </row>
    <row r="6486" spans="3:18" x14ac:dyDescent="0.25">
      <c r="C6486" s="125"/>
      <c r="D6486" s="120"/>
      <c r="E6486" s="4" t="s">
        <v>50</v>
      </c>
      <c r="F6486" s="5"/>
      <c r="G6486" s="6">
        <v>466</v>
      </c>
      <c r="H6486" s="7">
        <v>41</v>
      </c>
      <c r="I6486" s="1">
        <v>8</v>
      </c>
      <c r="J6486" s="1">
        <v>94</v>
      </c>
      <c r="K6486" s="1">
        <v>6</v>
      </c>
      <c r="L6486" s="1">
        <v>59</v>
      </c>
      <c r="M6486" s="1">
        <v>22</v>
      </c>
      <c r="N6486" s="1">
        <v>7</v>
      </c>
      <c r="O6486" s="1">
        <v>19</v>
      </c>
      <c r="P6486" s="1">
        <v>12</v>
      </c>
      <c r="Q6486" s="1">
        <v>271</v>
      </c>
      <c r="R6486" s="11">
        <v>21</v>
      </c>
    </row>
    <row r="6487" spans="3:18" x14ac:dyDescent="0.25">
      <c r="C6487" s="125"/>
      <c r="D6487" s="120"/>
      <c r="E6487" s="9"/>
      <c r="F6487" s="10"/>
      <c r="G6487" s="8">
        <v>100</v>
      </c>
      <c r="H6487" s="13">
        <v>8.7982832618030002</v>
      </c>
      <c r="I6487" s="2">
        <v>1.716738197425</v>
      </c>
      <c r="J6487" s="2">
        <v>20.171673819742001</v>
      </c>
      <c r="K6487" s="2">
        <v>1.287553648069</v>
      </c>
      <c r="L6487" s="2">
        <v>12.660944206009001</v>
      </c>
      <c r="M6487" s="2">
        <v>4.7210300429179997</v>
      </c>
      <c r="N6487" s="2">
        <v>1.502145922747</v>
      </c>
      <c r="O6487" s="2">
        <v>4.0772532188839996</v>
      </c>
      <c r="P6487" s="2">
        <v>2.5751072961369998</v>
      </c>
      <c r="Q6487" s="2">
        <v>58.154506437767999</v>
      </c>
      <c r="R6487" s="14">
        <v>4.5064377682399996</v>
      </c>
    </row>
    <row r="6488" spans="3:18" x14ac:dyDescent="0.25">
      <c r="C6488" s="125"/>
      <c r="D6488" s="120"/>
      <c r="E6488" s="4" t="s">
        <v>51</v>
      </c>
      <c r="F6488" s="5"/>
      <c r="G6488" s="6">
        <v>191</v>
      </c>
      <c r="H6488" s="7">
        <v>15</v>
      </c>
      <c r="I6488" s="1">
        <v>4</v>
      </c>
      <c r="J6488" s="1">
        <v>52</v>
      </c>
      <c r="K6488" s="1">
        <v>0</v>
      </c>
      <c r="L6488" s="1">
        <v>29</v>
      </c>
      <c r="M6488" s="1">
        <v>11</v>
      </c>
      <c r="N6488" s="1">
        <v>4</v>
      </c>
      <c r="O6488" s="1">
        <v>8</v>
      </c>
      <c r="P6488" s="1">
        <v>5</v>
      </c>
      <c r="Q6488" s="1">
        <v>101</v>
      </c>
      <c r="R6488" s="11">
        <v>9</v>
      </c>
    </row>
    <row r="6489" spans="3:18" x14ac:dyDescent="0.25">
      <c r="C6489" s="125"/>
      <c r="D6489" s="120"/>
      <c r="E6489" s="9"/>
      <c r="F6489" s="10"/>
      <c r="G6489" s="8">
        <v>100</v>
      </c>
      <c r="H6489" s="13">
        <v>7.8534031413610004</v>
      </c>
      <c r="I6489" s="2">
        <v>2.0942408376959998</v>
      </c>
      <c r="J6489" s="2">
        <v>27.225130890052</v>
      </c>
      <c r="K6489" s="16">
        <v>0</v>
      </c>
      <c r="L6489" s="2">
        <v>15.183246073297999</v>
      </c>
      <c r="M6489" s="2">
        <v>5.7591623036649997</v>
      </c>
      <c r="N6489" s="2">
        <v>2.0942408376959998</v>
      </c>
      <c r="O6489" s="2">
        <v>4.1884816753929996</v>
      </c>
      <c r="P6489" s="2">
        <v>2.6178010471199999</v>
      </c>
      <c r="Q6489" s="2">
        <v>52.879581151831999</v>
      </c>
      <c r="R6489" s="14">
        <v>4.7120418848170003</v>
      </c>
    </row>
    <row r="6490" spans="3:18" x14ac:dyDescent="0.25">
      <c r="C6490" s="125"/>
      <c r="D6490" s="120"/>
      <c r="E6490" s="4" t="s">
        <v>52</v>
      </c>
      <c r="F6490" s="5"/>
      <c r="G6490" s="6">
        <v>181</v>
      </c>
      <c r="H6490" s="7">
        <v>19</v>
      </c>
      <c r="I6490" s="1">
        <v>5</v>
      </c>
      <c r="J6490" s="1">
        <v>38</v>
      </c>
      <c r="K6490" s="1">
        <v>3</v>
      </c>
      <c r="L6490" s="1">
        <v>23</v>
      </c>
      <c r="M6490" s="1">
        <v>5</v>
      </c>
      <c r="N6490" s="1">
        <v>2</v>
      </c>
      <c r="O6490" s="1">
        <v>7</v>
      </c>
      <c r="P6490" s="1">
        <v>3</v>
      </c>
      <c r="Q6490" s="1">
        <v>105</v>
      </c>
      <c r="R6490" s="11">
        <v>11</v>
      </c>
    </row>
    <row r="6491" spans="3:18" x14ac:dyDescent="0.25">
      <c r="C6491" s="125"/>
      <c r="D6491" s="120"/>
      <c r="E6491" s="9"/>
      <c r="F6491" s="10"/>
      <c r="G6491" s="8">
        <v>100</v>
      </c>
      <c r="H6491" s="13">
        <v>10.497237569060999</v>
      </c>
      <c r="I6491" s="2">
        <v>2.7624309392269999</v>
      </c>
      <c r="J6491" s="2">
        <v>20.994475138121999</v>
      </c>
      <c r="K6491" s="2">
        <v>1.657458563536</v>
      </c>
      <c r="L6491" s="2">
        <v>12.707182320442</v>
      </c>
      <c r="M6491" s="2">
        <v>2.7624309392269999</v>
      </c>
      <c r="N6491" s="2">
        <v>1.1049723756909999</v>
      </c>
      <c r="O6491" s="2">
        <v>3.867403314917</v>
      </c>
      <c r="P6491" s="2">
        <v>1.657458563536</v>
      </c>
      <c r="Q6491" s="2">
        <v>58.011049723756997</v>
      </c>
      <c r="R6491" s="14">
        <v>6.0773480662979997</v>
      </c>
    </row>
    <row r="6492" spans="3:18" x14ac:dyDescent="0.25">
      <c r="C6492" s="125"/>
      <c r="D6492" s="120"/>
      <c r="E6492" s="4" t="s">
        <v>18</v>
      </c>
      <c r="F6492" s="5"/>
      <c r="G6492" s="6">
        <v>35</v>
      </c>
      <c r="H6492" s="7">
        <v>1</v>
      </c>
      <c r="I6492" s="1">
        <v>1</v>
      </c>
      <c r="J6492" s="1">
        <v>3</v>
      </c>
      <c r="K6492" s="1">
        <v>0</v>
      </c>
      <c r="L6492" s="1">
        <v>2</v>
      </c>
      <c r="M6492" s="1">
        <v>3</v>
      </c>
      <c r="N6492" s="1">
        <v>0</v>
      </c>
      <c r="O6492" s="1">
        <v>0</v>
      </c>
      <c r="P6492" s="1">
        <v>0</v>
      </c>
      <c r="Q6492" s="1">
        <v>23</v>
      </c>
      <c r="R6492" s="11">
        <v>5</v>
      </c>
    </row>
    <row r="6493" spans="3:18" x14ac:dyDescent="0.25">
      <c r="C6493" s="125"/>
      <c r="D6493" s="120"/>
      <c r="E6493" s="9"/>
      <c r="F6493" s="10"/>
      <c r="G6493" s="8">
        <v>100</v>
      </c>
      <c r="H6493" s="13">
        <v>2.8571428571430002</v>
      </c>
      <c r="I6493" s="2">
        <v>2.8571428571430002</v>
      </c>
      <c r="J6493" s="2">
        <v>8.5714285714289993</v>
      </c>
      <c r="K6493" s="16">
        <v>0</v>
      </c>
      <c r="L6493" s="2">
        <v>5.7142857142860004</v>
      </c>
      <c r="M6493" s="2">
        <v>8.5714285714289993</v>
      </c>
      <c r="N6493" s="16">
        <v>0</v>
      </c>
      <c r="O6493" s="16">
        <v>0</v>
      </c>
      <c r="P6493" s="16">
        <v>0</v>
      </c>
      <c r="Q6493" s="2">
        <v>65.714285714286007</v>
      </c>
      <c r="R6493" s="14">
        <v>14.285714285714</v>
      </c>
    </row>
    <row r="6494" spans="3:18" x14ac:dyDescent="0.25">
      <c r="C6494" s="121" t="s">
        <v>53</v>
      </c>
      <c r="D6494" s="119" t="s">
        <v>20</v>
      </c>
      <c r="E6494" s="18" t="s">
        <v>54</v>
      </c>
      <c r="F6494" s="17"/>
      <c r="G6494" s="19">
        <v>331</v>
      </c>
      <c r="H6494" s="21">
        <v>35</v>
      </c>
      <c r="I6494" s="3">
        <v>11</v>
      </c>
      <c r="J6494" s="3">
        <v>73</v>
      </c>
      <c r="K6494" s="3">
        <v>6</v>
      </c>
      <c r="L6494" s="3">
        <v>40</v>
      </c>
      <c r="M6494" s="3">
        <v>14</v>
      </c>
      <c r="N6494" s="3">
        <v>4</v>
      </c>
      <c r="O6494" s="3">
        <v>10</v>
      </c>
      <c r="P6494" s="3">
        <v>10</v>
      </c>
      <c r="Q6494" s="3">
        <v>182</v>
      </c>
      <c r="R6494" s="22">
        <v>27</v>
      </c>
    </row>
    <row r="6495" spans="3:18" x14ac:dyDescent="0.25">
      <c r="C6495" s="125"/>
      <c r="D6495" s="120"/>
      <c r="E6495" s="9"/>
      <c r="F6495" s="10"/>
      <c r="G6495" s="8">
        <v>100</v>
      </c>
      <c r="H6495" s="13">
        <v>10.574018126887999</v>
      </c>
      <c r="I6495" s="2">
        <v>3.3232628398789998</v>
      </c>
      <c r="J6495" s="2">
        <v>22.054380664652999</v>
      </c>
      <c r="K6495" s="2">
        <v>1.8126888217520001</v>
      </c>
      <c r="L6495" s="2">
        <v>12.084592145015</v>
      </c>
      <c r="M6495" s="2">
        <v>4.2296072507550004</v>
      </c>
      <c r="N6495" s="2">
        <v>1.2084592145019999</v>
      </c>
      <c r="O6495" s="2">
        <v>3.021148036254</v>
      </c>
      <c r="P6495" s="2">
        <v>3.021148036254</v>
      </c>
      <c r="Q6495" s="2">
        <v>54.984894259819001</v>
      </c>
      <c r="R6495" s="14">
        <v>8.1570996978850001</v>
      </c>
    </row>
    <row r="6496" spans="3:18" x14ac:dyDescent="0.25">
      <c r="C6496" s="125"/>
      <c r="D6496" s="120"/>
      <c r="E6496" s="4" t="s">
        <v>55</v>
      </c>
      <c r="F6496" s="5"/>
      <c r="G6496" s="6">
        <v>1212</v>
      </c>
      <c r="H6496" s="7">
        <v>101</v>
      </c>
      <c r="I6496" s="1">
        <v>36</v>
      </c>
      <c r="J6496" s="1">
        <v>224</v>
      </c>
      <c r="K6496" s="1">
        <v>33</v>
      </c>
      <c r="L6496" s="1">
        <v>153</v>
      </c>
      <c r="M6496" s="1">
        <v>58</v>
      </c>
      <c r="N6496" s="1">
        <v>12</v>
      </c>
      <c r="O6496" s="1">
        <v>43</v>
      </c>
      <c r="P6496" s="1">
        <v>27</v>
      </c>
      <c r="Q6496" s="1">
        <v>714</v>
      </c>
      <c r="R6496" s="11">
        <v>58</v>
      </c>
    </row>
    <row r="6497" spans="3:18" x14ac:dyDescent="0.25">
      <c r="C6497" s="125"/>
      <c r="D6497" s="120"/>
      <c r="E6497" s="9"/>
      <c r="F6497" s="10"/>
      <c r="G6497" s="8">
        <v>100</v>
      </c>
      <c r="H6497" s="13">
        <v>8.333333333333</v>
      </c>
      <c r="I6497" s="2">
        <v>2.970297029703</v>
      </c>
      <c r="J6497" s="2">
        <v>18.481848184817999</v>
      </c>
      <c r="K6497" s="2">
        <v>2.7227722772280001</v>
      </c>
      <c r="L6497" s="2">
        <v>12.623762376238</v>
      </c>
      <c r="M6497" s="2">
        <v>4.7854785478549999</v>
      </c>
      <c r="N6497" s="2">
        <v>0.99009900990099997</v>
      </c>
      <c r="O6497" s="2">
        <v>3.5478547854790001</v>
      </c>
      <c r="P6497" s="2">
        <v>2.2277227722770001</v>
      </c>
      <c r="Q6497" s="2">
        <v>58.910891089109001</v>
      </c>
      <c r="R6497" s="14">
        <v>4.7854785478549999</v>
      </c>
    </row>
    <row r="6498" spans="3:18" ht="25.2" x14ac:dyDescent="0.25">
      <c r="C6498" s="125"/>
      <c r="D6498" s="120"/>
      <c r="E6498" s="4" t="s">
        <v>56</v>
      </c>
      <c r="F6498" s="5"/>
      <c r="G6498" s="6">
        <v>615</v>
      </c>
      <c r="H6498" s="7">
        <v>46</v>
      </c>
      <c r="I6498" s="1">
        <v>12</v>
      </c>
      <c r="J6498" s="1">
        <v>134</v>
      </c>
      <c r="K6498" s="1">
        <v>9</v>
      </c>
      <c r="L6498" s="1">
        <v>78</v>
      </c>
      <c r="M6498" s="1">
        <v>30</v>
      </c>
      <c r="N6498" s="1">
        <v>10</v>
      </c>
      <c r="O6498" s="1">
        <v>29</v>
      </c>
      <c r="P6498" s="1">
        <v>19</v>
      </c>
      <c r="Q6498" s="1">
        <v>349</v>
      </c>
      <c r="R6498" s="11">
        <v>27</v>
      </c>
    </row>
    <row r="6499" spans="3:18" x14ac:dyDescent="0.25">
      <c r="C6499" s="125"/>
      <c r="D6499" s="120"/>
      <c r="E6499" s="9"/>
      <c r="F6499" s="10"/>
      <c r="G6499" s="8">
        <v>100</v>
      </c>
      <c r="H6499" s="13">
        <v>7.4796747967480002</v>
      </c>
      <c r="I6499" s="2">
        <v>1.951219512195</v>
      </c>
      <c r="J6499" s="2">
        <v>21.788617886179001</v>
      </c>
      <c r="K6499" s="2">
        <v>1.4634146341459999</v>
      </c>
      <c r="L6499" s="2">
        <v>12.682926829268</v>
      </c>
      <c r="M6499" s="2">
        <v>4.8780487804880002</v>
      </c>
      <c r="N6499" s="2">
        <v>1.6260162601629999</v>
      </c>
      <c r="O6499" s="2">
        <v>4.7154471544719998</v>
      </c>
      <c r="P6499" s="2">
        <v>3.0894308943089999</v>
      </c>
      <c r="Q6499" s="2">
        <v>56.747967479674998</v>
      </c>
      <c r="R6499" s="14">
        <v>4.3902439024389999</v>
      </c>
    </row>
    <row r="6500" spans="3:18" x14ac:dyDescent="0.25">
      <c r="C6500" s="125"/>
      <c r="D6500" s="120"/>
      <c r="E6500" s="4" t="s">
        <v>57</v>
      </c>
      <c r="F6500" s="5"/>
      <c r="G6500" s="6">
        <v>234</v>
      </c>
      <c r="H6500" s="7">
        <v>16</v>
      </c>
      <c r="I6500" s="1">
        <v>5</v>
      </c>
      <c r="J6500" s="1">
        <v>43</v>
      </c>
      <c r="K6500" s="1">
        <v>15</v>
      </c>
      <c r="L6500" s="1">
        <v>26</v>
      </c>
      <c r="M6500" s="1">
        <v>14</v>
      </c>
      <c r="N6500" s="1">
        <v>1</v>
      </c>
      <c r="O6500" s="1">
        <v>17</v>
      </c>
      <c r="P6500" s="1">
        <v>4</v>
      </c>
      <c r="Q6500" s="1">
        <v>138</v>
      </c>
      <c r="R6500" s="11">
        <v>9</v>
      </c>
    </row>
    <row r="6501" spans="3:18" x14ac:dyDescent="0.25">
      <c r="C6501" s="125"/>
      <c r="D6501" s="120"/>
      <c r="E6501" s="9"/>
      <c r="F6501" s="10"/>
      <c r="G6501" s="8">
        <v>100</v>
      </c>
      <c r="H6501" s="13">
        <v>6.8376068376069998</v>
      </c>
      <c r="I6501" s="2">
        <v>2.1367521367519999</v>
      </c>
      <c r="J6501" s="2">
        <v>18.376068376068002</v>
      </c>
      <c r="K6501" s="2">
        <v>6.4102564102560002</v>
      </c>
      <c r="L6501" s="2">
        <v>11.111111111111001</v>
      </c>
      <c r="M6501" s="2">
        <v>5.9829059829059998</v>
      </c>
      <c r="N6501" s="2">
        <v>0.42735042735000001</v>
      </c>
      <c r="O6501" s="2">
        <v>7.2649572649570002</v>
      </c>
      <c r="P6501" s="2">
        <v>1.709401709402</v>
      </c>
      <c r="Q6501" s="2">
        <v>58.974358974358999</v>
      </c>
      <c r="R6501" s="14">
        <v>3.8461538461539999</v>
      </c>
    </row>
    <row r="6502" spans="3:18" x14ac:dyDescent="0.25">
      <c r="C6502" s="125"/>
      <c r="D6502" s="120"/>
      <c r="E6502" s="4" t="s">
        <v>18</v>
      </c>
      <c r="F6502" s="5"/>
      <c r="G6502" s="6">
        <v>22</v>
      </c>
      <c r="H6502" s="7">
        <v>3</v>
      </c>
      <c r="I6502" s="1">
        <v>1</v>
      </c>
      <c r="J6502" s="1">
        <v>5</v>
      </c>
      <c r="K6502" s="1">
        <v>1</v>
      </c>
      <c r="L6502" s="1">
        <v>3</v>
      </c>
      <c r="M6502" s="1">
        <v>2</v>
      </c>
      <c r="N6502" s="1">
        <v>0</v>
      </c>
      <c r="O6502" s="1">
        <v>1</v>
      </c>
      <c r="P6502" s="1">
        <v>0</v>
      </c>
      <c r="Q6502" s="1">
        <v>13</v>
      </c>
      <c r="R6502" s="11">
        <v>1</v>
      </c>
    </row>
    <row r="6503" spans="3:18" x14ac:dyDescent="0.25">
      <c r="C6503" s="125"/>
      <c r="D6503" s="120"/>
      <c r="E6503" s="9"/>
      <c r="F6503" s="10"/>
      <c r="G6503" s="8">
        <v>100</v>
      </c>
      <c r="H6503" s="13">
        <v>13.636363636364001</v>
      </c>
      <c r="I6503" s="2">
        <v>4.5454545454549997</v>
      </c>
      <c r="J6503" s="2">
        <v>22.727272727273</v>
      </c>
      <c r="K6503" s="2">
        <v>4.5454545454549997</v>
      </c>
      <c r="L6503" s="2">
        <v>13.636363636364001</v>
      </c>
      <c r="M6503" s="2">
        <v>9.0909090909089993</v>
      </c>
      <c r="N6503" s="16">
        <v>0</v>
      </c>
      <c r="O6503" s="2">
        <v>4.5454545454549997</v>
      </c>
      <c r="P6503" s="16">
        <v>0</v>
      </c>
      <c r="Q6503" s="2">
        <v>59.090909090909001</v>
      </c>
      <c r="R6503" s="14">
        <v>4.5454545454549997</v>
      </c>
    </row>
    <row r="6504" spans="3:18" x14ac:dyDescent="0.25">
      <c r="C6504" s="121" t="s">
        <v>58</v>
      </c>
      <c r="D6504" s="119" t="s">
        <v>20</v>
      </c>
      <c r="E6504" s="18" t="s">
        <v>59</v>
      </c>
      <c r="F6504" s="17"/>
      <c r="G6504" s="19">
        <v>522</v>
      </c>
      <c r="H6504" s="21">
        <v>56</v>
      </c>
      <c r="I6504" s="3">
        <v>20</v>
      </c>
      <c r="J6504" s="3">
        <v>93</v>
      </c>
      <c r="K6504" s="3">
        <v>25</v>
      </c>
      <c r="L6504" s="3">
        <v>57</v>
      </c>
      <c r="M6504" s="3">
        <v>27</v>
      </c>
      <c r="N6504" s="3">
        <v>5</v>
      </c>
      <c r="O6504" s="3">
        <v>18</v>
      </c>
      <c r="P6504" s="3">
        <v>17</v>
      </c>
      <c r="Q6504" s="3">
        <v>283</v>
      </c>
      <c r="R6504" s="22">
        <v>45</v>
      </c>
    </row>
    <row r="6505" spans="3:18" x14ac:dyDescent="0.25">
      <c r="C6505" s="125"/>
      <c r="D6505" s="120"/>
      <c r="E6505" s="9"/>
      <c r="F6505" s="10"/>
      <c r="G6505" s="8">
        <v>100</v>
      </c>
      <c r="H6505" s="13">
        <v>10.727969348659</v>
      </c>
      <c r="I6505" s="2">
        <v>3.8314176245209999</v>
      </c>
      <c r="J6505" s="2">
        <v>17.816091954023001</v>
      </c>
      <c r="K6505" s="2">
        <v>4.7892720306510004</v>
      </c>
      <c r="L6505" s="2">
        <v>10.919540229885</v>
      </c>
      <c r="M6505" s="2">
        <v>5.1724137931029999</v>
      </c>
      <c r="N6505" s="2">
        <v>0.95785440612999995</v>
      </c>
      <c r="O6505" s="2">
        <v>3.4482758620689999</v>
      </c>
      <c r="P6505" s="2">
        <v>3.2567049808430002</v>
      </c>
      <c r="Q6505" s="2">
        <v>54.214559386973001</v>
      </c>
      <c r="R6505" s="14">
        <v>8.6206896551720007</v>
      </c>
    </row>
    <row r="6506" spans="3:18" x14ac:dyDescent="0.25">
      <c r="C6506" s="125"/>
      <c r="D6506" s="120"/>
      <c r="E6506" s="4" t="s">
        <v>60</v>
      </c>
      <c r="F6506" s="5"/>
      <c r="G6506" s="6">
        <v>1090</v>
      </c>
      <c r="H6506" s="7">
        <v>97</v>
      </c>
      <c r="I6506" s="1">
        <v>30</v>
      </c>
      <c r="J6506" s="1">
        <v>242</v>
      </c>
      <c r="K6506" s="1">
        <v>23</v>
      </c>
      <c r="L6506" s="1">
        <v>143</v>
      </c>
      <c r="M6506" s="1">
        <v>45</v>
      </c>
      <c r="N6506" s="1">
        <v>12</v>
      </c>
      <c r="O6506" s="1">
        <v>45</v>
      </c>
      <c r="P6506" s="1">
        <v>25</v>
      </c>
      <c r="Q6506" s="1">
        <v>627</v>
      </c>
      <c r="R6506" s="11">
        <v>48</v>
      </c>
    </row>
    <row r="6507" spans="3:18" x14ac:dyDescent="0.25">
      <c r="C6507" s="125"/>
      <c r="D6507" s="120"/>
      <c r="E6507" s="9"/>
      <c r="F6507" s="10"/>
      <c r="G6507" s="8">
        <v>100</v>
      </c>
      <c r="H6507" s="13">
        <v>8.8990825688069997</v>
      </c>
      <c r="I6507" s="2">
        <v>2.7522935779819999</v>
      </c>
      <c r="J6507" s="2">
        <v>22.201834862384999</v>
      </c>
      <c r="K6507" s="2">
        <v>2.1100917431189998</v>
      </c>
      <c r="L6507" s="2">
        <v>13.119266055045999</v>
      </c>
      <c r="M6507" s="2">
        <v>4.1284403669719998</v>
      </c>
      <c r="N6507" s="2">
        <v>1.1009174311929999</v>
      </c>
      <c r="O6507" s="2">
        <v>4.1284403669719998</v>
      </c>
      <c r="P6507" s="2">
        <v>2.293577981651</v>
      </c>
      <c r="Q6507" s="2">
        <v>57.522935779816997</v>
      </c>
      <c r="R6507" s="14">
        <v>4.4036697247710004</v>
      </c>
    </row>
    <row r="6508" spans="3:18" ht="25.2" x14ac:dyDescent="0.25">
      <c r="C6508" s="125"/>
      <c r="D6508" s="120"/>
      <c r="E6508" s="4" t="s">
        <v>61</v>
      </c>
      <c r="F6508" s="5"/>
      <c r="G6508" s="6">
        <v>327</v>
      </c>
      <c r="H6508" s="7">
        <v>20</v>
      </c>
      <c r="I6508" s="1">
        <v>8</v>
      </c>
      <c r="J6508" s="1">
        <v>57</v>
      </c>
      <c r="K6508" s="1">
        <v>7</v>
      </c>
      <c r="L6508" s="1">
        <v>44</v>
      </c>
      <c r="M6508" s="1">
        <v>17</v>
      </c>
      <c r="N6508" s="1">
        <v>6</v>
      </c>
      <c r="O6508" s="1">
        <v>18</v>
      </c>
      <c r="P6508" s="1">
        <v>4</v>
      </c>
      <c r="Q6508" s="1">
        <v>188</v>
      </c>
      <c r="R6508" s="11">
        <v>13</v>
      </c>
    </row>
    <row r="6509" spans="3:18" x14ac:dyDescent="0.25">
      <c r="C6509" s="125"/>
      <c r="D6509" s="120"/>
      <c r="E6509" s="9"/>
      <c r="F6509" s="10"/>
      <c r="G6509" s="8">
        <v>100</v>
      </c>
      <c r="H6509" s="13">
        <v>6.1162079510699998</v>
      </c>
      <c r="I6509" s="2">
        <v>2.4464831804279998</v>
      </c>
      <c r="J6509" s="2">
        <v>17.43119266055</v>
      </c>
      <c r="K6509" s="2">
        <v>2.1406727828749998</v>
      </c>
      <c r="L6509" s="2">
        <v>13.455657492355</v>
      </c>
      <c r="M6509" s="2">
        <v>5.1987767584100002</v>
      </c>
      <c r="N6509" s="2">
        <v>1.834862385321</v>
      </c>
      <c r="O6509" s="2">
        <v>5.5045871559629997</v>
      </c>
      <c r="P6509" s="2">
        <v>1.2232415902139999</v>
      </c>
      <c r="Q6509" s="2">
        <v>57.492354740061003</v>
      </c>
      <c r="R6509" s="14">
        <v>3.9755351681960001</v>
      </c>
    </row>
    <row r="6510" spans="3:18" x14ac:dyDescent="0.25">
      <c r="C6510" s="125"/>
      <c r="D6510" s="120"/>
      <c r="E6510" s="4" t="s">
        <v>62</v>
      </c>
      <c r="F6510" s="5"/>
      <c r="G6510" s="6">
        <v>428</v>
      </c>
      <c r="H6510" s="7">
        <v>25</v>
      </c>
      <c r="I6510" s="1">
        <v>6</v>
      </c>
      <c r="J6510" s="1">
        <v>77</v>
      </c>
      <c r="K6510" s="1">
        <v>9</v>
      </c>
      <c r="L6510" s="1">
        <v>53</v>
      </c>
      <c r="M6510" s="1">
        <v>24</v>
      </c>
      <c r="N6510" s="1">
        <v>3</v>
      </c>
      <c r="O6510" s="1">
        <v>18</v>
      </c>
      <c r="P6510" s="1">
        <v>11</v>
      </c>
      <c r="Q6510" s="1">
        <v>271</v>
      </c>
      <c r="R6510" s="11">
        <v>13</v>
      </c>
    </row>
    <row r="6511" spans="3:18" x14ac:dyDescent="0.25">
      <c r="C6511" s="125"/>
      <c r="D6511" s="120"/>
      <c r="E6511" s="9"/>
      <c r="F6511" s="10"/>
      <c r="G6511" s="8">
        <v>100</v>
      </c>
      <c r="H6511" s="13">
        <v>5.8411214953270001</v>
      </c>
      <c r="I6511" s="2">
        <v>1.401869158879</v>
      </c>
      <c r="J6511" s="2">
        <v>17.990654205607001</v>
      </c>
      <c r="K6511" s="2">
        <v>2.1028037383179998</v>
      </c>
      <c r="L6511" s="2">
        <v>12.383177570093</v>
      </c>
      <c r="M6511" s="2">
        <v>5.6074766355139998</v>
      </c>
      <c r="N6511" s="2">
        <v>0.70093457943899995</v>
      </c>
      <c r="O6511" s="2">
        <v>4.2056074766359997</v>
      </c>
      <c r="P6511" s="2">
        <v>2.570093457944</v>
      </c>
      <c r="Q6511" s="2">
        <v>63.317757009346003</v>
      </c>
      <c r="R6511" s="14">
        <v>3.0373831775700002</v>
      </c>
    </row>
    <row r="6512" spans="3:18" x14ac:dyDescent="0.25">
      <c r="C6512" s="125"/>
      <c r="D6512" s="120"/>
      <c r="E6512" s="4" t="s">
        <v>63</v>
      </c>
      <c r="F6512" s="5"/>
      <c r="G6512" s="6">
        <v>25</v>
      </c>
      <c r="H6512" s="7">
        <v>2</v>
      </c>
      <c r="I6512" s="1">
        <v>0</v>
      </c>
      <c r="J6512" s="1">
        <v>4</v>
      </c>
      <c r="K6512" s="1">
        <v>0</v>
      </c>
      <c r="L6512" s="1">
        <v>1</v>
      </c>
      <c r="M6512" s="1">
        <v>2</v>
      </c>
      <c r="N6512" s="1">
        <v>0</v>
      </c>
      <c r="O6512" s="1">
        <v>0</v>
      </c>
      <c r="P6512" s="1">
        <v>3</v>
      </c>
      <c r="Q6512" s="1">
        <v>14</v>
      </c>
      <c r="R6512" s="11">
        <v>2</v>
      </c>
    </row>
    <row r="6513" spans="3:18" x14ac:dyDescent="0.25">
      <c r="C6513" s="125"/>
      <c r="D6513" s="120"/>
      <c r="E6513" s="9"/>
      <c r="F6513" s="10"/>
      <c r="G6513" s="8">
        <v>100</v>
      </c>
      <c r="H6513" s="13">
        <v>8</v>
      </c>
      <c r="I6513" s="16">
        <v>0</v>
      </c>
      <c r="J6513" s="2">
        <v>16</v>
      </c>
      <c r="K6513" s="16">
        <v>0</v>
      </c>
      <c r="L6513" s="2">
        <v>4</v>
      </c>
      <c r="M6513" s="2">
        <v>8</v>
      </c>
      <c r="N6513" s="16">
        <v>0</v>
      </c>
      <c r="O6513" s="16">
        <v>0</v>
      </c>
      <c r="P6513" s="2">
        <v>12</v>
      </c>
      <c r="Q6513" s="2">
        <v>56</v>
      </c>
      <c r="R6513" s="14">
        <v>8</v>
      </c>
    </row>
    <row r="6514" spans="3:18" x14ac:dyDescent="0.25">
      <c r="C6514" s="125"/>
      <c r="D6514" s="120"/>
      <c r="E6514" s="4" t="s">
        <v>18</v>
      </c>
      <c r="F6514" s="5"/>
      <c r="G6514" s="6">
        <v>22</v>
      </c>
      <c r="H6514" s="7">
        <v>1</v>
      </c>
      <c r="I6514" s="1">
        <v>1</v>
      </c>
      <c r="J6514" s="1">
        <v>6</v>
      </c>
      <c r="K6514" s="1">
        <v>0</v>
      </c>
      <c r="L6514" s="1">
        <v>2</v>
      </c>
      <c r="M6514" s="1">
        <v>3</v>
      </c>
      <c r="N6514" s="1">
        <v>1</v>
      </c>
      <c r="O6514" s="1">
        <v>1</v>
      </c>
      <c r="P6514" s="1">
        <v>0</v>
      </c>
      <c r="Q6514" s="1">
        <v>13</v>
      </c>
      <c r="R6514" s="11">
        <v>1</v>
      </c>
    </row>
    <row r="6515" spans="3:18" x14ac:dyDescent="0.25">
      <c r="C6515" s="125"/>
      <c r="D6515" s="120"/>
      <c r="E6515" s="9"/>
      <c r="F6515" s="10"/>
      <c r="G6515" s="8">
        <v>100</v>
      </c>
      <c r="H6515" s="13">
        <v>4.5454545454549997</v>
      </c>
      <c r="I6515" s="2">
        <v>4.5454545454549997</v>
      </c>
      <c r="J6515" s="2">
        <v>27.272727272727</v>
      </c>
      <c r="K6515" s="16">
        <v>0</v>
      </c>
      <c r="L6515" s="2">
        <v>9.0909090909089993</v>
      </c>
      <c r="M6515" s="2">
        <v>13.636363636364001</v>
      </c>
      <c r="N6515" s="2">
        <v>4.5454545454549997</v>
      </c>
      <c r="O6515" s="2">
        <v>4.5454545454549997</v>
      </c>
      <c r="P6515" s="16">
        <v>0</v>
      </c>
      <c r="Q6515" s="2">
        <v>59.090909090909001</v>
      </c>
      <c r="R6515" s="14">
        <v>4.5454545454549997</v>
      </c>
    </row>
    <row r="6516" spans="3:18" ht="25.2" x14ac:dyDescent="0.25">
      <c r="C6516" s="121" t="s">
        <v>64</v>
      </c>
      <c r="D6516" s="119" t="s">
        <v>20</v>
      </c>
      <c r="E6516" s="18" t="s">
        <v>65</v>
      </c>
      <c r="F6516" s="17"/>
      <c r="G6516" s="19">
        <v>36</v>
      </c>
      <c r="H6516" s="21">
        <v>2</v>
      </c>
      <c r="I6516" s="3">
        <v>3</v>
      </c>
      <c r="J6516" s="3">
        <v>9</v>
      </c>
      <c r="K6516" s="3">
        <v>3</v>
      </c>
      <c r="L6516" s="3">
        <v>8</v>
      </c>
      <c r="M6516" s="3">
        <v>1</v>
      </c>
      <c r="N6516" s="3">
        <v>0</v>
      </c>
      <c r="O6516" s="3">
        <v>0</v>
      </c>
      <c r="P6516" s="3">
        <v>0</v>
      </c>
      <c r="Q6516" s="3">
        <v>15</v>
      </c>
      <c r="R6516" s="22">
        <v>3</v>
      </c>
    </row>
    <row r="6517" spans="3:18" x14ac:dyDescent="0.25">
      <c r="C6517" s="125"/>
      <c r="D6517" s="120"/>
      <c r="E6517" s="9"/>
      <c r="F6517" s="10"/>
      <c r="G6517" s="8">
        <v>100</v>
      </c>
      <c r="H6517" s="13">
        <v>5.5555555555560003</v>
      </c>
      <c r="I6517" s="2">
        <v>8.333333333333</v>
      </c>
      <c r="J6517" s="2">
        <v>25</v>
      </c>
      <c r="K6517" s="2">
        <v>8.333333333333</v>
      </c>
      <c r="L6517" s="2">
        <v>22.222222222222001</v>
      </c>
      <c r="M6517" s="2">
        <v>2.7777777777780002</v>
      </c>
      <c r="N6517" s="16">
        <v>0</v>
      </c>
      <c r="O6517" s="16">
        <v>0</v>
      </c>
      <c r="P6517" s="16">
        <v>0</v>
      </c>
      <c r="Q6517" s="2">
        <v>41.666666666666998</v>
      </c>
      <c r="R6517" s="14">
        <v>8.333333333333</v>
      </c>
    </row>
    <row r="6518" spans="3:18" ht="37.799999999999997" x14ac:dyDescent="0.25">
      <c r="C6518" s="125"/>
      <c r="D6518" s="120"/>
      <c r="E6518" s="4" t="s">
        <v>66</v>
      </c>
      <c r="F6518" s="5"/>
      <c r="G6518" s="6">
        <v>177</v>
      </c>
      <c r="H6518" s="7">
        <v>21</v>
      </c>
      <c r="I6518" s="1">
        <v>8</v>
      </c>
      <c r="J6518" s="1">
        <v>38</v>
      </c>
      <c r="K6518" s="1">
        <v>9</v>
      </c>
      <c r="L6518" s="1">
        <v>25</v>
      </c>
      <c r="M6518" s="1">
        <v>10</v>
      </c>
      <c r="N6518" s="1">
        <v>1</v>
      </c>
      <c r="O6518" s="1">
        <v>10</v>
      </c>
      <c r="P6518" s="1">
        <v>7</v>
      </c>
      <c r="Q6518" s="1">
        <v>88</v>
      </c>
      <c r="R6518" s="11">
        <v>12</v>
      </c>
    </row>
    <row r="6519" spans="3:18" x14ac:dyDescent="0.25">
      <c r="C6519" s="125"/>
      <c r="D6519" s="120"/>
      <c r="E6519" s="9"/>
      <c r="F6519" s="10"/>
      <c r="G6519" s="8">
        <v>100</v>
      </c>
      <c r="H6519" s="13">
        <v>11.864406779661</v>
      </c>
      <c r="I6519" s="2">
        <v>4.5197740112989999</v>
      </c>
      <c r="J6519" s="2">
        <v>21.468926553671999</v>
      </c>
      <c r="K6519" s="2">
        <v>5.0847457627120001</v>
      </c>
      <c r="L6519" s="2">
        <v>14.124293785311</v>
      </c>
      <c r="M6519" s="2">
        <v>5.6497175141240001</v>
      </c>
      <c r="N6519" s="2">
        <v>0.56497175141199996</v>
      </c>
      <c r="O6519" s="2">
        <v>5.6497175141240001</v>
      </c>
      <c r="P6519" s="2">
        <v>3.9548022598869998</v>
      </c>
      <c r="Q6519" s="2">
        <v>49.717514124293999</v>
      </c>
      <c r="R6519" s="14">
        <v>6.7796610169490004</v>
      </c>
    </row>
    <row r="6520" spans="3:18" ht="37.799999999999997" x14ac:dyDescent="0.25">
      <c r="C6520" s="125"/>
      <c r="D6520" s="120"/>
      <c r="E6520" s="4" t="s">
        <v>67</v>
      </c>
      <c r="F6520" s="5"/>
      <c r="G6520" s="6">
        <v>231</v>
      </c>
      <c r="H6520" s="7">
        <v>19</v>
      </c>
      <c r="I6520" s="1">
        <v>15</v>
      </c>
      <c r="J6520" s="1">
        <v>49</v>
      </c>
      <c r="K6520" s="1">
        <v>16</v>
      </c>
      <c r="L6520" s="1">
        <v>31</v>
      </c>
      <c r="M6520" s="1">
        <v>15</v>
      </c>
      <c r="N6520" s="1">
        <v>4</v>
      </c>
      <c r="O6520" s="1">
        <v>13</v>
      </c>
      <c r="P6520" s="1">
        <v>5</v>
      </c>
      <c r="Q6520" s="1">
        <v>124</v>
      </c>
      <c r="R6520" s="11">
        <v>12</v>
      </c>
    </row>
    <row r="6521" spans="3:18" x14ac:dyDescent="0.25">
      <c r="C6521" s="125"/>
      <c r="D6521" s="120"/>
      <c r="E6521" s="9"/>
      <c r="F6521" s="10"/>
      <c r="G6521" s="8">
        <v>100</v>
      </c>
      <c r="H6521" s="13">
        <v>8.2251082251080003</v>
      </c>
      <c r="I6521" s="2">
        <v>6.4935064935059996</v>
      </c>
      <c r="J6521" s="2">
        <v>21.212121212121001</v>
      </c>
      <c r="K6521" s="2">
        <v>6.9264069264070001</v>
      </c>
      <c r="L6521" s="2">
        <v>13.419913419913</v>
      </c>
      <c r="M6521" s="2">
        <v>6.4935064935059996</v>
      </c>
      <c r="N6521" s="2">
        <v>1.731601731602</v>
      </c>
      <c r="O6521" s="2">
        <v>5.6277056277059998</v>
      </c>
      <c r="P6521" s="2">
        <v>2.1645021645020002</v>
      </c>
      <c r="Q6521" s="2">
        <v>53.679653679654002</v>
      </c>
      <c r="R6521" s="14">
        <v>5.1948051948050002</v>
      </c>
    </row>
    <row r="6522" spans="3:18" ht="37.799999999999997" x14ac:dyDescent="0.25">
      <c r="C6522" s="125"/>
      <c r="D6522" s="120"/>
      <c r="E6522" s="4" t="s">
        <v>68</v>
      </c>
      <c r="F6522" s="5"/>
      <c r="G6522" s="6">
        <v>324</v>
      </c>
      <c r="H6522" s="7">
        <v>39</v>
      </c>
      <c r="I6522" s="1">
        <v>8</v>
      </c>
      <c r="J6522" s="1">
        <v>76</v>
      </c>
      <c r="K6522" s="1">
        <v>11</v>
      </c>
      <c r="L6522" s="1">
        <v>48</v>
      </c>
      <c r="M6522" s="1">
        <v>17</v>
      </c>
      <c r="N6522" s="1">
        <v>2</v>
      </c>
      <c r="O6522" s="1">
        <v>16</v>
      </c>
      <c r="P6522" s="1">
        <v>7</v>
      </c>
      <c r="Q6522" s="1">
        <v>166</v>
      </c>
      <c r="R6522" s="11">
        <v>18</v>
      </c>
    </row>
    <row r="6523" spans="3:18" x14ac:dyDescent="0.25">
      <c r="C6523" s="125"/>
      <c r="D6523" s="120"/>
      <c r="E6523" s="9"/>
      <c r="F6523" s="10"/>
      <c r="G6523" s="8">
        <v>100</v>
      </c>
      <c r="H6523" s="13">
        <v>12.037037037037001</v>
      </c>
      <c r="I6523" s="2">
        <v>2.4691358024690002</v>
      </c>
      <c r="J6523" s="2">
        <v>23.456790123457001</v>
      </c>
      <c r="K6523" s="2">
        <v>3.395061728395</v>
      </c>
      <c r="L6523" s="2">
        <v>14.814814814815</v>
      </c>
      <c r="M6523" s="2">
        <v>5.2469135802469999</v>
      </c>
      <c r="N6523" s="2">
        <v>0.61728395061700003</v>
      </c>
      <c r="O6523" s="2">
        <v>4.9382716049380004</v>
      </c>
      <c r="P6523" s="2">
        <v>2.1604938271599998</v>
      </c>
      <c r="Q6523" s="2">
        <v>51.234567901235003</v>
      </c>
      <c r="R6523" s="14">
        <v>5.5555555555560003</v>
      </c>
    </row>
    <row r="6524" spans="3:18" ht="37.799999999999997" x14ac:dyDescent="0.25">
      <c r="C6524" s="125"/>
      <c r="D6524" s="120"/>
      <c r="E6524" s="4" t="s">
        <v>69</v>
      </c>
      <c r="F6524" s="5"/>
      <c r="G6524" s="6">
        <v>364</v>
      </c>
      <c r="H6524" s="7">
        <v>31</v>
      </c>
      <c r="I6524" s="1">
        <v>11</v>
      </c>
      <c r="J6524" s="1">
        <v>73</v>
      </c>
      <c r="K6524" s="1">
        <v>8</v>
      </c>
      <c r="L6524" s="1">
        <v>49</v>
      </c>
      <c r="M6524" s="1">
        <v>22</v>
      </c>
      <c r="N6524" s="1">
        <v>3</v>
      </c>
      <c r="O6524" s="1">
        <v>16</v>
      </c>
      <c r="P6524" s="1">
        <v>11</v>
      </c>
      <c r="Q6524" s="1">
        <v>209</v>
      </c>
      <c r="R6524" s="11">
        <v>14</v>
      </c>
    </row>
    <row r="6525" spans="3:18" x14ac:dyDescent="0.25">
      <c r="C6525" s="125"/>
      <c r="D6525" s="120"/>
      <c r="E6525" s="9"/>
      <c r="F6525" s="10"/>
      <c r="G6525" s="8">
        <v>100</v>
      </c>
      <c r="H6525" s="13">
        <v>8.5164835164839996</v>
      </c>
      <c r="I6525" s="2">
        <v>3.0219780219780001</v>
      </c>
      <c r="J6525" s="2">
        <v>20.054945054945001</v>
      </c>
      <c r="K6525" s="2">
        <v>2.1978021978019999</v>
      </c>
      <c r="L6525" s="2">
        <v>13.461538461538</v>
      </c>
      <c r="M6525" s="2">
        <v>6.0439560439560003</v>
      </c>
      <c r="N6525" s="2">
        <v>0.82417582417599999</v>
      </c>
      <c r="O6525" s="2">
        <v>4.3956043956039998</v>
      </c>
      <c r="P6525" s="2">
        <v>3.0219780219780001</v>
      </c>
      <c r="Q6525" s="2">
        <v>57.417582417581997</v>
      </c>
      <c r="R6525" s="14">
        <v>3.8461538461539999</v>
      </c>
    </row>
    <row r="6526" spans="3:18" ht="37.799999999999997" x14ac:dyDescent="0.25">
      <c r="C6526" s="125"/>
      <c r="D6526" s="120"/>
      <c r="E6526" s="4" t="s">
        <v>70</v>
      </c>
      <c r="F6526" s="5"/>
      <c r="G6526" s="6">
        <v>292</v>
      </c>
      <c r="H6526" s="7">
        <v>22</v>
      </c>
      <c r="I6526" s="1">
        <v>5</v>
      </c>
      <c r="J6526" s="1">
        <v>55</v>
      </c>
      <c r="K6526" s="1">
        <v>4</v>
      </c>
      <c r="L6526" s="1">
        <v>46</v>
      </c>
      <c r="M6526" s="1">
        <v>13</v>
      </c>
      <c r="N6526" s="1">
        <v>4</v>
      </c>
      <c r="O6526" s="1">
        <v>11</v>
      </c>
      <c r="P6526" s="1">
        <v>6</v>
      </c>
      <c r="Q6526" s="1">
        <v>175</v>
      </c>
      <c r="R6526" s="11">
        <v>9</v>
      </c>
    </row>
    <row r="6527" spans="3:18" x14ac:dyDescent="0.25">
      <c r="C6527" s="125"/>
      <c r="D6527" s="120"/>
      <c r="E6527" s="9"/>
      <c r="F6527" s="10"/>
      <c r="G6527" s="8">
        <v>100</v>
      </c>
      <c r="H6527" s="13">
        <v>7.5342465753420003</v>
      </c>
      <c r="I6527" s="2">
        <v>1.7123287671230001</v>
      </c>
      <c r="J6527" s="2">
        <v>18.835616438355999</v>
      </c>
      <c r="K6527" s="2">
        <v>1.369863013699</v>
      </c>
      <c r="L6527" s="2">
        <v>15.753424657534</v>
      </c>
      <c r="M6527" s="2">
        <v>4.4520547945209996</v>
      </c>
      <c r="N6527" s="2">
        <v>1.369863013699</v>
      </c>
      <c r="O6527" s="2">
        <v>3.7671232876710001</v>
      </c>
      <c r="P6527" s="2">
        <v>2.054794520548</v>
      </c>
      <c r="Q6527" s="2">
        <v>59.931506849314999</v>
      </c>
      <c r="R6527" s="14">
        <v>3.0821917808219998</v>
      </c>
    </row>
    <row r="6528" spans="3:18" ht="37.799999999999997" x14ac:dyDescent="0.25">
      <c r="C6528" s="125"/>
      <c r="D6528" s="120"/>
      <c r="E6528" s="4" t="s">
        <v>71</v>
      </c>
      <c r="F6528" s="5"/>
      <c r="G6528" s="6">
        <v>316</v>
      </c>
      <c r="H6528" s="7">
        <v>24</v>
      </c>
      <c r="I6528" s="1">
        <v>4</v>
      </c>
      <c r="J6528" s="1">
        <v>62</v>
      </c>
      <c r="K6528" s="1">
        <v>2</v>
      </c>
      <c r="L6528" s="1">
        <v>36</v>
      </c>
      <c r="M6528" s="1">
        <v>13</v>
      </c>
      <c r="N6528" s="1">
        <v>4</v>
      </c>
      <c r="O6528" s="1">
        <v>10</v>
      </c>
      <c r="P6528" s="1">
        <v>12</v>
      </c>
      <c r="Q6528" s="1">
        <v>187</v>
      </c>
      <c r="R6528" s="11">
        <v>16</v>
      </c>
    </row>
    <row r="6529" spans="3:18" x14ac:dyDescent="0.25">
      <c r="C6529" s="125"/>
      <c r="D6529" s="120"/>
      <c r="E6529" s="9"/>
      <c r="F6529" s="10"/>
      <c r="G6529" s="8">
        <v>100</v>
      </c>
      <c r="H6529" s="13">
        <v>7.5949367088609998</v>
      </c>
      <c r="I6529" s="2">
        <v>1.2658227848100001</v>
      </c>
      <c r="J6529" s="2">
        <v>19.620253164556999</v>
      </c>
      <c r="K6529" s="2">
        <v>0.63291139240500005</v>
      </c>
      <c r="L6529" s="2">
        <v>11.392405063290999</v>
      </c>
      <c r="M6529" s="2">
        <v>4.1139240506329999</v>
      </c>
      <c r="N6529" s="2">
        <v>1.2658227848100001</v>
      </c>
      <c r="O6529" s="2">
        <v>3.1645569620249998</v>
      </c>
      <c r="P6529" s="2">
        <v>3.7974683544299999</v>
      </c>
      <c r="Q6529" s="2">
        <v>59.177215189873003</v>
      </c>
      <c r="R6529" s="14">
        <v>5.0632911392409996</v>
      </c>
    </row>
    <row r="6530" spans="3:18" ht="37.799999999999997" x14ac:dyDescent="0.25">
      <c r="C6530" s="125"/>
      <c r="D6530" s="120"/>
      <c r="E6530" s="4" t="s">
        <v>72</v>
      </c>
      <c r="F6530" s="5"/>
      <c r="G6530" s="6">
        <v>308</v>
      </c>
      <c r="H6530" s="7">
        <v>21</v>
      </c>
      <c r="I6530" s="1">
        <v>1</v>
      </c>
      <c r="J6530" s="1">
        <v>51</v>
      </c>
      <c r="K6530" s="1">
        <v>2</v>
      </c>
      <c r="L6530" s="1">
        <v>27</v>
      </c>
      <c r="M6530" s="1">
        <v>13</v>
      </c>
      <c r="N6530" s="1">
        <v>4</v>
      </c>
      <c r="O6530" s="1">
        <v>11</v>
      </c>
      <c r="P6530" s="1">
        <v>3</v>
      </c>
      <c r="Q6530" s="1">
        <v>205</v>
      </c>
      <c r="R6530" s="11">
        <v>12</v>
      </c>
    </row>
    <row r="6531" spans="3:18" x14ac:dyDescent="0.25">
      <c r="C6531" s="125"/>
      <c r="D6531" s="120"/>
      <c r="E6531" s="9"/>
      <c r="F6531" s="10"/>
      <c r="G6531" s="8">
        <v>100</v>
      </c>
      <c r="H6531" s="13">
        <v>6.8181818181820004</v>
      </c>
      <c r="I6531" s="2">
        <v>0.32467532467499999</v>
      </c>
      <c r="J6531" s="2">
        <v>16.558441558441999</v>
      </c>
      <c r="K6531" s="2">
        <v>0.64935064935099995</v>
      </c>
      <c r="L6531" s="2">
        <v>8.7662337662340004</v>
      </c>
      <c r="M6531" s="2">
        <v>4.2207792207789998</v>
      </c>
      <c r="N6531" s="2">
        <v>1.298701298701</v>
      </c>
      <c r="O6531" s="2">
        <v>3.5714285714290002</v>
      </c>
      <c r="P6531" s="2">
        <v>0.974025974026</v>
      </c>
      <c r="Q6531" s="2">
        <v>66.558441558441999</v>
      </c>
      <c r="R6531" s="14">
        <v>3.896103896104</v>
      </c>
    </row>
    <row r="6532" spans="3:18" ht="37.799999999999997" x14ac:dyDescent="0.25">
      <c r="C6532" s="125"/>
      <c r="D6532" s="120"/>
      <c r="E6532" s="4" t="s">
        <v>73</v>
      </c>
      <c r="F6532" s="5"/>
      <c r="G6532" s="6">
        <v>114</v>
      </c>
      <c r="H6532" s="7">
        <v>6</v>
      </c>
      <c r="I6532" s="1">
        <v>1</v>
      </c>
      <c r="J6532" s="1">
        <v>26</v>
      </c>
      <c r="K6532" s="1">
        <v>1</v>
      </c>
      <c r="L6532" s="1">
        <v>12</v>
      </c>
      <c r="M6532" s="1">
        <v>4</v>
      </c>
      <c r="N6532" s="1">
        <v>2</v>
      </c>
      <c r="O6532" s="1">
        <v>2</v>
      </c>
      <c r="P6532" s="1">
        <v>4</v>
      </c>
      <c r="Q6532" s="1">
        <v>66</v>
      </c>
      <c r="R6532" s="11">
        <v>6</v>
      </c>
    </row>
    <row r="6533" spans="3:18" x14ac:dyDescent="0.25">
      <c r="C6533" s="125"/>
      <c r="D6533" s="120"/>
      <c r="E6533" s="9"/>
      <c r="F6533" s="10"/>
      <c r="G6533" s="8">
        <v>100</v>
      </c>
      <c r="H6533" s="13">
        <v>5.2631578947369997</v>
      </c>
      <c r="I6533" s="2">
        <v>0.87719298245599997</v>
      </c>
      <c r="J6533" s="2">
        <v>22.807017543859999</v>
      </c>
      <c r="K6533" s="2">
        <v>0.87719298245599997</v>
      </c>
      <c r="L6533" s="2">
        <v>10.526315789473999</v>
      </c>
      <c r="M6533" s="2">
        <v>3.508771929825</v>
      </c>
      <c r="N6533" s="2">
        <v>1.7543859649119999</v>
      </c>
      <c r="O6533" s="2">
        <v>1.7543859649119999</v>
      </c>
      <c r="P6533" s="2">
        <v>3.508771929825</v>
      </c>
      <c r="Q6533" s="2">
        <v>57.894736842104997</v>
      </c>
      <c r="R6533" s="14">
        <v>5.2631578947369997</v>
      </c>
    </row>
    <row r="6534" spans="3:18" ht="25.2" x14ac:dyDescent="0.25">
      <c r="C6534" s="125"/>
      <c r="D6534" s="120"/>
      <c r="E6534" s="4" t="s">
        <v>74</v>
      </c>
      <c r="F6534" s="5"/>
      <c r="G6534" s="6">
        <v>96</v>
      </c>
      <c r="H6534" s="7">
        <v>3</v>
      </c>
      <c r="I6534" s="1">
        <v>0</v>
      </c>
      <c r="J6534" s="1">
        <v>13</v>
      </c>
      <c r="K6534" s="1">
        <v>1</v>
      </c>
      <c r="L6534" s="1">
        <v>2</v>
      </c>
      <c r="M6534" s="1">
        <v>3</v>
      </c>
      <c r="N6534" s="1">
        <v>2</v>
      </c>
      <c r="O6534" s="1">
        <v>4</v>
      </c>
      <c r="P6534" s="1">
        <v>2</v>
      </c>
      <c r="Q6534" s="1">
        <v>70</v>
      </c>
      <c r="R6534" s="11">
        <v>3</v>
      </c>
    </row>
    <row r="6535" spans="3:18" x14ac:dyDescent="0.25">
      <c r="C6535" s="125"/>
      <c r="D6535" s="120"/>
      <c r="E6535" s="9"/>
      <c r="F6535" s="10"/>
      <c r="G6535" s="8">
        <v>100</v>
      </c>
      <c r="H6535" s="13">
        <v>3.125</v>
      </c>
      <c r="I6535" s="16">
        <v>0</v>
      </c>
      <c r="J6535" s="2">
        <v>13.541666666667</v>
      </c>
      <c r="K6535" s="2">
        <v>1.041666666667</v>
      </c>
      <c r="L6535" s="2">
        <v>2.083333333333</v>
      </c>
      <c r="M6535" s="2">
        <v>3.125</v>
      </c>
      <c r="N6535" s="2">
        <v>2.083333333333</v>
      </c>
      <c r="O6535" s="2">
        <v>4.166666666667</v>
      </c>
      <c r="P6535" s="2">
        <v>2.083333333333</v>
      </c>
      <c r="Q6535" s="2">
        <v>72.916666666666998</v>
      </c>
      <c r="R6535" s="14">
        <v>3.125</v>
      </c>
    </row>
    <row r="6536" spans="3:18" x14ac:dyDescent="0.25">
      <c r="C6536" s="125"/>
      <c r="D6536" s="120"/>
      <c r="E6536" s="4" t="s">
        <v>75</v>
      </c>
      <c r="F6536" s="5"/>
      <c r="G6536" s="6">
        <v>29</v>
      </c>
      <c r="H6536" s="7">
        <v>3</v>
      </c>
      <c r="I6536" s="1">
        <v>1</v>
      </c>
      <c r="J6536" s="1">
        <v>3</v>
      </c>
      <c r="K6536" s="1">
        <v>1</v>
      </c>
      <c r="L6536" s="1">
        <v>1</v>
      </c>
      <c r="M6536" s="1">
        <v>0</v>
      </c>
      <c r="N6536" s="1">
        <v>0</v>
      </c>
      <c r="O6536" s="1">
        <v>1</v>
      </c>
      <c r="P6536" s="1">
        <v>1</v>
      </c>
      <c r="Q6536" s="1">
        <v>23</v>
      </c>
      <c r="R6536" s="11">
        <v>0</v>
      </c>
    </row>
    <row r="6537" spans="3:18" x14ac:dyDescent="0.25">
      <c r="C6537" s="125"/>
      <c r="D6537" s="120"/>
      <c r="E6537" s="9"/>
      <c r="F6537" s="10"/>
      <c r="G6537" s="8">
        <v>100</v>
      </c>
      <c r="H6537" s="13">
        <v>10.344827586207</v>
      </c>
      <c r="I6537" s="2">
        <v>3.4482758620689999</v>
      </c>
      <c r="J6537" s="2">
        <v>10.344827586207</v>
      </c>
      <c r="K6537" s="2">
        <v>3.4482758620689999</v>
      </c>
      <c r="L6537" s="2">
        <v>3.4482758620689999</v>
      </c>
      <c r="M6537" s="16">
        <v>0</v>
      </c>
      <c r="N6537" s="16">
        <v>0</v>
      </c>
      <c r="O6537" s="2">
        <v>3.4482758620689999</v>
      </c>
      <c r="P6537" s="2">
        <v>3.4482758620689999</v>
      </c>
      <c r="Q6537" s="2">
        <v>79.310344827585993</v>
      </c>
      <c r="R6537" s="32">
        <v>0</v>
      </c>
    </row>
    <row r="6538" spans="3:18" x14ac:dyDescent="0.25">
      <c r="C6538" s="125"/>
      <c r="D6538" s="120"/>
      <c r="E6538" s="4" t="s">
        <v>18</v>
      </c>
      <c r="F6538" s="5"/>
      <c r="G6538" s="6">
        <v>127</v>
      </c>
      <c r="H6538" s="7">
        <v>10</v>
      </c>
      <c r="I6538" s="1">
        <v>8</v>
      </c>
      <c r="J6538" s="1">
        <v>24</v>
      </c>
      <c r="K6538" s="1">
        <v>6</v>
      </c>
      <c r="L6538" s="1">
        <v>15</v>
      </c>
      <c r="M6538" s="1">
        <v>7</v>
      </c>
      <c r="N6538" s="1">
        <v>1</v>
      </c>
      <c r="O6538" s="1">
        <v>6</v>
      </c>
      <c r="P6538" s="1">
        <v>2</v>
      </c>
      <c r="Q6538" s="1">
        <v>68</v>
      </c>
      <c r="R6538" s="11">
        <v>17</v>
      </c>
    </row>
    <row r="6539" spans="3:18" x14ac:dyDescent="0.25">
      <c r="C6539" s="125"/>
      <c r="D6539" s="120"/>
      <c r="E6539" s="9"/>
      <c r="F6539" s="10"/>
      <c r="G6539" s="8">
        <v>100</v>
      </c>
      <c r="H6539" s="13">
        <v>7.8740157480309998</v>
      </c>
      <c r="I6539" s="2">
        <v>6.299212598425</v>
      </c>
      <c r="J6539" s="2">
        <v>18.897637795276001</v>
      </c>
      <c r="K6539" s="2">
        <v>4.7244094488190003</v>
      </c>
      <c r="L6539" s="2">
        <v>11.811023622046999</v>
      </c>
      <c r="M6539" s="2">
        <v>5.5118110236220001</v>
      </c>
      <c r="N6539" s="2">
        <v>0.78740157480299999</v>
      </c>
      <c r="O6539" s="2">
        <v>4.7244094488190003</v>
      </c>
      <c r="P6539" s="2">
        <v>1.574803149606</v>
      </c>
      <c r="Q6539" s="2">
        <v>53.543307086614</v>
      </c>
      <c r="R6539" s="14">
        <v>13.385826771653999</v>
      </c>
    </row>
    <row r="6540" spans="3:18" x14ac:dyDescent="0.25">
      <c r="C6540" s="121" t="s">
        <v>76</v>
      </c>
      <c r="D6540" s="119" t="s">
        <v>20</v>
      </c>
      <c r="E6540" s="18" t="s">
        <v>77</v>
      </c>
      <c r="F6540" s="17"/>
      <c r="G6540" s="19">
        <v>626</v>
      </c>
      <c r="H6540" s="21">
        <v>35</v>
      </c>
      <c r="I6540" s="3">
        <v>6</v>
      </c>
      <c r="J6540" s="3">
        <v>116</v>
      </c>
      <c r="K6540" s="3">
        <v>14</v>
      </c>
      <c r="L6540" s="3">
        <v>84</v>
      </c>
      <c r="M6540" s="3">
        <v>34</v>
      </c>
      <c r="N6540" s="3">
        <v>5</v>
      </c>
      <c r="O6540" s="3">
        <v>31</v>
      </c>
      <c r="P6540" s="3">
        <v>14</v>
      </c>
      <c r="Q6540" s="3">
        <v>382</v>
      </c>
      <c r="R6540" s="22">
        <v>28</v>
      </c>
    </row>
    <row r="6541" spans="3:18" x14ac:dyDescent="0.25">
      <c r="C6541" s="125"/>
      <c r="D6541" s="120"/>
      <c r="E6541" s="9"/>
      <c r="F6541" s="10"/>
      <c r="G6541" s="8">
        <v>100</v>
      </c>
      <c r="H6541" s="13">
        <v>5.5910543130989998</v>
      </c>
      <c r="I6541" s="2">
        <v>0.95846645367399996</v>
      </c>
      <c r="J6541" s="2">
        <v>18.530351437699998</v>
      </c>
      <c r="K6541" s="2">
        <v>2.23642172524</v>
      </c>
      <c r="L6541" s="2">
        <v>13.418530351437999</v>
      </c>
      <c r="M6541" s="2">
        <v>5.4313099041530002</v>
      </c>
      <c r="N6541" s="2">
        <v>0.79872204472800001</v>
      </c>
      <c r="O6541" s="2">
        <v>4.9520766773159997</v>
      </c>
      <c r="P6541" s="2">
        <v>2.23642172524</v>
      </c>
      <c r="Q6541" s="2">
        <v>61.022364217251997</v>
      </c>
      <c r="R6541" s="14">
        <v>4.472843450479</v>
      </c>
    </row>
    <row r="6542" spans="3:18" x14ac:dyDescent="0.25">
      <c r="C6542" s="125"/>
      <c r="D6542" s="120"/>
      <c r="E6542" s="4" t="s">
        <v>78</v>
      </c>
      <c r="F6542" s="5"/>
      <c r="G6542" s="6">
        <v>975</v>
      </c>
      <c r="H6542" s="7">
        <v>80</v>
      </c>
      <c r="I6542" s="1">
        <v>35</v>
      </c>
      <c r="J6542" s="1">
        <v>193</v>
      </c>
      <c r="K6542" s="1">
        <v>31</v>
      </c>
      <c r="L6542" s="1">
        <v>110</v>
      </c>
      <c r="M6542" s="1">
        <v>42</v>
      </c>
      <c r="N6542" s="1">
        <v>12</v>
      </c>
      <c r="O6542" s="1">
        <v>41</v>
      </c>
      <c r="P6542" s="1">
        <v>30</v>
      </c>
      <c r="Q6542" s="1">
        <v>564</v>
      </c>
      <c r="R6542" s="11">
        <v>46</v>
      </c>
    </row>
    <row r="6543" spans="3:18" x14ac:dyDescent="0.25">
      <c r="C6543" s="125"/>
      <c r="D6543" s="120"/>
      <c r="E6543" s="9"/>
      <c r="F6543" s="10"/>
      <c r="G6543" s="8">
        <v>100</v>
      </c>
      <c r="H6543" s="13">
        <v>8.2051282051280001</v>
      </c>
      <c r="I6543" s="2">
        <v>3.5897435897440002</v>
      </c>
      <c r="J6543" s="2">
        <v>19.794871794872002</v>
      </c>
      <c r="K6543" s="2">
        <v>3.1794871794869999</v>
      </c>
      <c r="L6543" s="2">
        <v>11.282051282051</v>
      </c>
      <c r="M6543" s="2">
        <v>4.3076923076920002</v>
      </c>
      <c r="N6543" s="2">
        <v>1.2307692307689999</v>
      </c>
      <c r="O6543" s="2">
        <v>4.2051282051280001</v>
      </c>
      <c r="P6543" s="2">
        <v>3.0769230769229998</v>
      </c>
      <c r="Q6543" s="2">
        <v>57.846153846154003</v>
      </c>
      <c r="R6543" s="14">
        <v>4.7179487179489996</v>
      </c>
    </row>
    <row r="6544" spans="3:18" x14ac:dyDescent="0.25">
      <c r="C6544" s="125"/>
      <c r="D6544" s="120"/>
      <c r="E6544" s="4" t="s">
        <v>79</v>
      </c>
      <c r="F6544" s="5"/>
      <c r="G6544" s="6">
        <v>589</v>
      </c>
      <c r="H6544" s="7">
        <v>70</v>
      </c>
      <c r="I6544" s="1">
        <v>18</v>
      </c>
      <c r="J6544" s="1">
        <v>122</v>
      </c>
      <c r="K6544" s="1">
        <v>14</v>
      </c>
      <c r="L6544" s="1">
        <v>79</v>
      </c>
      <c r="M6544" s="1">
        <v>26</v>
      </c>
      <c r="N6544" s="1">
        <v>7</v>
      </c>
      <c r="O6544" s="1">
        <v>24</v>
      </c>
      <c r="P6544" s="1">
        <v>13</v>
      </c>
      <c r="Q6544" s="1">
        <v>321</v>
      </c>
      <c r="R6544" s="11">
        <v>36</v>
      </c>
    </row>
    <row r="6545" spans="3:18" x14ac:dyDescent="0.25">
      <c r="C6545" s="125"/>
      <c r="D6545" s="120"/>
      <c r="E6545" s="9"/>
      <c r="F6545" s="10"/>
      <c r="G6545" s="8">
        <v>100</v>
      </c>
      <c r="H6545" s="13">
        <v>11.88455008489</v>
      </c>
      <c r="I6545" s="2">
        <v>3.0560271646860002</v>
      </c>
      <c r="J6545" s="2">
        <v>20.713073005093001</v>
      </c>
      <c r="K6545" s="2">
        <v>2.376910016978</v>
      </c>
      <c r="L6545" s="2">
        <v>13.412563667233</v>
      </c>
      <c r="M6545" s="2">
        <v>4.4142614601019998</v>
      </c>
      <c r="N6545" s="2">
        <v>1.188455008489</v>
      </c>
      <c r="O6545" s="2">
        <v>4.0747028862479997</v>
      </c>
      <c r="P6545" s="2">
        <v>2.2071307300509999</v>
      </c>
      <c r="Q6545" s="2">
        <v>54.499151103564998</v>
      </c>
      <c r="R6545" s="14">
        <v>6.1120543293720004</v>
      </c>
    </row>
    <row r="6546" spans="3:18" x14ac:dyDescent="0.25">
      <c r="C6546" s="125"/>
      <c r="D6546" s="120"/>
      <c r="E6546" s="4" t="s">
        <v>80</v>
      </c>
      <c r="F6546" s="5"/>
      <c r="G6546" s="6">
        <v>224</v>
      </c>
      <c r="H6546" s="7">
        <v>16</v>
      </c>
      <c r="I6546" s="1">
        <v>6</v>
      </c>
      <c r="J6546" s="1">
        <v>48</v>
      </c>
      <c r="K6546" s="1">
        <v>5</v>
      </c>
      <c r="L6546" s="1">
        <v>27</v>
      </c>
      <c r="M6546" s="1">
        <v>16</v>
      </c>
      <c r="N6546" s="1">
        <v>3</v>
      </c>
      <c r="O6546" s="1">
        <v>4</v>
      </c>
      <c r="P6546" s="1">
        <v>3</v>
      </c>
      <c r="Q6546" s="1">
        <v>129</v>
      </c>
      <c r="R6546" s="11">
        <v>12</v>
      </c>
    </row>
    <row r="6547" spans="3:18" x14ac:dyDescent="0.25">
      <c r="C6547" s="125"/>
      <c r="D6547" s="120"/>
      <c r="E6547" s="9"/>
      <c r="F6547" s="10"/>
      <c r="G6547" s="8">
        <v>100</v>
      </c>
      <c r="H6547" s="13">
        <v>7.1428571428570002</v>
      </c>
      <c r="I6547" s="2">
        <v>2.6785714285709998</v>
      </c>
      <c r="J6547" s="2">
        <v>21.428571428571001</v>
      </c>
      <c r="K6547" s="2">
        <v>2.2321428571430002</v>
      </c>
      <c r="L6547" s="2">
        <v>12.053571428571001</v>
      </c>
      <c r="M6547" s="2">
        <v>7.1428571428570002</v>
      </c>
      <c r="N6547" s="2">
        <v>1.339285714286</v>
      </c>
      <c r="O6547" s="2">
        <v>1.785714285714</v>
      </c>
      <c r="P6547" s="2">
        <v>1.339285714286</v>
      </c>
      <c r="Q6547" s="2">
        <v>57.589285714286</v>
      </c>
      <c r="R6547" s="14">
        <v>5.3571428571429998</v>
      </c>
    </row>
    <row r="6548" spans="3:18" x14ac:dyDescent="0.25">
      <c r="C6548" s="121" t="s">
        <v>81</v>
      </c>
      <c r="D6548" s="119" t="s">
        <v>20</v>
      </c>
      <c r="E6548" s="18" t="s">
        <v>82</v>
      </c>
      <c r="F6548" s="17"/>
      <c r="G6548" s="19">
        <v>300</v>
      </c>
      <c r="H6548" s="21">
        <v>21</v>
      </c>
      <c r="I6548" s="3">
        <v>5</v>
      </c>
      <c r="J6548" s="3">
        <v>70</v>
      </c>
      <c r="K6548" s="3">
        <v>8</v>
      </c>
      <c r="L6548" s="3">
        <v>49</v>
      </c>
      <c r="M6548" s="3">
        <v>18</v>
      </c>
      <c r="N6548" s="3">
        <v>3</v>
      </c>
      <c r="O6548" s="3">
        <v>9</v>
      </c>
      <c r="P6548" s="3">
        <v>10</v>
      </c>
      <c r="Q6548" s="3">
        <v>163</v>
      </c>
      <c r="R6548" s="22">
        <v>12</v>
      </c>
    </row>
    <row r="6549" spans="3:18" x14ac:dyDescent="0.25">
      <c r="C6549" s="125"/>
      <c r="D6549" s="120"/>
      <c r="E6549" s="9"/>
      <c r="F6549" s="10"/>
      <c r="G6549" s="8">
        <v>100</v>
      </c>
      <c r="H6549" s="13">
        <v>7</v>
      </c>
      <c r="I6549" s="2">
        <v>1.666666666667</v>
      </c>
      <c r="J6549" s="2">
        <v>23.333333333333002</v>
      </c>
      <c r="K6549" s="2">
        <v>2.666666666667</v>
      </c>
      <c r="L6549" s="2">
        <v>16.333333333333002</v>
      </c>
      <c r="M6549" s="2">
        <v>6</v>
      </c>
      <c r="N6549" s="2">
        <v>1</v>
      </c>
      <c r="O6549" s="2">
        <v>3</v>
      </c>
      <c r="P6549" s="2">
        <v>3.333333333333</v>
      </c>
      <c r="Q6549" s="2">
        <v>54.333333333333002</v>
      </c>
      <c r="R6549" s="14">
        <v>4</v>
      </c>
    </row>
    <row r="6550" spans="3:18" x14ac:dyDescent="0.25">
      <c r="C6550" s="125"/>
      <c r="D6550" s="120"/>
      <c r="E6550" s="4" t="s">
        <v>83</v>
      </c>
      <c r="F6550" s="5"/>
      <c r="G6550" s="6">
        <v>722</v>
      </c>
      <c r="H6550" s="7">
        <v>65</v>
      </c>
      <c r="I6550" s="1">
        <v>20</v>
      </c>
      <c r="J6550" s="1">
        <v>138</v>
      </c>
      <c r="K6550" s="1">
        <v>23</v>
      </c>
      <c r="L6550" s="1">
        <v>79</v>
      </c>
      <c r="M6550" s="1">
        <v>49</v>
      </c>
      <c r="N6550" s="1">
        <v>8</v>
      </c>
      <c r="O6550" s="1">
        <v>38</v>
      </c>
      <c r="P6550" s="1">
        <v>21</v>
      </c>
      <c r="Q6550" s="1">
        <v>424</v>
      </c>
      <c r="R6550" s="11">
        <v>37</v>
      </c>
    </row>
    <row r="6551" spans="3:18" x14ac:dyDescent="0.25">
      <c r="C6551" s="125"/>
      <c r="D6551" s="120"/>
      <c r="E6551" s="9"/>
      <c r="F6551" s="10"/>
      <c r="G6551" s="8">
        <v>100</v>
      </c>
      <c r="H6551" s="13">
        <v>9.0027700831019999</v>
      </c>
      <c r="I6551" s="2">
        <v>2.7700831024929999</v>
      </c>
      <c r="J6551" s="2">
        <v>19.113573407202001</v>
      </c>
      <c r="K6551" s="2">
        <v>3.1855955678669998</v>
      </c>
      <c r="L6551" s="2">
        <v>10.941828254848</v>
      </c>
      <c r="M6551" s="2">
        <v>6.786703601108</v>
      </c>
      <c r="N6551" s="2">
        <v>1.108033240997</v>
      </c>
      <c r="O6551" s="2">
        <v>5.2631578947369997</v>
      </c>
      <c r="P6551" s="2">
        <v>2.9085872576180001</v>
      </c>
      <c r="Q6551" s="2">
        <v>58.725761772852998</v>
      </c>
      <c r="R6551" s="14">
        <v>5.1246537396120004</v>
      </c>
    </row>
    <row r="6552" spans="3:18" x14ac:dyDescent="0.25">
      <c r="C6552" s="125"/>
      <c r="D6552" s="120"/>
      <c r="E6552" s="4" t="s">
        <v>84</v>
      </c>
      <c r="F6552" s="5"/>
      <c r="G6552" s="6">
        <v>483</v>
      </c>
      <c r="H6552" s="7">
        <v>45</v>
      </c>
      <c r="I6552" s="1">
        <v>16</v>
      </c>
      <c r="J6552" s="1">
        <v>105</v>
      </c>
      <c r="K6552" s="1">
        <v>15</v>
      </c>
      <c r="L6552" s="1">
        <v>51</v>
      </c>
      <c r="M6552" s="1">
        <v>16</v>
      </c>
      <c r="N6552" s="1">
        <v>10</v>
      </c>
      <c r="O6552" s="1">
        <v>19</v>
      </c>
      <c r="P6552" s="1">
        <v>11</v>
      </c>
      <c r="Q6552" s="1">
        <v>274</v>
      </c>
      <c r="R6552" s="11">
        <v>19</v>
      </c>
    </row>
    <row r="6553" spans="3:18" x14ac:dyDescent="0.25">
      <c r="C6553" s="125"/>
      <c r="D6553" s="120"/>
      <c r="E6553" s="9"/>
      <c r="F6553" s="10"/>
      <c r="G6553" s="8">
        <v>100</v>
      </c>
      <c r="H6553" s="13">
        <v>9.3167701863350008</v>
      </c>
      <c r="I6553" s="2">
        <v>3.3126293995860001</v>
      </c>
      <c r="J6553" s="2">
        <v>21.739130434783</v>
      </c>
      <c r="K6553" s="2">
        <v>3.1055900621119998</v>
      </c>
      <c r="L6553" s="2">
        <v>10.55900621118</v>
      </c>
      <c r="M6553" s="2">
        <v>3.3126293995860001</v>
      </c>
      <c r="N6553" s="2">
        <v>2.0703933747410002</v>
      </c>
      <c r="O6553" s="2">
        <v>3.933747412008</v>
      </c>
      <c r="P6553" s="2">
        <v>2.277432712215</v>
      </c>
      <c r="Q6553" s="2">
        <v>56.728778467909002</v>
      </c>
      <c r="R6553" s="14">
        <v>3.933747412008</v>
      </c>
    </row>
    <row r="6554" spans="3:18" x14ac:dyDescent="0.25">
      <c r="C6554" s="125"/>
      <c r="D6554" s="120"/>
      <c r="E6554" s="4" t="s">
        <v>85</v>
      </c>
      <c r="F6554" s="5"/>
      <c r="G6554" s="6">
        <v>395</v>
      </c>
      <c r="H6554" s="7">
        <v>29</v>
      </c>
      <c r="I6554" s="1">
        <v>8</v>
      </c>
      <c r="J6554" s="1">
        <v>69</v>
      </c>
      <c r="K6554" s="1">
        <v>7</v>
      </c>
      <c r="L6554" s="1">
        <v>57</v>
      </c>
      <c r="M6554" s="1">
        <v>19</v>
      </c>
      <c r="N6554" s="1">
        <v>3</v>
      </c>
      <c r="O6554" s="1">
        <v>13</v>
      </c>
      <c r="P6554" s="1">
        <v>9</v>
      </c>
      <c r="Q6554" s="1">
        <v>234</v>
      </c>
      <c r="R6554" s="11">
        <v>22</v>
      </c>
    </row>
    <row r="6555" spans="3:18" x14ac:dyDescent="0.25">
      <c r="C6555" s="125"/>
      <c r="D6555" s="120"/>
      <c r="E6555" s="9"/>
      <c r="F6555" s="10"/>
      <c r="G6555" s="8">
        <v>100</v>
      </c>
      <c r="H6555" s="13">
        <v>7.3417721518989998</v>
      </c>
      <c r="I6555" s="2">
        <v>2.0253164556960002</v>
      </c>
      <c r="J6555" s="2">
        <v>17.46835443038</v>
      </c>
      <c r="K6555" s="2">
        <v>1.7721518987339999</v>
      </c>
      <c r="L6555" s="2">
        <v>14.430379746834999</v>
      </c>
      <c r="M6555" s="2">
        <v>4.8101265822780004</v>
      </c>
      <c r="N6555" s="2">
        <v>0.75949367088599995</v>
      </c>
      <c r="O6555" s="2">
        <v>3.2911392405059998</v>
      </c>
      <c r="P6555" s="2">
        <v>2.2784810126580002</v>
      </c>
      <c r="Q6555" s="2">
        <v>59.240506329113998</v>
      </c>
      <c r="R6555" s="14">
        <v>5.5696202531649996</v>
      </c>
    </row>
    <row r="6556" spans="3:18" x14ac:dyDescent="0.25">
      <c r="C6556" s="125"/>
      <c r="D6556" s="120"/>
      <c r="E6556" s="4" t="s">
        <v>86</v>
      </c>
      <c r="F6556" s="5"/>
      <c r="G6556" s="6">
        <v>236</v>
      </c>
      <c r="H6556" s="7">
        <v>23</v>
      </c>
      <c r="I6556" s="1">
        <v>8</v>
      </c>
      <c r="J6556" s="1">
        <v>46</v>
      </c>
      <c r="K6556" s="1">
        <v>4</v>
      </c>
      <c r="L6556" s="1">
        <v>31</v>
      </c>
      <c r="M6556" s="1">
        <v>9</v>
      </c>
      <c r="N6556" s="1">
        <v>1</v>
      </c>
      <c r="O6556" s="1">
        <v>10</v>
      </c>
      <c r="P6556" s="1">
        <v>5</v>
      </c>
      <c r="Q6556" s="1">
        <v>135</v>
      </c>
      <c r="R6556" s="11">
        <v>15</v>
      </c>
    </row>
    <row r="6557" spans="3:18" x14ac:dyDescent="0.25">
      <c r="C6557" s="125"/>
      <c r="D6557" s="120"/>
      <c r="E6557" s="9"/>
      <c r="F6557" s="10"/>
      <c r="G6557" s="8">
        <v>100</v>
      </c>
      <c r="H6557" s="13">
        <v>9.7457627118639998</v>
      </c>
      <c r="I6557" s="2">
        <v>3.3898305084749998</v>
      </c>
      <c r="J6557" s="2">
        <v>19.491525423729001</v>
      </c>
      <c r="K6557" s="2">
        <v>1.6949152542370001</v>
      </c>
      <c r="L6557" s="2">
        <v>13.135593220339</v>
      </c>
      <c r="M6557" s="2">
        <v>3.8135593220340001</v>
      </c>
      <c r="N6557" s="2">
        <v>0.42372881355899999</v>
      </c>
      <c r="O6557" s="2">
        <v>4.2372881355930003</v>
      </c>
      <c r="P6557" s="2">
        <v>2.1186440677970002</v>
      </c>
      <c r="Q6557" s="2">
        <v>57.203389830508002</v>
      </c>
      <c r="R6557" s="14">
        <v>6.3559322033900001</v>
      </c>
    </row>
    <row r="6558" spans="3:18" x14ac:dyDescent="0.25">
      <c r="C6558" s="125"/>
      <c r="D6558" s="120"/>
      <c r="E6558" s="4" t="s">
        <v>87</v>
      </c>
      <c r="F6558" s="5"/>
      <c r="G6558" s="6">
        <v>278</v>
      </c>
      <c r="H6558" s="7">
        <v>18</v>
      </c>
      <c r="I6558" s="1">
        <v>8</v>
      </c>
      <c r="J6558" s="1">
        <v>51</v>
      </c>
      <c r="K6558" s="1">
        <v>7</v>
      </c>
      <c r="L6558" s="1">
        <v>33</v>
      </c>
      <c r="M6558" s="1">
        <v>7</v>
      </c>
      <c r="N6558" s="1">
        <v>2</v>
      </c>
      <c r="O6558" s="1">
        <v>11</v>
      </c>
      <c r="P6558" s="1">
        <v>4</v>
      </c>
      <c r="Q6558" s="1">
        <v>166</v>
      </c>
      <c r="R6558" s="11">
        <v>17</v>
      </c>
    </row>
    <row r="6559" spans="3:18" x14ac:dyDescent="0.25">
      <c r="C6559" s="125"/>
      <c r="D6559" s="120"/>
      <c r="E6559" s="9"/>
      <c r="F6559" s="10"/>
      <c r="G6559" s="8">
        <v>100</v>
      </c>
      <c r="H6559" s="13">
        <v>6.4748201438850002</v>
      </c>
      <c r="I6559" s="2">
        <v>2.877697841727</v>
      </c>
      <c r="J6559" s="2">
        <v>18.345323741007</v>
      </c>
      <c r="K6559" s="2">
        <v>2.517985611511</v>
      </c>
      <c r="L6559" s="2">
        <v>11.870503597121999</v>
      </c>
      <c r="M6559" s="2">
        <v>2.517985611511</v>
      </c>
      <c r="N6559" s="2">
        <v>0.71942446043200003</v>
      </c>
      <c r="O6559" s="2">
        <v>3.9568345323740002</v>
      </c>
      <c r="P6559" s="2">
        <v>1.438848920863</v>
      </c>
      <c r="Q6559" s="2">
        <v>59.712230215826999</v>
      </c>
      <c r="R6559" s="14">
        <v>6.1151079136690001</v>
      </c>
    </row>
    <row r="6560" spans="3:18" x14ac:dyDescent="0.25">
      <c r="C6560" s="121" t="s">
        <v>88</v>
      </c>
      <c r="D6560" s="119" t="s">
        <v>20</v>
      </c>
      <c r="E6560" s="18" t="s">
        <v>89</v>
      </c>
      <c r="F6560" s="17"/>
      <c r="G6560" s="19">
        <v>110</v>
      </c>
      <c r="H6560" s="21">
        <v>11</v>
      </c>
      <c r="I6560" s="3">
        <v>1</v>
      </c>
      <c r="J6560" s="3">
        <v>27</v>
      </c>
      <c r="K6560" s="3">
        <v>2</v>
      </c>
      <c r="L6560" s="3">
        <v>18</v>
      </c>
      <c r="M6560" s="3">
        <v>4</v>
      </c>
      <c r="N6560" s="3">
        <v>0</v>
      </c>
      <c r="O6560" s="3">
        <v>4</v>
      </c>
      <c r="P6560" s="3">
        <v>6</v>
      </c>
      <c r="Q6560" s="3">
        <v>57</v>
      </c>
      <c r="R6560" s="22">
        <v>3</v>
      </c>
    </row>
    <row r="6561" spans="3:18" x14ac:dyDescent="0.25">
      <c r="C6561" s="122"/>
      <c r="D6561" s="120"/>
      <c r="E6561" s="9"/>
      <c r="F6561" s="10"/>
      <c r="G6561" s="8">
        <v>100</v>
      </c>
      <c r="H6561" s="13">
        <v>10</v>
      </c>
      <c r="I6561" s="2">
        <v>0.90909090909099999</v>
      </c>
      <c r="J6561" s="2">
        <v>24.545454545455001</v>
      </c>
      <c r="K6561" s="2">
        <v>1.818181818182</v>
      </c>
      <c r="L6561" s="2">
        <v>16.363636363636001</v>
      </c>
      <c r="M6561" s="2">
        <v>3.636363636364</v>
      </c>
      <c r="N6561" s="16">
        <v>0</v>
      </c>
      <c r="O6561" s="2">
        <v>3.636363636364</v>
      </c>
      <c r="P6561" s="2">
        <v>5.4545454545450003</v>
      </c>
      <c r="Q6561" s="2">
        <v>51.818181818181998</v>
      </c>
      <c r="R6561" s="14">
        <v>2.7272727272730002</v>
      </c>
    </row>
    <row r="6562" spans="3:18" x14ac:dyDescent="0.25">
      <c r="C6562" s="122"/>
      <c r="D6562" s="120"/>
      <c r="E6562" s="4" t="s">
        <v>90</v>
      </c>
      <c r="F6562" s="5"/>
      <c r="G6562" s="6">
        <v>190</v>
      </c>
      <c r="H6562" s="7">
        <v>10</v>
      </c>
      <c r="I6562" s="1">
        <v>4</v>
      </c>
      <c r="J6562" s="1">
        <v>43</v>
      </c>
      <c r="K6562" s="1">
        <v>6</v>
      </c>
      <c r="L6562" s="1">
        <v>31</v>
      </c>
      <c r="M6562" s="1">
        <v>14</v>
      </c>
      <c r="N6562" s="1">
        <v>3</v>
      </c>
      <c r="O6562" s="1">
        <v>5</v>
      </c>
      <c r="P6562" s="1">
        <v>4</v>
      </c>
      <c r="Q6562" s="1">
        <v>106</v>
      </c>
      <c r="R6562" s="11">
        <v>9</v>
      </c>
    </row>
    <row r="6563" spans="3:18" x14ac:dyDescent="0.25">
      <c r="C6563" s="122"/>
      <c r="D6563" s="120"/>
      <c r="E6563" s="9"/>
      <c r="F6563" s="10"/>
      <c r="G6563" s="8">
        <v>100</v>
      </c>
      <c r="H6563" s="13">
        <v>5.2631578947369997</v>
      </c>
      <c r="I6563" s="2">
        <v>2.1052631578950001</v>
      </c>
      <c r="J6563" s="2">
        <v>22.631578947367998</v>
      </c>
      <c r="K6563" s="2">
        <v>3.1578947368420001</v>
      </c>
      <c r="L6563" s="2">
        <v>16.315789473683999</v>
      </c>
      <c r="M6563" s="2">
        <v>7.3684210526319998</v>
      </c>
      <c r="N6563" s="2">
        <v>1.578947368421</v>
      </c>
      <c r="O6563" s="2">
        <v>2.6315789473679998</v>
      </c>
      <c r="P6563" s="2">
        <v>2.1052631578950001</v>
      </c>
      <c r="Q6563" s="2">
        <v>55.789473684211004</v>
      </c>
      <c r="R6563" s="14">
        <v>4.7368421052630003</v>
      </c>
    </row>
    <row r="6564" spans="3:18" x14ac:dyDescent="0.25">
      <c r="C6564" s="122"/>
      <c r="D6564" s="120"/>
      <c r="E6564" s="4" t="s">
        <v>83</v>
      </c>
      <c r="F6564" s="5"/>
      <c r="G6564" s="6">
        <v>722</v>
      </c>
      <c r="H6564" s="7">
        <v>65</v>
      </c>
      <c r="I6564" s="1">
        <v>20</v>
      </c>
      <c r="J6564" s="1">
        <v>138</v>
      </c>
      <c r="K6564" s="1">
        <v>23</v>
      </c>
      <c r="L6564" s="1">
        <v>79</v>
      </c>
      <c r="M6564" s="1">
        <v>49</v>
      </c>
      <c r="N6564" s="1">
        <v>8</v>
      </c>
      <c r="O6564" s="1">
        <v>38</v>
      </c>
      <c r="P6564" s="1">
        <v>21</v>
      </c>
      <c r="Q6564" s="1">
        <v>424</v>
      </c>
      <c r="R6564" s="11">
        <v>37</v>
      </c>
    </row>
    <row r="6565" spans="3:18" x14ac:dyDescent="0.25">
      <c r="C6565" s="122"/>
      <c r="D6565" s="120"/>
      <c r="E6565" s="9"/>
      <c r="F6565" s="10"/>
      <c r="G6565" s="8">
        <v>100</v>
      </c>
      <c r="H6565" s="13">
        <v>9.0027700831019999</v>
      </c>
      <c r="I6565" s="2">
        <v>2.7700831024929999</v>
      </c>
      <c r="J6565" s="2">
        <v>19.113573407202001</v>
      </c>
      <c r="K6565" s="2">
        <v>3.1855955678669998</v>
      </c>
      <c r="L6565" s="2">
        <v>10.941828254848</v>
      </c>
      <c r="M6565" s="2">
        <v>6.786703601108</v>
      </c>
      <c r="N6565" s="2">
        <v>1.108033240997</v>
      </c>
      <c r="O6565" s="2">
        <v>5.2631578947369997</v>
      </c>
      <c r="P6565" s="2">
        <v>2.9085872576180001</v>
      </c>
      <c r="Q6565" s="2">
        <v>58.725761772852998</v>
      </c>
      <c r="R6565" s="14">
        <v>5.1246537396120004</v>
      </c>
    </row>
    <row r="6566" spans="3:18" x14ac:dyDescent="0.25">
      <c r="C6566" s="122"/>
      <c r="D6566" s="120"/>
      <c r="E6566" s="4" t="s">
        <v>91</v>
      </c>
      <c r="F6566" s="5"/>
      <c r="G6566" s="6">
        <v>117</v>
      </c>
      <c r="H6566" s="7">
        <v>9</v>
      </c>
      <c r="I6566" s="1">
        <v>1</v>
      </c>
      <c r="J6566" s="1">
        <v>28</v>
      </c>
      <c r="K6566" s="1">
        <v>5</v>
      </c>
      <c r="L6566" s="1">
        <v>11</v>
      </c>
      <c r="M6566" s="1">
        <v>3</v>
      </c>
      <c r="N6566" s="1">
        <v>3</v>
      </c>
      <c r="O6566" s="1">
        <v>3</v>
      </c>
      <c r="P6566" s="1">
        <v>4</v>
      </c>
      <c r="Q6566" s="1">
        <v>66</v>
      </c>
      <c r="R6566" s="11">
        <v>3</v>
      </c>
    </row>
    <row r="6567" spans="3:18" x14ac:dyDescent="0.25">
      <c r="C6567" s="122"/>
      <c r="D6567" s="120"/>
      <c r="E6567" s="9"/>
      <c r="F6567" s="10"/>
      <c r="G6567" s="8">
        <v>100</v>
      </c>
      <c r="H6567" s="13">
        <v>7.6923076923079998</v>
      </c>
      <c r="I6567" s="2">
        <v>0.85470085470099999</v>
      </c>
      <c r="J6567" s="2">
        <v>23.931623931623999</v>
      </c>
      <c r="K6567" s="2">
        <v>4.2735042735039999</v>
      </c>
      <c r="L6567" s="2">
        <v>9.4017094017090006</v>
      </c>
      <c r="M6567" s="2">
        <v>2.564102564103</v>
      </c>
      <c r="N6567" s="2">
        <v>2.564102564103</v>
      </c>
      <c r="O6567" s="2">
        <v>2.564102564103</v>
      </c>
      <c r="P6567" s="2">
        <v>3.4188034188029999</v>
      </c>
      <c r="Q6567" s="2">
        <v>56.410256410255997</v>
      </c>
      <c r="R6567" s="14">
        <v>2.564102564103</v>
      </c>
    </row>
    <row r="6568" spans="3:18" x14ac:dyDescent="0.25">
      <c r="C6568" s="122"/>
      <c r="D6568" s="120"/>
      <c r="E6568" s="4" t="s">
        <v>92</v>
      </c>
      <c r="F6568" s="5"/>
      <c r="G6568" s="6">
        <v>123</v>
      </c>
      <c r="H6568" s="7">
        <v>16</v>
      </c>
      <c r="I6568" s="1">
        <v>4</v>
      </c>
      <c r="J6568" s="1">
        <v>27</v>
      </c>
      <c r="K6568" s="1">
        <v>2</v>
      </c>
      <c r="L6568" s="1">
        <v>10</v>
      </c>
      <c r="M6568" s="1">
        <v>2</v>
      </c>
      <c r="N6568" s="1">
        <v>4</v>
      </c>
      <c r="O6568" s="1">
        <v>6</v>
      </c>
      <c r="P6568" s="1">
        <v>3</v>
      </c>
      <c r="Q6568" s="1">
        <v>70</v>
      </c>
      <c r="R6568" s="11">
        <v>4</v>
      </c>
    </row>
    <row r="6569" spans="3:18" x14ac:dyDescent="0.25">
      <c r="C6569" s="122"/>
      <c r="D6569" s="120"/>
      <c r="E6569" s="9"/>
      <c r="F6569" s="10"/>
      <c r="G6569" s="8">
        <v>100</v>
      </c>
      <c r="H6569" s="13">
        <v>13.008130081300999</v>
      </c>
      <c r="I6569" s="2">
        <v>3.2520325203249998</v>
      </c>
      <c r="J6569" s="2">
        <v>21.951219512194999</v>
      </c>
      <c r="K6569" s="2">
        <v>1.6260162601629999</v>
      </c>
      <c r="L6569" s="2">
        <v>8.130081300813</v>
      </c>
      <c r="M6569" s="2">
        <v>1.6260162601629999</v>
      </c>
      <c r="N6569" s="2">
        <v>3.2520325203249998</v>
      </c>
      <c r="O6569" s="2">
        <v>4.8780487804880002</v>
      </c>
      <c r="P6569" s="2">
        <v>2.4390243902440001</v>
      </c>
      <c r="Q6569" s="2">
        <v>56.910569105691003</v>
      </c>
      <c r="R6569" s="14">
        <v>3.2520325203249998</v>
      </c>
    </row>
    <row r="6570" spans="3:18" x14ac:dyDescent="0.25">
      <c r="C6570" s="122"/>
      <c r="D6570" s="120"/>
      <c r="E6570" s="4" t="s">
        <v>93</v>
      </c>
      <c r="F6570" s="5"/>
      <c r="G6570" s="6">
        <v>243</v>
      </c>
      <c r="H6570" s="7">
        <v>20</v>
      </c>
      <c r="I6570" s="1">
        <v>11</v>
      </c>
      <c r="J6570" s="1">
        <v>50</v>
      </c>
      <c r="K6570" s="1">
        <v>8</v>
      </c>
      <c r="L6570" s="1">
        <v>30</v>
      </c>
      <c r="M6570" s="1">
        <v>11</v>
      </c>
      <c r="N6570" s="1">
        <v>3</v>
      </c>
      <c r="O6570" s="1">
        <v>10</v>
      </c>
      <c r="P6570" s="1">
        <v>4</v>
      </c>
      <c r="Q6570" s="1">
        <v>138</v>
      </c>
      <c r="R6570" s="11">
        <v>12</v>
      </c>
    </row>
    <row r="6571" spans="3:18" x14ac:dyDescent="0.25">
      <c r="C6571" s="122"/>
      <c r="D6571" s="120"/>
      <c r="E6571" s="9"/>
      <c r="F6571" s="10"/>
      <c r="G6571" s="8">
        <v>100</v>
      </c>
      <c r="H6571" s="13">
        <v>8.2304526748970002</v>
      </c>
      <c r="I6571" s="2">
        <v>4.5267489711930002</v>
      </c>
      <c r="J6571" s="2">
        <v>20.576131687242999</v>
      </c>
      <c r="K6571" s="2">
        <v>3.2921810699590002</v>
      </c>
      <c r="L6571" s="2">
        <v>12.345679012346</v>
      </c>
      <c r="M6571" s="2">
        <v>4.5267489711930002</v>
      </c>
      <c r="N6571" s="2">
        <v>1.2345679012349999</v>
      </c>
      <c r="O6571" s="2">
        <v>4.1152263374490001</v>
      </c>
      <c r="P6571" s="2">
        <v>1.646090534979</v>
      </c>
      <c r="Q6571" s="2">
        <v>56.790123456789999</v>
      </c>
      <c r="R6571" s="14">
        <v>4.9382716049380004</v>
      </c>
    </row>
    <row r="6572" spans="3:18" x14ac:dyDescent="0.25">
      <c r="C6572" s="122"/>
      <c r="D6572" s="120"/>
      <c r="E6572" s="4" t="s">
        <v>85</v>
      </c>
      <c r="F6572" s="5"/>
      <c r="G6572" s="6">
        <v>395</v>
      </c>
      <c r="H6572" s="7">
        <v>29</v>
      </c>
      <c r="I6572" s="1">
        <v>8</v>
      </c>
      <c r="J6572" s="1">
        <v>69</v>
      </c>
      <c r="K6572" s="1">
        <v>7</v>
      </c>
      <c r="L6572" s="1">
        <v>57</v>
      </c>
      <c r="M6572" s="1">
        <v>19</v>
      </c>
      <c r="N6572" s="1">
        <v>3</v>
      </c>
      <c r="O6572" s="1">
        <v>13</v>
      </c>
      <c r="P6572" s="1">
        <v>9</v>
      </c>
      <c r="Q6572" s="1">
        <v>234</v>
      </c>
      <c r="R6572" s="11">
        <v>22</v>
      </c>
    </row>
    <row r="6573" spans="3:18" x14ac:dyDescent="0.25">
      <c r="C6573" s="122"/>
      <c r="D6573" s="120"/>
      <c r="E6573" s="9"/>
      <c r="F6573" s="10"/>
      <c r="G6573" s="8">
        <v>100</v>
      </c>
      <c r="H6573" s="13">
        <v>7.3417721518989998</v>
      </c>
      <c r="I6573" s="2">
        <v>2.0253164556960002</v>
      </c>
      <c r="J6573" s="2">
        <v>17.46835443038</v>
      </c>
      <c r="K6573" s="2">
        <v>1.7721518987339999</v>
      </c>
      <c r="L6573" s="2">
        <v>14.430379746834999</v>
      </c>
      <c r="M6573" s="2">
        <v>4.8101265822780004</v>
      </c>
      <c r="N6573" s="2">
        <v>0.75949367088599995</v>
      </c>
      <c r="O6573" s="2">
        <v>3.2911392405059998</v>
      </c>
      <c r="P6573" s="2">
        <v>2.2784810126580002</v>
      </c>
      <c r="Q6573" s="2">
        <v>59.240506329113998</v>
      </c>
      <c r="R6573" s="14">
        <v>5.5696202531649996</v>
      </c>
    </row>
    <row r="6574" spans="3:18" x14ac:dyDescent="0.25">
      <c r="C6574" s="122"/>
      <c r="D6574" s="120"/>
      <c r="E6574" s="4" t="s">
        <v>94</v>
      </c>
      <c r="F6574" s="5"/>
      <c r="G6574" s="6">
        <v>168</v>
      </c>
      <c r="H6574" s="7">
        <v>15</v>
      </c>
      <c r="I6574" s="1">
        <v>4</v>
      </c>
      <c r="J6574" s="1">
        <v>31</v>
      </c>
      <c r="K6574" s="1">
        <v>3</v>
      </c>
      <c r="L6574" s="1">
        <v>22</v>
      </c>
      <c r="M6574" s="1">
        <v>4</v>
      </c>
      <c r="N6574" s="1">
        <v>0</v>
      </c>
      <c r="O6574" s="1">
        <v>6</v>
      </c>
      <c r="P6574" s="1">
        <v>5</v>
      </c>
      <c r="Q6574" s="1">
        <v>97</v>
      </c>
      <c r="R6574" s="11">
        <v>9</v>
      </c>
    </row>
    <row r="6575" spans="3:18" x14ac:dyDescent="0.25">
      <c r="C6575" s="122"/>
      <c r="D6575" s="120"/>
      <c r="E6575" s="9"/>
      <c r="F6575" s="10"/>
      <c r="G6575" s="8">
        <v>100</v>
      </c>
      <c r="H6575" s="13">
        <v>8.9285714285710007</v>
      </c>
      <c r="I6575" s="2">
        <v>2.3809523809519999</v>
      </c>
      <c r="J6575" s="2">
        <v>18.452380952380999</v>
      </c>
      <c r="K6575" s="2">
        <v>1.785714285714</v>
      </c>
      <c r="L6575" s="2">
        <v>13.095238095238001</v>
      </c>
      <c r="M6575" s="2">
        <v>2.3809523809519999</v>
      </c>
      <c r="N6575" s="16">
        <v>0</v>
      </c>
      <c r="O6575" s="2">
        <v>3.5714285714290002</v>
      </c>
      <c r="P6575" s="2">
        <v>2.9761904761900002</v>
      </c>
      <c r="Q6575" s="2">
        <v>57.738095238094999</v>
      </c>
      <c r="R6575" s="14">
        <v>5.3571428571429998</v>
      </c>
    </row>
    <row r="6576" spans="3:18" x14ac:dyDescent="0.25">
      <c r="C6576" s="122"/>
      <c r="D6576" s="120"/>
      <c r="E6576" s="4" t="s">
        <v>95</v>
      </c>
      <c r="F6576" s="5"/>
      <c r="G6576" s="6">
        <v>68</v>
      </c>
      <c r="H6576" s="7">
        <v>8</v>
      </c>
      <c r="I6576" s="1">
        <v>4</v>
      </c>
      <c r="J6576" s="1">
        <v>15</v>
      </c>
      <c r="K6576" s="1">
        <v>1</v>
      </c>
      <c r="L6576" s="1">
        <v>9</v>
      </c>
      <c r="M6576" s="1">
        <v>5</v>
      </c>
      <c r="N6576" s="1">
        <v>1</v>
      </c>
      <c r="O6576" s="1">
        <v>4</v>
      </c>
      <c r="P6576" s="1">
        <v>0</v>
      </c>
      <c r="Q6576" s="1">
        <v>38</v>
      </c>
      <c r="R6576" s="11">
        <v>6</v>
      </c>
    </row>
    <row r="6577" spans="2:18" x14ac:dyDescent="0.25">
      <c r="C6577" s="122"/>
      <c r="D6577" s="120"/>
      <c r="E6577" s="9"/>
      <c r="F6577" s="10"/>
      <c r="G6577" s="8">
        <v>100</v>
      </c>
      <c r="H6577" s="13">
        <v>11.764705882353001</v>
      </c>
      <c r="I6577" s="2">
        <v>5.8823529411760003</v>
      </c>
      <c r="J6577" s="2">
        <v>22.058823529411999</v>
      </c>
      <c r="K6577" s="2">
        <v>1.4705882352940001</v>
      </c>
      <c r="L6577" s="2">
        <v>13.235294117646999</v>
      </c>
      <c r="M6577" s="2">
        <v>7.352941176471</v>
      </c>
      <c r="N6577" s="2">
        <v>1.4705882352940001</v>
      </c>
      <c r="O6577" s="2">
        <v>5.8823529411760003</v>
      </c>
      <c r="P6577" s="16">
        <v>0</v>
      </c>
      <c r="Q6577" s="2">
        <v>55.882352941176002</v>
      </c>
      <c r="R6577" s="14">
        <v>8.8235294117649996</v>
      </c>
    </row>
    <row r="6578" spans="2:18" x14ac:dyDescent="0.25">
      <c r="C6578" s="122"/>
      <c r="D6578" s="120"/>
      <c r="E6578" s="4" t="s">
        <v>87</v>
      </c>
      <c r="F6578" s="5"/>
      <c r="G6578" s="6">
        <v>278</v>
      </c>
      <c r="H6578" s="7">
        <v>18</v>
      </c>
      <c r="I6578" s="1">
        <v>8</v>
      </c>
      <c r="J6578" s="1">
        <v>51</v>
      </c>
      <c r="K6578" s="1">
        <v>7</v>
      </c>
      <c r="L6578" s="1">
        <v>33</v>
      </c>
      <c r="M6578" s="1">
        <v>7</v>
      </c>
      <c r="N6578" s="1">
        <v>2</v>
      </c>
      <c r="O6578" s="1">
        <v>11</v>
      </c>
      <c r="P6578" s="1">
        <v>4</v>
      </c>
      <c r="Q6578" s="1">
        <v>166</v>
      </c>
      <c r="R6578" s="11">
        <v>17</v>
      </c>
    </row>
    <row r="6579" spans="2:18" x14ac:dyDescent="0.25">
      <c r="C6579" s="126"/>
      <c r="D6579" s="123"/>
      <c r="E6579" s="67"/>
      <c r="F6579" s="58"/>
      <c r="G6579" s="75">
        <v>100</v>
      </c>
      <c r="H6579" s="83">
        <v>6.4748201438850002</v>
      </c>
      <c r="I6579" s="41">
        <v>2.877697841727</v>
      </c>
      <c r="J6579" s="41">
        <v>18.345323741007</v>
      </c>
      <c r="K6579" s="41">
        <v>2.517985611511</v>
      </c>
      <c r="L6579" s="41">
        <v>11.870503597121999</v>
      </c>
      <c r="M6579" s="41">
        <v>2.517985611511</v>
      </c>
      <c r="N6579" s="41">
        <v>0.71942446043200003</v>
      </c>
      <c r="O6579" s="41">
        <v>3.9568345323740002</v>
      </c>
      <c r="P6579" s="41">
        <v>1.438848920863</v>
      </c>
      <c r="Q6579" s="41">
        <v>59.712230215826999</v>
      </c>
      <c r="R6579" s="84">
        <v>6.1151079136690001</v>
      </c>
    </row>
    <row r="6581" spans="2:18" x14ac:dyDescent="0.25">
      <c r="B6581" s="48" t="str">
        <f xml:space="preserve"> HYPERLINK("#'目次'!B38", "[32]")</f>
        <v>[32]</v>
      </c>
      <c r="C6581" s="35" t="s">
        <v>281</v>
      </c>
    </row>
    <row r="6584" spans="2:18" x14ac:dyDescent="0.25">
      <c r="C6584" s="35" t="s">
        <v>14</v>
      </c>
    </row>
    <row r="6585" spans="2:18" ht="25.2" x14ac:dyDescent="0.25">
      <c r="C6585" s="115"/>
      <c r="D6585" s="116"/>
      <c r="E6585" s="116"/>
      <c r="F6585" s="116"/>
      <c r="G6585" s="44" t="s">
        <v>15</v>
      </c>
      <c r="H6585" s="43" t="s">
        <v>200</v>
      </c>
      <c r="I6585" s="26" t="s">
        <v>282</v>
      </c>
      <c r="J6585" s="26" t="s">
        <v>283</v>
      </c>
      <c r="K6585" s="26" t="s">
        <v>284</v>
      </c>
      <c r="L6585" s="26" t="s">
        <v>285</v>
      </c>
      <c r="M6585" s="26" t="s">
        <v>286</v>
      </c>
      <c r="N6585" s="26" t="s">
        <v>204</v>
      </c>
      <c r="O6585" s="26" t="s">
        <v>287</v>
      </c>
      <c r="P6585" s="49" t="s">
        <v>18</v>
      </c>
    </row>
    <row r="6586" spans="2:18" x14ac:dyDescent="0.25">
      <c r="C6586" s="117"/>
      <c r="D6586" s="118"/>
      <c r="E6586" s="118"/>
      <c r="F6586" s="118"/>
      <c r="G6586" s="46"/>
      <c r="H6586" s="47"/>
      <c r="I6586" s="27"/>
      <c r="J6586" s="27"/>
      <c r="K6586" s="27"/>
      <c r="L6586" s="27"/>
      <c r="M6586" s="27"/>
      <c r="N6586" s="27"/>
      <c r="O6586" s="27"/>
      <c r="P6586" s="45"/>
    </row>
    <row r="6587" spans="2:18" x14ac:dyDescent="0.25">
      <c r="C6587" s="77"/>
      <c r="D6587" s="17"/>
      <c r="E6587" s="76" t="s">
        <v>15</v>
      </c>
      <c r="F6587" s="73"/>
      <c r="G6587" s="57">
        <v>2414</v>
      </c>
      <c r="H6587" s="31">
        <v>13</v>
      </c>
      <c r="I6587" s="31">
        <v>10</v>
      </c>
      <c r="J6587" s="31">
        <v>74</v>
      </c>
      <c r="K6587" s="31">
        <v>89</v>
      </c>
      <c r="L6587" s="31">
        <v>345</v>
      </c>
      <c r="M6587" s="31">
        <v>851</v>
      </c>
      <c r="N6587" s="31">
        <v>445</v>
      </c>
      <c r="O6587" s="31">
        <v>500</v>
      </c>
      <c r="P6587" s="68">
        <v>87</v>
      </c>
    </row>
    <row r="6588" spans="2:18" x14ac:dyDescent="0.25">
      <c r="C6588" s="67"/>
      <c r="D6588" s="58"/>
      <c r="E6588" s="58"/>
      <c r="F6588" s="78"/>
      <c r="G6588" s="8">
        <v>100</v>
      </c>
      <c r="H6588" s="2">
        <v>0.53852526926300004</v>
      </c>
      <c r="I6588" s="2">
        <v>0.41425020712499999</v>
      </c>
      <c r="J6588" s="2">
        <v>3.0654515327260001</v>
      </c>
      <c r="K6588" s="2">
        <v>3.6868268434129998</v>
      </c>
      <c r="L6588" s="2">
        <v>14.291632145815999</v>
      </c>
      <c r="M6588" s="2">
        <v>35.252692626345997</v>
      </c>
      <c r="N6588" s="2">
        <v>18.434134217067001</v>
      </c>
      <c r="O6588" s="2">
        <v>20.712510356254999</v>
      </c>
      <c r="P6588" s="14">
        <v>3.6039768019879999</v>
      </c>
    </row>
    <row r="6589" spans="2:18" x14ac:dyDescent="0.25">
      <c r="C6589" s="124" t="s">
        <v>19</v>
      </c>
      <c r="D6589" s="119" t="s">
        <v>20</v>
      </c>
      <c r="E6589" s="18" t="s">
        <v>21</v>
      </c>
      <c r="F6589" s="17"/>
      <c r="G6589" s="19">
        <v>1139</v>
      </c>
      <c r="H6589" s="21">
        <v>6</v>
      </c>
      <c r="I6589" s="3">
        <v>3</v>
      </c>
      <c r="J6589" s="3">
        <v>28</v>
      </c>
      <c r="K6589" s="3">
        <v>35</v>
      </c>
      <c r="L6589" s="3">
        <v>170</v>
      </c>
      <c r="M6589" s="3">
        <v>419</v>
      </c>
      <c r="N6589" s="3">
        <v>211</v>
      </c>
      <c r="O6589" s="3">
        <v>225</v>
      </c>
      <c r="P6589" s="22">
        <v>42</v>
      </c>
    </row>
    <row r="6590" spans="2:18" x14ac:dyDescent="0.25">
      <c r="C6590" s="125"/>
      <c r="D6590" s="120"/>
      <c r="E6590" s="9"/>
      <c r="F6590" s="10"/>
      <c r="G6590" s="8">
        <v>100</v>
      </c>
      <c r="H6590" s="13">
        <v>0.526777875329</v>
      </c>
      <c r="I6590" s="2">
        <v>0.26338893766499999</v>
      </c>
      <c r="J6590" s="2">
        <v>2.4582967515359999</v>
      </c>
      <c r="K6590" s="2">
        <v>3.0728709394210001</v>
      </c>
      <c r="L6590" s="2">
        <v>14.925373134328</v>
      </c>
      <c r="M6590" s="2">
        <v>36.786654960492001</v>
      </c>
      <c r="N6590" s="2">
        <v>18.525021949077999</v>
      </c>
      <c r="O6590" s="2">
        <v>19.754170324846001</v>
      </c>
      <c r="P6590" s="14">
        <v>3.6874451273050002</v>
      </c>
    </row>
    <row r="6591" spans="2:18" x14ac:dyDescent="0.25">
      <c r="C6591" s="125"/>
      <c r="D6591" s="120"/>
      <c r="E6591" s="4" t="s">
        <v>22</v>
      </c>
      <c r="F6591" s="5"/>
      <c r="G6591" s="6">
        <v>1275</v>
      </c>
      <c r="H6591" s="7">
        <v>7</v>
      </c>
      <c r="I6591" s="1">
        <v>7</v>
      </c>
      <c r="J6591" s="1">
        <v>46</v>
      </c>
      <c r="K6591" s="1">
        <v>54</v>
      </c>
      <c r="L6591" s="1">
        <v>175</v>
      </c>
      <c r="M6591" s="1">
        <v>432</v>
      </c>
      <c r="N6591" s="1">
        <v>234</v>
      </c>
      <c r="O6591" s="1">
        <v>275</v>
      </c>
      <c r="P6591" s="11">
        <v>45</v>
      </c>
    </row>
    <row r="6592" spans="2:18" x14ac:dyDescent="0.25">
      <c r="C6592" s="125"/>
      <c r="D6592" s="120"/>
      <c r="E6592" s="9"/>
      <c r="F6592" s="10"/>
      <c r="G6592" s="8">
        <v>100</v>
      </c>
      <c r="H6592" s="13">
        <v>0.54901960784299997</v>
      </c>
      <c r="I6592" s="2">
        <v>0.54901960784299997</v>
      </c>
      <c r="J6592" s="2">
        <v>3.6078431372550002</v>
      </c>
      <c r="K6592" s="2">
        <v>4.2352941176470003</v>
      </c>
      <c r="L6592" s="2">
        <v>13.725490196078001</v>
      </c>
      <c r="M6592" s="2">
        <v>33.882352941176002</v>
      </c>
      <c r="N6592" s="2">
        <v>18.352941176470999</v>
      </c>
      <c r="O6592" s="2">
        <v>21.568627450979999</v>
      </c>
      <c r="P6592" s="14">
        <v>3.5294117647059999</v>
      </c>
    </row>
    <row r="6593" spans="3:16" x14ac:dyDescent="0.25">
      <c r="C6593" s="121" t="s">
        <v>23</v>
      </c>
      <c r="D6593" s="121" t="s">
        <v>24</v>
      </c>
      <c r="E6593" s="18" t="s">
        <v>25</v>
      </c>
      <c r="F6593" s="17"/>
      <c r="G6593" s="19">
        <v>515</v>
      </c>
      <c r="H6593" s="21">
        <v>3</v>
      </c>
      <c r="I6593" s="3">
        <v>2</v>
      </c>
      <c r="J6593" s="3">
        <v>6</v>
      </c>
      <c r="K6593" s="3">
        <v>12</v>
      </c>
      <c r="L6593" s="3">
        <v>50</v>
      </c>
      <c r="M6593" s="3">
        <v>172</v>
      </c>
      <c r="N6593" s="3">
        <v>119</v>
      </c>
      <c r="O6593" s="3">
        <v>132</v>
      </c>
      <c r="P6593" s="22">
        <v>19</v>
      </c>
    </row>
    <row r="6594" spans="3:16" x14ac:dyDescent="0.25">
      <c r="C6594" s="125"/>
      <c r="D6594" s="122"/>
      <c r="E6594" s="9"/>
      <c r="F6594" s="10"/>
      <c r="G6594" s="8">
        <v>100</v>
      </c>
      <c r="H6594" s="13">
        <v>0.582524271845</v>
      </c>
      <c r="I6594" s="2">
        <v>0.38834951456299999</v>
      </c>
      <c r="J6594" s="2">
        <v>1.1650485436889999</v>
      </c>
      <c r="K6594" s="2">
        <v>2.3300970873789999</v>
      </c>
      <c r="L6594" s="2">
        <v>9.7087378640779995</v>
      </c>
      <c r="M6594" s="2">
        <v>33.398058252426999</v>
      </c>
      <c r="N6594" s="2">
        <v>23.106796116504999</v>
      </c>
      <c r="O6594" s="2">
        <v>25.631067961165002</v>
      </c>
      <c r="P6594" s="14">
        <v>3.6893203883500001</v>
      </c>
    </row>
    <row r="6595" spans="3:16" x14ac:dyDescent="0.25">
      <c r="C6595" s="125"/>
      <c r="D6595" s="122"/>
      <c r="E6595" s="4" t="s">
        <v>26</v>
      </c>
      <c r="F6595" s="5"/>
      <c r="G6595" s="6">
        <v>718</v>
      </c>
      <c r="H6595" s="7">
        <v>1</v>
      </c>
      <c r="I6595" s="1">
        <v>1</v>
      </c>
      <c r="J6595" s="1">
        <v>15</v>
      </c>
      <c r="K6595" s="1">
        <v>19</v>
      </c>
      <c r="L6595" s="1">
        <v>99</v>
      </c>
      <c r="M6595" s="1">
        <v>241</v>
      </c>
      <c r="N6595" s="1">
        <v>166</v>
      </c>
      <c r="O6595" s="1">
        <v>154</v>
      </c>
      <c r="P6595" s="11">
        <v>22</v>
      </c>
    </row>
    <row r="6596" spans="3:16" x14ac:dyDescent="0.25">
      <c r="C6596" s="125"/>
      <c r="D6596" s="122"/>
      <c r="E6596" s="9"/>
      <c r="F6596" s="10"/>
      <c r="G6596" s="8">
        <v>100</v>
      </c>
      <c r="H6596" s="13">
        <v>0.13927576601700001</v>
      </c>
      <c r="I6596" s="2">
        <v>0.13927576601700001</v>
      </c>
      <c r="J6596" s="2">
        <v>2.0891364902510001</v>
      </c>
      <c r="K6596" s="2">
        <v>2.646239554318</v>
      </c>
      <c r="L6596" s="2">
        <v>13.788300835655001</v>
      </c>
      <c r="M6596" s="2">
        <v>33.565459610028</v>
      </c>
      <c r="N6596" s="2">
        <v>23.119777158773999</v>
      </c>
      <c r="O6596" s="2">
        <v>21.448467966574</v>
      </c>
      <c r="P6596" s="14">
        <v>3.0640668523680001</v>
      </c>
    </row>
    <row r="6597" spans="3:16" x14ac:dyDescent="0.25">
      <c r="C6597" s="125"/>
      <c r="D6597" s="122"/>
      <c r="E6597" s="4" t="s">
        <v>27</v>
      </c>
      <c r="F6597" s="5"/>
      <c r="G6597" s="6">
        <v>492</v>
      </c>
      <c r="H6597" s="7">
        <v>3</v>
      </c>
      <c r="I6597" s="1">
        <v>3</v>
      </c>
      <c r="J6597" s="1">
        <v>16</v>
      </c>
      <c r="K6597" s="1">
        <v>19</v>
      </c>
      <c r="L6597" s="1">
        <v>70</v>
      </c>
      <c r="M6597" s="1">
        <v>195</v>
      </c>
      <c r="N6597" s="1">
        <v>78</v>
      </c>
      <c r="O6597" s="1">
        <v>101</v>
      </c>
      <c r="P6597" s="11">
        <v>7</v>
      </c>
    </row>
    <row r="6598" spans="3:16" x14ac:dyDescent="0.25">
      <c r="C6598" s="125"/>
      <c r="D6598" s="122"/>
      <c r="E6598" s="9"/>
      <c r="F6598" s="10"/>
      <c r="G6598" s="8">
        <v>100</v>
      </c>
      <c r="H6598" s="13">
        <v>0.60975609756100002</v>
      </c>
      <c r="I6598" s="2">
        <v>0.60975609756100002</v>
      </c>
      <c r="J6598" s="2">
        <v>3.2520325203249998</v>
      </c>
      <c r="K6598" s="2">
        <v>3.8617886178859999</v>
      </c>
      <c r="L6598" s="2">
        <v>14.227642276423</v>
      </c>
      <c r="M6598" s="2">
        <v>39.634146341463001</v>
      </c>
      <c r="N6598" s="2">
        <v>15.853658536585</v>
      </c>
      <c r="O6598" s="2">
        <v>20.528455284553001</v>
      </c>
      <c r="P6598" s="14">
        <v>1.4227642276420001</v>
      </c>
    </row>
    <row r="6599" spans="3:16" x14ac:dyDescent="0.25">
      <c r="C6599" s="125"/>
      <c r="D6599" s="122"/>
      <c r="E6599" s="4" t="s">
        <v>28</v>
      </c>
      <c r="F6599" s="5"/>
      <c r="G6599" s="6">
        <v>390</v>
      </c>
      <c r="H6599" s="7">
        <v>3</v>
      </c>
      <c r="I6599" s="1">
        <v>1</v>
      </c>
      <c r="J6599" s="1">
        <v>18</v>
      </c>
      <c r="K6599" s="1">
        <v>13</v>
      </c>
      <c r="L6599" s="1">
        <v>78</v>
      </c>
      <c r="M6599" s="1">
        <v>133</v>
      </c>
      <c r="N6599" s="1">
        <v>51</v>
      </c>
      <c r="O6599" s="1">
        <v>73</v>
      </c>
      <c r="P6599" s="11">
        <v>20</v>
      </c>
    </row>
    <row r="6600" spans="3:16" x14ac:dyDescent="0.25">
      <c r="C6600" s="125"/>
      <c r="D6600" s="122"/>
      <c r="E6600" s="9"/>
      <c r="F6600" s="10"/>
      <c r="G6600" s="8">
        <v>100</v>
      </c>
      <c r="H6600" s="13">
        <v>0.76923076923099998</v>
      </c>
      <c r="I6600" s="2">
        <v>0.25641025640999998</v>
      </c>
      <c r="J6600" s="2">
        <v>4.6153846153850004</v>
      </c>
      <c r="K6600" s="2">
        <v>3.333333333333</v>
      </c>
      <c r="L6600" s="2">
        <v>20</v>
      </c>
      <c r="M6600" s="2">
        <v>34.102564102564003</v>
      </c>
      <c r="N6600" s="2">
        <v>13.076923076923</v>
      </c>
      <c r="O6600" s="2">
        <v>18.717948717949</v>
      </c>
      <c r="P6600" s="14">
        <v>5.1282051282049999</v>
      </c>
    </row>
    <row r="6601" spans="3:16" x14ac:dyDescent="0.25">
      <c r="C6601" s="125"/>
      <c r="D6601" s="122"/>
      <c r="E6601" s="4" t="s">
        <v>29</v>
      </c>
      <c r="F6601" s="5"/>
      <c r="G6601" s="6">
        <v>206</v>
      </c>
      <c r="H6601" s="7">
        <v>2</v>
      </c>
      <c r="I6601" s="1">
        <v>1</v>
      </c>
      <c r="J6601" s="1">
        <v>10</v>
      </c>
      <c r="K6601" s="1">
        <v>13</v>
      </c>
      <c r="L6601" s="1">
        <v>32</v>
      </c>
      <c r="M6601" s="1">
        <v>78</v>
      </c>
      <c r="N6601" s="1">
        <v>24</v>
      </c>
      <c r="O6601" s="1">
        <v>33</v>
      </c>
      <c r="P6601" s="11">
        <v>13</v>
      </c>
    </row>
    <row r="6602" spans="3:16" x14ac:dyDescent="0.25">
      <c r="C6602" s="125"/>
      <c r="D6602" s="122"/>
      <c r="E6602" s="9"/>
      <c r="F6602" s="10"/>
      <c r="G6602" s="8">
        <v>100</v>
      </c>
      <c r="H6602" s="13">
        <v>0.97087378640800004</v>
      </c>
      <c r="I6602" s="2">
        <v>0.48543689320400002</v>
      </c>
      <c r="J6602" s="2">
        <v>4.8543689320389998</v>
      </c>
      <c r="K6602" s="2">
        <v>6.3106796116500004</v>
      </c>
      <c r="L6602" s="2">
        <v>15.533980582524</v>
      </c>
      <c r="M6602" s="2">
        <v>37.864077669902997</v>
      </c>
      <c r="N6602" s="2">
        <v>11.650485436893</v>
      </c>
      <c r="O6602" s="2">
        <v>16.019417475728002</v>
      </c>
      <c r="P6602" s="14">
        <v>6.3106796116500004</v>
      </c>
    </row>
    <row r="6603" spans="3:16" x14ac:dyDescent="0.25">
      <c r="C6603" s="125"/>
      <c r="D6603" s="122"/>
      <c r="E6603" s="4" t="s">
        <v>30</v>
      </c>
      <c r="F6603" s="5"/>
      <c r="G6603" s="6">
        <v>76</v>
      </c>
      <c r="H6603" s="7">
        <v>1</v>
      </c>
      <c r="I6603" s="1">
        <v>2</v>
      </c>
      <c r="J6603" s="1">
        <v>9</v>
      </c>
      <c r="K6603" s="1">
        <v>8</v>
      </c>
      <c r="L6603" s="1">
        <v>16</v>
      </c>
      <c r="M6603" s="1">
        <v>24</v>
      </c>
      <c r="N6603" s="1">
        <v>4</v>
      </c>
      <c r="O6603" s="1">
        <v>7</v>
      </c>
      <c r="P6603" s="11">
        <v>5</v>
      </c>
    </row>
    <row r="6604" spans="3:16" x14ac:dyDescent="0.25">
      <c r="C6604" s="125"/>
      <c r="D6604" s="122"/>
      <c r="E6604" s="9"/>
      <c r="F6604" s="10"/>
      <c r="G6604" s="8">
        <v>100</v>
      </c>
      <c r="H6604" s="13">
        <v>1.3157894736839999</v>
      </c>
      <c r="I6604" s="2">
        <v>2.6315789473679998</v>
      </c>
      <c r="J6604" s="2">
        <v>11.842105263158</v>
      </c>
      <c r="K6604" s="2">
        <v>10.526315789473999</v>
      </c>
      <c r="L6604" s="2">
        <v>21.052631578947</v>
      </c>
      <c r="M6604" s="2">
        <v>31.578947368421002</v>
      </c>
      <c r="N6604" s="2">
        <v>5.2631578947369997</v>
      </c>
      <c r="O6604" s="2">
        <v>9.2105263157890001</v>
      </c>
      <c r="P6604" s="14">
        <v>6.5789473684209998</v>
      </c>
    </row>
    <row r="6605" spans="3:16" x14ac:dyDescent="0.25">
      <c r="C6605" s="125"/>
      <c r="D6605" s="122"/>
      <c r="E6605" s="4" t="s">
        <v>31</v>
      </c>
      <c r="F6605" s="5"/>
      <c r="G6605" s="6">
        <v>17</v>
      </c>
      <c r="H6605" s="7">
        <v>0</v>
      </c>
      <c r="I6605" s="1">
        <v>0</v>
      </c>
      <c r="J6605" s="1">
        <v>0</v>
      </c>
      <c r="K6605" s="1">
        <v>5</v>
      </c>
      <c r="L6605" s="1">
        <v>0</v>
      </c>
      <c r="M6605" s="1">
        <v>8</v>
      </c>
      <c r="N6605" s="1">
        <v>3</v>
      </c>
      <c r="O6605" s="1">
        <v>0</v>
      </c>
      <c r="P6605" s="11">
        <v>1</v>
      </c>
    </row>
    <row r="6606" spans="3:16" x14ac:dyDescent="0.25">
      <c r="C6606" s="125"/>
      <c r="D6606" s="122"/>
      <c r="E6606" s="9"/>
      <c r="F6606" s="10"/>
      <c r="G6606" s="8">
        <v>100</v>
      </c>
      <c r="H6606" s="36">
        <v>0</v>
      </c>
      <c r="I6606" s="16">
        <v>0</v>
      </c>
      <c r="J6606" s="16">
        <v>0</v>
      </c>
      <c r="K6606" s="2">
        <v>29.411764705882</v>
      </c>
      <c r="L6606" s="16">
        <v>0</v>
      </c>
      <c r="M6606" s="2">
        <v>47.058823529412003</v>
      </c>
      <c r="N6606" s="2">
        <v>17.647058823529001</v>
      </c>
      <c r="O6606" s="16">
        <v>0</v>
      </c>
      <c r="P6606" s="14">
        <v>5.8823529411760003</v>
      </c>
    </row>
    <row r="6607" spans="3:16" x14ac:dyDescent="0.25">
      <c r="C6607" s="125"/>
      <c r="D6607" s="122"/>
      <c r="E6607" s="4" t="s">
        <v>32</v>
      </c>
      <c r="F6607" s="5"/>
      <c r="G6607" s="6">
        <v>1233</v>
      </c>
      <c r="H6607" s="7">
        <v>4</v>
      </c>
      <c r="I6607" s="1">
        <v>3</v>
      </c>
      <c r="J6607" s="1">
        <v>21</v>
      </c>
      <c r="K6607" s="1">
        <v>31</v>
      </c>
      <c r="L6607" s="1">
        <v>149</v>
      </c>
      <c r="M6607" s="1">
        <v>413</v>
      </c>
      <c r="N6607" s="1">
        <v>285</v>
      </c>
      <c r="O6607" s="1">
        <v>286</v>
      </c>
      <c r="P6607" s="11">
        <v>41</v>
      </c>
    </row>
    <row r="6608" spans="3:16" x14ac:dyDescent="0.25">
      <c r="C6608" s="125"/>
      <c r="D6608" s="122"/>
      <c r="E6608" s="9"/>
      <c r="F6608" s="10"/>
      <c r="G6608" s="8">
        <v>100</v>
      </c>
      <c r="H6608" s="13">
        <v>0.32441200324399999</v>
      </c>
      <c r="I6608" s="2">
        <v>0.24330900243299999</v>
      </c>
      <c r="J6608" s="2">
        <v>1.703163017032</v>
      </c>
      <c r="K6608" s="2">
        <v>2.5141930251420002</v>
      </c>
      <c r="L6608" s="2">
        <v>12.084347120843001</v>
      </c>
      <c r="M6608" s="2">
        <v>33.495539334954998</v>
      </c>
      <c r="N6608" s="2">
        <v>23.114355231144</v>
      </c>
      <c r="O6608" s="2">
        <v>23.195458231955001</v>
      </c>
      <c r="P6608" s="14">
        <v>3.3252230332520001</v>
      </c>
    </row>
    <row r="6609" spans="3:16" x14ac:dyDescent="0.25">
      <c r="C6609" s="125"/>
      <c r="D6609" s="122"/>
      <c r="E6609" s="4" t="s">
        <v>33</v>
      </c>
      <c r="F6609" s="5"/>
      <c r="G6609" s="6">
        <v>882</v>
      </c>
      <c r="H6609" s="7">
        <v>6</v>
      </c>
      <c r="I6609" s="1">
        <v>4</v>
      </c>
      <c r="J6609" s="1">
        <v>34</v>
      </c>
      <c r="K6609" s="1">
        <v>32</v>
      </c>
      <c r="L6609" s="1">
        <v>148</v>
      </c>
      <c r="M6609" s="1">
        <v>328</v>
      </c>
      <c r="N6609" s="1">
        <v>129</v>
      </c>
      <c r="O6609" s="1">
        <v>174</v>
      </c>
      <c r="P6609" s="11">
        <v>27</v>
      </c>
    </row>
    <row r="6610" spans="3:16" x14ac:dyDescent="0.25">
      <c r="C6610" s="125"/>
      <c r="D6610" s="122"/>
      <c r="E6610" s="9"/>
      <c r="F6610" s="10"/>
      <c r="G6610" s="8">
        <v>100</v>
      </c>
      <c r="H6610" s="13">
        <v>0.68027210884400002</v>
      </c>
      <c r="I6610" s="2">
        <v>0.45351473922899999</v>
      </c>
      <c r="J6610" s="2">
        <v>3.8548752834469999</v>
      </c>
      <c r="K6610" s="2">
        <v>3.6281179138319999</v>
      </c>
      <c r="L6610" s="2">
        <v>16.780045351474001</v>
      </c>
      <c r="M6610" s="2">
        <v>37.188208616780003</v>
      </c>
      <c r="N6610" s="2">
        <v>14.625850340135999</v>
      </c>
      <c r="O6610" s="2">
        <v>19.727891156462999</v>
      </c>
      <c r="P6610" s="14">
        <v>3.0612244897959999</v>
      </c>
    </row>
    <row r="6611" spans="3:16" x14ac:dyDescent="0.25">
      <c r="C6611" s="125"/>
      <c r="D6611" s="122"/>
      <c r="E6611" s="4" t="s">
        <v>34</v>
      </c>
      <c r="F6611" s="5"/>
      <c r="G6611" s="6">
        <v>299</v>
      </c>
      <c r="H6611" s="7">
        <v>3</v>
      </c>
      <c r="I6611" s="1">
        <v>3</v>
      </c>
      <c r="J6611" s="1">
        <v>19</v>
      </c>
      <c r="K6611" s="1">
        <v>26</v>
      </c>
      <c r="L6611" s="1">
        <v>48</v>
      </c>
      <c r="M6611" s="1">
        <v>110</v>
      </c>
      <c r="N6611" s="1">
        <v>31</v>
      </c>
      <c r="O6611" s="1">
        <v>40</v>
      </c>
      <c r="P6611" s="11">
        <v>19</v>
      </c>
    </row>
    <row r="6612" spans="3:16" x14ac:dyDescent="0.25">
      <c r="C6612" s="125"/>
      <c r="D6612" s="122"/>
      <c r="E6612" s="9"/>
      <c r="F6612" s="10"/>
      <c r="G6612" s="8">
        <v>100</v>
      </c>
      <c r="H6612" s="13">
        <v>1.0033444816049999</v>
      </c>
      <c r="I6612" s="2">
        <v>1.0033444816049999</v>
      </c>
      <c r="J6612" s="2">
        <v>6.3545150501669996</v>
      </c>
      <c r="K6612" s="2">
        <v>8.6956521739130004</v>
      </c>
      <c r="L6612" s="2">
        <v>16.053511705685999</v>
      </c>
      <c r="M6612" s="2">
        <v>36.789297658862999</v>
      </c>
      <c r="N6612" s="2">
        <v>10.367892976588999</v>
      </c>
      <c r="O6612" s="2">
        <v>13.377926421405</v>
      </c>
      <c r="P6612" s="14">
        <v>6.3545150501669996</v>
      </c>
    </row>
    <row r="6613" spans="3:16" x14ac:dyDescent="0.25">
      <c r="C6613" s="125"/>
      <c r="D6613" s="122"/>
      <c r="E6613" s="4" t="s">
        <v>35</v>
      </c>
      <c r="F6613" s="5"/>
      <c r="G6613" s="6">
        <v>1181</v>
      </c>
      <c r="H6613" s="7">
        <v>9</v>
      </c>
      <c r="I6613" s="1">
        <v>7</v>
      </c>
      <c r="J6613" s="1">
        <v>53</v>
      </c>
      <c r="K6613" s="1">
        <v>58</v>
      </c>
      <c r="L6613" s="1">
        <v>196</v>
      </c>
      <c r="M6613" s="1">
        <v>438</v>
      </c>
      <c r="N6613" s="1">
        <v>160</v>
      </c>
      <c r="O6613" s="1">
        <v>214</v>
      </c>
      <c r="P6613" s="11">
        <v>46</v>
      </c>
    </row>
    <row r="6614" spans="3:16" x14ac:dyDescent="0.25">
      <c r="C6614" s="125"/>
      <c r="D6614" s="122"/>
      <c r="E6614" s="9"/>
      <c r="F6614" s="10"/>
      <c r="G6614" s="8">
        <v>100</v>
      </c>
      <c r="H6614" s="13">
        <v>0.76206604572400005</v>
      </c>
      <c r="I6614" s="2">
        <v>0.59271803556299996</v>
      </c>
      <c r="J6614" s="2">
        <v>4.4877222692630001</v>
      </c>
      <c r="K6614" s="2">
        <v>4.9110922946660001</v>
      </c>
      <c r="L6614" s="2">
        <v>16.596104995766002</v>
      </c>
      <c r="M6614" s="2">
        <v>37.087214225232998</v>
      </c>
      <c r="N6614" s="2">
        <v>13.54784081287</v>
      </c>
      <c r="O6614" s="2">
        <v>18.120237087214001</v>
      </c>
      <c r="P6614" s="14">
        <v>3.8950042336999999</v>
      </c>
    </row>
    <row r="6615" spans="3:16" x14ac:dyDescent="0.25">
      <c r="C6615" s="125"/>
      <c r="D6615" s="121" t="s">
        <v>21</v>
      </c>
      <c r="E6615" s="18" t="s">
        <v>25</v>
      </c>
      <c r="F6615" s="17"/>
      <c r="G6615" s="19">
        <v>268</v>
      </c>
      <c r="H6615" s="21">
        <v>1</v>
      </c>
      <c r="I6615" s="3">
        <v>1</v>
      </c>
      <c r="J6615" s="3">
        <v>2</v>
      </c>
      <c r="K6615" s="3">
        <v>6</v>
      </c>
      <c r="L6615" s="3">
        <v>31</v>
      </c>
      <c r="M6615" s="3">
        <v>97</v>
      </c>
      <c r="N6615" s="3">
        <v>56</v>
      </c>
      <c r="O6615" s="3">
        <v>65</v>
      </c>
      <c r="P6615" s="22">
        <v>9</v>
      </c>
    </row>
    <row r="6616" spans="3:16" x14ac:dyDescent="0.25">
      <c r="C6616" s="125"/>
      <c r="D6616" s="122"/>
      <c r="E6616" s="9"/>
      <c r="F6616" s="10"/>
      <c r="G6616" s="8">
        <v>100</v>
      </c>
      <c r="H6616" s="13">
        <v>0.37313432835799998</v>
      </c>
      <c r="I6616" s="2">
        <v>0.37313432835799998</v>
      </c>
      <c r="J6616" s="2">
        <v>0.74626865671599996</v>
      </c>
      <c r="K6616" s="2">
        <v>2.238805970149</v>
      </c>
      <c r="L6616" s="2">
        <v>11.567164179103999</v>
      </c>
      <c r="M6616" s="2">
        <v>36.194029850745999</v>
      </c>
      <c r="N6616" s="2">
        <v>20.895522388060002</v>
      </c>
      <c r="O6616" s="2">
        <v>24.253731343283999</v>
      </c>
      <c r="P6616" s="14">
        <v>3.3582089552240002</v>
      </c>
    </row>
    <row r="6617" spans="3:16" x14ac:dyDescent="0.25">
      <c r="C6617" s="125"/>
      <c r="D6617" s="122"/>
      <c r="E6617" s="4" t="s">
        <v>26</v>
      </c>
      <c r="F6617" s="5"/>
      <c r="G6617" s="6">
        <v>338</v>
      </c>
      <c r="H6617" s="7">
        <v>1</v>
      </c>
      <c r="I6617" s="1">
        <v>1</v>
      </c>
      <c r="J6617" s="1">
        <v>8</v>
      </c>
      <c r="K6617" s="1">
        <v>11</v>
      </c>
      <c r="L6617" s="1">
        <v>46</v>
      </c>
      <c r="M6617" s="1">
        <v>114</v>
      </c>
      <c r="N6617" s="1">
        <v>79</v>
      </c>
      <c r="O6617" s="1">
        <v>62</v>
      </c>
      <c r="P6617" s="11">
        <v>16</v>
      </c>
    </row>
    <row r="6618" spans="3:16" x14ac:dyDescent="0.25">
      <c r="C6618" s="125"/>
      <c r="D6618" s="122"/>
      <c r="E6618" s="9"/>
      <c r="F6618" s="10"/>
      <c r="G6618" s="8">
        <v>100</v>
      </c>
      <c r="H6618" s="13">
        <v>0.29585798816600001</v>
      </c>
      <c r="I6618" s="2">
        <v>0.29585798816600001</v>
      </c>
      <c r="J6618" s="2">
        <v>2.3668639053249998</v>
      </c>
      <c r="K6618" s="2">
        <v>3.254437869822</v>
      </c>
      <c r="L6618" s="2">
        <v>13.609467455620999</v>
      </c>
      <c r="M6618" s="2">
        <v>33.727810650888003</v>
      </c>
      <c r="N6618" s="2">
        <v>23.372781065089001</v>
      </c>
      <c r="O6618" s="2">
        <v>18.343195266272001</v>
      </c>
      <c r="P6618" s="14">
        <v>4.7337278106509997</v>
      </c>
    </row>
    <row r="6619" spans="3:16" x14ac:dyDescent="0.25">
      <c r="C6619" s="125"/>
      <c r="D6619" s="122"/>
      <c r="E6619" s="4" t="s">
        <v>27</v>
      </c>
      <c r="F6619" s="5"/>
      <c r="G6619" s="6">
        <v>241</v>
      </c>
      <c r="H6619" s="7">
        <v>2</v>
      </c>
      <c r="I6619" s="1">
        <v>1</v>
      </c>
      <c r="J6619" s="1">
        <v>5</v>
      </c>
      <c r="K6619" s="1">
        <v>6</v>
      </c>
      <c r="L6619" s="1">
        <v>40</v>
      </c>
      <c r="M6619" s="1">
        <v>95</v>
      </c>
      <c r="N6619" s="1">
        <v>39</v>
      </c>
      <c r="O6619" s="1">
        <v>52</v>
      </c>
      <c r="P6619" s="11">
        <v>1</v>
      </c>
    </row>
    <row r="6620" spans="3:16" x14ac:dyDescent="0.25">
      <c r="C6620" s="125"/>
      <c r="D6620" s="122"/>
      <c r="E6620" s="9"/>
      <c r="F6620" s="10"/>
      <c r="G6620" s="8">
        <v>100</v>
      </c>
      <c r="H6620" s="13">
        <v>0.82987551867200005</v>
      </c>
      <c r="I6620" s="2">
        <v>0.41493775933600002</v>
      </c>
      <c r="J6620" s="2">
        <v>2.0746887966799998</v>
      </c>
      <c r="K6620" s="2">
        <v>2.4896265560169999</v>
      </c>
      <c r="L6620" s="2">
        <v>16.597510373443999</v>
      </c>
      <c r="M6620" s="2">
        <v>39.419087136929001</v>
      </c>
      <c r="N6620" s="2">
        <v>16.182572614108</v>
      </c>
      <c r="O6620" s="2">
        <v>21.576763485476999</v>
      </c>
      <c r="P6620" s="14">
        <v>0.41493775933600002</v>
      </c>
    </row>
    <row r="6621" spans="3:16" x14ac:dyDescent="0.25">
      <c r="C6621" s="125"/>
      <c r="D6621" s="122"/>
      <c r="E6621" s="4" t="s">
        <v>28</v>
      </c>
      <c r="F6621" s="5"/>
      <c r="G6621" s="6">
        <v>180</v>
      </c>
      <c r="H6621" s="7">
        <v>1</v>
      </c>
      <c r="I6621" s="1">
        <v>0</v>
      </c>
      <c r="J6621" s="1">
        <v>9</v>
      </c>
      <c r="K6621" s="1">
        <v>4</v>
      </c>
      <c r="L6621" s="1">
        <v>42</v>
      </c>
      <c r="M6621" s="1">
        <v>66</v>
      </c>
      <c r="N6621" s="1">
        <v>24</v>
      </c>
      <c r="O6621" s="1">
        <v>27</v>
      </c>
      <c r="P6621" s="11">
        <v>7</v>
      </c>
    </row>
    <row r="6622" spans="3:16" x14ac:dyDescent="0.25">
      <c r="C6622" s="125"/>
      <c r="D6622" s="122"/>
      <c r="E6622" s="9"/>
      <c r="F6622" s="10"/>
      <c r="G6622" s="8">
        <v>100</v>
      </c>
      <c r="H6622" s="13">
        <v>0.555555555556</v>
      </c>
      <c r="I6622" s="16">
        <v>0</v>
      </c>
      <c r="J6622" s="2">
        <v>5</v>
      </c>
      <c r="K6622" s="2">
        <v>2.2222222222219998</v>
      </c>
      <c r="L6622" s="2">
        <v>23.333333333333002</v>
      </c>
      <c r="M6622" s="2">
        <v>36.666666666666998</v>
      </c>
      <c r="N6622" s="2">
        <v>13.333333333333</v>
      </c>
      <c r="O6622" s="2">
        <v>15</v>
      </c>
      <c r="P6622" s="14">
        <v>3.8888888888889999</v>
      </c>
    </row>
    <row r="6623" spans="3:16" x14ac:dyDescent="0.25">
      <c r="C6623" s="125"/>
      <c r="D6623" s="122"/>
      <c r="E6623" s="4" t="s">
        <v>29</v>
      </c>
      <c r="F6623" s="5"/>
      <c r="G6623" s="6">
        <v>83</v>
      </c>
      <c r="H6623" s="7">
        <v>1</v>
      </c>
      <c r="I6623" s="1">
        <v>0</v>
      </c>
      <c r="J6623" s="1">
        <v>1</v>
      </c>
      <c r="K6623" s="1">
        <v>3</v>
      </c>
      <c r="L6623" s="1">
        <v>8</v>
      </c>
      <c r="M6623" s="1">
        <v>36</v>
      </c>
      <c r="N6623" s="1">
        <v>12</v>
      </c>
      <c r="O6623" s="1">
        <v>16</v>
      </c>
      <c r="P6623" s="11">
        <v>6</v>
      </c>
    </row>
    <row r="6624" spans="3:16" x14ac:dyDescent="0.25">
      <c r="C6624" s="125"/>
      <c r="D6624" s="122"/>
      <c r="E6624" s="9"/>
      <c r="F6624" s="10"/>
      <c r="G6624" s="8">
        <v>100</v>
      </c>
      <c r="H6624" s="13">
        <v>1.204819277108</v>
      </c>
      <c r="I6624" s="16">
        <v>0</v>
      </c>
      <c r="J6624" s="2">
        <v>1.204819277108</v>
      </c>
      <c r="K6624" s="2">
        <v>3.6144578313250002</v>
      </c>
      <c r="L6624" s="2">
        <v>9.638554216867</v>
      </c>
      <c r="M6624" s="2">
        <v>43.373493975903997</v>
      </c>
      <c r="N6624" s="2">
        <v>14.457831325300999</v>
      </c>
      <c r="O6624" s="2">
        <v>19.277108433734998</v>
      </c>
      <c r="P6624" s="14">
        <v>7.2289156626509996</v>
      </c>
    </row>
    <row r="6625" spans="3:16" x14ac:dyDescent="0.25">
      <c r="C6625" s="125"/>
      <c r="D6625" s="122"/>
      <c r="E6625" s="4" t="s">
        <v>30</v>
      </c>
      <c r="F6625" s="5"/>
      <c r="G6625" s="6">
        <v>26</v>
      </c>
      <c r="H6625" s="7">
        <v>0</v>
      </c>
      <c r="I6625" s="1">
        <v>0</v>
      </c>
      <c r="J6625" s="1">
        <v>3</v>
      </c>
      <c r="K6625" s="1">
        <v>4</v>
      </c>
      <c r="L6625" s="1">
        <v>3</v>
      </c>
      <c r="M6625" s="1">
        <v>9</v>
      </c>
      <c r="N6625" s="1">
        <v>1</v>
      </c>
      <c r="O6625" s="1">
        <v>3</v>
      </c>
      <c r="P6625" s="11">
        <v>3</v>
      </c>
    </row>
    <row r="6626" spans="3:16" x14ac:dyDescent="0.25">
      <c r="C6626" s="125"/>
      <c r="D6626" s="122"/>
      <c r="E6626" s="9"/>
      <c r="F6626" s="10"/>
      <c r="G6626" s="8">
        <v>100</v>
      </c>
      <c r="H6626" s="36">
        <v>0</v>
      </c>
      <c r="I6626" s="16">
        <v>0</v>
      </c>
      <c r="J6626" s="2">
        <v>11.538461538462</v>
      </c>
      <c r="K6626" s="2">
        <v>15.384615384615</v>
      </c>
      <c r="L6626" s="2">
        <v>11.538461538462</v>
      </c>
      <c r="M6626" s="2">
        <v>34.615384615384997</v>
      </c>
      <c r="N6626" s="2">
        <v>3.8461538461539999</v>
      </c>
      <c r="O6626" s="2">
        <v>11.538461538462</v>
      </c>
      <c r="P6626" s="14">
        <v>11.538461538462</v>
      </c>
    </row>
    <row r="6627" spans="3:16" x14ac:dyDescent="0.25">
      <c r="C6627" s="125"/>
      <c r="D6627" s="122"/>
      <c r="E6627" s="4" t="s">
        <v>31</v>
      </c>
      <c r="F6627" s="5"/>
      <c r="G6627" s="6">
        <v>3</v>
      </c>
      <c r="H6627" s="7">
        <v>0</v>
      </c>
      <c r="I6627" s="1">
        <v>0</v>
      </c>
      <c r="J6627" s="1">
        <v>0</v>
      </c>
      <c r="K6627" s="1">
        <v>1</v>
      </c>
      <c r="L6627" s="1">
        <v>0</v>
      </c>
      <c r="M6627" s="1">
        <v>2</v>
      </c>
      <c r="N6627" s="1">
        <v>0</v>
      </c>
      <c r="O6627" s="1">
        <v>0</v>
      </c>
      <c r="P6627" s="11">
        <v>0</v>
      </c>
    </row>
    <row r="6628" spans="3:16" x14ac:dyDescent="0.25">
      <c r="C6628" s="125"/>
      <c r="D6628" s="122"/>
      <c r="E6628" s="9"/>
      <c r="F6628" s="10"/>
      <c r="G6628" s="8">
        <v>100</v>
      </c>
      <c r="H6628" s="36">
        <v>0</v>
      </c>
      <c r="I6628" s="16">
        <v>0</v>
      </c>
      <c r="J6628" s="16">
        <v>0</v>
      </c>
      <c r="K6628" s="2">
        <v>33.333333333333002</v>
      </c>
      <c r="L6628" s="16">
        <v>0</v>
      </c>
      <c r="M6628" s="2">
        <v>66.666666666666998</v>
      </c>
      <c r="N6628" s="16">
        <v>0</v>
      </c>
      <c r="O6628" s="16">
        <v>0</v>
      </c>
      <c r="P6628" s="32">
        <v>0</v>
      </c>
    </row>
    <row r="6629" spans="3:16" x14ac:dyDescent="0.25">
      <c r="C6629" s="125"/>
      <c r="D6629" s="122"/>
      <c r="E6629" s="4" t="s">
        <v>32</v>
      </c>
      <c r="F6629" s="5"/>
      <c r="G6629" s="6">
        <v>606</v>
      </c>
      <c r="H6629" s="7">
        <v>2</v>
      </c>
      <c r="I6629" s="1">
        <v>2</v>
      </c>
      <c r="J6629" s="1">
        <v>10</v>
      </c>
      <c r="K6629" s="1">
        <v>17</v>
      </c>
      <c r="L6629" s="1">
        <v>77</v>
      </c>
      <c r="M6629" s="1">
        <v>211</v>
      </c>
      <c r="N6629" s="1">
        <v>135</v>
      </c>
      <c r="O6629" s="1">
        <v>127</v>
      </c>
      <c r="P6629" s="11">
        <v>25</v>
      </c>
    </row>
    <row r="6630" spans="3:16" x14ac:dyDescent="0.25">
      <c r="C6630" s="125"/>
      <c r="D6630" s="122"/>
      <c r="E6630" s="9"/>
      <c r="F6630" s="10"/>
      <c r="G6630" s="8">
        <v>100</v>
      </c>
      <c r="H6630" s="13">
        <v>0.33003300330000002</v>
      </c>
      <c r="I6630" s="2">
        <v>0.33003300330000002</v>
      </c>
      <c r="J6630" s="2">
        <v>1.6501650165020001</v>
      </c>
      <c r="K6630" s="2">
        <v>2.8052805280530002</v>
      </c>
      <c r="L6630" s="2">
        <v>12.706270627063001</v>
      </c>
      <c r="M6630" s="2">
        <v>34.818481848185002</v>
      </c>
      <c r="N6630" s="2">
        <v>22.277227722772</v>
      </c>
      <c r="O6630" s="2">
        <v>20.957095709571</v>
      </c>
      <c r="P6630" s="14">
        <v>4.1254125412539997</v>
      </c>
    </row>
    <row r="6631" spans="3:16" x14ac:dyDescent="0.25">
      <c r="C6631" s="125"/>
      <c r="D6631" s="122"/>
      <c r="E6631" s="4" t="s">
        <v>33</v>
      </c>
      <c r="F6631" s="5"/>
      <c r="G6631" s="6">
        <v>421</v>
      </c>
      <c r="H6631" s="7">
        <v>3</v>
      </c>
      <c r="I6631" s="1">
        <v>1</v>
      </c>
      <c r="J6631" s="1">
        <v>14</v>
      </c>
      <c r="K6631" s="1">
        <v>10</v>
      </c>
      <c r="L6631" s="1">
        <v>82</v>
      </c>
      <c r="M6631" s="1">
        <v>161</v>
      </c>
      <c r="N6631" s="1">
        <v>63</v>
      </c>
      <c r="O6631" s="1">
        <v>79</v>
      </c>
      <c r="P6631" s="11">
        <v>8</v>
      </c>
    </row>
    <row r="6632" spans="3:16" x14ac:dyDescent="0.25">
      <c r="C6632" s="125"/>
      <c r="D6632" s="122"/>
      <c r="E6632" s="9"/>
      <c r="F6632" s="10"/>
      <c r="G6632" s="8">
        <v>100</v>
      </c>
      <c r="H6632" s="13">
        <v>0.71258907363400004</v>
      </c>
      <c r="I6632" s="2">
        <v>0.23752969121100001</v>
      </c>
      <c r="J6632" s="2">
        <v>3.3254156769600001</v>
      </c>
      <c r="K6632" s="2">
        <v>2.375296912114</v>
      </c>
      <c r="L6632" s="2">
        <v>19.477434679335001</v>
      </c>
      <c r="M6632" s="2">
        <v>38.242280285036003</v>
      </c>
      <c r="N6632" s="2">
        <v>14.964370546317999</v>
      </c>
      <c r="O6632" s="2">
        <v>18.764845605701002</v>
      </c>
      <c r="P6632" s="14">
        <v>1.9002375296909999</v>
      </c>
    </row>
    <row r="6633" spans="3:16" x14ac:dyDescent="0.25">
      <c r="C6633" s="125"/>
      <c r="D6633" s="122"/>
      <c r="E6633" s="4" t="s">
        <v>34</v>
      </c>
      <c r="F6633" s="5"/>
      <c r="G6633" s="6">
        <v>112</v>
      </c>
      <c r="H6633" s="7">
        <v>1</v>
      </c>
      <c r="I6633" s="1">
        <v>0</v>
      </c>
      <c r="J6633" s="1">
        <v>4</v>
      </c>
      <c r="K6633" s="1">
        <v>8</v>
      </c>
      <c r="L6633" s="1">
        <v>11</v>
      </c>
      <c r="M6633" s="1">
        <v>47</v>
      </c>
      <c r="N6633" s="1">
        <v>13</v>
      </c>
      <c r="O6633" s="1">
        <v>19</v>
      </c>
      <c r="P6633" s="11">
        <v>9</v>
      </c>
    </row>
    <row r="6634" spans="3:16" x14ac:dyDescent="0.25">
      <c r="C6634" s="125"/>
      <c r="D6634" s="122"/>
      <c r="E6634" s="9"/>
      <c r="F6634" s="10"/>
      <c r="G6634" s="8">
        <v>100</v>
      </c>
      <c r="H6634" s="13">
        <v>0.89285714285700002</v>
      </c>
      <c r="I6634" s="16">
        <v>0</v>
      </c>
      <c r="J6634" s="2">
        <v>3.5714285714290002</v>
      </c>
      <c r="K6634" s="2">
        <v>7.1428571428570002</v>
      </c>
      <c r="L6634" s="2">
        <v>9.8214285714289993</v>
      </c>
      <c r="M6634" s="2">
        <v>41.964285714286</v>
      </c>
      <c r="N6634" s="2">
        <v>11.607142857143</v>
      </c>
      <c r="O6634" s="2">
        <v>16.964285714286</v>
      </c>
      <c r="P6634" s="14">
        <v>8.0357142857140005</v>
      </c>
    </row>
    <row r="6635" spans="3:16" x14ac:dyDescent="0.25">
      <c r="C6635" s="125"/>
      <c r="D6635" s="122"/>
      <c r="E6635" s="4" t="s">
        <v>35</v>
      </c>
      <c r="F6635" s="5"/>
      <c r="G6635" s="6">
        <v>533</v>
      </c>
      <c r="H6635" s="7">
        <v>4</v>
      </c>
      <c r="I6635" s="1">
        <v>1</v>
      </c>
      <c r="J6635" s="1">
        <v>18</v>
      </c>
      <c r="K6635" s="1">
        <v>18</v>
      </c>
      <c r="L6635" s="1">
        <v>93</v>
      </c>
      <c r="M6635" s="1">
        <v>208</v>
      </c>
      <c r="N6635" s="1">
        <v>76</v>
      </c>
      <c r="O6635" s="1">
        <v>98</v>
      </c>
      <c r="P6635" s="11">
        <v>17</v>
      </c>
    </row>
    <row r="6636" spans="3:16" x14ac:dyDescent="0.25">
      <c r="C6636" s="125"/>
      <c r="D6636" s="122"/>
      <c r="E6636" s="9"/>
      <c r="F6636" s="10"/>
      <c r="G6636" s="8">
        <v>100</v>
      </c>
      <c r="H6636" s="13">
        <v>0.75046904315200003</v>
      </c>
      <c r="I6636" s="2">
        <v>0.18761726078800001</v>
      </c>
      <c r="J6636" s="2">
        <v>3.3771106941840001</v>
      </c>
      <c r="K6636" s="2">
        <v>3.3771106941840001</v>
      </c>
      <c r="L6636" s="2">
        <v>17.448405253282999</v>
      </c>
      <c r="M6636" s="2">
        <v>39.024390243901998</v>
      </c>
      <c r="N6636" s="2">
        <v>14.258911819887</v>
      </c>
      <c r="O6636" s="2">
        <v>18.386491557223</v>
      </c>
      <c r="P6636" s="14">
        <v>3.1894934333960001</v>
      </c>
    </row>
    <row r="6637" spans="3:16" x14ac:dyDescent="0.25">
      <c r="C6637" s="125"/>
      <c r="D6637" s="121" t="s">
        <v>22</v>
      </c>
      <c r="E6637" s="18" t="s">
        <v>25</v>
      </c>
      <c r="F6637" s="17"/>
      <c r="G6637" s="19">
        <v>247</v>
      </c>
      <c r="H6637" s="21">
        <v>2</v>
      </c>
      <c r="I6637" s="3">
        <v>1</v>
      </c>
      <c r="J6637" s="3">
        <v>4</v>
      </c>
      <c r="K6637" s="3">
        <v>6</v>
      </c>
      <c r="L6637" s="3">
        <v>19</v>
      </c>
      <c r="M6637" s="3">
        <v>75</v>
      </c>
      <c r="N6637" s="3">
        <v>63</v>
      </c>
      <c r="O6637" s="3">
        <v>67</v>
      </c>
      <c r="P6637" s="22">
        <v>10</v>
      </c>
    </row>
    <row r="6638" spans="3:16" x14ac:dyDescent="0.25">
      <c r="C6638" s="125"/>
      <c r="D6638" s="122"/>
      <c r="E6638" s="9"/>
      <c r="F6638" s="10"/>
      <c r="G6638" s="8">
        <v>100</v>
      </c>
      <c r="H6638" s="13">
        <v>0.80971659919000005</v>
      </c>
      <c r="I6638" s="2">
        <v>0.40485829959500003</v>
      </c>
      <c r="J6638" s="2">
        <v>1.619433198381</v>
      </c>
      <c r="K6638" s="2">
        <v>2.4291497975710001</v>
      </c>
      <c r="L6638" s="2">
        <v>7.6923076923079998</v>
      </c>
      <c r="M6638" s="2">
        <v>30.364372469635999</v>
      </c>
      <c r="N6638" s="2">
        <v>25.506072874493999</v>
      </c>
      <c r="O6638" s="2">
        <v>27.125506072874</v>
      </c>
      <c r="P6638" s="14">
        <v>4.0485829959509996</v>
      </c>
    </row>
    <row r="6639" spans="3:16" x14ac:dyDescent="0.25">
      <c r="C6639" s="125"/>
      <c r="D6639" s="122"/>
      <c r="E6639" s="4" t="s">
        <v>26</v>
      </c>
      <c r="F6639" s="5"/>
      <c r="G6639" s="6">
        <v>380</v>
      </c>
      <c r="H6639" s="7">
        <v>0</v>
      </c>
      <c r="I6639" s="1">
        <v>0</v>
      </c>
      <c r="J6639" s="1">
        <v>7</v>
      </c>
      <c r="K6639" s="1">
        <v>8</v>
      </c>
      <c r="L6639" s="1">
        <v>53</v>
      </c>
      <c r="M6639" s="1">
        <v>127</v>
      </c>
      <c r="N6639" s="1">
        <v>87</v>
      </c>
      <c r="O6639" s="1">
        <v>92</v>
      </c>
      <c r="P6639" s="11">
        <v>6</v>
      </c>
    </row>
    <row r="6640" spans="3:16" x14ac:dyDescent="0.25">
      <c r="C6640" s="125"/>
      <c r="D6640" s="122"/>
      <c r="E6640" s="9"/>
      <c r="F6640" s="10"/>
      <c r="G6640" s="8">
        <v>100</v>
      </c>
      <c r="H6640" s="36">
        <v>0</v>
      </c>
      <c r="I6640" s="16">
        <v>0</v>
      </c>
      <c r="J6640" s="2">
        <v>1.8421052631579999</v>
      </c>
      <c r="K6640" s="2">
        <v>2.1052631578950001</v>
      </c>
      <c r="L6640" s="2">
        <v>13.947368421053</v>
      </c>
      <c r="M6640" s="2">
        <v>33.421052631579002</v>
      </c>
      <c r="N6640" s="2">
        <v>22.894736842105001</v>
      </c>
      <c r="O6640" s="2">
        <v>24.210526315789</v>
      </c>
      <c r="P6640" s="14">
        <v>1.578947368421</v>
      </c>
    </row>
    <row r="6641" spans="3:16" x14ac:dyDescent="0.25">
      <c r="C6641" s="125"/>
      <c r="D6641" s="122"/>
      <c r="E6641" s="4" t="s">
        <v>27</v>
      </c>
      <c r="F6641" s="5"/>
      <c r="G6641" s="6">
        <v>251</v>
      </c>
      <c r="H6641" s="7">
        <v>1</v>
      </c>
      <c r="I6641" s="1">
        <v>2</v>
      </c>
      <c r="J6641" s="1">
        <v>11</v>
      </c>
      <c r="K6641" s="1">
        <v>13</v>
      </c>
      <c r="L6641" s="1">
        <v>30</v>
      </c>
      <c r="M6641" s="1">
        <v>100</v>
      </c>
      <c r="N6641" s="1">
        <v>39</v>
      </c>
      <c r="O6641" s="1">
        <v>49</v>
      </c>
      <c r="P6641" s="11">
        <v>6</v>
      </c>
    </row>
    <row r="6642" spans="3:16" x14ac:dyDescent="0.25">
      <c r="C6642" s="125"/>
      <c r="D6642" s="122"/>
      <c r="E6642" s="9"/>
      <c r="F6642" s="10"/>
      <c r="G6642" s="8">
        <v>100</v>
      </c>
      <c r="H6642" s="13">
        <v>0.398406374502</v>
      </c>
      <c r="I6642" s="2">
        <v>0.79681274900400001</v>
      </c>
      <c r="J6642" s="2">
        <v>4.3824701195219999</v>
      </c>
      <c r="K6642" s="2">
        <v>5.1792828685260002</v>
      </c>
      <c r="L6642" s="2">
        <v>11.952191235060001</v>
      </c>
      <c r="M6642" s="2">
        <v>39.840637450198997</v>
      </c>
      <c r="N6642" s="2">
        <v>15.537848605578001</v>
      </c>
      <c r="O6642" s="2">
        <v>19.521912350598001</v>
      </c>
      <c r="P6642" s="14">
        <v>2.3904382470119998</v>
      </c>
    </row>
    <row r="6643" spans="3:16" x14ac:dyDescent="0.25">
      <c r="C6643" s="125"/>
      <c r="D6643" s="122"/>
      <c r="E6643" s="4" t="s">
        <v>28</v>
      </c>
      <c r="F6643" s="5"/>
      <c r="G6643" s="6">
        <v>210</v>
      </c>
      <c r="H6643" s="7">
        <v>2</v>
      </c>
      <c r="I6643" s="1">
        <v>1</v>
      </c>
      <c r="J6643" s="1">
        <v>9</v>
      </c>
      <c r="K6643" s="1">
        <v>9</v>
      </c>
      <c r="L6643" s="1">
        <v>36</v>
      </c>
      <c r="M6643" s="1">
        <v>67</v>
      </c>
      <c r="N6643" s="1">
        <v>27</v>
      </c>
      <c r="O6643" s="1">
        <v>46</v>
      </c>
      <c r="P6643" s="11">
        <v>13</v>
      </c>
    </row>
    <row r="6644" spans="3:16" x14ac:dyDescent="0.25">
      <c r="C6644" s="125"/>
      <c r="D6644" s="122"/>
      <c r="E6644" s="9"/>
      <c r="F6644" s="10"/>
      <c r="G6644" s="8">
        <v>100</v>
      </c>
      <c r="H6644" s="13">
        <v>0.95238095238099996</v>
      </c>
      <c r="I6644" s="2">
        <v>0.47619047618999999</v>
      </c>
      <c r="J6644" s="2">
        <v>4.2857142857139996</v>
      </c>
      <c r="K6644" s="2">
        <v>4.2857142857139996</v>
      </c>
      <c r="L6644" s="2">
        <v>17.142857142857</v>
      </c>
      <c r="M6644" s="2">
        <v>31.904761904762001</v>
      </c>
      <c r="N6644" s="2">
        <v>12.857142857143</v>
      </c>
      <c r="O6644" s="2">
        <v>21.904761904762001</v>
      </c>
      <c r="P6644" s="14">
        <v>6.1904761904759997</v>
      </c>
    </row>
    <row r="6645" spans="3:16" x14ac:dyDescent="0.25">
      <c r="C6645" s="125"/>
      <c r="D6645" s="122"/>
      <c r="E6645" s="4" t="s">
        <v>29</v>
      </c>
      <c r="F6645" s="5"/>
      <c r="G6645" s="6">
        <v>123</v>
      </c>
      <c r="H6645" s="7">
        <v>1</v>
      </c>
      <c r="I6645" s="1">
        <v>1</v>
      </c>
      <c r="J6645" s="1">
        <v>9</v>
      </c>
      <c r="K6645" s="1">
        <v>10</v>
      </c>
      <c r="L6645" s="1">
        <v>24</v>
      </c>
      <c r="M6645" s="1">
        <v>42</v>
      </c>
      <c r="N6645" s="1">
        <v>12</v>
      </c>
      <c r="O6645" s="1">
        <v>17</v>
      </c>
      <c r="P6645" s="11">
        <v>7</v>
      </c>
    </row>
    <row r="6646" spans="3:16" x14ac:dyDescent="0.25">
      <c r="C6646" s="125"/>
      <c r="D6646" s="122"/>
      <c r="E6646" s="9"/>
      <c r="F6646" s="10"/>
      <c r="G6646" s="8">
        <v>100</v>
      </c>
      <c r="H6646" s="13">
        <v>0.81300813008100004</v>
      </c>
      <c r="I6646" s="2">
        <v>0.81300813008100004</v>
      </c>
      <c r="J6646" s="2">
        <v>7.3170731707319998</v>
      </c>
      <c r="K6646" s="2">
        <v>8.130081300813</v>
      </c>
      <c r="L6646" s="2">
        <v>19.512195121950999</v>
      </c>
      <c r="M6646" s="2">
        <v>34.146341463414998</v>
      </c>
      <c r="N6646" s="2">
        <v>9.7560975609760003</v>
      </c>
      <c r="O6646" s="2">
        <v>13.821138211381999</v>
      </c>
      <c r="P6646" s="14">
        <v>5.6910569105690003</v>
      </c>
    </row>
    <row r="6647" spans="3:16" x14ac:dyDescent="0.25">
      <c r="C6647" s="125"/>
      <c r="D6647" s="122"/>
      <c r="E6647" s="4" t="s">
        <v>30</v>
      </c>
      <c r="F6647" s="5"/>
      <c r="G6647" s="6">
        <v>50</v>
      </c>
      <c r="H6647" s="7">
        <v>1</v>
      </c>
      <c r="I6647" s="1">
        <v>2</v>
      </c>
      <c r="J6647" s="1">
        <v>6</v>
      </c>
      <c r="K6647" s="1">
        <v>4</v>
      </c>
      <c r="L6647" s="1">
        <v>13</v>
      </c>
      <c r="M6647" s="1">
        <v>15</v>
      </c>
      <c r="N6647" s="1">
        <v>3</v>
      </c>
      <c r="O6647" s="1">
        <v>4</v>
      </c>
      <c r="P6647" s="11">
        <v>2</v>
      </c>
    </row>
    <row r="6648" spans="3:16" x14ac:dyDescent="0.25">
      <c r="C6648" s="125"/>
      <c r="D6648" s="122"/>
      <c r="E6648" s="9"/>
      <c r="F6648" s="10"/>
      <c r="G6648" s="8">
        <v>100</v>
      </c>
      <c r="H6648" s="13">
        <v>2</v>
      </c>
      <c r="I6648" s="2">
        <v>4</v>
      </c>
      <c r="J6648" s="2">
        <v>12</v>
      </c>
      <c r="K6648" s="2">
        <v>8</v>
      </c>
      <c r="L6648" s="2">
        <v>26</v>
      </c>
      <c r="M6648" s="2">
        <v>30</v>
      </c>
      <c r="N6648" s="2">
        <v>6</v>
      </c>
      <c r="O6648" s="2">
        <v>8</v>
      </c>
      <c r="P6648" s="14">
        <v>4</v>
      </c>
    </row>
    <row r="6649" spans="3:16" x14ac:dyDescent="0.25">
      <c r="C6649" s="125"/>
      <c r="D6649" s="122"/>
      <c r="E6649" s="4" t="s">
        <v>31</v>
      </c>
      <c r="F6649" s="5"/>
      <c r="G6649" s="6">
        <v>14</v>
      </c>
      <c r="H6649" s="7">
        <v>0</v>
      </c>
      <c r="I6649" s="1">
        <v>0</v>
      </c>
      <c r="J6649" s="1">
        <v>0</v>
      </c>
      <c r="K6649" s="1">
        <v>4</v>
      </c>
      <c r="L6649" s="1">
        <v>0</v>
      </c>
      <c r="M6649" s="1">
        <v>6</v>
      </c>
      <c r="N6649" s="1">
        <v>3</v>
      </c>
      <c r="O6649" s="1">
        <v>0</v>
      </c>
      <c r="P6649" s="11">
        <v>1</v>
      </c>
    </row>
    <row r="6650" spans="3:16" x14ac:dyDescent="0.25">
      <c r="C6650" s="125"/>
      <c r="D6650" s="122"/>
      <c r="E6650" s="9"/>
      <c r="F6650" s="10"/>
      <c r="G6650" s="8">
        <v>100</v>
      </c>
      <c r="H6650" s="36">
        <v>0</v>
      </c>
      <c r="I6650" s="16">
        <v>0</v>
      </c>
      <c r="J6650" s="16">
        <v>0</v>
      </c>
      <c r="K6650" s="2">
        <v>28.571428571428999</v>
      </c>
      <c r="L6650" s="16">
        <v>0</v>
      </c>
      <c r="M6650" s="2">
        <v>42.857142857143003</v>
      </c>
      <c r="N6650" s="2">
        <v>21.428571428571001</v>
      </c>
      <c r="O6650" s="16">
        <v>0</v>
      </c>
      <c r="P6650" s="14">
        <v>7.1428571428570002</v>
      </c>
    </row>
    <row r="6651" spans="3:16" x14ac:dyDescent="0.25">
      <c r="C6651" s="125"/>
      <c r="D6651" s="122"/>
      <c r="E6651" s="4" t="s">
        <v>32</v>
      </c>
      <c r="F6651" s="5"/>
      <c r="G6651" s="6">
        <v>627</v>
      </c>
      <c r="H6651" s="7">
        <v>2</v>
      </c>
      <c r="I6651" s="1">
        <v>1</v>
      </c>
      <c r="J6651" s="1">
        <v>11</v>
      </c>
      <c r="K6651" s="1">
        <v>14</v>
      </c>
      <c r="L6651" s="1">
        <v>72</v>
      </c>
      <c r="M6651" s="1">
        <v>202</v>
      </c>
      <c r="N6651" s="1">
        <v>150</v>
      </c>
      <c r="O6651" s="1">
        <v>159</v>
      </c>
      <c r="P6651" s="11">
        <v>16</v>
      </c>
    </row>
    <row r="6652" spans="3:16" x14ac:dyDescent="0.25">
      <c r="C6652" s="125"/>
      <c r="D6652" s="122"/>
      <c r="E6652" s="9"/>
      <c r="F6652" s="10"/>
      <c r="G6652" s="8">
        <v>100</v>
      </c>
      <c r="H6652" s="13">
        <v>0.318979266348</v>
      </c>
      <c r="I6652" s="2">
        <v>0.159489633174</v>
      </c>
      <c r="J6652" s="2">
        <v>1.7543859649119999</v>
      </c>
      <c r="K6652" s="2">
        <v>2.2328548644340001</v>
      </c>
      <c r="L6652" s="2">
        <v>11.483253588517</v>
      </c>
      <c r="M6652" s="2">
        <v>32.216905901116</v>
      </c>
      <c r="N6652" s="2">
        <v>23.923444976077</v>
      </c>
      <c r="O6652" s="2">
        <v>25.358851674640999</v>
      </c>
      <c r="P6652" s="14">
        <v>2.5518341307810002</v>
      </c>
    </row>
    <row r="6653" spans="3:16" x14ac:dyDescent="0.25">
      <c r="C6653" s="125"/>
      <c r="D6653" s="122"/>
      <c r="E6653" s="4" t="s">
        <v>33</v>
      </c>
      <c r="F6653" s="5"/>
      <c r="G6653" s="6">
        <v>461</v>
      </c>
      <c r="H6653" s="7">
        <v>3</v>
      </c>
      <c r="I6653" s="1">
        <v>3</v>
      </c>
      <c r="J6653" s="1">
        <v>20</v>
      </c>
      <c r="K6653" s="1">
        <v>22</v>
      </c>
      <c r="L6653" s="1">
        <v>66</v>
      </c>
      <c r="M6653" s="1">
        <v>167</v>
      </c>
      <c r="N6653" s="1">
        <v>66</v>
      </c>
      <c r="O6653" s="1">
        <v>95</v>
      </c>
      <c r="P6653" s="11">
        <v>19</v>
      </c>
    </row>
    <row r="6654" spans="3:16" x14ac:dyDescent="0.25">
      <c r="C6654" s="125"/>
      <c r="D6654" s="122"/>
      <c r="E6654" s="9"/>
      <c r="F6654" s="10"/>
      <c r="G6654" s="8">
        <v>100</v>
      </c>
      <c r="H6654" s="13">
        <v>0.65075921908900003</v>
      </c>
      <c r="I6654" s="2">
        <v>0.65075921908900003</v>
      </c>
      <c r="J6654" s="2">
        <v>4.3383947939259997</v>
      </c>
      <c r="K6654" s="2">
        <v>4.7722342733190004</v>
      </c>
      <c r="L6654" s="2">
        <v>14.316702819956999</v>
      </c>
      <c r="M6654" s="2">
        <v>36.225596529283997</v>
      </c>
      <c r="N6654" s="2">
        <v>14.316702819956999</v>
      </c>
      <c r="O6654" s="2">
        <v>20.607375271150001</v>
      </c>
      <c r="P6654" s="14">
        <v>4.1214750542300003</v>
      </c>
    </row>
    <row r="6655" spans="3:16" x14ac:dyDescent="0.25">
      <c r="C6655" s="125"/>
      <c r="D6655" s="122"/>
      <c r="E6655" s="4" t="s">
        <v>34</v>
      </c>
      <c r="F6655" s="5"/>
      <c r="G6655" s="6">
        <v>187</v>
      </c>
      <c r="H6655" s="7">
        <v>2</v>
      </c>
      <c r="I6655" s="1">
        <v>3</v>
      </c>
      <c r="J6655" s="1">
        <v>15</v>
      </c>
      <c r="K6655" s="1">
        <v>18</v>
      </c>
      <c r="L6655" s="1">
        <v>37</v>
      </c>
      <c r="M6655" s="1">
        <v>63</v>
      </c>
      <c r="N6655" s="1">
        <v>18</v>
      </c>
      <c r="O6655" s="1">
        <v>21</v>
      </c>
      <c r="P6655" s="11">
        <v>10</v>
      </c>
    </row>
    <row r="6656" spans="3:16" x14ac:dyDescent="0.25">
      <c r="C6656" s="125"/>
      <c r="D6656" s="122"/>
      <c r="E6656" s="9"/>
      <c r="F6656" s="10"/>
      <c r="G6656" s="8">
        <v>100</v>
      </c>
      <c r="H6656" s="13">
        <v>1.069518716578</v>
      </c>
      <c r="I6656" s="2">
        <v>1.6042780748659999</v>
      </c>
      <c r="J6656" s="2">
        <v>8.0213903743320003</v>
      </c>
      <c r="K6656" s="2">
        <v>9.6256684491980007</v>
      </c>
      <c r="L6656" s="2">
        <v>19.786096256684001</v>
      </c>
      <c r="M6656" s="2">
        <v>33.689839572193002</v>
      </c>
      <c r="N6656" s="2">
        <v>9.6256684491980007</v>
      </c>
      <c r="O6656" s="2">
        <v>11.229946524063999</v>
      </c>
      <c r="P6656" s="14">
        <v>5.3475935828879999</v>
      </c>
    </row>
    <row r="6657" spans="3:16" x14ac:dyDescent="0.25">
      <c r="C6657" s="125"/>
      <c r="D6657" s="122"/>
      <c r="E6657" s="4" t="s">
        <v>35</v>
      </c>
      <c r="F6657" s="5"/>
      <c r="G6657" s="6">
        <v>648</v>
      </c>
      <c r="H6657" s="7">
        <v>5</v>
      </c>
      <c r="I6657" s="1">
        <v>6</v>
      </c>
      <c r="J6657" s="1">
        <v>35</v>
      </c>
      <c r="K6657" s="1">
        <v>40</v>
      </c>
      <c r="L6657" s="1">
        <v>103</v>
      </c>
      <c r="M6657" s="1">
        <v>230</v>
      </c>
      <c r="N6657" s="1">
        <v>84</v>
      </c>
      <c r="O6657" s="1">
        <v>116</v>
      </c>
      <c r="P6657" s="11">
        <v>29</v>
      </c>
    </row>
    <row r="6658" spans="3:16" x14ac:dyDescent="0.25">
      <c r="C6658" s="125"/>
      <c r="D6658" s="122"/>
      <c r="E6658" s="9"/>
      <c r="F6658" s="10"/>
      <c r="G6658" s="8">
        <v>100</v>
      </c>
      <c r="H6658" s="13">
        <v>0.77160493827200005</v>
      </c>
      <c r="I6658" s="2">
        <v>0.92592592592599998</v>
      </c>
      <c r="J6658" s="2">
        <v>5.4012345679009997</v>
      </c>
      <c r="K6658" s="2">
        <v>6.1728395061730001</v>
      </c>
      <c r="L6658" s="2">
        <v>15.895061728395</v>
      </c>
      <c r="M6658" s="2">
        <v>35.493827160494</v>
      </c>
      <c r="N6658" s="2">
        <v>12.962962962962999</v>
      </c>
      <c r="O6658" s="2">
        <v>17.901234567901</v>
      </c>
      <c r="P6658" s="14">
        <v>4.4753086419750003</v>
      </c>
    </row>
    <row r="6659" spans="3:16" x14ac:dyDescent="0.25">
      <c r="C6659" s="121" t="s">
        <v>36</v>
      </c>
      <c r="D6659" s="121" t="s">
        <v>24</v>
      </c>
      <c r="E6659" s="18" t="s">
        <v>37</v>
      </c>
      <c r="F6659" s="17"/>
      <c r="G6659" s="19">
        <v>106</v>
      </c>
      <c r="H6659" s="21">
        <v>2</v>
      </c>
      <c r="I6659" s="3">
        <v>0</v>
      </c>
      <c r="J6659" s="3">
        <v>4</v>
      </c>
      <c r="K6659" s="3">
        <v>2</v>
      </c>
      <c r="L6659" s="3">
        <v>16</v>
      </c>
      <c r="M6659" s="3">
        <v>25</v>
      </c>
      <c r="N6659" s="3">
        <v>23</v>
      </c>
      <c r="O6659" s="3">
        <v>31</v>
      </c>
      <c r="P6659" s="22">
        <v>3</v>
      </c>
    </row>
    <row r="6660" spans="3:16" x14ac:dyDescent="0.25">
      <c r="C6660" s="125"/>
      <c r="D6660" s="122"/>
      <c r="E6660" s="9"/>
      <c r="F6660" s="10"/>
      <c r="G6660" s="8">
        <v>100</v>
      </c>
      <c r="H6660" s="13">
        <v>1.88679245283</v>
      </c>
      <c r="I6660" s="16">
        <v>0</v>
      </c>
      <c r="J6660" s="2">
        <v>3.7735849056599999</v>
      </c>
      <c r="K6660" s="2">
        <v>1.88679245283</v>
      </c>
      <c r="L6660" s="2">
        <v>15.094339622642</v>
      </c>
      <c r="M6660" s="2">
        <v>23.584905660377</v>
      </c>
      <c r="N6660" s="2">
        <v>21.698113207546999</v>
      </c>
      <c r="O6660" s="2">
        <v>29.245283018868001</v>
      </c>
      <c r="P6660" s="14">
        <v>2.8301886792449999</v>
      </c>
    </row>
    <row r="6661" spans="3:16" ht="25.2" x14ac:dyDescent="0.25">
      <c r="C6661" s="125"/>
      <c r="D6661" s="122"/>
      <c r="E6661" s="4" t="s">
        <v>38</v>
      </c>
      <c r="F6661" s="5"/>
      <c r="G6661" s="6">
        <v>1653</v>
      </c>
      <c r="H6661" s="7">
        <v>7</v>
      </c>
      <c r="I6661" s="1">
        <v>5</v>
      </c>
      <c r="J6661" s="1">
        <v>46</v>
      </c>
      <c r="K6661" s="1">
        <v>52</v>
      </c>
      <c r="L6661" s="1">
        <v>230</v>
      </c>
      <c r="M6661" s="1">
        <v>599</v>
      </c>
      <c r="N6661" s="1">
        <v>327</v>
      </c>
      <c r="O6661" s="1">
        <v>332</v>
      </c>
      <c r="P6661" s="11">
        <v>55</v>
      </c>
    </row>
    <row r="6662" spans="3:16" x14ac:dyDescent="0.25">
      <c r="C6662" s="125"/>
      <c r="D6662" s="122"/>
      <c r="E6662" s="9"/>
      <c r="F6662" s="10"/>
      <c r="G6662" s="8">
        <v>100</v>
      </c>
      <c r="H6662" s="13">
        <v>0.42347247428899998</v>
      </c>
      <c r="I6662" s="2">
        <v>0.30248033877800001</v>
      </c>
      <c r="J6662" s="2">
        <v>2.782819116757</v>
      </c>
      <c r="K6662" s="2">
        <v>3.145795523291</v>
      </c>
      <c r="L6662" s="2">
        <v>13.914095583787001</v>
      </c>
      <c r="M6662" s="2">
        <v>36.237144585602003</v>
      </c>
      <c r="N6662" s="2">
        <v>19.782214156079998</v>
      </c>
      <c r="O6662" s="2">
        <v>20.084694494857999</v>
      </c>
      <c r="P6662" s="14">
        <v>3.327283726558</v>
      </c>
    </row>
    <row r="6663" spans="3:16" ht="25.2" x14ac:dyDescent="0.25">
      <c r="C6663" s="125"/>
      <c r="D6663" s="122"/>
      <c r="E6663" s="4" t="s">
        <v>39</v>
      </c>
      <c r="F6663" s="5"/>
      <c r="G6663" s="6">
        <v>116</v>
      </c>
      <c r="H6663" s="7">
        <v>1</v>
      </c>
      <c r="I6663" s="1">
        <v>0</v>
      </c>
      <c r="J6663" s="1">
        <v>1</v>
      </c>
      <c r="K6663" s="1">
        <v>2</v>
      </c>
      <c r="L6663" s="1">
        <v>22</v>
      </c>
      <c r="M6663" s="1">
        <v>37</v>
      </c>
      <c r="N6663" s="1">
        <v>19</v>
      </c>
      <c r="O6663" s="1">
        <v>29</v>
      </c>
      <c r="P6663" s="11">
        <v>5</v>
      </c>
    </row>
    <row r="6664" spans="3:16" x14ac:dyDescent="0.25">
      <c r="C6664" s="125"/>
      <c r="D6664" s="122"/>
      <c r="E6664" s="9"/>
      <c r="F6664" s="10"/>
      <c r="G6664" s="8">
        <v>100</v>
      </c>
      <c r="H6664" s="13">
        <v>0.86206896551699996</v>
      </c>
      <c r="I6664" s="16">
        <v>0</v>
      </c>
      <c r="J6664" s="2">
        <v>0.86206896551699996</v>
      </c>
      <c r="K6664" s="2">
        <v>1.7241379310339999</v>
      </c>
      <c r="L6664" s="2">
        <v>18.965517241379001</v>
      </c>
      <c r="M6664" s="2">
        <v>31.896551724138</v>
      </c>
      <c r="N6664" s="2">
        <v>16.379310344827999</v>
      </c>
      <c r="O6664" s="2">
        <v>25</v>
      </c>
      <c r="P6664" s="14">
        <v>4.3103448275860003</v>
      </c>
    </row>
    <row r="6665" spans="3:16" ht="25.2" x14ac:dyDescent="0.25">
      <c r="C6665" s="125"/>
      <c r="D6665" s="122"/>
      <c r="E6665" s="4" t="s">
        <v>40</v>
      </c>
      <c r="F6665" s="5"/>
      <c r="G6665" s="6">
        <v>513</v>
      </c>
      <c r="H6665" s="7">
        <v>3</v>
      </c>
      <c r="I6665" s="1">
        <v>4</v>
      </c>
      <c r="J6665" s="1">
        <v>23</v>
      </c>
      <c r="K6665" s="1">
        <v>32</v>
      </c>
      <c r="L6665" s="1">
        <v>74</v>
      </c>
      <c r="M6665" s="1">
        <v>180</v>
      </c>
      <c r="N6665" s="1">
        <v>76</v>
      </c>
      <c r="O6665" s="1">
        <v>101</v>
      </c>
      <c r="P6665" s="11">
        <v>20</v>
      </c>
    </row>
    <row r="6666" spans="3:16" x14ac:dyDescent="0.25">
      <c r="C6666" s="125"/>
      <c r="D6666" s="122"/>
      <c r="E6666" s="9"/>
      <c r="F6666" s="10"/>
      <c r="G6666" s="8">
        <v>100</v>
      </c>
      <c r="H6666" s="13">
        <v>0.58479532163699999</v>
      </c>
      <c r="I6666" s="2">
        <v>0.77972709551700004</v>
      </c>
      <c r="J6666" s="2">
        <v>4.4834307992199998</v>
      </c>
      <c r="K6666" s="2">
        <v>6.237816764133</v>
      </c>
      <c r="L6666" s="2">
        <v>14.424951267057001</v>
      </c>
      <c r="M6666" s="2">
        <v>35.087719298246</v>
      </c>
      <c r="N6666" s="2">
        <v>14.814814814815</v>
      </c>
      <c r="O6666" s="2">
        <v>19.688109161793001</v>
      </c>
      <c r="P6666" s="14">
        <v>3.8986354775829999</v>
      </c>
    </row>
    <row r="6667" spans="3:16" x14ac:dyDescent="0.25">
      <c r="C6667" s="125"/>
      <c r="D6667" s="122"/>
      <c r="E6667" s="4" t="s">
        <v>18</v>
      </c>
      <c r="F6667" s="5"/>
      <c r="G6667" s="6">
        <v>26</v>
      </c>
      <c r="H6667" s="7">
        <v>0</v>
      </c>
      <c r="I6667" s="1">
        <v>1</v>
      </c>
      <c r="J6667" s="1">
        <v>0</v>
      </c>
      <c r="K6667" s="1">
        <v>1</v>
      </c>
      <c r="L6667" s="1">
        <v>3</v>
      </c>
      <c r="M6667" s="1">
        <v>10</v>
      </c>
      <c r="N6667" s="1">
        <v>0</v>
      </c>
      <c r="O6667" s="1">
        <v>7</v>
      </c>
      <c r="P6667" s="11">
        <v>4</v>
      </c>
    </row>
    <row r="6668" spans="3:16" x14ac:dyDescent="0.25">
      <c r="C6668" s="125"/>
      <c r="D6668" s="122"/>
      <c r="E6668" s="9"/>
      <c r="F6668" s="10"/>
      <c r="G6668" s="8">
        <v>100</v>
      </c>
      <c r="H6668" s="36">
        <v>0</v>
      </c>
      <c r="I6668" s="2">
        <v>3.8461538461539999</v>
      </c>
      <c r="J6668" s="16">
        <v>0</v>
      </c>
      <c r="K6668" s="2">
        <v>3.8461538461539999</v>
      </c>
      <c r="L6668" s="2">
        <v>11.538461538462</v>
      </c>
      <c r="M6668" s="2">
        <v>38.461538461537998</v>
      </c>
      <c r="N6668" s="16">
        <v>0</v>
      </c>
      <c r="O6668" s="2">
        <v>26.923076923077002</v>
      </c>
      <c r="P6668" s="14">
        <v>15.384615384615</v>
      </c>
    </row>
    <row r="6669" spans="3:16" x14ac:dyDescent="0.25">
      <c r="C6669" s="125"/>
      <c r="D6669" s="121" t="s">
        <v>21</v>
      </c>
      <c r="E6669" s="18" t="s">
        <v>37</v>
      </c>
      <c r="F6669" s="17"/>
      <c r="G6669" s="19">
        <v>66</v>
      </c>
      <c r="H6669" s="21">
        <v>2</v>
      </c>
      <c r="I6669" s="3">
        <v>0</v>
      </c>
      <c r="J6669" s="3">
        <v>2</v>
      </c>
      <c r="K6669" s="3">
        <v>1</v>
      </c>
      <c r="L6669" s="3">
        <v>7</v>
      </c>
      <c r="M6669" s="3">
        <v>18</v>
      </c>
      <c r="N6669" s="3">
        <v>13</v>
      </c>
      <c r="O6669" s="3">
        <v>20</v>
      </c>
      <c r="P6669" s="22">
        <v>3</v>
      </c>
    </row>
    <row r="6670" spans="3:16" x14ac:dyDescent="0.25">
      <c r="C6670" s="125"/>
      <c r="D6670" s="122"/>
      <c r="E6670" s="9"/>
      <c r="F6670" s="10"/>
      <c r="G6670" s="8">
        <v>100</v>
      </c>
      <c r="H6670" s="13">
        <v>3.0303030303030001</v>
      </c>
      <c r="I6670" s="16">
        <v>0</v>
      </c>
      <c r="J6670" s="2">
        <v>3.0303030303030001</v>
      </c>
      <c r="K6670" s="2">
        <v>1.5151515151520001</v>
      </c>
      <c r="L6670" s="2">
        <v>10.606060606061</v>
      </c>
      <c r="M6670" s="2">
        <v>27.272727272727</v>
      </c>
      <c r="N6670" s="2">
        <v>19.696969696970001</v>
      </c>
      <c r="O6670" s="2">
        <v>30.303030303029999</v>
      </c>
      <c r="P6670" s="14">
        <v>4.5454545454549997</v>
      </c>
    </row>
    <row r="6671" spans="3:16" ht="25.2" x14ac:dyDescent="0.25">
      <c r="C6671" s="125"/>
      <c r="D6671" s="122"/>
      <c r="E6671" s="4" t="s">
        <v>38</v>
      </c>
      <c r="F6671" s="5"/>
      <c r="G6671" s="6">
        <v>938</v>
      </c>
      <c r="H6671" s="7">
        <v>3</v>
      </c>
      <c r="I6671" s="1">
        <v>3</v>
      </c>
      <c r="J6671" s="1">
        <v>22</v>
      </c>
      <c r="K6671" s="1">
        <v>28</v>
      </c>
      <c r="L6671" s="1">
        <v>143</v>
      </c>
      <c r="M6671" s="1">
        <v>352</v>
      </c>
      <c r="N6671" s="1">
        <v>179</v>
      </c>
      <c r="O6671" s="1">
        <v>176</v>
      </c>
      <c r="P6671" s="11">
        <v>32</v>
      </c>
    </row>
    <row r="6672" spans="3:16" x14ac:dyDescent="0.25">
      <c r="C6672" s="125"/>
      <c r="D6672" s="122"/>
      <c r="E6672" s="9"/>
      <c r="F6672" s="10"/>
      <c r="G6672" s="8">
        <v>100</v>
      </c>
      <c r="H6672" s="13">
        <v>0.31982942430700001</v>
      </c>
      <c r="I6672" s="2">
        <v>0.31982942430700001</v>
      </c>
      <c r="J6672" s="2">
        <v>2.3454157782520002</v>
      </c>
      <c r="K6672" s="2">
        <v>2.985074626866</v>
      </c>
      <c r="L6672" s="2">
        <v>15.245202558635</v>
      </c>
      <c r="M6672" s="2">
        <v>37.526652452025999</v>
      </c>
      <c r="N6672" s="2">
        <v>19.083155650319998</v>
      </c>
      <c r="O6672" s="2">
        <v>18.763326226013</v>
      </c>
      <c r="P6672" s="14">
        <v>3.4115138592749998</v>
      </c>
    </row>
    <row r="6673" spans="3:16" ht="25.2" x14ac:dyDescent="0.25">
      <c r="C6673" s="125"/>
      <c r="D6673" s="122"/>
      <c r="E6673" s="4" t="s">
        <v>39</v>
      </c>
      <c r="F6673" s="5"/>
      <c r="G6673" s="6">
        <v>43</v>
      </c>
      <c r="H6673" s="7">
        <v>1</v>
      </c>
      <c r="I6673" s="1">
        <v>0</v>
      </c>
      <c r="J6673" s="1">
        <v>0</v>
      </c>
      <c r="K6673" s="1">
        <v>2</v>
      </c>
      <c r="L6673" s="1">
        <v>5</v>
      </c>
      <c r="M6673" s="1">
        <v>14</v>
      </c>
      <c r="N6673" s="1">
        <v>8</v>
      </c>
      <c r="O6673" s="1">
        <v>11</v>
      </c>
      <c r="P6673" s="11">
        <v>2</v>
      </c>
    </row>
    <row r="6674" spans="3:16" x14ac:dyDescent="0.25">
      <c r="C6674" s="125"/>
      <c r="D6674" s="122"/>
      <c r="E6674" s="9"/>
      <c r="F6674" s="10"/>
      <c r="G6674" s="8">
        <v>100</v>
      </c>
      <c r="H6674" s="13">
        <v>2.3255813953489999</v>
      </c>
      <c r="I6674" s="16">
        <v>0</v>
      </c>
      <c r="J6674" s="16">
        <v>0</v>
      </c>
      <c r="K6674" s="2">
        <v>4.6511627906979998</v>
      </c>
      <c r="L6674" s="2">
        <v>11.627906976744001</v>
      </c>
      <c r="M6674" s="2">
        <v>32.558139534883999</v>
      </c>
      <c r="N6674" s="2">
        <v>18.604651162791001</v>
      </c>
      <c r="O6674" s="2">
        <v>25.581395348836999</v>
      </c>
      <c r="P6674" s="14">
        <v>4.6511627906979998</v>
      </c>
    </row>
    <row r="6675" spans="3:16" ht="25.2" x14ac:dyDescent="0.25">
      <c r="C6675" s="125"/>
      <c r="D6675" s="122"/>
      <c r="E6675" s="4" t="s">
        <v>40</v>
      </c>
      <c r="F6675" s="5"/>
      <c r="G6675" s="6">
        <v>77</v>
      </c>
      <c r="H6675" s="7">
        <v>0</v>
      </c>
      <c r="I6675" s="1">
        <v>0</v>
      </c>
      <c r="J6675" s="1">
        <v>4</v>
      </c>
      <c r="K6675" s="1">
        <v>3</v>
      </c>
      <c r="L6675" s="1">
        <v>13</v>
      </c>
      <c r="M6675" s="1">
        <v>29</v>
      </c>
      <c r="N6675" s="1">
        <v>11</v>
      </c>
      <c r="O6675" s="1">
        <v>14</v>
      </c>
      <c r="P6675" s="11">
        <v>3</v>
      </c>
    </row>
    <row r="6676" spans="3:16" x14ac:dyDescent="0.25">
      <c r="C6676" s="125"/>
      <c r="D6676" s="122"/>
      <c r="E6676" s="9"/>
      <c r="F6676" s="10"/>
      <c r="G6676" s="8">
        <v>100</v>
      </c>
      <c r="H6676" s="36">
        <v>0</v>
      </c>
      <c r="I6676" s="16">
        <v>0</v>
      </c>
      <c r="J6676" s="2">
        <v>5.1948051948050002</v>
      </c>
      <c r="K6676" s="2">
        <v>3.896103896104</v>
      </c>
      <c r="L6676" s="2">
        <v>16.883116883117001</v>
      </c>
      <c r="M6676" s="2">
        <v>37.662337662337997</v>
      </c>
      <c r="N6676" s="2">
        <v>14.285714285714</v>
      </c>
      <c r="O6676" s="2">
        <v>18.181818181817999</v>
      </c>
      <c r="P6676" s="14">
        <v>3.896103896104</v>
      </c>
    </row>
    <row r="6677" spans="3:16" x14ac:dyDescent="0.25">
      <c r="C6677" s="125"/>
      <c r="D6677" s="122"/>
      <c r="E6677" s="4" t="s">
        <v>18</v>
      </c>
      <c r="F6677" s="5"/>
      <c r="G6677" s="6">
        <v>15</v>
      </c>
      <c r="H6677" s="7">
        <v>0</v>
      </c>
      <c r="I6677" s="1">
        <v>0</v>
      </c>
      <c r="J6677" s="1">
        <v>0</v>
      </c>
      <c r="K6677" s="1">
        <v>1</v>
      </c>
      <c r="L6677" s="1">
        <v>2</v>
      </c>
      <c r="M6677" s="1">
        <v>6</v>
      </c>
      <c r="N6677" s="1">
        <v>0</v>
      </c>
      <c r="O6677" s="1">
        <v>4</v>
      </c>
      <c r="P6677" s="11">
        <v>2</v>
      </c>
    </row>
    <row r="6678" spans="3:16" x14ac:dyDescent="0.25">
      <c r="C6678" s="125"/>
      <c r="D6678" s="122"/>
      <c r="E6678" s="9"/>
      <c r="F6678" s="10"/>
      <c r="G6678" s="8">
        <v>100</v>
      </c>
      <c r="H6678" s="36">
        <v>0</v>
      </c>
      <c r="I6678" s="16">
        <v>0</v>
      </c>
      <c r="J6678" s="16">
        <v>0</v>
      </c>
      <c r="K6678" s="2">
        <v>6.666666666667</v>
      </c>
      <c r="L6678" s="2">
        <v>13.333333333333</v>
      </c>
      <c r="M6678" s="2">
        <v>40</v>
      </c>
      <c r="N6678" s="16">
        <v>0</v>
      </c>
      <c r="O6678" s="2">
        <v>26.666666666666998</v>
      </c>
      <c r="P6678" s="14">
        <v>13.333333333333</v>
      </c>
    </row>
    <row r="6679" spans="3:16" x14ac:dyDescent="0.25">
      <c r="C6679" s="125"/>
      <c r="D6679" s="121" t="s">
        <v>22</v>
      </c>
      <c r="E6679" s="18" t="s">
        <v>37</v>
      </c>
      <c r="F6679" s="17"/>
      <c r="G6679" s="19">
        <v>40</v>
      </c>
      <c r="H6679" s="21">
        <v>0</v>
      </c>
      <c r="I6679" s="3">
        <v>0</v>
      </c>
      <c r="J6679" s="3">
        <v>2</v>
      </c>
      <c r="K6679" s="3">
        <v>1</v>
      </c>
      <c r="L6679" s="3">
        <v>9</v>
      </c>
      <c r="M6679" s="3">
        <v>7</v>
      </c>
      <c r="N6679" s="3">
        <v>10</v>
      </c>
      <c r="O6679" s="3">
        <v>11</v>
      </c>
      <c r="P6679" s="22">
        <v>0</v>
      </c>
    </row>
    <row r="6680" spans="3:16" x14ac:dyDescent="0.25">
      <c r="C6680" s="125"/>
      <c r="D6680" s="122"/>
      <c r="E6680" s="9"/>
      <c r="F6680" s="10"/>
      <c r="G6680" s="8">
        <v>100</v>
      </c>
      <c r="H6680" s="36">
        <v>0</v>
      </c>
      <c r="I6680" s="16">
        <v>0</v>
      </c>
      <c r="J6680" s="2">
        <v>5</v>
      </c>
      <c r="K6680" s="2">
        <v>2.5</v>
      </c>
      <c r="L6680" s="2">
        <v>22.5</v>
      </c>
      <c r="M6680" s="2">
        <v>17.5</v>
      </c>
      <c r="N6680" s="2">
        <v>25</v>
      </c>
      <c r="O6680" s="2">
        <v>27.5</v>
      </c>
      <c r="P6680" s="32">
        <v>0</v>
      </c>
    </row>
    <row r="6681" spans="3:16" ht="25.2" x14ac:dyDescent="0.25">
      <c r="C6681" s="125"/>
      <c r="D6681" s="122"/>
      <c r="E6681" s="4" t="s">
        <v>38</v>
      </c>
      <c r="F6681" s="5"/>
      <c r="G6681" s="6">
        <v>715</v>
      </c>
      <c r="H6681" s="7">
        <v>4</v>
      </c>
      <c r="I6681" s="1">
        <v>2</v>
      </c>
      <c r="J6681" s="1">
        <v>24</v>
      </c>
      <c r="K6681" s="1">
        <v>24</v>
      </c>
      <c r="L6681" s="1">
        <v>87</v>
      </c>
      <c r="M6681" s="1">
        <v>247</v>
      </c>
      <c r="N6681" s="1">
        <v>148</v>
      </c>
      <c r="O6681" s="1">
        <v>156</v>
      </c>
      <c r="P6681" s="11">
        <v>23</v>
      </c>
    </row>
    <row r="6682" spans="3:16" x14ac:dyDescent="0.25">
      <c r="C6682" s="125"/>
      <c r="D6682" s="122"/>
      <c r="E6682" s="9"/>
      <c r="F6682" s="10"/>
      <c r="G6682" s="8">
        <v>100</v>
      </c>
      <c r="H6682" s="13">
        <v>0.55944055944100002</v>
      </c>
      <c r="I6682" s="2">
        <v>0.27972027972000002</v>
      </c>
      <c r="J6682" s="2">
        <v>3.3566433566430001</v>
      </c>
      <c r="K6682" s="2">
        <v>3.3566433566430001</v>
      </c>
      <c r="L6682" s="2">
        <v>12.167832167832</v>
      </c>
      <c r="M6682" s="2">
        <v>34.545454545455001</v>
      </c>
      <c r="N6682" s="2">
        <v>20.699300699300998</v>
      </c>
      <c r="O6682" s="2">
        <v>21.818181818182001</v>
      </c>
      <c r="P6682" s="14">
        <v>3.2167832167829999</v>
      </c>
    </row>
    <row r="6683" spans="3:16" ht="25.2" x14ac:dyDescent="0.25">
      <c r="C6683" s="125"/>
      <c r="D6683" s="122"/>
      <c r="E6683" s="4" t="s">
        <v>39</v>
      </c>
      <c r="F6683" s="5"/>
      <c r="G6683" s="6">
        <v>73</v>
      </c>
      <c r="H6683" s="7">
        <v>0</v>
      </c>
      <c r="I6683" s="1">
        <v>0</v>
      </c>
      <c r="J6683" s="1">
        <v>1</v>
      </c>
      <c r="K6683" s="1">
        <v>0</v>
      </c>
      <c r="L6683" s="1">
        <v>17</v>
      </c>
      <c r="M6683" s="1">
        <v>23</v>
      </c>
      <c r="N6683" s="1">
        <v>11</v>
      </c>
      <c r="O6683" s="1">
        <v>18</v>
      </c>
      <c r="P6683" s="11">
        <v>3</v>
      </c>
    </row>
    <row r="6684" spans="3:16" x14ac:dyDescent="0.25">
      <c r="C6684" s="125"/>
      <c r="D6684" s="122"/>
      <c r="E6684" s="9"/>
      <c r="F6684" s="10"/>
      <c r="G6684" s="8">
        <v>100</v>
      </c>
      <c r="H6684" s="36">
        <v>0</v>
      </c>
      <c r="I6684" s="16">
        <v>0</v>
      </c>
      <c r="J6684" s="2">
        <v>1.369863013699</v>
      </c>
      <c r="K6684" s="16">
        <v>0</v>
      </c>
      <c r="L6684" s="2">
        <v>23.287671232876999</v>
      </c>
      <c r="M6684" s="2">
        <v>31.506849315067999</v>
      </c>
      <c r="N6684" s="2">
        <v>15.068493150685001</v>
      </c>
      <c r="O6684" s="2">
        <v>24.657534246575</v>
      </c>
      <c r="P6684" s="14">
        <v>4.1095890410960001</v>
      </c>
    </row>
    <row r="6685" spans="3:16" ht="25.2" x14ac:dyDescent="0.25">
      <c r="C6685" s="125"/>
      <c r="D6685" s="122"/>
      <c r="E6685" s="4" t="s">
        <v>40</v>
      </c>
      <c r="F6685" s="5"/>
      <c r="G6685" s="6">
        <v>436</v>
      </c>
      <c r="H6685" s="7">
        <v>3</v>
      </c>
      <c r="I6685" s="1">
        <v>4</v>
      </c>
      <c r="J6685" s="1">
        <v>19</v>
      </c>
      <c r="K6685" s="1">
        <v>29</v>
      </c>
      <c r="L6685" s="1">
        <v>61</v>
      </c>
      <c r="M6685" s="1">
        <v>151</v>
      </c>
      <c r="N6685" s="1">
        <v>65</v>
      </c>
      <c r="O6685" s="1">
        <v>87</v>
      </c>
      <c r="P6685" s="11">
        <v>17</v>
      </c>
    </row>
    <row r="6686" spans="3:16" x14ac:dyDescent="0.25">
      <c r="C6686" s="125"/>
      <c r="D6686" s="122"/>
      <c r="E6686" s="9"/>
      <c r="F6686" s="10"/>
      <c r="G6686" s="8">
        <v>100</v>
      </c>
      <c r="H6686" s="13">
        <v>0.68807339449500005</v>
      </c>
      <c r="I6686" s="2">
        <v>0.91743119266100004</v>
      </c>
      <c r="J6686" s="2">
        <v>4.357798165138</v>
      </c>
      <c r="K6686" s="2">
        <v>6.6513761467889996</v>
      </c>
      <c r="L6686" s="2">
        <v>13.990825688073</v>
      </c>
      <c r="M6686" s="2">
        <v>34.633027522935997</v>
      </c>
      <c r="N6686" s="2">
        <v>14.908256880733999</v>
      </c>
      <c r="O6686" s="2">
        <v>19.954128440367001</v>
      </c>
      <c r="P6686" s="14">
        <v>3.8990825688070001</v>
      </c>
    </row>
    <row r="6687" spans="3:16" x14ac:dyDescent="0.25">
      <c r="C6687" s="125"/>
      <c r="D6687" s="122"/>
      <c r="E6687" s="4" t="s">
        <v>18</v>
      </c>
      <c r="F6687" s="5"/>
      <c r="G6687" s="6">
        <v>11</v>
      </c>
      <c r="H6687" s="7">
        <v>0</v>
      </c>
      <c r="I6687" s="1">
        <v>1</v>
      </c>
      <c r="J6687" s="1">
        <v>0</v>
      </c>
      <c r="K6687" s="1">
        <v>0</v>
      </c>
      <c r="L6687" s="1">
        <v>1</v>
      </c>
      <c r="M6687" s="1">
        <v>4</v>
      </c>
      <c r="N6687" s="1">
        <v>0</v>
      </c>
      <c r="O6687" s="1">
        <v>3</v>
      </c>
      <c r="P6687" s="11">
        <v>2</v>
      </c>
    </row>
    <row r="6688" spans="3:16" x14ac:dyDescent="0.25">
      <c r="C6688" s="125"/>
      <c r="D6688" s="122"/>
      <c r="E6688" s="9"/>
      <c r="F6688" s="10"/>
      <c r="G6688" s="8">
        <v>100</v>
      </c>
      <c r="H6688" s="36">
        <v>0</v>
      </c>
      <c r="I6688" s="2">
        <v>9.0909090909089993</v>
      </c>
      <c r="J6688" s="16">
        <v>0</v>
      </c>
      <c r="K6688" s="16">
        <v>0</v>
      </c>
      <c r="L6688" s="2">
        <v>9.0909090909089993</v>
      </c>
      <c r="M6688" s="2">
        <v>36.363636363635997</v>
      </c>
      <c r="N6688" s="16">
        <v>0</v>
      </c>
      <c r="O6688" s="2">
        <v>27.272727272727</v>
      </c>
      <c r="P6688" s="14">
        <v>18.181818181817999</v>
      </c>
    </row>
    <row r="6689" spans="3:16" ht="25.2" x14ac:dyDescent="0.25">
      <c r="C6689" s="121" t="s">
        <v>41</v>
      </c>
      <c r="D6689" s="119" t="s">
        <v>20</v>
      </c>
      <c r="E6689" s="18" t="s">
        <v>42</v>
      </c>
      <c r="F6689" s="17"/>
      <c r="G6689" s="19">
        <v>385</v>
      </c>
      <c r="H6689" s="21">
        <v>1</v>
      </c>
      <c r="I6689" s="3">
        <v>2</v>
      </c>
      <c r="J6689" s="3">
        <v>15</v>
      </c>
      <c r="K6689" s="3">
        <v>22</v>
      </c>
      <c r="L6689" s="3">
        <v>64</v>
      </c>
      <c r="M6689" s="3">
        <v>114</v>
      </c>
      <c r="N6689" s="3">
        <v>64</v>
      </c>
      <c r="O6689" s="3">
        <v>84</v>
      </c>
      <c r="P6689" s="22">
        <v>19</v>
      </c>
    </row>
    <row r="6690" spans="3:16" x14ac:dyDescent="0.25">
      <c r="C6690" s="125"/>
      <c r="D6690" s="120"/>
      <c r="E6690" s="9"/>
      <c r="F6690" s="10"/>
      <c r="G6690" s="8">
        <v>100</v>
      </c>
      <c r="H6690" s="13">
        <v>0.25974025973999998</v>
      </c>
      <c r="I6690" s="2">
        <v>0.51948051948100005</v>
      </c>
      <c r="J6690" s="2">
        <v>3.896103896104</v>
      </c>
      <c r="K6690" s="2">
        <v>5.7142857142860004</v>
      </c>
      <c r="L6690" s="2">
        <v>16.623376623376998</v>
      </c>
      <c r="M6690" s="2">
        <v>29.610389610390001</v>
      </c>
      <c r="N6690" s="2">
        <v>16.623376623376998</v>
      </c>
      <c r="O6690" s="2">
        <v>21.818181818182001</v>
      </c>
      <c r="P6690" s="14">
        <v>4.9350649350650002</v>
      </c>
    </row>
    <row r="6691" spans="3:16" ht="25.2" x14ac:dyDescent="0.25">
      <c r="C6691" s="125"/>
      <c r="D6691" s="120"/>
      <c r="E6691" s="4" t="s">
        <v>43</v>
      </c>
      <c r="F6691" s="5"/>
      <c r="G6691" s="6">
        <v>1574</v>
      </c>
      <c r="H6691" s="7">
        <v>7</v>
      </c>
      <c r="I6691" s="1">
        <v>5</v>
      </c>
      <c r="J6691" s="1">
        <v>43</v>
      </c>
      <c r="K6691" s="1">
        <v>50</v>
      </c>
      <c r="L6691" s="1">
        <v>217</v>
      </c>
      <c r="M6691" s="1">
        <v>575</v>
      </c>
      <c r="N6691" s="1">
        <v>313</v>
      </c>
      <c r="O6691" s="1">
        <v>312</v>
      </c>
      <c r="P6691" s="11">
        <v>52</v>
      </c>
    </row>
    <row r="6692" spans="3:16" x14ac:dyDescent="0.25">
      <c r="C6692" s="125"/>
      <c r="D6692" s="120"/>
      <c r="E6692" s="9"/>
      <c r="F6692" s="10"/>
      <c r="G6692" s="8">
        <v>100</v>
      </c>
      <c r="H6692" s="13">
        <v>0.44472681067300002</v>
      </c>
      <c r="I6692" s="2">
        <v>0.31766200762399999</v>
      </c>
      <c r="J6692" s="2">
        <v>2.7318932655650001</v>
      </c>
      <c r="K6692" s="2">
        <v>3.1766200762389998</v>
      </c>
      <c r="L6692" s="2">
        <v>13.786531130877</v>
      </c>
      <c r="M6692" s="2">
        <v>36.531130876747</v>
      </c>
      <c r="N6692" s="2">
        <v>19.885641677254998</v>
      </c>
      <c r="O6692" s="2">
        <v>19.822109275730998</v>
      </c>
      <c r="P6692" s="14">
        <v>3.3036848792879998</v>
      </c>
    </row>
    <row r="6693" spans="3:16" ht="25.2" x14ac:dyDescent="0.25">
      <c r="C6693" s="125"/>
      <c r="D6693" s="120"/>
      <c r="E6693" s="4" t="s">
        <v>44</v>
      </c>
      <c r="F6693" s="5"/>
      <c r="G6693" s="6">
        <v>89</v>
      </c>
      <c r="H6693" s="7">
        <v>2</v>
      </c>
      <c r="I6693" s="1">
        <v>1</v>
      </c>
      <c r="J6693" s="1">
        <v>1</v>
      </c>
      <c r="K6693" s="1">
        <v>1</v>
      </c>
      <c r="L6693" s="1">
        <v>10</v>
      </c>
      <c r="M6693" s="1">
        <v>33</v>
      </c>
      <c r="N6693" s="1">
        <v>19</v>
      </c>
      <c r="O6693" s="1">
        <v>16</v>
      </c>
      <c r="P6693" s="11">
        <v>6</v>
      </c>
    </row>
    <row r="6694" spans="3:16" x14ac:dyDescent="0.25">
      <c r="C6694" s="125"/>
      <c r="D6694" s="120"/>
      <c r="E6694" s="9"/>
      <c r="F6694" s="10"/>
      <c r="G6694" s="8">
        <v>100</v>
      </c>
      <c r="H6694" s="13">
        <v>2.2471910112360001</v>
      </c>
      <c r="I6694" s="2">
        <v>1.123595505618</v>
      </c>
      <c r="J6694" s="2">
        <v>1.123595505618</v>
      </c>
      <c r="K6694" s="2">
        <v>1.123595505618</v>
      </c>
      <c r="L6694" s="2">
        <v>11.23595505618</v>
      </c>
      <c r="M6694" s="2">
        <v>37.078651685392998</v>
      </c>
      <c r="N6694" s="2">
        <v>21.348314606742001</v>
      </c>
      <c r="O6694" s="2">
        <v>17.977528089888001</v>
      </c>
      <c r="P6694" s="14">
        <v>6.7415730337079998</v>
      </c>
    </row>
    <row r="6695" spans="3:16" ht="25.2" x14ac:dyDescent="0.25">
      <c r="C6695" s="125"/>
      <c r="D6695" s="120"/>
      <c r="E6695" s="4" t="s">
        <v>45</v>
      </c>
      <c r="F6695" s="5"/>
      <c r="G6695" s="6">
        <v>956</v>
      </c>
      <c r="H6695" s="7">
        <v>4</v>
      </c>
      <c r="I6695" s="1">
        <v>4</v>
      </c>
      <c r="J6695" s="1">
        <v>28</v>
      </c>
      <c r="K6695" s="1">
        <v>28</v>
      </c>
      <c r="L6695" s="1">
        <v>136</v>
      </c>
      <c r="M6695" s="1">
        <v>339</v>
      </c>
      <c r="N6695" s="1">
        <v>169</v>
      </c>
      <c r="O6695" s="1">
        <v>221</v>
      </c>
      <c r="P6695" s="11">
        <v>27</v>
      </c>
    </row>
    <row r="6696" spans="3:16" x14ac:dyDescent="0.25">
      <c r="C6696" s="125"/>
      <c r="D6696" s="120"/>
      <c r="E6696" s="9"/>
      <c r="F6696" s="10"/>
      <c r="G6696" s="8">
        <v>100</v>
      </c>
      <c r="H6696" s="13">
        <v>0.418410041841</v>
      </c>
      <c r="I6696" s="2">
        <v>0.418410041841</v>
      </c>
      <c r="J6696" s="2">
        <v>2.9288702928869998</v>
      </c>
      <c r="K6696" s="2">
        <v>2.9288702928869998</v>
      </c>
      <c r="L6696" s="2">
        <v>14.225941422594</v>
      </c>
      <c r="M6696" s="2">
        <v>35.460251046025</v>
      </c>
      <c r="N6696" s="2">
        <v>17.677824267782</v>
      </c>
      <c r="O6696" s="2">
        <v>23.117154811715</v>
      </c>
      <c r="P6696" s="14">
        <v>2.8242677824269999</v>
      </c>
    </row>
    <row r="6697" spans="3:16" ht="25.2" x14ac:dyDescent="0.25">
      <c r="C6697" s="125"/>
      <c r="D6697" s="120"/>
      <c r="E6697" s="4" t="s">
        <v>46</v>
      </c>
      <c r="F6697" s="5"/>
      <c r="G6697" s="6">
        <v>85</v>
      </c>
      <c r="H6697" s="7">
        <v>0</v>
      </c>
      <c r="I6697" s="1">
        <v>1</v>
      </c>
      <c r="J6697" s="1">
        <v>5</v>
      </c>
      <c r="K6697" s="1">
        <v>4</v>
      </c>
      <c r="L6697" s="1">
        <v>10</v>
      </c>
      <c r="M6697" s="1">
        <v>29</v>
      </c>
      <c r="N6697" s="1">
        <v>14</v>
      </c>
      <c r="O6697" s="1">
        <v>18</v>
      </c>
      <c r="P6697" s="11">
        <v>4</v>
      </c>
    </row>
    <row r="6698" spans="3:16" x14ac:dyDescent="0.25">
      <c r="C6698" s="125"/>
      <c r="D6698" s="120"/>
      <c r="E6698" s="9"/>
      <c r="F6698" s="10"/>
      <c r="G6698" s="8">
        <v>100</v>
      </c>
      <c r="H6698" s="36">
        <v>0</v>
      </c>
      <c r="I6698" s="2">
        <v>1.1764705882349999</v>
      </c>
      <c r="J6698" s="2">
        <v>5.8823529411760003</v>
      </c>
      <c r="K6698" s="2">
        <v>4.7058823529409999</v>
      </c>
      <c r="L6698" s="2">
        <v>11.764705882353001</v>
      </c>
      <c r="M6698" s="2">
        <v>34.117647058823998</v>
      </c>
      <c r="N6698" s="2">
        <v>16.470588235293999</v>
      </c>
      <c r="O6698" s="2">
        <v>21.176470588234999</v>
      </c>
      <c r="P6698" s="14">
        <v>4.7058823529409999</v>
      </c>
    </row>
    <row r="6699" spans="3:16" x14ac:dyDescent="0.25">
      <c r="C6699" s="125"/>
      <c r="D6699" s="120"/>
      <c r="E6699" s="4" t="s">
        <v>18</v>
      </c>
      <c r="F6699" s="5"/>
      <c r="G6699" s="6">
        <v>17</v>
      </c>
      <c r="H6699" s="7">
        <v>0</v>
      </c>
      <c r="I6699" s="1">
        <v>1</v>
      </c>
      <c r="J6699" s="1">
        <v>0</v>
      </c>
      <c r="K6699" s="1">
        <v>1</v>
      </c>
      <c r="L6699" s="1">
        <v>3</v>
      </c>
      <c r="M6699" s="1">
        <v>7</v>
      </c>
      <c r="N6699" s="1">
        <v>1</v>
      </c>
      <c r="O6699" s="1">
        <v>3</v>
      </c>
      <c r="P6699" s="11">
        <v>1</v>
      </c>
    </row>
    <row r="6700" spans="3:16" x14ac:dyDescent="0.25">
      <c r="C6700" s="125"/>
      <c r="D6700" s="120"/>
      <c r="E6700" s="9"/>
      <c r="F6700" s="10"/>
      <c r="G6700" s="8">
        <v>100</v>
      </c>
      <c r="H6700" s="36">
        <v>0</v>
      </c>
      <c r="I6700" s="2">
        <v>5.8823529411760003</v>
      </c>
      <c r="J6700" s="16">
        <v>0</v>
      </c>
      <c r="K6700" s="2">
        <v>5.8823529411760003</v>
      </c>
      <c r="L6700" s="2">
        <v>17.647058823529001</v>
      </c>
      <c r="M6700" s="2">
        <v>41.176470588234999</v>
      </c>
      <c r="N6700" s="2">
        <v>5.8823529411760003</v>
      </c>
      <c r="O6700" s="2">
        <v>17.647058823529001</v>
      </c>
      <c r="P6700" s="14">
        <v>5.8823529411760003</v>
      </c>
    </row>
    <row r="6701" spans="3:16" x14ac:dyDescent="0.25">
      <c r="C6701" s="121" t="s">
        <v>47</v>
      </c>
      <c r="D6701" s="119" t="s">
        <v>20</v>
      </c>
      <c r="E6701" s="18" t="s">
        <v>48</v>
      </c>
      <c r="F6701" s="17"/>
      <c r="G6701" s="19">
        <v>385</v>
      </c>
      <c r="H6701" s="21">
        <v>1</v>
      </c>
      <c r="I6701" s="3">
        <v>2</v>
      </c>
      <c r="J6701" s="3">
        <v>15</v>
      </c>
      <c r="K6701" s="3">
        <v>22</v>
      </c>
      <c r="L6701" s="3">
        <v>64</v>
      </c>
      <c r="M6701" s="3">
        <v>114</v>
      </c>
      <c r="N6701" s="3">
        <v>64</v>
      </c>
      <c r="O6701" s="3">
        <v>84</v>
      </c>
      <c r="P6701" s="22">
        <v>19</v>
      </c>
    </row>
    <row r="6702" spans="3:16" x14ac:dyDescent="0.25">
      <c r="C6702" s="125"/>
      <c r="D6702" s="120"/>
      <c r="E6702" s="9"/>
      <c r="F6702" s="10"/>
      <c r="G6702" s="8">
        <v>100</v>
      </c>
      <c r="H6702" s="13">
        <v>0.25974025973999998</v>
      </c>
      <c r="I6702" s="2">
        <v>0.51948051948100005</v>
      </c>
      <c r="J6702" s="2">
        <v>3.896103896104</v>
      </c>
      <c r="K6702" s="2">
        <v>5.7142857142860004</v>
      </c>
      <c r="L6702" s="2">
        <v>16.623376623376998</v>
      </c>
      <c r="M6702" s="2">
        <v>29.610389610390001</v>
      </c>
      <c r="N6702" s="2">
        <v>16.623376623376998</v>
      </c>
      <c r="O6702" s="2">
        <v>21.818181818182001</v>
      </c>
      <c r="P6702" s="14">
        <v>4.9350649350650002</v>
      </c>
    </row>
    <row r="6703" spans="3:16" x14ac:dyDescent="0.25">
      <c r="C6703" s="125"/>
      <c r="D6703" s="120"/>
      <c r="E6703" s="4" t="s">
        <v>49</v>
      </c>
      <c r="F6703" s="5"/>
      <c r="G6703" s="6">
        <v>1156</v>
      </c>
      <c r="H6703" s="7">
        <v>10</v>
      </c>
      <c r="I6703" s="1">
        <v>3</v>
      </c>
      <c r="J6703" s="1">
        <v>36</v>
      </c>
      <c r="K6703" s="1">
        <v>41</v>
      </c>
      <c r="L6703" s="1">
        <v>161</v>
      </c>
      <c r="M6703" s="1">
        <v>433</v>
      </c>
      <c r="N6703" s="1">
        <v>220</v>
      </c>
      <c r="O6703" s="1">
        <v>212</v>
      </c>
      <c r="P6703" s="11">
        <v>40</v>
      </c>
    </row>
    <row r="6704" spans="3:16" x14ac:dyDescent="0.25">
      <c r="C6704" s="125"/>
      <c r="D6704" s="120"/>
      <c r="E6704" s="9"/>
      <c r="F6704" s="10"/>
      <c r="G6704" s="8">
        <v>100</v>
      </c>
      <c r="H6704" s="13">
        <v>0.86505190311400004</v>
      </c>
      <c r="I6704" s="2">
        <v>0.25951557093400002</v>
      </c>
      <c r="J6704" s="2">
        <v>3.114186851211</v>
      </c>
      <c r="K6704" s="2">
        <v>3.5467128027679999</v>
      </c>
      <c r="L6704" s="2">
        <v>13.927335640138001</v>
      </c>
      <c r="M6704" s="2">
        <v>37.456747404844002</v>
      </c>
      <c r="N6704" s="2">
        <v>19.031141868512002</v>
      </c>
      <c r="O6704" s="2">
        <v>18.339100346020999</v>
      </c>
      <c r="P6704" s="14">
        <v>3.4602076124569998</v>
      </c>
    </row>
    <row r="6705" spans="3:16" x14ac:dyDescent="0.25">
      <c r="C6705" s="125"/>
      <c r="D6705" s="120"/>
      <c r="E6705" s="4" t="s">
        <v>50</v>
      </c>
      <c r="F6705" s="5"/>
      <c r="G6705" s="6">
        <v>466</v>
      </c>
      <c r="H6705" s="7">
        <v>0</v>
      </c>
      <c r="I6705" s="1">
        <v>2</v>
      </c>
      <c r="J6705" s="1">
        <v>14</v>
      </c>
      <c r="K6705" s="1">
        <v>16</v>
      </c>
      <c r="L6705" s="1">
        <v>68</v>
      </c>
      <c r="M6705" s="1">
        <v>154</v>
      </c>
      <c r="N6705" s="1">
        <v>90</v>
      </c>
      <c r="O6705" s="1">
        <v>110</v>
      </c>
      <c r="P6705" s="11">
        <v>12</v>
      </c>
    </row>
    <row r="6706" spans="3:16" x14ac:dyDescent="0.25">
      <c r="C6706" s="125"/>
      <c r="D6706" s="120"/>
      <c r="E6706" s="9"/>
      <c r="F6706" s="10"/>
      <c r="G6706" s="8">
        <v>100</v>
      </c>
      <c r="H6706" s="36">
        <v>0</v>
      </c>
      <c r="I6706" s="2">
        <v>0.42918454935599998</v>
      </c>
      <c r="J6706" s="2">
        <v>3.004291845494</v>
      </c>
      <c r="K6706" s="2">
        <v>3.43347639485</v>
      </c>
      <c r="L6706" s="2">
        <v>14.592274678112</v>
      </c>
      <c r="M6706" s="2">
        <v>33.047210300429001</v>
      </c>
      <c r="N6706" s="2">
        <v>19.313304721030001</v>
      </c>
      <c r="O6706" s="2">
        <v>23.605150214592001</v>
      </c>
      <c r="P6706" s="14">
        <v>2.5751072961369998</v>
      </c>
    </row>
    <row r="6707" spans="3:16" x14ac:dyDescent="0.25">
      <c r="C6707" s="125"/>
      <c r="D6707" s="120"/>
      <c r="E6707" s="4" t="s">
        <v>51</v>
      </c>
      <c r="F6707" s="5"/>
      <c r="G6707" s="6">
        <v>191</v>
      </c>
      <c r="H6707" s="7">
        <v>2</v>
      </c>
      <c r="I6707" s="1">
        <v>2</v>
      </c>
      <c r="J6707" s="1">
        <v>4</v>
      </c>
      <c r="K6707" s="1">
        <v>4</v>
      </c>
      <c r="L6707" s="1">
        <v>27</v>
      </c>
      <c r="M6707" s="1">
        <v>70</v>
      </c>
      <c r="N6707" s="1">
        <v>31</v>
      </c>
      <c r="O6707" s="1">
        <v>46</v>
      </c>
      <c r="P6707" s="11">
        <v>5</v>
      </c>
    </row>
    <row r="6708" spans="3:16" x14ac:dyDescent="0.25">
      <c r="C6708" s="125"/>
      <c r="D6708" s="120"/>
      <c r="E6708" s="9"/>
      <c r="F6708" s="10"/>
      <c r="G6708" s="8">
        <v>100</v>
      </c>
      <c r="H6708" s="13">
        <v>1.0471204188479999</v>
      </c>
      <c r="I6708" s="2">
        <v>1.0471204188479999</v>
      </c>
      <c r="J6708" s="2">
        <v>2.0942408376959998</v>
      </c>
      <c r="K6708" s="2">
        <v>2.0942408376959998</v>
      </c>
      <c r="L6708" s="2">
        <v>14.13612565445</v>
      </c>
      <c r="M6708" s="2">
        <v>36.649214659686002</v>
      </c>
      <c r="N6708" s="2">
        <v>16.230366492146999</v>
      </c>
      <c r="O6708" s="2">
        <v>24.083769633507998</v>
      </c>
      <c r="P6708" s="14">
        <v>2.6178010471199999</v>
      </c>
    </row>
    <row r="6709" spans="3:16" x14ac:dyDescent="0.25">
      <c r="C6709" s="125"/>
      <c r="D6709" s="120"/>
      <c r="E6709" s="4" t="s">
        <v>52</v>
      </c>
      <c r="F6709" s="5"/>
      <c r="G6709" s="6">
        <v>181</v>
      </c>
      <c r="H6709" s="7">
        <v>0</v>
      </c>
      <c r="I6709" s="1">
        <v>0</v>
      </c>
      <c r="J6709" s="1">
        <v>3</v>
      </c>
      <c r="K6709" s="1">
        <v>4</v>
      </c>
      <c r="L6709" s="1">
        <v>21</v>
      </c>
      <c r="M6709" s="1">
        <v>67</v>
      </c>
      <c r="N6709" s="1">
        <v>40</v>
      </c>
      <c r="O6709" s="1">
        <v>40</v>
      </c>
      <c r="P6709" s="11">
        <v>6</v>
      </c>
    </row>
    <row r="6710" spans="3:16" x14ac:dyDescent="0.25">
      <c r="C6710" s="125"/>
      <c r="D6710" s="120"/>
      <c r="E6710" s="9"/>
      <c r="F6710" s="10"/>
      <c r="G6710" s="8">
        <v>100</v>
      </c>
      <c r="H6710" s="36">
        <v>0</v>
      </c>
      <c r="I6710" s="16">
        <v>0</v>
      </c>
      <c r="J6710" s="2">
        <v>1.657458563536</v>
      </c>
      <c r="K6710" s="2">
        <v>2.2099447513810002</v>
      </c>
      <c r="L6710" s="2">
        <v>11.602209944750999</v>
      </c>
      <c r="M6710" s="2">
        <v>37.016574585634999</v>
      </c>
      <c r="N6710" s="2">
        <v>22.099447513811999</v>
      </c>
      <c r="O6710" s="2">
        <v>22.099447513811999</v>
      </c>
      <c r="P6710" s="14">
        <v>3.3149171270719999</v>
      </c>
    </row>
    <row r="6711" spans="3:16" x14ac:dyDescent="0.25">
      <c r="C6711" s="125"/>
      <c r="D6711" s="120"/>
      <c r="E6711" s="4" t="s">
        <v>18</v>
      </c>
      <c r="F6711" s="5"/>
      <c r="G6711" s="6">
        <v>35</v>
      </c>
      <c r="H6711" s="7">
        <v>0</v>
      </c>
      <c r="I6711" s="1">
        <v>1</v>
      </c>
      <c r="J6711" s="1">
        <v>2</v>
      </c>
      <c r="K6711" s="1">
        <v>2</v>
      </c>
      <c r="L6711" s="1">
        <v>4</v>
      </c>
      <c r="M6711" s="1">
        <v>13</v>
      </c>
      <c r="N6711" s="1">
        <v>0</v>
      </c>
      <c r="O6711" s="1">
        <v>8</v>
      </c>
      <c r="P6711" s="11">
        <v>5</v>
      </c>
    </row>
    <row r="6712" spans="3:16" x14ac:dyDescent="0.25">
      <c r="C6712" s="125"/>
      <c r="D6712" s="120"/>
      <c r="E6712" s="9"/>
      <c r="F6712" s="10"/>
      <c r="G6712" s="8">
        <v>100</v>
      </c>
      <c r="H6712" s="36">
        <v>0</v>
      </c>
      <c r="I6712" s="2">
        <v>2.8571428571430002</v>
      </c>
      <c r="J6712" s="2">
        <v>5.7142857142860004</v>
      </c>
      <c r="K6712" s="2">
        <v>5.7142857142860004</v>
      </c>
      <c r="L6712" s="2">
        <v>11.428571428571001</v>
      </c>
      <c r="M6712" s="2">
        <v>37.142857142856997</v>
      </c>
      <c r="N6712" s="16">
        <v>0</v>
      </c>
      <c r="O6712" s="2">
        <v>22.857142857143</v>
      </c>
      <c r="P6712" s="14">
        <v>14.285714285714</v>
      </c>
    </row>
    <row r="6713" spans="3:16" x14ac:dyDescent="0.25">
      <c r="C6713" s="121" t="s">
        <v>53</v>
      </c>
      <c r="D6713" s="119" t="s">
        <v>20</v>
      </c>
      <c r="E6713" s="18" t="s">
        <v>54</v>
      </c>
      <c r="F6713" s="17"/>
      <c r="G6713" s="19">
        <v>331</v>
      </c>
      <c r="H6713" s="21">
        <v>2</v>
      </c>
      <c r="I6713" s="3">
        <v>1</v>
      </c>
      <c r="J6713" s="3">
        <v>12</v>
      </c>
      <c r="K6713" s="3">
        <v>7</v>
      </c>
      <c r="L6713" s="3">
        <v>42</v>
      </c>
      <c r="M6713" s="3">
        <v>124</v>
      </c>
      <c r="N6713" s="3">
        <v>44</v>
      </c>
      <c r="O6713" s="3">
        <v>85</v>
      </c>
      <c r="P6713" s="22">
        <v>14</v>
      </c>
    </row>
    <row r="6714" spans="3:16" x14ac:dyDescent="0.25">
      <c r="C6714" s="125"/>
      <c r="D6714" s="120"/>
      <c r="E6714" s="9"/>
      <c r="F6714" s="10"/>
      <c r="G6714" s="8">
        <v>100</v>
      </c>
      <c r="H6714" s="13">
        <v>0.60422960725099994</v>
      </c>
      <c r="I6714" s="2">
        <v>0.30211480362499998</v>
      </c>
      <c r="J6714" s="2">
        <v>3.6253776435049998</v>
      </c>
      <c r="K6714" s="2">
        <v>2.1148036253779998</v>
      </c>
      <c r="L6714" s="2">
        <v>12.688821752266</v>
      </c>
      <c r="M6714" s="2">
        <v>37.462235649546997</v>
      </c>
      <c r="N6714" s="2">
        <v>13.293051359516999</v>
      </c>
      <c r="O6714" s="2">
        <v>25.679758308156998</v>
      </c>
      <c r="P6714" s="14">
        <v>4.2296072507550004</v>
      </c>
    </row>
    <row r="6715" spans="3:16" x14ac:dyDescent="0.25">
      <c r="C6715" s="125"/>
      <c r="D6715" s="120"/>
      <c r="E6715" s="4" t="s">
        <v>55</v>
      </c>
      <c r="F6715" s="5"/>
      <c r="G6715" s="6">
        <v>1212</v>
      </c>
      <c r="H6715" s="7">
        <v>6</v>
      </c>
      <c r="I6715" s="1">
        <v>4</v>
      </c>
      <c r="J6715" s="1">
        <v>38</v>
      </c>
      <c r="K6715" s="1">
        <v>50</v>
      </c>
      <c r="L6715" s="1">
        <v>171</v>
      </c>
      <c r="M6715" s="1">
        <v>454</v>
      </c>
      <c r="N6715" s="1">
        <v>230</v>
      </c>
      <c r="O6715" s="1">
        <v>212</v>
      </c>
      <c r="P6715" s="11">
        <v>47</v>
      </c>
    </row>
    <row r="6716" spans="3:16" x14ac:dyDescent="0.25">
      <c r="C6716" s="125"/>
      <c r="D6716" s="120"/>
      <c r="E6716" s="9"/>
      <c r="F6716" s="10"/>
      <c r="G6716" s="8">
        <v>100</v>
      </c>
      <c r="H6716" s="13">
        <v>0.49504950495</v>
      </c>
      <c r="I6716" s="2">
        <v>0.33003300330000002</v>
      </c>
      <c r="J6716" s="2">
        <v>3.1353135313529998</v>
      </c>
      <c r="K6716" s="2">
        <v>4.1254125412539997</v>
      </c>
      <c r="L6716" s="2">
        <v>14.108910891089</v>
      </c>
      <c r="M6716" s="2">
        <v>37.458745874587002</v>
      </c>
      <c r="N6716" s="2">
        <v>18.976897689769</v>
      </c>
      <c r="O6716" s="2">
        <v>17.491749174917</v>
      </c>
      <c r="P6716" s="14">
        <v>3.8778877887790002</v>
      </c>
    </row>
    <row r="6717" spans="3:16" ht="25.2" x14ac:dyDescent="0.25">
      <c r="C6717" s="125"/>
      <c r="D6717" s="120"/>
      <c r="E6717" s="4" t="s">
        <v>56</v>
      </c>
      <c r="F6717" s="5"/>
      <c r="G6717" s="6">
        <v>615</v>
      </c>
      <c r="H6717" s="7">
        <v>2</v>
      </c>
      <c r="I6717" s="1">
        <v>3</v>
      </c>
      <c r="J6717" s="1">
        <v>15</v>
      </c>
      <c r="K6717" s="1">
        <v>21</v>
      </c>
      <c r="L6717" s="1">
        <v>93</v>
      </c>
      <c r="M6717" s="1">
        <v>212</v>
      </c>
      <c r="N6717" s="1">
        <v>123</v>
      </c>
      <c r="O6717" s="1">
        <v>134</v>
      </c>
      <c r="P6717" s="11">
        <v>12</v>
      </c>
    </row>
    <row r="6718" spans="3:16" x14ac:dyDescent="0.25">
      <c r="C6718" s="125"/>
      <c r="D6718" s="120"/>
      <c r="E6718" s="9"/>
      <c r="F6718" s="10"/>
      <c r="G6718" s="8">
        <v>100</v>
      </c>
      <c r="H6718" s="13">
        <v>0.32520325203299999</v>
      </c>
      <c r="I6718" s="2">
        <v>0.48780487804900002</v>
      </c>
      <c r="J6718" s="2">
        <v>2.4390243902440001</v>
      </c>
      <c r="K6718" s="2">
        <v>3.4146341463410002</v>
      </c>
      <c r="L6718" s="2">
        <v>15.121951219512001</v>
      </c>
      <c r="M6718" s="2">
        <v>34.471544715447003</v>
      </c>
      <c r="N6718" s="2">
        <v>20</v>
      </c>
      <c r="O6718" s="2">
        <v>21.788617886179001</v>
      </c>
      <c r="P6718" s="14">
        <v>1.951219512195</v>
      </c>
    </row>
    <row r="6719" spans="3:16" x14ac:dyDescent="0.25">
      <c r="C6719" s="125"/>
      <c r="D6719" s="120"/>
      <c r="E6719" s="4" t="s">
        <v>57</v>
      </c>
      <c r="F6719" s="5"/>
      <c r="G6719" s="6">
        <v>234</v>
      </c>
      <c r="H6719" s="7">
        <v>3</v>
      </c>
      <c r="I6719" s="1">
        <v>1</v>
      </c>
      <c r="J6719" s="1">
        <v>8</v>
      </c>
      <c r="K6719" s="1">
        <v>9</v>
      </c>
      <c r="L6719" s="1">
        <v>38</v>
      </c>
      <c r="M6719" s="1">
        <v>54</v>
      </c>
      <c r="N6719" s="1">
        <v>46</v>
      </c>
      <c r="O6719" s="1">
        <v>62</v>
      </c>
      <c r="P6719" s="11">
        <v>13</v>
      </c>
    </row>
    <row r="6720" spans="3:16" x14ac:dyDescent="0.25">
      <c r="C6720" s="125"/>
      <c r="D6720" s="120"/>
      <c r="E6720" s="9"/>
      <c r="F6720" s="10"/>
      <c r="G6720" s="8">
        <v>100</v>
      </c>
      <c r="H6720" s="13">
        <v>1.2820512820509999</v>
      </c>
      <c r="I6720" s="2">
        <v>0.42735042735000001</v>
      </c>
      <c r="J6720" s="2">
        <v>3.4188034188029999</v>
      </c>
      <c r="K6720" s="2">
        <v>3.8461538461539999</v>
      </c>
      <c r="L6720" s="2">
        <v>16.239316239316</v>
      </c>
      <c r="M6720" s="2">
        <v>23.076923076922998</v>
      </c>
      <c r="N6720" s="2">
        <v>19.65811965812</v>
      </c>
      <c r="O6720" s="2">
        <v>26.495726495726</v>
      </c>
      <c r="P6720" s="14">
        <v>5.5555555555560003</v>
      </c>
    </row>
    <row r="6721" spans="3:16" x14ac:dyDescent="0.25">
      <c r="C6721" s="125"/>
      <c r="D6721" s="120"/>
      <c r="E6721" s="4" t="s">
        <v>18</v>
      </c>
      <c r="F6721" s="5"/>
      <c r="G6721" s="6">
        <v>22</v>
      </c>
      <c r="H6721" s="7">
        <v>0</v>
      </c>
      <c r="I6721" s="1">
        <v>1</v>
      </c>
      <c r="J6721" s="1">
        <v>1</v>
      </c>
      <c r="K6721" s="1">
        <v>2</v>
      </c>
      <c r="L6721" s="1">
        <v>1</v>
      </c>
      <c r="M6721" s="1">
        <v>7</v>
      </c>
      <c r="N6721" s="1">
        <v>2</v>
      </c>
      <c r="O6721" s="1">
        <v>7</v>
      </c>
      <c r="P6721" s="11">
        <v>1</v>
      </c>
    </row>
    <row r="6722" spans="3:16" x14ac:dyDescent="0.25">
      <c r="C6722" s="125"/>
      <c r="D6722" s="120"/>
      <c r="E6722" s="9"/>
      <c r="F6722" s="10"/>
      <c r="G6722" s="8">
        <v>100</v>
      </c>
      <c r="H6722" s="36">
        <v>0</v>
      </c>
      <c r="I6722" s="2">
        <v>4.5454545454549997</v>
      </c>
      <c r="J6722" s="2">
        <v>4.5454545454549997</v>
      </c>
      <c r="K6722" s="2">
        <v>9.0909090909089993</v>
      </c>
      <c r="L6722" s="2">
        <v>4.5454545454549997</v>
      </c>
      <c r="M6722" s="2">
        <v>31.818181818182001</v>
      </c>
      <c r="N6722" s="2">
        <v>9.0909090909089993</v>
      </c>
      <c r="O6722" s="2">
        <v>31.818181818182001</v>
      </c>
      <c r="P6722" s="14">
        <v>4.5454545454549997</v>
      </c>
    </row>
    <row r="6723" spans="3:16" x14ac:dyDescent="0.25">
      <c r="C6723" s="121" t="s">
        <v>58</v>
      </c>
      <c r="D6723" s="119" t="s">
        <v>20</v>
      </c>
      <c r="E6723" s="18" t="s">
        <v>59</v>
      </c>
      <c r="F6723" s="17"/>
      <c r="G6723" s="19">
        <v>522</v>
      </c>
      <c r="H6723" s="21">
        <v>7</v>
      </c>
      <c r="I6723" s="3">
        <v>3</v>
      </c>
      <c r="J6723" s="3">
        <v>25</v>
      </c>
      <c r="K6723" s="3">
        <v>19</v>
      </c>
      <c r="L6723" s="3">
        <v>80</v>
      </c>
      <c r="M6723" s="3">
        <v>180</v>
      </c>
      <c r="N6723" s="3">
        <v>79</v>
      </c>
      <c r="O6723" s="3">
        <v>108</v>
      </c>
      <c r="P6723" s="22">
        <v>21</v>
      </c>
    </row>
    <row r="6724" spans="3:16" x14ac:dyDescent="0.25">
      <c r="C6724" s="125"/>
      <c r="D6724" s="120"/>
      <c r="E6724" s="9"/>
      <c r="F6724" s="10"/>
      <c r="G6724" s="8">
        <v>100</v>
      </c>
      <c r="H6724" s="13">
        <v>1.340996168582</v>
      </c>
      <c r="I6724" s="2">
        <v>0.57471264367800001</v>
      </c>
      <c r="J6724" s="2">
        <v>4.7892720306510004</v>
      </c>
      <c r="K6724" s="2">
        <v>3.6398467432950001</v>
      </c>
      <c r="L6724" s="2">
        <v>15.325670498084</v>
      </c>
      <c r="M6724" s="2">
        <v>34.482758620689999</v>
      </c>
      <c r="N6724" s="2">
        <v>15.134099616858</v>
      </c>
      <c r="O6724" s="2">
        <v>20.689655172414</v>
      </c>
      <c r="P6724" s="14">
        <v>4.0229885057469996</v>
      </c>
    </row>
    <row r="6725" spans="3:16" x14ac:dyDescent="0.25">
      <c r="C6725" s="125"/>
      <c r="D6725" s="120"/>
      <c r="E6725" s="4" t="s">
        <v>60</v>
      </c>
      <c r="F6725" s="5"/>
      <c r="G6725" s="6">
        <v>1090</v>
      </c>
      <c r="H6725" s="7">
        <v>5</v>
      </c>
      <c r="I6725" s="1">
        <v>5</v>
      </c>
      <c r="J6725" s="1">
        <v>26</v>
      </c>
      <c r="K6725" s="1">
        <v>38</v>
      </c>
      <c r="L6725" s="1">
        <v>149</v>
      </c>
      <c r="M6725" s="1">
        <v>378</v>
      </c>
      <c r="N6725" s="1">
        <v>197</v>
      </c>
      <c r="O6725" s="1">
        <v>249</v>
      </c>
      <c r="P6725" s="11">
        <v>43</v>
      </c>
    </row>
    <row r="6726" spans="3:16" x14ac:dyDescent="0.25">
      <c r="C6726" s="125"/>
      <c r="D6726" s="120"/>
      <c r="E6726" s="9"/>
      <c r="F6726" s="10"/>
      <c r="G6726" s="8">
        <v>100</v>
      </c>
      <c r="H6726" s="13">
        <v>0.45871559632999998</v>
      </c>
      <c r="I6726" s="2">
        <v>0.45871559632999998</v>
      </c>
      <c r="J6726" s="2">
        <v>2.3853211009169999</v>
      </c>
      <c r="K6726" s="2">
        <v>3.4862385321099998</v>
      </c>
      <c r="L6726" s="2">
        <v>13.669724770642</v>
      </c>
      <c r="M6726" s="2">
        <v>34.678899082569004</v>
      </c>
      <c r="N6726" s="2">
        <v>18.073394495413002</v>
      </c>
      <c r="O6726" s="2">
        <v>22.844036697248001</v>
      </c>
      <c r="P6726" s="14">
        <v>3.94495412844</v>
      </c>
    </row>
    <row r="6727" spans="3:16" ht="25.2" x14ac:dyDescent="0.25">
      <c r="C6727" s="125"/>
      <c r="D6727" s="120"/>
      <c r="E6727" s="4" t="s">
        <v>61</v>
      </c>
      <c r="F6727" s="5"/>
      <c r="G6727" s="6">
        <v>327</v>
      </c>
      <c r="H6727" s="7">
        <v>0</v>
      </c>
      <c r="I6727" s="1">
        <v>0</v>
      </c>
      <c r="J6727" s="1">
        <v>12</v>
      </c>
      <c r="K6727" s="1">
        <v>10</v>
      </c>
      <c r="L6727" s="1">
        <v>47</v>
      </c>
      <c r="M6727" s="1">
        <v>114</v>
      </c>
      <c r="N6727" s="1">
        <v>68</v>
      </c>
      <c r="O6727" s="1">
        <v>64</v>
      </c>
      <c r="P6727" s="11">
        <v>12</v>
      </c>
    </row>
    <row r="6728" spans="3:16" x14ac:dyDescent="0.25">
      <c r="C6728" s="125"/>
      <c r="D6728" s="120"/>
      <c r="E6728" s="9"/>
      <c r="F6728" s="10"/>
      <c r="G6728" s="8">
        <v>100</v>
      </c>
      <c r="H6728" s="36">
        <v>0</v>
      </c>
      <c r="I6728" s="16">
        <v>0</v>
      </c>
      <c r="J6728" s="2">
        <v>3.669724770642</v>
      </c>
      <c r="K6728" s="2">
        <v>3.0581039755349999</v>
      </c>
      <c r="L6728" s="2">
        <v>14.373088685015</v>
      </c>
      <c r="M6728" s="2">
        <v>34.862385321101002</v>
      </c>
      <c r="N6728" s="2">
        <v>20.795107033638999</v>
      </c>
      <c r="O6728" s="2">
        <v>19.571865443425001</v>
      </c>
      <c r="P6728" s="14">
        <v>3.669724770642</v>
      </c>
    </row>
    <row r="6729" spans="3:16" x14ac:dyDescent="0.25">
      <c r="C6729" s="125"/>
      <c r="D6729" s="120"/>
      <c r="E6729" s="4" t="s">
        <v>62</v>
      </c>
      <c r="F6729" s="5"/>
      <c r="G6729" s="6">
        <v>428</v>
      </c>
      <c r="H6729" s="7">
        <v>1</v>
      </c>
      <c r="I6729" s="1">
        <v>1</v>
      </c>
      <c r="J6729" s="1">
        <v>10</v>
      </c>
      <c r="K6729" s="1">
        <v>20</v>
      </c>
      <c r="L6729" s="1">
        <v>67</v>
      </c>
      <c r="M6729" s="1">
        <v>159</v>
      </c>
      <c r="N6729" s="1">
        <v>97</v>
      </c>
      <c r="O6729" s="1">
        <v>67</v>
      </c>
      <c r="P6729" s="11">
        <v>6</v>
      </c>
    </row>
    <row r="6730" spans="3:16" x14ac:dyDescent="0.25">
      <c r="C6730" s="125"/>
      <c r="D6730" s="120"/>
      <c r="E6730" s="9"/>
      <c r="F6730" s="10"/>
      <c r="G6730" s="8">
        <v>100</v>
      </c>
      <c r="H6730" s="13">
        <v>0.23364485981300001</v>
      </c>
      <c r="I6730" s="2">
        <v>0.23364485981300001</v>
      </c>
      <c r="J6730" s="2">
        <v>2.3364485981310001</v>
      </c>
      <c r="K6730" s="2">
        <v>4.6728971962620003</v>
      </c>
      <c r="L6730" s="2">
        <v>15.654205607477</v>
      </c>
      <c r="M6730" s="2">
        <v>37.149532710279999</v>
      </c>
      <c r="N6730" s="2">
        <v>22.663551401869</v>
      </c>
      <c r="O6730" s="2">
        <v>15.654205607477</v>
      </c>
      <c r="P6730" s="14">
        <v>1.401869158879</v>
      </c>
    </row>
    <row r="6731" spans="3:16" x14ac:dyDescent="0.25">
      <c r="C6731" s="125"/>
      <c r="D6731" s="120"/>
      <c r="E6731" s="4" t="s">
        <v>63</v>
      </c>
      <c r="F6731" s="5"/>
      <c r="G6731" s="6">
        <v>25</v>
      </c>
      <c r="H6731" s="7">
        <v>0</v>
      </c>
      <c r="I6731" s="1">
        <v>0</v>
      </c>
      <c r="J6731" s="1">
        <v>1</v>
      </c>
      <c r="K6731" s="1">
        <v>1</v>
      </c>
      <c r="L6731" s="1">
        <v>2</v>
      </c>
      <c r="M6731" s="1">
        <v>10</v>
      </c>
      <c r="N6731" s="1">
        <v>4</v>
      </c>
      <c r="O6731" s="1">
        <v>5</v>
      </c>
      <c r="P6731" s="11">
        <v>2</v>
      </c>
    </row>
    <row r="6732" spans="3:16" x14ac:dyDescent="0.25">
      <c r="C6732" s="125"/>
      <c r="D6732" s="120"/>
      <c r="E6732" s="9"/>
      <c r="F6732" s="10"/>
      <c r="G6732" s="8">
        <v>100</v>
      </c>
      <c r="H6732" s="36">
        <v>0</v>
      </c>
      <c r="I6732" s="16">
        <v>0</v>
      </c>
      <c r="J6732" s="2">
        <v>4</v>
      </c>
      <c r="K6732" s="2">
        <v>4</v>
      </c>
      <c r="L6732" s="2">
        <v>8</v>
      </c>
      <c r="M6732" s="2">
        <v>40</v>
      </c>
      <c r="N6732" s="2">
        <v>16</v>
      </c>
      <c r="O6732" s="2">
        <v>20</v>
      </c>
      <c r="P6732" s="14">
        <v>8</v>
      </c>
    </row>
    <row r="6733" spans="3:16" x14ac:dyDescent="0.25">
      <c r="C6733" s="125"/>
      <c r="D6733" s="120"/>
      <c r="E6733" s="4" t="s">
        <v>18</v>
      </c>
      <c r="F6733" s="5"/>
      <c r="G6733" s="6">
        <v>22</v>
      </c>
      <c r="H6733" s="7">
        <v>0</v>
      </c>
      <c r="I6733" s="1">
        <v>1</v>
      </c>
      <c r="J6733" s="1">
        <v>0</v>
      </c>
      <c r="K6733" s="1">
        <v>1</v>
      </c>
      <c r="L6733" s="1">
        <v>0</v>
      </c>
      <c r="M6733" s="1">
        <v>10</v>
      </c>
      <c r="N6733" s="1">
        <v>0</v>
      </c>
      <c r="O6733" s="1">
        <v>7</v>
      </c>
      <c r="P6733" s="11">
        <v>3</v>
      </c>
    </row>
    <row r="6734" spans="3:16" x14ac:dyDescent="0.25">
      <c r="C6734" s="125"/>
      <c r="D6734" s="120"/>
      <c r="E6734" s="9"/>
      <c r="F6734" s="10"/>
      <c r="G6734" s="8">
        <v>100</v>
      </c>
      <c r="H6734" s="36">
        <v>0</v>
      </c>
      <c r="I6734" s="2">
        <v>4.5454545454549997</v>
      </c>
      <c r="J6734" s="16">
        <v>0</v>
      </c>
      <c r="K6734" s="2">
        <v>4.5454545454549997</v>
      </c>
      <c r="L6734" s="16">
        <v>0</v>
      </c>
      <c r="M6734" s="2">
        <v>45.454545454544999</v>
      </c>
      <c r="N6734" s="16">
        <v>0</v>
      </c>
      <c r="O6734" s="2">
        <v>31.818181818182001</v>
      </c>
      <c r="P6734" s="14">
        <v>13.636363636364001</v>
      </c>
    </row>
    <row r="6735" spans="3:16" ht="25.2" x14ac:dyDescent="0.25">
      <c r="C6735" s="121" t="s">
        <v>64</v>
      </c>
      <c r="D6735" s="119" t="s">
        <v>20</v>
      </c>
      <c r="E6735" s="18" t="s">
        <v>65</v>
      </c>
      <c r="F6735" s="17"/>
      <c r="G6735" s="19">
        <v>36</v>
      </c>
      <c r="H6735" s="21">
        <v>0</v>
      </c>
      <c r="I6735" s="3">
        <v>0</v>
      </c>
      <c r="J6735" s="3">
        <v>2</v>
      </c>
      <c r="K6735" s="3">
        <v>3</v>
      </c>
      <c r="L6735" s="3">
        <v>9</v>
      </c>
      <c r="M6735" s="3">
        <v>11</v>
      </c>
      <c r="N6735" s="3">
        <v>3</v>
      </c>
      <c r="O6735" s="3">
        <v>7</v>
      </c>
      <c r="P6735" s="22">
        <v>1</v>
      </c>
    </row>
    <row r="6736" spans="3:16" x14ac:dyDescent="0.25">
      <c r="C6736" s="125"/>
      <c r="D6736" s="120"/>
      <c r="E6736" s="9"/>
      <c r="F6736" s="10"/>
      <c r="G6736" s="8">
        <v>100</v>
      </c>
      <c r="H6736" s="36">
        <v>0</v>
      </c>
      <c r="I6736" s="16">
        <v>0</v>
      </c>
      <c r="J6736" s="2">
        <v>5.5555555555560003</v>
      </c>
      <c r="K6736" s="2">
        <v>8.333333333333</v>
      </c>
      <c r="L6736" s="2">
        <v>25</v>
      </c>
      <c r="M6736" s="2">
        <v>30.555555555556001</v>
      </c>
      <c r="N6736" s="2">
        <v>8.333333333333</v>
      </c>
      <c r="O6736" s="2">
        <v>19.444444444443999</v>
      </c>
      <c r="P6736" s="14">
        <v>2.7777777777780002</v>
      </c>
    </row>
    <row r="6737" spans="3:16" ht="37.799999999999997" x14ac:dyDescent="0.25">
      <c r="C6737" s="125"/>
      <c r="D6737" s="120"/>
      <c r="E6737" s="4" t="s">
        <v>66</v>
      </c>
      <c r="F6737" s="5"/>
      <c r="G6737" s="6">
        <v>177</v>
      </c>
      <c r="H6737" s="7">
        <v>1</v>
      </c>
      <c r="I6737" s="1">
        <v>0</v>
      </c>
      <c r="J6737" s="1">
        <v>6</v>
      </c>
      <c r="K6737" s="1">
        <v>4</v>
      </c>
      <c r="L6737" s="1">
        <v>29</v>
      </c>
      <c r="M6737" s="1">
        <v>61</v>
      </c>
      <c r="N6737" s="1">
        <v>20</v>
      </c>
      <c r="O6737" s="1">
        <v>43</v>
      </c>
      <c r="P6737" s="11">
        <v>13</v>
      </c>
    </row>
    <row r="6738" spans="3:16" x14ac:dyDescent="0.25">
      <c r="C6738" s="125"/>
      <c r="D6738" s="120"/>
      <c r="E6738" s="9"/>
      <c r="F6738" s="10"/>
      <c r="G6738" s="8">
        <v>100</v>
      </c>
      <c r="H6738" s="13">
        <v>0.56497175141199996</v>
      </c>
      <c r="I6738" s="16">
        <v>0</v>
      </c>
      <c r="J6738" s="2">
        <v>3.3898305084749998</v>
      </c>
      <c r="K6738" s="2">
        <v>2.25988700565</v>
      </c>
      <c r="L6738" s="2">
        <v>16.384180790959999</v>
      </c>
      <c r="M6738" s="2">
        <v>34.463276836158002</v>
      </c>
      <c r="N6738" s="2">
        <v>11.299435028249</v>
      </c>
      <c r="O6738" s="2">
        <v>24.293785310733998</v>
      </c>
      <c r="P6738" s="14">
        <v>7.3446327683619996</v>
      </c>
    </row>
    <row r="6739" spans="3:16" ht="37.799999999999997" x14ac:dyDescent="0.25">
      <c r="C6739" s="125"/>
      <c r="D6739" s="120"/>
      <c r="E6739" s="4" t="s">
        <v>67</v>
      </c>
      <c r="F6739" s="5"/>
      <c r="G6739" s="6">
        <v>231</v>
      </c>
      <c r="H6739" s="7">
        <v>2</v>
      </c>
      <c r="I6739" s="1">
        <v>3</v>
      </c>
      <c r="J6739" s="1">
        <v>9</v>
      </c>
      <c r="K6739" s="1">
        <v>9</v>
      </c>
      <c r="L6739" s="1">
        <v>32</v>
      </c>
      <c r="M6739" s="1">
        <v>81</v>
      </c>
      <c r="N6739" s="1">
        <v>31</v>
      </c>
      <c r="O6739" s="1">
        <v>50</v>
      </c>
      <c r="P6739" s="11">
        <v>14</v>
      </c>
    </row>
    <row r="6740" spans="3:16" x14ac:dyDescent="0.25">
      <c r="C6740" s="125"/>
      <c r="D6740" s="120"/>
      <c r="E6740" s="9"/>
      <c r="F6740" s="10"/>
      <c r="G6740" s="8">
        <v>100</v>
      </c>
      <c r="H6740" s="13">
        <v>0.86580086580100002</v>
      </c>
      <c r="I6740" s="2">
        <v>1.298701298701</v>
      </c>
      <c r="J6740" s="2">
        <v>3.896103896104</v>
      </c>
      <c r="K6740" s="2">
        <v>3.896103896104</v>
      </c>
      <c r="L6740" s="2">
        <v>13.852813852814</v>
      </c>
      <c r="M6740" s="2">
        <v>35.064935064935</v>
      </c>
      <c r="N6740" s="2">
        <v>13.419913419913</v>
      </c>
      <c r="O6740" s="2">
        <v>21.645021645021998</v>
      </c>
      <c r="P6740" s="14">
        <v>6.0606060606060002</v>
      </c>
    </row>
    <row r="6741" spans="3:16" ht="37.799999999999997" x14ac:dyDescent="0.25">
      <c r="C6741" s="125"/>
      <c r="D6741" s="120"/>
      <c r="E6741" s="4" t="s">
        <v>68</v>
      </c>
      <c r="F6741" s="5"/>
      <c r="G6741" s="6">
        <v>324</v>
      </c>
      <c r="H6741" s="7">
        <v>2</v>
      </c>
      <c r="I6741" s="1">
        <v>2</v>
      </c>
      <c r="J6741" s="1">
        <v>8</v>
      </c>
      <c r="K6741" s="1">
        <v>14</v>
      </c>
      <c r="L6741" s="1">
        <v>37</v>
      </c>
      <c r="M6741" s="1">
        <v>107</v>
      </c>
      <c r="N6741" s="1">
        <v>60</v>
      </c>
      <c r="O6741" s="1">
        <v>84</v>
      </c>
      <c r="P6741" s="11">
        <v>10</v>
      </c>
    </row>
    <row r="6742" spans="3:16" x14ac:dyDescent="0.25">
      <c r="C6742" s="125"/>
      <c r="D6742" s="120"/>
      <c r="E6742" s="9"/>
      <c r="F6742" s="10"/>
      <c r="G6742" s="8">
        <v>100</v>
      </c>
      <c r="H6742" s="13">
        <v>0.61728395061700003</v>
      </c>
      <c r="I6742" s="2">
        <v>0.61728395061700003</v>
      </c>
      <c r="J6742" s="2">
        <v>2.4691358024690002</v>
      </c>
      <c r="K6742" s="2">
        <v>4.3209876543209997</v>
      </c>
      <c r="L6742" s="2">
        <v>11.41975308642</v>
      </c>
      <c r="M6742" s="2">
        <v>33.024691358025002</v>
      </c>
      <c r="N6742" s="2">
        <v>18.518518518518999</v>
      </c>
      <c r="O6742" s="2">
        <v>25.925925925925998</v>
      </c>
      <c r="P6742" s="14">
        <v>3.086419753086</v>
      </c>
    </row>
    <row r="6743" spans="3:16" ht="37.799999999999997" x14ac:dyDescent="0.25">
      <c r="C6743" s="125"/>
      <c r="D6743" s="120"/>
      <c r="E6743" s="4" t="s">
        <v>69</v>
      </c>
      <c r="F6743" s="5"/>
      <c r="G6743" s="6">
        <v>364</v>
      </c>
      <c r="H6743" s="7">
        <v>2</v>
      </c>
      <c r="I6743" s="1">
        <v>0</v>
      </c>
      <c r="J6743" s="1">
        <v>14</v>
      </c>
      <c r="K6743" s="1">
        <v>18</v>
      </c>
      <c r="L6743" s="1">
        <v>56</v>
      </c>
      <c r="M6743" s="1">
        <v>118</v>
      </c>
      <c r="N6743" s="1">
        <v>72</v>
      </c>
      <c r="O6743" s="1">
        <v>76</v>
      </c>
      <c r="P6743" s="11">
        <v>8</v>
      </c>
    </row>
    <row r="6744" spans="3:16" x14ac:dyDescent="0.25">
      <c r="C6744" s="125"/>
      <c r="D6744" s="120"/>
      <c r="E6744" s="9"/>
      <c r="F6744" s="10"/>
      <c r="G6744" s="8">
        <v>100</v>
      </c>
      <c r="H6744" s="13">
        <v>0.54945054945100003</v>
      </c>
      <c r="I6744" s="16">
        <v>0</v>
      </c>
      <c r="J6744" s="2">
        <v>3.8461538461539999</v>
      </c>
      <c r="K6744" s="2">
        <v>4.9450549450550003</v>
      </c>
      <c r="L6744" s="2">
        <v>15.384615384615</v>
      </c>
      <c r="M6744" s="2">
        <v>32.417582417581997</v>
      </c>
      <c r="N6744" s="2">
        <v>19.780219780220001</v>
      </c>
      <c r="O6744" s="2">
        <v>20.879120879121</v>
      </c>
      <c r="P6744" s="14">
        <v>2.1978021978019999</v>
      </c>
    </row>
    <row r="6745" spans="3:16" ht="37.799999999999997" x14ac:dyDescent="0.25">
      <c r="C6745" s="125"/>
      <c r="D6745" s="120"/>
      <c r="E6745" s="4" t="s">
        <v>70</v>
      </c>
      <c r="F6745" s="5"/>
      <c r="G6745" s="6">
        <v>292</v>
      </c>
      <c r="H6745" s="7">
        <v>2</v>
      </c>
      <c r="I6745" s="1">
        <v>0</v>
      </c>
      <c r="J6745" s="1">
        <v>8</v>
      </c>
      <c r="K6745" s="1">
        <v>9</v>
      </c>
      <c r="L6745" s="1">
        <v>44</v>
      </c>
      <c r="M6745" s="1">
        <v>100</v>
      </c>
      <c r="N6745" s="1">
        <v>69</v>
      </c>
      <c r="O6745" s="1">
        <v>49</v>
      </c>
      <c r="P6745" s="11">
        <v>11</v>
      </c>
    </row>
    <row r="6746" spans="3:16" x14ac:dyDescent="0.25">
      <c r="C6746" s="125"/>
      <c r="D6746" s="120"/>
      <c r="E6746" s="9"/>
      <c r="F6746" s="10"/>
      <c r="G6746" s="8">
        <v>100</v>
      </c>
      <c r="H6746" s="13">
        <v>0.68493150684899995</v>
      </c>
      <c r="I6746" s="16">
        <v>0</v>
      </c>
      <c r="J6746" s="2">
        <v>2.7397260273969999</v>
      </c>
      <c r="K6746" s="2">
        <v>3.0821917808219998</v>
      </c>
      <c r="L6746" s="2">
        <v>15.068493150685001</v>
      </c>
      <c r="M6746" s="2">
        <v>34.246575342466002</v>
      </c>
      <c r="N6746" s="2">
        <v>23.630136986301</v>
      </c>
      <c r="O6746" s="2">
        <v>16.780821917808002</v>
      </c>
      <c r="P6746" s="14">
        <v>3.7671232876710001</v>
      </c>
    </row>
    <row r="6747" spans="3:16" ht="37.799999999999997" x14ac:dyDescent="0.25">
      <c r="C6747" s="125"/>
      <c r="D6747" s="120"/>
      <c r="E6747" s="4" t="s">
        <v>71</v>
      </c>
      <c r="F6747" s="5"/>
      <c r="G6747" s="6">
        <v>316</v>
      </c>
      <c r="H6747" s="7">
        <v>3</v>
      </c>
      <c r="I6747" s="1">
        <v>1</v>
      </c>
      <c r="J6747" s="1">
        <v>8</v>
      </c>
      <c r="K6747" s="1">
        <v>15</v>
      </c>
      <c r="L6747" s="1">
        <v>46</v>
      </c>
      <c r="M6747" s="1">
        <v>128</v>
      </c>
      <c r="N6747" s="1">
        <v>57</v>
      </c>
      <c r="O6747" s="1">
        <v>50</v>
      </c>
      <c r="P6747" s="11">
        <v>8</v>
      </c>
    </row>
    <row r="6748" spans="3:16" x14ac:dyDescent="0.25">
      <c r="C6748" s="125"/>
      <c r="D6748" s="120"/>
      <c r="E6748" s="9"/>
      <c r="F6748" s="10"/>
      <c r="G6748" s="8">
        <v>100</v>
      </c>
      <c r="H6748" s="13">
        <v>0.94936708860800001</v>
      </c>
      <c r="I6748" s="2">
        <v>0.31645569620300001</v>
      </c>
      <c r="J6748" s="2">
        <v>2.5316455696200002</v>
      </c>
      <c r="K6748" s="2">
        <v>4.746835443038</v>
      </c>
      <c r="L6748" s="2">
        <v>14.556962025316</v>
      </c>
      <c r="M6748" s="2">
        <v>40.506329113923996</v>
      </c>
      <c r="N6748" s="2">
        <v>18.037974683544</v>
      </c>
      <c r="O6748" s="2">
        <v>15.822784810127001</v>
      </c>
      <c r="P6748" s="14">
        <v>2.5316455696200002</v>
      </c>
    </row>
    <row r="6749" spans="3:16" ht="37.799999999999997" x14ac:dyDescent="0.25">
      <c r="C6749" s="125"/>
      <c r="D6749" s="120"/>
      <c r="E6749" s="4" t="s">
        <v>72</v>
      </c>
      <c r="F6749" s="5"/>
      <c r="G6749" s="6">
        <v>308</v>
      </c>
      <c r="H6749" s="7">
        <v>1</v>
      </c>
      <c r="I6749" s="1">
        <v>1</v>
      </c>
      <c r="J6749" s="1">
        <v>8</v>
      </c>
      <c r="K6749" s="1">
        <v>8</v>
      </c>
      <c r="L6749" s="1">
        <v>47</v>
      </c>
      <c r="M6749" s="1">
        <v>111</v>
      </c>
      <c r="N6749" s="1">
        <v>62</v>
      </c>
      <c r="O6749" s="1">
        <v>63</v>
      </c>
      <c r="P6749" s="11">
        <v>7</v>
      </c>
    </row>
    <row r="6750" spans="3:16" x14ac:dyDescent="0.25">
      <c r="C6750" s="125"/>
      <c r="D6750" s="120"/>
      <c r="E6750" s="9"/>
      <c r="F6750" s="10"/>
      <c r="G6750" s="8">
        <v>100</v>
      </c>
      <c r="H6750" s="13">
        <v>0.32467532467499999</v>
      </c>
      <c r="I6750" s="2">
        <v>0.32467532467499999</v>
      </c>
      <c r="J6750" s="2">
        <v>2.5974025974030002</v>
      </c>
      <c r="K6750" s="2">
        <v>2.5974025974030002</v>
      </c>
      <c r="L6750" s="2">
        <v>15.259740259739999</v>
      </c>
      <c r="M6750" s="2">
        <v>36.038961038960998</v>
      </c>
      <c r="N6750" s="2">
        <v>20.12987012987</v>
      </c>
      <c r="O6750" s="2">
        <v>20.454545454544999</v>
      </c>
      <c r="P6750" s="14">
        <v>2.2727272727269998</v>
      </c>
    </row>
    <row r="6751" spans="3:16" ht="37.799999999999997" x14ac:dyDescent="0.25">
      <c r="C6751" s="125"/>
      <c r="D6751" s="120"/>
      <c r="E6751" s="4" t="s">
        <v>73</v>
      </c>
      <c r="F6751" s="5"/>
      <c r="G6751" s="6">
        <v>114</v>
      </c>
      <c r="H6751" s="7">
        <v>0</v>
      </c>
      <c r="I6751" s="1">
        <v>0</v>
      </c>
      <c r="J6751" s="1">
        <v>2</v>
      </c>
      <c r="K6751" s="1">
        <v>2</v>
      </c>
      <c r="L6751" s="1">
        <v>13</v>
      </c>
      <c r="M6751" s="1">
        <v>39</v>
      </c>
      <c r="N6751" s="1">
        <v>35</v>
      </c>
      <c r="O6751" s="1">
        <v>22</v>
      </c>
      <c r="P6751" s="11">
        <v>1</v>
      </c>
    </row>
    <row r="6752" spans="3:16" x14ac:dyDescent="0.25">
      <c r="C6752" s="125"/>
      <c r="D6752" s="120"/>
      <c r="E6752" s="9"/>
      <c r="F6752" s="10"/>
      <c r="G6752" s="8">
        <v>100</v>
      </c>
      <c r="H6752" s="36">
        <v>0</v>
      </c>
      <c r="I6752" s="16">
        <v>0</v>
      </c>
      <c r="J6752" s="2">
        <v>1.7543859649119999</v>
      </c>
      <c r="K6752" s="2">
        <v>1.7543859649119999</v>
      </c>
      <c r="L6752" s="2">
        <v>11.403508771929999</v>
      </c>
      <c r="M6752" s="2">
        <v>34.210526315788996</v>
      </c>
      <c r="N6752" s="2">
        <v>30.701754385965</v>
      </c>
      <c r="O6752" s="2">
        <v>19.298245614035</v>
      </c>
      <c r="P6752" s="14">
        <v>0.87719298245599997</v>
      </c>
    </row>
    <row r="6753" spans="3:16" ht="25.2" x14ac:dyDescent="0.25">
      <c r="C6753" s="125"/>
      <c r="D6753" s="120"/>
      <c r="E6753" s="4" t="s">
        <v>74</v>
      </c>
      <c r="F6753" s="5"/>
      <c r="G6753" s="6">
        <v>96</v>
      </c>
      <c r="H6753" s="7">
        <v>0</v>
      </c>
      <c r="I6753" s="1">
        <v>2</v>
      </c>
      <c r="J6753" s="1">
        <v>3</v>
      </c>
      <c r="K6753" s="1">
        <v>2</v>
      </c>
      <c r="L6753" s="1">
        <v>6</v>
      </c>
      <c r="M6753" s="1">
        <v>40</v>
      </c>
      <c r="N6753" s="1">
        <v>16</v>
      </c>
      <c r="O6753" s="1">
        <v>25</v>
      </c>
      <c r="P6753" s="11">
        <v>2</v>
      </c>
    </row>
    <row r="6754" spans="3:16" x14ac:dyDescent="0.25">
      <c r="C6754" s="125"/>
      <c r="D6754" s="120"/>
      <c r="E6754" s="9"/>
      <c r="F6754" s="10"/>
      <c r="G6754" s="8">
        <v>100</v>
      </c>
      <c r="H6754" s="36">
        <v>0</v>
      </c>
      <c r="I6754" s="2">
        <v>2.083333333333</v>
      </c>
      <c r="J6754" s="2">
        <v>3.125</v>
      </c>
      <c r="K6754" s="2">
        <v>2.083333333333</v>
      </c>
      <c r="L6754" s="2">
        <v>6.25</v>
      </c>
      <c r="M6754" s="2">
        <v>41.666666666666998</v>
      </c>
      <c r="N6754" s="2">
        <v>16.666666666666998</v>
      </c>
      <c r="O6754" s="2">
        <v>26.041666666666998</v>
      </c>
      <c r="P6754" s="14">
        <v>2.083333333333</v>
      </c>
    </row>
    <row r="6755" spans="3:16" x14ac:dyDescent="0.25">
      <c r="C6755" s="125"/>
      <c r="D6755" s="120"/>
      <c r="E6755" s="4" t="s">
        <v>75</v>
      </c>
      <c r="F6755" s="5"/>
      <c r="G6755" s="6">
        <v>29</v>
      </c>
      <c r="H6755" s="7">
        <v>0</v>
      </c>
      <c r="I6755" s="1">
        <v>0</v>
      </c>
      <c r="J6755" s="1">
        <v>1</v>
      </c>
      <c r="K6755" s="1">
        <v>1</v>
      </c>
      <c r="L6755" s="1">
        <v>9</v>
      </c>
      <c r="M6755" s="1">
        <v>7</v>
      </c>
      <c r="N6755" s="1">
        <v>2</v>
      </c>
      <c r="O6755" s="1">
        <v>8</v>
      </c>
      <c r="P6755" s="11">
        <v>1</v>
      </c>
    </row>
    <row r="6756" spans="3:16" x14ac:dyDescent="0.25">
      <c r="C6756" s="125"/>
      <c r="D6756" s="120"/>
      <c r="E6756" s="9"/>
      <c r="F6756" s="10"/>
      <c r="G6756" s="8">
        <v>100</v>
      </c>
      <c r="H6756" s="36">
        <v>0</v>
      </c>
      <c r="I6756" s="16">
        <v>0</v>
      </c>
      <c r="J6756" s="2">
        <v>3.4482758620689999</v>
      </c>
      <c r="K6756" s="2">
        <v>3.4482758620689999</v>
      </c>
      <c r="L6756" s="2">
        <v>31.034482758620999</v>
      </c>
      <c r="M6756" s="2">
        <v>24.137931034483</v>
      </c>
      <c r="N6756" s="2">
        <v>6.8965517241379999</v>
      </c>
      <c r="O6756" s="2">
        <v>27.586206896552</v>
      </c>
      <c r="P6756" s="14">
        <v>3.4482758620689999</v>
      </c>
    </row>
    <row r="6757" spans="3:16" x14ac:dyDescent="0.25">
      <c r="C6757" s="125"/>
      <c r="D6757" s="120"/>
      <c r="E6757" s="4" t="s">
        <v>18</v>
      </c>
      <c r="F6757" s="5"/>
      <c r="G6757" s="6">
        <v>127</v>
      </c>
      <c r="H6757" s="7">
        <v>0</v>
      </c>
      <c r="I6757" s="1">
        <v>1</v>
      </c>
      <c r="J6757" s="1">
        <v>5</v>
      </c>
      <c r="K6757" s="1">
        <v>4</v>
      </c>
      <c r="L6757" s="1">
        <v>17</v>
      </c>
      <c r="M6757" s="1">
        <v>48</v>
      </c>
      <c r="N6757" s="1">
        <v>18</v>
      </c>
      <c r="O6757" s="1">
        <v>23</v>
      </c>
      <c r="P6757" s="11">
        <v>11</v>
      </c>
    </row>
    <row r="6758" spans="3:16" x14ac:dyDescent="0.25">
      <c r="C6758" s="125"/>
      <c r="D6758" s="120"/>
      <c r="E6758" s="9"/>
      <c r="F6758" s="10"/>
      <c r="G6758" s="8">
        <v>100</v>
      </c>
      <c r="H6758" s="36">
        <v>0</v>
      </c>
      <c r="I6758" s="2">
        <v>0.78740157480299999</v>
      </c>
      <c r="J6758" s="2">
        <v>3.9370078740159999</v>
      </c>
      <c r="K6758" s="2">
        <v>3.1496062992130001</v>
      </c>
      <c r="L6758" s="2">
        <v>13.385826771653999</v>
      </c>
      <c r="M6758" s="2">
        <v>37.795275590551</v>
      </c>
      <c r="N6758" s="2">
        <v>14.173228346457</v>
      </c>
      <c r="O6758" s="2">
        <v>18.110236220472</v>
      </c>
      <c r="P6758" s="14">
        <v>8.6614173228349998</v>
      </c>
    </row>
    <row r="6759" spans="3:16" x14ac:dyDescent="0.25">
      <c r="C6759" s="121" t="s">
        <v>76</v>
      </c>
      <c r="D6759" s="119" t="s">
        <v>20</v>
      </c>
      <c r="E6759" s="18" t="s">
        <v>77</v>
      </c>
      <c r="F6759" s="17"/>
      <c r="G6759" s="19">
        <v>626</v>
      </c>
      <c r="H6759" s="21">
        <v>2</v>
      </c>
      <c r="I6759" s="3">
        <v>2</v>
      </c>
      <c r="J6759" s="3">
        <v>26</v>
      </c>
      <c r="K6759" s="3">
        <v>28</v>
      </c>
      <c r="L6759" s="3">
        <v>105</v>
      </c>
      <c r="M6759" s="3">
        <v>210</v>
      </c>
      <c r="N6759" s="3">
        <v>97</v>
      </c>
      <c r="O6759" s="3">
        <v>129</v>
      </c>
      <c r="P6759" s="22">
        <v>27</v>
      </c>
    </row>
    <row r="6760" spans="3:16" x14ac:dyDescent="0.25">
      <c r="C6760" s="125"/>
      <c r="D6760" s="120"/>
      <c r="E6760" s="9"/>
      <c r="F6760" s="10"/>
      <c r="G6760" s="8">
        <v>100</v>
      </c>
      <c r="H6760" s="13">
        <v>0.31948881789099998</v>
      </c>
      <c r="I6760" s="2">
        <v>0.31948881789099998</v>
      </c>
      <c r="J6760" s="2">
        <v>4.153354632588</v>
      </c>
      <c r="K6760" s="2">
        <v>4.472843450479</v>
      </c>
      <c r="L6760" s="2">
        <v>16.773162939296999</v>
      </c>
      <c r="M6760" s="2">
        <v>33.546325878593997</v>
      </c>
      <c r="N6760" s="2">
        <v>15.495207667732</v>
      </c>
      <c r="O6760" s="2">
        <v>20.607028753994001</v>
      </c>
      <c r="P6760" s="14">
        <v>4.3130990415339996</v>
      </c>
    </row>
    <row r="6761" spans="3:16" x14ac:dyDescent="0.25">
      <c r="C6761" s="125"/>
      <c r="D6761" s="120"/>
      <c r="E6761" s="4" t="s">
        <v>78</v>
      </c>
      <c r="F6761" s="5"/>
      <c r="G6761" s="6">
        <v>975</v>
      </c>
      <c r="H6761" s="7">
        <v>7</v>
      </c>
      <c r="I6761" s="1">
        <v>2</v>
      </c>
      <c r="J6761" s="1">
        <v>29</v>
      </c>
      <c r="K6761" s="1">
        <v>40</v>
      </c>
      <c r="L6761" s="1">
        <v>142</v>
      </c>
      <c r="M6761" s="1">
        <v>348</v>
      </c>
      <c r="N6761" s="1">
        <v>173</v>
      </c>
      <c r="O6761" s="1">
        <v>203</v>
      </c>
      <c r="P6761" s="11">
        <v>31</v>
      </c>
    </row>
    <row r="6762" spans="3:16" x14ac:dyDescent="0.25">
      <c r="C6762" s="125"/>
      <c r="D6762" s="120"/>
      <c r="E6762" s="9"/>
      <c r="F6762" s="10"/>
      <c r="G6762" s="8">
        <v>100</v>
      </c>
      <c r="H6762" s="13">
        <v>0.71794871794899995</v>
      </c>
      <c r="I6762" s="2">
        <v>0.20512820512800001</v>
      </c>
      <c r="J6762" s="2">
        <v>2.9743589743590002</v>
      </c>
      <c r="K6762" s="2">
        <v>4.1025641025640001</v>
      </c>
      <c r="L6762" s="2">
        <v>14.564102564103001</v>
      </c>
      <c r="M6762" s="2">
        <v>35.692307692307999</v>
      </c>
      <c r="N6762" s="2">
        <v>17.74358974359</v>
      </c>
      <c r="O6762" s="2">
        <v>20.820512820512999</v>
      </c>
      <c r="P6762" s="14">
        <v>3.1794871794869999</v>
      </c>
    </row>
    <row r="6763" spans="3:16" x14ac:dyDescent="0.25">
      <c r="C6763" s="125"/>
      <c r="D6763" s="120"/>
      <c r="E6763" s="4" t="s">
        <v>79</v>
      </c>
      <c r="F6763" s="5"/>
      <c r="G6763" s="6">
        <v>589</v>
      </c>
      <c r="H6763" s="7">
        <v>1</v>
      </c>
      <c r="I6763" s="1">
        <v>5</v>
      </c>
      <c r="J6763" s="1">
        <v>14</v>
      </c>
      <c r="K6763" s="1">
        <v>16</v>
      </c>
      <c r="L6763" s="1">
        <v>71</v>
      </c>
      <c r="M6763" s="1">
        <v>201</v>
      </c>
      <c r="N6763" s="1">
        <v>135</v>
      </c>
      <c r="O6763" s="1">
        <v>124</v>
      </c>
      <c r="P6763" s="11">
        <v>22</v>
      </c>
    </row>
    <row r="6764" spans="3:16" x14ac:dyDescent="0.25">
      <c r="C6764" s="125"/>
      <c r="D6764" s="120"/>
      <c r="E6764" s="9"/>
      <c r="F6764" s="10"/>
      <c r="G6764" s="8">
        <v>100</v>
      </c>
      <c r="H6764" s="13">
        <v>0.16977928692700001</v>
      </c>
      <c r="I6764" s="2">
        <v>0.84889643463499997</v>
      </c>
      <c r="J6764" s="2">
        <v>2.376910016978</v>
      </c>
      <c r="K6764" s="2">
        <v>2.7164685908320001</v>
      </c>
      <c r="L6764" s="2">
        <v>12.054329371816999</v>
      </c>
      <c r="M6764" s="2">
        <v>34.125636672326003</v>
      </c>
      <c r="N6764" s="2">
        <v>22.920203735144</v>
      </c>
      <c r="O6764" s="2">
        <v>21.052631578947</v>
      </c>
      <c r="P6764" s="14">
        <v>3.735144312394</v>
      </c>
    </row>
    <row r="6765" spans="3:16" x14ac:dyDescent="0.25">
      <c r="C6765" s="125"/>
      <c r="D6765" s="120"/>
      <c r="E6765" s="4" t="s">
        <v>80</v>
      </c>
      <c r="F6765" s="5"/>
      <c r="G6765" s="6">
        <v>224</v>
      </c>
      <c r="H6765" s="7">
        <v>3</v>
      </c>
      <c r="I6765" s="1">
        <v>1</v>
      </c>
      <c r="J6765" s="1">
        <v>5</v>
      </c>
      <c r="K6765" s="1">
        <v>5</v>
      </c>
      <c r="L6765" s="1">
        <v>27</v>
      </c>
      <c r="M6765" s="1">
        <v>92</v>
      </c>
      <c r="N6765" s="1">
        <v>40</v>
      </c>
      <c r="O6765" s="1">
        <v>44</v>
      </c>
      <c r="P6765" s="11">
        <v>7</v>
      </c>
    </row>
    <row r="6766" spans="3:16" x14ac:dyDescent="0.25">
      <c r="C6766" s="125"/>
      <c r="D6766" s="120"/>
      <c r="E6766" s="9"/>
      <c r="F6766" s="10"/>
      <c r="G6766" s="8">
        <v>100</v>
      </c>
      <c r="H6766" s="13">
        <v>1.339285714286</v>
      </c>
      <c r="I6766" s="2">
        <v>0.446428571429</v>
      </c>
      <c r="J6766" s="2">
        <v>2.2321428571430002</v>
      </c>
      <c r="K6766" s="2">
        <v>2.2321428571430002</v>
      </c>
      <c r="L6766" s="2">
        <v>12.053571428571001</v>
      </c>
      <c r="M6766" s="2">
        <v>41.071428571429003</v>
      </c>
      <c r="N6766" s="2">
        <v>17.857142857143</v>
      </c>
      <c r="O6766" s="2">
        <v>19.642857142857</v>
      </c>
      <c r="P6766" s="14">
        <v>3.125</v>
      </c>
    </row>
    <row r="6767" spans="3:16" x14ac:dyDescent="0.25">
      <c r="C6767" s="121" t="s">
        <v>81</v>
      </c>
      <c r="D6767" s="119" t="s">
        <v>20</v>
      </c>
      <c r="E6767" s="18" t="s">
        <v>82</v>
      </c>
      <c r="F6767" s="17"/>
      <c r="G6767" s="19">
        <v>300</v>
      </c>
      <c r="H6767" s="21">
        <v>2</v>
      </c>
      <c r="I6767" s="3">
        <v>1</v>
      </c>
      <c r="J6767" s="3">
        <v>7</v>
      </c>
      <c r="K6767" s="3">
        <v>10</v>
      </c>
      <c r="L6767" s="3">
        <v>36</v>
      </c>
      <c r="M6767" s="3">
        <v>100</v>
      </c>
      <c r="N6767" s="3">
        <v>59</v>
      </c>
      <c r="O6767" s="3">
        <v>73</v>
      </c>
      <c r="P6767" s="22">
        <v>12</v>
      </c>
    </row>
    <row r="6768" spans="3:16" x14ac:dyDescent="0.25">
      <c r="C6768" s="125"/>
      <c r="D6768" s="120"/>
      <c r="E6768" s="9"/>
      <c r="F6768" s="10"/>
      <c r="G6768" s="8">
        <v>100</v>
      </c>
      <c r="H6768" s="13">
        <v>0.66666666666700003</v>
      </c>
      <c r="I6768" s="2">
        <v>0.33333333333300003</v>
      </c>
      <c r="J6768" s="2">
        <v>2.333333333333</v>
      </c>
      <c r="K6768" s="2">
        <v>3.333333333333</v>
      </c>
      <c r="L6768" s="2">
        <v>12</v>
      </c>
      <c r="M6768" s="2">
        <v>33.333333333333002</v>
      </c>
      <c r="N6768" s="2">
        <v>19.666666666666998</v>
      </c>
      <c r="O6768" s="2">
        <v>24.333333333333002</v>
      </c>
      <c r="P6768" s="14">
        <v>4</v>
      </c>
    </row>
    <row r="6769" spans="3:16" x14ac:dyDescent="0.25">
      <c r="C6769" s="125"/>
      <c r="D6769" s="120"/>
      <c r="E6769" s="4" t="s">
        <v>83</v>
      </c>
      <c r="F6769" s="5"/>
      <c r="G6769" s="6">
        <v>722</v>
      </c>
      <c r="H6769" s="7">
        <v>4</v>
      </c>
      <c r="I6769" s="1">
        <v>2</v>
      </c>
      <c r="J6769" s="1">
        <v>21</v>
      </c>
      <c r="K6769" s="1">
        <v>21</v>
      </c>
      <c r="L6769" s="1">
        <v>107</v>
      </c>
      <c r="M6769" s="1">
        <v>253</v>
      </c>
      <c r="N6769" s="1">
        <v>142</v>
      </c>
      <c r="O6769" s="1">
        <v>146</v>
      </c>
      <c r="P6769" s="11">
        <v>26</v>
      </c>
    </row>
    <row r="6770" spans="3:16" x14ac:dyDescent="0.25">
      <c r="C6770" s="125"/>
      <c r="D6770" s="120"/>
      <c r="E6770" s="9"/>
      <c r="F6770" s="10"/>
      <c r="G6770" s="8">
        <v>100</v>
      </c>
      <c r="H6770" s="13">
        <v>0.55401662049900002</v>
      </c>
      <c r="I6770" s="2">
        <v>0.27700831024900002</v>
      </c>
      <c r="J6770" s="2">
        <v>2.9085872576180001</v>
      </c>
      <c r="K6770" s="2">
        <v>2.9085872576180001</v>
      </c>
      <c r="L6770" s="2">
        <v>14.819944598337999</v>
      </c>
      <c r="M6770" s="2">
        <v>35.041551246536997</v>
      </c>
      <c r="N6770" s="2">
        <v>19.667590027700999</v>
      </c>
      <c r="O6770" s="2">
        <v>20.221606648199</v>
      </c>
      <c r="P6770" s="14">
        <v>3.6011080332410002</v>
      </c>
    </row>
    <row r="6771" spans="3:16" x14ac:dyDescent="0.25">
      <c r="C6771" s="125"/>
      <c r="D6771" s="120"/>
      <c r="E6771" s="4" t="s">
        <v>84</v>
      </c>
      <c r="F6771" s="5"/>
      <c r="G6771" s="6">
        <v>483</v>
      </c>
      <c r="H6771" s="7">
        <v>5</v>
      </c>
      <c r="I6771" s="1">
        <v>2</v>
      </c>
      <c r="J6771" s="1">
        <v>11</v>
      </c>
      <c r="K6771" s="1">
        <v>21</v>
      </c>
      <c r="L6771" s="1">
        <v>65</v>
      </c>
      <c r="M6771" s="1">
        <v>188</v>
      </c>
      <c r="N6771" s="1">
        <v>87</v>
      </c>
      <c r="O6771" s="1">
        <v>93</v>
      </c>
      <c r="P6771" s="11">
        <v>11</v>
      </c>
    </row>
    <row r="6772" spans="3:16" x14ac:dyDescent="0.25">
      <c r="C6772" s="125"/>
      <c r="D6772" s="120"/>
      <c r="E6772" s="9"/>
      <c r="F6772" s="10"/>
      <c r="G6772" s="8">
        <v>100</v>
      </c>
      <c r="H6772" s="13">
        <v>1.0351966873709999</v>
      </c>
      <c r="I6772" s="2">
        <v>0.41407867494799999</v>
      </c>
      <c r="J6772" s="2">
        <v>2.277432712215</v>
      </c>
      <c r="K6772" s="2">
        <v>4.3478260869570002</v>
      </c>
      <c r="L6772" s="2">
        <v>13.457556935817999</v>
      </c>
      <c r="M6772" s="2">
        <v>38.923395445135</v>
      </c>
      <c r="N6772" s="2">
        <v>18.012422360247999</v>
      </c>
      <c r="O6772" s="2">
        <v>19.254658385092998</v>
      </c>
      <c r="P6772" s="14">
        <v>2.277432712215</v>
      </c>
    </row>
    <row r="6773" spans="3:16" x14ac:dyDescent="0.25">
      <c r="C6773" s="125"/>
      <c r="D6773" s="120"/>
      <c r="E6773" s="4" t="s">
        <v>85</v>
      </c>
      <c r="F6773" s="5"/>
      <c r="G6773" s="6">
        <v>395</v>
      </c>
      <c r="H6773" s="7">
        <v>0</v>
      </c>
      <c r="I6773" s="1">
        <v>0</v>
      </c>
      <c r="J6773" s="1">
        <v>14</v>
      </c>
      <c r="K6773" s="1">
        <v>17</v>
      </c>
      <c r="L6773" s="1">
        <v>61</v>
      </c>
      <c r="M6773" s="1">
        <v>132</v>
      </c>
      <c r="N6773" s="1">
        <v>74</v>
      </c>
      <c r="O6773" s="1">
        <v>71</v>
      </c>
      <c r="P6773" s="11">
        <v>26</v>
      </c>
    </row>
    <row r="6774" spans="3:16" x14ac:dyDescent="0.25">
      <c r="C6774" s="125"/>
      <c r="D6774" s="120"/>
      <c r="E6774" s="9"/>
      <c r="F6774" s="10"/>
      <c r="G6774" s="8">
        <v>100</v>
      </c>
      <c r="H6774" s="36">
        <v>0</v>
      </c>
      <c r="I6774" s="16">
        <v>0</v>
      </c>
      <c r="J6774" s="2">
        <v>3.5443037974679998</v>
      </c>
      <c r="K6774" s="2">
        <v>4.3037974683540003</v>
      </c>
      <c r="L6774" s="2">
        <v>15.443037974684</v>
      </c>
      <c r="M6774" s="2">
        <v>33.417721518987001</v>
      </c>
      <c r="N6774" s="2">
        <v>18.734177215190002</v>
      </c>
      <c r="O6774" s="2">
        <v>17.974683544304</v>
      </c>
      <c r="P6774" s="14">
        <v>6.5822784810129997</v>
      </c>
    </row>
    <row r="6775" spans="3:16" x14ac:dyDescent="0.25">
      <c r="C6775" s="125"/>
      <c r="D6775" s="120"/>
      <c r="E6775" s="4" t="s">
        <v>86</v>
      </c>
      <c r="F6775" s="5"/>
      <c r="G6775" s="6">
        <v>236</v>
      </c>
      <c r="H6775" s="7">
        <v>0</v>
      </c>
      <c r="I6775" s="1">
        <v>3</v>
      </c>
      <c r="J6775" s="1">
        <v>10</v>
      </c>
      <c r="K6775" s="1">
        <v>7</v>
      </c>
      <c r="L6775" s="1">
        <v>34</v>
      </c>
      <c r="M6775" s="1">
        <v>84</v>
      </c>
      <c r="N6775" s="1">
        <v>38</v>
      </c>
      <c r="O6775" s="1">
        <v>55</v>
      </c>
      <c r="P6775" s="11">
        <v>5</v>
      </c>
    </row>
    <row r="6776" spans="3:16" x14ac:dyDescent="0.25">
      <c r="C6776" s="125"/>
      <c r="D6776" s="120"/>
      <c r="E6776" s="9"/>
      <c r="F6776" s="10"/>
      <c r="G6776" s="8">
        <v>100</v>
      </c>
      <c r="H6776" s="36">
        <v>0</v>
      </c>
      <c r="I6776" s="2">
        <v>1.271186440678</v>
      </c>
      <c r="J6776" s="2">
        <v>4.2372881355930003</v>
      </c>
      <c r="K6776" s="2">
        <v>2.9661016949149999</v>
      </c>
      <c r="L6776" s="2">
        <v>14.406779661017</v>
      </c>
      <c r="M6776" s="2">
        <v>35.593220338983002</v>
      </c>
      <c r="N6776" s="2">
        <v>16.101694915254001</v>
      </c>
      <c r="O6776" s="2">
        <v>23.305084745763001</v>
      </c>
      <c r="P6776" s="14">
        <v>2.1186440677970002</v>
      </c>
    </row>
    <row r="6777" spans="3:16" x14ac:dyDescent="0.25">
      <c r="C6777" s="125"/>
      <c r="D6777" s="120"/>
      <c r="E6777" s="4" t="s">
        <v>87</v>
      </c>
      <c r="F6777" s="5"/>
      <c r="G6777" s="6">
        <v>278</v>
      </c>
      <c r="H6777" s="7">
        <v>2</v>
      </c>
      <c r="I6777" s="1">
        <v>2</v>
      </c>
      <c r="J6777" s="1">
        <v>11</v>
      </c>
      <c r="K6777" s="1">
        <v>13</v>
      </c>
      <c r="L6777" s="1">
        <v>42</v>
      </c>
      <c r="M6777" s="1">
        <v>94</v>
      </c>
      <c r="N6777" s="1">
        <v>45</v>
      </c>
      <c r="O6777" s="1">
        <v>62</v>
      </c>
      <c r="P6777" s="11">
        <v>7</v>
      </c>
    </row>
    <row r="6778" spans="3:16" x14ac:dyDescent="0.25">
      <c r="C6778" s="125"/>
      <c r="D6778" s="120"/>
      <c r="E6778" s="9"/>
      <c r="F6778" s="10"/>
      <c r="G6778" s="8">
        <v>100</v>
      </c>
      <c r="H6778" s="13">
        <v>0.71942446043200003</v>
      </c>
      <c r="I6778" s="2">
        <v>0.71942446043200003</v>
      </c>
      <c r="J6778" s="2">
        <v>3.9568345323740002</v>
      </c>
      <c r="K6778" s="2">
        <v>4.6762589928059999</v>
      </c>
      <c r="L6778" s="2">
        <v>15.107913669065001</v>
      </c>
      <c r="M6778" s="2">
        <v>33.812949640287997</v>
      </c>
      <c r="N6778" s="2">
        <v>16.187050359712</v>
      </c>
      <c r="O6778" s="2">
        <v>22.302158273381</v>
      </c>
      <c r="P6778" s="14">
        <v>2.517985611511</v>
      </c>
    </row>
    <row r="6779" spans="3:16" x14ac:dyDescent="0.25">
      <c r="C6779" s="121" t="s">
        <v>88</v>
      </c>
      <c r="D6779" s="119" t="s">
        <v>20</v>
      </c>
      <c r="E6779" s="18" t="s">
        <v>89</v>
      </c>
      <c r="F6779" s="17"/>
      <c r="G6779" s="19">
        <v>110</v>
      </c>
      <c r="H6779" s="21">
        <v>0</v>
      </c>
      <c r="I6779" s="3">
        <v>0</v>
      </c>
      <c r="J6779" s="3">
        <v>3</v>
      </c>
      <c r="K6779" s="3">
        <v>4</v>
      </c>
      <c r="L6779" s="3">
        <v>13</v>
      </c>
      <c r="M6779" s="3">
        <v>34</v>
      </c>
      <c r="N6779" s="3">
        <v>25</v>
      </c>
      <c r="O6779" s="3">
        <v>27</v>
      </c>
      <c r="P6779" s="22">
        <v>4</v>
      </c>
    </row>
    <row r="6780" spans="3:16" x14ac:dyDescent="0.25">
      <c r="C6780" s="122"/>
      <c r="D6780" s="120"/>
      <c r="E6780" s="9"/>
      <c r="F6780" s="10"/>
      <c r="G6780" s="8">
        <v>100</v>
      </c>
      <c r="H6780" s="36">
        <v>0</v>
      </c>
      <c r="I6780" s="16">
        <v>0</v>
      </c>
      <c r="J6780" s="2">
        <v>2.7272727272730002</v>
      </c>
      <c r="K6780" s="2">
        <v>3.636363636364</v>
      </c>
      <c r="L6780" s="2">
        <v>11.818181818182</v>
      </c>
      <c r="M6780" s="2">
        <v>30.909090909090999</v>
      </c>
      <c r="N6780" s="2">
        <v>22.727272727273</v>
      </c>
      <c r="O6780" s="2">
        <v>24.545454545455001</v>
      </c>
      <c r="P6780" s="14">
        <v>3.636363636364</v>
      </c>
    </row>
    <row r="6781" spans="3:16" x14ac:dyDescent="0.25">
      <c r="C6781" s="122"/>
      <c r="D6781" s="120"/>
      <c r="E6781" s="4" t="s">
        <v>90</v>
      </c>
      <c r="F6781" s="5"/>
      <c r="G6781" s="6">
        <v>190</v>
      </c>
      <c r="H6781" s="7">
        <v>2</v>
      </c>
      <c r="I6781" s="1">
        <v>1</v>
      </c>
      <c r="J6781" s="1">
        <v>4</v>
      </c>
      <c r="K6781" s="1">
        <v>6</v>
      </c>
      <c r="L6781" s="1">
        <v>23</v>
      </c>
      <c r="M6781" s="1">
        <v>66</v>
      </c>
      <c r="N6781" s="1">
        <v>34</v>
      </c>
      <c r="O6781" s="1">
        <v>46</v>
      </c>
      <c r="P6781" s="11">
        <v>8</v>
      </c>
    </row>
    <row r="6782" spans="3:16" x14ac:dyDescent="0.25">
      <c r="C6782" s="122"/>
      <c r="D6782" s="120"/>
      <c r="E6782" s="9"/>
      <c r="F6782" s="10"/>
      <c r="G6782" s="8">
        <v>100</v>
      </c>
      <c r="H6782" s="13">
        <v>1.052631578947</v>
      </c>
      <c r="I6782" s="2">
        <v>0.52631578947400004</v>
      </c>
      <c r="J6782" s="2">
        <v>2.1052631578950001</v>
      </c>
      <c r="K6782" s="2">
        <v>3.1578947368420001</v>
      </c>
      <c r="L6782" s="2">
        <v>12.105263157894999</v>
      </c>
      <c r="M6782" s="2">
        <v>34.736842105263001</v>
      </c>
      <c r="N6782" s="2">
        <v>17.894736842105001</v>
      </c>
      <c r="O6782" s="2">
        <v>24.210526315789</v>
      </c>
      <c r="P6782" s="14">
        <v>4.2105263157890001</v>
      </c>
    </row>
    <row r="6783" spans="3:16" x14ac:dyDescent="0.25">
      <c r="C6783" s="122"/>
      <c r="D6783" s="120"/>
      <c r="E6783" s="4" t="s">
        <v>83</v>
      </c>
      <c r="F6783" s="5"/>
      <c r="G6783" s="6">
        <v>722</v>
      </c>
      <c r="H6783" s="7">
        <v>4</v>
      </c>
      <c r="I6783" s="1">
        <v>2</v>
      </c>
      <c r="J6783" s="1">
        <v>21</v>
      </c>
      <c r="K6783" s="1">
        <v>21</v>
      </c>
      <c r="L6783" s="1">
        <v>107</v>
      </c>
      <c r="M6783" s="1">
        <v>253</v>
      </c>
      <c r="N6783" s="1">
        <v>142</v>
      </c>
      <c r="O6783" s="1">
        <v>146</v>
      </c>
      <c r="P6783" s="11">
        <v>26</v>
      </c>
    </row>
    <row r="6784" spans="3:16" x14ac:dyDescent="0.25">
      <c r="C6784" s="122"/>
      <c r="D6784" s="120"/>
      <c r="E6784" s="9"/>
      <c r="F6784" s="10"/>
      <c r="G6784" s="8">
        <v>100</v>
      </c>
      <c r="H6784" s="13">
        <v>0.55401662049900002</v>
      </c>
      <c r="I6784" s="2">
        <v>0.27700831024900002</v>
      </c>
      <c r="J6784" s="2">
        <v>2.9085872576180001</v>
      </c>
      <c r="K6784" s="2">
        <v>2.9085872576180001</v>
      </c>
      <c r="L6784" s="2">
        <v>14.819944598337999</v>
      </c>
      <c r="M6784" s="2">
        <v>35.041551246536997</v>
      </c>
      <c r="N6784" s="2">
        <v>19.667590027700999</v>
      </c>
      <c r="O6784" s="2">
        <v>20.221606648199</v>
      </c>
      <c r="P6784" s="14">
        <v>3.6011080332410002</v>
      </c>
    </row>
    <row r="6785" spans="2:16" x14ac:dyDescent="0.25">
      <c r="C6785" s="122"/>
      <c r="D6785" s="120"/>
      <c r="E6785" s="4" t="s">
        <v>91</v>
      </c>
      <c r="F6785" s="5"/>
      <c r="G6785" s="6">
        <v>117</v>
      </c>
      <c r="H6785" s="7">
        <v>1</v>
      </c>
      <c r="I6785" s="1">
        <v>1</v>
      </c>
      <c r="J6785" s="1">
        <v>2</v>
      </c>
      <c r="K6785" s="1">
        <v>2</v>
      </c>
      <c r="L6785" s="1">
        <v>8</v>
      </c>
      <c r="M6785" s="1">
        <v>51</v>
      </c>
      <c r="N6785" s="1">
        <v>25</v>
      </c>
      <c r="O6785" s="1">
        <v>23</v>
      </c>
      <c r="P6785" s="11">
        <v>4</v>
      </c>
    </row>
    <row r="6786" spans="2:16" x14ac:dyDescent="0.25">
      <c r="C6786" s="122"/>
      <c r="D6786" s="120"/>
      <c r="E6786" s="9"/>
      <c r="F6786" s="10"/>
      <c r="G6786" s="8">
        <v>100</v>
      </c>
      <c r="H6786" s="13">
        <v>0.85470085470099999</v>
      </c>
      <c r="I6786" s="2">
        <v>0.85470085470099999</v>
      </c>
      <c r="J6786" s="2">
        <v>1.709401709402</v>
      </c>
      <c r="K6786" s="2">
        <v>1.709401709402</v>
      </c>
      <c r="L6786" s="2">
        <v>6.8376068376069998</v>
      </c>
      <c r="M6786" s="2">
        <v>43.589743589744003</v>
      </c>
      <c r="N6786" s="2">
        <v>21.367521367521</v>
      </c>
      <c r="O6786" s="2">
        <v>19.65811965812</v>
      </c>
      <c r="P6786" s="14">
        <v>3.4188034188029999</v>
      </c>
    </row>
    <row r="6787" spans="2:16" x14ac:dyDescent="0.25">
      <c r="C6787" s="122"/>
      <c r="D6787" s="120"/>
      <c r="E6787" s="4" t="s">
        <v>92</v>
      </c>
      <c r="F6787" s="5"/>
      <c r="G6787" s="6">
        <v>123</v>
      </c>
      <c r="H6787" s="7">
        <v>2</v>
      </c>
      <c r="I6787" s="1">
        <v>0</v>
      </c>
      <c r="J6787" s="1">
        <v>3</v>
      </c>
      <c r="K6787" s="1">
        <v>6</v>
      </c>
      <c r="L6787" s="1">
        <v>17</v>
      </c>
      <c r="M6787" s="1">
        <v>54</v>
      </c>
      <c r="N6787" s="1">
        <v>18</v>
      </c>
      <c r="O6787" s="1">
        <v>19</v>
      </c>
      <c r="P6787" s="11">
        <v>4</v>
      </c>
    </row>
    <row r="6788" spans="2:16" x14ac:dyDescent="0.25">
      <c r="C6788" s="122"/>
      <c r="D6788" s="120"/>
      <c r="E6788" s="9"/>
      <c r="F6788" s="10"/>
      <c r="G6788" s="8">
        <v>100</v>
      </c>
      <c r="H6788" s="13">
        <v>1.6260162601629999</v>
      </c>
      <c r="I6788" s="16">
        <v>0</v>
      </c>
      <c r="J6788" s="2">
        <v>2.4390243902440001</v>
      </c>
      <c r="K6788" s="2">
        <v>4.8780487804880002</v>
      </c>
      <c r="L6788" s="2">
        <v>13.821138211381999</v>
      </c>
      <c r="M6788" s="2">
        <v>43.902439024389999</v>
      </c>
      <c r="N6788" s="2">
        <v>14.634146341463</v>
      </c>
      <c r="O6788" s="2">
        <v>15.447154471545</v>
      </c>
      <c r="P6788" s="14">
        <v>3.2520325203249998</v>
      </c>
    </row>
    <row r="6789" spans="2:16" x14ac:dyDescent="0.25">
      <c r="C6789" s="122"/>
      <c r="D6789" s="120"/>
      <c r="E6789" s="4" t="s">
        <v>93</v>
      </c>
      <c r="F6789" s="5"/>
      <c r="G6789" s="6">
        <v>243</v>
      </c>
      <c r="H6789" s="7">
        <v>2</v>
      </c>
      <c r="I6789" s="1">
        <v>1</v>
      </c>
      <c r="J6789" s="1">
        <v>6</v>
      </c>
      <c r="K6789" s="1">
        <v>13</v>
      </c>
      <c r="L6789" s="1">
        <v>40</v>
      </c>
      <c r="M6789" s="1">
        <v>83</v>
      </c>
      <c r="N6789" s="1">
        <v>44</v>
      </c>
      <c r="O6789" s="1">
        <v>51</v>
      </c>
      <c r="P6789" s="11">
        <v>3</v>
      </c>
    </row>
    <row r="6790" spans="2:16" x14ac:dyDescent="0.25">
      <c r="C6790" s="122"/>
      <c r="D6790" s="120"/>
      <c r="E6790" s="9"/>
      <c r="F6790" s="10"/>
      <c r="G6790" s="8">
        <v>100</v>
      </c>
      <c r="H6790" s="13">
        <v>0.82304526748999995</v>
      </c>
      <c r="I6790" s="2">
        <v>0.41152263374499998</v>
      </c>
      <c r="J6790" s="2">
        <v>2.4691358024690002</v>
      </c>
      <c r="K6790" s="2">
        <v>5.3497942386829997</v>
      </c>
      <c r="L6790" s="2">
        <v>16.460905349794</v>
      </c>
      <c r="M6790" s="2">
        <v>34.156378600822997</v>
      </c>
      <c r="N6790" s="2">
        <v>18.106995884774001</v>
      </c>
      <c r="O6790" s="2">
        <v>20.987654320988</v>
      </c>
      <c r="P6790" s="14">
        <v>1.2345679012349999</v>
      </c>
    </row>
    <row r="6791" spans="2:16" x14ac:dyDescent="0.25">
      <c r="C6791" s="122"/>
      <c r="D6791" s="120"/>
      <c r="E6791" s="4" t="s">
        <v>85</v>
      </c>
      <c r="F6791" s="5"/>
      <c r="G6791" s="6">
        <v>395</v>
      </c>
      <c r="H6791" s="7">
        <v>0</v>
      </c>
      <c r="I6791" s="1">
        <v>0</v>
      </c>
      <c r="J6791" s="1">
        <v>14</v>
      </c>
      <c r="K6791" s="1">
        <v>17</v>
      </c>
      <c r="L6791" s="1">
        <v>61</v>
      </c>
      <c r="M6791" s="1">
        <v>132</v>
      </c>
      <c r="N6791" s="1">
        <v>74</v>
      </c>
      <c r="O6791" s="1">
        <v>71</v>
      </c>
      <c r="P6791" s="11">
        <v>26</v>
      </c>
    </row>
    <row r="6792" spans="2:16" x14ac:dyDescent="0.25">
      <c r="C6792" s="122"/>
      <c r="D6792" s="120"/>
      <c r="E6792" s="9"/>
      <c r="F6792" s="10"/>
      <c r="G6792" s="8">
        <v>100</v>
      </c>
      <c r="H6792" s="36">
        <v>0</v>
      </c>
      <c r="I6792" s="16">
        <v>0</v>
      </c>
      <c r="J6792" s="2">
        <v>3.5443037974679998</v>
      </c>
      <c r="K6792" s="2">
        <v>4.3037974683540003</v>
      </c>
      <c r="L6792" s="2">
        <v>15.443037974684</v>
      </c>
      <c r="M6792" s="2">
        <v>33.417721518987001</v>
      </c>
      <c r="N6792" s="2">
        <v>18.734177215190002</v>
      </c>
      <c r="O6792" s="2">
        <v>17.974683544304</v>
      </c>
      <c r="P6792" s="14">
        <v>6.5822784810129997</v>
      </c>
    </row>
    <row r="6793" spans="2:16" x14ac:dyDescent="0.25">
      <c r="C6793" s="122"/>
      <c r="D6793" s="120"/>
      <c r="E6793" s="4" t="s">
        <v>94</v>
      </c>
      <c r="F6793" s="5"/>
      <c r="G6793" s="6">
        <v>168</v>
      </c>
      <c r="H6793" s="7">
        <v>0</v>
      </c>
      <c r="I6793" s="1">
        <v>2</v>
      </c>
      <c r="J6793" s="1">
        <v>5</v>
      </c>
      <c r="K6793" s="1">
        <v>6</v>
      </c>
      <c r="L6793" s="1">
        <v>26</v>
      </c>
      <c r="M6793" s="1">
        <v>64</v>
      </c>
      <c r="N6793" s="1">
        <v>23</v>
      </c>
      <c r="O6793" s="1">
        <v>37</v>
      </c>
      <c r="P6793" s="11">
        <v>5</v>
      </c>
    </row>
    <row r="6794" spans="2:16" x14ac:dyDescent="0.25">
      <c r="C6794" s="122"/>
      <c r="D6794" s="120"/>
      <c r="E6794" s="9"/>
      <c r="F6794" s="10"/>
      <c r="G6794" s="8">
        <v>100</v>
      </c>
      <c r="H6794" s="36">
        <v>0</v>
      </c>
      <c r="I6794" s="2">
        <v>1.190476190476</v>
      </c>
      <c r="J6794" s="2">
        <v>2.9761904761900002</v>
      </c>
      <c r="K6794" s="2">
        <v>3.5714285714290002</v>
      </c>
      <c r="L6794" s="2">
        <v>15.47619047619</v>
      </c>
      <c r="M6794" s="2">
        <v>38.095238095238003</v>
      </c>
      <c r="N6794" s="2">
        <v>13.690476190476</v>
      </c>
      <c r="O6794" s="2">
        <v>22.023809523810002</v>
      </c>
      <c r="P6794" s="14">
        <v>2.9761904761900002</v>
      </c>
    </row>
    <row r="6795" spans="2:16" x14ac:dyDescent="0.25">
      <c r="C6795" s="122"/>
      <c r="D6795" s="120"/>
      <c r="E6795" s="4" t="s">
        <v>95</v>
      </c>
      <c r="F6795" s="5"/>
      <c r="G6795" s="6">
        <v>68</v>
      </c>
      <c r="H6795" s="7">
        <v>0</v>
      </c>
      <c r="I6795" s="1">
        <v>1</v>
      </c>
      <c r="J6795" s="1">
        <v>5</v>
      </c>
      <c r="K6795" s="1">
        <v>1</v>
      </c>
      <c r="L6795" s="1">
        <v>8</v>
      </c>
      <c r="M6795" s="1">
        <v>20</v>
      </c>
      <c r="N6795" s="1">
        <v>15</v>
      </c>
      <c r="O6795" s="1">
        <v>18</v>
      </c>
      <c r="P6795" s="11">
        <v>0</v>
      </c>
    </row>
    <row r="6796" spans="2:16" x14ac:dyDescent="0.25">
      <c r="C6796" s="122"/>
      <c r="D6796" s="120"/>
      <c r="E6796" s="9"/>
      <c r="F6796" s="10"/>
      <c r="G6796" s="8">
        <v>100</v>
      </c>
      <c r="H6796" s="36">
        <v>0</v>
      </c>
      <c r="I6796" s="2">
        <v>1.4705882352940001</v>
      </c>
      <c r="J6796" s="2">
        <v>7.352941176471</v>
      </c>
      <c r="K6796" s="2">
        <v>1.4705882352940001</v>
      </c>
      <c r="L6796" s="2">
        <v>11.764705882353001</v>
      </c>
      <c r="M6796" s="2">
        <v>29.411764705882</v>
      </c>
      <c r="N6796" s="2">
        <v>22.058823529411999</v>
      </c>
      <c r="O6796" s="2">
        <v>26.470588235293999</v>
      </c>
      <c r="P6796" s="32">
        <v>0</v>
      </c>
    </row>
    <row r="6797" spans="2:16" x14ac:dyDescent="0.25">
      <c r="C6797" s="122"/>
      <c r="D6797" s="120"/>
      <c r="E6797" s="4" t="s">
        <v>87</v>
      </c>
      <c r="F6797" s="5"/>
      <c r="G6797" s="6">
        <v>278</v>
      </c>
      <c r="H6797" s="7">
        <v>2</v>
      </c>
      <c r="I6797" s="1">
        <v>2</v>
      </c>
      <c r="J6797" s="1">
        <v>11</v>
      </c>
      <c r="K6797" s="1">
        <v>13</v>
      </c>
      <c r="L6797" s="1">
        <v>42</v>
      </c>
      <c r="M6797" s="1">
        <v>94</v>
      </c>
      <c r="N6797" s="1">
        <v>45</v>
      </c>
      <c r="O6797" s="1">
        <v>62</v>
      </c>
      <c r="P6797" s="11">
        <v>7</v>
      </c>
    </row>
    <row r="6798" spans="2:16" x14ac:dyDescent="0.25">
      <c r="C6798" s="126"/>
      <c r="D6798" s="123"/>
      <c r="E6798" s="67"/>
      <c r="F6798" s="58"/>
      <c r="G6798" s="75">
        <v>100</v>
      </c>
      <c r="H6798" s="83">
        <v>0.71942446043200003</v>
      </c>
      <c r="I6798" s="41">
        <v>0.71942446043200003</v>
      </c>
      <c r="J6798" s="41">
        <v>3.9568345323740002</v>
      </c>
      <c r="K6798" s="41">
        <v>4.6762589928059999</v>
      </c>
      <c r="L6798" s="41">
        <v>15.107913669065001</v>
      </c>
      <c r="M6798" s="41">
        <v>33.812949640287997</v>
      </c>
      <c r="N6798" s="41">
        <v>16.187050359712</v>
      </c>
      <c r="O6798" s="41">
        <v>22.302158273381</v>
      </c>
      <c r="P6798" s="84">
        <v>2.517985611511</v>
      </c>
    </row>
    <row r="6800" spans="2:16" x14ac:dyDescent="0.25">
      <c r="B6800" s="48" t="str">
        <f xml:space="preserve"> HYPERLINK("#'目次'!B39", "[33]")</f>
        <v>[33]</v>
      </c>
      <c r="C6800" s="35" t="s">
        <v>290</v>
      </c>
    </row>
    <row r="6801" spans="3:16" x14ac:dyDescent="0.25">
      <c r="C6801" s="99" t="s">
        <v>291</v>
      </c>
    </row>
    <row r="6803" spans="3:16" x14ac:dyDescent="0.25">
      <c r="C6803" s="35" t="s">
        <v>14</v>
      </c>
    </row>
    <row r="6804" spans="3:16" ht="63" x14ac:dyDescent="0.25">
      <c r="C6804" s="115"/>
      <c r="D6804" s="116"/>
      <c r="E6804" s="116"/>
      <c r="F6804" s="116"/>
      <c r="G6804" s="44" t="s">
        <v>15</v>
      </c>
      <c r="H6804" s="43" t="s">
        <v>292</v>
      </c>
      <c r="I6804" s="26" t="s">
        <v>293</v>
      </c>
      <c r="J6804" s="26" t="s">
        <v>294</v>
      </c>
      <c r="K6804" s="26" t="s">
        <v>295</v>
      </c>
      <c r="L6804" s="26" t="s">
        <v>296</v>
      </c>
      <c r="M6804" s="26" t="s">
        <v>297</v>
      </c>
      <c r="N6804" s="26" t="s">
        <v>63</v>
      </c>
      <c r="O6804" s="26" t="s">
        <v>298</v>
      </c>
      <c r="P6804" s="49" t="s">
        <v>18</v>
      </c>
    </row>
    <row r="6805" spans="3:16" x14ac:dyDescent="0.25">
      <c r="C6805" s="117"/>
      <c r="D6805" s="118"/>
      <c r="E6805" s="118"/>
      <c r="F6805" s="118"/>
      <c r="G6805" s="46"/>
      <c r="H6805" s="47"/>
      <c r="I6805" s="27"/>
      <c r="J6805" s="27"/>
      <c r="K6805" s="27"/>
      <c r="L6805" s="27"/>
      <c r="M6805" s="27"/>
      <c r="N6805" s="27"/>
      <c r="O6805" s="27"/>
      <c r="P6805" s="45"/>
    </row>
    <row r="6806" spans="3:16" x14ac:dyDescent="0.25">
      <c r="C6806" s="77"/>
      <c r="D6806" s="17"/>
      <c r="E6806" s="76" t="s">
        <v>15</v>
      </c>
      <c r="F6806" s="73"/>
      <c r="G6806" s="57">
        <v>1827</v>
      </c>
      <c r="H6806" s="31">
        <v>250</v>
      </c>
      <c r="I6806" s="31">
        <v>167</v>
      </c>
      <c r="J6806" s="31">
        <v>790</v>
      </c>
      <c r="K6806" s="31">
        <v>180</v>
      </c>
      <c r="L6806" s="31">
        <v>224</v>
      </c>
      <c r="M6806" s="31">
        <v>82</v>
      </c>
      <c r="N6806" s="31">
        <v>35</v>
      </c>
      <c r="O6806" s="31">
        <v>27</v>
      </c>
      <c r="P6806" s="68">
        <v>72</v>
      </c>
    </row>
    <row r="6807" spans="3:16" x14ac:dyDescent="0.25">
      <c r="C6807" s="67"/>
      <c r="D6807" s="58"/>
      <c r="E6807" s="58"/>
      <c r="F6807" s="78"/>
      <c r="G6807" s="8">
        <v>100</v>
      </c>
      <c r="H6807" s="2">
        <v>13.683634373289999</v>
      </c>
      <c r="I6807" s="2">
        <v>9.1406677613569993</v>
      </c>
      <c r="J6807" s="2">
        <v>43.240284619595002</v>
      </c>
      <c r="K6807" s="2">
        <v>9.8522167487680008</v>
      </c>
      <c r="L6807" s="2">
        <v>12.260536398467</v>
      </c>
      <c r="M6807" s="2">
        <v>4.4882320744389999</v>
      </c>
      <c r="N6807" s="2">
        <v>1.915708812261</v>
      </c>
      <c r="O6807" s="2">
        <v>1.477832512315</v>
      </c>
      <c r="P6807" s="14">
        <v>3.9408866995070002</v>
      </c>
    </row>
    <row r="6808" spans="3:16" x14ac:dyDescent="0.25">
      <c r="C6808" s="124" t="s">
        <v>19</v>
      </c>
      <c r="D6808" s="119" t="s">
        <v>20</v>
      </c>
      <c r="E6808" s="18" t="s">
        <v>21</v>
      </c>
      <c r="F6808" s="17"/>
      <c r="G6808" s="19">
        <v>872</v>
      </c>
      <c r="H6808" s="21">
        <v>102</v>
      </c>
      <c r="I6808" s="3">
        <v>77</v>
      </c>
      <c r="J6808" s="3">
        <v>485</v>
      </c>
      <c r="K6808" s="3">
        <v>75</v>
      </c>
      <c r="L6808" s="3">
        <v>48</v>
      </c>
      <c r="M6808" s="3">
        <v>29</v>
      </c>
      <c r="N6808" s="3">
        <v>12</v>
      </c>
      <c r="O6808" s="3">
        <v>5</v>
      </c>
      <c r="P6808" s="22">
        <v>39</v>
      </c>
    </row>
    <row r="6809" spans="3:16" x14ac:dyDescent="0.25">
      <c r="C6809" s="125"/>
      <c r="D6809" s="120"/>
      <c r="E6809" s="9"/>
      <c r="F6809" s="10"/>
      <c r="G6809" s="8">
        <v>100</v>
      </c>
      <c r="H6809" s="13">
        <v>11.697247706422001</v>
      </c>
      <c r="I6809" s="2">
        <v>8.8302752293579996</v>
      </c>
      <c r="J6809" s="2">
        <v>55.619266055045998</v>
      </c>
      <c r="K6809" s="2">
        <v>8.6009174311930003</v>
      </c>
      <c r="L6809" s="2">
        <v>5.5045871559629997</v>
      </c>
      <c r="M6809" s="2">
        <v>3.3256880733940002</v>
      </c>
      <c r="N6809" s="2">
        <v>1.376146788991</v>
      </c>
      <c r="O6809" s="2">
        <v>0.57339449541300003</v>
      </c>
      <c r="P6809" s="14">
        <v>4.4724770642199996</v>
      </c>
    </row>
    <row r="6810" spans="3:16" x14ac:dyDescent="0.25">
      <c r="C6810" s="125"/>
      <c r="D6810" s="120"/>
      <c r="E6810" s="4" t="s">
        <v>22</v>
      </c>
      <c r="F6810" s="5"/>
      <c r="G6810" s="6">
        <v>955</v>
      </c>
      <c r="H6810" s="7">
        <v>148</v>
      </c>
      <c r="I6810" s="1">
        <v>90</v>
      </c>
      <c r="J6810" s="1">
        <v>305</v>
      </c>
      <c r="K6810" s="1">
        <v>105</v>
      </c>
      <c r="L6810" s="1">
        <v>176</v>
      </c>
      <c r="M6810" s="1">
        <v>53</v>
      </c>
      <c r="N6810" s="1">
        <v>23</v>
      </c>
      <c r="O6810" s="1">
        <v>22</v>
      </c>
      <c r="P6810" s="11">
        <v>33</v>
      </c>
    </row>
    <row r="6811" spans="3:16" x14ac:dyDescent="0.25">
      <c r="C6811" s="125"/>
      <c r="D6811" s="120"/>
      <c r="E6811" s="9"/>
      <c r="F6811" s="10"/>
      <c r="G6811" s="8">
        <v>100</v>
      </c>
      <c r="H6811" s="13">
        <v>15.497382198953</v>
      </c>
      <c r="I6811" s="2">
        <v>9.4240837696340005</v>
      </c>
      <c r="J6811" s="2">
        <v>31.937172774869001</v>
      </c>
      <c r="K6811" s="2">
        <v>10.994764397906</v>
      </c>
      <c r="L6811" s="2">
        <v>18.429319371727999</v>
      </c>
      <c r="M6811" s="2">
        <v>5.5497382198949996</v>
      </c>
      <c r="N6811" s="2">
        <v>2.4083769633509999</v>
      </c>
      <c r="O6811" s="2">
        <v>2.3036649214659999</v>
      </c>
      <c r="P6811" s="14">
        <v>3.4554973821989998</v>
      </c>
    </row>
    <row r="6812" spans="3:16" x14ac:dyDescent="0.25">
      <c r="C6812" s="121" t="s">
        <v>23</v>
      </c>
      <c r="D6812" s="121" t="s">
        <v>24</v>
      </c>
      <c r="E6812" s="18" t="s">
        <v>25</v>
      </c>
      <c r="F6812" s="17"/>
      <c r="G6812" s="19">
        <v>364</v>
      </c>
      <c r="H6812" s="21">
        <v>37</v>
      </c>
      <c r="I6812" s="3">
        <v>44</v>
      </c>
      <c r="J6812" s="3">
        <v>216</v>
      </c>
      <c r="K6812" s="3">
        <v>37</v>
      </c>
      <c r="L6812" s="3">
        <v>15</v>
      </c>
      <c r="M6812" s="3">
        <v>7</v>
      </c>
      <c r="N6812" s="3">
        <v>3</v>
      </c>
      <c r="O6812" s="3">
        <v>1</v>
      </c>
      <c r="P6812" s="22">
        <v>4</v>
      </c>
    </row>
    <row r="6813" spans="3:16" x14ac:dyDescent="0.25">
      <c r="C6813" s="125"/>
      <c r="D6813" s="122"/>
      <c r="E6813" s="9"/>
      <c r="F6813" s="10"/>
      <c r="G6813" s="8">
        <v>100</v>
      </c>
      <c r="H6813" s="13">
        <v>10.164835164835001</v>
      </c>
      <c r="I6813" s="2">
        <v>12.087912087912001</v>
      </c>
      <c r="J6813" s="2">
        <v>59.340659340659002</v>
      </c>
      <c r="K6813" s="2">
        <v>10.164835164835001</v>
      </c>
      <c r="L6813" s="2">
        <v>4.1208791208789997</v>
      </c>
      <c r="M6813" s="2">
        <v>1.923076923077</v>
      </c>
      <c r="N6813" s="2">
        <v>0.82417582417599999</v>
      </c>
      <c r="O6813" s="2">
        <v>0.27472527472500002</v>
      </c>
      <c r="P6813" s="14">
        <v>1.098901098901</v>
      </c>
    </row>
    <row r="6814" spans="3:16" x14ac:dyDescent="0.25">
      <c r="C6814" s="125"/>
      <c r="D6814" s="122"/>
      <c r="E6814" s="4" t="s">
        <v>26</v>
      </c>
      <c r="F6814" s="5"/>
      <c r="G6814" s="6">
        <v>542</v>
      </c>
      <c r="H6814" s="7">
        <v>70</v>
      </c>
      <c r="I6814" s="1">
        <v>43</v>
      </c>
      <c r="J6814" s="1">
        <v>299</v>
      </c>
      <c r="K6814" s="1">
        <v>53</v>
      </c>
      <c r="L6814" s="1">
        <v>50</v>
      </c>
      <c r="M6814" s="1">
        <v>6</v>
      </c>
      <c r="N6814" s="1">
        <v>3</v>
      </c>
      <c r="O6814" s="1">
        <v>3</v>
      </c>
      <c r="P6814" s="11">
        <v>15</v>
      </c>
    </row>
    <row r="6815" spans="3:16" x14ac:dyDescent="0.25">
      <c r="C6815" s="125"/>
      <c r="D6815" s="122"/>
      <c r="E6815" s="9"/>
      <c r="F6815" s="10"/>
      <c r="G6815" s="8">
        <v>100</v>
      </c>
      <c r="H6815" s="13">
        <v>12.915129151292</v>
      </c>
      <c r="I6815" s="2">
        <v>7.9335793357929996</v>
      </c>
      <c r="J6815" s="2">
        <v>55.166051660516999</v>
      </c>
      <c r="K6815" s="2">
        <v>9.7785977859780004</v>
      </c>
      <c r="L6815" s="2">
        <v>9.2250922509229998</v>
      </c>
      <c r="M6815" s="2">
        <v>1.1070110701110001</v>
      </c>
      <c r="N6815" s="2">
        <v>0.553505535055</v>
      </c>
      <c r="O6815" s="2">
        <v>0.553505535055</v>
      </c>
      <c r="P6815" s="14">
        <v>2.7675276752769999</v>
      </c>
    </row>
    <row r="6816" spans="3:16" x14ac:dyDescent="0.25">
      <c r="C6816" s="125"/>
      <c r="D6816" s="122"/>
      <c r="E6816" s="4" t="s">
        <v>27</v>
      </c>
      <c r="F6816" s="5"/>
      <c r="G6816" s="6">
        <v>384</v>
      </c>
      <c r="H6816" s="7">
        <v>59</v>
      </c>
      <c r="I6816" s="1">
        <v>43</v>
      </c>
      <c r="J6816" s="1">
        <v>165</v>
      </c>
      <c r="K6816" s="1">
        <v>33</v>
      </c>
      <c r="L6816" s="1">
        <v>46</v>
      </c>
      <c r="M6816" s="1">
        <v>12</v>
      </c>
      <c r="N6816" s="1">
        <v>6</v>
      </c>
      <c r="O6816" s="1">
        <v>1</v>
      </c>
      <c r="P6816" s="11">
        <v>19</v>
      </c>
    </row>
    <row r="6817" spans="3:16" x14ac:dyDescent="0.25">
      <c r="C6817" s="125"/>
      <c r="D6817" s="122"/>
      <c r="E6817" s="9"/>
      <c r="F6817" s="10"/>
      <c r="G6817" s="8">
        <v>100</v>
      </c>
      <c r="H6817" s="13">
        <v>15.364583333333</v>
      </c>
      <c r="I6817" s="2">
        <v>11.197916666667</v>
      </c>
      <c r="J6817" s="2">
        <v>42.96875</v>
      </c>
      <c r="K6817" s="2">
        <v>8.59375</v>
      </c>
      <c r="L6817" s="2">
        <v>11.979166666667</v>
      </c>
      <c r="M6817" s="2">
        <v>3.125</v>
      </c>
      <c r="N6817" s="2">
        <v>1.5625</v>
      </c>
      <c r="O6817" s="2">
        <v>0.26041666666699997</v>
      </c>
      <c r="P6817" s="14">
        <v>4.947916666667</v>
      </c>
    </row>
    <row r="6818" spans="3:16" x14ac:dyDescent="0.25">
      <c r="C6818" s="125"/>
      <c r="D6818" s="122"/>
      <c r="E6818" s="4" t="s">
        <v>28</v>
      </c>
      <c r="F6818" s="5"/>
      <c r="G6818" s="6">
        <v>297</v>
      </c>
      <c r="H6818" s="7">
        <v>47</v>
      </c>
      <c r="I6818" s="1">
        <v>26</v>
      </c>
      <c r="J6818" s="1">
        <v>86</v>
      </c>
      <c r="K6818" s="1">
        <v>43</v>
      </c>
      <c r="L6818" s="1">
        <v>36</v>
      </c>
      <c r="M6818" s="1">
        <v>22</v>
      </c>
      <c r="N6818" s="1">
        <v>8</v>
      </c>
      <c r="O6818" s="1">
        <v>5</v>
      </c>
      <c r="P6818" s="11">
        <v>24</v>
      </c>
    </row>
    <row r="6819" spans="3:16" x14ac:dyDescent="0.25">
      <c r="C6819" s="125"/>
      <c r="D6819" s="122"/>
      <c r="E6819" s="9"/>
      <c r="F6819" s="10"/>
      <c r="G6819" s="8">
        <v>100</v>
      </c>
      <c r="H6819" s="13">
        <v>15.824915824915999</v>
      </c>
      <c r="I6819" s="2">
        <v>8.7542087542089995</v>
      </c>
      <c r="J6819" s="2">
        <v>28.956228956229001</v>
      </c>
      <c r="K6819" s="2">
        <v>14.478114478114</v>
      </c>
      <c r="L6819" s="2">
        <v>12.121212121212</v>
      </c>
      <c r="M6819" s="2">
        <v>7.4074074074069998</v>
      </c>
      <c r="N6819" s="2">
        <v>2.6936026936030002</v>
      </c>
      <c r="O6819" s="2">
        <v>1.683501683502</v>
      </c>
      <c r="P6819" s="14">
        <v>8.0808080808079996</v>
      </c>
    </row>
    <row r="6820" spans="3:16" x14ac:dyDescent="0.25">
      <c r="C6820" s="125"/>
      <c r="D6820" s="122"/>
      <c r="E6820" s="4" t="s">
        <v>29</v>
      </c>
      <c r="F6820" s="5"/>
      <c r="G6820" s="6">
        <v>160</v>
      </c>
      <c r="H6820" s="7">
        <v>26</v>
      </c>
      <c r="I6820" s="1">
        <v>9</v>
      </c>
      <c r="J6820" s="1">
        <v>23</v>
      </c>
      <c r="K6820" s="1">
        <v>9</v>
      </c>
      <c r="L6820" s="1">
        <v>53</v>
      </c>
      <c r="M6820" s="1">
        <v>23</v>
      </c>
      <c r="N6820" s="1">
        <v>5</v>
      </c>
      <c r="O6820" s="1">
        <v>6</v>
      </c>
      <c r="P6820" s="11">
        <v>6</v>
      </c>
    </row>
    <row r="6821" spans="3:16" x14ac:dyDescent="0.25">
      <c r="C6821" s="125"/>
      <c r="D6821" s="122"/>
      <c r="E6821" s="9"/>
      <c r="F6821" s="10"/>
      <c r="G6821" s="8">
        <v>100</v>
      </c>
      <c r="H6821" s="13">
        <v>16.25</v>
      </c>
      <c r="I6821" s="2">
        <v>5.625</v>
      </c>
      <c r="J6821" s="2">
        <v>14.375</v>
      </c>
      <c r="K6821" s="2">
        <v>5.625</v>
      </c>
      <c r="L6821" s="2">
        <v>33.125</v>
      </c>
      <c r="M6821" s="2">
        <v>14.375</v>
      </c>
      <c r="N6821" s="2">
        <v>3.125</v>
      </c>
      <c r="O6821" s="2">
        <v>3.75</v>
      </c>
      <c r="P6821" s="14">
        <v>3.75</v>
      </c>
    </row>
    <row r="6822" spans="3:16" x14ac:dyDescent="0.25">
      <c r="C6822" s="125"/>
      <c r="D6822" s="122"/>
      <c r="E6822" s="4" t="s">
        <v>30</v>
      </c>
      <c r="F6822" s="5"/>
      <c r="G6822" s="6">
        <v>64</v>
      </c>
      <c r="H6822" s="7">
        <v>10</v>
      </c>
      <c r="I6822" s="1">
        <v>2</v>
      </c>
      <c r="J6822" s="1">
        <v>0</v>
      </c>
      <c r="K6822" s="1">
        <v>4</v>
      </c>
      <c r="L6822" s="1">
        <v>18</v>
      </c>
      <c r="M6822" s="1">
        <v>12</v>
      </c>
      <c r="N6822" s="1">
        <v>8</v>
      </c>
      <c r="O6822" s="1">
        <v>7</v>
      </c>
      <c r="P6822" s="11">
        <v>3</v>
      </c>
    </row>
    <row r="6823" spans="3:16" x14ac:dyDescent="0.25">
      <c r="C6823" s="125"/>
      <c r="D6823" s="122"/>
      <c r="E6823" s="9"/>
      <c r="F6823" s="10"/>
      <c r="G6823" s="8">
        <v>100</v>
      </c>
      <c r="H6823" s="13">
        <v>15.625</v>
      </c>
      <c r="I6823" s="2">
        <v>3.125</v>
      </c>
      <c r="J6823" s="16">
        <v>0</v>
      </c>
      <c r="K6823" s="2">
        <v>6.25</v>
      </c>
      <c r="L6823" s="2">
        <v>28.125</v>
      </c>
      <c r="M6823" s="2">
        <v>18.75</v>
      </c>
      <c r="N6823" s="2">
        <v>12.5</v>
      </c>
      <c r="O6823" s="2">
        <v>10.9375</v>
      </c>
      <c r="P6823" s="14">
        <v>4.6875</v>
      </c>
    </row>
    <row r="6824" spans="3:16" x14ac:dyDescent="0.25">
      <c r="C6824" s="125"/>
      <c r="D6824" s="122"/>
      <c r="E6824" s="4" t="s">
        <v>31</v>
      </c>
      <c r="F6824" s="5"/>
      <c r="G6824" s="6">
        <v>16</v>
      </c>
      <c r="H6824" s="7">
        <v>1</v>
      </c>
      <c r="I6824" s="1">
        <v>0</v>
      </c>
      <c r="J6824" s="1">
        <v>1</v>
      </c>
      <c r="K6824" s="1">
        <v>1</v>
      </c>
      <c r="L6824" s="1">
        <v>6</v>
      </c>
      <c r="M6824" s="1">
        <v>0</v>
      </c>
      <c r="N6824" s="1">
        <v>2</v>
      </c>
      <c r="O6824" s="1">
        <v>4</v>
      </c>
      <c r="P6824" s="11">
        <v>1</v>
      </c>
    </row>
    <row r="6825" spans="3:16" x14ac:dyDescent="0.25">
      <c r="C6825" s="125"/>
      <c r="D6825" s="122"/>
      <c r="E6825" s="9"/>
      <c r="F6825" s="10"/>
      <c r="G6825" s="8">
        <v>100</v>
      </c>
      <c r="H6825" s="13">
        <v>6.25</v>
      </c>
      <c r="I6825" s="16">
        <v>0</v>
      </c>
      <c r="J6825" s="2">
        <v>6.25</v>
      </c>
      <c r="K6825" s="2">
        <v>6.25</v>
      </c>
      <c r="L6825" s="2">
        <v>37.5</v>
      </c>
      <c r="M6825" s="16">
        <v>0</v>
      </c>
      <c r="N6825" s="2">
        <v>12.5</v>
      </c>
      <c r="O6825" s="2">
        <v>25</v>
      </c>
      <c r="P6825" s="14">
        <v>6.25</v>
      </c>
    </row>
    <row r="6826" spans="3:16" x14ac:dyDescent="0.25">
      <c r="C6826" s="125"/>
      <c r="D6826" s="122"/>
      <c r="E6826" s="4" t="s">
        <v>32</v>
      </c>
      <c r="F6826" s="5"/>
      <c r="G6826" s="6">
        <v>906</v>
      </c>
      <c r="H6826" s="7">
        <v>107</v>
      </c>
      <c r="I6826" s="1">
        <v>87</v>
      </c>
      <c r="J6826" s="1">
        <v>515</v>
      </c>
      <c r="K6826" s="1">
        <v>90</v>
      </c>
      <c r="L6826" s="1">
        <v>65</v>
      </c>
      <c r="M6826" s="1">
        <v>13</v>
      </c>
      <c r="N6826" s="1">
        <v>6</v>
      </c>
      <c r="O6826" s="1">
        <v>4</v>
      </c>
      <c r="P6826" s="11">
        <v>19</v>
      </c>
    </row>
    <row r="6827" spans="3:16" x14ac:dyDescent="0.25">
      <c r="C6827" s="125"/>
      <c r="D6827" s="122"/>
      <c r="E6827" s="9"/>
      <c r="F6827" s="10"/>
      <c r="G6827" s="8">
        <v>100</v>
      </c>
      <c r="H6827" s="13">
        <v>11.810154525386</v>
      </c>
      <c r="I6827" s="2">
        <v>9.6026490066230004</v>
      </c>
      <c r="J6827" s="2">
        <v>56.843267108168</v>
      </c>
      <c r="K6827" s="2">
        <v>9.9337748344369992</v>
      </c>
      <c r="L6827" s="2">
        <v>7.1743929359819996</v>
      </c>
      <c r="M6827" s="2">
        <v>1.4348785871959999</v>
      </c>
      <c r="N6827" s="2">
        <v>0.66225165562900001</v>
      </c>
      <c r="O6827" s="2">
        <v>0.441501103753</v>
      </c>
      <c r="P6827" s="14">
        <v>2.0971302428260001</v>
      </c>
    </row>
    <row r="6828" spans="3:16" x14ac:dyDescent="0.25">
      <c r="C6828" s="125"/>
      <c r="D6828" s="122"/>
      <c r="E6828" s="4" t="s">
        <v>33</v>
      </c>
      <c r="F6828" s="5"/>
      <c r="G6828" s="6">
        <v>681</v>
      </c>
      <c r="H6828" s="7">
        <v>106</v>
      </c>
      <c r="I6828" s="1">
        <v>69</v>
      </c>
      <c r="J6828" s="1">
        <v>251</v>
      </c>
      <c r="K6828" s="1">
        <v>76</v>
      </c>
      <c r="L6828" s="1">
        <v>82</v>
      </c>
      <c r="M6828" s="1">
        <v>34</v>
      </c>
      <c r="N6828" s="1">
        <v>14</v>
      </c>
      <c r="O6828" s="1">
        <v>6</v>
      </c>
      <c r="P6828" s="11">
        <v>43</v>
      </c>
    </row>
    <row r="6829" spans="3:16" x14ac:dyDescent="0.25">
      <c r="C6829" s="125"/>
      <c r="D6829" s="122"/>
      <c r="E6829" s="9"/>
      <c r="F6829" s="10"/>
      <c r="G6829" s="8">
        <v>100</v>
      </c>
      <c r="H6829" s="13">
        <v>15.565345080764001</v>
      </c>
      <c r="I6829" s="2">
        <v>10.132158590308</v>
      </c>
      <c r="J6829" s="2">
        <v>36.857562408222996</v>
      </c>
      <c r="K6829" s="2">
        <v>11.160058737150999</v>
      </c>
      <c r="L6829" s="2">
        <v>12.041116005874001</v>
      </c>
      <c r="M6829" s="2">
        <v>4.9926578560939996</v>
      </c>
      <c r="N6829" s="2">
        <v>2.055800293686</v>
      </c>
      <c r="O6829" s="2">
        <v>0.88105726872199996</v>
      </c>
      <c r="P6829" s="14">
        <v>6.3142437591779998</v>
      </c>
    </row>
    <row r="6830" spans="3:16" x14ac:dyDescent="0.25">
      <c r="C6830" s="125"/>
      <c r="D6830" s="122"/>
      <c r="E6830" s="4" t="s">
        <v>34</v>
      </c>
      <c r="F6830" s="5"/>
      <c r="G6830" s="6">
        <v>240</v>
      </c>
      <c r="H6830" s="7">
        <v>37</v>
      </c>
      <c r="I6830" s="1">
        <v>11</v>
      </c>
      <c r="J6830" s="1">
        <v>24</v>
      </c>
      <c r="K6830" s="1">
        <v>14</v>
      </c>
      <c r="L6830" s="1">
        <v>77</v>
      </c>
      <c r="M6830" s="1">
        <v>35</v>
      </c>
      <c r="N6830" s="1">
        <v>15</v>
      </c>
      <c r="O6830" s="1">
        <v>17</v>
      </c>
      <c r="P6830" s="11">
        <v>10</v>
      </c>
    </row>
    <row r="6831" spans="3:16" x14ac:dyDescent="0.25">
      <c r="C6831" s="125"/>
      <c r="D6831" s="122"/>
      <c r="E6831" s="9"/>
      <c r="F6831" s="10"/>
      <c r="G6831" s="8">
        <v>100</v>
      </c>
      <c r="H6831" s="13">
        <v>15.416666666667</v>
      </c>
      <c r="I6831" s="2">
        <v>4.583333333333</v>
      </c>
      <c r="J6831" s="2">
        <v>10</v>
      </c>
      <c r="K6831" s="2">
        <v>5.833333333333</v>
      </c>
      <c r="L6831" s="2">
        <v>32.083333333333002</v>
      </c>
      <c r="M6831" s="2">
        <v>14.583333333333</v>
      </c>
      <c r="N6831" s="2">
        <v>6.25</v>
      </c>
      <c r="O6831" s="2">
        <v>7.083333333333</v>
      </c>
      <c r="P6831" s="14">
        <v>4.166666666667</v>
      </c>
    </row>
    <row r="6832" spans="3:16" x14ac:dyDescent="0.25">
      <c r="C6832" s="125"/>
      <c r="D6832" s="122"/>
      <c r="E6832" s="4" t="s">
        <v>35</v>
      </c>
      <c r="F6832" s="5"/>
      <c r="G6832" s="6">
        <v>921</v>
      </c>
      <c r="H6832" s="7">
        <v>143</v>
      </c>
      <c r="I6832" s="1">
        <v>80</v>
      </c>
      <c r="J6832" s="1">
        <v>275</v>
      </c>
      <c r="K6832" s="1">
        <v>90</v>
      </c>
      <c r="L6832" s="1">
        <v>159</v>
      </c>
      <c r="M6832" s="1">
        <v>69</v>
      </c>
      <c r="N6832" s="1">
        <v>29</v>
      </c>
      <c r="O6832" s="1">
        <v>23</v>
      </c>
      <c r="P6832" s="11">
        <v>53</v>
      </c>
    </row>
    <row r="6833" spans="3:16" x14ac:dyDescent="0.25">
      <c r="C6833" s="125"/>
      <c r="D6833" s="122"/>
      <c r="E6833" s="9"/>
      <c r="F6833" s="10"/>
      <c r="G6833" s="8">
        <v>100</v>
      </c>
      <c r="H6833" s="13">
        <v>15.526601520087</v>
      </c>
      <c r="I6833" s="2">
        <v>8.6862106406079995</v>
      </c>
      <c r="J6833" s="2">
        <v>29.858849077089999</v>
      </c>
      <c r="K6833" s="2">
        <v>9.7719869706840008</v>
      </c>
      <c r="L6833" s="2">
        <v>17.263843648207999</v>
      </c>
      <c r="M6833" s="2">
        <v>7.4918566775239999</v>
      </c>
      <c r="N6833" s="2">
        <v>3.1487513572200001</v>
      </c>
      <c r="O6833" s="2">
        <v>2.4972855591749998</v>
      </c>
      <c r="P6833" s="14">
        <v>5.7546145494029997</v>
      </c>
    </row>
    <row r="6834" spans="3:16" x14ac:dyDescent="0.25">
      <c r="C6834" s="125"/>
      <c r="D6834" s="121" t="s">
        <v>21</v>
      </c>
      <c r="E6834" s="18" t="s">
        <v>25</v>
      </c>
      <c r="F6834" s="17"/>
      <c r="G6834" s="19">
        <v>194</v>
      </c>
      <c r="H6834" s="21">
        <v>22</v>
      </c>
      <c r="I6834" s="3">
        <v>17</v>
      </c>
      <c r="J6834" s="3">
        <v>127</v>
      </c>
      <c r="K6834" s="3">
        <v>14</v>
      </c>
      <c r="L6834" s="3">
        <v>5</v>
      </c>
      <c r="M6834" s="3">
        <v>4</v>
      </c>
      <c r="N6834" s="3">
        <v>2</v>
      </c>
      <c r="O6834" s="3">
        <v>0</v>
      </c>
      <c r="P6834" s="22">
        <v>3</v>
      </c>
    </row>
    <row r="6835" spans="3:16" x14ac:dyDescent="0.25">
      <c r="C6835" s="125"/>
      <c r="D6835" s="122"/>
      <c r="E6835" s="9"/>
      <c r="F6835" s="10"/>
      <c r="G6835" s="8">
        <v>100</v>
      </c>
      <c r="H6835" s="13">
        <v>11.340206185567</v>
      </c>
      <c r="I6835" s="2">
        <v>8.7628865979379995</v>
      </c>
      <c r="J6835" s="2">
        <v>65.463917525772999</v>
      </c>
      <c r="K6835" s="2">
        <v>7.2164948453609998</v>
      </c>
      <c r="L6835" s="2">
        <v>2.5773195876289998</v>
      </c>
      <c r="M6835" s="2">
        <v>2.0618556701030002</v>
      </c>
      <c r="N6835" s="2">
        <v>1.0309278350519999</v>
      </c>
      <c r="O6835" s="16">
        <v>0</v>
      </c>
      <c r="P6835" s="14">
        <v>1.5463917525769999</v>
      </c>
    </row>
    <row r="6836" spans="3:16" x14ac:dyDescent="0.25">
      <c r="C6836" s="125"/>
      <c r="D6836" s="122"/>
      <c r="E6836" s="4" t="s">
        <v>26</v>
      </c>
      <c r="F6836" s="5"/>
      <c r="G6836" s="6">
        <v>260</v>
      </c>
      <c r="H6836" s="7">
        <v>24</v>
      </c>
      <c r="I6836" s="1">
        <v>18</v>
      </c>
      <c r="J6836" s="1">
        <v>173</v>
      </c>
      <c r="K6836" s="1">
        <v>21</v>
      </c>
      <c r="L6836" s="1">
        <v>9</v>
      </c>
      <c r="M6836" s="1">
        <v>2</v>
      </c>
      <c r="N6836" s="1">
        <v>1</v>
      </c>
      <c r="O6836" s="1">
        <v>2</v>
      </c>
      <c r="P6836" s="11">
        <v>10</v>
      </c>
    </row>
    <row r="6837" spans="3:16" x14ac:dyDescent="0.25">
      <c r="C6837" s="125"/>
      <c r="D6837" s="122"/>
      <c r="E6837" s="9"/>
      <c r="F6837" s="10"/>
      <c r="G6837" s="8">
        <v>100</v>
      </c>
      <c r="H6837" s="13">
        <v>9.2307692307690008</v>
      </c>
      <c r="I6837" s="2">
        <v>6.9230769230769997</v>
      </c>
      <c r="J6837" s="2">
        <v>66.538461538462002</v>
      </c>
      <c r="K6837" s="2">
        <v>8.0769230769230003</v>
      </c>
      <c r="L6837" s="2">
        <v>3.4615384615379998</v>
      </c>
      <c r="M6837" s="2">
        <v>0.76923076923099998</v>
      </c>
      <c r="N6837" s="2">
        <v>0.384615384615</v>
      </c>
      <c r="O6837" s="2">
        <v>0.76923076923099998</v>
      </c>
      <c r="P6837" s="14">
        <v>3.8461538461539999</v>
      </c>
    </row>
    <row r="6838" spans="3:16" x14ac:dyDescent="0.25">
      <c r="C6838" s="125"/>
      <c r="D6838" s="122"/>
      <c r="E6838" s="4" t="s">
        <v>27</v>
      </c>
      <c r="F6838" s="5"/>
      <c r="G6838" s="6">
        <v>188</v>
      </c>
      <c r="H6838" s="7">
        <v>25</v>
      </c>
      <c r="I6838" s="1">
        <v>17</v>
      </c>
      <c r="J6838" s="1">
        <v>105</v>
      </c>
      <c r="K6838" s="1">
        <v>15</v>
      </c>
      <c r="L6838" s="1">
        <v>8</v>
      </c>
      <c r="M6838" s="1">
        <v>4</v>
      </c>
      <c r="N6838" s="1">
        <v>2</v>
      </c>
      <c r="O6838" s="1">
        <v>1</v>
      </c>
      <c r="P6838" s="11">
        <v>11</v>
      </c>
    </row>
    <row r="6839" spans="3:16" x14ac:dyDescent="0.25">
      <c r="C6839" s="125"/>
      <c r="D6839" s="122"/>
      <c r="E6839" s="9"/>
      <c r="F6839" s="10"/>
      <c r="G6839" s="8">
        <v>100</v>
      </c>
      <c r="H6839" s="13">
        <v>13.297872340426</v>
      </c>
      <c r="I6839" s="2">
        <v>9.0425531914890005</v>
      </c>
      <c r="J6839" s="2">
        <v>55.851063829787002</v>
      </c>
      <c r="K6839" s="2">
        <v>7.9787234042549997</v>
      </c>
      <c r="L6839" s="2">
        <v>4.2553191489359996</v>
      </c>
      <c r="M6839" s="2">
        <v>2.1276595744679998</v>
      </c>
      <c r="N6839" s="2">
        <v>1.0638297872339999</v>
      </c>
      <c r="O6839" s="2">
        <v>0.53191489361699995</v>
      </c>
      <c r="P6839" s="14">
        <v>5.8510638297869999</v>
      </c>
    </row>
    <row r="6840" spans="3:16" x14ac:dyDescent="0.25">
      <c r="C6840" s="125"/>
      <c r="D6840" s="122"/>
      <c r="E6840" s="4" t="s">
        <v>28</v>
      </c>
      <c r="F6840" s="5"/>
      <c r="G6840" s="6">
        <v>146</v>
      </c>
      <c r="H6840" s="7">
        <v>16</v>
      </c>
      <c r="I6840" s="1">
        <v>16</v>
      </c>
      <c r="J6840" s="1">
        <v>60</v>
      </c>
      <c r="K6840" s="1">
        <v>17</v>
      </c>
      <c r="L6840" s="1">
        <v>9</v>
      </c>
      <c r="M6840" s="1">
        <v>8</v>
      </c>
      <c r="N6840" s="1">
        <v>5</v>
      </c>
      <c r="O6840" s="1">
        <v>2</v>
      </c>
      <c r="P6840" s="11">
        <v>13</v>
      </c>
    </row>
    <row r="6841" spans="3:16" x14ac:dyDescent="0.25">
      <c r="C6841" s="125"/>
      <c r="D6841" s="122"/>
      <c r="E6841" s="9"/>
      <c r="F6841" s="10"/>
      <c r="G6841" s="8">
        <v>100</v>
      </c>
      <c r="H6841" s="13">
        <v>10.958904109589</v>
      </c>
      <c r="I6841" s="2">
        <v>10.958904109589</v>
      </c>
      <c r="J6841" s="2">
        <v>41.095890410959001</v>
      </c>
      <c r="K6841" s="2">
        <v>11.643835616438</v>
      </c>
      <c r="L6841" s="2">
        <v>6.1643835616439997</v>
      </c>
      <c r="M6841" s="2">
        <v>5.4794520547949999</v>
      </c>
      <c r="N6841" s="2">
        <v>3.4246575342469998</v>
      </c>
      <c r="O6841" s="2">
        <v>1.369863013699</v>
      </c>
      <c r="P6841" s="14">
        <v>8.9041095890409991</v>
      </c>
    </row>
    <row r="6842" spans="3:16" x14ac:dyDescent="0.25">
      <c r="C6842" s="125"/>
      <c r="D6842" s="122"/>
      <c r="E6842" s="4" t="s">
        <v>29</v>
      </c>
      <c r="F6842" s="5"/>
      <c r="G6842" s="6">
        <v>61</v>
      </c>
      <c r="H6842" s="7">
        <v>9</v>
      </c>
      <c r="I6842" s="1">
        <v>7</v>
      </c>
      <c r="J6842" s="1">
        <v>19</v>
      </c>
      <c r="K6842" s="1">
        <v>4</v>
      </c>
      <c r="L6842" s="1">
        <v>12</v>
      </c>
      <c r="M6842" s="1">
        <v>7</v>
      </c>
      <c r="N6842" s="1">
        <v>1</v>
      </c>
      <c r="O6842" s="1">
        <v>0</v>
      </c>
      <c r="P6842" s="11">
        <v>2</v>
      </c>
    </row>
    <row r="6843" spans="3:16" x14ac:dyDescent="0.25">
      <c r="C6843" s="125"/>
      <c r="D6843" s="122"/>
      <c r="E6843" s="9"/>
      <c r="F6843" s="10"/>
      <c r="G6843" s="8">
        <v>100</v>
      </c>
      <c r="H6843" s="13">
        <v>14.754098360656</v>
      </c>
      <c r="I6843" s="2">
        <v>11.475409836066</v>
      </c>
      <c r="J6843" s="2">
        <v>31.147540983607001</v>
      </c>
      <c r="K6843" s="2">
        <v>6.5573770491800003</v>
      </c>
      <c r="L6843" s="2">
        <v>19.672131147540998</v>
      </c>
      <c r="M6843" s="2">
        <v>11.475409836066</v>
      </c>
      <c r="N6843" s="2">
        <v>1.6393442622950001</v>
      </c>
      <c r="O6843" s="16">
        <v>0</v>
      </c>
      <c r="P6843" s="14">
        <v>3.2786885245900002</v>
      </c>
    </row>
    <row r="6844" spans="3:16" x14ac:dyDescent="0.25">
      <c r="C6844" s="125"/>
      <c r="D6844" s="122"/>
      <c r="E6844" s="4" t="s">
        <v>30</v>
      </c>
      <c r="F6844" s="5"/>
      <c r="G6844" s="6">
        <v>20</v>
      </c>
      <c r="H6844" s="7">
        <v>6</v>
      </c>
      <c r="I6844" s="1">
        <v>2</v>
      </c>
      <c r="J6844" s="1">
        <v>0</v>
      </c>
      <c r="K6844" s="1">
        <v>3</v>
      </c>
      <c r="L6844" s="1">
        <v>4</v>
      </c>
      <c r="M6844" s="1">
        <v>4</v>
      </c>
      <c r="N6844" s="1">
        <v>1</v>
      </c>
      <c r="O6844" s="1">
        <v>0</v>
      </c>
      <c r="P6844" s="11">
        <v>0</v>
      </c>
    </row>
    <row r="6845" spans="3:16" x14ac:dyDescent="0.25">
      <c r="C6845" s="125"/>
      <c r="D6845" s="122"/>
      <c r="E6845" s="9"/>
      <c r="F6845" s="10"/>
      <c r="G6845" s="8">
        <v>100</v>
      </c>
      <c r="H6845" s="13">
        <v>30</v>
      </c>
      <c r="I6845" s="2">
        <v>10</v>
      </c>
      <c r="J6845" s="16">
        <v>0</v>
      </c>
      <c r="K6845" s="2">
        <v>15</v>
      </c>
      <c r="L6845" s="2">
        <v>20</v>
      </c>
      <c r="M6845" s="2">
        <v>20</v>
      </c>
      <c r="N6845" s="2">
        <v>5</v>
      </c>
      <c r="O6845" s="16">
        <v>0</v>
      </c>
      <c r="P6845" s="32">
        <v>0</v>
      </c>
    </row>
    <row r="6846" spans="3:16" x14ac:dyDescent="0.25">
      <c r="C6846" s="125"/>
      <c r="D6846" s="122"/>
      <c r="E6846" s="4" t="s">
        <v>31</v>
      </c>
      <c r="F6846" s="5"/>
      <c r="G6846" s="6">
        <v>3</v>
      </c>
      <c r="H6846" s="7">
        <v>0</v>
      </c>
      <c r="I6846" s="1">
        <v>0</v>
      </c>
      <c r="J6846" s="1">
        <v>1</v>
      </c>
      <c r="K6846" s="1">
        <v>1</v>
      </c>
      <c r="L6846" s="1">
        <v>1</v>
      </c>
      <c r="M6846" s="1">
        <v>0</v>
      </c>
      <c r="N6846" s="1">
        <v>0</v>
      </c>
      <c r="O6846" s="1">
        <v>0</v>
      </c>
      <c r="P6846" s="11">
        <v>0</v>
      </c>
    </row>
    <row r="6847" spans="3:16" x14ac:dyDescent="0.25">
      <c r="C6847" s="125"/>
      <c r="D6847" s="122"/>
      <c r="E6847" s="9"/>
      <c r="F6847" s="10"/>
      <c r="G6847" s="8">
        <v>100</v>
      </c>
      <c r="H6847" s="36">
        <v>0</v>
      </c>
      <c r="I6847" s="16">
        <v>0</v>
      </c>
      <c r="J6847" s="2">
        <v>33.333333333333002</v>
      </c>
      <c r="K6847" s="2">
        <v>33.333333333333002</v>
      </c>
      <c r="L6847" s="2">
        <v>33.333333333333002</v>
      </c>
      <c r="M6847" s="16">
        <v>0</v>
      </c>
      <c r="N6847" s="16">
        <v>0</v>
      </c>
      <c r="O6847" s="16">
        <v>0</v>
      </c>
      <c r="P6847" s="32">
        <v>0</v>
      </c>
    </row>
    <row r="6848" spans="3:16" x14ac:dyDescent="0.25">
      <c r="C6848" s="125"/>
      <c r="D6848" s="122"/>
      <c r="E6848" s="4" t="s">
        <v>32</v>
      </c>
      <c r="F6848" s="5"/>
      <c r="G6848" s="6">
        <v>454</v>
      </c>
      <c r="H6848" s="7">
        <v>46</v>
      </c>
      <c r="I6848" s="1">
        <v>35</v>
      </c>
      <c r="J6848" s="1">
        <v>300</v>
      </c>
      <c r="K6848" s="1">
        <v>35</v>
      </c>
      <c r="L6848" s="1">
        <v>14</v>
      </c>
      <c r="M6848" s="1">
        <v>6</v>
      </c>
      <c r="N6848" s="1">
        <v>3</v>
      </c>
      <c r="O6848" s="1">
        <v>2</v>
      </c>
      <c r="P6848" s="11">
        <v>13</v>
      </c>
    </row>
    <row r="6849" spans="3:16" x14ac:dyDescent="0.25">
      <c r="C6849" s="125"/>
      <c r="D6849" s="122"/>
      <c r="E6849" s="9"/>
      <c r="F6849" s="10"/>
      <c r="G6849" s="8">
        <v>100</v>
      </c>
      <c r="H6849" s="13">
        <v>10.132158590308</v>
      </c>
      <c r="I6849" s="2">
        <v>7.7092511013219998</v>
      </c>
      <c r="J6849" s="2">
        <v>66.079295154185004</v>
      </c>
      <c r="K6849" s="2">
        <v>7.7092511013219998</v>
      </c>
      <c r="L6849" s="2">
        <v>3.0837004405289998</v>
      </c>
      <c r="M6849" s="2">
        <v>1.321585903084</v>
      </c>
      <c r="N6849" s="2">
        <v>0.66079295154200002</v>
      </c>
      <c r="O6849" s="2">
        <v>0.44052863436099998</v>
      </c>
      <c r="P6849" s="14">
        <v>2.8634361233479999</v>
      </c>
    </row>
    <row r="6850" spans="3:16" x14ac:dyDescent="0.25">
      <c r="C6850" s="125"/>
      <c r="D6850" s="122"/>
      <c r="E6850" s="4" t="s">
        <v>33</v>
      </c>
      <c r="F6850" s="5"/>
      <c r="G6850" s="6">
        <v>334</v>
      </c>
      <c r="H6850" s="7">
        <v>41</v>
      </c>
      <c r="I6850" s="1">
        <v>33</v>
      </c>
      <c r="J6850" s="1">
        <v>165</v>
      </c>
      <c r="K6850" s="1">
        <v>32</v>
      </c>
      <c r="L6850" s="1">
        <v>17</v>
      </c>
      <c r="M6850" s="1">
        <v>12</v>
      </c>
      <c r="N6850" s="1">
        <v>7</v>
      </c>
      <c r="O6850" s="1">
        <v>3</v>
      </c>
      <c r="P6850" s="11">
        <v>24</v>
      </c>
    </row>
    <row r="6851" spans="3:16" x14ac:dyDescent="0.25">
      <c r="C6851" s="125"/>
      <c r="D6851" s="122"/>
      <c r="E6851" s="9"/>
      <c r="F6851" s="10"/>
      <c r="G6851" s="8">
        <v>100</v>
      </c>
      <c r="H6851" s="13">
        <v>12.275449101795999</v>
      </c>
      <c r="I6851" s="2">
        <v>9.8802395209579998</v>
      </c>
      <c r="J6851" s="2">
        <v>49.401197604789999</v>
      </c>
      <c r="K6851" s="2">
        <v>9.5808383233529995</v>
      </c>
      <c r="L6851" s="2">
        <v>5.0898203592810001</v>
      </c>
      <c r="M6851" s="2">
        <v>3.592814371257</v>
      </c>
      <c r="N6851" s="2">
        <v>2.095808383234</v>
      </c>
      <c r="O6851" s="2">
        <v>0.89820359281399997</v>
      </c>
      <c r="P6851" s="14">
        <v>7.1856287425150001</v>
      </c>
    </row>
    <row r="6852" spans="3:16" x14ac:dyDescent="0.25">
      <c r="C6852" s="125"/>
      <c r="D6852" s="122"/>
      <c r="E6852" s="4" t="s">
        <v>34</v>
      </c>
      <c r="F6852" s="5"/>
      <c r="G6852" s="6">
        <v>84</v>
      </c>
      <c r="H6852" s="7">
        <v>15</v>
      </c>
      <c r="I6852" s="1">
        <v>9</v>
      </c>
      <c r="J6852" s="1">
        <v>20</v>
      </c>
      <c r="K6852" s="1">
        <v>8</v>
      </c>
      <c r="L6852" s="1">
        <v>17</v>
      </c>
      <c r="M6852" s="1">
        <v>11</v>
      </c>
      <c r="N6852" s="1">
        <v>2</v>
      </c>
      <c r="O6852" s="1">
        <v>0</v>
      </c>
      <c r="P6852" s="11">
        <v>2</v>
      </c>
    </row>
    <row r="6853" spans="3:16" x14ac:dyDescent="0.25">
      <c r="C6853" s="125"/>
      <c r="D6853" s="122"/>
      <c r="E6853" s="9"/>
      <c r="F6853" s="10"/>
      <c r="G6853" s="8">
        <v>100</v>
      </c>
      <c r="H6853" s="13">
        <v>17.857142857143</v>
      </c>
      <c r="I6853" s="2">
        <v>10.714285714286</v>
      </c>
      <c r="J6853" s="2">
        <v>23.809523809523998</v>
      </c>
      <c r="K6853" s="2">
        <v>9.5238095238099998</v>
      </c>
      <c r="L6853" s="2">
        <v>20.238095238094999</v>
      </c>
      <c r="M6853" s="2">
        <v>13.095238095238001</v>
      </c>
      <c r="N6853" s="2">
        <v>2.3809523809519999</v>
      </c>
      <c r="O6853" s="16">
        <v>0</v>
      </c>
      <c r="P6853" s="14">
        <v>2.3809523809519999</v>
      </c>
    </row>
    <row r="6854" spans="3:16" x14ac:dyDescent="0.25">
      <c r="C6854" s="125"/>
      <c r="D6854" s="122"/>
      <c r="E6854" s="4" t="s">
        <v>35</v>
      </c>
      <c r="F6854" s="5"/>
      <c r="G6854" s="6">
        <v>418</v>
      </c>
      <c r="H6854" s="7">
        <v>56</v>
      </c>
      <c r="I6854" s="1">
        <v>42</v>
      </c>
      <c r="J6854" s="1">
        <v>185</v>
      </c>
      <c r="K6854" s="1">
        <v>40</v>
      </c>
      <c r="L6854" s="1">
        <v>34</v>
      </c>
      <c r="M6854" s="1">
        <v>23</v>
      </c>
      <c r="N6854" s="1">
        <v>9</v>
      </c>
      <c r="O6854" s="1">
        <v>3</v>
      </c>
      <c r="P6854" s="11">
        <v>26</v>
      </c>
    </row>
    <row r="6855" spans="3:16" x14ac:dyDescent="0.25">
      <c r="C6855" s="125"/>
      <c r="D6855" s="122"/>
      <c r="E6855" s="9"/>
      <c r="F6855" s="10"/>
      <c r="G6855" s="8">
        <v>100</v>
      </c>
      <c r="H6855" s="13">
        <v>13.397129186602999</v>
      </c>
      <c r="I6855" s="2">
        <v>10.047846889952</v>
      </c>
      <c r="J6855" s="2">
        <v>44.258373205741997</v>
      </c>
      <c r="K6855" s="2">
        <v>9.5693779904310006</v>
      </c>
      <c r="L6855" s="2">
        <v>8.1339712918660005</v>
      </c>
      <c r="M6855" s="2">
        <v>5.5023923444980003</v>
      </c>
      <c r="N6855" s="2">
        <v>2.153110047847</v>
      </c>
      <c r="O6855" s="2">
        <v>0.71770334928199997</v>
      </c>
      <c r="P6855" s="14">
        <v>6.2200956937800003</v>
      </c>
    </row>
    <row r="6856" spans="3:16" x14ac:dyDescent="0.25">
      <c r="C6856" s="125"/>
      <c r="D6856" s="121" t="s">
        <v>22</v>
      </c>
      <c r="E6856" s="18" t="s">
        <v>25</v>
      </c>
      <c r="F6856" s="17"/>
      <c r="G6856" s="19">
        <v>170</v>
      </c>
      <c r="H6856" s="21">
        <v>15</v>
      </c>
      <c r="I6856" s="3">
        <v>27</v>
      </c>
      <c r="J6856" s="3">
        <v>89</v>
      </c>
      <c r="K6856" s="3">
        <v>23</v>
      </c>
      <c r="L6856" s="3">
        <v>10</v>
      </c>
      <c r="M6856" s="3">
        <v>3</v>
      </c>
      <c r="N6856" s="3">
        <v>1</v>
      </c>
      <c r="O6856" s="3">
        <v>1</v>
      </c>
      <c r="P6856" s="22">
        <v>1</v>
      </c>
    </row>
    <row r="6857" spans="3:16" x14ac:dyDescent="0.25">
      <c r="C6857" s="125"/>
      <c r="D6857" s="122"/>
      <c r="E6857" s="9"/>
      <c r="F6857" s="10"/>
      <c r="G6857" s="8">
        <v>100</v>
      </c>
      <c r="H6857" s="13">
        <v>8.8235294117649996</v>
      </c>
      <c r="I6857" s="2">
        <v>15.882352941176</v>
      </c>
      <c r="J6857" s="2">
        <v>52.352941176470999</v>
      </c>
      <c r="K6857" s="2">
        <v>13.529411764705999</v>
      </c>
      <c r="L6857" s="2">
        <v>5.8823529411760003</v>
      </c>
      <c r="M6857" s="2">
        <v>1.764705882353</v>
      </c>
      <c r="N6857" s="2">
        <v>0.58823529411800002</v>
      </c>
      <c r="O6857" s="2">
        <v>0.58823529411800002</v>
      </c>
      <c r="P6857" s="14">
        <v>0.58823529411800002</v>
      </c>
    </row>
    <row r="6858" spans="3:16" x14ac:dyDescent="0.25">
      <c r="C6858" s="125"/>
      <c r="D6858" s="122"/>
      <c r="E6858" s="4" t="s">
        <v>26</v>
      </c>
      <c r="F6858" s="5"/>
      <c r="G6858" s="6">
        <v>282</v>
      </c>
      <c r="H6858" s="7">
        <v>46</v>
      </c>
      <c r="I6858" s="1">
        <v>25</v>
      </c>
      <c r="J6858" s="1">
        <v>126</v>
      </c>
      <c r="K6858" s="1">
        <v>32</v>
      </c>
      <c r="L6858" s="1">
        <v>41</v>
      </c>
      <c r="M6858" s="1">
        <v>4</v>
      </c>
      <c r="N6858" s="1">
        <v>2</v>
      </c>
      <c r="O6858" s="1">
        <v>1</v>
      </c>
      <c r="P6858" s="11">
        <v>5</v>
      </c>
    </row>
    <row r="6859" spans="3:16" x14ac:dyDescent="0.25">
      <c r="C6859" s="125"/>
      <c r="D6859" s="122"/>
      <c r="E6859" s="9"/>
      <c r="F6859" s="10"/>
      <c r="G6859" s="8">
        <v>100</v>
      </c>
      <c r="H6859" s="13">
        <v>16.312056737589</v>
      </c>
      <c r="I6859" s="2">
        <v>8.8652482269499995</v>
      </c>
      <c r="J6859" s="2">
        <v>44.680851063829998</v>
      </c>
      <c r="K6859" s="2">
        <v>11.347517730496</v>
      </c>
      <c r="L6859" s="2">
        <v>14.539007092199</v>
      </c>
      <c r="M6859" s="2">
        <v>1.4184397163119999</v>
      </c>
      <c r="N6859" s="2">
        <v>0.70921985815599997</v>
      </c>
      <c r="O6859" s="2">
        <v>0.35460992907799999</v>
      </c>
      <c r="P6859" s="14">
        <v>1.77304964539</v>
      </c>
    </row>
    <row r="6860" spans="3:16" x14ac:dyDescent="0.25">
      <c r="C6860" s="125"/>
      <c r="D6860" s="122"/>
      <c r="E6860" s="4" t="s">
        <v>27</v>
      </c>
      <c r="F6860" s="5"/>
      <c r="G6860" s="6">
        <v>196</v>
      </c>
      <c r="H6860" s="7">
        <v>34</v>
      </c>
      <c r="I6860" s="1">
        <v>26</v>
      </c>
      <c r="J6860" s="1">
        <v>60</v>
      </c>
      <c r="K6860" s="1">
        <v>18</v>
      </c>
      <c r="L6860" s="1">
        <v>38</v>
      </c>
      <c r="M6860" s="1">
        <v>8</v>
      </c>
      <c r="N6860" s="1">
        <v>4</v>
      </c>
      <c r="O6860" s="1">
        <v>0</v>
      </c>
      <c r="P6860" s="11">
        <v>8</v>
      </c>
    </row>
    <row r="6861" spans="3:16" x14ac:dyDescent="0.25">
      <c r="C6861" s="125"/>
      <c r="D6861" s="122"/>
      <c r="E6861" s="9"/>
      <c r="F6861" s="10"/>
      <c r="G6861" s="8">
        <v>100</v>
      </c>
      <c r="H6861" s="13">
        <v>17.346938775510001</v>
      </c>
      <c r="I6861" s="2">
        <v>13.265306122448999</v>
      </c>
      <c r="J6861" s="2">
        <v>30.612244897958998</v>
      </c>
      <c r="K6861" s="2">
        <v>9.1836734693879993</v>
      </c>
      <c r="L6861" s="2">
        <v>19.387755102041002</v>
      </c>
      <c r="M6861" s="2">
        <v>4.0816326530609999</v>
      </c>
      <c r="N6861" s="2">
        <v>2.040816326531</v>
      </c>
      <c r="O6861" s="16">
        <v>0</v>
      </c>
      <c r="P6861" s="14">
        <v>4.0816326530609999</v>
      </c>
    </row>
    <row r="6862" spans="3:16" x14ac:dyDescent="0.25">
      <c r="C6862" s="125"/>
      <c r="D6862" s="122"/>
      <c r="E6862" s="4" t="s">
        <v>28</v>
      </c>
      <c r="F6862" s="5"/>
      <c r="G6862" s="6">
        <v>151</v>
      </c>
      <c r="H6862" s="7">
        <v>31</v>
      </c>
      <c r="I6862" s="1">
        <v>10</v>
      </c>
      <c r="J6862" s="1">
        <v>26</v>
      </c>
      <c r="K6862" s="1">
        <v>26</v>
      </c>
      <c r="L6862" s="1">
        <v>27</v>
      </c>
      <c r="M6862" s="1">
        <v>14</v>
      </c>
      <c r="N6862" s="1">
        <v>3</v>
      </c>
      <c r="O6862" s="1">
        <v>3</v>
      </c>
      <c r="P6862" s="11">
        <v>11</v>
      </c>
    </row>
    <row r="6863" spans="3:16" x14ac:dyDescent="0.25">
      <c r="C6863" s="125"/>
      <c r="D6863" s="122"/>
      <c r="E6863" s="9"/>
      <c r="F6863" s="10"/>
      <c r="G6863" s="8">
        <v>100</v>
      </c>
      <c r="H6863" s="13">
        <v>20.529801324503001</v>
      </c>
      <c r="I6863" s="2">
        <v>6.622516556291</v>
      </c>
      <c r="J6863" s="2">
        <v>17.218543046358</v>
      </c>
      <c r="K6863" s="2">
        <v>17.218543046358</v>
      </c>
      <c r="L6863" s="2">
        <v>17.880794701987</v>
      </c>
      <c r="M6863" s="2">
        <v>9.2715231788079997</v>
      </c>
      <c r="N6863" s="2">
        <v>1.9867549668869999</v>
      </c>
      <c r="O6863" s="2">
        <v>1.9867549668869999</v>
      </c>
      <c r="P6863" s="14">
        <v>7.2847682119210004</v>
      </c>
    </row>
    <row r="6864" spans="3:16" x14ac:dyDescent="0.25">
      <c r="C6864" s="125"/>
      <c r="D6864" s="122"/>
      <c r="E6864" s="4" t="s">
        <v>29</v>
      </c>
      <c r="F6864" s="5"/>
      <c r="G6864" s="6">
        <v>99</v>
      </c>
      <c r="H6864" s="7">
        <v>17</v>
      </c>
      <c r="I6864" s="1">
        <v>2</v>
      </c>
      <c r="J6864" s="1">
        <v>4</v>
      </c>
      <c r="K6864" s="1">
        <v>5</v>
      </c>
      <c r="L6864" s="1">
        <v>41</v>
      </c>
      <c r="M6864" s="1">
        <v>16</v>
      </c>
      <c r="N6864" s="1">
        <v>4</v>
      </c>
      <c r="O6864" s="1">
        <v>6</v>
      </c>
      <c r="P6864" s="11">
        <v>4</v>
      </c>
    </row>
    <row r="6865" spans="3:16" x14ac:dyDescent="0.25">
      <c r="C6865" s="125"/>
      <c r="D6865" s="122"/>
      <c r="E6865" s="9"/>
      <c r="F6865" s="10"/>
      <c r="G6865" s="8">
        <v>100</v>
      </c>
      <c r="H6865" s="13">
        <v>17.171717171716999</v>
      </c>
      <c r="I6865" s="2">
        <v>2.0202020202019999</v>
      </c>
      <c r="J6865" s="2">
        <v>4.0404040404039998</v>
      </c>
      <c r="K6865" s="2">
        <v>5.0505050505050004</v>
      </c>
      <c r="L6865" s="2">
        <v>41.414141414141</v>
      </c>
      <c r="M6865" s="2">
        <v>16.161616161615999</v>
      </c>
      <c r="N6865" s="2">
        <v>4.0404040404039998</v>
      </c>
      <c r="O6865" s="2">
        <v>6.0606060606060002</v>
      </c>
      <c r="P6865" s="14">
        <v>4.0404040404039998</v>
      </c>
    </row>
    <row r="6866" spans="3:16" x14ac:dyDescent="0.25">
      <c r="C6866" s="125"/>
      <c r="D6866" s="122"/>
      <c r="E6866" s="4" t="s">
        <v>30</v>
      </c>
      <c r="F6866" s="5"/>
      <c r="G6866" s="6">
        <v>44</v>
      </c>
      <c r="H6866" s="7">
        <v>4</v>
      </c>
      <c r="I6866" s="1">
        <v>0</v>
      </c>
      <c r="J6866" s="1">
        <v>0</v>
      </c>
      <c r="K6866" s="1">
        <v>1</v>
      </c>
      <c r="L6866" s="1">
        <v>14</v>
      </c>
      <c r="M6866" s="1">
        <v>8</v>
      </c>
      <c r="N6866" s="1">
        <v>7</v>
      </c>
      <c r="O6866" s="1">
        <v>7</v>
      </c>
      <c r="P6866" s="11">
        <v>3</v>
      </c>
    </row>
    <row r="6867" spans="3:16" x14ac:dyDescent="0.25">
      <c r="C6867" s="125"/>
      <c r="D6867" s="122"/>
      <c r="E6867" s="9"/>
      <c r="F6867" s="10"/>
      <c r="G6867" s="8">
        <v>100</v>
      </c>
      <c r="H6867" s="13">
        <v>9.0909090909089993</v>
      </c>
      <c r="I6867" s="16">
        <v>0</v>
      </c>
      <c r="J6867" s="16">
        <v>0</v>
      </c>
      <c r="K6867" s="2">
        <v>2.2727272727269998</v>
      </c>
      <c r="L6867" s="2">
        <v>31.818181818182001</v>
      </c>
      <c r="M6867" s="2">
        <v>18.181818181817999</v>
      </c>
      <c r="N6867" s="2">
        <v>15.909090909091001</v>
      </c>
      <c r="O6867" s="2">
        <v>15.909090909091001</v>
      </c>
      <c r="P6867" s="14">
        <v>6.8181818181820004</v>
      </c>
    </row>
    <row r="6868" spans="3:16" x14ac:dyDescent="0.25">
      <c r="C6868" s="125"/>
      <c r="D6868" s="122"/>
      <c r="E6868" s="4" t="s">
        <v>31</v>
      </c>
      <c r="F6868" s="5"/>
      <c r="G6868" s="6">
        <v>13</v>
      </c>
      <c r="H6868" s="7">
        <v>1</v>
      </c>
      <c r="I6868" s="1">
        <v>0</v>
      </c>
      <c r="J6868" s="1">
        <v>0</v>
      </c>
      <c r="K6868" s="1">
        <v>0</v>
      </c>
      <c r="L6868" s="1">
        <v>5</v>
      </c>
      <c r="M6868" s="1">
        <v>0</v>
      </c>
      <c r="N6868" s="1">
        <v>2</v>
      </c>
      <c r="O6868" s="1">
        <v>4</v>
      </c>
      <c r="P6868" s="11">
        <v>1</v>
      </c>
    </row>
    <row r="6869" spans="3:16" x14ac:dyDescent="0.25">
      <c r="C6869" s="125"/>
      <c r="D6869" s="122"/>
      <c r="E6869" s="9"/>
      <c r="F6869" s="10"/>
      <c r="G6869" s="8">
        <v>100</v>
      </c>
      <c r="H6869" s="13">
        <v>7.6923076923079998</v>
      </c>
      <c r="I6869" s="16">
        <v>0</v>
      </c>
      <c r="J6869" s="16">
        <v>0</v>
      </c>
      <c r="K6869" s="16">
        <v>0</v>
      </c>
      <c r="L6869" s="2">
        <v>38.461538461537998</v>
      </c>
      <c r="M6869" s="16">
        <v>0</v>
      </c>
      <c r="N6869" s="2">
        <v>15.384615384615</v>
      </c>
      <c r="O6869" s="2">
        <v>30.769230769231001</v>
      </c>
      <c r="P6869" s="14">
        <v>7.6923076923079998</v>
      </c>
    </row>
    <row r="6870" spans="3:16" x14ac:dyDescent="0.25">
      <c r="C6870" s="125"/>
      <c r="D6870" s="122"/>
      <c r="E6870" s="4" t="s">
        <v>32</v>
      </c>
      <c r="F6870" s="5"/>
      <c r="G6870" s="6">
        <v>452</v>
      </c>
      <c r="H6870" s="7">
        <v>61</v>
      </c>
      <c r="I6870" s="1">
        <v>52</v>
      </c>
      <c r="J6870" s="1">
        <v>215</v>
      </c>
      <c r="K6870" s="1">
        <v>55</v>
      </c>
      <c r="L6870" s="1">
        <v>51</v>
      </c>
      <c r="M6870" s="1">
        <v>7</v>
      </c>
      <c r="N6870" s="1">
        <v>3</v>
      </c>
      <c r="O6870" s="1">
        <v>2</v>
      </c>
      <c r="P6870" s="11">
        <v>6</v>
      </c>
    </row>
    <row r="6871" spans="3:16" x14ac:dyDescent="0.25">
      <c r="C6871" s="125"/>
      <c r="D6871" s="122"/>
      <c r="E6871" s="9"/>
      <c r="F6871" s="10"/>
      <c r="G6871" s="8">
        <v>100</v>
      </c>
      <c r="H6871" s="13">
        <v>13.495575221238999</v>
      </c>
      <c r="I6871" s="2">
        <v>11.504424778761001</v>
      </c>
      <c r="J6871" s="2">
        <v>47.566371681416001</v>
      </c>
      <c r="K6871" s="2">
        <v>12.16814159292</v>
      </c>
      <c r="L6871" s="2">
        <v>11.283185840708001</v>
      </c>
      <c r="M6871" s="2">
        <v>1.548672566372</v>
      </c>
      <c r="N6871" s="2">
        <v>0.66371681415899997</v>
      </c>
      <c r="O6871" s="2">
        <v>0.44247787610599998</v>
      </c>
      <c r="P6871" s="14">
        <v>1.327433628319</v>
      </c>
    </row>
    <row r="6872" spans="3:16" x14ac:dyDescent="0.25">
      <c r="C6872" s="125"/>
      <c r="D6872" s="122"/>
      <c r="E6872" s="4" t="s">
        <v>33</v>
      </c>
      <c r="F6872" s="5"/>
      <c r="G6872" s="6">
        <v>347</v>
      </c>
      <c r="H6872" s="7">
        <v>65</v>
      </c>
      <c r="I6872" s="1">
        <v>36</v>
      </c>
      <c r="J6872" s="1">
        <v>86</v>
      </c>
      <c r="K6872" s="1">
        <v>44</v>
      </c>
      <c r="L6872" s="1">
        <v>65</v>
      </c>
      <c r="M6872" s="1">
        <v>22</v>
      </c>
      <c r="N6872" s="1">
        <v>7</v>
      </c>
      <c r="O6872" s="1">
        <v>3</v>
      </c>
      <c r="P6872" s="11">
        <v>19</v>
      </c>
    </row>
    <row r="6873" spans="3:16" x14ac:dyDescent="0.25">
      <c r="C6873" s="125"/>
      <c r="D6873" s="122"/>
      <c r="E6873" s="9"/>
      <c r="F6873" s="10"/>
      <c r="G6873" s="8">
        <v>100</v>
      </c>
      <c r="H6873" s="13">
        <v>18.731988472622</v>
      </c>
      <c r="I6873" s="2">
        <v>10.374639769451999</v>
      </c>
      <c r="J6873" s="2">
        <v>24.78386167147</v>
      </c>
      <c r="K6873" s="2">
        <v>12.680115273775</v>
      </c>
      <c r="L6873" s="2">
        <v>18.731988472622</v>
      </c>
      <c r="M6873" s="2">
        <v>6.3400576368879999</v>
      </c>
      <c r="N6873" s="2">
        <v>2.0172910662820001</v>
      </c>
      <c r="O6873" s="2">
        <v>0.864553314121</v>
      </c>
      <c r="P6873" s="14">
        <v>5.4755043227669997</v>
      </c>
    </row>
    <row r="6874" spans="3:16" x14ac:dyDescent="0.25">
      <c r="C6874" s="125"/>
      <c r="D6874" s="122"/>
      <c r="E6874" s="4" t="s">
        <v>34</v>
      </c>
      <c r="F6874" s="5"/>
      <c r="G6874" s="6">
        <v>156</v>
      </c>
      <c r="H6874" s="7">
        <v>22</v>
      </c>
      <c r="I6874" s="1">
        <v>2</v>
      </c>
      <c r="J6874" s="1">
        <v>4</v>
      </c>
      <c r="K6874" s="1">
        <v>6</v>
      </c>
      <c r="L6874" s="1">
        <v>60</v>
      </c>
      <c r="M6874" s="1">
        <v>24</v>
      </c>
      <c r="N6874" s="1">
        <v>13</v>
      </c>
      <c r="O6874" s="1">
        <v>17</v>
      </c>
      <c r="P6874" s="11">
        <v>8</v>
      </c>
    </row>
    <row r="6875" spans="3:16" x14ac:dyDescent="0.25">
      <c r="C6875" s="125"/>
      <c r="D6875" s="122"/>
      <c r="E6875" s="9"/>
      <c r="F6875" s="10"/>
      <c r="G6875" s="8">
        <v>100</v>
      </c>
      <c r="H6875" s="13">
        <v>14.102564102563999</v>
      </c>
      <c r="I6875" s="2">
        <v>1.2820512820509999</v>
      </c>
      <c r="J6875" s="2">
        <v>2.564102564103</v>
      </c>
      <c r="K6875" s="2">
        <v>3.8461538461539999</v>
      </c>
      <c r="L6875" s="2">
        <v>38.461538461537998</v>
      </c>
      <c r="M6875" s="2">
        <v>15.384615384615</v>
      </c>
      <c r="N6875" s="2">
        <v>8.333333333333</v>
      </c>
      <c r="O6875" s="2">
        <v>10.897435897436001</v>
      </c>
      <c r="P6875" s="14">
        <v>5.1282051282049999</v>
      </c>
    </row>
    <row r="6876" spans="3:16" x14ac:dyDescent="0.25">
      <c r="C6876" s="125"/>
      <c r="D6876" s="122"/>
      <c r="E6876" s="4" t="s">
        <v>35</v>
      </c>
      <c r="F6876" s="5"/>
      <c r="G6876" s="6">
        <v>503</v>
      </c>
      <c r="H6876" s="7">
        <v>87</v>
      </c>
      <c r="I6876" s="1">
        <v>38</v>
      </c>
      <c r="J6876" s="1">
        <v>90</v>
      </c>
      <c r="K6876" s="1">
        <v>50</v>
      </c>
      <c r="L6876" s="1">
        <v>125</v>
      </c>
      <c r="M6876" s="1">
        <v>46</v>
      </c>
      <c r="N6876" s="1">
        <v>20</v>
      </c>
      <c r="O6876" s="1">
        <v>20</v>
      </c>
      <c r="P6876" s="11">
        <v>27</v>
      </c>
    </row>
    <row r="6877" spans="3:16" x14ac:dyDescent="0.25">
      <c r="C6877" s="125"/>
      <c r="D6877" s="122"/>
      <c r="E6877" s="9"/>
      <c r="F6877" s="10"/>
      <c r="G6877" s="8">
        <v>100</v>
      </c>
      <c r="H6877" s="13">
        <v>17.296222664016</v>
      </c>
      <c r="I6877" s="2">
        <v>7.5546719681910002</v>
      </c>
      <c r="J6877" s="2">
        <v>17.892644135188998</v>
      </c>
      <c r="K6877" s="2">
        <v>9.9403578528830003</v>
      </c>
      <c r="L6877" s="2">
        <v>24.850894632207002</v>
      </c>
      <c r="M6877" s="2">
        <v>9.1451292246520008</v>
      </c>
      <c r="N6877" s="2">
        <v>3.9761431411529999</v>
      </c>
      <c r="O6877" s="2">
        <v>3.9761431411529999</v>
      </c>
      <c r="P6877" s="14">
        <v>5.3677932405569999</v>
      </c>
    </row>
    <row r="6878" spans="3:16" x14ac:dyDescent="0.25">
      <c r="C6878" s="121" t="s">
        <v>36</v>
      </c>
      <c r="D6878" s="121" t="s">
        <v>24</v>
      </c>
      <c r="E6878" s="18" t="s">
        <v>37</v>
      </c>
      <c r="F6878" s="17"/>
      <c r="G6878" s="19">
        <v>72</v>
      </c>
      <c r="H6878" s="21">
        <v>10</v>
      </c>
      <c r="I6878" s="3">
        <v>13</v>
      </c>
      <c r="J6878" s="3">
        <v>23</v>
      </c>
      <c r="K6878" s="3">
        <v>10</v>
      </c>
      <c r="L6878" s="3">
        <v>2</v>
      </c>
      <c r="M6878" s="3">
        <v>4</v>
      </c>
      <c r="N6878" s="3">
        <v>5</v>
      </c>
      <c r="O6878" s="3">
        <v>1</v>
      </c>
      <c r="P6878" s="22">
        <v>4</v>
      </c>
    </row>
    <row r="6879" spans="3:16" x14ac:dyDescent="0.25">
      <c r="C6879" s="125"/>
      <c r="D6879" s="122"/>
      <c r="E6879" s="9"/>
      <c r="F6879" s="10"/>
      <c r="G6879" s="8">
        <v>100</v>
      </c>
      <c r="H6879" s="13">
        <v>13.888888888888999</v>
      </c>
      <c r="I6879" s="2">
        <v>18.055555555556001</v>
      </c>
      <c r="J6879" s="2">
        <v>31.944444444443999</v>
      </c>
      <c r="K6879" s="2">
        <v>13.888888888888999</v>
      </c>
      <c r="L6879" s="2">
        <v>2.7777777777780002</v>
      </c>
      <c r="M6879" s="2">
        <v>5.5555555555560003</v>
      </c>
      <c r="N6879" s="2">
        <v>6.9444444444439997</v>
      </c>
      <c r="O6879" s="2">
        <v>1.3888888888890001</v>
      </c>
      <c r="P6879" s="14">
        <v>5.5555555555560003</v>
      </c>
    </row>
    <row r="6880" spans="3:16" ht="25.2" x14ac:dyDescent="0.25">
      <c r="C6880" s="125"/>
      <c r="D6880" s="122"/>
      <c r="E6880" s="4" t="s">
        <v>38</v>
      </c>
      <c r="F6880" s="5"/>
      <c r="G6880" s="6">
        <v>1266</v>
      </c>
      <c r="H6880" s="7">
        <v>151</v>
      </c>
      <c r="I6880" s="1">
        <v>106</v>
      </c>
      <c r="J6880" s="1">
        <v>648</v>
      </c>
      <c r="K6880" s="1">
        <v>112</v>
      </c>
      <c r="L6880" s="1">
        <v>147</v>
      </c>
      <c r="M6880" s="1">
        <v>40</v>
      </c>
      <c r="N6880" s="1">
        <v>12</v>
      </c>
      <c r="O6880" s="1">
        <v>9</v>
      </c>
      <c r="P6880" s="11">
        <v>41</v>
      </c>
    </row>
    <row r="6881" spans="3:16" x14ac:dyDescent="0.25">
      <c r="C6881" s="125"/>
      <c r="D6881" s="122"/>
      <c r="E6881" s="9"/>
      <c r="F6881" s="10"/>
      <c r="G6881" s="8">
        <v>100</v>
      </c>
      <c r="H6881" s="13">
        <v>11.927330173775999</v>
      </c>
      <c r="I6881" s="2">
        <v>8.3728278041070006</v>
      </c>
      <c r="J6881" s="2">
        <v>51.184834123222998</v>
      </c>
      <c r="K6881" s="2">
        <v>8.8467614533970007</v>
      </c>
      <c r="L6881" s="2">
        <v>11.611374407583</v>
      </c>
      <c r="M6881" s="2">
        <v>3.1595576619269998</v>
      </c>
      <c r="N6881" s="2">
        <v>0.94786729857800001</v>
      </c>
      <c r="O6881" s="2">
        <v>0.71090047393400002</v>
      </c>
      <c r="P6881" s="14">
        <v>3.2385466034760002</v>
      </c>
    </row>
    <row r="6882" spans="3:16" ht="25.2" x14ac:dyDescent="0.25">
      <c r="C6882" s="125"/>
      <c r="D6882" s="122"/>
      <c r="E6882" s="4" t="s">
        <v>39</v>
      </c>
      <c r="F6882" s="5"/>
      <c r="G6882" s="6">
        <v>82</v>
      </c>
      <c r="H6882" s="7">
        <v>16</v>
      </c>
      <c r="I6882" s="1">
        <v>10</v>
      </c>
      <c r="J6882" s="1">
        <v>25</v>
      </c>
      <c r="K6882" s="1">
        <v>17</v>
      </c>
      <c r="L6882" s="1">
        <v>6</v>
      </c>
      <c r="M6882" s="1">
        <v>3</v>
      </c>
      <c r="N6882" s="1">
        <v>1</v>
      </c>
      <c r="O6882" s="1">
        <v>2</v>
      </c>
      <c r="P6882" s="11">
        <v>2</v>
      </c>
    </row>
    <row r="6883" spans="3:16" x14ac:dyDescent="0.25">
      <c r="C6883" s="125"/>
      <c r="D6883" s="122"/>
      <c r="E6883" s="9"/>
      <c r="F6883" s="10"/>
      <c r="G6883" s="8">
        <v>100</v>
      </c>
      <c r="H6883" s="13">
        <v>19.512195121950999</v>
      </c>
      <c r="I6883" s="2">
        <v>12.195121951220001</v>
      </c>
      <c r="J6883" s="2">
        <v>30.487804878049001</v>
      </c>
      <c r="K6883" s="2">
        <v>20.731707317072999</v>
      </c>
      <c r="L6883" s="2">
        <v>7.3170731707319998</v>
      </c>
      <c r="M6883" s="2">
        <v>3.6585365853659999</v>
      </c>
      <c r="N6883" s="2">
        <v>1.219512195122</v>
      </c>
      <c r="O6883" s="2">
        <v>2.4390243902440001</v>
      </c>
      <c r="P6883" s="14">
        <v>2.4390243902440001</v>
      </c>
    </row>
    <row r="6884" spans="3:16" ht="25.2" x14ac:dyDescent="0.25">
      <c r="C6884" s="125"/>
      <c r="D6884" s="122"/>
      <c r="E6884" s="4" t="s">
        <v>40</v>
      </c>
      <c r="F6884" s="5"/>
      <c r="G6884" s="6">
        <v>392</v>
      </c>
      <c r="H6884" s="7">
        <v>70</v>
      </c>
      <c r="I6884" s="1">
        <v>38</v>
      </c>
      <c r="J6884" s="1">
        <v>89</v>
      </c>
      <c r="K6884" s="1">
        <v>40</v>
      </c>
      <c r="L6884" s="1">
        <v>68</v>
      </c>
      <c r="M6884" s="1">
        <v>34</v>
      </c>
      <c r="N6884" s="1">
        <v>16</v>
      </c>
      <c r="O6884" s="1">
        <v>15</v>
      </c>
      <c r="P6884" s="11">
        <v>22</v>
      </c>
    </row>
    <row r="6885" spans="3:16" x14ac:dyDescent="0.25">
      <c r="C6885" s="125"/>
      <c r="D6885" s="122"/>
      <c r="E6885" s="9"/>
      <c r="F6885" s="10"/>
      <c r="G6885" s="8">
        <v>100</v>
      </c>
      <c r="H6885" s="13">
        <v>17.857142857143</v>
      </c>
      <c r="I6885" s="2">
        <v>9.6938775510199999</v>
      </c>
      <c r="J6885" s="2">
        <v>22.704081632653001</v>
      </c>
      <c r="K6885" s="2">
        <v>10.204081632653001</v>
      </c>
      <c r="L6885" s="2">
        <v>17.346938775510001</v>
      </c>
      <c r="M6885" s="2">
        <v>8.6734693877550004</v>
      </c>
      <c r="N6885" s="2">
        <v>4.0816326530609999</v>
      </c>
      <c r="O6885" s="2">
        <v>3.826530612245</v>
      </c>
      <c r="P6885" s="14">
        <v>5.6122448979590001</v>
      </c>
    </row>
    <row r="6886" spans="3:16" x14ac:dyDescent="0.25">
      <c r="C6886" s="125"/>
      <c r="D6886" s="122"/>
      <c r="E6886" s="4" t="s">
        <v>18</v>
      </c>
      <c r="F6886" s="5"/>
      <c r="G6886" s="6">
        <v>15</v>
      </c>
      <c r="H6886" s="7">
        <v>3</v>
      </c>
      <c r="I6886" s="1">
        <v>0</v>
      </c>
      <c r="J6886" s="1">
        <v>5</v>
      </c>
      <c r="K6886" s="1">
        <v>1</v>
      </c>
      <c r="L6886" s="1">
        <v>1</v>
      </c>
      <c r="M6886" s="1">
        <v>1</v>
      </c>
      <c r="N6886" s="1">
        <v>1</v>
      </c>
      <c r="O6886" s="1">
        <v>0</v>
      </c>
      <c r="P6886" s="11">
        <v>3</v>
      </c>
    </row>
    <row r="6887" spans="3:16" x14ac:dyDescent="0.25">
      <c r="C6887" s="125"/>
      <c r="D6887" s="122"/>
      <c r="E6887" s="9"/>
      <c r="F6887" s="10"/>
      <c r="G6887" s="8">
        <v>100</v>
      </c>
      <c r="H6887" s="13">
        <v>20</v>
      </c>
      <c r="I6887" s="16">
        <v>0</v>
      </c>
      <c r="J6887" s="2">
        <v>33.333333333333002</v>
      </c>
      <c r="K6887" s="2">
        <v>6.666666666667</v>
      </c>
      <c r="L6887" s="2">
        <v>6.666666666667</v>
      </c>
      <c r="M6887" s="2">
        <v>6.666666666667</v>
      </c>
      <c r="N6887" s="2">
        <v>6.666666666667</v>
      </c>
      <c r="O6887" s="16">
        <v>0</v>
      </c>
      <c r="P6887" s="14">
        <v>20</v>
      </c>
    </row>
    <row r="6888" spans="3:16" x14ac:dyDescent="0.25">
      <c r="C6888" s="125"/>
      <c r="D6888" s="121" t="s">
        <v>21</v>
      </c>
      <c r="E6888" s="18" t="s">
        <v>37</v>
      </c>
      <c r="F6888" s="17"/>
      <c r="G6888" s="19">
        <v>43</v>
      </c>
      <c r="H6888" s="21">
        <v>5</v>
      </c>
      <c r="I6888" s="3">
        <v>10</v>
      </c>
      <c r="J6888" s="3">
        <v>15</v>
      </c>
      <c r="K6888" s="3">
        <v>4</v>
      </c>
      <c r="L6888" s="3">
        <v>1</v>
      </c>
      <c r="M6888" s="3">
        <v>2</v>
      </c>
      <c r="N6888" s="3">
        <v>3</v>
      </c>
      <c r="O6888" s="3">
        <v>0</v>
      </c>
      <c r="P6888" s="22">
        <v>3</v>
      </c>
    </row>
    <row r="6889" spans="3:16" x14ac:dyDescent="0.25">
      <c r="C6889" s="125"/>
      <c r="D6889" s="122"/>
      <c r="E6889" s="9"/>
      <c r="F6889" s="10"/>
      <c r="G6889" s="8">
        <v>100</v>
      </c>
      <c r="H6889" s="13">
        <v>11.627906976744001</v>
      </c>
      <c r="I6889" s="2">
        <v>23.255813953488001</v>
      </c>
      <c r="J6889" s="2">
        <v>34.883720930232997</v>
      </c>
      <c r="K6889" s="2">
        <v>9.3023255813949994</v>
      </c>
      <c r="L6889" s="2">
        <v>2.3255813953489999</v>
      </c>
      <c r="M6889" s="2">
        <v>4.6511627906979998</v>
      </c>
      <c r="N6889" s="2">
        <v>6.9767441860470001</v>
      </c>
      <c r="O6889" s="16">
        <v>0</v>
      </c>
      <c r="P6889" s="14">
        <v>6.9767441860470001</v>
      </c>
    </row>
    <row r="6890" spans="3:16" ht="25.2" x14ac:dyDescent="0.25">
      <c r="C6890" s="125"/>
      <c r="D6890" s="122"/>
      <c r="E6890" s="4" t="s">
        <v>38</v>
      </c>
      <c r="F6890" s="5"/>
      <c r="G6890" s="6">
        <v>730</v>
      </c>
      <c r="H6890" s="7">
        <v>78</v>
      </c>
      <c r="I6890" s="1">
        <v>57</v>
      </c>
      <c r="J6890" s="1">
        <v>431</v>
      </c>
      <c r="K6890" s="1">
        <v>62</v>
      </c>
      <c r="L6890" s="1">
        <v>43</v>
      </c>
      <c r="M6890" s="1">
        <v>22</v>
      </c>
      <c r="N6890" s="1">
        <v>7</v>
      </c>
      <c r="O6890" s="1">
        <v>4</v>
      </c>
      <c r="P6890" s="11">
        <v>26</v>
      </c>
    </row>
    <row r="6891" spans="3:16" x14ac:dyDescent="0.25">
      <c r="C6891" s="125"/>
      <c r="D6891" s="122"/>
      <c r="E6891" s="9"/>
      <c r="F6891" s="10"/>
      <c r="G6891" s="8">
        <v>100</v>
      </c>
      <c r="H6891" s="13">
        <v>10.684931506849001</v>
      </c>
      <c r="I6891" s="2">
        <v>7.8082191780820001</v>
      </c>
      <c r="J6891" s="2">
        <v>59.041095890411</v>
      </c>
      <c r="K6891" s="2">
        <v>8.4931506849320009</v>
      </c>
      <c r="L6891" s="2">
        <v>5.8904109589039999</v>
      </c>
      <c r="M6891" s="2">
        <v>3.0136986301370001</v>
      </c>
      <c r="N6891" s="2">
        <v>0.95890410958899996</v>
      </c>
      <c r="O6891" s="2">
        <v>0.54794520547900005</v>
      </c>
      <c r="P6891" s="14">
        <v>3.5616438356160001</v>
      </c>
    </row>
    <row r="6892" spans="3:16" ht="25.2" x14ac:dyDescent="0.25">
      <c r="C6892" s="125"/>
      <c r="D6892" s="122"/>
      <c r="E6892" s="4" t="s">
        <v>39</v>
      </c>
      <c r="F6892" s="5"/>
      <c r="G6892" s="6">
        <v>30</v>
      </c>
      <c r="H6892" s="7">
        <v>5</v>
      </c>
      <c r="I6892" s="1">
        <v>2</v>
      </c>
      <c r="J6892" s="1">
        <v>14</v>
      </c>
      <c r="K6892" s="1">
        <v>4</v>
      </c>
      <c r="L6892" s="1">
        <v>1</v>
      </c>
      <c r="M6892" s="1">
        <v>0</v>
      </c>
      <c r="N6892" s="1">
        <v>1</v>
      </c>
      <c r="O6892" s="1">
        <v>1</v>
      </c>
      <c r="P6892" s="11">
        <v>2</v>
      </c>
    </row>
    <row r="6893" spans="3:16" x14ac:dyDescent="0.25">
      <c r="C6893" s="125"/>
      <c r="D6893" s="122"/>
      <c r="E6893" s="9"/>
      <c r="F6893" s="10"/>
      <c r="G6893" s="8">
        <v>100</v>
      </c>
      <c r="H6893" s="13">
        <v>16.666666666666998</v>
      </c>
      <c r="I6893" s="2">
        <v>6.666666666667</v>
      </c>
      <c r="J6893" s="2">
        <v>46.666666666666998</v>
      </c>
      <c r="K6893" s="2">
        <v>13.333333333333</v>
      </c>
      <c r="L6893" s="2">
        <v>3.333333333333</v>
      </c>
      <c r="M6893" s="16">
        <v>0</v>
      </c>
      <c r="N6893" s="2">
        <v>3.333333333333</v>
      </c>
      <c r="O6893" s="2">
        <v>3.333333333333</v>
      </c>
      <c r="P6893" s="14">
        <v>6.666666666667</v>
      </c>
    </row>
    <row r="6894" spans="3:16" ht="25.2" x14ac:dyDescent="0.25">
      <c r="C6894" s="125"/>
      <c r="D6894" s="122"/>
      <c r="E6894" s="4" t="s">
        <v>40</v>
      </c>
      <c r="F6894" s="5"/>
      <c r="G6894" s="6">
        <v>60</v>
      </c>
      <c r="H6894" s="7">
        <v>13</v>
      </c>
      <c r="I6894" s="1">
        <v>8</v>
      </c>
      <c r="J6894" s="1">
        <v>21</v>
      </c>
      <c r="K6894" s="1">
        <v>5</v>
      </c>
      <c r="L6894" s="1">
        <v>3</v>
      </c>
      <c r="M6894" s="1">
        <v>4</v>
      </c>
      <c r="N6894" s="1">
        <v>1</v>
      </c>
      <c r="O6894" s="1">
        <v>0</v>
      </c>
      <c r="P6894" s="11">
        <v>5</v>
      </c>
    </row>
    <row r="6895" spans="3:16" x14ac:dyDescent="0.25">
      <c r="C6895" s="125"/>
      <c r="D6895" s="122"/>
      <c r="E6895" s="9"/>
      <c r="F6895" s="10"/>
      <c r="G6895" s="8">
        <v>100</v>
      </c>
      <c r="H6895" s="13">
        <v>21.666666666666998</v>
      </c>
      <c r="I6895" s="2">
        <v>13.333333333333</v>
      </c>
      <c r="J6895" s="2">
        <v>35</v>
      </c>
      <c r="K6895" s="2">
        <v>8.333333333333</v>
      </c>
      <c r="L6895" s="2">
        <v>5</v>
      </c>
      <c r="M6895" s="2">
        <v>6.666666666667</v>
      </c>
      <c r="N6895" s="2">
        <v>1.666666666667</v>
      </c>
      <c r="O6895" s="16">
        <v>0</v>
      </c>
      <c r="P6895" s="14">
        <v>8.333333333333</v>
      </c>
    </row>
    <row r="6896" spans="3:16" x14ac:dyDescent="0.25">
      <c r="C6896" s="125"/>
      <c r="D6896" s="122"/>
      <c r="E6896" s="4" t="s">
        <v>18</v>
      </c>
      <c r="F6896" s="5"/>
      <c r="G6896" s="6">
        <v>9</v>
      </c>
      <c r="H6896" s="7">
        <v>1</v>
      </c>
      <c r="I6896" s="1">
        <v>0</v>
      </c>
      <c r="J6896" s="1">
        <v>4</v>
      </c>
      <c r="K6896" s="1">
        <v>0</v>
      </c>
      <c r="L6896" s="1">
        <v>0</v>
      </c>
      <c r="M6896" s="1">
        <v>1</v>
      </c>
      <c r="N6896" s="1">
        <v>0</v>
      </c>
      <c r="O6896" s="1">
        <v>0</v>
      </c>
      <c r="P6896" s="11">
        <v>3</v>
      </c>
    </row>
    <row r="6897" spans="3:16" x14ac:dyDescent="0.25">
      <c r="C6897" s="125"/>
      <c r="D6897" s="122"/>
      <c r="E6897" s="9"/>
      <c r="F6897" s="10"/>
      <c r="G6897" s="8">
        <v>100</v>
      </c>
      <c r="H6897" s="13">
        <v>11.111111111111001</v>
      </c>
      <c r="I6897" s="16">
        <v>0</v>
      </c>
      <c r="J6897" s="2">
        <v>44.444444444444002</v>
      </c>
      <c r="K6897" s="16">
        <v>0</v>
      </c>
      <c r="L6897" s="16">
        <v>0</v>
      </c>
      <c r="M6897" s="2">
        <v>11.111111111111001</v>
      </c>
      <c r="N6897" s="16">
        <v>0</v>
      </c>
      <c r="O6897" s="16">
        <v>0</v>
      </c>
      <c r="P6897" s="14">
        <v>33.333333333333002</v>
      </c>
    </row>
    <row r="6898" spans="3:16" x14ac:dyDescent="0.25">
      <c r="C6898" s="125"/>
      <c r="D6898" s="121" t="s">
        <v>22</v>
      </c>
      <c r="E6898" s="18" t="s">
        <v>37</v>
      </c>
      <c r="F6898" s="17"/>
      <c r="G6898" s="19">
        <v>29</v>
      </c>
      <c r="H6898" s="21">
        <v>5</v>
      </c>
      <c r="I6898" s="3">
        <v>3</v>
      </c>
      <c r="J6898" s="3">
        <v>8</v>
      </c>
      <c r="K6898" s="3">
        <v>6</v>
      </c>
      <c r="L6898" s="3">
        <v>1</v>
      </c>
      <c r="M6898" s="3">
        <v>2</v>
      </c>
      <c r="N6898" s="3">
        <v>2</v>
      </c>
      <c r="O6898" s="3">
        <v>1</v>
      </c>
      <c r="P6898" s="22">
        <v>1</v>
      </c>
    </row>
    <row r="6899" spans="3:16" x14ac:dyDescent="0.25">
      <c r="C6899" s="125"/>
      <c r="D6899" s="122"/>
      <c r="E6899" s="9"/>
      <c r="F6899" s="10"/>
      <c r="G6899" s="8">
        <v>100</v>
      </c>
      <c r="H6899" s="13">
        <v>17.241379310345</v>
      </c>
      <c r="I6899" s="2">
        <v>10.344827586207</v>
      </c>
      <c r="J6899" s="2">
        <v>27.586206896552</v>
      </c>
      <c r="K6899" s="2">
        <v>20.689655172414</v>
      </c>
      <c r="L6899" s="2">
        <v>3.4482758620689999</v>
      </c>
      <c r="M6899" s="2">
        <v>6.8965517241379999</v>
      </c>
      <c r="N6899" s="2">
        <v>6.8965517241379999</v>
      </c>
      <c r="O6899" s="2">
        <v>3.4482758620689999</v>
      </c>
      <c r="P6899" s="14">
        <v>3.4482758620689999</v>
      </c>
    </row>
    <row r="6900" spans="3:16" ht="25.2" x14ac:dyDescent="0.25">
      <c r="C6900" s="125"/>
      <c r="D6900" s="122"/>
      <c r="E6900" s="4" t="s">
        <v>38</v>
      </c>
      <c r="F6900" s="5"/>
      <c r="G6900" s="6">
        <v>536</v>
      </c>
      <c r="H6900" s="7">
        <v>73</v>
      </c>
      <c r="I6900" s="1">
        <v>49</v>
      </c>
      <c r="J6900" s="1">
        <v>217</v>
      </c>
      <c r="K6900" s="1">
        <v>50</v>
      </c>
      <c r="L6900" s="1">
        <v>104</v>
      </c>
      <c r="M6900" s="1">
        <v>18</v>
      </c>
      <c r="N6900" s="1">
        <v>5</v>
      </c>
      <c r="O6900" s="1">
        <v>5</v>
      </c>
      <c r="P6900" s="11">
        <v>15</v>
      </c>
    </row>
    <row r="6901" spans="3:16" x14ac:dyDescent="0.25">
      <c r="C6901" s="125"/>
      <c r="D6901" s="122"/>
      <c r="E6901" s="9"/>
      <c r="F6901" s="10"/>
      <c r="G6901" s="8">
        <v>100</v>
      </c>
      <c r="H6901" s="13">
        <v>13.619402985075</v>
      </c>
      <c r="I6901" s="2">
        <v>9.1417910447759994</v>
      </c>
      <c r="J6901" s="2">
        <v>40.485074626866002</v>
      </c>
      <c r="K6901" s="2">
        <v>9.3283582089550006</v>
      </c>
      <c r="L6901" s="2">
        <v>19.402985074627001</v>
      </c>
      <c r="M6901" s="2">
        <v>3.3582089552240002</v>
      </c>
      <c r="N6901" s="2">
        <v>0.93283582089600003</v>
      </c>
      <c r="O6901" s="2">
        <v>0.93283582089600003</v>
      </c>
      <c r="P6901" s="14">
        <v>2.7985074626870001</v>
      </c>
    </row>
    <row r="6902" spans="3:16" ht="25.2" x14ac:dyDescent="0.25">
      <c r="C6902" s="125"/>
      <c r="D6902" s="122"/>
      <c r="E6902" s="4" t="s">
        <v>39</v>
      </c>
      <c r="F6902" s="5"/>
      <c r="G6902" s="6">
        <v>52</v>
      </c>
      <c r="H6902" s="7">
        <v>11</v>
      </c>
      <c r="I6902" s="1">
        <v>8</v>
      </c>
      <c r="J6902" s="1">
        <v>11</v>
      </c>
      <c r="K6902" s="1">
        <v>13</v>
      </c>
      <c r="L6902" s="1">
        <v>5</v>
      </c>
      <c r="M6902" s="1">
        <v>3</v>
      </c>
      <c r="N6902" s="1">
        <v>0</v>
      </c>
      <c r="O6902" s="1">
        <v>1</v>
      </c>
      <c r="P6902" s="11">
        <v>0</v>
      </c>
    </row>
    <row r="6903" spans="3:16" x14ac:dyDescent="0.25">
      <c r="C6903" s="125"/>
      <c r="D6903" s="122"/>
      <c r="E6903" s="9"/>
      <c r="F6903" s="10"/>
      <c r="G6903" s="8">
        <v>100</v>
      </c>
      <c r="H6903" s="13">
        <v>21.153846153846001</v>
      </c>
      <c r="I6903" s="2">
        <v>15.384615384615</v>
      </c>
      <c r="J6903" s="2">
        <v>21.153846153846001</v>
      </c>
      <c r="K6903" s="2">
        <v>25</v>
      </c>
      <c r="L6903" s="2">
        <v>9.6153846153850004</v>
      </c>
      <c r="M6903" s="2">
        <v>5.7692307692310001</v>
      </c>
      <c r="N6903" s="16">
        <v>0</v>
      </c>
      <c r="O6903" s="2">
        <v>1.923076923077</v>
      </c>
      <c r="P6903" s="32">
        <v>0</v>
      </c>
    </row>
    <row r="6904" spans="3:16" ht="25.2" x14ac:dyDescent="0.25">
      <c r="C6904" s="125"/>
      <c r="D6904" s="122"/>
      <c r="E6904" s="4" t="s">
        <v>40</v>
      </c>
      <c r="F6904" s="5"/>
      <c r="G6904" s="6">
        <v>332</v>
      </c>
      <c r="H6904" s="7">
        <v>57</v>
      </c>
      <c r="I6904" s="1">
        <v>30</v>
      </c>
      <c r="J6904" s="1">
        <v>68</v>
      </c>
      <c r="K6904" s="1">
        <v>35</v>
      </c>
      <c r="L6904" s="1">
        <v>65</v>
      </c>
      <c r="M6904" s="1">
        <v>30</v>
      </c>
      <c r="N6904" s="1">
        <v>15</v>
      </c>
      <c r="O6904" s="1">
        <v>15</v>
      </c>
      <c r="P6904" s="11">
        <v>17</v>
      </c>
    </row>
    <row r="6905" spans="3:16" x14ac:dyDescent="0.25">
      <c r="C6905" s="125"/>
      <c r="D6905" s="122"/>
      <c r="E6905" s="9"/>
      <c r="F6905" s="10"/>
      <c r="G6905" s="8">
        <v>100</v>
      </c>
      <c r="H6905" s="13">
        <v>17.168674698795002</v>
      </c>
      <c r="I6905" s="2">
        <v>9.0361445783129994</v>
      </c>
      <c r="J6905" s="2">
        <v>20.481927710842999</v>
      </c>
      <c r="K6905" s="2">
        <v>10.542168674699001</v>
      </c>
      <c r="L6905" s="2">
        <v>19.578313253011999</v>
      </c>
      <c r="M6905" s="2">
        <v>9.0361445783129994</v>
      </c>
      <c r="N6905" s="2">
        <v>4.5180722891569998</v>
      </c>
      <c r="O6905" s="2">
        <v>4.5180722891569998</v>
      </c>
      <c r="P6905" s="14">
        <v>5.1204819277110003</v>
      </c>
    </row>
    <row r="6906" spans="3:16" x14ac:dyDescent="0.25">
      <c r="C6906" s="125"/>
      <c r="D6906" s="122"/>
      <c r="E6906" s="4" t="s">
        <v>18</v>
      </c>
      <c r="F6906" s="5"/>
      <c r="G6906" s="6">
        <v>6</v>
      </c>
      <c r="H6906" s="7">
        <v>2</v>
      </c>
      <c r="I6906" s="1">
        <v>0</v>
      </c>
      <c r="J6906" s="1">
        <v>1</v>
      </c>
      <c r="K6906" s="1">
        <v>1</v>
      </c>
      <c r="L6906" s="1">
        <v>1</v>
      </c>
      <c r="M6906" s="1">
        <v>0</v>
      </c>
      <c r="N6906" s="1">
        <v>1</v>
      </c>
      <c r="O6906" s="1">
        <v>0</v>
      </c>
      <c r="P6906" s="11">
        <v>0</v>
      </c>
    </row>
    <row r="6907" spans="3:16" x14ac:dyDescent="0.25">
      <c r="C6907" s="125"/>
      <c r="D6907" s="122"/>
      <c r="E6907" s="9"/>
      <c r="F6907" s="10"/>
      <c r="G6907" s="8">
        <v>100</v>
      </c>
      <c r="H6907" s="13">
        <v>33.333333333333002</v>
      </c>
      <c r="I6907" s="16">
        <v>0</v>
      </c>
      <c r="J6907" s="2">
        <v>16.666666666666998</v>
      </c>
      <c r="K6907" s="2">
        <v>16.666666666666998</v>
      </c>
      <c r="L6907" s="2">
        <v>16.666666666666998</v>
      </c>
      <c r="M6907" s="16">
        <v>0</v>
      </c>
      <c r="N6907" s="2">
        <v>16.666666666666998</v>
      </c>
      <c r="O6907" s="16">
        <v>0</v>
      </c>
      <c r="P6907" s="32">
        <v>0</v>
      </c>
    </row>
    <row r="6908" spans="3:16" ht="25.2" x14ac:dyDescent="0.25">
      <c r="C6908" s="121" t="s">
        <v>41</v>
      </c>
      <c r="D6908" s="119" t="s">
        <v>20</v>
      </c>
      <c r="E6908" s="18" t="s">
        <v>42</v>
      </c>
      <c r="F6908" s="17"/>
      <c r="G6908" s="19">
        <v>282</v>
      </c>
      <c r="H6908" s="21">
        <v>58</v>
      </c>
      <c r="I6908" s="3">
        <v>31</v>
      </c>
      <c r="J6908" s="3">
        <v>77</v>
      </c>
      <c r="K6908" s="3">
        <v>43</v>
      </c>
      <c r="L6908" s="3">
        <v>19</v>
      </c>
      <c r="M6908" s="3">
        <v>24</v>
      </c>
      <c r="N6908" s="3">
        <v>8</v>
      </c>
      <c r="O6908" s="3">
        <v>5</v>
      </c>
      <c r="P6908" s="22">
        <v>17</v>
      </c>
    </row>
    <row r="6909" spans="3:16" x14ac:dyDescent="0.25">
      <c r="C6909" s="125"/>
      <c r="D6909" s="120"/>
      <c r="E6909" s="9"/>
      <c r="F6909" s="10"/>
      <c r="G6909" s="8">
        <v>100</v>
      </c>
      <c r="H6909" s="13">
        <v>20.567375886524999</v>
      </c>
      <c r="I6909" s="2">
        <v>10.992907801417999</v>
      </c>
      <c r="J6909" s="2">
        <v>27.304964539006999</v>
      </c>
      <c r="K6909" s="2">
        <v>15.248226950355001</v>
      </c>
      <c r="L6909" s="2">
        <v>6.7375886524819997</v>
      </c>
      <c r="M6909" s="2">
        <v>8.5106382978719992</v>
      </c>
      <c r="N6909" s="2">
        <v>2.8368794326239999</v>
      </c>
      <c r="O6909" s="2">
        <v>1.77304964539</v>
      </c>
      <c r="P6909" s="14">
        <v>6.028368794326</v>
      </c>
    </row>
    <row r="6910" spans="3:16" ht="25.2" x14ac:dyDescent="0.25">
      <c r="C6910" s="125"/>
      <c r="D6910" s="120"/>
      <c r="E6910" s="4" t="s">
        <v>43</v>
      </c>
      <c r="F6910" s="5"/>
      <c r="G6910" s="6">
        <v>1210</v>
      </c>
      <c r="H6910" s="7">
        <v>145</v>
      </c>
      <c r="I6910" s="1">
        <v>104</v>
      </c>
      <c r="J6910" s="1">
        <v>618</v>
      </c>
      <c r="K6910" s="1">
        <v>108</v>
      </c>
      <c r="L6910" s="1">
        <v>138</v>
      </c>
      <c r="M6910" s="1">
        <v>36</v>
      </c>
      <c r="N6910" s="1">
        <v>11</v>
      </c>
      <c r="O6910" s="1">
        <v>9</v>
      </c>
      <c r="P6910" s="11">
        <v>41</v>
      </c>
    </row>
    <row r="6911" spans="3:16" x14ac:dyDescent="0.25">
      <c r="C6911" s="125"/>
      <c r="D6911" s="120"/>
      <c r="E6911" s="9"/>
      <c r="F6911" s="10"/>
      <c r="G6911" s="8">
        <v>100</v>
      </c>
      <c r="H6911" s="13">
        <v>11.983471074380001</v>
      </c>
      <c r="I6911" s="2">
        <v>8.5950413223139996</v>
      </c>
      <c r="J6911" s="2">
        <v>51.074380165289</v>
      </c>
      <c r="K6911" s="2">
        <v>8.9256198347110001</v>
      </c>
      <c r="L6911" s="2">
        <v>11.404958677686</v>
      </c>
      <c r="M6911" s="2">
        <v>2.97520661157</v>
      </c>
      <c r="N6911" s="2">
        <v>0.90909090909099999</v>
      </c>
      <c r="O6911" s="2">
        <v>0.74380165289300004</v>
      </c>
      <c r="P6911" s="14">
        <v>3.3884297520660001</v>
      </c>
    </row>
    <row r="6912" spans="3:16" ht="25.2" x14ac:dyDescent="0.25">
      <c r="C6912" s="125"/>
      <c r="D6912" s="120"/>
      <c r="E6912" s="4" t="s">
        <v>44</v>
      </c>
      <c r="F6912" s="5"/>
      <c r="G6912" s="6">
        <v>67</v>
      </c>
      <c r="H6912" s="7">
        <v>3</v>
      </c>
      <c r="I6912" s="1">
        <v>10</v>
      </c>
      <c r="J6912" s="1">
        <v>44</v>
      </c>
      <c r="K6912" s="1">
        <v>4</v>
      </c>
      <c r="L6912" s="1">
        <v>3</v>
      </c>
      <c r="M6912" s="1">
        <v>1</v>
      </c>
      <c r="N6912" s="1">
        <v>1</v>
      </c>
      <c r="O6912" s="1">
        <v>0</v>
      </c>
      <c r="P6912" s="11">
        <v>1</v>
      </c>
    </row>
    <row r="6913" spans="3:16" x14ac:dyDescent="0.25">
      <c r="C6913" s="125"/>
      <c r="D6913" s="120"/>
      <c r="E6913" s="9"/>
      <c r="F6913" s="10"/>
      <c r="G6913" s="8">
        <v>100</v>
      </c>
      <c r="H6913" s="13">
        <v>4.477611940299</v>
      </c>
      <c r="I6913" s="2">
        <v>14.925373134328</v>
      </c>
      <c r="J6913" s="2">
        <v>65.671641791045005</v>
      </c>
      <c r="K6913" s="2">
        <v>5.9701492537309999</v>
      </c>
      <c r="L6913" s="2">
        <v>4.477611940299</v>
      </c>
      <c r="M6913" s="2">
        <v>1.492537313433</v>
      </c>
      <c r="N6913" s="2">
        <v>1.492537313433</v>
      </c>
      <c r="O6913" s="16">
        <v>0</v>
      </c>
      <c r="P6913" s="14">
        <v>1.492537313433</v>
      </c>
    </row>
    <row r="6914" spans="3:16" ht="25.2" x14ac:dyDescent="0.25">
      <c r="C6914" s="125"/>
      <c r="D6914" s="120"/>
      <c r="E6914" s="4" t="s">
        <v>45</v>
      </c>
      <c r="F6914" s="5"/>
      <c r="G6914" s="6">
        <v>708</v>
      </c>
      <c r="H6914" s="7">
        <v>86</v>
      </c>
      <c r="I6914" s="1">
        <v>65</v>
      </c>
      <c r="J6914" s="1">
        <v>304</v>
      </c>
      <c r="K6914" s="1">
        <v>48</v>
      </c>
      <c r="L6914" s="1">
        <v>119</v>
      </c>
      <c r="M6914" s="1">
        <v>31</v>
      </c>
      <c r="N6914" s="1">
        <v>10</v>
      </c>
      <c r="O6914" s="1">
        <v>14</v>
      </c>
      <c r="P6914" s="11">
        <v>31</v>
      </c>
    </row>
    <row r="6915" spans="3:16" x14ac:dyDescent="0.25">
      <c r="C6915" s="125"/>
      <c r="D6915" s="120"/>
      <c r="E6915" s="9"/>
      <c r="F6915" s="10"/>
      <c r="G6915" s="8">
        <v>100</v>
      </c>
      <c r="H6915" s="13">
        <v>12.146892655366999</v>
      </c>
      <c r="I6915" s="2">
        <v>9.1807909604520006</v>
      </c>
      <c r="J6915" s="2">
        <v>42.937853107344999</v>
      </c>
      <c r="K6915" s="2">
        <v>6.7796610169490004</v>
      </c>
      <c r="L6915" s="2">
        <v>16.807909604519999</v>
      </c>
      <c r="M6915" s="2">
        <v>4.3785310734460001</v>
      </c>
      <c r="N6915" s="2">
        <v>1.412429378531</v>
      </c>
      <c r="O6915" s="2">
        <v>1.977401129944</v>
      </c>
      <c r="P6915" s="14">
        <v>4.3785310734460001</v>
      </c>
    </row>
    <row r="6916" spans="3:16" ht="25.2" x14ac:dyDescent="0.25">
      <c r="C6916" s="125"/>
      <c r="D6916" s="120"/>
      <c r="E6916" s="4" t="s">
        <v>46</v>
      </c>
      <c r="F6916" s="5"/>
      <c r="G6916" s="6">
        <v>63</v>
      </c>
      <c r="H6916" s="7">
        <v>8</v>
      </c>
      <c r="I6916" s="1">
        <v>4</v>
      </c>
      <c r="J6916" s="1">
        <v>25</v>
      </c>
      <c r="K6916" s="1">
        <v>5</v>
      </c>
      <c r="L6916" s="1">
        <v>6</v>
      </c>
      <c r="M6916" s="1">
        <v>4</v>
      </c>
      <c r="N6916" s="1">
        <v>6</v>
      </c>
      <c r="O6916" s="1">
        <v>4</v>
      </c>
      <c r="P6916" s="11">
        <v>1</v>
      </c>
    </row>
    <row r="6917" spans="3:16" x14ac:dyDescent="0.25">
      <c r="C6917" s="125"/>
      <c r="D6917" s="120"/>
      <c r="E6917" s="9"/>
      <c r="F6917" s="10"/>
      <c r="G6917" s="8">
        <v>100</v>
      </c>
      <c r="H6917" s="13">
        <v>12.698412698413</v>
      </c>
      <c r="I6917" s="2">
        <v>6.3492063492059998</v>
      </c>
      <c r="J6917" s="2">
        <v>39.682539682540003</v>
      </c>
      <c r="K6917" s="2">
        <v>7.9365079365079998</v>
      </c>
      <c r="L6917" s="2">
        <v>9.5238095238099998</v>
      </c>
      <c r="M6917" s="2">
        <v>6.3492063492059998</v>
      </c>
      <c r="N6917" s="2">
        <v>9.5238095238099998</v>
      </c>
      <c r="O6917" s="2">
        <v>6.3492063492059998</v>
      </c>
      <c r="P6917" s="14">
        <v>1.587301587302</v>
      </c>
    </row>
    <row r="6918" spans="3:16" x14ac:dyDescent="0.25">
      <c r="C6918" s="125"/>
      <c r="D6918" s="120"/>
      <c r="E6918" s="4" t="s">
        <v>18</v>
      </c>
      <c r="F6918" s="5"/>
      <c r="G6918" s="6">
        <v>13</v>
      </c>
      <c r="H6918" s="7">
        <v>3</v>
      </c>
      <c r="I6918" s="1">
        <v>0</v>
      </c>
      <c r="J6918" s="1">
        <v>4</v>
      </c>
      <c r="K6918" s="1">
        <v>1</v>
      </c>
      <c r="L6918" s="1">
        <v>1</v>
      </c>
      <c r="M6918" s="1">
        <v>1</v>
      </c>
      <c r="N6918" s="1">
        <v>1</v>
      </c>
      <c r="O6918" s="1">
        <v>0</v>
      </c>
      <c r="P6918" s="11">
        <v>2</v>
      </c>
    </row>
    <row r="6919" spans="3:16" x14ac:dyDescent="0.25">
      <c r="C6919" s="125"/>
      <c r="D6919" s="120"/>
      <c r="E6919" s="9"/>
      <c r="F6919" s="10"/>
      <c r="G6919" s="8">
        <v>100</v>
      </c>
      <c r="H6919" s="13">
        <v>23.076923076922998</v>
      </c>
      <c r="I6919" s="16">
        <v>0</v>
      </c>
      <c r="J6919" s="2">
        <v>30.769230769231001</v>
      </c>
      <c r="K6919" s="2">
        <v>7.6923076923079998</v>
      </c>
      <c r="L6919" s="2">
        <v>7.6923076923079998</v>
      </c>
      <c r="M6919" s="2">
        <v>7.6923076923079998</v>
      </c>
      <c r="N6919" s="2">
        <v>7.6923076923079998</v>
      </c>
      <c r="O6919" s="16">
        <v>0</v>
      </c>
      <c r="P6919" s="14">
        <v>15.384615384615</v>
      </c>
    </row>
    <row r="6920" spans="3:16" x14ac:dyDescent="0.25">
      <c r="C6920" s="121" t="s">
        <v>47</v>
      </c>
      <c r="D6920" s="119" t="s">
        <v>20</v>
      </c>
      <c r="E6920" s="18" t="s">
        <v>48</v>
      </c>
      <c r="F6920" s="17"/>
      <c r="G6920" s="19">
        <v>282</v>
      </c>
      <c r="H6920" s="21">
        <v>58</v>
      </c>
      <c r="I6920" s="3">
        <v>31</v>
      </c>
      <c r="J6920" s="3">
        <v>77</v>
      </c>
      <c r="K6920" s="3">
        <v>43</v>
      </c>
      <c r="L6920" s="3">
        <v>19</v>
      </c>
      <c r="M6920" s="3">
        <v>24</v>
      </c>
      <c r="N6920" s="3">
        <v>8</v>
      </c>
      <c r="O6920" s="3">
        <v>5</v>
      </c>
      <c r="P6920" s="22">
        <v>17</v>
      </c>
    </row>
    <row r="6921" spans="3:16" x14ac:dyDescent="0.25">
      <c r="C6921" s="125"/>
      <c r="D6921" s="120"/>
      <c r="E6921" s="9"/>
      <c r="F6921" s="10"/>
      <c r="G6921" s="8">
        <v>100</v>
      </c>
      <c r="H6921" s="13">
        <v>20.567375886524999</v>
      </c>
      <c r="I6921" s="2">
        <v>10.992907801417999</v>
      </c>
      <c r="J6921" s="2">
        <v>27.304964539006999</v>
      </c>
      <c r="K6921" s="2">
        <v>15.248226950355001</v>
      </c>
      <c r="L6921" s="2">
        <v>6.7375886524819997</v>
      </c>
      <c r="M6921" s="2">
        <v>8.5106382978719992</v>
      </c>
      <c r="N6921" s="2">
        <v>2.8368794326239999</v>
      </c>
      <c r="O6921" s="2">
        <v>1.77304964539</v>
      </c>
      <c r="P6921" s="14">
        <v>6.028368794326</v>
      </c>
    </row>
    <row r="6922" spans="3:16" x14ac:dyDescent="0.25">
      <c r="C6922" s="125"/>
      <c r="D6922" s="120"/>
      <c r="E6922" s="4" t="s">
        <v>49</v>
      </c>
      <c r="F6922" s="5"/>
      <c r="G6922" s="6">
        <v>904</v>
      </c>
      <c r="H6922" s="7">
        <v>121</v>
      </c>
      <c r="I6922" s="1">
        <v>82</v>
      </c>
      <c r="J6922" s="1">
        <v>410</v>
      </c>
      <c r="K6922" s="1">
        <v>97</v>
      </c>
      <c r="L6922" s="1">
        <v>105</v>
      </c>
      <c r="M6922" s="1">
        <v>34</v>
      </c>
      <c r="N6922" s="1">
        <v>16</v>
      </c>
      <c r="O6922" s="1">
        <v>13</v>
      </c>
      <c r="P6922" s="11">
        <v>26</v>
      </c>
    </row>
    <row r="6923" spans="3:16" x14ac:dyDescent="0.25">
      <c r="C6923" s="125"/>
      <c r="D6923" s="120"/>
      <c r="E6923" s="9"/>
      <c r="F6923" s="10"/>
      <c r="G6923" s="8">
        <v>100</v>
      </c>
      <c r="H6923" s="13">
        <v>13.384955752212001</v>
      </c>
      <c r="I6923" s="2">
        <v>9.0707964601770001</v>
      </c>
      <c r="J6923" s="2">
        <v>45.353982300885001</v>
      </c>
      <c r="K6923" s="2">
        <v>10.730088495575</v>
      </c>
      <c r="L6923" s="2">
        <v>11.615044247787999</v>
      </c>
      <c r="M6923" s="2">
        <v>3.7610619469030002</v>
      </c>
      <c r="N6923" s="2">
        <v>1.769911504425</v>
      </c>
      <c r="O6923" s="2">
        <v>1.4380530973450001</v>
      </c>
      <c r="P6923" s="14">
        <v>2.8761061946900002</v>
      </c>
    </row>
    <row r="6924" spans="3:16" x14ac:dyDescent="0.25">
      <c r="C6924" s="125"/>
      <c r="D6924" s="120"/>
      <c r="E6924" s="4" t="s">
        <v>50</v>
      </c>
      <c r="F6924" s="5"/>
      <c r="G6924" s="6">
        <v>344</v>
      </c>
      <c r="H6924" s="7">
        <v>43</v>
      </c>
      <c r="I6924" s="1">
        <v>31</v>
      </c>
      <c r="J6924" s="1">
        <v>156</v>
      </c>
      <c r="K6924" s="1">
        <v>18</v>
      </c>
      <c r="L6924" s="1">
        <v>58</v>
      </c>
      <c r="M6924" s="1">
        <v>14</v>
      </c>
      <c r="N6924" s="1">
        <v>5</v>
      </c>
      <c r="O6924" s="1">
        <v>3</v>
      </c>
      <c r="P6924" s="11">
        <v>16</v>
      </c>
    </row>
    <row r="6925" spans="3:16" x14ac:dyDescent="0.25">
      <c r="C6925" s="125"/>
      <c r="D6925" s="120"/>
      <c r="E6925" s="9"/>
      <c r="F6925" s="10"/>
      <c r="G6925" s="8">
        <v>100</v>
      </c>
      <c r="H6925" s="13">
        <v>12.5</v>
      </c>
      <c r="I6925" s="2">
        <v>9.0116279069769991</v>
      </c>
      <c r="J6925" s="2">
        <v>45.348837209301998</v>
      </c>
      <c r="K6925" s="2">
        <v>5.2325581395349996</v>
      </c>
      <c r="L6925" s="2">
        <v>16.860465116278998</v>
      </c>
      <c r="M6925" s="2">
        <v>4.0697674418599998</v>
      </c>
      <c r="N6925" s="2">
        <v>1.4534883720930001</v>
      </c>
      <c r="O6925" s="2">
        <v>0.87209302325600002</v>
      </c>
      <c r="P6925" s="14">
        <v>4.6511627906979998</v>
      </c>
    </row>
    <row r="6926" spans="3:16" x14ac:dyDescent="0.25">
      <c r="C6926" s="125"/>
      <c r="D6926" s="120"/>
      <c r="E6926" s="4" t="s">
        <v>51</v>
      </c>
      <c r="F6926" s="5"/>
      <c r="G6926" s="6">
        <v>140</v>
      </c>
      <c r="H6926" s="7">
        <v>14</v>
      </c>
      <c r="I6926" s="1">
        <v>14</v>
      </c>
      <c r="J6926" s="1">
        <v>71</v>
      </c>
      <c r="K6926" s="1">
        <v>10</v>
      </c>
      <c r="L6926" s="1">
        <v>16</v>
      </c>
      <c r="M6926" s="1">
        <v>4</v>
      </c>
      <c r="N6926" s="1">
        <v>0</v>
      </c>
      <c r="O6926" s="1">
        <v>5</v>
      </c>
      <c r="P6926" s="11">
        <v>6</v>
      </c>
    </row>
    <row r="6927" spans="3:16" x14ac:dyDescent="0.25">
      <c r="C6927" s="125"/>
      <c r="D6927" s="120"/>
      <c r="E6927" s="9"/>
      <c r="F6927" s="10"/>
      <c r="G6927" s="8">
        <v>100</v>
      </c>
      <c r="H6927" s="13">
        <v>10</v>
      </c>
      <c r="I6927" s="2">
        <v>10</v>
      </c>
      <c r="J6927" s="2">
        <v>50.714285714286</v>
      </c>
      <c r="K6927" s="2">
        <v>7.1428571428570002</v>
      </c>
      <c r="L6927" s="2">
        <v>11.428571428571001</v>
      </c>
      <c r="M6927" s="2">
        <v>2.8571428571430002</v>
      </c>
      <c r="N6927" s="16">
        <v>0</v>
      </c>
      <c r="O6927" s="2">
        <v>3.5714285714290002</v>
      </c>
      <c r="P6927" s="14">
        <v>4.2857142857139996</v>
      </c>
    </row>
    <row r="6928" spans="3:16" x14ac:dyDescent="0.25">
      <c r="C6928" s="125"/>
      <c r="D6928" s="120"/>
      <c r="E6928" s="4" t="s">
        <v>52</v>
      </c>
      <c r="F6928" s="5"/>
      <c r="G6928" s="6">
        <v>135</v>
      </c>
      <c r="H6928" s="7">
        <v>12</v>
      </c>
      <c r="I6928" s="1">
        <v>8</v>
      </c>
      <c r="J6928" s="1">
        <v>71</v>
      </c>
      <c r="K6928" s="1">
        <v>10</v>
      </c>
      <c r="L6928" s="1">
        <v>23</v>
      </c>
      <c r="M6928" s="1">
        <v>3</v>
      </c>
      <c r="N6928" s="1">
        <v>2</v>
      </c>
      <c r="O6928" s="1">
        <v>1</v>
      </c>
      <c r="P6928" s="11">
        <v>5</v>
      </c>
    </row>
    <row r="6929" spans="3:16" x14ac:dyDescent="0.25">
      <c r="C6929" s="125"/>
      <c r="D6929" s="120"/>
      <c r="E6929" s="9"/>
      <c r="F6929" s="10"/>
      <c r="G6929" s="8">
        <v>100</v>
      </c>
      <c r="H6929" s="13">
        <v>8.8888888888889994</v>
      </c>
      <c r="I6929" s="2">
        <v>5.9259259259260002</v>
      </c>
      <c r="J6929" s="2">
        <v>52.592592592593</v>
      </c>
      <c r="K6929" s="2">
        <v>7.4074074074069998</v>
      </c>
      <c r="L6929" s="2">
        <v>17.037037037036999</v>
      </c>
      <c r="M6929" s="2">
        <v>2.2222222222219998</v>
      </c>
      <c r="N6929" s="2">
        <v>1.481481481481</v>
      </c>
      <c r="O6929" s="2">
        <v>0.74074074074100005</v>
      </c>
      <c r="P6929" s="14">
        <v>3.7037037037039999</v>
      </c>
    </row>
    <row r="6930" spans="3:16" x14ac:dyDescent="0.25">
      <c r="C6930" s="125"/>
      <c r="D6930" s="120"/>
      <c r="E6930" s="4" t="s">
        <v>18</v>
      </c>
      <c r="F6930" s="5"/>
      <c r="G6930" s="6">
        <v>22</v>
      </c>
      <c r="H6930" s="7">
        <v>2</v>
      </c>
      <c r="I6930" s="1">
        <v>1</v>
      </c>
      <c r="J6930" s="1">
        <v>5</v>
      </c>
      <c r="K6930" s="1">
        <v>2</v>
      </c>
      <c r="L6930" s="1">
        <v>3</v>
      </c>
      <c r="M6930" s="1">
        <v>3</v>
      </c>
      <c r="N6930" s="1">
        <v>4</v>
      </c>
      <c r="O6930" s="1">
        <v>0</v>
      </c>
      <c r="P6930" s="11">
        <v>2</v>
      </c>
    </row>
    <row r="6931" spans="3:16" x14ac:dyDescent="0.25">
      <c r="C6931" s="125"/>
      <c r="D6931" s="120"/>
      <c r="E6931" s="9"/>
      <c r="F6931" s="10"/>
      <c r="G6931" s="8">
        <v>100</v>
      </c>
      <c r="H6931" s="13">
        <v>9.0909090909089993</v>
      </c>
      <c r="I6931" s="2">
        <v>4.5454545454549997</v>
      </c>
      <c r="J6931" s="2">
        <v>22.727272727273</v>
      </c>
      <c r="K6931" s="2">
        <v>9.0909090909089993</v>
      </c>
      <c r="L6931" s="2">
        <v>13.636363636364001</v>
      </c>
      <c r="M6931" s="2">
        <v>13.636363636364001</v>
      </c>
      <c r="N6931" s="2">
        <v>18.181818181817999</v>
      </c>
      <c r="O6931" s="16">
        <v>0</v>
      </c>
      <c r="P6931" s="14">
        <v>9.0909090909089993</v>
      </c>
    </row>
    <row r="6932" spans="3:16" x14ac:dyDescent="0.25">
      <c r="C6932" s="121" t="s">
        <v>53</v>
      </c>
      <c r="D6932" s="119" t="s">
        <v>20</v>
      </c>
      <c r="E6932" s="18" t="s">
        <v>54</v>
      </c>
      <c r="F6932" s="17"/>
      <c r="G6932" s="19">
        <v>232</v>
      </c>
      <c r="H6932" s="21">
        <v>34</v>
      </c>
      <c r="I6932" s="3">
        <v>24</v>
      </c>
      <c r="J6932" s="3">
        <v>84</v>
      </c>
      <c r="K6932" s="3">
        <v>14</v>
      </c>
      <c r="L6932" s="3">
        <v>42</v>
      </c>
      <c r="M6932" s="3">
        <v>14</v>
      </c>
      <c r="N6932" s="3">
        <v>3</v>
      </c>
      <c r="O6932" s="3">
        <v>3</v>
      </c>
      <c r="P6932" s="22">
        <v>14</v>
      </c>
    </row>
    <row r="6933" spans="3:16" x14ac:dyDescent="0.25">
      <c r="C6933" s="125"/>
      <c r="D6933" s="120"/>
      <c r="E6933" s="9"/>
      <c r="F6933" s="10"/>
      <c r="G6933" s="8">
        <v>100</v>
      </c>
      <c r="H6933" s="13">
        <v>14.655172413793</v>
      </c>
      <c r="I6933" s="2">
        <v>10.344827586207</v>
      </c>
      <c r="J6933" s="2">
        <v>36.206896551724</v>
      </c>
      <c r="K6933" s="2">
        <v>6.0344827586210004</v>
      </c>
      <c r="L6933" s="2">
        <v>18.103448275862</v>
      </c>
      <c r="M6933" s="2">
        <v>6.0344827586210004</v>
      </c>
      <c r="N6933" s="2">
        <v>1.293103448276</v>
      </c>
      <c r="O6933" s="2">
        <v>1.293103448276</v>
      </c>
      <c r="P6933" s="14">
        <v>6.0344827586210004</v>
      </c>
    </row>
    <row r="6934" spans="3:16" x14ac:dyDescent="0.25">
      <c r="C6934" s="125"/>
      <c r="D6934" s="120"/>
      <c r="E6934" s="4" t="s">
        <v>55</v>
      </c>
      <c r="F6934" s="5"/>
      <c r="G6934" s="6">
        <v>953</v>
      </c>
      <c r="H6934" s="7">
        <v>137</v>
      </c>
      <c r="I6934" s="1">
        <v>80</v>
      </c>
      <c r="J6934" s="1">
        <v>419</v>
      </c>
      <c r="K6934" s="1">
        <v>111</v>
      </c>
      <c r="L6934" s="1">
        <v>102</v>
      </c>
      <c r="M6934" s="1">
        <v>42</v>
      </c>
      <c r="N6934" s="1">
        <v>18</v>
      </c>
      <c r="O6934" s="1">
        <v>9</v>
      </c>
      <c r="P6934" s="11">
        <v>35</v>
      </c>
    </row>
    <row r="6935" spans="3:16" x14ac:dyDescent="0.25">
      <c r="C6935" s="125"/>
      <c r="D6935" s="120"/>
      <c r="E6935" s="9"/>
      <c r="F6935" s="10"/>
      <c r="G6935" s="8">
        <v>100</v>
      </c>
      <c r="H6935" s="13">
        <v>14.375655823715</v>
      </c>
      <c r="I6935" s="2">
        <v>8.3945435466949991</v>
      </c>
      <c r="J6935" s="2">
        <v>43.966421825813001</v>
      </c>
      <c r="K6935" s="2">
        <v>11.647429171039001</v>
      </c>
      <c r="L6935" s="2">
        <v>10.703043022036001</v>
      </c>
      <c r="M6935" s="2">
        <v>4.4071353620149996</v>
      </c>
      <c r="N6935" s="2">
        <v>1.888772298006</v>
      </c>
      <c r="O6935" s="2">
        <v>0.944386149003</v>
      </c>
      <c r="P6935" s="14">
        <v>3.6726128016790001</v>
      </c>
    </row>
    <row r="6936" spans="3:16" ht="25.2" x14ac:dyDescent="0.25">
      <c r="C6936" s="125"/>
      <c r="D6936" s="120"/>
      <c r="E6936" s="4" t="s">
        <v>56</v>
      </c>
      <c r="F6936" s="5"/>
      <c r="G6936" s="6">
        <v>469</v>
      </c>
      <c r="H6936" s="7">
        <v>51</v>
      </c>
      <c r="I6936" s="1">
        <v>41</v>
      </c>
      <c r="J6936" s="1">
        <v>220</v>
      </c>
      <c r="K6936" s="1">
        <v>33</v>
      </c>
      <c r="L6936" s="1">
        <v>74</v>
      </c>
      <c r="M6936" s="1">
        <v>17</v>
      </c>
      <c r="N6936" s="1">
        <v>7</v>
      </c>
      <c r="O6936" s="1">
        <v>11</v>
      </c>
      <c r="P6936" s="11">
        <v>15</v>
      </c>
    </row>
    <row r="6937" spans="3:16" x14ac:dyDescent="0.25">
      <c r="C6937" s="125"/>
      <c r="D6937" s="120"/>
      <c r="E6937" s="9"/>
      <c r="F6937" s="10"/>
      <c r="G6937" s="8">
        <v>100</v>
      </c>
      <c r="H6937" s="13">
        <v>10.874200426439</v>
      </c>
      <c r="I6937" s="2">
        <v>8.7420042643919995</v>
      </c>
      <c r="J6937" s="2">
        <v>46.908315565031998</v>
      </c>
      <c r="K6937" s="2">
        <v>7.0362473347550001</v>
      </c>
      <c r="L6937" s="2">
        <v>15.778251599147</v>
      </c>
      <c r="M6937" s="2">
        <v>3.6247334754799998</v>
      </c>
      <c r="N6937" s="2">
        <v>1.492537313433</v>
      </c>
      <c r="O6937" s="2">
        <v>2.3454157782520002</v>
      </c>
      <c r="P6937" s="14">
        <v>3.1982942430699999</v>
      </c>
    </row>
    <row r="6938" spans="3:16" x14ac:dyDescent="0.25">
      <c r="C6938" s="125"/>
      <c r="D6938" s="120"/>
      <c r="E6938" s="4" t="s">
        <v>57</v>
      </c>
      <c r="F6938" s="5"/>
      <c r="G6938" s="6">
        <v>159</v>
      </c>
      <c r="H6938" s="7">
        <v>27</v>
      </c>
      <c r="I6938" s="1">
        <v>22</v>
      </c>
      <c r="J6938" s="1">
        <v>63</v>
      </c>
      <c r="K6938" s="1">
        <v>22</v>
      </c>
      <c r="L6938" s="1">
        <v>3</v>
      </c>
      <c r="M6938" s="1">
        <v>8</v>
      </c>
      <c r="N6938" s="1">
        <v>6</v>
      </c>
      <c r="O6938" s="1">
        <v>3</v>
      </c>
      <c r="P6938" s="11">
        <v>5</v>
      </c>
    </row>
    <row r="6939" spans="3:16" x14ac:dyDescent="0.25">
      <c r="C6939" s="125"/>
      <c r="D6939" s="120"/>
      <c r="E6939" s="9"/>
      <c r="F6939" s="10"/>
      <c r="G6939" s="8">
        <v>100</v>
      </c>
      <c r="H6939" s="13">
        <v>16.981132075472001</v>
      </c>
      <c r="I6939" s="2">
        <v>13.836477987421</v>
      </c>
      <c r="J6939" s="2">
        <v>39.622641509433997</v>
      </c>
      <c r="K6939" s="2">
        <v>13.836477987421</v>
      </c>
      <c r="L6939" s="2">
        <v>1.88679245283</v>
      </c>
      <c r="M6939" s="2">
        <v>5.0314465408810003</v>
      </c>
      <c r="N6939" s="2">
        <v>3.7735849056599999</v>
      </c>
      <c r="O6939" s="2">
        <v>1.88679245283</v>
      </c>
      <c r="P6939" s="14">
        <v>3.1446540880499998</v>
      </c>
    </row>
    <row r="6940" spans="3:16" x14ac:dyDescent="0.25">
      <c r="C6940" s="125"/>
      <c r="D6940" s="120"/>
      <c r="E6940" s="4" t="s">
        <v>18</v>
      </c>
      <c r="F6940" s="5"/>
      <c r="G6940" s="6">
        <v>14</v>
      </c>
      <c r="H6940" s="7">
        <v>1</v>
      </c>
      <c r="I6940" s="1">
        <v>0</v>
      </c>
      <c r="J6940" s="1">
        <v>4</v>
      </c>
      <c r="K6940" s="1">
        <v>0</v>
      </c>
      <c r="L6940" s="1">
        <v>3</v>
      </c>
      <c r="M6940" s="1">
        <v>1</v>
      </c>
      <c r="N6940" s="1">
        <v>1</v>
      </c>
      <c r="O6940" s="1">
        <v>1</v>
      </c>
      <c r="P6940" s="11">
        <v>3</v>
      </c>
    </row>
    <row r="6941" spans="3:16" x14ac:dyDescent="0.25">
      <c r="C6941" s="125"/>
      <c r="D6941" s="120"/>
      <c r="E6941" s="9"/>
      <c r="F6941" s="10"/>
      <c r="G6941" s="8">
        <v>100</v>
      </c>
      <c r="H6941" s="13">
        <v>7.1428571428570002</v>
      </c>
      <c r="I6941" s="16">
        <v>0</v>
      </c>
      <c r="J6941" s="2">
        <v>28.571428571428999</v>
      </c>
      <c r="K6941" s="16">
        <v>0</v>
      </c>
      <c r="L6941" s="2">
        <v>21.428571428571001</v>
      </c>
      <c r="M6941" s="2">
        <v>7.1428571428570002</v>
      </c>
      <c r="N6941" s="2">
        <v>7.1428571428570002</v>
      </c>
      <c r="O6941" s="2">
        <v>7.1428571428570002</v>
      </c>
      <c r="P6941" s="14">
        <v>21.428571428571001</v>
      </c>
    </row>
    <row r="6942" spans="3:16" x14ac:dyDescent="0.25">
      <c r="C6942" s="121" t="s">
        <v>58</v>
      </c>
      <c r="D6942" s="119" t="s">
        <v>20</v>
      </c>
      <c r="E6942" s="18" t="s">
        <v>59</v>
      </c>
      <c r="F6942" s="17"/>
      <c r="G6942" s="19">
        <v>393</v>
      </c>
      <c r="H6942" s="21">
        <v>46</v>
      </c>
      <c r="I6942" s="3">
        <v>38</v>
      </c>
      <c r="J6942" s="3">
        <v>125</v>
      </c>
      <c r="K6942" s="3">
        <v>30</v>
      </c>
      <c r="L6942" s="3">
        <v>77</v>
      </c>
      <c r="M6942" s="3">
        <v>26</v>
      </c>
      <c r="N6942" s="3">
        <v>13</v>
      </c>
      <c r="O6942" s="3">
        <v>9</v>
      </c>
      <c r="P6942" s="22">
        <v>29</v>
      </c>
    </row>
    <row r="6943" spans="3:16" x14ac:dyDescent="0.25">
      <c r="C6943" s="125"/>
      <c r="D6943" s="120"/>
      <c r="E6943" s="9"/>
      <c r="F6943" s="10"/>
      <c r="G6943" s="8">
        <v>100</v>
      </c>
      <c r="H6943" s="13">
        <v>11.704834605598</v>
      </c>
      <c r="I6943" s="2">
        <v>9.6692111959289999</v>
      </c>
      <c r="J6943" s="2">
        <v>31.806615776080999</v>
      </c>
      <c r="K6943" s="2">
        <v>7.6335877862599997</v>
      </c>
      <c r="L6943" s="2">
        <v>19.592875318066</v>
      </c>
      <c r="M6943" s="2">
        <v>6.6157760814250004</v>
      </c>
      <c r="N6943" s="2">
        <v>3.3078880407120002</v>
      </c>
      <c r="O6943" s="2">
        <v>2.2900763358780001</v>
      </c>
      <c r="P6943" s="14">
        <v>7.3791348600509998</v>
      </c>
    </row>
    <row r="6944" spans="3:16" x14ac:dyDescent="0.25">
      <c r="C6944" s="125"/>
      <c r="D6944" s="120"/>
      <c r="E6944" s="4" t="s">
        <v>60</v>
      </c>
      <c r="F6944" s="5"/>
      <c r="G6944" s="6">
        <v>798</v>
      </c>
      <c r="H6944" s="7">
        <v>106</v>
      </c>
      <c r="I6944" s="1">
        <v>67</v>
      </c>
      <c r="J6944" s="1">
        <v>370</v>
      </c>
      <c r="K6944" s="1">
        <v>64</v>
      </c>
      <c r="L6944" s="1">
        <v>103</v>
      </c>
      <c r="M6944" s="1">
        <v>33</v>
      </c>
      <c r="N6944" s="1">
        <v>16</v>
      </c>
      <c r="O6944" s="1">
        <v>13</v>
      </c>
      <c r="P6944" s="11">
        <v>26</v>
      </c>
    </row>
    <row r="6945" spans="3:16" x14ac:dyDescent="0.25">
      <c r="C6945" s="125"/>
      <c r="D6945" s="120"/>
      <c r="E6945" s="9"/>
      <c r="F6945" s="10"/>
      <c r="G6945" s="8">
        <v>100</v>
      </c>
      <c r="H6945" s="13">
        <v>13.283208020049999</v>
      </c>
      <c r="I6945" s="2">
        <v>8.3959899749370006</v>
      </c>
      <c r="J6945" s="2">
        <v>46.365914786966997</v>
      </c>
      <c r="K6945" s="2">
        <v>8.0200501253130003</v>
      </c>
      <c r="L6945" s="2">
        <v>12.907268170426001</v>
      </c>
      <c r="M6945" s="2">
        <v>4.1353383458649997</v>
      </c>
      <c r="N6945" s="2">
        <v>2.0050125313280001</v>
      </c>
      <c r="O6945" s="2">
        <v>1.629072681704</v>
      </c>
      <c r="P6945" s="14">
        <v>3.2581453634090001</v>
      </c>
    </row>
    <row r="6946" spans="3:16" ht="25.2" x14ac:dyDescent="0.25">
      <c r="C6946" s="125"/>
      <c r="D6946" s="120"/>
      <c r="E6946" s="4" t="s">
        <v>61</v>
      </c>
      <c r="F6946" s="5"/>
      <c r="G6946" s="6">
        <v>251</v>
      </c>
      <c r="H6946" s="7">
        <v>37</v>
      </c>
      <c r="I6946" s="1">
        <v>25</v>
      </c>
      <c r="J6946" s="1">
        <v>117</v>
      </c>
      <c r="K6946" s="1">
        <v>27</v>
      </c>
      <c r="L6946" s="1">
        <v>28</v>
      </c>
      <c r="M6946" s="1">
        <v>6</v>
      </c>
      <c r="N6946" s="1">
        <v>2</v>
      </c>
      <c r="O6946" s="1">
        <v>2</v>
      </c>
      <c r="P6946" s="11">
        <v>7</v>
      </c>
    </row>
    <row r="6947" spans="3:16" x14ac:dyDescent="0.25">
      <c r="C6947" s="125"/>
      <c r="D6947" s="120"/>
      <c r="E6947" s="9"/>
      <c r="F6947" s="10"/>
      <c r="G6947" s="8">
        <v>100</v>
      </c>
      <c r="H6947" s="13">
        <v>14.741035856573999</v>
      </c>
      <c r="I6947" s="2">
        <v>9.9601593625499998</v>
      </c>
      <c r="J6947" s="2">
        <v>46.613545816733001</v>
      </c>
      <c r="K6947" s="2">
        <v>10.756972111553999</v>
      </c>
      <c r="L6947" s="2">
        <v>11.155378486056</v>
      </c>
      <c r="M6947" s="2">
        <v>2.3904382470119998</v>
      </c>
      <c r="N6947" s="2">
        <v>0.79681274900400001</v>
      </c>
      <c r="O6947" s="2">
        <v>0.79681274900400001</v>
      </c>
      <c r="P6947" s="14">
        <v>2.7888446215139999</v>
      </c>
    </row>
    <row r="6948" spans="3:16" x14ac:dyDescent="0.25">
      <c r="C6948" s="125"/>
      <c r="D6948" s="120"/>
      <c r="E6948" s="4" t="s">
        <v>62</v>
      </c>
      <c r="F6948" s="5"/>
      <c r="G6948" s="6">
        <v>355</v>
      </c>
      <c r="H6948" s="7">
        <v>57</v>
      </c>
      <c r="I6948" s="1">
        <v>35</v>
      </c>
      <c r="J6948" s="1">
        <v>168</v>
      </c>
      <c r="K6948" s="1">
        <v>57</v>
      </c>
      <c r="L6948" s="1">
        <v>12</v>
      </c>
      <c r="M6948" s="1">
        <v>15</v>
      </c>
      <c r="N6948" s="1">
        <v>3</v>
      </c>
      <c r="O6948" s="1">
        <v>2</v>
      </c>
      <c r="P6948" s="11">
        <v>6</v>
      </c>
    </row>
    <row r="6949" spans="3:16" x14ac:dyDescent="0.25">
      <c r="C6949" s="125"/>
      <c r="D6949" s="120"/>
      <c r="E6949" s="9"/>
      <c r="F6949" s="10"/>
      <c r="G6949" s="8">
        <v>100</v>
      </c>
      <c r="H6949" s="13">
        <v>16.056338028169002</v>
      </c>
      <c r="I6949" s="2">
        <v>9.8591549295770005</v>
      </c>
      <c r="J6949" s="2">
        <v>47.323943661972002</v>
      </c>
      <c r="K6949" s="2">
        <v>16.056338028169002</v>
      </c>
      <c r="L6949" s="2">
        <v>3.380281690141</v>
      </c>
      <c r="M6949" s="2">
        <v>4.2253521126760001</v>
      </c>
      <c r="N6949" s="2">
        <v>0.84507042253499998</v>
      </c>
      <c r="O6949" s="2">
        <v>0.56338028168999998</v>
      </c>
      <c r="P6949" s="14">
        <v>1.69014084507</v>
      </c>
    </row>
    <row r="6950" spans="3:16" x14ac:dyDescent="0.25">
      <c r="C6950" s="125"/>
      <c r="D6950" s="120"/>
      <c r="E6950" s="4" t="s">
        <v>63</v>
      </c>
      <c r="F6950" s="5"/>
      <c r="G6950" s="6">
        <v>18</v>
      </c>
      <c r="H6950" s="7">
        <v>3</v>
      </c>
      <c r="I6950" s="1">
        <v>1</v>
      </c>
      <c r="J6950" s="1">
        <v>6</v>
      </c>
      <c r="K6950" s="1">
        <v>1</v>
      </c>
      <c r="L6950" s="1">
        <v>3</v>
      </c>
      <c r="M6950" s="1">
        <v>1</v>
      </c>
      <c r="N6950" s="1">
        <v>0</v>
      </c>
      <c r="O6950" s="1">
        <v>1</v>
      </c>
      <c r="P6950" s="11">
        <v>2</v>
      </c>
    </row>
    <row r="6951" spans="3:16" x14ac:dyDescent="0.25">
      <c r="C6951" s="125"/>
      <c r="D6951" s="120"/>
      <c r="E6951" s="9"/>
      <c r="F6951" s="10"/>
      <c r="G6951" s="8">
        <v>100</v>
      </c>
      <c r="H6951" s="13">
        <v>16.666666666666998</v>
      </c>
      <c r="I6951" s="2">
        <v>5.5555555555560003</v>
      </c>
      <c r="J6951" s="2">
        <v>33.333333333333002</v>
      </c>
      <c r="K6951" s="2">
        <v>5.5555555555560003</v>
      </c>
      <c r="L6951" s="2">
        <v>16.666666666666998</v>
      </c>
      <c r="M6951" s="2">
        <v>5.5555555555560003</v>
      </c>
      <c r="N6951" s="16">
        <v>0</v>
      </c>
      <c r="O6951" s="2">
        <v>5.5555555555560003</v>
      </c>
      <c r="P6951" s="14">
        <v>11.111111111111001</v>
      </c>
    </row>
    <row r="6952" spans="3:16" x14ac:dyDescent="0.25">
      <c r="C6952" s="125"/>
      <c r="D6952" s="120"/>
      <c r="E6952" s="4" t="s">
        <v>18</v>
      </c>
      <c r="F6952" s="5"/>
      <c r="G6952" s="6">
        <v>12</v>
      </c>
      <c r="H6952" s="7">
        <v>1</v>
      </c>
      <c r="I6952" s="1">
        <v>1</v>
      </c>
      <c r="J6952" s="1">
        <v>4</v>
      </c>
      <c r="K6952" s="1">
        <v>1</v>
      </c>
      <c r="L6952" s="1">
        <v>1</v>
      </c>
      <c r="M6952" s="1">
        <v>1</v>
      </c>
      <c r="N6952" s="1">
        <v>1</v>
      </c>
      <c r="O6952" s="1">
        <v>0</v>
      </c>
      <c r="P6952" s="11">
        <v>2</v>
      </c>
    </row>
    <row r="6953" spans="3:16" x14ac:dyDescent="0.25">
      <c r="C6953" s="125"/>
      <c r="D6953" s="120"/>
      <c r="E6953" s="9"/>
      <c r="F6953" s="10"/>
      <c r="G6953" s="8">
        <v>100</v>
      </c>
      <c r="H6953" s="13">
        <v>8.333333333333</v>
      </c>
      <c r="I6953" s="2">
        <v>8.333333333333</v>
      </c>
      <c r="J6953" s="2">
        <v>33.333333333333002</v>
      </c>
      <c r="K6953" s="2">
        <v>8.333333333333</v>
      </c>
      <c r="L6953" s="2">
        <v>8.333333333333</v>
      </c>
      <c r="M6953" s="2">
        <v>8.333333333333</v>
      </c>
      <c r="N6953" s="2">
        <v>8.333333333333</v>
      </c>
      <c r="O6953" s="16">
        <v>0</v>
      </c>
      <c r="P6953" s="14">
        <v>16.666666666666998</v>
      </c>
    </row>
    <row r="6954" spans="3:16" ht="25.2" x14ac:dyDescent="0.25">
      <c r="C6954" s="121" t="s">
        <v>64</v>
      </c>
      <c r="D6954" s="119" t="s">
        <v>20</v>
      </c>
      <c r="E6954" s="18" t="s">
        <v>65</v>
      </c>
      <c r="F6954" s="17"/>
      <c r="G6954" s="19">
        <v>28</v>
      </c>
      <c r="H6954" s="21">
        <v>5</v>
      </c>
      <c r="I6954" s="3">
        <v>1</v>
      </c>
      <c r="J6954" s="3">
        <v>6</v>
      </c>
      <c r="K6954" s="3">
        <v>4</v>
      </c>
      <c r="L6954" s="3">
        <v>5</v>
      </c>
      <c r="M6954" s="3">
        <v>4</v>
      </c>
      <c r="N6954" s="3">
        <v>1</v>
      </c>
      <c r="O6954" s="3">
        <v>1</v>
      </c>
      <c r="P6954" s="22">
        <v>1</v>
      </c>
    </row>
    <row r="6955" spans="3:16" x14ac:dyDescent="0.25">
      <c r="C6955" s="125"/>
      <c r="D6955" s="120"/>
      <c r="E6955" s="9"/>
      <c r="F6955" s="10"/>
      <c r="G6955" s="8">
        <v>100</v>
      </c>
      <c r="H6955" s="13">
        <v>17.857142857143</v>
      </c>
      <c r="I6955" s="2">
        <v>3.5714285714290002</v>
      </c>
      <c r="J6955" s="2">
        <v>21.428571428571001</v>
      </c>
      <c r="K6955" s="2">
        <v>14.285714285714</v>
      </c>
      <c r="L6955" s="2">
        <v>17.857142857143</v>
      </c>
      <c r="M6955" s="2">
        <v>14.285714285714</v>
      </c>
      <c r="N6955" s="2">
        <v>3.5714285714290002</v>
      </c>
      <c r="O6955" s="2">
        <v>3.5714285714290002</v>
      </c>
      <c r="P6955" s="14">
        <v>3.5714285714290002</v>
      </c>
    </row>
    <row r="6956" spans="3:16" ht="37.799999999999997" x14ac:dyDescent="0.25">
      <c r="C6956" s="125"/>
      <c r="D6956" s="120"/>
      <c r="E6956" s="4" t="s">
        <v>66</v>
      </c>
      <c r="F6956" s="5"/>
      <c r="G6956" s="6">
        <v>121</v>
      </c>
      <c r="H6956" s="7">
        <v>20</v>
      </c>
      <c r="I6956" s="1">
        <v>16</v>
      </c>
      <c r="J6956" s="1">
        <v>42</v>
      </c>
      <c r="K6956" s="1">
        <v>16</v>
      </c>
      <c r="L6956" s="1">
        <v>15</v>
      </c>
      <c r="M6956" s="1">
        <v>8</v>
      </c>
      <c r="N6956" s="1">
        <v>0</v>
      </c>
      <c r="O6956" s="1">
        <v>2</v>
      </c>
      <c r="P6956" s="11">
        <v>2</v>
      </c>
    </row>
    <row r="6957" spans="3:16" x14ac:dyDescent="0.25">
      <c r="C6957" s="125"/>
      <c r="D6957" s="120"/>
      <c r="E6957" s="9"/>
      <c r="F6957" s="10"/>
      <c r="G6957" s="8">
        <v>100</v>
      </c>
      <c r="H6957" s="13">
        <v>16.528925619835</v>
      </c>
      <c r="I6957" s="2">
        <v>13.223140495868</v>
      </c>
      <c r="J6957" s="2">
        <v>34.710743801653003</v>
      </c>
      <c r="K6957" s="2">
        <v>13.223140495868</v>
      </c>
      <c r="L6957" s="2">
        <v>12.396694214876</v>
      </c>
      <c r="M6957" s="2">
        <v>6.6115702479339999</v>
      </c>
      <c r="N6957" s="16">
        <v>0</v>
      </c>
      <c r="O6957" s="2">
        <v>1.6528925619829999</v>
      </c>
      <c r="P6957" s="14">
        <v>1.6528925619829999</v>
      </c>
    </row>
    <row r="6958" spans="3:16" ht="37.799999999999997" x14ac:dyDescent="0.25">
      <c r="C6958" s="125"/>
      <c r="D6958" s="120"/>
      <c r="E6958" s="4" t="s">
        <v>67</v>
      </c>
      <c r="F6958" s="5"/>
      <c r="G6958" s="6">
        <v>167</v>
      </c>
      <c r="H6958" s="7">
        <v>29</v>
      </c>
      <c r="I6958" s="1">
        <v>15</v>
      </c>
      <c r="J6958" s="1">
        <v>50</v>
      </c>
      <c r="K6958" s="1">
        <v>17</v>
      </c>
      <c r="L6958" s="1">
        <v>22</v>
      </c>
      <c r="M6958" s="1">
        <v>12</v>
      </c>
      <c r="N6958" s="1">
        <v>5</v>
      </c>
      <c r="O6958" s="1">
        <v>2</v>
      </c>
      <c r="P6958" s="11">
        <v>15</v>
      </c>
    </row>
    <row r="6959" spans="3:16" x14ac:dyDescent="0.25">
      <c r="C6959" s="125"/>
      <c r="D6959" s="120"/>
      <c r="E6959" s="9"/>
      <c r="F6959" s="10"/>
      <c r="G6959" s="8">
        <v>100</v>
      </c>
      <c r="H6959" s="13">
        <v>17.365269461078</v>
      </c>
      <c r="I6959" s="2">
        <v>8.9820359281440005</v>
      </c>
      <c r="J6959" s="2">
        <v>29.940119760479</v>
      </c>
      <c r="K6959" s="2">
        <v>10.179640718563</v>
      </c>
      <c r="L6959" s="2">
        <v>13.173652694611</v>
      </c>
      <c r="M6959" s="2">
        <v>7.1856287425150001</v>
      </c>
      <c r="N6959" s="2">
        <v>2.9940119760480002</v>
      </c>
      <c r="O6959" s="2">
        <v>1.1976047904189999</v>
      </c>
      <c r="P6959" s="14">
        <v>8.9820359281440005</v>
      </c>
    </row>
    <row r="6960" spans="3:16" ht="37.799999999999997" x14ac:dyDescent="0.25">
      <c r="C6960" s="125"/>
      <c r="D6960" s="120"/>
      <c r="E6960" s="4" t="s">
        <v>68</v>
      </c>
      <c r="F6960" s="5"/>
      <c r="G6960" s="6">
        <v>230</v>
      </c>
      <c r="H6960" s="7">
        <v>25</v>
      </c>
      <c r="I6960" s="1">
        <v>22</v>
      </c>
      <c r="J6960" s="1">
        <v>112</v>
      </c>
      <c r="K6960" s="1">
        <v>19</v>
      </c>
      <c r="L6960" s="1">
        <v>28</v>
      </c>
      <c r="M6960" s="1">
        <v>7</v>
      </c>
      <c r="N6960" s="1">
        <v>5</v>
      </c>
      <c r="O6960" s="1">
        <v>6</v>
      </c>
      <c r="P6960" s="11">
        <v>6</v>
      </c>
    </row>
    <row r="6961" spans="3:16" x14ac:dyDescent="0.25">
      <c r="C6961" s="125"/>
      <c r="D6961" s="120"/>
      <c r="E6961" s="9"/>
      <c r="F6961" s="10"/>
      <c r="G6961" s="8">
        <v>100</v>
      </c>
      <c r="H6961" s="13">
        <v>10.869565217390999</v>
      </c>
      <c r="I6961" s="2">
        <v>9.5652173913039995</v>
      </c>
      <c r="J6961" s="2">
        <v>48.695652173912997</v>
      </c>
      <c r="K6961" s="2">
        <v>8.2608695652169999</v>
      </c>
      <c r="L6961" s="2">
        <v>12.173913043478001</v>
      </c>
      <c r="M6961" s="2">
        <v>3.0434782608700002</v>
      </c>
      <c r="N6961" s="2">
        <v>2.1739130434780001</v>
      </c>
      <c r="O6961" s="2">
        <v>2.6086956521740001</v>
      </c>
      <c r="P6961" s="14">
        <v>2.6086956521740001</v>
      </c>
    </row>
    <row r="6962" spans="3:16" ht="37.799999999999997" x14ac:dyDescent="0.25">
      <c r="C6962" s="125"/>
      <c r="D6962" s="120"/>
      <c r="E6962" s="4" t="s">
        <v>69</v>
      </c>
      <c r="F6962" s="5"/>
      <c r="G6962" s="6">
        <v>280</v>
      </c>
      <c r="H6962" s="7">
        <v>46</v>
      </c>
      <c r="I6962" s="1">
        <v>17</v>
      </c>
      <c r="J6962" s="1">
        <v>123</v>
      </c>
      <c r="K6962" s="1">
        <v>23</v>
      </c>
      <c r="L6962" s="1">
        <v>43</v>
      </c>
      <c r="M6962" s="1">
        <v>12</v>
      </c>
      <c r="N6962" s="1">
        <v>6</v>
      </c>
      <c r="O6962" s="1">
        <v>2</v>
      </c>
      <c r="P6962" s="11">
        <v>8</v>
      </c>
    </row>
    <row r="6963" spans="3:16" x14ac:dyDescent="0.25">
      <c r="C6963" s="125"/>
      <c r="D6963" s="120"/>
      <c r="E6963" s="9"/>
      <c r="F6963" s="10"/>
      <c r="G6963" s="8">
        <v>100</v>
      </c>
      <c r="H6963" s="13">
        <v>16.428571428571001</v>
      </c>
      <c r="I6963" s="2">
        <v>6.0714285714290002</v>
      </c>
      <c r="J6963" s="2">
        <v>43.928571428570997</v>
      </c>
      <c r="K6963" s="2">
        <v>8.2142857142859995</v>
      </c>
      <c r="L6963" s="2">
        <v>15.357142857143</v>
      </c>
      <c r="M6963" s="2">
        <v>4.2857142857139996</v>
      </c>
      <c r="N6963" s="2">
        <v>2.1428571428569998</v>
      </c>
      <c r="O6963" s="2">
        <v>0.71428571428599996</v>
      </c>
      <c r="P6963" s="14">
        <v>2.8571428571430002</v>
      </c>
    </row>
    <row r="6964" spans="3:16" ht="37.799999999999997" x14ac:dyDescent="0.25">
      <c r="C6964" s="125"/>
      <c r="D6964" s="120"/>
      <c r="E6964" s="4" t="s">
        <v>70</v>
      </c>
      <c r="F6964" s="5"/>
      <c r="G6964" s="6">
        <v>232</v>
      </c>
      <c r="H6964" s="7">
        <v>28</v>
      </c>
      <c r="I6964" s="1">
        <v>26</v>
      </c>
      <c r="J6964" s="1">
        <v>110</v>
      </c>
      <c r="K6964" s="1">
        <v>18</v>
      </c>
      <c r="L6964" s="1">
        <v>29</v>
      </c>
      <c r="M6964" s="1">
        <v>7</v>
      </c>
      <c r="N6964" s="1">
        <v>4</v>
      </c>
      <c r="O6964" s="1">
        <v>3</v>
      </c>
      <c r="P6964" s="11">
        <v>7</v>
      </c>
    </row>
    <row r="6965" spans="3:16" x14ac:dyDescent="0.25">
      <c r="C6965" s="125"/>
      <c r="D6965" s="120"/>
      <c r="E6965" s="9"/>
      <c r="F6965" s="10"/>
      <c r="G6965" s="8">
        <v>100</v>
      </c>
      <c r="H6965" s="13">
        <v>12.068965517241001</v>
      </c>
      <c r="I6965" s="2">
        <v>11.206896551724</v>
      </c>
      <c r="J6965" s="2">
        <v>47.413793103448</v>
      </c>
      <c r="K6965" s="2">
        <v>7.7586206896550003</v>
      </c>
      <c r="L6965" s="2">
        <v>12.5</v>
      </c>
      <c r="M6965" s="2">
        <v>3.0172413793100001</v>
      </c>
      <c r="N6965" s="2">
        <v>1.7241379310339999</v>
      </c>
      <c r="O6965" s="2">
        <v>1.293103448276</v>
      </c>
      <c r="P6965" s="14">
        <v>3.0172413793100001</v>
      </c>
    </row>
    <row r="6966" spans="3:16" ht="37.799999999999997" x14ac:dyDescent="0.25">
      <c r="C6966" s="125"/>
      <c r="D6966" s="120"/>
      <c r="E6966" s="4" t="s">
        <v>71</v>
      </c>
      <c r="F6966" s="5"/>
      <c r="G6966" s="6">
        <v>258</v>
      </c>
      <c r="H6966" s="7">
        <v>34</v>
      </c>
      <c r="I6966" s="1">
        <v>21</v>
      </c>
      <c r="J6966" s="1">
        <v>124</v>
      </c>
      <c r="K6966" s="1">
        <v>30</v>
      </c>
      <c r="L6966" s="1">
        <v>29</v>
      </c>
      <c r="M6966" s="1">
        <v>6</v>
      </c>
      <c r="N6966" s="1">
        <v>2</v>
      </c>
      <c r="O6966" s="1">
        <v>3</v>
      </c>
      <c r="P6966" s="11">
        <v>9</v>
      </c>
    </row>
    <row r="6967" spans="3:16" x14ac:dyDescent="0.25">
      <c r="C6967" s="125"/>
      <c r="D6967" s="120"/>
      <c r="E6967" s="9"/>
      <c r="F6967" s="10"/>
      <c r="G6967" s="8">
        <v>100</v>
      </c>
      <c r="H6967" s="13">
        <v>13.178294573643001</v>
      </c>
      <c r="I6967" s="2">
        <v>8.1395348837209998</v>
      </c>
      <c r="J6967" s="2">
        <v>48.062015503875998</v>
      </c>
      <c r="K6967" s="2">
        <v>11.627906976744001</v>
      </c>
      <c r="L6967" s="2">
        <v>11.240310077519</v>
      </c>
      <c r="M6967" s="2">
        <v>2.3255813953489999</v>
      </c>
      <c r="N6967" s="2">
        <v>0.77519379845000003</v>
      </c>
      <c r="O6967" s="2">
        <v>1.1627906976739999</v>
      </c>
      <c r="P6967" s="14">
        <v>3.488372093023</v>
      </c>
    </row>
    <row r="6968" spans="3:16" ht="37.799999999999997" x14ac:dyDescent="0.25">
      <c r="C6968" s="125"/>
      <c r="D6968" s="120"/>
      <c r="E6968" s="4" t="s">
        <v>72</v>
      </c>
      <c r="F6968" s="5"/>
      <c r="G6968" s="6">
        <v>238</v>
      </c>
      <c r="H6968" s="7">
        <v>29</v>
      </c>
      <c r="I6968" s="1">
        <v>29</v>
      </c>
      <c r="J6968" s="1">
        <v>107</v>
      </c>
      <c r="K6968" s="1">
        <v>29</v>
      </c>
      <c r="L6968" s="1">
        <v>29</v>
      </c>
      <c r="M6968" s="1">
        <v>6</v>
      </c>
      <c r="N6968" s="1">
        <v>2</v>
      </c>
      <c r="O6968" s="1">
        <v>2</v>
      </c>
      <c r="P6968" s="11">
        <v>5</v>
      </c>
    </row>
    <row r="6969" spans="3:16" x14ac:dyDescent="0.25">
      <c r="C6969" s="125"/>
      <c r="D6969" s="120"/>
      <c r="E6969" s="9"/>
      <c r="F6969" s="10"/>
      <c r="G6969" s="8">
        <v>100</v>
      </c>
      <c r="H6969" s="13">
        <v>12.18487394958</v>
      </c>
      <c r="I6969" s="2">
        <v>12.18487394958</v>
      </c>
      <c r="J6969" s="2">
        <v>44.957983193277002</v>
      </c>
      <c r="K6969" s="2">
        <v>12.18487394958</v>
      </c>
      <c r="L6969" s="2">
        <v>12.18487394958</v>
      </c>
      <c r="M6969" s="2">
        <v>2.5210084033609998</v>
      </c>
      <c r="N6969" s="2">
        <v>0.84033613445400002</v>
      </c>
      <c r="O6969" s="2">
        <v>0.84033613445400002</v>
      </c>
      <c r="P6969" s="14">
        <v>2.100840336134</v>
      </c>
    </row>
    <row r="6970" spans="3:16" ht="37.799999999999997" x14ac:dyDescent="0.25">
      <c r="C6970" s="125"/>
      <c r="D6970" s="120"/>
      <c r="E6970" s="4" t="s">
        <v>73</v>
      </c>
      <c r="F6970" s="5"/>
      <c r="G6970" s="6">
        <v>91</v>
      </c>
      <c r="H6970" s="7">
        <v>13</v>
      </c>
      <c r="I6970" s="1">
        <v>6</v>
      </c>
      <c r="J6970" s="1">
        <v>55</v>
      </c>
      <c r="K6970" s="1">
        <v>5</v>
      </c>
      <c r="L6970" s="1">
        <v>4</v>
      </c>
      <c r="M6970" s="1">
        <v>1</v>
      </c>
      <c r="N6970" s="1">
        <v>2</v>
      </c>
      <c r="O6970" s="1">
        <v>2</v>
      </c>
      <c r="P6970" s="11">
        <v>3</v>
      </c>
    </row>
    <row r="6971" spans="3:16" x14ac:dyDescent="0.25">
      <c r="C6971" s="125"/>
      <c r="D6971" s="120"/>
      <c r="E6971" s="9"/>
      <c r="F6971" s="10"/>
      <c r="G6971" s="8">
        <v>100</v>
      </c>
      <c r="H6971" s="13">
        <v>14.285714285714</v>
      </c>
      <c r="I6971" s="2">
        <v>6.5934065934069999</v>
      </c>
      <c r="J6971" s="2">
        <v>60.439560439559997</v>
      </c>
      <c r="K6971" s="2">
        <v>5.4945054945049998</v>
      </c>
      <c r="L6971" s="2">
        <v>4.3956043956039998</v>
      </c>
      <c r="M6971" s="2">
        <v>1.098901098901</v>
      </c>
      <c r="N6971" s="2">
        <v>2.1978021978019999</v>
      </c>
      <c r="O6971" s="2">
        <v>2.1978021978019999</v>
      </c>
      <c r="P6971" s="14">
        <v>3.2967032967029999</v>
      </c>
    </row>
    <row r="6972" spans="3:16" ht="25.2" x14ac:dyDescent="0.25">
      <c r="C6972" s="125"/>
      <c r="D6972" s="120"/>
      <c r="E6972" s="4" t="s">
        <v>74</v>
      </c>
      <c r="F6972" s="5"/>
      <c r="G6972" s="6">
        <v>69</v>
      </c>
      <c r="H6972" s="7">
        <v>9</v>
      </c>
      <c r="I6972" s="1">
        <v>5</v>
      </c>
      <c r="J6972" s="1">
        <v>33</v>
      </c>
      <c r="K6972" s="1">
        <v>6</v>
      </c>
      <c r="L6972" s="1">
        <v>7</v>
      </c>
      <c r="M6972" s="1">
        <v>3</v>
      </c>
      <c r="N6972" s="1">
        <v>2</v>
      </c>
      <c r="O6972" s="1">
        <v>2</v>
      </c>
      <c r="P6972" s="11">
        <v>2</v>
      </c>
    </row>
    <row r="6973" spans="3:16" x14ac:dyDescent="0.25">
      <c r="C6973" s="125"/>
      <c r="D6973" s="120"/>
      <c r="E6973" s="9"/>
      <c r="F6973" s="10"/>
      <c r="G6973" s="8">
        <v>100</v>
      </c>
      <c r="H6973" s="13">
        <v>13.04347826087</v>
      </c>
      <c r="I6973" s="2">
        <v>7.2463768115939997</v>
      </c>
      <c r="J6973" s="2">
        <v>47.826086956521998</v>
      </c>
      <c r="K6973" s="2">
        <v>8.6956521739130004</v>
      </c>
      <c r="L6973" s="2">
        <v>10.144927536232</v>
      </c>
      <c r="M6973" s="2">
        <v>4.3478260869570002</v>
      </c>
      <c r="N6973" s="2">
        <v>2.898550724638</v>
      </c>
      <c r="O6973" s="2">
        <v>2.898550724638</v>
      </c>
      <c r="P6973" s="14">
        <v>2.898550724638</v>
      </c>
    </row>
    <row r="6974" spans="3:16" x14ac:dyDescent="0.25">
      <c r="C6974" s="125"/>
      <c r="D6974" s="120"/>
      <c r="E6974" s="4" t="s">
        <v>75</v>
      </c>
      <c r="F6974" s="5"/>
      <c r="G6974" s="6">
        <v>20</v>
      </c>
      <c r="H6974" s="7">
        <v>1</v>
      </c>
      <c r="I6974" s="1">
        <v>1</v>
      </c>
      <c r="J6974" s="1">
        <v>1</v>
      </c>
      <c r="K6974" s="1">
        <v>5</v>
      </c>
      <c r="L6974" s="1">
        <v>4</v>
      </c>
      <c r="M6974" s="1">
        <v>4</v>
      </c>
      <c r="N6974" s="1">
        <v>1</v>
      </c>
      <c r="O6974" s="1">
        <v>1</v>
      </c>
      <c r="P6974" s="11">
        <v>2</v>
      </c>
    </row>
    <row r="6975" spans="3:16" x14ac:dyDescent="0.25">
      <c r="C6975" s="125"/>
      <c r="D6975" s="120"/>
      <c r="E6975" s="9"/>
      <c r="F6975" s="10"/>
      <c r="G6975" s="8">
        <v>100</v>
      </c>
      <c r="H6975" s="13">
        <v>5</v>
      </c>
      <c r="I6975" s="2">
        <v>5</v>
      </c>
      <c r="J6975" s="2">
        <v>5</v>
      </c>
      <c r="K6975" s="2">
        <v>25</v>
      </c>
      <c r="L6975" s="2">
        <v>20</v>
      </c>
      <c r="M6975" s="2">
        <v>20</v>
      </c>
      <c r="N6975" s="2">
        <v>5</v>
      </c>
      <c r="O6975" s="2">
        <v>5</v>
      </c>
      <c r="P6975" s="14">
        <v>10</v>
      </c>
    </row>
    <row r="6976" spans="3:16" x14ac:dyDescent="0.25">
      <c r="C6976" s="125"/>
      <c r="D6976" s="120"/>
      <c r="E6976" s="4" t="s">
        <v>18</v>
      </c>
      <c r="F6976" s="5"/>
      <c r="G6976" s="6">
        <v>93</v>
      </c>
      <c r="H6976" s="7">
        <v>11</v>
      </c>
      <c r="I6976" s="1">
        <v>8</v>
      </c>
      <c r="J6976" s="1">
        <v>27</v>
      </c>
      <c r="K6976" s="1">
        <v>8</v>
      </c>
      <c r="L6976" s="1">
        <v>9</v>
      </c>
      <c r="M6976" s="1">
        <v>12</v>
      </c>
      <c r="N6976" s="1">
        <v>5</v>
      </c>
      <c r="O6976" s="1">
        <v>1</v>
      </c>
      <c r="P6976" s="11">
        <v>12</v>
      </c>
    </row>
    <row r="6977" spans="3:16" x14ac:dyDescent="0.25">
      <c r="C6977" s="125"/>
      <c r="D6977" s="120"/>
      <c r="E6977" s="9"/>
      <c r="F6977" s="10"/>
      <c r="G6977" s="8">
        <v>100</v>
      </c>
      <c r="H6977" s="13">
        <v>11.827956989246999</v>
      </c>
      <c r="I6977" s="2">
        <v>8.6021505376339995</v>
      </c>
      <c r="J6977" s="2">
        <v>29.032258064516</v>
      </c>
      <c r="K6977" s="2">
        <v>8.6021505376339995</v>
      </c>
      <c r="L6977" s="2">
        <v>9.6774193548389995</v>
      </c>
      <c r="M6977" s="2">
        <v>12.903225806451999</v>
      </c>
      <c r="N6977" s="2">
        <v>5.3763440860219998</v>
      </c>
      <c r="O6977" s="2">
        <v>1.0752688172039999</v>
      </c>
      <c r="P6977" s="14">
        <v>12.903225806451999</v>
      </c>
    </row>
    <row r="6978" spans="3:16" x14ac:dyDescent="0.25">
      <c r="C6978" s="121" t="s">
        <v>76</v>
      </c>
      <c r="D6978" s="119" t="s">
        <v>20</v>
      </c>
      <c r="E6978" s="18" t="s">
        <v>77</v>
      </c>
      <c r="F6978" s="17"/>
      <c r="G6978" s="19">
        <v>470</v>
      </c>
      <c r="H6978" s="21">
        <v>95</v>
      </c>
      <c r="I6978" s="3">
        <v>65</v>
      </c>
      <c r="J6978" s="3">
        <v>127</v>
      </c>
      <c r="K6978" s="3">
        <v>79</v>
      </c>
      <c r="L6978" s="3">
        <v>48</v>
      </c>
      <c r="M6978" s="3">
        <v>32</v>
      </c>
      <c r="N6978" s="3">
        <v>9</v>
      </c>
      <c r="O6978" s="3">
        <v>5</v>
      </c>
      <c r="P6978" s="22">
        <v>10</v>
      </c>
    </row>
    <row r="6979" spans="3:16" x14ac:dyDescent="0.25">
      <c r="C6979" s="125"/>
      <c r="D6979" s="120"/>
      <c r="E6979" s="9"/>
      <c r="F6979" s="10"/>
      <c r="G6979" s="8">
        <v>100</v>
      </c>
      <c r="H6979" s="13">
        <v>20.212765957447001</v>
      </c>
      <c r="I6979" s="2">
        <v>13.829787234043</v>
      </c>
      <c r="J6979" s="2">
        <v>27.021276595745</v>
      </c>
      <c r="K6979" s="2">
        <v>16.808510638297999</v>
      </c>
      <c r="L6979" s="2">
        <v>10.212765957447001</v>
      </c>
      <c r="M6979" s="2">
        <v>6.8085106382980003</v>
      </c>
      <c r="N6979" s="2">
        <v>1.914893617021</v>
      </c>
      <c r="O6979" s="2">
        <v>1.0638297872339999</v>
      </c>
      <c r="P6979" s="14">
        <v>2.1276595744679998</v>
      </c>
    </row>
    <row r="6980" spans="3:16" x14ac:dyDescent="0.25">
      <c r="C6980" s="125"/>
      <c r="D6980" s="120"/>
      <c r="E6980" s="4" t="s">
        <v>78</v>
      </c>
      <c r="F6980" s="5"/>
      <c r="G6980" s="6">
        <v>741</v>
      </c>
      <c r="H6980" s="7">
        <v>114</v>
      </c>
      <c r="I6980" s="1">
        <v>74</v>
      </c>
      <c r="J6980" s="1">
        <v>312</v>
      </c>
      <c r="K6980" s="1">
        <v>64</v>
      </c>
      <c r="L6980" s="1">
        <v>84</v>
      </c>
      <c r="M6980" s="1">
        <v>30</v>
      </c>
      <c r="N6980" s="1">
        <v>12</v>
      </c>
      <c r="O6980" s="1">
        <v>17</v>
      </c>
      <c r="P6980" s="11">
        <v>34</v>
      </c>
    </row>
    <row r="6981" spans="3:16" x14ac:dyDescent="0.25">
      <c r="C6981" s="125"/>
      <c r="D6981" s="120"/>
      <c r="E6981" s="9"/>
      <c r="F6981" s="10"/>
      <c r="G6981" s="8">
        <v>100</v>
      </c>
      <c r="H6981" s="13">
        <v>15.384615384615</v>
      </c>
      <c r="I6981" s="2">
        <v>9.9865047233470001</v>
      </c>
      <c r="J6981" s="2">
        <v>42.105263157895003</v>
      </c>
      <c r="K6981" s="2">
        <v>8.6369770580300003</v>
      </c>
      <c r="L6981" s="2">
        <v>11.336032388664</v>
      </c>
      <c r="M6981" s="2">
        <v>4.0485829959509996</v>
      </c>
      <c r="N6981" s="2">
        <v>1.619433198381</v>
      </c>
      <c r="O6981" s="2">
        <v>2.2941970310389999</v>
      </c>
      <c r="P6981" s="14">
        <v>4.5883940620779997</v>
      </c>
    </row>
    <row r="6982" spans="3:16" x14ac:dyDescent="0.25">
      <c r="C6982" s="125"/>
      <c r="D6982" s="120"/>
      <c r="E6982" s="4" t="s">
        <v>79</v>
      </c>
      <c r="F6982" s="5"/>
      <c r="G6982" s="6">
        <v>443</v>
      </c>
      <c r="H6982" s="7">
        <v>32</v>
      </c>
      <c r="I6982" s="1">
        <v>17</v>
      </c>
      <c r="J6982" s="1">
        <v>264</v>
      </c>
      <c r="K6982" s="1">
        <v>26</v>
      </c>
      <c r="L6982" s="1">
        <v>63</v>
      </c>
      <c r="M6982" s="1">
        <v>15</v>
      </c>
      <c r="N6982" s="1">
        <v>7</v>
      </c>
      <c r="O6982" s="1">
        <v>3</v>
      </c>
      <c r="P6982" s="11">
        <v>16</v>
      </c>
    </row>
    <row r="6983" spans="3:16" x14ac:dyDescent="0.25">
      <c r="C6983" s="125"/>
      <c r="D6983" s="120"/>
      <c r="E6983" s="9"/>
      <c r="F6983" s="10"/>
      <c r="G6983" s="8">
        <v>100</v>
      </c>
      <c r="H6983" s="13">
        <v>7.2234762979680003</v>
      </c>
      <c r="I6983" s="2">
        <v>3.8374717832959999</v>
      </c>
      <c r="J6983" s="2">
        <v>59.593679458239002</v>
      </c>
      <c r="K6983" s="2">
        <v>5.8690744920990001</v>
      </c>
      <c r="L6983" s="2">
        <v>14.221218961625</v>
      </c>
      <c r="M6983" s="2">
        <v>3.386004514673</v>
      </c>
      <c r="N6983" s="2">
        <v>1.5801354401809999</v>
      </c>
      <c r="O6983" s="2">
        <v>0.67720090293500002</v>
      </c>
      <c r="P6983" s="14">
        <v>3.6117381489840001</v>
      </c>
    </row>
    <row r="6984" spans="3:16" x14ac:dyDescent="0.25">
      <c r="C6984" s="125"/>
      <c r="D6984" s="120"/>
      <c r="E6984" s="4" t="s">
        <v>80</v>
      </c>
      <c r="F6984" s="5"/>
      <c r="G6984" s="6">
        <v>173</v>
      </c>
      <c r="H6984" s="7">
        <v>9</v>
      </c>
      <c r="I6984" s="1">
        <v>11</v>
      </c>
      <c r="J6984" s="1">
        <v>87</v>
      </c>
      <c r="K6984" s="1">
        <v>11</v>
      </c>
      <c r="L6984" s="1">
        <v>29</v>
      </c>
      <c r="M6984" s="1">
        <v>5</v>
      </c>
      <c r="N6984" s="1">
        <v>7</v>
      </c>
      <c r="O6984" s="1">
        <v>2</v>
      </c>
      <c r="P6984" s="11">
        <v>12</v>
      </c>
    </row>
    <row r="6985" spans="3:16" x14ac:dyDescent="0.25">
      <c r="C6985" s="125"/>
      <c r="D6985" s="120"/>
      <c r="E6985" s="9"/>
      <c r="F6985" s="10"/>
      <c r="G6985" s="8">
        <v>100</v>
      </c>
      <c r="H6985" s="13">
        <v>5.2023121387279998</v>
      </c>
      <c r="I6985" s="2">
        <v>6.3583815028900004</v>
      </c>
      <c r="J6985" s="2">
        <v>50.289017341040001</v>
      </c>
      <c r="K6985" s="2">
        <v>6.3583815028900004</v>
      </c>
      <c r="L6985" s="2">
        <v>16.763005780347001</v>
      </c>
      <c r="M6985" s="2">
        <v>2.8901734104050001</v>
      </c>
      <c r="N6985" s="2">
        <v>4.0462427745660001</v>
      </c>
      <c r="O6985" s="2">
        <v>1.1560693641619999</v>
      </c>
      <c r="P6985" s="14">
        <v>6.9364161849709998</v>
      </c>
    </row>
    <row r="6986" spans="3:16" x14ac:dyDescent="0.25">
      <c r="C6986" s="121" t="s">
        <v>81</v>
      </c>
      <c r="D6986" s="119" t="s">
        <v>20</v>
      </c>
      <c r="E6986" s="18" t="s">
        <v>82</v>
      </c>
      <c r="F6986" s="17"/>
      <c r="G6986" s="19">
        <v>215</v>
      </c>
      <c r="H6986" s="21">
        <v>20</v>
      </c>
      <c r="I6986" s="3">
        <v>6</v>
      </c>
      <c r="J6986" s="3">
        <v>114</v>
      </c>
      <c r="K6986" s="3">
        <v>15</v>
      </c>
      <c r="L6986" s="3">
        <v>29</v>
      </c>
      <c r="M6986" s="3">
        <v>18</v>
      </c>
      <c r="N6986" s="3">
        <v>2</v>
      </c>
      <c r="O6986" s="3">
        <v>4</v>
      </c>
      <c r="P6986" s="22">
        <v>7</v>
      </c>
    </row>
    <row r="6987" spans="3:16" x14ac:dyDescent="0.25">
      <c r="C6987" s="125"/>
      <c r="D6987" s="120"/>
      <c r="E6987" s="9"/>
      <c r="F6987" s="10"/>
      <c r="G6987" s="8">
        <v>100</v>
      </c>
      <c r="H6987" s="13">
        <v>9.3023255813949994</v>
      </c>
      <c r="I6987" s="2">
        <v>2.790697674419</v>
      </c>
      <c r="J6987" s="2">
        <v>53.023255813953</v>
      </c>
      <c r="K6987" s="2">
        <v>6.9767441860470001</v>
      </c>
      <c r="L6987" s="2">
        <v>13.488372093023001</v>
      </c>
      <c r="M6987" s="2">
        <v>8.3720930232559994</v>
      </c>
      <c r="N6987" s="2">
        <v>0.93023255814000005</v>
      </c>
      <c r="O6987" s="2">
        <v>1.860465116279</v>
      </c>
      <c r="P6987" s="14">
        <v>3.255813953488</v>
      </c>
    </row>
    <row r="6988" spans="3:16" x14ac:dyDescent="0.25">
      <c r="C6988" s="125"/>
      <c r="D6988" s="120"/>
      <c r="E6988" s="4" t="s">
        <v>83</v>
      </c>
      <c r="F6988" s="5"/>
      <c r="G6988" s="6">
        <v>550</v>
      </c>
      <c r="H6988" s="7">
        <v>112</v>
      </c>
      <c r="I6988" s="1">
        <v>65</v>
      </c>
      <c r="J6988" s="1">
        <v>162</v>
      </c>
      <c r="K6988" s="1">
        <v>86</v>
      </c>
      <c r="L6988" s="1">
        <v>62</v>
      </c>
      <c r="M6988" s="1">
        <v>18</v>
      </c>
      <c r="N6988" s="1">
        <v>9</v>
      </c>
      <c r="O6988" s="1">
        <v>12</v>
      </c>
      <c r="P6988" s="11">
        <v>24</v>
      </c>
    </row>
    <row r="6989" spans="3:16" x14ac:dyDescent="0.25">
      <c r="C6989" s="125"/>
      <c r="D6989" s="120"/>
      <c r="E6989" s="9"/>
      <c r="F6989" s="10"/>
      <c r="G6989" s="8">
        <v>100</v>
      </c>
      <c r="H6989" s="13">
        <v>20.363636363636001</v>
      </c>
      <c r="I6989" s="2">
        <v>11.818181818182</v>
      </c>
      <c r="J6989" s="2">
        <v>29.454545454544999</v>
      </c>
      <c r="K6989" s="2">
        <v>15.636363636364001</v>
      </c>
      <c r="L6989" s="2">
        <v>11.272727272727</v>
      </c>
      <c r="M6989" s="2">
        <v>3.2727272727269998</v>
      </c>
      <c r="N6989" s="2">
        <v>1.636363636364</v>
      </c>
      <c r="O6989" s="2">
        <v>2.181818181818</v>
      </c>
      <c r="P6989" s="14">
        <v>4.363636363636</v>
      </c>
    </row>
    <row r="6990" spans="3:16" x14ac:dyDescent="0.25">
      <c r="C6990" s="125"/>
      <c r="D6990" s="120"/>
      <c r="E6990" s="4" t="s">
        <v>84</v>
      </c>
      <c r="F6990" s="5"/>
      <c r="G6990" s="6">
        <v>379</v>
      </c>
      <c r="H6990" s="7">
        <v>30</v>
      </c>
      <c r="I6990" s="1">
        <v>33</v>
      </c>
      <c r="J6990" s="1">
        <v>213</v>
      </c>
      <c r="K6990" s="1">
        <v>15</v>
      </c>
      <c r="L6990" s="1">
        <v>53</v>
      </c>
      <c r="M6990" s="1">
        <v>8</v>
      </c>
      <c r="N6990" s="1">
        <v>6</v>
      </c>
      <c r="O6990" s="1">
        <v>2</v>
      </c>
      <c r="P6990" s="11">
        <v>19</v>
      </c>
    </row>
    <row r="6991" spans="3:16" x14ac:dyDescent="0.25">
      <c r="C6991" s="125"/>
      <c r="D6991" s="120"/>
      <c r="E6991" s="9"/>
      <c r="F6991" s="10"/>
      <c r="G6991" s="8">
        <v>100</v>
      </c>
      <c r="H6991" s="13">
        <v>7.9155672823219998</v>
      </c>
      <c r="I6991" s="2">
        <v>8.7071240105540006</v>
      </c>
      <c r="J6991" s="2">
        <v>56.200527704484998</v>
      </c>
      <c r="K6991" s="2">
        <v>3.9577836411609999</v>
      </c>
      <c r="L6991" s="2">
        <v>13.984168865435</v>
      </c>
      <c r="M6991" s="2">
        <v>2.110817941953</v>
      </c>
      <c r="N6991" s="2">
        <v>1.5831134564639999</v>
      </c>
      <c r="O6991" s="2">
        <v>0.52770448548799997</v>
      </c>
      <c r="P6991" s="14">
        <v>5.0131926121369998</v>
      </c>
    </row>
    <row r="6992" spans="3:16" x14ac:dyDescent="0.25">
      <c r="C6992" s="125"/>
      <c r="D6992" s="120"/>
      <c r="E6992" s="4" t="s">
        <v>85</v>
      </c>
      <c r="F6992" s="5"/>
      <c r="G6992" s="6">
        <v>298</v>
      </c>
      <c r="H6992" s="7">
        <v>59</v>
      </c>
      <c r="I6992" s="1">
        <v>43</v>
      </c>
      <c r="J6992" s="1">
        <v>102</v>
      </c>
      <c r="K6992" s="1">
        <v>35</v>
      </c>
      <c r="L6992" s="1">
        <v>26</v>
      </c>
      <c r="M6992" s="1">
        <v>11</v>
      </c>
      <c r="N6992" s="1">
        <v>7</v>
      </c>
      <c r="O6992" s="1">
        <v>5</v>
      </c>
      <c r="P6992" s="11">
        <v>10</v>
      </c>
    </row>
    <row r="6993" spans="3:16" x14ac:dyDescent="0.25">
      <c r="C6993" s="125"/>
      <c r="D6993" s="120"/>
      <c r="E6993" s="9"/>
      <c r="F6993" s="10"/>
      <c r="G6993" s="8">
        <v>100</v>
      </c>
      <c r="H6993" s="13">
        <v>19.798657718121</v>
      </c>
      <c r="I6993" s="2">
        <v>14.429530201342001</v>
      </c>
      <c r="J6993" s="2">
        <v>34.228187919462997</v>
      </c>
      <c r="K6993" s="2">
        <v>11.744966442953</v>
      </c>
      <c r="L6993" s="2">
        <v>8.7248322147649997</v>
      </c>
      <c r="M6993" s="2">
        <v>3.6912751677850002</v>
      </c>
      <c r="N6993" s="2">
        <v>2.3489932885910001</v>
      </c>
      <c r="O6993" s="2">
        <v>1.677852348993</v>
      </c>
      <c r="P6993" s="14">
        <v>3.355704697987</v>
      </c>
    </row>
    <row r="6994" spans="3:16" x14ac:dyDescent="0.25">
      <c r="C6994" s="125"/>
      <c r="D6994" s="120"/>
      <c r="E6994" s="4" t="s">
        <v>86</v>
      </c>
      <c r="F6994" s="5"/>
      <c r="G6994" s="6">
        <v>176</v>
      </c>
      <c r="H6994" s="7">
        <v>9</v>
      </c>
      <c r="I6994" s="1">
        <v>11</v>
      </c>
      <c r="J6994" s="1">
        <v>89</v>
      </c>
      <c r="K6994" s="1">
        <v>11</v>
      </c>
      <c r="L6994" s="1">
        <v>29</v>
      </c>
      <c r="M6994" s="1">
        <v>9</v>
      </c>
      <c r="N6994" s="1">
        <v>7</v>
      </c>
      <c r="O6994" s="1">
        <v>3</v>
      </c>
      <c r="P6994" s="11">
        <v>8</v>
      </c>
    </row>
    <row r="6995" spans="3:16" x14ac:dyDescent="0.25">
      <c r="C6995" s="125"/>
      <c r="D6995" s="120"/>
      <c r="E6995" s="9"/>
      <c r="F6995" s="10"/>
      <c r="G6995" s="8">
        <v>100</v>
      </c>
      <c r="H6995" s="13">
        <v>5.113636363636</v>
      </c>
      <c r="I6995" s="2">
        <v>6.25</v>
      </c>
      <c r="J6995" s="2">
        <v>50.568181818181998</v>
      </c>
      <c r="K6995" s="2">
        <v>6.25</v>
      </c>
      <c r="L6995" s="2">
        <v>16.477272727273</v>
      </c>
      <c r="M6995" s="2">
        <v>5.113636363636</v>
      </c>
      <c r="N6995" s="2">
        <v>3.9772727272730002</v>
      </c>
      <c r="O6995" s="2">
        <v>1.7045454545450001</v>
      </c>
      <c r="P6995" s="14">
        <v>4.5454545454549997</v>
      </c>
    </row>
    <row r="6996" spans="3:16" x14ac:dyDescent="0.25">
      <c r="C6996" s="125"/>
      <c r="D6996" s="120"/>
      <c r="E6996" s="4" t="s">
        <v>87</v>
      </c>
      <c r="F6996" s="5"/>
      <c r="G6996" s="6">
        <v>209</v>
      </c>
      <c r="H6996" s="7">
        <v>20</v>
      </c>
      <c r="I6996" s="1">
        <v>9</v>
      </c>
      <c r="J6996" s="1">
        <v>110</v>
      </c>
      <c r="K6996" s="1">
        <v>18</v>
      </c>
      <c r="L6996" s="1">
        <v>25</v>
      </c>
      <c r="M6996" s="1">
        <v>18</v>
      </c>
      <c r="N6996" s="1">
        <v>4</v>
      </c>
      <c r="O6996" s="1">
        <v>1</v>
      </c>
      <c r="P6996" s="11">
        <v>4</v>
      </c>
    </row>
    <row r="6997" spans="3:16" x14ac:dyDescent="0.25">
      <c r="C6997" s="125"/>
      <c r="D6997" s="120"/>
      <c r="E6997" s="9"/>
      <c r="F6997" s="10"/>
      <c r="G6997" s="8">
        <v>100</v>
      </c>
      <c r="H6997" s="13">
        <v>9.5693779904310006</v>
      </c>
      <c r="I6997" s="2">
        <v>4.306220095694</v>
      </c>
      <c r="J6997" s="2">
        <v>52.631578947367998</v>
      </c>
      <c r="K6997" s="2">
        <v>8.612440191388</v>
      </c>
      <c r="L6997" s="2">
        <v>11.961722488037999</v>
      </c>
      <c r="M6997" s="2">
        <v>8.612440191388</v>
      </c>
      <c r="N6997" s="2">
        <v>1.9138755980860001</v>
      </c>
      <c r="O6997" s="2">
        <v>0.478468899522</v>
      </c>
      <c r="P6997" s="14">
        <v>1.9138755980860001</v>
      </c>
    </row>
    <row r="6998" spans="3:16" x14ac:dyDescent="0.25">
      <c r="C6998" s="121" t="s">
        <v>88</v>
      </c>
      <c r="D6998" s="119" t="s">
        <v>20</v>
      </c>
      <c r="E6998" s="18" t="s">
        <v>89</v>
      </c>
      <c r="F6998" s="17"/>
      <c r="G6998" s="19">
        <v>79</v>
      </c>
      <c r="H6998" s="21">
        <v>9</v>
      </c>
      <c r="I6998" s="3">
        <v>2</v>
      </c>
      <c r="J6998" s="3">
        <v>34</v>
      </c>
      <c r="K6998" s="3">
        <v>11</v>
      </c>
      <c r="L6998" s="3">
        <v>9</v>
      </c>
      <c r="M6998" s="3">
        <v>9</v>
      </c>
      <c r="N6998" s="3">
        <v>1</v>
      </c>
      <c r="O6998" s="3">
        <v>1</v>
      </c>
      <c r="P6998" s="22">
        <v>3</v>
      </c>
    </row>
    <row r="6999" spans="3:16" x14ac:dyDescent="0.25">
      <c r="C6999" s="122"/>
      <c r="D6999" s="120"/>
      <c r="E6999" s="9"/>
      <c r="F6999" s="10"/>
      <c r="G6999" s="8">
        <v>100</v>
      </c>
      <c r="H6999" s="13">
        <v>11.392405063290999</v>
      </c>
      <c r="I6999" s="2">
        <v>2.5316455696200002</v>
      </c>
      <c r="J6999" s="2">
        <v>43.037974683544</v>
      </c>
      <c r="K6999" s="2">
        <v>13.924050632910999</v>
      </c>
      <c r="L6999" s="2">
        <v>11.392405063290999</v>
      </c>
      <c r="M6999" s="2">
        <v>11.392405063290999</v>
      </c>
      <c r="N6999" s="2">
        <v>1.2658227848100001</v>
      </c>
      <c r="O6999" s="2">
        <v>1.2658227848100001</v>
      </c>
      <c r="P6999" s="14">
        <v>3.7974683544299999</v>
      </c>
    </row>
    <row r="7000" spans="3:16" x14ac:dyDescent="0.25">
      <c r="C7000" s="122"/>
      <c r="D7000" s="120"/>
      <c r="E7000" s="4" t="s">
        <v>90</v>
      </c>
      <c r="F7000" s="5"/>
      <c r="G7000" s="6">
        <v>136</v>
      </c>
      <c r="H7000" s="7">
        <v>11</v>
      </c>
      <c r="I7000" s="1">
        <v>4</v>
      </c>
      <c r="J7000" s="1">
        <v>80</v>
      </c>
      <c r="K7000" s="1">
        <v>4</v>
      </c>
      <c r="L7000" s="1">
        <v>20</v>
      </c>
      <c r="M7000" s="1">
        <v>9</v>
      </c>
      <c r="N7000" s="1">
        <v>1</v>
      </c>
      <c r="O7000" s="1">
        <v>3</v>
      </c>
      <c r="P7000" s="11">
        <v>4</v>
      </c>
    </row>
    <row r="7001" spans="3:16" x14ac:dyDescent="0.25">
      <c r="C7001" s="122"/>
      <c r="D7001" s="120"/>
      <c r="E7001" s="9"/>
      <c r="F7001" s="10"/>
      <c r="G7001" s="8">
        <v>100</v>
      </c>
      <c r="H7001" s="13">
        <v>8.0882352941180002</v>
      </c>
      <c r="I7001" s="2">
        <v>2.9411764705880001</v>
      </c>
      <c r="J7001" s="2">
        <v>58.823529411765001</v>
      </c>
      <c r="K7001" s="2">
        <v>2.9411764705880001</v>
      </c>
      <c r="L7001" s="2">
        <v>14.705882352941</v>
      </c>
      <c r="M7001" s="2">
        <v>6.6176470588239997</v>
      </c>
      <c r="N7001" s="2">
        <v>0.73529411764700003</v>
      </c>
      <c r="O7001" s="2">
        <v>2.2058823529409999</v>
      </c>
      <c r="P7001" s="14">
        <v>2.9411764705880001</v>
      </c>
    </row>
    <row r="7002" spans="3:16" x14ac:dyDescent="0.25">
      <c r="C7002" s="122"/>
      <c r="D7002" s="120"/>
      <c r="E7002" s="4" t="s">
        <v>83</v>
      </c>
      <c r="F7002" s="5"/>
      <c r="G7002" s="6">
        <v>550</v>
      </c>
      <c r="H7002" s="7">
        <v>112</v>
      </c>
      <c r="I7002" s="1">
        <v>65</v>
      </c>
      <c r="J7002" s="1">
        <v>162</v>
      </c>
      <c r="K7002" s="1">
        <v>86</v>
      </c>
      <c r="L7002" s="1">
        <v>62</v>
      </c>
      <c r="M7002" s="1">
        <v>18</v>
      </c>
      <c r="N7002" s="1">
        <v>9</v>
      </c>
      <c r="O7002" s="1">
        <v>12</v>
      </c>
      <c r="P7002" s="11">
        <v>24</v>
      </c>
    </row>
    <row r="7003" spans="3:16" x14ac:dyDescent="0.25">
      <c r="C7003" s="122"/>
      <c r="D7003" s="120"/>
      <c r="E7003" s="9"/>
      <c r="F7003" s="10"/>
      <c r="G7003" s="8">
        <v>100</v>
      </c>
      <c r="H7003" s="13">
        <v>20.363636363636001</v>
      </c>
      <c r="I7003" s="2">
        <v>11.818181818182</v>
      </c>
      <c r="J7003" s="2">
        <v>29.454545454544999</v>
      </c>
      <c r="K7003" s="2">
        <v>15.636363636364001</v>
      </c>
      <c r="L7003" s="2">
        <v>11.272727272727</v>
      </c>
      <c r="M7003" s="2">
        <v>3.2727272727269998</v>
      </c>
      <c r="N7003" s="2">
        <v>1.636363636364</v>
      </c>
      <c r="O7003" s="2">
        <v>2.181818181818</v>
      </c>
      <c r="P7003" s="14">
        <v>4.363636363636</v>
      </c>
    </row>
    <row r="7004" spans="3:16" x14ac:dyDescent="0.25">
      <c r="C7004" s="122"/>
      <c r="D7004" s="120"/>
      <c r="E7004" s="4" t="s">
        <v>91</v>
      </c>
      <c r="F7004" s="5"/>
      <c r="G7004" s="6">
        <v>90</v>
      </c>
      <c r="H7004" s="7">
        <v>3</v>
      </c>
      <c r="I7004" s="1">
        <v>6</v>
      </c>
      <c r="J7004" s="1">
        <v>59</v>
      </c>
      <c r="K7004" s="1">
        <v>3</v>
      </c>
      <c r="L7004" s="1">
        <v>12</v>
      </c>
      <c r="M7004" s="1">
        <v>1</v>
      </c>
      <c r="N7004" s="1">
        <v>2</v>
      </c>
      <c r="O7004" s="1">
        <v>0</v>
      </c>
      <c r="P7004" s="11">
        <v>4</v>
      </c>
    </row>
    <row r="7005" spans="3:16" x14ac:dyDescent="0.25">
      <c r="C7005" s="122"/>
      <c r="D7005" s="120"/>
      <c r="E7005" s="9"/>
      <c r="F7005" s="10"/>
      <c r="G7005" s="8">
        <v>100</v>
      </c>
      <c r="H7005" s="13">
        <v>3.333333333333</v>
      </c>
      <c r="I7005" s="2">
        <v>6.666666666667</v>
      </c>
      <c r="J7005" s="2">
        <v>65.555555555555998</v>
      </c>
      <c r="K7005" s="2">
        <v>3.333333333333</v>
      </c>
      <c r="L7005" s="2">
        <v>13.333333333333</v>
      </c>
      <c r="M7005" s="2">
        <v>1.1111111111109999</v>
      </c>
      <c r="N7005" s="2">
        <v>2.2222222222219998</v>
      </c>
      <c r="O7005" s="16">
        <v>0</v>
      </c>
      <c r="P7005" s="14">
        <v>4.4444444444439997</v>
      </c>
    </row>
    <row r="7006" spans="3:16" x14ac:dyDescent="0.25">
      <c r="C7006" s="122"/>
      <c r="D7006" s="120"/>
      <c r="E7006" s="4" t="s">
        <v>92</v>
      </c>
      <c r="F7006" s="5"/>
      <c r="G7006" s="6">
        <v>100</v>
      </c>
      <c r="H7006" s="7">
        <v>5</v>
      </c>
      <c r="I7006" s="1">
        <v>4</v>
      </c>
      <c r="J7006" s="1">
        <v>65</v>
      </c>
      <c r="K7006" s="1">
        <v>3</v>
      </c>
      <c r="L7006" s="1">
        <v>12</v>
      </c>
      <c r="M7006" s="1">
        <v>4</v>
      </c>
      <c r="N7006" s="1">
        <v>2</v>
      </c>
      <c r="O7006" s="1">
        <v>1</v>
      </c>
      <c r="P7006" s="11">
        <v>4</v>
      </c>
    </row>
    <row r="7007" spans="3:16" x14ac:dyDescent="0.25">
      <c r="C7007" s="122"/>
      <c r="D7007" s="120"/>
      <c r="E7007" s="9"/>
      <c r="F7007" s="10"/>
      <c r="G7007" s="8">
        <v>100</v>
      </c>
      <c r="H7007" s="13">
        <v>5</v>
      </c>
      <c r="I7007" s="2">
        <v>4</v>
      </c>
      <c r="J7007" s="2">
        <v>65</v>
      </c>
      <c r="K7007" s="2">
        <v>3</v>
      </c>
      <c r="L7007" s="2">
        <v>12</v>
      </c>
      <c r="M7007" s="2">
        <v>4</v>
      </c>
      <c r="N7007" s="2">
        <v>2</v>
      </c>
      <c r="O7007" s="2">
        <v>1</v>
      </c>
      <c r="P7007" s="14">
        <v>4</v>
      </c>
    </row>
    <row r="7008" spans="3:16" x14ac:dyDescent="0.25">
      <c r="C7008" s="122"/>
      <c r="D7008" s="120"/>
      <c r="E7008" s="4" t="s">
        <v>93</v>
      </c>
      <c r="F7008" s="5"/>
      <c r="G7008" s="6">
        <v>189</v>
      </c>
      <c r="H7008" s="7">
        <v>22</v>
      </c>
      <c r="I7008" s="1">
        <v>23</v>
      </c>
      <c r="J7008" s="1">
        <v>89</v>
      </c>
      <c r="K7008" s="1">
        <v>9</v>
      </c>
      <c r="L7008" s="1">
        <v>29</v>
      </c>
      <c r="M7008" s="1">
        <v>3</v>
      </c>
      <c r="N7008" s="1">
        <v>2</v>
      </c>
      <c r="O7008" s="1">
        <v>1</v>
      </c>
      <c r="P7008" s="11">
        <v>11</v>
      </c>
    </row>
    <row r="7009" spans="2:25" x14ac:dyDescent="0.25">
      <c r="C7009" s="122"/>
      <c r="D7009" s="120"/>
      <c r="E7009" s="9"/>
      <c r="F7009" s="10"/>
      <c r="G7009" s="8">
        <v>100</v>
      </c>
      <c r="H7009" s="13">
        <v>11.640211640212</v>
      </c>
      <c r="I7009" s="2">
        <v>12.169312169312001</v>
      </c>
      <c r="J7009" s="2">
        <v>47.089947089947003</v>
      </c>
      <c r="K7009" s="2">
        <v>4.7619047619049999</v>
      </c>
      <c r="L7009" s="2">
        <v>15.343915343915</v>
      </c>
      <c r="M7009" s="2">
        <v>1.587301587302</v>
      </c>
      <c r="N7009" s="2">
        <v>1.058201058201</v>
      </c>
      <c r="O7009" s="2">
        <v>0.52910052910100003</v>
      </c>
      <c r="P7009" s="14">
        <v>5.8201058201059999</v>
      </c>
    </row>
    <row r="7010" spans="2:25" x14ac:dyDescent="0.25">
      <c r="C7010" s="122"/>
      <c r="D7010" s="120"/>
      <c r="E7010" s="4" t="s">
        <v>85</v>
      </c>
      <c r="F7010" s="5"/>
      <c r="G7010" s="6">
        <v>298</v>
      </c>
      <c r="H7010" s="7">
        <v>59</v>
      </c>
      <c r="I7010" s="1">
        <v>43</v>
      </c>
      <c r="J7010" s="1">
        <v>102</v>
      </c>
      <c r="K7010" s="1">
        <v>35</v>
      </c>
      <c r="L7010" s="1">
        <v>26</v>
      </c>
      <c r="M7010" s="1">
        <v>11</v>
      </c>
      <c r="N7010" s="1">
        <v>7</v>
      </c>
      <c r="O7010" s="1">
        <v>5</v>
      </c>
      <c r="P7010" s="11">
        <v>10</v>
      </c>
    </row>
    <row r="7011" spans="2:25" x14ac:dyDescent="0.25">
      <c r="C7011" s="122"/>
      <c r="D7011" s="120"/>
      <c r="E7011" s="9"/>
      <c r="F7011" s="10"/>
      <c r="G7011" s="8">
        <v>100</v>
      </c>
      <c r="H7011" s="13">
        <v>19.798657718121</v>
      </c>
      <c r="I7011" s="2">
        <v>14.429530201342001</v>
      </c>
      <c r="J7011" s="2">
        <v>34.228187919462997</v>
      </c>
      <c r="K7011" s="2">
        <v>11.744966442953</v>
      </c>
      <c r="L7011" s="2">
        <v>8.7248322147649997</v>
      </c>
      <c r="M7011" s="2">
        <v>3.6912751677850002</v>
      </c>
      <c r="N7011" s="2">
        <v>2.3489932885910001</v>
      </c>
      <c r="O7011" s="2">
        <v>1.677852348993</v>
      </c>
      <c r="P7011" s="14">
        <v>3.355704697987</v>
      </c>
    </row>
    <row r="7012" spans="2:25" x14ac:dyDescent="0.25">
      <c r="C7012" s="122"/>
      <c r="D7012" s="120"/>
      <c r="E7012" s="4" t="s">
        <v>94</v>
      </c>
      <c r="F7012" s="5"/>
      <c r="G7012" s="6">
        <v>126</v>
      </c>
      <c r="H7012" s="7">
        <v>5</v>
      </c>
      <c r="I7012" s="1">
        <v>9</v>
      </c>
      <c r="J7012" s="1">
        <v>67</v>
      </c>
      <c r="K7012" s="1">
        <v>8</v>
      </c>
      <c r="L7012" s="1">
        <v>19</v>
      </c>
      <c r="M7012" s="1">
        <v>9</v>
      </c>
      <c r="N7012" s="1">
        <v>2</v>
      </c>
      <c r="O7012" s="1">
        <v>3</v>
      </c>
      <c r="P7012" s="11">
        <v>4</v>
      </c>
    </row>
    <row r="7013" spans="2:25" x14ac:dyDescent="0.25">
      <c r="C7013" s="122"/>
      <c r="D7013" s="120"/>
      <c r="E7013" s="9"/>
      <c r="F7013" s="10"/>
      <c r="G7013" s="8">
        <v>100</v>
      </c>
      <c r="H7013" s="13">
        <v>3.9682539682539999</v>
      </c>
      <c r="I7013" s="2">
        <v>7.1428571428570002</v>
      </c>
      <c r="J7013" s="2">
        <v>53.174603174603</v>
      </c>
      <c r="K7013" s="2">
        <v>6.3492063492059998</v>
      </c>
      <c r="L7013" s="2">
        <v>15.079365079364999</v>
      </c>
      <c r="M7013" s="2">
        <v>7.1428571428570002</v>
      </c>
      <c r="N7013" s="2">
        <v>1.587301587302</v>
      </c>
      <c r="O7013" s="2">
        <v>2.3809523809519999</v>
      </c>
      <c r="P7013" s="14">
        <v>3.1746031746029999</v>
      </c>
    </row>
    <row r="7014" spans="2:25" x14ac:dyDescent="0.25">
      <c r="C7014" s="122"/>
      <c r="D7014" s="120"/>
      <c r="E7014" s="4" t="s">
        <v>95</v>
      </c>
      <c r="F7014" s="5"/>
      <c r="G7014" s="6">
        <v>50</v>
      </c>
      <c r="H7014" s="7">
        <v>4</v>
      </c>
      <c r="I7014" s="1">
        <v>2</v>
      </c>
      <c r="J7014" s="1">
        <v>22</v>
      </c>
      <c r="K7014" s="1">
        <v>3</v>
      </c>
      <c r="L7014" s="1">
        <v>10</v>
      </c>
      <c r="M7014" s="1">
        <v>0</v>
      </c>
      <c r="N7014" s="1">
        <v>5</v>
      </c>
      <c r="O7014" s="1">
        <v>0</v>
      </c>
      <c r="P7014" s="11">
        <v>4</v>
      </c>
    </row>
    <row r="7015" spans="2:25" x14ac:dyDescent="0.25">
      <c r="C7015" s="122"/>
      <c r="D7015" s="120"/>
      <c r="E7015" s="9"/>
      <c r="F7015" s="10"/>
      <c r="G7015" s="8">
        <v>100</v>
      </c>
      <c r="H7015" s="13">
        <v>8</v>
      </c>
      <c r="I7015" s="2">
        <v>4</v>
      </c>
      <c r="J7015" s="2">
        <v>44</v>
      </c>
      <c r="K7015" s="2">
        <v>6</v>
      </c>
      <c r="L7015" s="2">
        <v>20</v>
      </c>
      <c r="M7015" s="16">
        <v>0</v>
      </c>
      <c r="N7015" s="2">
        <v>10</v>
      </c>
      <c r="O7015" s="16">
        <v>0</v>
      </c>
      <c r="P7015" s="14">
        <v>8</v>
      </c>
    </row>
    <row r="7016" spans="2:25" x14ac:dyDescent="0.25">
      <c r="C7016" s="122"/>
      <c r="D7016" s="120"/>
      <c r="E7016" s="4" t="s">
        <v>87</v>
      </c>
      <c r="F7016" s="5"/>
      <c r="G7016" s="6">
        <v>209</v>
      </c>
      <c r="H7016" s="7">
        <v>20</v>
      </c>
      <c r="I7016" s="1">
        <v>9</v>
      </c>
      <c r="J7016" s="1">
        <v>110</v>
      </c>
      <c r="K7016" s="1">
        <v>18</v>
      </c>
      <c r="L7016" s="1">
        <v>25</v>
      </c>
      <c r="M7016" s="1">
        <v>18</v>
      </c>
      <c r="N7016" s="1">
        <v>4</v>
      </c>
      <c r="O7016" s="1">
        <v>1</v>
      </c>
      <c r="P7016" s="11">
        <v>4</v>
      </c>
    </row>
    <row r="7017" spans="2:25" x14ac:dyDescent="0.25">
      <c r="C7017" s="126"/>
      <c r="D7017" s="123"/>
      <c r="E7017" s="67"/>
      <c r="F7017" s="58"/>
      <c r="G7017" s="75">
        <v>100</v>
      </c>
      <c r="H7017" s="83">
        <v>9.5693779904310006</v>
      </c>
      <c r="I7017" s="41">
        <v>4.306220095694</v>
      </c>
      <c r="J7017" s="41">
        <v>52.631578947367998</v>
      </c>
      <c r="K7017" s="41">
        <v>8.612440191388</v>
      </c>
      <c r="L7017" s="41">
        <v>11.961722488037999</v>
      </c>
      <c r="M7017" s="41">
        <v>8.612440191388</v>
      </c>
      <c r="N7017" s="41">
        <v>1.9138755980860001</v>
      </c>
      <c r="O7017" s="41">
        <v>0.478468899522</v>
      </c>
      <c r="P7017" s="84">
        <v>1.9138755980860001</v>
      </c>
    </row>
    <row r="7019" spans="2:25" x14ac:dyDescent="0.25">
      <c r="B7019" s="48" t="str">
        <f xml:space="preserve"> HYPERLINK("#'目次'!B40", "[34]")</f>
        <v>[34]</v>
      </c>
      <c r="C7019" s="35" t="s">
        <v>302</v>
      </c>
    </row>
    <row r="7022" spans="2:25" x14ac:dyDescent="0.25">
      <c r="C7022" s="35" t="s">
        <v>14</v>
      </c>
    </row>
    <row r="7023" spans="2:25" ht="75.599999999999994" x14ac:dyDescent="0.25">
      <c r="C7023" s="115"/>
      <c r="D7023" s="116"/>
      <c r="E7023" s="116"/>
      <c r="F7023" s="116"/>
      <c r="G7023" s="44" t="s">
        <v>15</v>
      </c>
      <c r="H7023" s="43" t="s">
        <v>303</v>
      </c>
      <c r="I7023" s="26" t="s">
        <v>304</v>
      </c>
      <c r="J7023" s="26" t="s">
        <v>305</v>
      </c>
      <c r="K7023" s="26" t="s">
        <v>306</v>
      </c>
      <c r="L7023" s="26" t="s">
        <v>307</v>
      </c>
      <c r="M7023" s="26" t="s">
        <v>308</v>
      </c>
      <c r="N7023" s="26" t="s">
        <v>309</v>
      </c>
      <c r="O7023" s="26" t="s">
        <v>310</v>
      </c>
      <c r="P7023" s="26" t="s">
        <v>311</v>
      </c>
      <c r="Q7023" s="26" t="s">
        <v>312</v>
      </c>
      <c r="R7023" s="26" t="s">
        <v>313</v>
      </c>
      <c r="S7023" s="26" t="s">
        <v>314</v>
      </c>
      <c r="T7023" s="26" t="s">
        <v>315</v>
      </c>
      <c r="U7023" s="26" t="s">
        <v>316</v>
      </c>
      <c r="V7023" s="26" t="s">
        <v>317</v>
      </c>
      <c r="W7023" s="26" t="s">
        <v>63</v>
      </c>
      <c r="X7023" s="26" t="s">
        <v>318</v>
      </c>
      <c r="Y7023" s="49" t="s">
        <v>18</v>
      </c>
    </row>
    <row r="7024" spans="2:25" x14ac:dyDescent="0.25">
      <c r="C7024" s="117"/>
      <c r="D7024" s="118"/>
      <c r="E7024" s="118"/>
      <c r="F7024" s="118"/>
      <c r="G7024" s="46"/>
      <c r="H7024" s="47"/>
      <c r="I7024" s="27"/>
      <c r="J7024" s="27"/>
      <c r="K7024" s="27"/>
      <c r="L7024" s="27"/>
      <c r="M7024" s="27"/>
      <c r="N7024" s="27"/>
      <c r="O7024" s="27"/>
      <c r="P7024" s="27"/>
      <c r="Q7024" s="27"/>
      <c r="R7024" s="27"/>
      <c r="S7024" s="27"/>
      <c r="T7024" s="27"/>
      <c r="U7024" s="27"/>
      <c r="V7024" s="27"/>
      <c r="W7024" s="27"/>
      <c r="X7024" s="27"/>
      <c r="Y7024" s="45"/>
    </row>
    <row r="7025" spans="3:25" x14ac:dyDescent="0.25">
      <c r="C7025" s="77"/>
      <c r="D7025" s="17"/>
      <c r="E7025" s="76" t="s">
        <v>15</v>
      </c>
      <c r="F7025" s="73"/>
      <c r="G7025" s="57">
        <v>2414</v>
      </c>
      <c r="H7025" s="31">
        <v>523</v>
      </c>
      <c r="I7025" s="31">
        <v>57</v>
      </c>
      <c r="J7025" s="31">
        <v>70</v>
      </c>
      <c r="K7025" s="31">
        <v>39</v>
      </c>
      <c r="L7025" s="31">
        <v>571</v>
      </c>
      <c r="M7025" s="31">
        <v>179</v>
      </c>
      <c r="N7025" s="31">
        <v>1089</v>
      </c>
      <c r="O7025" s="31">
        <v>260</v>
      </c>
      <c r="P7025" s="31">
        <v>254</v>
      </c>
      <c r="Q7025" s="31">
        <v>170</v>
      </c>
      <c r="R7025" s="31">
        <v>576</v>
      </c>
      <c r="S7025" s="31">
        <v>260</v>
      </c>
      <c r="T7025" s="31">
        <v>88</v>
      </c>
      <c r="U7025" s="31">
        <v>80</v>
      </c>
      <c r="V7025" s="31">
        <v>114</v>
      </c>
      <c r="W7025" s="31">
        <v>176</v>
      </c>
      <c r="X7025" s="31">
        <v>228</v>
      </c>
      <c r="Y7025" s="68">
        <v>73</v>
      </c>
    </row>
    <row r="7026" spans="3:25" x14ac:dyDescent="0.25">
      <c r="C7026" s="67"/>
      <c r="D7026" s="58"/>
      <c r="E7026" s="58"/>
      <c r="F7026" s="78"/>
      <c r="G7026" s="8">
        <v>100</v>
      </c>
      <c r="H7026" s="2">
        <v>21.665285832643001</v>
      </c>
      <c r="I7026" s="2">
        <v>2.3612261806129999</v>
      </c>
      <c r="J7026" s="2">
        <v>2.8997514498760002</v>
      </c>
      <c r="K7026" s="2">
        <v>1.615575807788</v>
      </c>
      <c r="L7026" s="2">
        <v>23.653686826843</v>
      </c>
      <c r="M7026" s="2">
        <v>7.4150787075390001</v>
      </c>
      <c r="N7026" s="2">
        <v>45.111847555924001</v>
      </c>
      <c r="O7026" s="2">
        <v>10.770505385252999</v>
      </c>
      <c r="P7026" s="2">
        <v>10.521955260978</v>
      </c>
      <c r="Q7026" s="2">
        <v>7.0422535211269999</v>
      </c>
      <c r="R7026" s="2">
        <v>23.860811930406001</v>
      </c>
      <c r="S7026" s="2">
        <v>10.770505385252999</v>
      </c>
      <c r="T7026" s="2">
        <v>3.6454018227009999</v>
      </c>
      <c r="U7026" s="2">
        <v>3.314001657001</v>
      </c>
      <c r="V7026" s="2">
        <v>4.7224523612259999</v>
      </c>
      <c r="W7026" s="2">
        <v>7.2908036454019998</v>
      </c>
      <c r="X7026" s="2">
        <v>9.4449047224519997</v>
      </c>
      <c r="Y7026" s="14">
        <v>3.0240265120130001</v>
      </c>
    </row>
    <row r="7027" spans="3:25" x14ac:dyDescent="0.25">
      <c r="C7027" s="124" t="s">
        <v>19</v>
      </c>
      <c r="D7027" s="119" t="s">
        <v>20</v>
      </c>
      <c r="E7027" s="18" t="s">
        <v>21</v>
      </c>
      <c r="F7027" s="17"/>
      <c r="G7027" s="19">
        <v>1139</v>
      </c>
      <c r="H7027" s="21">
        <v>240</v>
      </c>
      <c r="I7027" s="3">
        <v>22</v>
      </c>
      <c r="J7027" s="3">
        <v>20</v>
      </c>
      <c r="K7027" s="3">
        <v>21</v>
      </c>
      <c r="L7027" s="3">
        <v>239</v>
      </c>
      <c r="M7027" s="3">
        <v>93</v>
      </c>
      <c r="N7027" s="3">
        <v>563</v>
      </c>
      <c r="O7027" s="3">
        <v>127</v>
      </c>
      <c r="P7027" s="3">
        <v>137</v>
      </c>
      <c r="Q7027" s="3">
        <v>88</v>
      </c>
      <c r="R7027" s="3">
        <v>199</v>
      </c>
      <c r="S7027" s="3">
        <v>225</v>
      </c>
      <c r="T7027" s="3">
        <v>27</v>
      </c>
      <c r="U7027" s="3">
        <v>35</v>
      </c>
      <c r="V7027" s="3">
        <v>63</v>
      </c>
      <c r="W7027" s="3">
        <v>76</v>
      </c>
      <c r="X7027" s="3">
        <v>104</v>
      </c>
      <c r="Y7027" s="22">
        <v>38</v>
      </c>
    </row>
    <row r="7028" spans="3:25" x14ac:dyDescent="0.25">
      <c r="C7028" s="125"/>
      <c r="D7028" s="120"/>
      <c r="E7028" s="9"/>
      <c r="F7028" s="10"/>
      <c r="G7028" s="8">
        <v>100</v>
      </c>
      <c r="H7028" s="13">
        <v>21.071115013168999</v>
      </c>
      <c r="I7028" s="2">
        <v>1.9315188762069999</v>
      </c>
      <c r="J7028" s="2">
        <v>1.755926251097</v>
      </c>
      <c r="K7028" s="2">
        <v>1.843722563652</v>
      </c>
      <c r="L7028" s="2">
        <v>20.983318700615001</v>
      </c>
      <c r="M7028" s="2">
        <v>8.1650570676029997</v>
      </c>
      <c r="N7028" s="2">
        <v>49.429323968393</v>
      </c>
      <c r="O7028" s="2">
        <v>11.150131694469</v>
      </c>
      <c r="P7028" s="2">
        <v>12.028094820018</v>
      </c>
      <c r="Q7028" s="2">
        <v>7.7260755048289997</v>
      </c>
      <c r="R7028" s="2">
        <v>17.47146619842</v>
      </c>
      <c r="S7028" s="2">
        <v>19.754170324846001</v>
      </c>
      <c r="T7028" s="2">
        <v>2.3705004389819999</v>
      </c>
      <c r="U7028" s="2">
        <v>3.0728709394210001</v>
      </c>
      <c r="V7028" s="2">
        <v>5.531167690957</v>
      </c>
      <c r="W7028" s="2">
        <v>6.6725197541699997</v>
      </c>
      <c r="X7028" s="2">
        <v>9.1308165057069992</v>
      </c>
      <c r="Y7028" s="14">
        <v>3.3362598770849998</v>
      </c>
    </row>
    <row r="7029" spans="3:25" x14ac:dyDescent="0.25">
      <c r="C7029" s="125"/>
      <c r="D7029" s="120"/>
      <c r="E7029" s="4" t="s">
        <v>22</v>
      </c>
      <c r="F7029" s="5"/>
      <c r="G7029" s="6">
        <v>1275</v>
      </c>
      <c r="H7029" s="7">
        <v>283</v>
      </c>
      <c r="I7029" s="1">
        <v>35</v>
      </c>
      <c r="J7029" s="1">
        <v>50</v>
      </c>
      <c r="K7029" s="1">
        <v>18</v>
      </c>
      <c r="L7029" s="1">
        <v>332</v>
      </c>
      <c r="M7029" s="1">
        <v>86</v>
      </c>
      <c r="N7029" s="1">
        <v>526</v>
      </c>
      <c r="O7029" s="1">
        <v>133</v>
      </c>
      <c r="P7029" s="1">
        <v>117</v>
      </c>
      <c r="Q7029" s="1">
        <v>82</v>
      </c>
      <c r="R7029" s="1">
        <v>377</v>
      </c>
      <c r="S7029" s="1">
        <v>35</v>
      </c>
      <c r="T7029" s="1">
        <v>61</v>
      </c>
      <c r="U7029" s="1">
        <v>45</v>
      </c>
      <c r="V7029" s="1">
        <v>51</v>
      </c>
      <c r="W7029" s="1">
        <v>100</v>
      </c>
      <c r="X7029" s="1">
        <v>124</v>
      </c>
      <c r="Y7029" s="11">
        <v>35</v>
      </c>
    </row>
    <row r="7030" spans="3:25" x14ac:dyDescent="0.25">
      <c r="C7030" s="125"/>
      <c r="D7030" s="120"/>
      <c r="E7030" s="9"/>
      <c r="F7030" s="10"/>
      <c r="G7030" s="8">
        <v>100</v>
      </c>
      <c r="H7030" s="13">
        <v>22.196078431373</v>
      </c>
      <c r="I7030" s="2">
        <v>2.7450980392159998</v>
      </c>
      <c r="J7030" s="2">
        <v>3.9215686274510002</v>
      </c>
      <c r="K7030" s="2">
        <v>1.411764705882</v>
      </c>
      <c r="L7030" s="2">
        <v>26.039215686275</v>
      </c>
      <c r="M7030" s="2">
        <v>6.7450980392159998</v>
      </c>
      <c r="N7030" s="2">
        <v>41.254901960783997</v>
      </c>
      <c r="O7030" s="2">
        <v>10.431372549020001</v>
      </c>
      <c r="P7030" s="2">
        <v>9.1764705882350004</v>
      </c>
      <c r="Q7030" s="2">
        <v>6.4313725490199998</v>
      </c>
      <c r="R7030" s="2">
        <v>29.568627450979999</v>
      </c>
      <c r="S7030" s="2">
        <v>2.7450980392159998</v>
      </c>
      <c r="T7030" s="2">
        <v>4.7843137254899997</v>
      </c>
      <c r="U7030" s="2">
        <v>3.5294117647059999</v>
      </c>
      <c r="V7030" s="2">
        <v>4</v>
      </c>
      <c r="W7030" s="2">
        <v>7.8431372549020004</v>
      </c>
      <c r="X7030" s="2">
        <v>9.7254901960780007</v>
      </c>
      <c r="Y7030" s="14">
        <v>2.7450980392159998</v>
      </c>
    </row>
    <row r="7031" spans="3:25" x14ac:dyDescent="0.25">
      <c r="C7031" s="121" t="s">
        <v>23</v>
      </c>
      <c r="D7031" s="121" t="s">
        <v>24</v>
      </c>
      <c r="E7031" s="18" t="s">
        <v>25</v>
      </c>
      <c r="F7031" s="17"/>
      <c r="G7031" s="19">
        <v>515</v>
      </c>
      <c r="H7031" s="21">
        <v>132</v>
      </c>
      <c r="I7031" s="3">
        <v>13</v>
      </c>
      <c r="J7031" s="3">
        <v>0</v>
      </c>
      <c r="K7031" s="3">
        <v>5</v>
      </c>
      <c r="L7031" s="3">
        <v>102</v>
      </c>
      <c r="M7031" s="3">
        <v>24</v>
      </c>
      <c r="N7031" s="3">
        <v>198</v>
      </c>
      <c r="O7031" s="3">
        <v>67</v>
      </c>
      <c r="P7031" s="3">
        <v>51</v>
      </c>
      <c r="Q7031" s="3">
        <v>31</v>
      </c>
      <c r="R7031" s="3">
        <v>95</v>
      </c>
      <c r="S7031" s="3">
        <v>33</v>
      </c>
      <c r="T7031" s="3">
        <v>8</v>
      </c>
      <c r="U7031" s="3">
        <v>13</v>
      </c>
      <c r="V7031" s="3">
        <v>19</v>
      </c>
      <c r="W7031" s="3">
        <v>39</v>
      </c>
      <c r="X7031" s="3">
        <v>75</v>
      </c>
      <c r="Y7031" s="22">
        <v>8</v>
      </c>
    </row>
    <row r="7032" spans="3:25" x14ac:dyDescent="0.25">
      <c r="C7032" s="125"/>
      <c r="D7032" s="122"/>
      <c r="E7032" s="9"/>
      <c r="F7032" s="10"/>
      <c r="G7032" s="8">
        <v>100</v>
      </c>
      <c r="H7032" s="13">
        <v>25.631067961165002</v>
      </c>
      <c r="I7032" s="2">
        <v>2.5242718446599999</v>
      </c>
      <c r="J7032" s="16">
        <v>0</v>
      </c>
      <c r="K7032" s="2">
        <v>0.97087378640800004</v>
      </c>
      <c r="L7032" s="2">
        <v>19.805825242718001</v>
      </c>
      <c r="M7032" s="2">
        <v>4.6601941747569997</v>
      </c>
      <c r="N7032" s="2">
        <v>38.446601941748</v>
      </c>
      <c r="O7032" s="2">
        <v>13.009708737864001</v>
      </c>
      <c r="P7032" s="2">
        <v>9.9029126213590004</v>
      </c>
      <c r="Q7032" s="2">
        <v>6.0194174757279999</v>
      </c>
      <c r="R7032" s="2">
        <v>18.446601941748</v>
      </c>
      <c r="S7032" s="2">
        <v>6.4077669902909999</v>
      </c>
      <c r="T7032" s="2">
        <v>1.5533980582519999</v>
      </c>
      <c r="U7032" s="2">
        <v>2.5242718446599999</v>
      </c>
      <c r="V7032" s="2">
        <v>3.6893203883500001</v>
      </c>
      <c r="W7032" s="2">
        <v>7.5728155339810002</v>
      </c>
      <c r="X7032" s="2">
        <v>14.563106796116999</v>
      </c>
      <c r="Y7032" s="14">
        <v>1.5533980582519999</v>
      </c>
    </row>
    <row r="7033" spans="3:25" x14ac:dyDescent="0.25">
      <c r="C7033" s="125"/>
      <c r="D7033" s="122"/>
      <c r="E7033" s="4" t="s">
        <v>26</v>
      </c>
      <c r="F7033" s="5"/>
      <c r="G7033" s="6">
        <v>718</v>
      </c>
      <c r="H7033" s="7">
        <v>167</v>
      </c>
      <c r="I7033" s="1">
        <v>15</v>
      </c>
      <c r="J7033" s="1">
        <v>4</v>
      </c>
      <c r="K7033" s="1">
        <v>8</v>
      </c>
      <c r="L7033" s="1">
        <v>155</v>
      </c>
      <c r="M7033" s="1">
        <v>41</v>
      </c>
      <c r="N7033" s="1">
        <v>324</v>
      </c>
      <c r="O7033" s="1">
        <v>79</v>
      </c>
      <c r="P7033" s="1">
        <v>67</v>
      </c>
      <c r="Q7033" s="1">
        <v>50</v>
      </c>
      <c r="R7033" s="1">
        <v>167</v>
      </c>
      <c r="S7033" s="1">
        <v>65</v>
      </c>
      <c r="T7033" s="1">
        <v>21</v>
      </c>
      <c r="U7033" s="1">
        <v>17</v>
      </c>
      <c r="V7033" s="1">
        <v>34</v>
      </c>
      <c r="W7033" s="1">
        <v>54</v>
      </c>
      <c r="X7033" s="1">
        <v>69</v>
      </c>
      <c r="Y7033" s="11">
        <v>16</v>
      </c>
    </row>
    <row r="7034" spans="3:25" x14ac:dyDescent="0.25">
      <c r="C7034" s="125"/>
      <c r="D7034" s="122"/>
      <c r="E7034" s="9"/>
      <c r="F7034" s="10"/>
      <c r="G7034" s="8">
        <v>100</v>
      </c>
      <c r="H7034" s="13">
        <v>23.259052924791</v>
      </c>
      <c r="I7034" s="2">
        <v>2.0891364902510001</v>
      </c>
      <c r="J7034" s="2">
        <v>0.55710306406700005</v>
      </c>
      <c r="K7034" s="2">
        <v>1.1142061281340001</v>
      </c>
      <c r="L7034" s="2">
        <v>21.587743732591001</v>
      </c>
      <c r="M7034" s="2">
        <v>5.7103064066849996</v>
      </c>
      <c r="N7034" s="2">
        <v>45.125348189415</v>
      </c>
      <c r="O7034" s="2">
        <v>11.002785515319999</v>
      </c>
      <c r="P7034" s="2">
        <v>9.3314763231200004</v>
      </c>
      <c r="Q7034" s="2">
        <v>6.9637883008359998</v>
      </c>
      <c r="R7034" s="2">
        <v>23.259052924791</v>
      </c>
      <c r="S7034" s="2">
        <v>9.0529247910859993</v>
      </c>
      <c r="T7034" s="2">
        <v>2.924791086351</v>
      </c>
      <c r="U7034" s="2">
        <v>2.3676880222840002</v>
      </c>
      <c r="V7034" s="2">
        <v>4.7353760445680004</v>
      </c>
      <c r="W7034" s="2">
        <v>7.520891364903</v>
      </c>
      <c r="X7034" s="2">
        <v>9.6100278551529996</v>
      </c>
      <c r="Y7034" s="14">
        <v>2.2284122562670001</v>
      </c>
    </row>
    <row r="7035" spans="3:25" x14ac:dyDescent="0.25">
      <c r="C7035" s="125"/>
      <c r="D7035" s="122"/>
      <c r="E7035" s="4" t="s">
        <v>27</v>
      </c>
      <c r="F7035" s="5"/>
      <c r="G7035" s="6">
        <v>492</v>
      </c>
      <c r="H7035" s="7">
        <v>111</v>
      </c>
      <c r="I7035" s="1">
        <v>10</v>
      </c>
      <c r="J7035" s="1">
        <v>5</v>
      </c>
      <c r="K7035" s="1">
        <v>7</v>
      </c>
      <c r="L7035" s="1">
        <v>122</v>
      </c>
      <c r="M7035" s="1">
        <v>29</v>
      </c>
      <c r="N7035" s="1">
        <v>227</v>
      </c>
      <c r="O7035" s="1">
        <v>50</v>
      </c>
      <c r="P7035" s="1">
        <v>55</v>
      </c>
      <c r="Q7035" s="1">
        <v>40</v>
      </c>
      <c r="R7035" s="1">
        <v>124</v>
      </c>
      <c r="S7035" s="1">
        <v>63</v>
      </c>
      <c r="T7035" s="1">
        <v>16</v>
      </c>
      <c r="U7035" s="1">
        <v>9</v>
      </c>
      <c r="V7035" s="1">
        <v>24</v>
      </c>
      <c r="W7035" s="1">
        <v>35</v>
      </c>
      <c r="X7035" s="1">
        <v>45</v>
      </c>
      <c r="Y7035" s="11">
        <v>22</v>
      </c>
    </row>
    <row r="7036" spans="3:25" x14ac:dyDescent="0.25">
      <c r="C7036" s="125"/>
      <c r="D7036" s="122"/>
      <c r="E7036" s="9"/>
      <c r="F7036" s="10"/>
      <c r="G7036" s="8">
        <v>100</v>
      </c>
      <c r="H7036" s="13">
        <v>22.560975609755999</v>
      </c>
      <c r="I7036" s="2">
        <v>2.032520325203</v>
      </c>
      <c r="J7036" s="2">
        <v>1.016260162602</v>
      </c>
      <c r="K7036" s="2">
        <v>1.4227642276420001</v>
      </c>
      <c r="L7036" s="2">
        <v>24.796747967480002</v>
      </c>
      <c r="M7036" s="2">
        <v>5.8943089430890003</v>
      </c>
      <c r="N7036" s="2">
        <v>46.138211382114001</v>
      </c>
      <c r="O7036" s="2">
        <v>10.162601626016</v>
      </c>
      <c r="P7036" s="2">
        <v>11.178861788618001</v>
      </c>
      <c r="Q7036" s="2">
        <v>8.130081300813</v>
      </c>
      <c r="R7036" s="2">
        <v>25.203252032519998</v>
      </c>
      <c r="S7036" s="2">
        <v>12.804878048779999</v>
      </c>
      <c r="T7036" s="2">
        <v>3.2520325203249998</v>
      </c>
      <c r="U7036" s="2">
        <v>1.829268292683</v>
      </c>
      <c r="V7036" s="2">
        <v>4.8780487804880002</v>
      </c>
      <c r="W7036" s="2">
        <v>7.1138211382109997</v>
      </c>
      <c r="X7036" s="2">
        <v>9.1463414634150002</v>
      </c>
      <c r="Y7036" s="14">
        <v>4.4715447154470001</v>
      </c>
    </row>
    <row r="7037" spans="3:25" x14ac:dyDescent="0.25">
      <c r="C7037" s="125"/>
      <c r="D7037" s="122"/>
      <c r="E7037" s="4" t="s">
        <v>28</v>
      </c>
      <c r="F7037" s="5"/>
      <c r="G7037" s="6">
        <v>390</v>
      </c>
      <c r="H7037" s="7">
        <v>70</v>
      </c>
      <c r="I7037" s="1">
        <v>12</v>
      </c>
      <c r="J7037" s="1">
        <v>12</v>
      </c>
      <c r="K7037" s="1">
        <v>10</v>
      </c>
      <c r="L7037" s="1">
        <v>110</v>
      </c>
      <c r="M7037" s="1">
        <v>47</v>
      </c>
      <c r="N7037" s="1">
        <v>179</v>
      </c>
      <c r="O7037" s="1">
        <v>37</v>
      </c>
      <c r="P7037" s="1">
        <v>45</v>
      </c>
      <c r="Q7037" s="1">
        <v>22</v>
      </c>
      <c r="R7037" s="1">
        <v>100</v>
      </c>
      <c r="S7037" s="1">
        <v>56</v>
      </c>
      <c r="T7037" s="1">
        <v>19</v>
      </c>
      <c r="U7037" s="1">
        <v>23</v>
      </c>
      <c r="V7037" s="1">
        <v>25</v>
      </c>
      <c r="W7037" s="1">
        <v>25</v>
      </c>
      <c r="X7037" s="1">
        <v>28</v>
      </c>
      <c r="Y7037" s="11">
        <v>22</v>
      </c>
    </row>
    <row r="7038" spans="3:25" x14ac:dyDescent="0.25">
      <c r="C7038" s="125"/>
      <c r="D7038" s="122"/>
      <c r="E7038" s="9"/>
      <c r="F7038" s="10"/>
      <c r="G7038" s="8">
        <v>100</v>
      </c>
      <c r="H7038" s="13">
        <v>17.948717948717999</v>
      </c>
      <c r="I7038" s="2">
        <v>3.0769230769229998</v>
      </c>
      <c r="J7038" s="2">
        <v>3.0769230769229998</v>
      </c>
      <c r="K7038" s="2">
        <v>2.564102564103</v>
      </c>
      <c r="L7038" s="2">
        <v>28.205128205127998</v>
      </c>
      <c r="M7038" s="2">
        <v>12.051282051282</v>
      </c>
      <c r="N7038" s="2">
        <v>45.897435897435997</v>
      </c>
      <c r="O7038" s="2">
        <v>9.4871794871790005</v>
      </c>
      <c r="P7038" s="2">
        <v>11.538461538462</v>
      </c>
      <c r="Q7038" s="2">
        <v>5.6410256410260002</v>
      </c>
      <c r="R7038" s="2">
        <v>25.641025641026001</v>
      </c>
      <c r="S7038" s="2">
        <v>14.358974358974001</v>
      </c>
      <c r="T7038" s="2">
        <v>4.8717948717950001</v>
      </c>
      <c r="U7038" s="2">
        <v>5.8974358974359999</v>
      </c>
      <c r="V7038" s="2">
        <v>6.4102564102560002</v>
      </c>
      <c r="W7038" s="2">
        <v>6.4102564102560002</v>
      </c>
      <c r="X7038" s="2">
        <v>7.1794871794870003</v>
      </c>
      <c r="Y7038" s="14">
        <v>5.6410256410260002</v>
      </c>
    </row>
    <row r="7039" spans="3:25" x14ac:dyDescent="0.25">
      <c r="C7039" s="125"/>
      <c r="D7039" s="122"/>
      <c r="E7039" s="4" t="s">
        <v>29</v>
      </c>
      <c r="F7039" s="5"/>
      <c r="G7039" s="6">
        <v>206</v>
      </c>
      <c r="H7039" s="7">
        <v>32</v>
      </c>
      <c r="I7039" s="1">
        <v>5</v>
      </c>
      <c r="J7039" s="1">
        <v>30</v>
      </c>
      <c r="K7039" s="1">
        <v>6</v>
      </c>
      <c r="L7039" s="1">
        <v>59</v>
      </c>
      <c r="M7039" s="1">
        <v>24</v>
      </c>
      <c r="N7039" s="1">
        <v>111</v>
      </c>
      <c r="O7039" s="1">
        <v>15</v>
      </c>
      <c r="P7039" s="1">
        <v>27</v>
      </c>
      <c r="Q7039" s="1">
        <v>22</v>
      </c>
      <c r="R7039" s="1">
        <v>63</v>
      </c>
      <c r="S7039" s="1">
        <v>32</v>
      </c>
      <c r="T7039" s="1">
        <v>17</v>
      </c>
      <c r="U7039" s="1">
        <v>12</v>
      </c>
      <c r="V7039" s="1">
        <v>7</v>
      </c>
      <c r="W7039" s="1">
        <v>12</v>
      </c>
      <c r="X7039" s="1">
        <v>7</v>
      </c>
      <c r="Y7039" s="11">
        <v>1</v>
      </c>
    </row>
    <row r="7040" spans="3:25" x14ac:dyDescent="0.25">
      <c r="C7040" s="125"/>
      <c r="D7040" s="122"/>
      <c r="E7040" s="9"/>
      <c r="F7040" s="10"/>
      <c r="G7040" s="8">
        <v>100</v>
      </c>
      <c r="H7040" s="13">
        <v>15.533980582524</v>
      </c>
      <c r="I7040" s="2">
        <v>2.4271844660189998</v>
      </c>
      <c r="J7040" s="2">
        <v>14.563106796116999</v>
      </c>
      <c r="K7040" s="2">
        <v>2.9126213592229999</v>
      </c>
      <c r="L7040" s="2">
        <v>28.640776699029001</v>
      </c>
      <c r="M7040" s="2">
        <v>11.650485436893</v>
      </c>
      <c r="N7040" s="2">
        <v>53.883495145631002</v>
      </c>
      <c r="O7040" s="2">
        <v>7.2815533980579996</v>
      </c>
      <c r="P7040" s="2">
        <v>13.106796116505</v>
      </c>
      <c r="Q7040" s="2">
        <v>10.679611650485</v>
      </c>
      <c r="R7040" s="2">
        <v>30.582524271844999</v>
      </c>
      <c r="S7040" s="2">
        <v>15.533980582524</v>
      </c>
      <c r="T7040" s="2">
        <v>8.2524271844660007</v>
      </c>
      <c r="U7040" s="2">
        <v>5.8252427184469999</v>
      </c>
      <c r="V7040" s="2">
        <v>3.398058252427</v>
      </c>
      <c r="W7040" s="2">
        <v>5.8252427184469999</v>
      </c>
      <c r="X7040" s="2">
        <v>3.398058252427</v>
      </c>
      <c r="Y7040" s="14">
        <v>0.48543689320400002</v>
      </c>
    </row>
    <row r="7041" spans="3:25" x14ac:dyDescent="0.25">
      <c r="C7041" s="125"/>
      <c r="D7041" s="122"/>
      <c r="E7041" s="4" t="s">
        <v>30</v>
      </c>
      <c r="F7041" s="5"/>
      <c r="G7041" s="6">
        <v>76</v>
      </c>
      <c r="H7041" s="7">
        <v>9</v>
      </c>
      <c r="I7041" s="1">
        <v>2</v>
      </c>
      <c r="J7041" s="1">
        <v>16</v>
      </c>
      <c r="K7041" s="1">
        <v>3</v>
      </c>
      <c r="L7041" s="1">
        <v>21</v>
      </c>
      <c r="M7041" s="1">
        <v>12</v>
      </c>
      <c r="N7041" s="1">
        <v>41</v>
      </c>
      <c r="O7041" s="1">
        <v>11</v>
      </c>
      <c r="P7041" s="1">
        <v>7</v>
      </c>
      <c r="Q7041" s="1">
        <v>4</v>
      </c>
      <c r="R7041" s="1">
        <v>23</v>
      </c>
      <c r="S7041" s="1">
        <v>8</v>
      </c>
      <c r="T7041" s="1">
        <v>6</v>
      </c>
      <c r="U7041" s="1">
        <v>4</v>
      </c>
      <c r="V7041" s="1">
        <v>4</v>
      </c>
      <c r="W7041" s="1">
        <v>10</v>
      </c>
      <c r="X7041" s="1">
        <v>2</v>
      </c>
      <c r="Y7041" s="11">
        <v>4</v>
      </c>
    </row>
    <row r="7042" spans="3:25" x14ac:dyDescent="0.25">
      <c r="C7042" s="125"/>
      <c r="D7042" s="122"/>
      <c r="E7042" s="9"/>
      <c r="F7042" s="10"/>
      <c r="G7042" s="8">
        <v>100</v>
      </c>
      <c r="H7042" s="13">
        <v>11.842105263158</v>
      </c>
      <c r="I7042" s="2">
        <v>2.6315789473679998</v>
      </c>
      <c r="J7042" s="2">
        <v>21.052631578947</v>
      </c>
      <c r="K7042" s="2">
        <v>3.947368421053</v>
      </c>
      <c r="L7042" s="2">
        <v>27.631578947367998</v>
      </c>
      <c r="M7042" s="2">
        <v>15.789473684211</v>
      </c>
      <c r="N7042" s="2">
        <v>53.947368421053</v>
      </c>
      <c r="O7042" s="2">
        <v>14.473684210526001</v>
      </c>
      <c r="P7042" s="2">
        <v>9.2105263157890001</v>
      </c>
      <c r="Q7042" s="2">
        <v>5.2631578947369997</v>
      </c>
      <c r="R7042" s="2">
        <v>30.263157894736999</v>
      </c>
      <c r="S7042" s="2">
        <v>10.526315789473999</v>
      </c>
      <c r="T7042" s="2">
        <v>7.8947368421049999</v>
      </c>
      <c r="U7042" s="2">
        <v>5.2631578947369997</v>
      </c>
      <c r="V7042" s="2">
        <v>5.2631578947369997</v>
      </c>
      <c r="W7042" s="2">
        <v>13.157894736842</v>
      </c>
      <c r="X7042" s="2">
        <v>2.6315789473679998</v>
      </c>
      <c r="Y7042" s="14">
        <v>5.2631578947369997</v>
      </c>
    </row>
    <row r="7043" spans="3:25" x14ac:dyDescent="0.25">
      <c r="C7043" s="125"/>
      <c r="D7043" s="122"/>
      <c r="E7043" s="4" t="s">
        <v>31</v>
      </c>
      <c r="F7043" s="5"/>
      <c r="G7043" s="6">
        <v>17</v>
      </c>
      <c r="H7043" s="7">
        <v>2</v>
      </c>
      <c r="I7043" s="1">
        <v>0</v>
      </c>
      <c r="J7043" s="1">
        <v>3</v>
      </c>
      <c r="K7043" s="1">
        <v>0</v>
      </c>
      <c r="L7043" s="1">
        <v>2</v>
      </c>
      <c r="M7043" s="1">
        <v>2</v>
      </c>
      <c r="N7043" s="1">
        <v>9</v>
      </c>
      <c r="O7043" s="1">
        <v>1</v>
      </c>
      <c r="P7043" s="1">
        <v>2</v>
      </c>
      <c r="Q7043" s="1">
        <v>1</v>
      </c>
      <c r="R7043" s="1">
        <v>4</v>
      </c>
      <c r="S7043" s="1">
        <v>3</v>
      </c>
      <c r="T7043" s="1">
        <v>1</v>
      </c>
      <c r="U7043" s="1">
        <v>2</v>
      </c>
      <c r="V7043" s="1">
        <v>1</v>
      </c>
      <c r="W7043" s="1">
        <v>1</v>
      </c>
      <c r="X7043" s="1">
        <v>2</v>
      </c>
      <c r="Y7043" s="11">
        <v>0</v>
      </c>
    </row>
    <row r="7044" spans="3:25" x14ac:dyDescent="0.25">
      <c r="C7044" s="125"/>
      <c r="D7044" s="122"/>
      <c r="E7044" s="9"/>
      <c r="F7044" s="10"/>
      <c r="G7044" s="8">
        <v>100</v>
      </c>
      <c r="H7044" s="13">
        <v>11.764705882353001</v>
      </c>
      <c r="I7044" s="16">
        <v>0</v>
      </c>
      <c r="J7044" s="2">
        <v>17.647058823529001</v>
      </c>
      <c r="K7044" s="16">
        <v>0</v>
      </c>
      <c r="L7044" s="2">
        <v>11.764705882353001</v>
      </c>
      <c r="M7044" s="2">
        <v>11.764705882353001</v>
      </c>
      <c r="N7044" s="2">
        <v>52.941176470587997</v>
      </c>
      <c r="O7044" s="2">
        <v>5.8823529411760003</v>
      </c>
      <c r="P7044" s="2">
        <v>11.764705882353001</v>
      </c>
      <c r="Q7044" s="2">
        <v>5.8823529411760003</v>
      </c>
      <c r="R7044" s="2">
        <v>23.529411764706001</v>
      </c>
      <c r="S7044" s="2">
        <v>17.647058823529001</v>
      </c>
      <c r="T7044" s="2">
        <v>5.8823529411760003</v>
      </c>
      <c r="U7044" s="2">
        <v>11.764705882353001</v>
      </c>
      <c r="V7044" s="2">
        <v>5.8823529411760003</v>
      </c>
      <c r="W7044" s="2">
        <v>5.8823529411760003</v>
      </c>
      <c r="X7044" s="2">
        <v>11.764705882353001</v>
      </c>
      <c r="Y7044" s="32">
        <v>0</v>
      </c>
    </row>
    <row r="7045" spans="3:25" x14ac:dyDescent="0.25">
      <c r="C7045" s="125"/>
      <c r="D7045" s="122"/>
      <c r="E7045" s="4" t="s">
        <v>32</v>
      </c>
      <c r="F7045" s="5"/>
      <c r="G7045" s="6">
        <v>1233</v>
      </c>
      <c r="H7045" s="7">
        <v>299</v>
      </c>
      <c r="I7045" s="1">
        <v>28</v>
      </c>
      <c r="J7045" s="1">
        <v>4</v>
      </c>
      <c r="K7045" s="1">
        <v>13</v>
      </c>
      <c r="L7045" s="1">
        <v>257</v>
      </c>
      <c r="M7045" s="1">
        <v>65</v>
      </c>
      <c r="N7045" s="1">
        <v>522</v>
      </c>
      <c r="O7045" s="1">
        <v>146</v>
      </c>
      <c r="P7045" s="1">
        <v>118</v>
      </c>
      <c r="Q7045" s="1">
        <v>81</v>
      </c>
      <c r="R7045" s="1">
        <v>262</v>
      </c>
      <c r="S7045" s="1">
        <v>98</v>
      </c>
      <c r="T7045" s="1">
        <v>29</v>
      </c>
      <c r="U7045" s="1">
        <v>30</v>
      </c>
      <c r="V7045" s="1">
        <v>53</v>
      </c>
      <c r="W7045" s="1">
        <v>93</v>
      </c>
      <c r="X7045" s="1">
        <v>144</v>
      </c>
      <c r="Y7045" s="11">
        <v>24</v>
      </c>
    </row>
    <row r="7046" spans="3:25" x14ac:dyDescent="0.25">
      <c r="C7046" s="125"/>
      <c r="D7046" s="122"/>
      <c r="E7046" s="9"/>
      <c r="F7046" s="10"/>
      <c r="G7046" s="8">
        <v>100</v>
      </c>
      <c r="H7046" s="13">
        <v>24.249797242498001</v>
      </c>
      <c r="I7046" s="2">
        <v>2.2708840227090001</v>
      </c>
      <c r="J7046" s="2">
        <v>0.32441200324399999</v>
      </c>
      <c r="K7046" s="2">
        <v>1.0543390105429999</v>
      </c>
      <c r="L7046" s="2">
        <v>20.843471208434998</v>
      </c>
      <c r="M7046" s="2">
        <v>5.2716950527169999</v>
      </c>
      <c r="N7046" s="2">
        <v>42.335766423358002</v>
      </c>
      <c r="O7046" s="2">
        <v>11.841038118409999</v>
      </c>
      <c r="P7046" s="2">
        <v>9.5701540957019997</v>
      </c>
      <c r="Q7046" s="2">
        <v>6.5693430656930003</v>
      </c>
      <c r="R7046" s="2">
        <v>21.248986212489999</v>
      </c>
      <c r="S7046" s="2">
        <v>7.9480940794809998</v>
      </c>
      <c r="T7046" s="2">
        <v>2.35198702352</v>
      </c>
      <c r="U7046" s="2">
        <v>2.4330900243309999</v>
      </c>
      <c r="V7046" s="2">
        <v>4.2984590429849998</v>
      </c>
      <c r="W7046" s="2">
        <v>7.5425790754259996</v>
      </c>
      <c r="X7046" s="2">
        <v>11.678832116788</v>
      </c>
      <c r="Y7046" s="14">
        <v>1.946472019465</v>
      </c>
    </row>
    <row r="7047" spans="3:25" x14ac:dyDescent="0.25">
      <c r="C7047" s="125"/>
      <c r="D7047" s="122"/>
      <c r="E7047" s="4" t="s">
        <v>33</v>
      </c>
      <c r="F7047" s="5"/>
      <c r="G7047" s="6">
        <v>882</v>
      </c>
      <c r="H7047" s="7">
        <v>181</v>
      </c>
      <c r="I7047" s="1">
        <v>22</v>
      </c>
      <c r="J7047" s="1">
        <v>17</v>
      </c>
      <c r="K7047" s="1">
        <v>17</v>
      </c>
      <c r="L7047" s="1">
        <v>232</v>
      </c>
      <c r="M7047" s="1">
        <v>76</v>
      </c>
      <c r="N7047" s="1">
        <v>406</v>
      </c>
      <c r="O7047" s="1">
        <v>87</v>
      </c>
      <c r="P7047" s="1">
        <v>100</v>
      </c>
      <c r="Q7047" s="1">
        <v>62</v>
      </c>
      <c r="R7047" s="1">
        <v>224</v>
      </c>
      <c r="S7047" s="1">
        <v>119</v>
      </c>
      <c r="T7047" s="1">
        <v>35</v>
      </c>
      <c r="U7047" s="1">
        <v>32</v>
      </c>
      <c r="V7047" s="1">
        <v>49</v>
      </c>
      <c r="W7047" s="1">
        <v>60</v>
      </c>
      <c r="X7047" s="1">
        <v>73</v>
      </c>
      <c r="Y7047" s="11">
        <v>44</v>
      </c>
    </row>
    <row r="7048" spans="3:25" x14ac:dyDescent="0.25">
      <c r="C7048" s="125"/>
      <c r="D7048" s="122"/>
      <c r="E7048" s="9"/>
      <c r="F7048" s="10"/>
      <c r="G7048" s="8">
        <v>100</v>
      </c>
      <c r="H7048" s="13">
        <v>20.521541950113001</v>
      </c>
      <c r="I7048" s="2">
        <v>2.49433106576</v>
      </c>
      <c r="J7048" s="2">
        <v>1.9274376417229999</v>
      </c>
      <c r="K7048" s="2">
        <v>1.9274376417229999</v>
      </c>
      <c r="L7048" s="2">
        <v>26.303854875283001</v>
      </c>
      <c r="M7048" s="2">
        <v>8.6167800453509997</v>
      </c>
      <c r="N7048" s="2">
        <v>46.031746031746003</v>
      </c>
      <c r="O7048" s="2">
        <v>9.8639455782310002</v>
      </c>
      <c r="P7048" s="2">
        <v>11.337868480726</v>
      </c>
      <c r="Q7048" s="2">
        <v>7.0294784580499998</v>
      </c>
      <c r="R7048" s="2">
        <v>25.396825396825001</v>
      </c>
      <c r="S7048" s="2">
        <v>13.492063492063</v>
      </c>
      <c r="T7048" s="2">
        <v>3.9682539682539999</v>
      </c>
      <c r="U7048" s="2">
        <v>3.6281179138319999</v>
      </c>
      <c r="V7048" s="2">
        <v>5.5555555555560003</v>
      </c>
      <c r="W7048" s="2">
        <v>6.8027210884349998</v>
      </c>
      <c r="X7048" s="2">
        <v>8.2766439909299994</v>
      </c>
      <c r="Y7048" s="14">
        <v>4.9886621315189998</v>
      </c>
    </row>
    <row r="7049" spans="3:25" x14ac:dyDescent="0.25">
      <c r="C7049" s="125"/>
      <c r="D7049" s="122"/>
      <c r="E7049" s="4" t="s">
        <v>34</v>
      </c>
      <c r="F7049" s="5"/>
      <c r="G7049" s="6">
        <v>299</v>
      </c>
      <c r="H7049" s="7">
        <v>43</v>
      </c>
      <c r="I7049" s="1">
        <v>7</v>
      </c>
      <c r="J7049" s="1">
        <v>49</v>
      </c>
      <c r="K7049" s="1">
        <v>9</v>
      </c>
      <c r="L7049" s="1">
        <v>82</v>
      </c>
      <c r="M7049" s="1">
        <v>38</v>
      </c>
      <c r="N7049" s="1">
        <v>161</v>
      </c>
      <c r="O7049" s="1">
        <v>27</v>
      </c>
      <c r="P7049" s="1">
        <v>36</v>
      </c>
      <c r="Q7049" s="1">
        <v>27</v>
      </c>
      <c r="R7049" s="1">
        <v>90</v>
      </c>
      <c r="S7049" s="1">
        <v>43</v>
      </c>
      <c r="T7049" s="1">
        <v>24</v>
      </c>
      <c r="U7049" s="1">
        <v>18</v>
      </c>
      <c r="V7049" s="1">
        <v>12</v>
      </c>
      <c r="W7049" s="1">
        <v>23</v>
      </c>
      <c r="X7049" s="1">
        <v>11</v>
      </c>
      <c r="Y7049" s="11">
        <v>5</v>
      </c>
    </row>
    <row r="7050" spans="3:25" x14ac:dyDescent="0.25">
      <c r="C7050" s="125"/>
      <c r="D7050" s="122"/>
      <c r="E7050" s="9"/>
      <c r="F7050" s="10"/>
      <c r="G7050" s="8">
        <v>100</v>
      </c>
      <c r="H7050" s="13">
        <v>14.38127090301</v>
      </c>
      <c r="I7050" s="2">
        <v>2.3411371237459999</v>
      </c>
      <c r="J7050" s="2">
        <v>16.387959866220999</v>
      </c>
      <c r="K7050" s="2">
        <v>3.010033444816</v>
      </c>
      <c r="L7050" s="2">
        <v>27.424749163880001</v>
      </c>
      <c r="M7050" s="2">
        <v>12.709030100333999</v>
      </c>
      <c r="N7050" s="2">
        <v>53.846153846154003</v>
      </c>
      <c r="O7050" s="2">
        <v>9.0301003344480009</v>
      </c>
      <c r="P7050" s="2">
        <v>12.040133779264</v>
      </c>
      <c r="Q7050" s="2">
        <v>9.0301003344480009</v>
      </c>
      <c r="R7050" s="2">
        <v>30.100334448161</v>
      </c>
      <c r="S7050" s="2">
        <v>14.38127090301</v>
      </c>
      <c r="T7050" s="2">
        <v>8.0267558528429994</v>
      </c>
      <c r="U7050" s="2">
        <v>6.020066889632</v>
      </c>
      <c r="V7050" s="2">
        <v>4.0133779264209997</v>
      </c>
      <c r="W7050" s="2">
        <v>7.6923076923079998</v>
      </c>
      <c r="X7050" s="2">
        <v>3.6789297658860001</v>
      </c>
      <c r="Y7050" s="14">
        <v>1.6722408026760001</v>
      </c>
    </row>
    <row r="7051" spans="3:25" x14ac:dyDescent="0.25">
      <c r="C7051" s="125"/>
      <c r="D7051" s="122"/>
      <c r="E7051" s="4" t="s">
        <v>35</v>
      </c>
      <c r="F7051" s="5"/>
      <c r="G7051" s="6">
        <v>1181</v>
      </c>
      <c r="H7051" s="7">
        <v>224</v>
      </c>
      <c r="I7051" s="1">
        <v>29</v>
      </c>
      <c r="J7051" s="1">
        <v>66</v>
      </c>
      <c r="K7051" s="1">
        <v>26</v>
      </c>
      <c r="L7051" s="1">
        <v>314</v>
      </c>
      <c r="M7051" s="1">
        <v>114</v>
      </c>
      <c r="N7051" s="1">
        <v>567</v>
      </c>
      <c r="O7051" s="1">
        <v>114</v>
      </c>
      <c r="P7051" s="1">
        <v>136</v>
      </c>
      <c r="Q7051" s="1">
        <v>89</v>
      </c>
      <c r="R7051" s="1">
        <v>314</v>
      </c>
      <c r="S7051" s="1">
        <v>162</v>
      </c>
      <c r="T7051" s="1">
        <v>59</v>
      </c>
      <c r="U7051" s="1">
        <v>50</v>
      </c>
      <c r="V7051" s="1">
        <v>61</v>
      </c>
      <c r="W7051" s="1">
        <v>83</v>
      </c>
      <c r="X7051" s="1">
        <v>84</v>
      </c>
      <c r="Y7051" s="11">
        <v>49</v>
      </c>
    </row>
    <row r="7052" spans="3:25" x14ac:dyDescent="0.25">
      <c r="C7052" s="125"/>
      <c r="D7052" s="122"/>
      <c r="E7052" s="9"/>
      <c r="F7052" s="10"/>
      <c r="G7052" s="8">
        <v>100</v>
      </c>
      <c r="H7052" s="13">
        <v>18.966977138019001</v>
      </c>
      <c r="I7052" s="2">
        <v>2.455546147333</v>
      </c>
      <c r="J7052" s="2">
        <v>5.5884843353090004</v>
      </c>
      <c r="K7052" s="2">
        <v>2.201524132091</v>
      </c>
      <c r="L7052" s="2">
        <v>26.587637595257998</v>
      </c>
      <c r="M7052" s="2">
        <v>9.6528365791699997</v>
      </c>
      <c r="N7052" s="2">
        <v>48.010160880610002</v>
      </c>
      <c r="O7052" s="2">
        <v>9.6528365791699997</v>
      </c>
      <c r="P7052" s="2">
        <v>11.51566469094</v>
      </c>
      <c r="Q7052" s="2">
        <v>7.5359864521590003</v>
      </c>
      <c r="R7052" s="2">
        <v>26.587637595257998</v>
      </c>
      <c r="S7052" s="2">
        <v>13.717188823031</v>
      </c>
      <c r="T7052" s="2">
        <v>4.9957662997460002</v>
      </c>
      <c r="U7052" s="2">
        <v>4.2337002540219997</v>
      </c>
      <c r="V7052" s="2">
        <v>5.1651143099069996</v>
      </c>
      <c r="W7052" s="2">
        <v>7.0279424216770003</v>
      </c>
      <c r="X7052" s="2">
        <v>7.1126164267569996</v>
      </c>
      <c r="Y7052" s="14">
        <v>4.1490262489419996</v>
      </c>
    </row>
    <row r="7053" spans="3:25" x14ac:dyDescent="0.25">
      <c r="C7053" s="125"/>
      <c r="D7053" s="121" t="s">
        <v>21</v>
      </c>
      <c r="E7053" s="18" t="s">
        <v>25</v>
      </c>
      <c r="F7053" s="17"/>
      <c r="G7053" s="19">
        <v>268</v>
      </c>
      <c r="H7053" s="21">
        <v>62</v>
      </c>
      <c r="I7053" s="3">
        <v>7</v>
      </c>
      <c r="J7053" s="3">
        <v>0</v>
      </c>
      <c r="K7053" s="3">
        <v>3</v>
      </c>
      <c r="L7053" s="3">
        <v>49</v>
      </c>
      <c r="M7053" s="3">
        <v>15</v>
      </c>
      <c r="N7053" s="3">
        <v>117</v>
      </c>
      <c r="O7053" s="3">
        <v>27</v>
      </c>
      <c r="P7053" s="3">
        <v>27</v>
      </c>
      <c r="Q7053" s="3">
        <v>13</v>
      </c>
      <c r="R7053" s="3">
        <v>43</v>
      </c>
      <c r="S7053" s="3">
        <v>27</v>
      </c>
      <c r="T7053" s="3">
        <v>2</v>
      </c>
      <c r="U7053" s="3">
        <v>10</v>
      </c>
      <c r="V7053" s="3">
        <v>10</v>
      </c>
      <c r="W7053" s="3">
        <v>21</v>
      </c>
      <c r="X7053" s="3">
        <v>37</v>
      </c>
      <c r="Y7053" s="22">
        <v>6</v>
      </c>
    </row>
    <row r="7054" spans="3:25" x14ac:dyDescent="0.25">
      <c r="C7054" s="125"/>
      <c r="D7054" s="122"/>
      <c r="E7054" s="9"/>
      <c r="F7054" s="10"/>
      <c r="G7054" s="8">
        <v>100</v>
      </c>
      <c r="H7054" s="13">
        <v>23.134328358209</v>
      </c>
      <c r="I7054" s="2">
        <v>2.6119402985070002</v>
      </c>
      <c r="J7054" s="16">
        <v>0</v>
      </c>
      <c r="K7054" s="2">
        <v>1.119402985075</v>
      </c>
      <c r="L7054" s="2">
        <v>18.283582089551999</v>
      </c>
      <c r="M7054" s="2">
        <v>5.5970149253730002</v>
      </c>
      <c r="N7054" s="2">
        <v>43.656716417909998</v>
      </c>
      <c r="O7054" s="2">
        <v>10.074626865672</v>
      </c>
      <c r="P7054" s="2">
        <v>10.074626865672</v>
      </c>
      <c r="Q7054" s="2">
        <v>4.8507462686569998</v>
      </c>
      <c r="R7054" s="2">
        <v>16.044776119403</v>
      </c>
      <c r="S7054" s="2">
        <v>10.074626865672</v>
      </c>
      <c r="T7054" s="2">
        <v>0.74626865671599996</v>
      </c>
      <c r="U7054" s="2">
        <v>3.731343283582</v>
      </c>
      <c r="V7054" s="2">
        <v>3.731343283582</v>
      </c>
      <c r="W7054" s="2">
        <v>7.8358208955219997</v>
      </c>
      <c r="X7054" s="2">
        <v>13.805970149254</v>
      </c>
      <c r="Y7054" s="14">
        <v>2.238805970149</v>
      </c>
    </row>
    <row r="7055" spans="3:25" x14ac:dyDescent="0.25">
      <c r="C7055" s="125"/>
      <c r="D7055" s="122"/>
      <c r="E7055" s="4" t="s">
        <v>26</v>
      </c>
      <c r="F7055" s="5"/>
      <c r="G7055" s="6">
        <v>338</v>
      </c>
      <c r="H7055" s="7">
        <v>72</v>
      </c>
      <c r="I7055" s="1">
        <v>5</v>
      </c>
      <c r="J7055" s="1">
        <v>3</v>
      </c>
      <c r="K7055" s="1">
        <v>5</v>
      </c>
      <c r="L7055" s="1">
        <v>61</v>
      </c>
      <c r="M7055" s="1">
        <v>24</v>
      </c>
      <c r="N7055" s="1">
        <v>178</v>
      </c>
      <c r="O7055" s="1">
        <v>38</v>
      </c>
      <c r="P7055" s="1">
        <v>35</v>
      </c>
      <c r="Q7055" s="1">
        <v>25</v>
      </c>
      <c r="R7055" s="1">
        <v>66</v>
      </c>
      <c r="S7055" s="1">
        <v>57</v>
      </c>
      <c r="T7055" s="1">
        <v>9</v>
      </c>
      <c r="U7055" s="1">
        <v>8</v>
      </c>
      <c r="V7055" s="1">
        <v>15</v>
      </c>
      <c r="W7055" s="1">
        <v>24</v>
      </c>
      <c r="X7055" s="1">
        <v>32</v>
      </c>
      <c r="Y7055" s="11">
        <v>9</v>
      </c>
    </row>
    <row r="7056" spans="3:25" x14ac:dyDescent="0.25">
      <c r="C7056" s="125"/>
      <c r="D7056" s="122"/>
      <c r="E7056" s="9"/>
      <c r="F7056" s="10"/>
      <c r="G7056" s="8">
        <v>100</v>
      </c>
      <c r="H7056" s="13">
        <v>21.301775147929</v>
      </c>
      <c r="I7056" s="2">
        <v>1.479289940828</v>
      </c>
      <c r="J7056" s="2">
        <v>0.88757396449699999</v>
      </c>
      <c r="K7056" s="2">
        <v>1.479289940828</v>
      </c>
      <c r="L7056" s="2">
        <v>18.047337278107001</v>
      </c>
      <c r="M7056" s="2">
        <v>7.1005917159759999</v>
      </c>
      <c r="N7056" s="2">
        <v>52.662721893491003</v>
      </c>
      <c r="O7056" s="2">
        <v>11.242603550296</v>
      </c>
      <c r="P7056" s="2">
        <v>10.355029585799</v>
      </c>
      <c r="Q7056" s="2">
        <v>7.3964497041420003</v>
      </c>
      <c r="R7056" s="2">
        <v>19.526627218935001</v>
      </c>
      <c r="S7056" s="2">
        <v>16.863905325444001</v>
      </c>
      <c r="T7056" s="2">
        <v>2.6627218934910002</v>
      </c>
      <c r="U7056" s="2">
        <v>2.3668639053249998</v>
      </c>
      <c r="V7056" s="2">
        <v>4.4378698224850002</v>
      </c>
      <c r="W7056" s="2">
        <v>7.1005917159759999</v>
      </c>
      <c r="X7056" s="2">
        <v>9.4674556213019994</v>
      </c>
      <c r="Y7056" s="14">
        <v>2.6627218934910002</v>
      </c>
    </row>
    <row r="7057" spans="3:25" x14ac:dyDescent="0.25">
      <c r="C7057" s="125"/>
      <c r="D7057" s="122"/>
      <c r="E7057" s="4" t="s">
        <v>27</v>
      </c>
      <c r="F7057" s="5"/>
      <c r="G7057" s="6">
        <v>241</v>
      </c>
      <c r="H7057" s="7">
        <v>58</v>
      </c>
      <c r="I7057" s="1">
        <v>3</v>
      </c>
      <c r="J7057" s="1">
        <v>3</v>
      </c>
      <c r="K7057" s="1">
        <v>4</v>
      </c>
      <c r="L7057" s="1">
        <v>58</v>
      </c>
      <c r="M7057" s="1">
        <v>16</v>
      </c>
      <c r="N7057" s="1">
        <v>119</v>
      </c>
      <c r="O7057" s="1">
        <v>24</v>
      </c>
      <c r="P7057" s="1">
        <v>33</v>
      </c>
      <c r="Q7057" s="1">
        <v>26</v>
      </c>
      <c r="R7057" s="1">
        <v>47</v>
      </c>
      <c r="S7057" s="1">
        <v>58</v>
      </c>
      <c r="T7057" s="1">
        <v>5</v>
      </c>
      <c r="U7057" s="1">
        <v>0</v>
      </c>
      <c r="V7057" s="1">
        <v>17</v>
      </c>
      <c r="W7057" s="1">
        <v>17</v>
      </c>
      <c r="X7057" s="1">
        <v>20</v>
      </c>
      <c r="Y7057" s="11">
        <v>10</v>
      </c>
    </row>
    <row r="7058" spans="3:25" x14ac:dyDescent="0.25">
      <c r="C7058" s="125"/>
      <c r="D7058" s="122"/>
      <c r="E7058" s="9"/>
      <c r="F7058" s="10"/>
      <c r="G7058" s="8">
        <v>100</v>
      </c>
      <c r="H7058" s="13">
        <v>24.066390041494</v>
      </c>
      <c r="I7058" s="2">
        <v>1.2448132780079999</v>
      </c>
      <c r="J7058" s="2">
        <v>1.2448132780079999</v>
      </c>
      <c r="K7058" s="2">
        <v>1.6597510373440001</v>
      </c>
      <c r="L7058" s="2">
        <v>24.066390041494</v>
      </c>
      <c r="M7058" s="2">
        <v>6.6390041493779997</v>
      </c>
      <c r="N7058" s="2">
        <v>49.377593360996002</v>
      </c>
      <c r="O7058" s="2">
        <v>9.9585062240659994</v>
      </c>
      <c r="P7058" s="2">
        <v>13.692946058091</v>
      </c>
      <c r="Q7058" s="2">
        <v>10.788381742739</v>
      </c>
      <c r="R7058" s="2">
        <v>19.502074688796998</v>
      </c>
      <c r="S7058" s="2">
        <v>24.066390041494</v>
      </c>
      <c r="T7058" s="2">
        <v>2.0746887966799998</v>
      </c>
      <c r="U7058" s="16">
        <v>0</v>
      </c>
      <c r="V7058" s="2">
        <v>7.0539419087140001</v>
      </c>
      <c r="W7058" s="2">
        <v>7.0539419087140001</v>
      </c>
      <c r="X7058" s="2">
        <v>8.2987551867219995</v>
      </c>
      <c r="Y7058" s="14">
        <v>4.1493775933609998</v>
      </c>
    </row>
    <row r="7059" spans="3:25" x14ac:dyDescent="0.25">
      <c r="C7059" s="125"/>
      <c r="D7059" s="122"/>
      <c r="E7059" s="4" t="s">
        <v>28</v>
      </c>
      <c r="F7059" s="5"/>
      <c r="G7059" s="6">
        <v>180</v>
      </c>
      <c r="H7059" s="7">
        <v>28</v>
      </c>
      <c r="I7059" s="1">
        <v>5</v>
      </c>
      <c r="J7059" s="1">
        <v>5</v>
      </c>
      <c r="K7059" s="1">
        <v>6</v>
      </c>
      <c r="L7059" s="1">
        <v>50</v>
      </c>
      <c r="M7059" s="1">
        <v>28</v>
      </c>
      <c r="N7059" s="1">
        <v>87</v>
      </c>
      <c r="O7059" s="1">
        <v>24</v>
      </c>
      <c r="P7059" s="1">
        <v>23</v>
      </c>
      <c r="Q7059" s="1">
        <v>14</v>
      </c>
      <c r="R7059" s="1">
        <v>26</v>
      </c>
      <c r="S7059" s="1">
        <v>51</v>
      </c>
      <c r="T7059" s="1">
        <v>6</v>
      </c>
      <c r="U7059" s="1">
        <v>10</v>
      </c>
      <c r="V7059" s="1">
        <v>16</v>
      </c>
      <c r="W7059" s="1">
        <v>10</v>
      </c>
      <c r="X7059" s="1">
        <v>9</v>
      </c>
      <c r="Y7059" s="11">
        <v>10</v>
      </c>
    </row>
    <row r="7060" spans="3:25" x14ac:dyDescent="0.25">
      <c r="C7060" s="125"/>
      <c r="D7060" s="122"/>
      <c r="E7060" s="9"/>
      <c r="F7060" s="10"/>
      <c r="G7060" s="8">
        <v>100</v>
      </c>
      <c r="H7060" s="13">
        <v>15.555555555555999</v>
      </c>
      <c r="I7060" s="2">
        <v>2.7777777777780002</v>
      </c>
      <c r="J7060" s="2">
        <v>2.7777777777780002</v>
      </c>
      <c r="K7060" s="2">
        <v>3.333333333333</v>
      </c>
      <c r="L7060" s="2">
        <v>27.777777777777999</v>
      </c>
      <c r="M7060" s="2">
        <v>15.555555555555999</v>
      </c>
      <c r="N7060" s="2">
        <v>48.333333333333002</v>
      </c>
      <c r="O7060" s="2">
        <v>13.333333333333</v>
      </c>
      <c r="P7060" s="2">
        <v>12.777777777778001</v>
      </c>
      <c r="Q7060" s="2">
        <v>7.7777777777779997</v>
      </c>
      <c r="R7060" s="2">
        <v>14.444444444444001</v>
      </c>
      <c r="S7060" s="2">
        <v>28.333333333333002</v>
      </c>
      <c r="T7060" s="2">
        <v>3.333333333333</v>
      </c>
      <c r="U7060" s="2">
        <v>5.5555555555560003</v>
      </c>
      <c r="V7060" s="2">
        <v>8.8888888888889994</v>
      </c>
      <c r="W7060" s="2">
        <v>5.5555555555560003</v>
      </c>
      <c r="X7060" s="2">
        <v>5</v>
      </c>
      <c r="Y7060" s="14">
        <v>5.5555555555560003</v>
      </c>
    </row>
    <row r="7061" spans="3:25" x14ac:dyDescent="0.25">
      <c r="C7061" s="125"/>
      <c r="D7061" s="122"/>
      <c r="E7061" s="4" t="s">
        <v>29</v>
      </c>
      <c r="F7061" s="5"/>
      <c r="G7061" s="6">
        <v>83</v>
      </c>
      <c r="H7061" s="7">
        <v>17</v>
      </c>
      <c r="I7061" s="1">
        <v>2</v>
      </c>
      <c r="J7061" s="1">
        <v>5</v>
      </c>
      <c r="K7061" s="1">
        <v>2</v>
      </c>
      <c r="L7061" s="1">
        <v>16</v>
      </c>
      <c r="M7061" s="1">
        <v>8</v>
      </c>
      <c r="N7061" s="1">
        <v>45</v>
      </c>
      <c r="O7061" s="1">
        <v>7</v>
      </c>
      <c r="P7061" s="1">
        <v>13</v>
      </c>
      <c r="Q7061" s="1">
        <v>8</v>
      </c>
      <c r="R7061" s="1">
        <v>13</v>
      </c>
      <c r="S7061" s="1">
        <v>25</v>
      </c>
      <c r="T7061" s="1">
        <v>5</v>
      </c>
      <c r="U7061" s="1">
        <v>7</v>
      </c>
      <c r="V7061" s="1">
        <v>5</v>
      </c>
      <c r="W7061" s="1">
        <v>1</v>
      </c>
      <c r="X7061" s="1">
        <v>4</v>
      </c>
      <c r="Y7061" s="11">
        <v>1</v>
      </c>
    </row>
    <row r="7062" spans="3:25" x14ac:dyDescent="0.25">
      <c r="C7062" s="125"/>
      <c r="D7062" s="122"/>
      <c r="E7062" s="9"/>
      <c r="F7062" s="10"/>
      <c r="G7062" s="8">
        <v>100</v>
      </c>
      <c r="H7062" s="13">
        <v>20.481927710842999</v>
      </c>
      <c r="I7062" s="2">
        <v>2.409638554217</v>
      </c>
      <c r="J7062" s="2">
        <v>6.0240963855420002</v>
      </c>
      <c r="K7062" s="2">
        <v>2.409638554217</v>
      </c>
      <c r="L7062" s="2">
        <v>19.277108433734998</v>
      </c>
      <c r="M7062" s="2">
        <v>9.638554216867</v>
      </c>
      <c r="N7062" s="2">
        <v>54.21686746988</v>
      </c>
      <c r="O7062" s="2">
        <v>8.4337349397590007</v>
      </c>
      <c r="P7062" s="2">
        <v>15.66265060241</v>
      </c>
      <c r="Q7062" s="2">
        <v>9.638554216867</v>
      </c>
      <c r="R7062" s="2">
        <v>15.66265060241</v>
      </c>
      <c r="S7062" s="2">
        <v>30.120481927711001</v>
      </c>
      <c r="T7062" s="2">
        <v>6.0240963855420002</v>
      </c>
      <c r="U7062" s="2">
        <v>8.4337349397590007</v>
      </c>
      <c r="V7062" s="2">
        <v>6.0240963855420002</v>
      </c>
      <c r="W7062" s="2">
        <v>1.204819277108</v>
      </c>
      <c r="X7062" s="2">
        <v>4.819277108434</v>
      </c>
      <c r="Y7062" s="14">
        <v>1.204819277108</v>
      </c>
    </row>
    <row r="7063" spans="3:25" x14ac:dyDescent="0.25">
      <c r="C7063" s="125"/>
      <c r="D7063" s="122"/>
      <c r="E7063" s="4" t="s">
        <v>30</v>
      </c>
      <c r="F7063" s="5"/>
      <c r="G7063" s="6">
        <v>26</v>
      </c>
      <c r="H7063" s="7">
        <v>3</v>
      </c>
      <c r="I7063" s="1">
        <v>0</v>
      </c>
      <c r="J7063" s="1">
        <v>4</v>
      </c>
      <c r="K7063" s="1">
        <v>1</v>
      </c>
      <c r="L7063" s="1">
        <v>5</v>
      </c>
      <c r="M7063" s="1">
        <v>2</v>
      </c>
      <c r="N7063" s="1">
        <v>16</v>
      </c>
      <c r="O7063" s="1">
        <v>6</v>
      </c>
      <c r="P7063" s="1">
        <v>5</v>
      </c>
      <c r="Q7063" s="1">
        <v>2</v>
      </c>
      <c r="R7063" s="1">
        <v>4</v>
      </c>
      <c r="S7063" s="1">
        <v>6</v>
      </c>
      <c r="T7063" s="1">
        <v>0</v>
      </c>
      <c r="U7063" s="1">
        <v>0</v>
      </c>
      <c r="V7063" s="1">
        <v>0</v>
      </c>
      <c r="W7063" s="1">
        <v>3</v>
      </c>
      <c r="X7063" s="1">
        <v>1</v>
      </c>
      <c r="Y7063" s="11">
        <v>2</v>
      </c>
    </row>
    <row r="7064" spans="3:25" x14ac:dyDescent="0.25">
      <c r="C7064" s="125"/>
      <c r="D7064" s="122"/>
      <c r="E7064" s="9"/>
      <c r="F7064" s="10"/>
      <c r="G7064" s="8">
        <v>100</v>
      </c>
      <c r="H7064" s="13">
        <v>11.538461538462</v>
      </c>
      <c r="I7064" s="16">
        <v>0</v>
      </c>
      <c r="J7064" s="2">
        <v>15.384615384615</v>
      </c>
      <c r="K7064" s="2">
        <v>3.8461538461539999</v>
      </c>
      <c r="L7064" s="2">
        <v>19.230769230768999</v>
      </c>
      <c r="M7064" s="2">
        <v>7.6923076923079998</v>
      </c>
      <c r="N7064" s="2">
        <v>61.538461538462002</v>
      </c>
      <c r="O7064" s="2">
        <v>23.076923076922998</v>
      </c>
      <c r="P7064" s="2">
        <v>19.230769230768999</v>
      </c>
      <c r="Q7064" s="2">
        <v>7.6923076923079998</v>
      </c>
      <c r="R7064" s="2">
        <v>15.384615384615</v>
      </c>
      <c r="S7064" s="2">
        <v>23.076923076922998</v>
      </c>
      <c r="T7064" s="16">
        <v>0</v>
      </c>
      <c r="U7064" s="16">
        <v>0</v>
      </c>
      <c r="V7064" s="16">
        <v>0</v>
      </c>
      <c r="W7064" s="2">
        <v>11.538461538462</v>
      </c>
      <c r="X7064" s="2">
        <v>3.8461538461539999</v>
      </c>
      <c r="Y7064" s="14">
        <v>7.6923076923079998</v>
      </c>
    </row>
    <row r="7065" spans="3:25" x14ac:dyDescent="0.25">
      <c r="C7065" s="125"/>
      <c r="D7065" s="122"/>
      <c r="E7065" s="4" t="s">
        <v>31</v>
      </c>
      <c r="F7065" s="5"/>
      <c r="G7065" s="6">
        <v>3</v>
      </c>
      <c r="H7065" s="7">
        <v>0</v>
      </c>
      <c r="I7065" s="1">
        <v>0</v>
      </c>
      <c r="J7065" s="1">
        <v>0</v>
      </c>
      <c r="K7065" s="1">
        <v>0</v>
      </c>
      <c r="L7065" s="1">
        <v>0</v>
      </c>
      <c r="M7065" s="1">
        <v>0</v>
      </c>
      <c r="N7065" s="1">
        <v>1</v>
      </c>
      <c r="O7065" s="1">
        <v>1</v>
      </c>
      <c r="P7065" s="1">
        <v>1</v>
      </c>
      <c r="Q7065" s="1">
        <v>0</v>
      </c>
      <c r="R7065" s="1">
        <v>0</v>
      </c>
      <c r="S7065" s="1">
        <v>1</v>
      </c>
      <c r="T7065" s="1">
        <v>0</v>
      </c>
      <c r="U7065" s="1">
        <v>0</v>
      </c>
      <c r="V7065" s="1">
        <v>0</v>
      </c>
      <c r="W7065" s="1">
        <v>0</v>
      </c>
      <c r="X7065" s="1">
        <v>1</v>
      </c>
      <c r="Y7065" s="11">
        <v>0</v>
      </c>
    </row>
    <row r="7066" spans="3:25" x14ac:dyDescent="0.25">
      <c r="C7066" s="125"/>
      <c r="D7066" s="122"/>
      <c r="E7066" s="9"/>
      <c r="F7066" s="10"/>
      <c r="G7066" s="8">
        <v>100</v>
      </c>
      <c r="H7066" s="36">
        <v>0</v>
      </c>
      <c r="I7066" s="16">
        <v>0</v>
      </c>
      <c r="J7066" s="16">
        <v>0</v>
      </c>
      <c r="K7066" s="16">
        <v>0</v>
      </c>
      <c r="L7066" s="16">
        <v>0</v>
      </c>
      <c r="M7066" s="16">
        <v>0</v>
      </c>
      <c r="N7066" s="2">
        <v>33.333333333333002</v>
      </c>
      <c r="O7066" s="2">
        <v>33.333333333333002</v>
      </c>
      <c r="P7066" s="2">
        <v>33.333333333333002</v>
      </c>
      <c r="Q7066" s="16">
        <v>0</v>
      </c>
      <c r="R7066" s="16">
        <v>0</v>
      </c>
      <c r="S7066" s="2">
        <v>33.333333333333002</v>
      </c>
      <c r="T7066" s="16">
        <v>0</v>
      </c>
      <c r="U7066" s="16">
        <v>0</v>
      </c>
      <c r="V7066" s="16">
        <v>0</v>
      </c>
      <c r="W7066" s="16">
        <v>0</v>
      </c>
      <c r="X7066" s="2">
        <v>33.333333333333002</v>
      </c>
      <c r="Y7066" s="32">
        <v>0</v>
      </c>
    </row>
    <row r="7067" spans="3:25" x14ac:dyDescent="0.25">
      <c r="C7067" s="125"/>
      <c r="D7067" s="122"/>
      <c r="E7067" s="4" t="s">
        <v>32</v>
      </c>
      <c r="F7067" s="5"/>
      <c r="G7067" s="6">
        <v>606</v>
      </c>
      <c r="H7067" s="7">
        <v>134</v>
      </c>
      <c r="I7067" s="1">
        <v>12</v>
      </c>
      <c r="J7067" s="1">
        <v>3</v>
      </c>
      <c r="K7067" s="1">
        <v>8</v>
      </c>
      <c r="L7067" s="1">
        <v>110</v>
      </c>
      <c r="M7067" s="1">
        <v>39</v>
      </c>
      <c r="N7067" s="1">
        <v>295</v>
      </c>
      <c r="O7067" s="1">
        <v>65</v>
      </c>
      <c r="P7067" s="1">
        <v>62</v>
      </c>
      <c r="Q7067" s="1">
        <v>38</v>
      </c>
      <c r="R7067" s="1">
        <v>109</v>
      </c>
      <c r="S7067" s="1">
        <v>84</v>
      </c>
      <c r="T7067" s="1">
        <v>11</v>
      </c>
      <c r="U7067" s="1">
        <v>18</v>
      </c>
      <c r="V7067" s="1">
        <v>25</v>
      </c>
      <c r="W7067" s="1">
        <v>45</v>
      </c>
      <c r="X7067" s="1">
        <v>69</v>
      </c>
      <c r="Y7067" s="11">
        <v>15</v>
      </c>
    </row>
    <row r="7068" spans="3:25" x14ac:dyDescent="0.25">
      <c r="C7068" s="125"/>
      <c r="D7068" s="122"/>
      <c r="E7068" s="9"/>
      <c r="F7068" s="10"/>
      <c r="G7068" s="8">
        <v>100</v>
      </c>
      <c r="H7068" s="13">
        <v>22.112211221121999</v>
      </c>
      <c r="I7068" s="2">
        <v>1.9801980198019999</v>
      </c>
      <c r="J7068" s="2">
        <v>0.49504950495</v>
      </c>
      <c r="K7068" s="2">
        <v>1.3201320132009999</v>
      </c>
      <c r="L7068" s="2">
        <v>18.151815181518</v>
      </c>
      <c r="M7068" s="2">
        <v>6.4356435643559999</v>
      </c>
      <c r="N7068" s="2">
        <v>48.679867986799003</v>
      </c>
      <c r="O7068" s="2">
        <v>10.726072607261001</v>
      </c>
      <c r="P7068" s="2">
        <v>10.231023102309999</v>
      </c>
      <c r="Q7068" s="2">
        <v>6.2706270627059997</v>
      </c>
      <c r="R7068" s="2">
        <v>17.986798679867999</v>
      </c>
      <c r="S7068" s="2">
        <v>13.861386138614</v>
      </c>
      <c r="T7068" s="2">
        <v>1.8151815181519999</v>
      </c>
      <c r="U7068" s="2">
        <v>2.970297029703</v>
      </c>
      <c r="V7068" s="2">
        <v>4.1254125412539997</v>
      </c>
      <c r="W7068" s="2">
        <v>7.4257425742569998</v>
      </c>
      <c r="X7068" s="2">
        <v>11.386138613861</v>
      </c>
      <c r="Y7068" s="14">
        <v>2.4752475247520001</v>
      </c>
    </row>
    <row r="7069" spans="3:25" x14ac:dyDescent="0.25">
      <c r="C7069" s="125"/>
      <c r="D7069" s="122"/>
      <c r="E7069" s="4" t="s">
        <v>33</v>
      </c>
      <c r="F7069" s="5"/>
      <c r="G7069" s="6">
        <v>421</v>
      </c>
      <c r="H7069" s="7">
        <v>86</v>
      </c>
      <c r="I7069" s="1">
        <v>8</v>
      </c>
      <c r="J7069" s="1">
        <v>8</v>
      </c>
      <c r="K7069" s="1">
        <v>10</v>
      </c>
      <c r="L7069" s="1">
        <v>108</v>
      </c>
      <c r="M7069" s="1">
        <v>44</v>
      </c>
      <c r="N7069" s="1">
        <v>206</v>
      </c>
      <c r="O7069" s="1">
        <v>48</v>
      </c>
      <c r="P7069" s="1">
        <v>56</v>
      </c>
      <c r="Q7069" s="1">
        <v>40</v>
      </c>
      <c r="R7069" s="1">
        <v>73</v>
      </c>
      <c r="S7069" s="1">
        <v>109</v>
      </c>
      <c r="T7069" s="1">
        <v>11</v>
      </c>
      <c r="U7069" s="1">
        <v>10</v>
      </c>
      <c r="V7069" s="1">
        <v>33</v>
      </c>
      <c r="W7069" s="1">
        <v>27</v>
      </c>
      <c r="X7069" s="1">
        <v>29</v>
      </c>
      <c r="Y7069" s="11">
        <v>20</v>
      </c>
    </row>
    <row r="7070" spans="3:25" x14ac:dyDescent="0.25">
      <c r="C7070" s="125"/>
      <c r="D7070" s="122"/>
      <c r="E7070" s="9"/>
      <c r="F7070" s="10"/>
      <c r="G7070" s="8">
        <v>100</v>
      </c>
      <c r="H7070" s="13">
        <v>20.427553444181001</v>
      </c>
      <c r="I7070" s="2">
        <v>1.9002375296909999</v>
      </c>
      <c r="J7070" s="2">
        <v>1.9002375296909999</v>
      </c>
      <c r="K7070" s="2">
        <v>2.375296912114</v>
      </c>
      <c r="L7070" s="2">
        <v>25.653206650830999</v>
      </c>
      <c r="M7070" s="2">
        <v>10.451306413301999</v>
      </c>
      <c r="N7070" s="2">
        <v>48.931116389548997</v>
      </c>
      <c r="O7070" s="2">
        <v>11.401425178147001</v>
      </c>
      <c r="P7070" s="2">
        <v>13.301662707838</v>
      </c>
      <c r="Q7070" s="2">
        <v>9.5011876484559998</v>
      </c>
      <c r="R7070" s="2">
        <v>17.339667458432</v>
      </c>
      <c r="S7070" s="2">
        <v>25.890736342042999</v>
      </c>
      <c r="T7070" s="2">
        <v>2.6128266033249998</v>
      </c>
      <c r="U7070" s="2">
        <v>2.375296912114</v>
      </c>
      <c r="V7070" s="2">
        <v>7.8384798099759996</v>
      </c>
      <c r="W7070" s="2">
        <v>6.4133016627080002</v>
      </c>
      <c r="X7070" s="2">
        <v>6.888361045131</v>
      </c>
      <c r="Y7070" s="14">
        <v>4.7505938242279999</v>
      </c>
    </row>
    <row r="7071" spans="3:25" x14ac:dyDescent="0.25">
      <c r="C7071" s="125"/>
      <c r="D7071" s="122"/>
      <c r="E7071" s="4" t="s">
        <v>34</v>
      </c>
      <c r="F7071" s="5"/>
      <c r="G7071" s="6">
        <v>112</v>
      </c>
      <c r="H7071" s="7">
        <v>20</v>
      </c>
      <c r="I7071" s="1">
        <v>2</v>
      </c>
      <c r="J7071" s="1">
        <v>9</v>
      </c>
      <c r="K7071" s="1">
        <v>3</v>
      </c>
      <c r="L7071" s="1">
        <v>21</v>
      </c>
      <c r="M7071" s="1">
        <v>10</v>
      </c>
      <c r="N7071" s="1">
        <v>62</v>
      </c>
      <c r="O7071" s="1">
        <v>14</v>
      </c>
      <c r="P7071" s="1">
        <v>19</v>
      </c>
      <c r="Q7071" s="1">
        <v>10</v>
      </c>
      <c r="R7071" s="1">
        <v>17</v>
      </c>
      <c r="S7071" s="1">
        <v>32</v>
      </c>
      <c r="T7071" s="1">
        <v>5</v>
      </c>
      <c r="U7071" s="1">
        <v>7</v>
      </c>
      <c r="V7071" s="1">
        <v>5</v>
      </c>
      <c r="W7071" s="1">
        <v>4</v>
      </c>
      <c r="X7071" s="1">
        <v>6</v>
      </c>
      <c r="Y7071" s="11">
        <v>3</v>
      </c>
    </row>
    <row r="7072" spans="3:25" x14ac:dyDescent="0.25">
      <c r="C7072" s="125"/>
      <c r="D7072" s="122"/>
      <c r="E7072" s="9"/>
      <c r="F7072" s="10"/>
      <c r="G7072" s="8">
        <v>100</v>
      </c>
      <c r="H7072" s="13">
        <v>17.857142857143</v>
      </c>
      <c r="I7072" s="2">
        <v>1.785714285714</v>
      </c>
      <c r="J7072" s="2">
        <v>8.0357142857140005</v>
      </c>
      <c r="K7072" s="2">
        <v>2.6785714285709998</v>
      </c>
      <c r="L7072" s="2">
        <v>18.75</v>
      </c>
      <c r="M7072" s="2">
        <v>8.9285714285710007</v>
      </c>
      <c r="N7072" s="2">
        <v>55.357142857143003</v>
      </c>
      <c r="O7072" s="2">
        <v>12.5</v>
      </c>
      <c r="P7072" s="2">
        <v>16.964285714286</v>
      </c>
      <c r="Q7072" s="2">
        <v>8.9285714285710007</v>
      </c>
      <c r="R7072" s="2">
        <v>15.178571428571001</v>
      </c>
      <c r="S7072" s="2">
        <v>28.571428571428999</v>
      </c>
      <c r="T7072" s="2">
        <v>4.4642857142860004</v>
      </c>
      <c r="U7072" s="2">
        <v>6.25</v>
      </c>
      <c r="V7072" s="2">
        <v>4.4642857142860004</v>
      </c>
      <c r="W7072" s="2">
        <v>3.5714285714290002</v>
      </c>
      <c r="X7072" s="2">
        <v>5.3571428571429998</v>
      </c>
      <c r="Y7072" s="14">
        <v>2.6785714285709998</v>
      </c>
    </row>
    <row r="7073" spans="3:25" x14ac:dyDescent="0.25">
      <c r="C7073" s="125"/>
      <c r="D7073" s="122"/>
      <c r="E7073" s="4" t="s">
        <v>35</v>
      </c>
      <c r="F7073" s="5"/>
      <c r="G7073" s="6">
        <v>533</v>
      </c>
      <c r="H7073" s="7">
        <v>106</v>
      </c>
      <c r="I7073" s="1">
        <v>10</v>
      </c>
      <c r="J7073" s="1">
        <v>17</v>
      </c>
      <c r="K7073" s="1">
        <v>13</v>
      </c>
      <c r="L7073" s="1">
        <v>129</v>
      </c>
      <c r="M7073" s="1">
        <v>54</v>
      </c>
      <c r="N7073" s="1">
        <v>268</v>
      </c>
      <c r="O7073" s="1">
        <v>62</v>
      </c>
      <c r="P7073" s="1">
        <v>75</v>
      </c>
      <c r="Q7073" s="1">
        <v>50</v>
      </c>
      <c r="R7073" s="1">
        <v>90</v>
      </c>
      <c r="S7073" s="1">
        <v>141</v>
      </c>
      <c r="T7073" s="1">
        <v>16</v>
      </c>
      <c r="U7073" s="1">
        <v>17</v>
      </c>
      <c r="V7073" s="1">
        <v>38</v>
      </c>
      <c r="W7073" s="1">
        <v>31</v>
      </c>
      <c r="X7073" s="1">
        <v>35</v>
      </c>
      <c r="Y7073" s="11">
        <v>23</v>
      </c>
    </row>
    <row r="7074" spans="3:25" x14ac:dyDescent="0.25">
      <c r="C7074" s="125"/>
      <c r="D7074" s="122"/>
      <c r="E7074" s="9"/>
      <c r="F7074" s="10"/>
      <c r="G7074" s="8">
        <v>100</v>
      </c>
      <c r="H7074" s="13">
        <v>19.887429643527</v>
      </c>
      <c r="I7074" s="2">
        <v>1.8761726078800001</v>
      </c>
      <c r="J7074" s="2">
        <v>3.1894934333960001</v>
      </c>
      <c r="K7074" s="2">
        <v>2.4390243902440001</v>
      </c>
      <c r="L7074" s="2">
        <v>24.202626641651001</v>
      </c>
      <c r="M7074" s="2">
        <v>10.131332082551999</v>
      </c>
      <c r="N7074" s="2">
        <v>50.281425891182003</v>
      </c>
      <c r="O7074" s="2">
        <v>11.632270168856</v>
      </c>
      <c r="P7074" s="2">
        <v>14.071294559099</v>
      </c>
      <c r="Q7074" s="2">
        <v>9.3808630393999994</v>
      </c>
      <c r="R7074" s="2">
        <v>16.885553470919</v>
      </c>
      <c r="S7074" s="2">
        <v>26.454033771106999</v>
      </c>
      <c r="T7074" s="2">
        <v>3.0018761726080001</v>
      </c>
      <c r="U7074" s="2">
        <v>3.1894934333960001</v>
      </c>
      <c r="V7074" s="2">
        <v>7.1294559099440002</v>
      </c>
      <c r="W7074" s="2">
        <v>5.8161350844279998</v>
      </c>
      <c r="X7074" s="2">
        <v>6.5666041275799998</v>
      </c>
      <c r="Y7074" s="14">
        <v>4.3151969981239997</v>
      </c>
    </row>
    <row r="7075" spans="3:25" x14ac:dyDescent="0.25">
      <c r="C7075" s="125"/>
      <c r="D7075" s="121" t="s">
        <v>22</v>
      </c>
      <c r="E7075" s="18" t="s">
        <v>25</v>
      </c>
      <c r="F7075" s="17"/>
      <c r="G7075" s="19">
        <v>247</v>
      </c>
      <c r="H7075" s="21">
        <v>70</v>
      </c>
      <c r="I7075" s="3">
        <v>6</v>
      </c>
      <c r="J7075" s="3">
        <v>0</v>
      </c>
      <c r="K7075" s="3">
        <v>2</v>
      </c>
      <c r="L7075" s="3">
        <v>53</v>
      </c>
      <c r="M7075" s="3">
        <v>9</v>
      </c>
      <c r="N7075" s="3">
        <v>81</v>
      </c>
      <c r="O7075" s="3">
        <v>40</v>
      </c>
      <c r="P7075" s="3">
        <v>24</v>
      </c>
      <c r="Q7075" s="3">
        <v>18</v>
      </c>
      <c r="R7075" s="3">
        <v>52</v>
      </c>
      <c r="S7075" s="3">
        <v>6</v>
      </c>
      <c r="T7075" s="3">
        <v>6</v>
      </c>
      <c r="U7075" s="3">
        <v>3</v>
      </c>
      <c r="V7075" s="3">
        <v>9</v>
      </c>
      <c r="W7075" s="3">
        <v>18</v>
      </c>
      <c r="X7075" s="3">
        <v>38</v>
      </c>
      <c r="Y7075" s="22">
        <v>2</v>
      </c>
    </row>
    <row r="7076" spans="3:25" x14ac:dyDescent="0.25">
      <c r="C7076" s="125"/>
      <c r="D7076" s="122"/>
      <c r="E7076" s="9"/>
      <c r="F7076" s="10"/>
      <c r="G7076" s="8">
        <v>100</v>
      </c>
      <c r="H7076" s="13">
        <v>28.340080971660001</v>
      </c>
      <c r="I7076" s="2">
        <v>2.4291497975710001</v>
      </c>
      <c r="J7076" s="16">
        <v>0</v>
      </c>
      <c r="K7076" s="2">
        <v>0.80971659919000005</v>
      </c>
      <c r="L7076" s="2">
        <v>21.457489878543001</v>
      </c>
      <c r="M7076" s="2">
        <v>3.6437246963560002</v>
      </c>
      <c r="N7076" s="2">
        <v>32.793522267206001</v>
      </c>
      <c r="O7076" s="2">
        <v>16.194331983805998</v>
      </c>
      <c r="P7076" s="2">
        <v>9.7165991902830005</v>
      </c>
      <c r="Q7076" s="2">
        <v>7.2874493927130004</v>
      </c>
      <c r="R7076" s="2">
        <v>21.052631578947</v>
      </c>
      <c r="S7076" s="2">
        <v>2.4291497975710001</v>
      </c>
      <c r="T7076" s="2">
        <v>2.4291497975710001</v>
      </c>
      <c r="U7076" s="2">
        <v>1.214574898785</v>
      </c>
      <c r="V7076" s="2">
        <v>3.6437246963560002</v>
      </c>
      <c r="W7076" s="2">
        <v>7.2874493927130004</v>
      </c>
      <c r="X7076" s="2">
        <v>15.384615384615</v>
      </c>
      <c r="Y7076" s="14">
        <v>0.80971659919000005</v>
      </c>
    </row>
    <row r="7077" spans="3:25" x14ac:dyDescent="0.25">
      <c r="C7077" s="125"/>
      <c r="D7077" s="122"/>
      <c r="E7077" s="4" t="s">
        <v>26</v>
      </c>
      <c r="F7077" s="5"/>
      <c r="G7077" s="6">
        <v>380</v>
      </c>
      <c r="H7077" s="7">
        <v>95</v>
      </c>
      <c r="I7077" s="1">
        <v>10</v>
      </c>
      <c r="J7077" s="1">
        <v>1</v>
      </c>
      <c r="K7077" s="1">
        <v>3</v>
      </c>
      <c r="L7077" s="1">
        <v>94</v>
      </c>
      <c r="M7077" s="1">
        <v>17</v>
      </c>
      <c r="N7077" s="1">
        <v>146</v>
      </c>
      <c r="O7077" s="1">
        <v>41</v>
      </c>
      <c r="P7077" s="1">
        <v>32</v>
      </c>
      <c r="Q7077" s="1">
        <v>25</v>
      </c>
      <c r="R7077" s="1">
        <v>101</v>
      </c>
      <c r="S7077" s="1">
        <v>8</v>
      </c>
      <c r="T7077" s="1">
        <v>12</v>
      </c>
      <c r="U7077" s="1">
        <v>9</v>
      </c>
      <c r="V7077" s="1">
        <v>19</v>
      </c>
      <c r="W7077" s="1">
        <v>30</v>
      </c>
      <c r="X7077" s="1">
        <v>37</v>
      </c>
      <c r="Y7077" s="11">
        <v>7</v>
      </c>
    </row>
    <row r="7078" spans="3:25" x14ac:dyDescent="0.25">
      <c r="C7078" s="125"/>
      <c r="D7078" s="122"/>
      <c r="E7078" s="9"/>
      <c r="F7078" s="10"/>
      <c r="G7078" s="8">
        <v>100</v>
      </c>
      <c r="H7078" s="13">
        <v>25</v>
      </c>
      <c r="I7078" s="2">
        <v>2.6315789473679998</v>
      </c>
      <c r="J7078" s="2">
        <v>0.26315789473700002</v>
      </c>
      <c r="K7078" s="2">
        <v>0.78947368421099995</v>
      </c>
      <c r="L7078" s="2">
        <v>24.736842105263001</v>
      </c>
      <c r="M7078" s="2">
        <v>4.4736842105259997</v>
      </c>
      <c r="N7078" s="2">
        <v>38.421052631579002</v>
      </c>
      <c r="O7078" s="2">
        <v>10.789473684211</v>
      </c>
      <c r="P7078" s="2">
        <v>8.4210526315790002</v>
      </c>
      <c r="Q7078" s="2">
        <v>6.5789473684209998</v>
      </c>
      <c r="R7078" s="2">
        <v>26.578947368421002</v>
      </c>
      <c r="S7078" s="2">
        <v>2.1052631578950001</v>
      </c>
      <c r="T7078" s="2">
        <v>3.1578947368420001</v>
      </c>
      <c r="U7078" s="2">
        <v>2.3684210526320002</v>
      </c>
      <c r="V7078" s="2">
        <v>5</v>
      </c>
      <c r="W7078" s="2">
        <v>7.8947368421049999</v>
      </c>
      <c r="X7078" s="2">
        <v>9.7368421052629994</v>
      </c>
      <c r="Y7078" s="14">
        <v>1.8421052631579999</v>
      </c>
    </row>
    <row r="7079" spans="3:25" x14ac:dyDescent="0.25">
      <c r="C7079" s="125"/>
      <c r="D7079" s="122"/>
      <c r="E7079" s="4" t="s">
        <v>27</v>
      </c>
      <c r="F7079" s="5"/>
      <c r="G7079" s="6">
        <v>251</v>
      </c>
      <c r="H7079" s="7">
        <v>53</v>
      </c>
      <c r="I7079" s="1">
        <v>7</v>
      </c>
      <c r="J7079" s="1">
        <v>2</v>
      </c>
      <c r="K7079" s="1">
        <v>3</v>
      </c>
      <c r="L7079" s="1">
        <v>64</v>
      </c>
      <c r="M7079" s="1">
        <v>13</v>
      </c>
      <c r="N7079" s="1">
        <v>108</v>
      </c>
      <c r="O7079" s="1">
        <v>26</v>
      </c>
      <c r="P7079" s="1">
        <v>22</v>
      </c>
      <c r="Q7079" s="1">
        <v>14</v>
      </c>
      <c r="R7079" s="1">
        <v>77</v>
      </c>
      <c r="S7079" s="1">
        <v>5</v>
      </c>
      <c r="T7079" s="1">
        <v>11</v>
      </c>
      <c r="U7079" s="1">
        <v>9</v>
      </c>
      <c r="V7079" s="1">
        <v>7</v>
      </c>
      <c r="W7079" s="1">
        <v>18</v>
      </c>
      <c r="X7079" s="1">
        <v>25</v>
      </c>
      <c r="Y7079" s="11">
        <v>12</v>
      </c>
    </row>
    <row r="7080" spans="3:25" x14ac:dyDescent="0.25">
      <c r="C7080" s="125"/>
      <c r="D7080" s="122"/>
      <c r="E7080" s="9"/>
      <c r="F7080" s="10"/>
      <c r="G7080" s="8">
        <v>100</v>
      </c>
      <c r="H7080" s="13">
        <v>21.115537848605999</v>
      </c>
      <c r="I7080" s="2">
        <v>2.7888446215139999</v>
      </c>
      <c r="J7080" s="2">
        <v>0.79681274900400001</v>
      </c>
      <c r="K7080" s="2">
        <v>1.1952191235059999</v>
      </c>
      <c r="L7080" s="2">
        <v>25.498007968126998</v>
      </c>
      <c r="M7080" s="2">
        <v>5.1792828685260002</v>
      </c>
      <c r="N7080" s="2">
        <v>43.027888446215002</v>
      </c>
      <c r="O7080" s="2">
        <v>10.358565737052</v>
      </c>
      <c r="P7080" s="2">
        <v>8.7649402390439999</v>
      </c>
      <c r="Q7080" s="2">
        <v>5.5776892430279998</v>
      </c>
      <c r="R7080" s="2">
        <v>30.677290836653</v>
      </c>
      <c r="S7080" s="2">
        <v>1.9920318725099999</v>
      </c>
      <c r="T7080" s="2">
        <v>4.3824701195219999</v>
      </c>
      <c r="U7080" s="2">
        <v>3.5856573705180002</v>
      </c>
      <c r="V7080" s="2">
        <v>2.7888446215139999</v>
      </c>
      <c r="W7080" s="2">
        <v>7.1713147410360003</v>
      </c>
      <c r="X7080" s="2">
        <v>9.9601593625499998</v>
      </c>
      <c r="Y7080" s="14">
        <v>4.7808764940239996</v>
      </c>
    </row>
    <row r="7081" spans="3:25" x14ac:dyDescent="0.25">
      <c r="C7081" s="125"/>
      <c r="D7081" s="122"/>
      <c r="E7081" s="4" t="s">
        <v>28</v>
      </c>
      <c r="F7081" s="5"/>
      <c r="G7081" s="6">
        <v>210</v>
      </c>
      <c r="H7081" s="7">
        <v>42</v>
      </c>
      <c r="I7081" s="1">
        <v>7</v>
      </c>
      <c r="J7081" s="1">
        <v>7</v>
      </c>
      <c r="K7081" s="1">
        <v>4</v>
      </c>
      <c r="L7081" s="1">
        <v>60</v>
      </c>
      <c r="M7081" s="1">
        <v>19</v>
      </c>
      <c r="N7081" s="1">
        <v>92</v>
      </c>
      <c r="O7081" s="1">
        <v>13</v>
      </c>
      <c r="P7081" s="1">
        <v>22</v>
      </c>
      <c r="Q7081" s="1">
        <v>8</v>
      </c>
      <c r="R7081" s="1">
        <v>74</v>
      </c>
      <c r="S7081" s="1">
        <v>5</v>
      </c>
      <c r="T7081" s="1">
        <v>13</v>
      </c>
      <c r="U7081" s="1">
        <v>13</v>
      </c>
      <c r="V7081" s="1">
        <v>9</v>
      </c>
      <c r="W7081" s="1">
        <v>15</v>
      </c>
      <c r="X7081" s="1">
        <v>19</v>
      </c>
      <c r="Y7081" s="11">
        <v>12</v>
      </c>
    </row>
    <row r="7082" spans="3:25" x14ac:dyDescent="0.25">
      <c r="C7082" s="125"/>
      <c r="D7082" s="122"/>
      <c r="E7082" s="9"/>
      <c r="F7082" s="10"/>
      <c r="G7082" s="8">
        <v>100</v>
      </c>
      <c r="H7082" s="13">
        <v>20</v>
      </c>
      <c r="I7082" s="2">
        <v>3.333333333333</v>
      </c>
      <c r="J7082" s="2">
        <v>3.333333333333</v>
      </c>
      <c r="K7082" s="2">
        <v>1.9047619047619999</v>
      </c>
      <c r="L7082" s="2">
        <v>28.571428571428999</v>
      </c>
      <c r="M7082" s="2">
        <v>9.0476190476189995</v>
      </c>
      <c r="N7082" s="2">
        <v>43.809523809524002</v>
      </c>
      <c r="O7082" s="2">
        <v>6.1904761904759997</v>
      </c>
      <c r="P7082" s="2">
        <v>10.47619047619</v>
      </c>
      <c r="Q7082" s="2">
        <v>3.8095238095239998</v>
      </c>
      <c r="R7082" s="2">
        <v>35.238095238094999</v>
      </c>
      <c r="S7082" s="2">
        <v>2.3809523809519999</v>
      </c>
      <c r="T7082" s="2">
        <v>6.1904761904759997</v>
      </c>
      <c r="U7082" s="2">
        <v>6.1904761904759997</v>
      </c>
      <c r="V7082" s="2">
        <v>4.2857142857139996</v>
      </c>
      <c r="W7082" s="2">
        <v>7.1428571428570002</v>
      </c>
      <c r="X7082" s="2">
        <v>9.0476190476189995</v>
      </c>
      <c r="Y7082" s="14">
        <v>5.7142857142860004</v>
      </c>
    </row>
    <row r="7083" spans="3:25" x14ac:dyDescent="0.25">
      <c r="C7083" s="125"/>
      <c r="D7083" s="122"/>
      <c r="E7083" s="4" t="s">
        <v>29</v>
      </c>
      <c r="F7083" s="5"/>
      <c r="G7083" s="6">
        <v>123</v>
      </c>
      <c r="H7083" s="7">
        <v>15</v>
      </c>
      <c r="I7083" s="1">
        <v>3</v>
      </c>
      <c r="J7083" s="1">
        <v>25</v>
      </c>
      <c r="K7083" s="1">
        <v>4</v>
      </c>
      <c r="L7083" s="1">
        <v>43</v>
      </c>
      <c r="M7083" s="1">
        <v>16</v>
      </c>
      <c r="N7083" s="1">
        <v>66</v>
      </c>
      <c r="O7083" s="1">
        <v>8</v>
      </c>
      <c r="P7083" s="1">
        <v>14</v>
      </c>
      <c r="Q7083" s="1">
        <v>14</v>
      </c>
      <c r="R7083" s="1">
        <v>50</v>
      </c>
      <c r="S7083" s="1">
        <v>7</v>
      </c>
      <c r="T7083" s="1">
        <v>12</v>
      </c>
      <c r="U7083" s="1">
        <v>5</v>
      </c>
      <c r="V7083" s="1">
        <v>2</v>
      </c>
      <c r="W7083" s="1">
        <v>11</v>
      </c>
      <c r="X7083" s="1">
        <v>3</v>
      </c>
      <c r="Y7083" s="11">
        <v>0</v>
      </c>
    </row>
    <row r="7084" spans="3:25" x14ac:dyDescent="0.25">
      <c r="C7084" s="125"/>
      <c r="D7084" s="122"/>
      <c r="E7084" s="9"/>
      <c r="F7084" s="10"/>
      <c r="G7084" s="8">
        <v>100</v>
      </c>
      <c r="H7084" s="13">
        <v>12.195121951220001</v>
      </c>
      <c r="I7084" s="2">
        <v>2.4390243902440001</v>
      </c>
      <c r="J7084" s="2">
        <v>20.325203252032999</v>
      </c>
      <c r="K7084" s="2">
        <v>3.2520325203249998</v>
      </c>
      <c r="L7084" s="2">
        <v>34.959349593496</v>
      </c>
      <c r="M7084" s="2">
        <v>13.008130081300999</v>
      </c>
      <c r="N7084" s="2">
        <v>53.658536585366001</v>
      </c>
      <c r="O7084" s="2">
        <v>6.5040650406499996</v>
      </c>
      <c r="P7084" s="2">
        <v>11.382113821138001</v>
      </c>
      <c r="Q7084" s="2">
        <v>11.382113821138001</v>
      </c>
      <c r="R7084" s="2">
        <v>40.650406504065003</v>
      </c>
      <c r="S7084" s="2">
        <v>5.6910569105690003</v>
      </c>
      <c r="T7084" s="2">
        <v>9.7560975609760003</v>
      </c>
      <c r="U7084" s="2">
        <v>4.065040650407</v>
      </c>
      <c r="V7084" s="2">
        <v>1.6260162601629999</v>
      </c>
      <c r="W7084" s="2">
        <v>8.9430894308940001</v>
      </c>
      <c r="X7084" s="2">
        <v>2.4390243902440001</v>
      </c>
      <c r="Y7084" s="32">
        <v>0</v>
      </c>
    </row>
    <row r="7085" spans="3:25" x14ac:dyDescent="0.25">
      <c r="C7085" s="125"/>
      <c r="D7085" s="122"/>
      <c r="E7085" s="4" t="s">
        <v>30</v>
      </c>
      <c r="F7085" s="5"/>
      <c r="G7085" s="6">
        <v>50</v>
      </c>
      <c r="H7085" s="7">
        <v>6</v>
      </c>
      <c r="I7085" s="1">
        <v>2</v>
      </c>
      <c r="J7085" s="1">
        <v>12</v>
      </c>
      <c r="K7085" s="1">
        <v>2</v>
      </c>
      <c r="L7085" s="1">
        <v>16</v>
      </c>
      <c r="M7085" s="1">
        <v>10</v>
      </c>
      <c r="N7085" s="1">
        <v>25</v>
      </c>
      <c r="O7085" s="1">
        <v>5</v>
      </c>
      <c r="P7085" s="1">
        <v>2</v>
      </c>
      <c r="Q7085" s="1">
        <v>2</v>
      </c>
      <c r="R7085" s="1">
        <v>19</v>
      </c>
      <c r="S7085" s="1">
        <v>2</v>
      </c>
      <c r="T7085" s="1">
        <v>6</v>
      </c>
      <c r="U7085" s="1">
        <v>4</v>
      </c>
      <c r="V7085" s="1">
        <v>4</v>
      </c>
      <c r="W7085" s="1">
        <v>7</v>
      </c>
      <c r="X7085" s="1">
        <v>1</v>
      </c>
      <c r="Y7085" s="11">
        <v>2</v>
      </c>
    </row>
    <row r="7086" spans="3:25" x14ac:dyDescent="0.25">
      <c r="C7086" s="125"/>
      <c r="D7086" s="122"/>
      <c r="E7086" s="9"/>
      <c r="F7086" s="10"/>
      <c r="G7086" s="8">
        <v>100</v>
      </c>
      <c r="H7086" s="13">
        <v>12</v>
      </c>
      <c r="I7086" s="2">
        <v>4</v>
      </c>
      <c r="J7086" s="2">
        <v>24</v>
      </c>
      <c r="K7086" s="2">
        <v>4</v>
      </c>
      <c r="L7086" s="2">
        <v>32</v>
      </c>
      <c r="M7086" s="2">
        <v>20</v>
      </c>
      <c r="N7086" s="2">
        <v>50</v>
      </c>
      <c r="O7086" s="2">
        <v>10</v>
      </c>
      <c r="P7086" s="2">
        <v>4</v>
      </c>
      <c r="Q7086" s="2">
        <v>4</v>
      </c>
      <c r="R7086" s="2">
        <v>38</v>
      </c>
      <c r="S7086" s="2">
        <v>4</v>
      </c>
      <c r="T7086" s="2">
        <v>12</v>
      </c>
      <c r="U7086" s="2">
        <v>8</v>
      </c>
      <c r="V7086" s="2">
        <v>8</v>
      </c>
      <c r="W7086" s="2">
        <v>14</v>
      </c>
      <c r="X7086" s="2">
        <v>2</v>
      </c>
      <c r="Y7086" s="14">
        <v>4</v>
      </c>
    </row>
    <row r="7087" spans="3:25" x14ac:dyDescent="0.25">
      <c r="C7087" s="125"/>
      <c r="D7087" s="122"/>
      <c r="E7087" s="4" t="s">
        <v>31</v>
      </c>
      <c r="F7087" s="5"/>
      <c r="G7087" s="6">
        <v>14</v>
      </c>
      <c r="H7087" s="7">
        <v>2</v>
      </c>
      <c r="I7087" s="1">
        <v>0</v>
      </c>
      <c r="J7087" s="1">
        <v>3</v>
      </c>
      <c r="K7087" s="1">
        <v>0</v>
      </c>
      <c r="L7087" s="1">
        <v>2</v>
      </c>
      <c r="M7087" s="1">
        <v>2</v>
      </c>
      <c r="N7087" s="1">
        <v>8</v>
      </c>
      <c r="O7087" s="1">
        <v>0</v>
      </c>
      <c r="P7087" s="1">
        <v>1</v>
      </c>
      <c r="Q7087" s="1">
        <v>1</v>
      </c>
      <c r="R7087" s="1">
        <v>4</v>
      </c>
      <c r="S7087" s="1">
        <v>2</v>
      </c>
      <c r="T7087" s="1">
        <v>1</v>
      </c>
      <c r="U7087" s="1">
        <v>2</v>
      </c>
      <c r="V7087" s="1">
        <v>1</v>
      </c>
      <c r="W7087" s="1">
        <v>1</v>
      </c>
      <c r="X7087" s="1">
        <v>1</v>
      </c>
      <c r="Y7087" s="11">
        <v>0</v>
      </c>
    </row>
    <row r="7088" spans="3:25" x14ac:dyDescent="0.25">
      <c r="C7088" s="125"/>
      <c r="D7088" s="122"/>
      <c r="E7088" s="9"/>
      <c r="F7088" s="10"/>
      <c r="G7088" s="8">
        <v>100</v>
      </c>
      <c r="H7088" s="13">
        <v>14.285714285714</v>
      </c>
      <c r="I7088" s="16">
        <v>0</v>
      </c>
      <c r="J7088" s="2">
        <v>21.428571428571001</v>
      </c>
      <c r="K7088" s="16">
        <v>0</v>
      </c>
      <c r="L7088" s="2">
        <v>14.285714285714</v>
      </c>
      <c r="M7088" s="2">
        <v>14.285714285714</v>
      </c>
      <c r="N7088" s="2">
        <v>57.142857142856997</v>
      </c>
      <c r="O7088" s="16">
        <v>0</v>
      </c>
      <c r="P7088" s="2">
        <v>7.1428571428570002</v>
      </c>
      <c r="Q7088" s="2">
        <v>7.1428571428570002</v>
      </c>
      <c r="R7088" s="2">
        <v>28.571428571428999</v>
      </c>
      <c r="S7088" s="2">
        <v>14.285714285714</v>
      </c>
      <c r="T7088" s="2">
        <v>7.1428571428570002</v>
      </c>
      <c r="U7088" s="2">
        <v>14.285714285714</v>
      </c>
      <c r="V7088" s="2">
        <v>7.1428571428570002</v>
      </c>
      <c r="W7088" s="2">
        <v>7.1428571428570002</v>
      </c>
      <c r="X7088" s="2">
        <v>7.1428571428570002</v>
      </c>
      <c r="Y7088" s="32">
        <v>0</v>
      </c>
    </row>
    <row r="7089" spans="3:25" x14ac:dyDescent="0.25">
      <c r="C7089" s="125"/>
      <c r="D7089" s="122"/>
      <c r="E7089" s="4" t="s">
        <v>32</v>
      </c>
      <c r="F7089" s="5"/>
      <c r="G7089" s="6">
        <v>627</v>
      </c>
      <c r="H7089" s="7">
        <v>165</v>
      </c>
      <c r="I7089" s="1">
        <v>16</v>
      </c>
      <c r="J7089" s="1">
        <v>1</v>
      </c>
      <c r="K7089" s="1">
        <v>5</v>
      </c>
      <c r="L7089" s="1">
        <v>147</v>
      </c>
      <c r="M7089" s="1">
        <v>26</v>
      </c>
      <c r="N7089" s="1">
        <v>227</v>
      </c>
      <c r="O7089" s="1">
        <v>81</v>
      </c>
      <c r="P7089" s="1">
        <v>56</v>
      </c>
      <c r="Q7089" s="1">
        <v>43</v>
      </c>
      <c r="R7089" s="1">
        <v>153</v>
      </c>
      <c r="S7089" s="1">
        <v>14</v>
      </c>
      <c r="T7089" s="1">
        <v>18</v>
      </c>
      <c r="U7089" s="1">
        <v>12</v>
      </c>
      <c r="V7089" s="1">
        <v>28</v>
      </c>
      <c r="W7089" s="1">
        <v>48</v>
      </c>
      <c r="X7089" s="1">
        <v>75</v>
      </c>
      <c r="Y7089" s="11">
        <v>9</v>
      </c>
    </row>
    <row r="7090" spans="3:25" x14ac:dyDescent="0.25">
      <c r="C7090" s="125"/>
      <c r="D7090" s="122"/>
      <c r="E7090" s="9"/>
      <c r="F7090" s="10"/>
      <c r="G7090" s="8">
        <v>100</v>
      </c>
      <c r="H7090" s="13">
        <v>26.315789473683999</v>
      </c>
      <c r="I7090" s="2">
        <v>2.5518341307810002</v>
      </c>
      <c r="J7090" s="2">
        <v>0.159489633174</v>
      </c>
      <c r="K7090" s="2">
        <v>0.79744816586900003</v>
      </c>
      <c r="L7090" s="2">
        <v>23.444976076555001</v>
      </c>
      <c r="M7090" s="2">
        <v>4.1467304625199999</v>
      </c>
      <c r="N7090" s="2">
        <v>36.204146730463002</v>
      </c>
      <c r="O7090" s="2">
        <v>12.918660287081</v>
      </c>
      <c r="P7090" s="2">
        <v>8.9314194577350001</v>
      </c>
      <c r="Q7090" s="2">
        <v>6.8580542264749997</v>
      </c>
      <c r="R7090" s="2">
        <v>24.401913875598002</v>
      </c>
      <c r="S7090" s="2">
        <v>2.2328548644340001</v>
      </c>
      <c r="T7090" s="2">
        <v>2.870813397129</v>
      </c>
      <c r="U7090" s="2">
        <v>1.9138755980860001</v>
      </c>
      <c r="V7090" s="2">
        <v>4.4657097288680001</v>
      </c>
      <c r="W7090" s="2">
        <v>7.6555023923440002</v>
      </c>
      <c r="X7090" s="2">
        <v>11.961722488037999</v>
      </c>
      <c r="Y7090" s="14">
        <v>1.435406698565</v>
      </c>
    </row>
    <row r="7091" spans="3:25" x14ac:dyDescent="0.25">
      <c r="C7091" s="125"/>
      <c r="D7091" s="122"/>
      <c r="E7091" s="4" t="s">
        <v>33</v>
      </c>
      <c r="F7091" s="5"/>
      <c r="G7091" s="6">
        <v>461</v>
      </c>
      <c r="H7091" s="7">
        <v>95</v>
      </c>
      <c r="I7091" s="1">
        <v>14</v>
      </c>
      <c r="J7091" s="1">
        <v>9</v>
      </c>
      <c r="K7091" s="1">
        <v>7</v>
      </c>
      <c r="L7091" s="1">
        <v>124</v>
      </c>
      <c r="M7091" s="1">
        <v>32</v>
      </c>
      <c r="N7091" s="1">
        <v>200</v>
      </c>
      <c r="O7091" s="1">
        <v>39</v>
      </c>
      <c r="P7091" s="1">
        <v>44</v>
      </c>
      <c r="Q7091" s="1">
        <v>22</v>
      </c>
      <c r="R7091" s="1">
        <v>151</v>
      </c>
      <c r="S7091" s="1">
        <v>10</v>
      </c>
      <c r="T7091" s="1">
        <v>24</v>
      </c>
      <c r="U7091" s="1">
        <v>22</v>
      </c>
      <c r="V7091" s="1">
        <v>16</v>
      </c>
      <c r="W7091" s="1">
        <v>33</v>
      </c>
      <c r="X7091" s="1">
        <v>44</v>
      </c>
      <c r="Y7091" s="11">
        <v>24</v>
      </c>
    </row>
    <row r="7092" spans="3:25" x14ac:dyDescent="0.25">
      <c r="C7092" s="125"/>
      <c r="D7092" s="122"/>
      <c r="E7092" s="9"/>
      <c r="F7092" s="10"/>
      <c r="G7092" s="8">
        <v>100</v>
      </c>
      <c r="H7092" s="13">
        <v>20.607375271150001</v>
      </c>
      <c r="I7092" s="2">
        <v>3.0368763557479999</v>
      </c>
      <c r="J7092" s="2">
        <v>1.952277657267</v>
      </c>
      <c r="K7092" s="2">
        <v>1.5184381778739999</v>
      </c>
      <c r="L7092" s="2">
        <v>26.898047722343001</v>
      </c>
      <c r="M7092" s="2">
        <v>6.9414316702820003</v>
      </c>
      <c r="N7092" s="2">
        <v>43.383947939262001</v>
      </c>
      <c r="O7092" s="2">
        <v>8.459869848156</v>
      </c>
      <c r="P7092" s="2">
        <v>9.5444685466380008</v>
      </c>
      <c r="Q7092" s="2">
        <v>4.7722342733190004</v>
      </c>
      <c r="R7092" s="2">
        <v>32.754880694142997</v>
      </c>
      <c r="S7092" s="2">
        <v>2.1691973969629998</v>
      </c>
      <c r="T7092" s="2">
        <v>5.2060737527110001</v>
      </c>
      <c r="U7092" s="2">
        <v>4.7722342733190004</v>
      </c>
      <c r="V7092" s="2">
        <v>3.4707158351410001</v>
      </c>
      <c r="W7092" s="2">
        <v>7.1583514099779997</v>
      </c>
      <c r="X7092" s="2">
        <v>9.5444685466380008</v>
      </c>
      <c r="Y7092" s="14">
        <v>5.2060737527110001</v>
      </c>
    </row>
    <row r="7093" spans="3:25" x14ac:dyDescent="0.25">
      <c r="C7093" s="125"/>
      <c r="D7093" s="122"/>
      <c r="E7093" s="4" t="s">
        <v>34</v>
      </c>
      <c r="F7093" s="5"/>
      <c r="G7093" s="6">
        <v>187</v>
      </c>
      <c r="H7093" s="7">
        <v>23</v>
      </c>
      <c r="I7093" s="1">
        <v>5</v>
      </c>
      <c r="J7093" s="1">
        <v>40</v>
      </c>
      <c r="K7093" s="1">
        <v>6</v>
      </c>
      <c r="L7093" s="1">
        <v>61</v>
      </c>
      <c r="M7093" s="1">
        <v>28</v>
      </c>
      <c r="N7093" s="1">
        <v>99</v>
      </c>
      <c r="O7093" s="1">
        <v>13</v>
      </c>
      <c r="P7093" s="1">
        <v>17</v>
      </c>
      <c r="Q7093" s="1">
        <v>17</v>
      </c>
      <c r="R7093" s="1">
        <v>73</v>
      </c>
      <c r="S7093" s="1">
        <v>11</v>
      </c>
      <c r="T7093" s="1">
        <v>19</v>
      </c>
      <c r="U7093" s="1">
        <v>11</v>
      </c>
      <c r="V7093" s="1">
        <v>7</v>
      </c>
      <c r="W7093" s="1">
        <v>19</v>
      </c>
      <c r="X7093" s="1">
        <v>5</v>
      </c>
      <c r="Y7093" s="11">
        <v>2</v>
      </c>
    </row>
    <row r="7094" spans="3:25" x14ac:dyDescent="0.25">
      <c r="C7094" s="125"/>
      <c r="D7094" s="122"/>
      <c r="E7094" s="9"/>
      <c r="F7094" s="10"/>
      <c r="G7094" s="8">
        <v>100</v>
      </c>
      <c r="H7094" s="13">
        <v>12.299465240642</v>
      </c>
      <c r="I7094" s="2">
        <v>2.673796791444</v>
      </c>
      <c r="J7094" s="2">
        <v>21.390374331551001</v>
      </c>
      <c r="K7094" s="2">
        <v>3.208556149733</v>
      </c>
      <c r="L7094" s="2">
        <v>32.620320855614999</v>
      </c>
      <c r="M7094" s="2">
        <v>14.973262032086</v>
      </c>
      <c r="N7094" s="2">
        <v>52.941176470587997</v>
      </c>
      <c r="O7094" s="2">
        <v>6.9518716577540003</v>
      </c>
      <c r="P7094" s="2">
        <v>9.0909090909089993</v>
      </c>
      <c r="Q7094" s="2">
        <v>9.0909090909089993</v>
      </c>
      <c r="R7094" s="2">
        <v>39.037433155080002</v>
      </c>
      <c r="S7094" s="2">
        <v>5.8823529411760003</v>
      </c>
      <c r="T7094" s="2">
        <v>10.160427807487</v>
      </c>
      <c r="U7094" s="2">
        <v>5.8823529411760003</v>
      </c>
      <c r="V7094" s="2">
        <v>3.7433155080209999</v>
      </c>
      <c r="W7094" s="2">
        <v>10.160427807487</v>
      </c>
      <c r="X7094" s="2">
        <v>2.673796791444</v>
      </c>
      <c r="Y7094" s="14">
        <v>1.069518716578</v>
      </c>
    </row>
    <row r="7095" spans="3:25" x14ac:dyDescent="0.25">
      <c r="C7095" s="125"/>
      <c r="D7095" s="122"/>
      <c r="E7095" s="4" t="s">
        <v>35</v>
      </c>
      <c r="F7095" s="5"/>
      <c r="G7095" s="6">
        <v>648</v>
      </c>
      <c r="H7095" s="7">
        <v>118</v>
      </c>
      <c r="I7095" s="1">
        <v>19</v>
      </c>
      <c r="J7095" s="1">
        <v>49</v>
      </c>
      <c r="K7095" s="1">
        <v>13</v>
      </c>
      <c r="L7095" s="1">
        <v>185</v>
      </c>
      <c r="M7095" s="1">
        <v>60</v>
      </c>
      <c r="N7095" s="1">
        <v>299</v>
      </c>
      <c r="O7095" s="1">
        <v>52</v>
      </c>
      <c r="P7095" s="1">
        <v>61</v>
      </c>
      <c r="Q7095" s="1">
        <v>39</v>
      </c>
      <c r="R7095" s="1">
        <v>224</v>
      </c>
      <c r="S7095" s="1">
        <v>21</v>
      </c>
      <c r="T7095" s="1">
        <v>43</v>
      </c>
      <c r="U7095" s="1">
        <v>33</v>
      </c>
      <c r="V7095" s="1">
        <v>23</v>
      </c>
      <c r="W7095" s="1">
        <v>52</v>
      </c>
      <c r="X7095" s="1">
        <v>49</v>
      </c>
      <c r="Y7095" s="11">
        <v>26</v>
      </c>
    </row>
    <row r="7096" spans="3:25" x14ac:dyDescent="0.25">
      <c r="C7096" s="125"/>
      <c r="D7096" s="122"/>
      <c r="E7096" s="9"/>
      <c r="F7096" s="10"/>
      <c r="G7096" s="8">
        <v>100</v>
      </c>
      <c r="H7096" s="13">
        <v>18.209876543210001</v>
      </c>
      <c r="I7096" s="2">
        <v>2.9320987654319999</v>
      </c>
      <c r="J7096" s="2">
        <v>7.5617283950619996</v>
      </c>
      <c r="K7096" s="2">
        <v>2.0061728395060001</v>
      </c>
      <c r="L7096" s="2">
        <v>28.549382716048999</v>
      </c>
      <c r="M7096" s="2">
        <v>9.2592592592590002</v>
      </c>
      <c r="N7096" s="2">
        <v>46.141975308642003</v>
      </c>
      <c r="O7096" s="2">
        <v>8.0246913580250006</v>
      </c>
      <c r="P7096" s="2">
        <v>9.413580246914</v>
      </c>
      <c r="Q7096" s="2">
        <v>6.0185185185190004</v>
      </c>
      <c r="R7096" s="2">
        <v>34.567901234567998</v>
      </c>
      <c r="S7096" s="2">
        <v>3.2407407407409998</v>
      </c>
      <c r="T7096" s="2">
        <v>6.6358024691360002</v>
      </c>
      <c r="U7096" s="2">
        <v>5.0925925925930002</v>
      </c>
      <c r="V7096" s="2">
        <v>3.5493827160490001</v>
      </c>
      <c r="W7096" s="2">
        <v>8.0246913580250006</v>
      </c>
      <c r="X7096" s="2">
        <v>7.5617283950619996</v>
      </c>
      <c r="Y7096" s="14">
        <v>4.0123456790120002</v>
      </c>
    </row>
    <row r="7097" spans="3:25" x14ac:dyDescent="0.25">
      <c r="C7097" s="121" t="s">
        <v>36</v>
      </c>
      <c r="D7097" s="121" t="s">
        <v>24</v>
      </c>
      <c r="E7097" s="18" t="s">
        <v>37</v>
      </c>
      <c r="F7097" s="17"/>
      <c r="G7097" s="19">
        <v>106</v>
      </c>
      <c r="H7097" s="21">
        <v>24</v>
      </c>
      <c r="I7097" s="3">
        <v>5</v>
      </c>
      <c r="J7097" s="3">
        <v>1</v>
      </c>
      <c r="K7097" s="3">
        <v>2</v>
      </c>
      <c r="L7097" s="3">
        <v>25</v>
      </c>
      <c r="M7097" s="3">
        <v>7</v>
      </c>
      <c r="N7097" s="3">
        <v>39</v>
      </c>
      <c r="O7097" s="3">
        <v>11</v>
      </c>
      <c r="P7097" s="3">
        <v>17</v>
      </c>
      <c r="Q7097" s="3">
        <v>8</v>
      </c>
      <c r="R7097" s="3">
        <v>27</v>
      </c>
      <c r="S7097" s="3">
        <v>10</v>
      </c>
      <c r="T7097" s="3">
        <v>4</v>
      </c>
      <c r="U7097" s="3">
        <v>2</v>
      </c>
      <c r="V7097" s="3">
        <v>5</v>
      </c>
      <c r="W7097" s="3">
        <v>5</v>
      </c>
      <c r="X7097" s="3">
        <v>13</v>
      </c>
      <c r="Y7097" s="22">
        <v>6</v>
      </c>
    </row>
    <row r="7098" spans="3:25" x14ac:dyDescent="0.25">
      <c r="C7098" s="125"/>
      <c r="D7098" s="122"/>
      <c r="E7098" s="9"/>
      <c r="F7098" s="10"/>
      <c r="G7098" s="8">
        <v>100</v>
      </c>
      <c r="H7098" s="13">
        <v>22.641509433962</v>
      </c>
      <c r="I7098" s="2">
        <v>4.7169811320750004</v>
      </c>
      <c r="J7098" s="2">
        <v>0.94339622641499998</v>
      </c>
      <c r="K7098" s="2">
        <v>1.88679245283</v>
      </c>
      <c r="L7098" s="2">
        <v>23.584905660377</v>
      </c>
      <c r="M7098" s="2">
        <v>6.6037735849060004</v>
      </c>
      <c r="N7098" s="2">
        <v>36.792452830188999</v>
      </c>
      <c r="O7098" s="2">
        <v>10.377358490565999</v>
      </c>
      <c r="P7098" s="2">
        <v>16.037735849057</v>
      </c>
      <c r="Q7098" s="2">
        <v>7.547169811321</v>
      </c>
      <c r="R7098" s="2">
        <v>25.471698113207999</v>
      </c>
      <c r="S7098" s="2">
        <v>9.4339622641510008</v>
      </c>
      <c r="T7098" s="2">
        <v>3.7735849056599999</v>
      </c>
      <c r="U7098" s="2">
        <v>1.88679245283</v>
      </c>
      <c r="V7098" s="2">
        <v>4.7169811320750004</v>
      </c>
      <c r="W7098" s="2">
        <v>4.7169811320750004</v>
      </c>
      <c r="X7098" s="2">
        <v>12.264150943396</v>
      </c>
      <c r="Y7098" s="14">
        <v>5.660377358491</v>
      </c>
    </row>
    <row r="7099" spans="3:25" ht="25.2" x14ac:dyDescent="0.25">
      <c r="C7099" s="125"/>
      <c r="D7099" s="122"/>
      <c r="E7099" s="4" t="s">
        <v>38</v>
      </c>
      <c r="F7099" s="5"/>
      <c r="G7099" s="6">
        <v>1653</v>
      </c>
      <c r="H7099" s="7">
        <v>375</v>
      </c>
      <c r="I7099" s="1">
        <v>31</v>
      </c>
      <c r="J7099" s="1">
        <v>28</v>
      </c>
      <c r="K7099" s="1">
        <v>23</v>
      </c>
      <c r="L7099" s="1">
        <v>377</v>
      </c>
      <c r="M7099" s="1">
        <v>112</v>
      </c>
      <c r="N7099" s="1">
        <v>746</v>
      </c>
      <c r="O7099" s="1">
        <v>182</v>
      </c>
      <c r="P7099" s="1">
        <v>169</v>
      </c>
      <c r="Q7099" s="1">
        <v>128</v>
      </c>
      <c r="R7099" s="1">
        <v>366</v>
      </c>
      <c r="S7099" s="1">
        <v>208</v>
      </c>
      <c r="T7099" s="1">
        <v>51</v>
      </c>
      <c r="U7099" s="1">
        <v>47</v>
      </c>
      <c r="V7099" s="1">
        <v>78</v>
      </c>
      <c r="W7099" s="1">
        <v>114</v>
      </c>
      <c r="X7099" s="1">
        <v>163</v>
      </c>
      <c r="Y7099" s="11">
        <v>47</v>
      </c>
    </row>
    <row r="7100" spans="3:25" x14ac:dyDescent="0.25">
      <c r="C7100" s="125"/>
      <c r="D7100" s="122"/>
      <c r="E7100" s="9"/>
      <c r="F7100" s="10"/>
      <c r="G7100" s="8">
        <v>100</v>
      </c>
      <c r="H7100" s="13">
        <v>22.686025408348002</v>
      </c>
      <c r="I7100" s="2">
        <v>1.8753781004229999</v>
      </c>
      <c r="J7100" s="2">
        <v>1.693889897157</v>
      </c>
      <c r="K7100" s="2">
        <v>1.391409558379</v>
      </c>
      <c r="L7100" s="2">
        <v>22.807017543859999</v>
      </c>
      <c r="M7100" s="2">
        <v>6.7755595886269999</v>
      </c>
      <c r="N7100" s="2">
        <v>45.130066545675</v>
      </c>
      <c r="O7100" s="2">
        <v>11.010284331517999</v>
      </c>
      <c r="P7100" s="2">
        <v>10.223835450696001</v>
      </c>
      <c r="Q7100" s="2">
        <v>7.7434966727159997</v>
      </c>
      <c r="R7100" s="2">
        <v>22.141560798547999</v>
      </c>
      <c r="S7100" s="2">
        <v>12.583182093164</v>
      </c>
      <c r="T7100" s="2">
        <v>3.085299455535</v>
      </c>
      <c r="U7100" s="2">
        <v>2.843315184513</v>
      </c>
      <c r="V7100" s="2">
        <v>4.7186932849360002</v>
      </c>
      <c r="W7100" s="2">
        <v>6.8965517241379999</v>
      </c>
      <c r="X7100" s="2">
        <v>9.8608590441619999</v>
      </c>
      <c r="Y7100" s="14">
        <v>2.843315184513</v>
      </c>
    </row>
    <row r="7101" spans="3:25" ht="25.2" x14ac:dyDescent="0.25">
      <c r="C7101" s="125"/>
      <c r="D7101" s="122"/>
      <c r="E7101" s="4" t="s">
        <v>39</v>
      </c>
      <c r="F7101" s="5"/>
      <c r="G7101" s="6">
        <v>116</v>
      </c>
      <c r="H7101" s="7">
        <v>25</v>
      </c>
      <c r="I7101" s="1">
        <v>2</v>
      </c>
      <c r="J7101" s="1">
        <v>3</v>
      </c>
      <c r="K7101" s="1">
        <v>4</v>
      </c>
      <c r="L7101" s="1">
        <v>32</v>
      </c>
      <c r="M7101" s="1">
        <v>12</v>
      </c>
      <c r="N7101" s="1">
        <v>53</v>
      </c>
      <c r="O7101" s="1">
        <v>20</v>
      </c>
      <c r="P7101" s="1">
        <v>15</v>
      </c>
      <c r="Q7101" s="1">
        <v>6</v>
      </c>
      <c r="R7101" s="1">
        <v>33</v>
      </c>
      <c r="S7101" s="1">
        <v>7</v>
      </c>
      <c r="T7101" s="1">
        <v>5</v>
      </c>
      <c r="U7101" s="1">
        <v>4</v>
      </c>
      <c r="V7101" s="1">
        <v>9</v>
      </c>
      <c r="W7101" s="1">
        <v>11</v>
      </c>
      <c r="X7101" s="1">
        <v>9</v>
      </c>
      <c r="Y7101" s="11">
        <v>2</v>
      </c>
    </row>
    <row r="7102" spans="3:25" x14ac:dyDescent="0.25">
      <c r="C7102" s="125"/>
      <c r="D7102" s="122"/>
      <c r="E7102" s="9"/>
      <c r="F7102" s="10"/>
      <c r="G7102" s="8">
        <v>100</v>
      </c>
      <c r="H7102" s="13">
        <v>21.551724137931</v>
      </c>
      <c r="I7102" s="2">
        <v>1.7241379310339999</v>
      </c>
      <c r="J7102" s="2">
        <v>2.586206896552</v>
      </c>
      <c r="K7102" s="2">
        <v>3.4482758620689999</v>
      </c>
      <c r="L7102" s="2">
        <v>27.586206896552</v>
      </c>
      <c r="M7102" s="2">
        <v>10.344827586207</v>
      </c>
      <c r="N7102" s="2">
        <v>45.689655172414</v>
      </c>
      <c r="O7102" s="2">
        <v>17.241379310345</v>
      </c>
      <c r="P7102" s="2">
        <v>12.931034482758999</v>
      </c>
      <c r="Q7102" s="2">
        <v>5.1724137931029999</v>
      </c>
      <c r="R7102" s="2">
        <v>28.448275862069</v>
      </c>
      <c r="S7102" s="2">
        <v>6.0344827586210004</v>
      </c>
      <c r="T7102" s="2">
        <v>4.3103448275860003</v>
      </c>
      <c r="U7102" s="2">
        <v>3.4482758620689999</v>
      </c>
      <c r="V7102" s="2">
        <v>7.7586206896550003</v>
      </c>
      <c r="W7102" s="2">
        <v>9.4827586206899994</v>
      </c>
      <c r="X7102" s="2">
        <v>7.7586206896550003</v>
      </c>
      <c r="Y7102" s="14">
        <v>1.7241379310339999</v>
      </c>
    </row>
    <row r="7103" spans="3:25" ht="25.2" x14ac:dyDescent="0.25">
      <c r="C7103" s="125"/>
      <c r="D7103" s="122"/>
      <c r="E7103" s="4" t="s">
        <v>40</v>
      </c>
      <c r="F7103" s="5"/>
      <c r="G7103" s="6">
        <v>513</v>
      </c>
      <c r="H7103" s="7">
        <v>93</v>
      </c>
      <c r="I7103" s="1">
        <v>18</v>
      </c>
      <c r="J7103" s="1">
        <v>37</v>
      </c>
      <c r="K7103" s="1">
        <v>9</v>
      </c>
      <c r="L7103" s="1">
        <v>135</v>
      </c>
      <c r="M7103" s="1">
        <v>46</v>
      </c>
      <c r="N7103" s="1">
        <v>243</v>
      </c>
      <c r="O7103" s="1">
        <v>44</v>
      </c>
      <c r="P7103" s="1">
        <v>50</v>
      </c>
      <c r="Q7103" s="1">
        <v>27</v>
      </c>
      <c r="R7103" s="1">
        <v>147</v>
      </c>
      <c r="S7103" s="1">
        <v>33</v>
      </c>
      <c r="T7103" s="1">
        <v>28</v>
      </c>
      <c r="U7103" s="1">
        <v>26</v>
      </c>
      <c r="V7103" s="1">
        <v>20</v>
      </c>
      <c r="W7103" s="1">
        <v>44</v>
      </c>
      <c r="X7103" s="1">
        <v>41</v>
      </c>
      <c r="Y7103" s="11">
        <v>14</v>
      </c>
    </row>
    <row r="7104" spans="3:25" x14ac:dyDescent="0.25">
      <c r="C7104" s="125"/>
      <c r="D7104" s="122"/>
      <c r="E7104" s="9"/>
      <c r="F7104" s="10"/>
      <c r="G7104" s="8">
        <v>100</v>
      </c>
      <c r="H7104" s="13">
        <v>18.12865497076</v>
      </c>
      <c r="I7104" s="2">
        <v>3.508771929825</v>
      </c>
      <c r="J7104" s="2">
        <v>7.2124756335280003</v>
      </c>
      <c r="K7104" s="2">
        <v>1.7543859649119999</v>
      </c>
      <c r="L7104" s="2">
        <v>26.315789473683999</v>
      </c>
      <c r="M7104" s="2">
        <v>8.9668615984409996</v>
      </c>
      <c r="N7104" s="2">
        <v>47.368421052632002</v>
      </c>
      <c r="O7104" s="2">
        <v>8.5769980506820005</v>
      </c>
      <c r="P7104" s="2">
        <v>9.7465886939569994</v>
      </c>
      <c r="Q7104" s="2">
        <v>5.2631578947369997</v>
      </c>
      <c r="R7104" s="2">
        <v>28.654970760234001</v>
      </c>
      <c r="S7104" s="2">
        <v>6.4327485380120004</v>
      </c>
      <c r="T7104" s="2">
        <v>5.4580896686160001</v>
      </c>
      <c r="U7104" s="2">
        <v>5.0682261208580002</v>
      </c>
      <c r="V7104" s="2">
        <v>3.8986354775829999</v>
      </c>
      <c r="W7104" s="2">
        <v>8.5769980506820005</v>
      </c>
      <c r="X7104" s="2">
        <v>7.9922027290450002</v>
      </c>
      <c r="Y7104" s="14">
        <v>2.729044834308</v>
      </c>
    </row>
    <row r="7105" spans="3:25" x14ac:dyDescent="0.25">
      <c r="C7105" s="125"/>
      <c r="D7105" s="122"/>
      <c r="E7105" s="4" t="s">
        <v>18</v>
      </c>
      <c r="F7105" s="5"/>
      <c r="G7105" s="6">
        <v>26</v>
      </c>
      <c r="H7105" s="7">
        <v>6</v>
      </c>
      <c r="I7105" s="1">
        <v>1</v>
      </c>
      <c r="J7105" s="1">
        <v>1</v>
      </c>
      <c r="K7105" s="1">
        <v>1</v>
      </c>
      <c r="L7105" s="1">
        <v>2</v>
      </c>
      <c r="M7105" s="1">
        <v>2</v>
      </c>
      <c r="N7105" s="1">
        <v>8</v>
      </c>
      <c r="O7105" s="1">
        <v>3</v>
      </c>
      <c r="P7105" s="1">
        <v>3</v>
      </c>
      <c r="Q7105" s="1">
        <v>1</v>
      </c>
      <c r="R7105" s="1">
        <v>3</v>
      </c>
      <c r="S7105" s="1">
        <v>2</v>
      </c>
      <c r="T7105" s="1">
        <v>0</v>
      </c>
      <c r="U7105" s="1">
        <v>1</v>
      </c>
      <c r="V7105" s="1">
        <v>2</v>
      </c>
      <c r="W7105" s="1">
        <v>2</v>
      </c>
      <c r="X7105" s="1">
        <v>2</v>
      </c>
      <c r="Y7105" s="11">
        <v>4</v>
      </c>
    </row>
    <row r="7106" spans="3:25" x14ac:dyDescent="0.25">
      <c r="C7106" s="125"/>
      <c r="D7106" s="122"/>
      <c r="E7106" s="9"/>
      <c r="F7106" s="10"/>
      <c r="G7106" s="8">
        <v>100</v>
      </c>
      <c r="H7106" s="13">
        <v>23.076923076922998</v>
      </c>
      <c r="I7106" s="2">
        <v>3.8461538461539999</v>
      </c>
      <c r="J7106" s="2">
        <v>3.8461538461539999</v>
      </c>
      <c r="K7106" s="2">
        <v>3.8461538461539999</v>
      </c>
      <c r="L7106" s="2">
        <v>7.6923076923079998</v>
      </c>
      <c r="M7106" s="2">
        <v>7.6923076923079998</v>
      </c>
      <c r="N7106" s="2">
        <v>30.769230769231001</v>
      </c>
      <c r="O7106" s="2">
        <v>11.538461538462</v>
      </c>
      <c r="P7106" s="2">
        <v>11.538461538462</v>
      </c>
      <c r="Q7106" s="2">
        <v>3.8461538461539999</v>
      </c>
      <c r="R7106" s="2">
        <v>11.538461538462</v>
      </c>
      <c r="S7106" s="2">
        <v>7.6923076923079998</v>
      </c>
      <c r="T7106" s="16">
        <v>0</v>
      </c>
      <c r="U7106" s="2">
        <v>3.8461538461539999</v>
      </c>
      <c r="V7106" s="2">
        <v>7.6923076923079998</v>
      </c>
      <c r="W7106" s="2">
        <v>7.6923076923079998</v>
      </c>
      <c r="X7106" s="2">
        <v>7.6923076923079998</v>
      </c>
      <c r="Y7106" s="14">
        <v>15.384615384615</v>
      </c>
    </row>
    <row r="7107" spans="3:25" x14ac:dyDescent="0.25">
      <c r="C7107" s="125"/>
      <c r="D7107" s="121" t="s">
        <v>21</v>
      </c>
      <c r="E7107" s="18" t="s">
        <v>37</v>
      </c>
      <c r="F7107" s="17"/>
      <c r="G7107" s="19">
        <v>66</v>
      </c>
      <c r="H7107" s="21">
        <v>16</v>
      </c>
      <c r="I7107" s="3">
        <v>5</v>
      </c>
      <c r="J7107" s="3">
        <v>0</v>
      </c>
      <c r="K7107" s="3">
        <v>2</v>
      </c>
      <c r="L7107" s="3">
        <v>16</v>
      </c>
      <c r="M7107" s="3">
        <v>4</v>
      </c>
      <c r="N7107" s="3">
        <v>28</v>
      </c>
      <c r="O7107" s="3">
        <v>4</v>
      </c>
      <c r="P7107" s="3">
        <v>10</v>
      </c>
      <c r="Q7107" s="3">
        <v>2</v>
      </c>
      <c r="R7107" s="3">
        <v>11</v>
      </c>
      <c r="S7107" s="3">
        <v>9</v>
      </c>
      <c r="T7107" s="3">
        <v>2</v>
      </c>
      <c r="U7107" s="3">
        <v>2</v>
      </c>
      <c r="V7107" s="3">
        <v>2</v>
      </c>
      <c r="W7107" s="3">
        <v>4</v>
      </c>
      <c r="X7107" s="3">
        <v>10</v>
      </c>
      <c r="Y7107" s="22">
        <v>4</v>
      </c>
    </row>
    <row r="7108" spans="3:25" x14ac:dyDescent="0.25">
      <c r="C7108" s="125"/>
      <c r="D7108" s="122"/>
      <c r="E7108" s="9"/>
      <c r="F7108" s="10"/>
      <c r="G7108" s="8">
        <v>100</v>
      </c>
      <c r="H7108" s="13">
        <v>24.242424242424001</v>
      </c>
      <c r="I7108" s="2">
        <v>7.5757575757579998</v>
      </c>
      <c r="J7108" s="16">
        <v>0</v>
      </c>
      <c r="K7108" s="2">
        <v>3.0303030303030001</v>
      </c>
      <c r="L7108" s="2">
        <v>24.242424242424001</v>
      </c>
      <c r="M7108" s="2">
        <v>6.0606060606060002</v>
      </c>
      <c r="N7108" s="2">
        <v>42.424242424242003</v>
      </c>
      <c r="O7108" s="2">
        <v>6.0606060606060002</v>
      </c>
      <c r="P7108" s="2">
        <v>15.151515151515</v>
      </c>
      <c r="Q7108" s="2">
        <v>3.0303030303030001</v>
      </c>
      <c r="R7108" s="2">
        <v>16.666666666666998</v>
      </c>
      <c r="S7108" s="2">
        <v>13.636363636364001</v>
      </c>
      <c r="T7108" s="2">
        <v>3.0303030303030001</v>
      </c>
      <c r="U7108" s="2">
        <v>3.0303030303030001</v>
      </c>
      <c r="V7108" s="2">
        <v>3.0303030303030001</v>
      </c>
      <c r="W7108" s="2">
        <v>6.0606060606060002</v>
      </c>
      <c r="X7108" s="2">
        <v>15.151515151515</v>
      </c>
      <c r="Y7108" s="14">
        <v>6.0606060606060002</v>
      </c>
    </row>
    <row r="7109" spans="3:25" ht="25.2" x14ac:dyDescent="0.25">
      <c r="C7109" s="125"/>
      <c r="D7109" s="122"/>
      <c r="E7109" s="4" t="s">
        <v>38</v>
      </c>
      <c r="F7109" s="5"/>
      <c r="G7109" s="6">
        <v>938</v>
      </c>
      <c r="H7109" s="7">
        <v>204</v>
      </c>
      <c r="I7109" s="1">
        <v>15</v>
      </c>
      <c r="J7109" s="1">
        <v>16</v>
      </c>
      <c r="K7109" s="1">
        <v>14</v>
      </c>
      <c r="L7109" s="1">
        <v>198</v>
      </c>
      <c r="M7109" s="1">
        <v>74</v>
      </c>
      <c r="N7109" s="1">
        <v>472</v>
      </c>
      <c r="O7109" s="1">
        <v>103</v>
      </c>
      <c r="P7109" s="1">
        <v>105</v>
      </c>
      <c r="Q7109" s="1">
        <v>80</v>
      </c>
      <c r="R7109" s="1">
        <v>169</v>
      </c>
      <c r="S7109" s="1">
        <v>192</v>
      </c>
      <c r="T7109" s="1">
        <v>19</v>
      </c>
      <c r="U7109" s="1">
        <v>25</v>
      </c>
      <c r="V7109" s="1">
        <v>52</v>
      </c>
      <c r="W7109" s="1">
        <v>58</v>
      </c>
      <c r="X7109" s="1">
        <v>83</v>
      </c>
      <c r="Y7109" s="11">
        <v>25</v>
      </c>
    </row>
    <row r="7110" spans="3:25" x14ac:dyDescent="0.25">
      <c r="C7110" s="125"/>
      <c r="D7110" s="122"/>
      <c r="E7110" s="9"/>
      <c r="F7110" s="10"/>
      <c r="G7110" s="8">
        <v>100</v>
      </c>
      <c r="H7110" s="13">
        <v>21.748400852878</v>
      </c>
      <c r="I7110" s="2">
        <v>1.5991471215349999</v>
      </c>
      <c r="J7110" s="2">
        <v>1.705756929638</v>
      </c>
      <c r="K7110" s="2">
        <v>1.492537313433</v>
      </c>
      <c r="L7110" s="2">
        <v>21.108742004263998</v>
      </c>
      <c r="M7110" s="2">
        <v>7.8891257995739998</v>
      </c>
      <c r="N7110" s="2">
        <v>50.319829424307002</v>
      </c>
      <c r="O7110" s="2">
        <v>10.980810234542</v>
      </c>
      <c r="P7110" s="2">
        <v>11.194029850746</v>
      </c>
      <c r="Q7110" s="2">
        <v>8.5287846481879992</v>
      </c>
      <c r="R7110" s="2">
        <v>18.017057569296</v>
      </c>
      <c r="S7110" s="2">
        <v>20.469083155650001</v>
      </c>
      <c r="T7110" s="2">
        <v>2.0255863539450001</v>
      </c>
      <c r="U7110" s="2">
        <v>2.6652452025589999</v>
      </c>
      <c r="V7110" s="2">
        <v>5.5437100213220001</v>
      </c>
      <c r="W7110" s="2">
        <v>6.1833688699360003</v>
      </c>
      <c r="X7110" s="2">
        <v>8.8486140724949998</v>
      </c>
      <c r="Y7110" s="14">
        <v>2.6652452025589999</v>
      </c>
    </row>
    <row r="7111" spans="3:25" ht="25.2" x14ac:dyDescent="0.25">
      <c r="C7111" s="125"/>
      <c r="D7111" s="122"/>
      <c r="E7111" s="4" t="s">
        <v>39</v>
      </c>
      <c r="F7111" s="5"/>
      <c r="G7111" s="6">
        <v>43</v>
      </c>
      <c r="H7111" s="7">
        <v>8</v>
      </c>
      <c r="I7111" s="1">
        <v>0</v>
      </c>
      <c r="J7111" s="1">
        <v>2</v>
      </c>
      <c r="K7111" s="1">
        <v>2</v>
      </c>
      <c r="L7111" s="1">
        <v>11</v>
      </c>
      <c r="M7111" s="1">
        <v>5</v>
      </c>
      <c r="N7111" s="1">
        <v>22</v>
      </c>
      <c r="O7111" s="1">
        <v>9</v>
      </c>
      <c r="P7111" s="1">
        <v>8</v>
      </c>
      <c r="Q7111" s="1">
        <v>0</v>
      </c>
      <c r="R7111" s="1">
        <v>7</v>
      </c>
      <c r="S7111" s="1">
        <v>7</v>
      </c>
      <c r="T7111" s="1">
        <v>3</v>
      </c>
      <c r="U7111" s="1">
        <v>1</v>
      </c>
      <c r="V7111" s="1">
        <v>4</v>
      </c>
      <c r="W7111" s="1">
        <v>6</v>
      </c>
      <c r="X7111" s="1">
        <v>3</v>
      </c>
      <c r="Y7111" s="11">
        <v>2</v>
      </c>
    </row>
    <row r="7112" spans="3:25" x14ac:dyDescent="0.25">
      <c r="C7112" s="125"/>
      <c r="D7112" s="122"/>
      <c r="E7112" s="9"/>
      <c r="F7112" s="10"/>
      <c r="G7112" s="8">
        <v>100</v>
      </c>
      <c r="H7112" s="13">
        <v>18.604651162791001</v>
      </c>
      <c r="I7112" s="16">
        <v>0</v>
      </c>
      <c r="J7112" s="2">
        <v>4.6511627906979998</v>
      </c>
      <c r="K7112" s="2">
        <v>4.6511627906979998</v>
      </c>
      <c r="L7112" s="2">
        <v>25.581395348836999</v>
      </c>
      <c r="M7112" s="2">
        <v>11.627906976744001</v>
      </c>
      <c r="N7112" s="2">
        <v>51.162790697673998</v>
      </c>
      <c r="O7112" s="2">
        <v>20.930232558139998</v>
      </c>
      <c r="P7112" s="2">
        <v>18.604651162791001</v>
      </c>
      <c r="Q7112" s="16">
        <v>0</v>
      </c>
      <c r="R7112" s="2">
        <v>16.279069767442</v>
      </c>
      <c r="S7112" s="2">
        <v>16.279069767442</v>
      </c>
      <c r="T7112" s="2">
        <v>6.9767441860470001</v>
      </c>
      <c r="U7112" s="2">
        <v>2.3255813953489999</v>
      </c>
      <c r="V7112" s="2">
        <v>9.3023255813949994</v>
      </c>
      <c r="W7112" s="2">
        <v>13.953488372093</v>
      </c>
      <c r="X7112" s="2">
        <v>6.9767441860470001</v>
      </c>
      <c r="Y7112" s="14">
        <v>4.6511627906979998</v>
      </c>
    </row>
    <row r="7113" spans="3:25" ht="25.2" x14ac:dyDescent="0.25">
      <c r="C7113" s="125"/>
      <c r="D7113" s="122"/>
      <c r="E7113" s="4" t="s">
        <v>40</v>
      </c>
      <c r="F7113" s="5"/>
      <c r="G7113" s="6">
        <v>77</v>
      </c>
      <c r="H7113" s="7">
        <v>10</v>
      </c>
      <c r="I7113" s="1">
        <v>2</v>
      </c>
      <c r="J7113" s="1">
        <v>1</v>
      </c>
      <c r="K7113" s="1">
        <v>2</v>
      </c>
      <c r="L7113" s="1">
        <v>13</v>
      </c>
      <c r="M7113" s="1">
        <v>8</v>
      </c>
      <c r="N7113" s="1">
        <v>38</v>
      </c>
      <c r="O7113" s="1">
        <v>9</v>
      </c>
      <c r="P7113" s="1">
        <v>12</v>
      </c>
      <c r="Q7113" s="1">
        <v>6</v>
      </c>
      <c r="R7113" s="1">
        <v>12</v>
      </c>
      <c r="S7113" s="1">
        <v>15</v>
      </c>
      <c r="T7113" s="1">
        <v>3</v>
      </c>
      <c r="U7113" s="1">
        <v>6</v>
      </c>
      <c r="V7113" s="1">
        <v>4</v>
      </c>
      <c r="W7113" s="1">
        <v>7</v>
      </c>
      <c r="X7113" s="1">
        <v>7</v>
      </c>
      <c r="Y7113" s="11">
        <v>4</v>
      </c>
    </row>
    <row r="7114" spans="3:25" x14ac:dyDescent="0.25">
      <c r="C7114" s="125"/>
      <c r="D7114" s="122"/>
      <c r="E7114" s="9"/>
      <c r="F7114" s="10"/>
      <c r="G7114" s="8">
        <v>100</v>
      </c>
      <c r="H7114" s="13">
        <v>12.987012987012999</v>
      </c>
      <c r="I7114" s="2">
        <v>2.5974025974030002</v>
      </c>
      <c r="J7114" s="2">
        <v>1.298701298701</v>
      </c>
      <c r="K7114" s="2">
        <v>2.5974025974030002</v>
      </c>
      <c r="L7114" s="2">
        <v>16.883116883117001</v>
      </c>
      <c r="M7114" s="2">
        <v>10.38961038961</v>
      </c>
      <c r="N7114" s="2">
        <v>49.350649350649</v>
      </c>
      <c r="O7114" s="2">
        <v>11.688311688312</v>
      </c>
      <c r="P7114" s="2">
        <v>15.584415584416</v>
      </c>
      <c r="Q7114" s="2">
        <v>7.792207792208</v>
      </c>
      <c r="R7114" s="2">
        <v>15.584415584416</v>
      </c>
      <c r="S7114" s="2">
        <v>19.480519480519</v>
      </c>
      <c r="T7114" s="2">
        <v>3.896103896104</v>
      </c>
      <c r="U7114" s="2">
        <v>7.792207792208</v>
      </c>
      <c r="V7114" s="2">
        <v>5.1948051948050002</v>
      </c>
      <c r="W7114" s="2">
        <v>9.0909090909089993</v>
      </c>
      <c r="X7114" s="2">
        <v>9.0909090909089993</v>
      </c>
      <c r="Y7114" s="14">
        <v>5.1948051948050002</v>
      </c>
    </row>
    <row r="7115" spans="3:25" x14ac:dyDescent="0.25">
      <c r="C7115" s="125"/>
      <c r="D7115" s="122"/>
      <c r="E7115" s="4" t="s">
        <v>18</v>
      </c>
      <c r="F7115" s="5"/>
      <c r="G7115" s="6">
        <v>15</v>
      </c>
      <c r="H7115" s="7">
        <v>2</v>
      </c>
      <c r="I7115" s="1">
        <v>0</v>
      </c>
      <c r="J7115" s="1">
        <v>1</v>
      </c>
      <c r="K7115" s="1">
        <v>1</v>
      </c>
      <c r="L7115" s="1">
        <v>1</v>
      </c>
      <c r="M7115" s="1">
        <v>2</v>
      </c>
      <c r="N7115" s="1">
        <v>3</v>
      </c>
      <c r="O7115" s="1">
        <v>2</v>
      </c>
      <c r="P7115" s="1">
        <v>2</v>
      </c>
      <c r="Q7115" s="1">
        <v>0</v>
      </c>
      <c r="R7115" s="1">
        <v>0</v>
      </c>
      <c r="S7115" s="1">
        <v>2</v>
      </c>
      <c r="T7115" s="1">
        <v>0</v>
      </c>
      <c r="U7115" s="1">
        <v>1</v>
      </c>
      <c r="V7115" s="1">
        <v>1</v>
      </c>
      <c r="W7115" s="1">
        <v>1</v>
      </c>
      <c r="X7115" s="1">
        <v>1</v>
      </c>
      <c r="Y7115" s="11">
        <v>3</v>
      </c>
    </row>
    <row r="7116" spans="3:25" x14ac:dyDescent="0.25">
      <c r="C7116" s="125"/>
      <c r="D7116" s="122"/>
      <c r="E7116" s="9"/>
      <c r="F7116" s="10"/>
      <c r="G7116" s="8">
        <v>100</v>
      </c>
      <c r="H7116" s="13">
        <v>13.333333333333</v>
      </c>
      <c r="I7116" s="16">
        <v>0</v>
      </c>
      <c r="J7116" s="2">
        <v>6.666666666667</v>
      </c>
      <c r="K7116" s="2">
        <v>6.666666666667</v>
      </c>
      <c r="L7116" s="2">
        <v>6.666666666667</v>
      </c>
      <c r="M7116" s="2">
        <v>13.333333333333</v>
      </c>
      <c r="N7116" s="2">
        <v>20</v>
      </c>
      <c r="O7116" s="2">
        <v>13.333333333333</v>
      </c>
      <c r="P7116" s="2">
        <v>13.333333333333</v>
      </c>
      <c r="Q7116" s="16">
        <v>0</v>
      </c>
      <c r="R7116" s="16">
        <v>0</v>
      </c>
      <c r="S7116" s="2">
        <v>13.333333333333</v>
      </c>
      <c r="T7116" s="16">
        <v>0</v>
      </c>
      <c r="U7116" s="2">
        <v>6.666666666667</v>
      </c>
      <c r="V7116" s="2">
        <v>6.666666666667</v>
      </c>
      <c r="W7116" s="2">
        <v>6.666666666667</v>
      </c>
      <c r="X7116" s="2">
        <v>6.666666666667</v>
      </c>
      <c r="Y7116" s="14">
        <v>20</v>
      </c>
    </row>
    <row r="7117" spans="3:25" x14ac:dyDescent="0.25">
      <c r="C7117" s="125"/>
      <c r="D7117" s="121" t="s">
        <v>22</v>
      </c>
      <c r="E7117" s="18" t="s">
        <v>37</v>
      </c>
      <c r="F7117" s="17"/>
      <c r="G7117" s="19">
        <v>40</v>
      </c>
      <c r="H7117" s="21">
        <v>8</v>
      </c>
      <c r="I7117" s="3">
        <v>0</v>
      </c>
      <c r="J7117" s="3">
        <v>1</v>
      </c>
      <c r="K7117" s="3">
        <v>0</v>
      </c>
      <c r="L7117" s="3">
        <v>9</v>
      </c>
      <c r="M7117" s="3">
        <v>3</v>
      </c>
      <c r="N7117" s="3">
        <v>11</v>
      </c>
      <c r="O7117" s="3">
        <v>7</v>
      </c>
      <c r="P7117" s="3">
        <v>7</v>
      </c>
      <c r="Q7117" s="3">
        <v>6</v>
      </c>
      <c r="R7117" s="3">
        <v>16</v>
      </c>
      <c r="S7117" s="3">
        <v>1</v>
      </c>
      <c r="T7117" s="3">
        <v>2</v>
      </c>
      <c r="U7117" s="3">
        <v>0</v>
      </c>
      <c r="V7117" s="3">
        <v>3</v>
      </c>
      <c r="W7117" s="3">
        <v>1</v>
      </c>
      <c r="X7117" s="3">
        <v>3</v>
      </c>
      <c r="Y7117" s="22">
        <v>2</v>
      </c>
    </row>
    <row r="7118" spans="3:25" x14ac:dyDescent="0.25">
      <c r="C7118" s="125"/>
      <c r="D7118" s="122"/>
      <c r="E7118" s="9"/>
      <c r="F7118" s="10"/>
      <c r="G7118" s="8">
        <v>100</v>
      </c>
      <c r="H7118" s="13">
        <v>20</v>
      </c>
      <c r="I7118" s="16">
        <v>0</v>
      </c>
      <c r="J7118" s="2">
        <v>2.5</v>
      </c>
      <c r="K7118" s="16">
        <v>0</v>
      </c>
      <c r="L7118" s="2">
        <v>22.5</v>
      </c>
      <c r="M7118" s="2">
        <v>7.5</v>
      </c>
      <c r="N7118" s="2">
        <v>27.5</v>
      </c>
      <c r="O7118" s="2">
        <v>17.5</v>
      </c>
      <c r="P7118" s="2">
        <v>17.5</v>
      </c>
      <c r="Q7118" s="2">
        <v>15</v>
      </c>
      <c r="R7118" s="2">
        <v>40</v>
      </c>
      <c r="S7118" s="2">
        <v>2.5</v>
      </c>
      <c r="T7118" s="2">
        <v>5</v>
      </c>
      <c r="U7118" s="16">
        <v>0</v>
      </c>
      <c r="V7118" s="2">
        <v>7.5</v>
      </c>
      <c r="W7118" s="2">
        <v>2.5</v>
      </c>
      <c r="X7118" s="2">
        <v>7.5</v>
      </c>
      <c r="Y7118" s="14">
        <v>5</v>
      </c>
    </row>
    <row r="7119" spans="3:25" ht="25.2" x14ac:dyDescent="0.25">
      <c r="C7119" s="125"/>
      <c r="D7119" s="122"/>
      <c r="E7119" s="4" t="s">
        <v>38</v>
      </c>
      <c r="F7119" s="5"/>
      <c r="G7119" s="6">
        <v>715</v>
      </c>
      <c r="H7119" s="7">
        <v>171</v>
      </c>
      <c r="I7119" s="1">
        <v>16</v>
      </c>
      <c r="J7119" s="1">
        <v>12</v>
      </c>
      <c r="K7119" s="1">
        <v>9</v>
      </c>
      <c r="L7119" s="1">
        <v>179</v>
      </c>
      <c r="M7119" s="1">
        <v>38</v>
      </c>
      <c r="N7119" s="1">
        <v>274</v>
      </c>
      <c r="O7119" s="1">
        <v>79</v>
      </c>
      <c r="P7119" s="1">
        <v>64</v>
      </c>
      <c r="Q7119" s="1">
        <v>48</v>
      </c>
      <c r="R7119" s="1">
        <v>197</v>
      </c>
      <c r="S7119" s="1">
        <v>16</v>
      </c>
      <c r="T7119" s="1">
        <v>32</v>
      </c>
      <c r="U7119" s="1">
        <v>22</v>
      </c>
      <c r="V7119" s="1">
        <v>26</v>
      </c>
      <c r="W7119" s="1">
        <v>56</v>
      </c>
      <c r="X7119" s="1">
        <v>80</v>
      </c>
      <c r="Y7119" s="11">
        <v>22</v>
      </c>
    </row>
    <row r="7120" spans="3:25" x14ac:dyDescent="0.25">
      <c r="C7120" s="125"/>
      <c r="D7120" s="122"/>
      <c r="E7120" s="9"/>
      <c r="F7120" s="10"/>
      <c r="G7120" s="8">
        <v>100</v>
      </c>
      <c r="H7120" s="13">
        <v>23.916083916083998</v>
      </c>
      <c r="I7120" s="2">
        <v>2.2377622377619999</v>
      </c>
      <c r="J7120" s="2">
        <v>1.6783216783220001</v>
      </c>
      <c r="K7120" s="2">
        <v>1.2587412587410001</v>
      </c>
      <c r="L7120" s="2">
        <v>25.034965034965001</v>
      </c>
      <c r="M7120" s="2">
        <v>5.3146853146849997</v>
      </c>
      <c r="N7120" s="2">
        <v>38.321678321678</v>
      </c>
      <c r="O7120" s="2">
        <v>11.048951048951</v>
      </c>
      <c r="P7120" s="2">
        <v>8.9510489510489997</v>
      </c>
      <c r="Q7120" s="2">
        <v>6.7132867132870002</v>
      </c>
      <c r="R7120" s="2">
        <v>27.552447552448001</v>
      </c>
      <c r="S7120" s="2">
        <v>2.2377622377619999</v>
      </c>
      <c r="T7120" s="2">
        <v>4.4755244755239998</v>
      </c>
      <c r="U7120" s="2">
        <v>3.0769230769229998</v>
      </c>
      <c r="V7120" s="2">
        <v>3.636363636364</v>
      </c>
      <c r="W7120" s="2">
        <v>7.8321678321680004</v>
      </c>
      <c r="X7120" s="2">
        <v>11.188811188811</v>
      </c>
      <c r="Y7120" s="14">
        <v>3.0769230769229998</v>
      </c>
    </row>
    <row r="7121" spans="3:25" ht="25.2" x14ac:dyDescent="0.25">
      <c r="C7121" s="125"/>
      <c r="D7121" s="122"/>
      <c r="E7121" s="4" t="s">
        <v>39</v>
      </c>
      <c r="F7121" s="5"/>
      <c r="G7121" s="6">
        <v>73</v>
      </c>
      <c r="H7121" s="7">
        <v>17</v>
      </c>
      <c r="I7121" s="1">
        <v>2</v>
      </c>
      <c r="J7121" s="1">
        <v>1</v>
      </c>
      <c r="K7121" s="1">
        <v>2</v>
      </c>
      <c r="L7121" s="1">
        <v>21</v>
      </c>
      <c r="M7121" s="1">
        <v>7</v>
      </c>
      <c r="N7121" s="1">
        <v>31</v>
      </c>
      <c r="O7121" s="1">
        <v>11</v>
      </c>
      <c r="P7121" s="1">
        <v>7</v>
      </c>
      <c r="Q7121" s="1">
        <v>6</v>
      </c>
      <c r="R7121" s="1">
        <v>26</v>
      </c>
      <c r="S7121" s="1">
        <v>0</v>
      </c>
      <c r="T7121" s="1">
        <v>2</v>
      </c>
      <c r="U7121" s="1">
        <v>3</v>
      </c>
      <c r="V7121" s="1">
        <v>5</v>
      </c>
      <c r="W7121" s="1">
        <v>5</v>
      </c>
      <c r="X7121" s="1">
        <v>6</v>
      </c>
      <c r="Y7121" s="11">
        <v>0</v>
      </c>
    </row>
    <row r="7122" spans="3:25" x14ac:dyDescent="0.25">
      <c r="C7122" s="125"/>
      <c r="D7122" s="122"/>
      <c r="E7122" s="9"/>
      <c r="F7122" s="10"/>
      <c r="G7122" s="8">
        <v>100</v>
      </c>
      <c r="H7122" s="13">
        <v>23.287671232876999</v>
      </c>
      <c r="I7122" s="2">
        <v>2.7397260273969999</v>
      </c>
      <c r="J7122" s="2">
        <v>1.369863013699</v>
      </c>
      <c r="K7122" s="2">
        <v>2.7397260273969999</v>
      </c>
      <c r="L7122" s="2">
        <v>28.767123287671001</v>
      </c>
      <c r="M7122" s="2">
        <v>9.5890410958899999</v>
      </c>
      <c r="N7122" s="2">
        <v>42.465753424657997</v>
      </c>
      <c r="O7122" s="2">
        <v>15.068493150685001</v>
      </c>
      <c r="P7122" s="2">
        <v>9.5890410958899999</v>
      </c>
      <c r="Q7122" s="2">
        <v>8.2191780821920002</v>
      </c>
      <c r="R7122" s="2">
        <v>35.616438356163997</v>
      </c>
      <c r="S7122" s="16">
        <v>0</v>
      </c>
      <c r="T7122" s="2">
        <v>2.7397260273969999</v>
      </c>
      <c r="U7122" s="2">
        <v>4.1095890410960001</v>
      </c>
      <c r="V7122" s="2">
        <v>6.8493150684930004</v>
      </c>
      <c r="W7122" s="2">
        <v>6.8493150684930004</v>
      </c>
      <c r="X7122" s="2">
        <v>8.2191780821920002</v>
      </c>
      <c r="Y7122" s="32">
        <v>0</v>
      </c>
    </row>
    <row r="7123" spans="3:25" ht="25.2" x14ac:dyDescent="0.25">
      <c r="C7123" s="125"/>
      <c r="D7123" s="122"/>
      <c r="E7123" s="4" t="s">
        <v>40</v>
      </c>
      <c r="F7123" s="5"/>
      <c r="G7123" s="6">
        <v>436</v>
      </c>
      <c r="H7123" s="7">
        <v>83</v>
      </c>
      <c r="I7123" s="1">
        <v>16</v>
      </c>
      <c r="J7123" s="1">
        <v>36</v>
      </c>
      <c r="K7123" s="1">
        <v>7</v>
      </c>
      <c r="L7123" s="1">
        <v>122</v>
      </c>
      <c r="M7123" s="1">
        <v>38</v>
      </c>
      <c r="N7123" s="1">
        <v>205</v>
      </c>
      <c r="O7123" s="1">
        <v>35</v>
      </c>
      <c r="P7123" s="1">
        <v>38</v>
      </c>
      <c r="Q7123" s="1">
        <v>21</v>
      </c>
      <c r="R7123" s="1">
        <v>135</v>
      </c>
      <c r="S7123" s="1">
        <v>18</v>
      </c>
      <c r="T7123" s="1">
        <v>25</v>
      </c>
      <c r="U7123" s="1">
        <v>20</v>
      </c>
      <c r="V7123" s="1">
        <v>16</v>
      </c>
      <c r="W7123" s="1">
        <v>37</v>
      </c>
      <c r="X7123" s="1">
        <v>34</v>
      </c>
      <c r="Y7123" s="11">
        <v>10</v>
      </c>
    </row>
    <row r="7124" spans="3:25" x14ac:dyDescent="0.25">
      <c r="C7124" s="125"/>
      <c r="D7124" s="122"/>
      <c r="E7124" s="9"/>
      <c r="F7124" s="10"/>
      <c r="G7124" s="8">
        <v>100</v>
      </c>
      <c r="H7124" s="13">
        <v>19.036697247706002</v>
      </c>
      <c r="I7124" s="2">
        <v>3.669724770642</v>
      </c>
      <c r="J7124" s="2">
        <v>8.2568807339449997</v>
      </c>
      <c r="K7124" s="2">
        <v>1.6055045871560001</v>
      </c>
      <c r="L7124" s="2">
        <v>27.981651376146999</v>
      </c>
      <c r="M7124" s="2">
        <v>8.7155963302749999</v>
      </c>
      <c r="N7124" s="2">
        <v>47.018348623853001</v>
      </c>
      <c r="O7124" s="2">
        <v>8.0275229357800004</v>
      </c>
      <c r="P7124" s="2">
        <v>8.7155963302749999</v>
      </c>
      <c r="Q7124" s="2">
        <v>4.8165137614680003</v>
      </c>
      <c r="R7124" s="2">
        <v>30.963302752293998</v>
      </c>
      <c r="S7124" s="2">
        <v>4.1284403669719998</v>
      </c>
      <c r="T7124" s="2">
        <v>5.7339449541279999</v>
      </c>
      <c r="U7124" s="2">
        <v>4.5871559633030001</v>
      </c>
      <c r="V7124" s="2">
        <v>3.669724770642</v>
      </c>
      <c r="W7124" s="2">
        <v>8.4862385321100007</v>
      </c>
      <c r="X7124" s="2">
        <v>7.7981651376150003</v>
      </c>
      <c r="Y7124" s="14">
        <v>2.293577981651</v>
      </c>
    </row>
    <row r="7125" spans="3:25" x14ac:dyDescent="0.25">
      <c r="C7125" s="125"/>
      <c r="D7125" s="122"/>
      <c r="E7125" s="4" t="s">
        <v>18</v>
      </c>
      <c r="F7125" s="5"/>
      <c r="G7125" s="6">
        <v>11</v>
      </c>
      <c r="H7125" s="7">
        <v>4</v>
      </c>
      <c r="I7125" s="1">
        <v>1</v>
      </c>
      <c r="J7125" s="1">
        <v>0</v>
      </c>
      <c r="K7125" s="1">
        <v>0</v>
      </c>
      <c r="L7125" s="1">
        <v>1</v>
      </c>
      <c r="M7125" s="1">
        <v>0</v>
      </c>
      <c r="N7125" s="1">
        <v>5</v>
      </c>
      <c r="O7125" s="1">
        <v>1</v>
      </c>
      <c r="P7125" s="1">
        <v>1</v>
      </c>
      <c r="Q7125" s="1">
        <v>1</v>
      </c>
      <c r="R7125" s="1">
        <v>3</v>
      </c>
      <c r="S7125" s="1">
        <v>0</v>
      </c>
      <c r="T7125" s="1">
        <v>0</v>
      </c>
      <c r="U7125" s="1">
        <v>0</v>
      </c>
      <c r="V7125" s="1">
        <v>1</v>
      </c>
      <c r="W7125" s="1">
        <v>1</v>
      </c>
      <c r="X7125" s="1">
        <v>1</v>
      </c>
      <c r="Y7125" s="11">
        <v>1</v>
      </c>
    </row>
    <row r="7126" spans="3:25" x14ac:dyDescent="0.25">
      <c r="C7126" s="125"/>
      <c r="D7126" s="122"/>
      <c r="E7126" s="9"/>
      <c r="F7126" s="10"/>
      <c r="G7126" s="8">
        <v>100</v>
      </c>
      <c r="H7126" s="13">
        <v>36.363636363635997</v>
      </c>
      <c r="I7126" s="2">
        <v>9.0909090909089993</v>
      </c>
      <c r="J7126" s="16">
        <v>0</v>
      </c>
      <c r="K7126" s="16">
        <v>0</v>
      </c>
      <c r="L7126" s="2">
        <v>9.0909090909089993</v>
      </c>
      <c r="M7126" s="16">
        <v>0</v>
      </c>
      <c r="N7126" s="2">
        <v>45.454545454544999</v>
      </c>
      <c r="O7126" s="2">
        <v>9.0909090909089993</v>
      </c>
      <c r="P7126" s="2">
        <v>9.0909090909089993</v>
      </c>
      <c r="Q7126" s="2">
        <v>9.0909090909089993</v>
      </c>
      <c r="R7126" s="2">
        <v>27.272727272727</v>
      </c>
      <c r="S7126" s="16">
        <v>0</v>
      </c>
      <c r="T7126" s="16">
        <v>0</v>
      </c>
      <c r="U7126" s="16">
        <v>0</v>
      </c>
      <c r="V7126" s="2">
        <v>9.0909090909089993</v>
      </c>
      <c r="W7126" s="2">
        <v>9.0909090909089993</v>
      </c>
      <c r="X7126" s="2">
        <v>9.0909090909089993</v>
      </c>
      <c r="Y7126" s="14">
        <v>9.0909090909089993</v>
      </c>
    </row>
    <row r="7127" spans="3:25" ht="25.2" x14ac:dyDescent="0.25">
      <c r="C7127" s="121" t="s">
        <v>41</v>
      </c>
      <c r="D7127" s="119" t="s">
        <v>20</v>
      </c>
      <c r="E7127" s="18" t="s">
        <v>42</v>
      </c>
      <c r="F7127" s="17"/>
      <c r="G7127" s="19">
        <v>385</v>
      </c>
      <c r="H7127" s="21">
        <v>71</v>
      </c>
      <c r="I7127" s="3">
        <v>14</v>
      </c>
      <c r="J7127" s="3">
        <v>12</v>
      </c>
      <c r="K7127" s="3">
        <v>9</v>
      </c>
      <c r="L7127" s="3">
        <v>111</v>
      </c>
      <c r="M7127" s="3">
        <v>34</v>
      </c>
      <c r="N7127" s="3">
        <v>163</v>
      </c>
      <c r="O7127" s="3">
        <v>38</v>
      </c>
      <c r="P7127" s="3">
        <v>51</v>
      </c>
      <c r="Q7127" s="3">
        <v>23</v>
      </c>
      <c r="R7127" s="3">
        <v>97</v>
      </c>
      <c r="S7127" s="3">
        <v>30</v>
      </c>
      <c r="T7127" s="3">
        <v>18</v>
      </c>
      <c r="U7127" s="3">
        <v>12</v>
      </c>
      <c r="V7127" s="3">
        <v>15</v>
      </c>
      <c r="W7127" s="3">
        <v>26</v>
      </c>
      <c r="X7127" s="3">
        <v>40</v>
      </c>
      <c r="Y7127" s="22">
        <v>15</v>
      </c>
    </row>
    <row r="7128" spans="3:25" x14ac:dyDescent="0.25">
      <c r="C7128" s="125"/>
      <c r="D7128" s="120"/>
      <c r="E7128" s="9"/>
      <c r="F7128" s="10"/>
      <c r="G7128" s="8">
        <v>100</v>
      </c>
      <c r="H7128" s="13">
        <v>18.441558441558001</v>
      </c>
      <c r="I7128" s="2">
        <v>3.636363636364</v>
      </c>
      <c r="J7128" s="2">
        <v>3.1168831168829998</v>
      </c>
      <c r="K7128" s="2">
        <v>2.337662337662</v>
      </c>
      <c r="L7128" s="2">
        <v>28.831168831168998</v>
      </c>
      <c r="M7128" s="2">
        <v>8.8311688311690002</v>
      </c>
      <c r="N7128" s="2">
        <v>42.337662337662003</v>
      </c>
      <c r="O7128" s="2">
        <v>9.8701298701300004</v>
      </c>
      <c r="P7128" s="2">
        <v>13.246753246753</v>
      </c>
      <c r="Q7128" s="2">
        <v>5.9740259740260004</v>
      </c>
      <c r="R7128" s="2">
        <v>25.194805194804999</v>
      </c>
      <c r="S7128" s="2">
        <v>7.792207792208</v>
      </c>
      <c r="T7128" s="2">
        <v>4.6753246753250002</v>
      </c>
      <c r="U7128" s="2">
        <v>3.1168831168829998</v>
      </c>
      <c r="V7128" s="2">
        <v>3.896103896104</v>
      </c>
      <c r="W7128" s="2">
        <v>6.7532467532469997</v>
      </c>
      <c r="X7128" s="2">
        <v>10.38961038961</v>
      </c>
      <c r="Y7128" s="14">
        <v>3.896103896104</v>
      </c>
    </row>
    <row r="7129" spans="3:25" ht="25.2" x14ac:dyDescent="0.25">
      <c r="C7129" s="125"/>
      <c r="D7129" s="120"/>
      <c r="E7129" s="4" t="s">
        <v>43</v>
      </c>
      <c r="F7129" s="5"/>
      <c r="G7129" s="6">
        <v>1574</v>
      </c>
      <c r="H7129" s="7">
        <v>357</v>
      </c>
      <c r="I7129" s="1">
        <v>30</v>
      </c>
      <c r="J7129" s="1">
        <v>25</v>
      </c>
      <c r="K7129" s="1">
        <v>24</v>
      </c>
      <c r="L7129" s="1">
        <v>361</v>
      </c>
      <c r="M7129" s="1">
        <v>111</v>
      </c>
      <c r="N7129" s="1">
        <v>708</v>
      </c>
      <c r="O7129" s="1">
        <v>172</v>
      </c>
      <c r="P7129" s="1">
        <v>166</v>
      </c>
      <c r="Q7129" s="1">
        <v>123</v>
      </c>
      <c r="R7129" s="1">
        <v>345</v>
      </c>
      <c r="S7129" s="1">
        <v>195</v>
      </c>
      <c r="T7129" s="1">
        <v>49</v>
      </c>
      <c r="U7129" s="1">
        <v>47</v>
      </c>
      <c r="V7129" s="1">
        <v>73</v>
      </c>
      <c r="W7129" s="1">
        <v>109</v>
      </c>
      <c r="X7129" s="1">
        <v>155</v>
      </c>
      <c r="Y7129" s="11">
        <v>45</v>
      </c>
    </row>
    <row r="7130" spans="3:25" x14ac:dyDescent="0.25">
      <c r="C7130" s="125"/>
      <c r="D7130" s="120"/>
      <c r="E7130" s="9"/>
      <c r="F7130" s="10"/>
      <c r="G7130" s="8">
        <v>100</v>
      </c>
      <c r="H7130" s="13">
        <v>22.681067344346001</v>
      </c>
      <c r="I7130" s="2">
        <v>1.9059720457430001</v>
      </c>
      <c r="J7130" s="2">
        <v>1.5883100381190001</v>
      </c>
      <c r="K7130" s="2">
        <v>1.5247776365950001</v>
      </c>
      <c r="L7130" s="2">
        <v>22.935196950445</v>
      </c>
      <c r="M7130" s="2">
        <v>7.0520965692499997</v>
      </c>
      <c r="N7130" s="2">
        <v>44.980940279542999</v>
      </c>
      <c r="O7130" s="2">
        <v>10.927573062262001</v>
      </c>
      <c r="P7130" s="2">
        <v>10.546378653113001</v>
      </c>
      <c r="Q7130" s="2">
        <v>7.8144853875480003</v>
      </c>
      <c r="R7130" s="2">
        <v>21.918678526048001</v>
      </c>
      <c r="S7130" s="2">
        <v>12.388818297332</v>
      </c>
      <c r="T7130" s="2">
        <v>3.1130876747139999</v>
      </c>
      <c r="U7130" s="2">
        <v>2.9860228716649999</v>
      </c>
      <c r="V7130" s="2">
        <v>4.6378653113089996</v>
      </c>
      <c r="W7130" s="2">
        <v>6.9250317662010001</v>
      </c>
      <c r="X7130" s="2">
        <v>9.8475222363409998</v>
      </c>
      <c r="Y7130" s="14">
        <v>2.8589580686149998</v>
      </c>
    </row>
    <row r="7131" spans="3:25" ht="25.2" x14ac:dyDescent="0.25">
      <c r="C7131" s="125"/>
      <c r="D7131" s="120"/>
      <c r="E7131" s="4" t="s">
        <v>44</v>
      </c>
      <c r="F7131" s="5"/>
      <c r="G7131" s="6">
        <v>89</v>
      </c>
      <c r="H7131" s="7">
        <v>22</v>
      </c>
      <c r="I7131" s="1">
        <v>1</v>
      </c>
      <c r="J7131" s="1">
        <v>0</v>
      </c>
      <c r="K7131" s="1">
        <v>0</v>
      </c>
      <c r="L7131" s="1">
        <v>21</v>
      </c>
      <c r="M7131" s="1">
        <v>5</v>
      </c>
      <c r="N7131" s="1">
        <v>34</v>
      </c>
      <c r="O7131" s="1">
        <v>10</v>
      </c>
      <c r="P7131" s="1">
        <v>5</v>
      </c>
      <c r="Q7131" s="1">
        <v>8</v>
      </c>
      <c r="R7131" s="1">
        <v>22</v>
      </c>
      <c r="S7131" s="1">
        <v>11</v>
      </c>
      <c r="T7131" s="1">
        <v>1</v>
      </c>
      <c r="U7131" s="1">
        <v>2</v>
      </c>
      <c r="V7131" s="1">
        <v>2</v>
      </c>
      <c r="W7131" s="1">
        <v>5</v>
      </c>
      <c r="X7131" s="1">
        <v>13</v>
      </c>
      <c r="Y7131" s="11">
        <v>3</v>
      </c>
    </row>
    <row r="7132" spans="3:25" x14ac:dyDescent="0.25">
      <c r="C7132" s="125"/>
      <c r="D7132" s="120"/>
      <c r="E7132" s="9"/>
      <c r="F7132" s="10"/>
      <c r="G7132" s="8">
        <v>100</v>
      </c>
      <c r="H7132" s="13">
        <v>24.719101123596001</v>
      </c>
      <c r="I7132" s="2">
        <v>1.123595505618</v>
      </c>
      <c r="J7132" s="16">
        <v>0</v>
      </c>
      <c r="K7132" s="16">
        <v>0</v>
      </c>
      <c r="L7132" s="2">
        <v>23.595505617977999</v>
      </c>
      <c r="M7132" s="2">
        <v>5.61797752809</v>
      </c>
      <c r="N7132" s="2">
        <v>38.202247191010997</v>
      </c>
      <c r="O7132" s="2">
        <v>11.23595505618</v>
      </c>
      <c r="P7132" s="2">
        <v>5.61797752809</v>
      </c>
      <c r="Q7132" s="2">
        <v>8.9887640449440003</v>
      </c>
      <c r="R7132" s="2">
        <v>24.719101123596001</v>
      </c>
      <c r="S7132" s="2">
        <v>12.359550561798001</v>
      </c>
      <c r="T7132" s="2">
        <v>1.123595505618</v>
      </c>
      <c r="U7132" s="2">
        <v>2.2471910112360001</v>
      </c>
      <c r="V7132" s="2">
        <v>2.2471910112360001</v>
      </c>
      <c r="W7132" s="2">
        <v>5.61797752809</v>
      </c>
      <c r="X7132" s="2">
        <v>14.606741573034</v>
      </c>
      <c r="Y7132" s="14">
        <v>3.3707865168539999</v>
      </c>
    </row>
    <row r="7133" spans="3:25" ht="25.2" x14ac:dyDescent="0.25">
      <c r="C7133" s="125"/>
      <c r="D7133" s="120"/>
      <c r="E7133" s="4" t="s">
        <v>45</v>
      </c>
      <c r="F7133" s="5"/>
      <c r="G7133" s="6">
        <v>956</v>
      </c>
      <c r="H7133" s="7">
        <v>198</v>
      </c>
      <c r="I7133" s="1">
        <v>23</v>
      </c>
      <c r="J7133" s="1">
        <v>37</v>
      </c>
      <c r="K7133" s="1">
        <v>13</v>
      </c>
      <c r="L7133" s="1">
        <v>206</v>
      </c>
      <c r="M7133" s="1">
        <v>62</v>
      </c>
      <c r="N7133" s="1">
        <v>439</v>
      </c>
      <c r="O7133" s="1">
        <v>96</v>
      </c>
      <c r="P7133" s="1">
        <v>92</v>
      </c>
      <c r="Q7133" s="1">
        <v>71</v>
      </c>
      <c r="R7133" s="1">
        <v>248</v>
      </c>
      <c r="S7133" s="1">
        <v>108</v>
      </c>
      <c r="T7133" s="1">
        <v>34</v>
      </c>
      <c r="U7133" s="1">
        <v>35</v>
      </c>
      <c r="V7133" s="1">
        <v>51</v>
      </c>
      <c r="W7133" s="1">
        <v>73</v>
      </c>
      <c r="X7133" s="1">
        <v>85</v>
      </c>
      <c r="Y7133" s="11">
        <v>31</v>
      </c>
    </row>
    <row r="7134" spans="3:25" x14ac:dyDescent="0.25">
      <c r="C7134" s="125"/>
      <c r="D7134" s="120"/>
      <c r="E7134" s="9"/>
      <c r="F7134" s="10"/>
      <c r="G7134" s="8">
        <v>100</v>
      </c>
      <c r="H7134" s="13">
        <v>20.711297071130002</v>
      </c>
      <c r="I7134" s="2">
        <v>2.4058577405860002</v>
      </c>
      <c r="J7134" s="2">
        <v>3.8702928870290001</v>
      </c>
      <c r="K7134" s="2">
        <v>1.359832635983</v>
      </c>
      <c r="L7134" s="2">
        <v>21.548117154812001</v>
      </c>
      <c r="M7134" s="2">
        <v>6.4853556485360002</v>
      </c>
      <c r="N7134" s="2">
        <v>45.92050209205</v>
      </c>
      <c r="O7134" s="2">
        <v>10.041841004184</v>
      </c>
      <c r="P7134" s="2">
        <v>9.6234309623430008</v>
      </c>
      <c r="Q7134" s="2">
        <v>7.426778242678</v>
      </c>
      <c r="R7134" s="2">
        <v>25.941422594142001</v>
      </c>
      <c r="S7134" s="2">
        <v>11.297071129707</v>
      </c>
      <c r="T7134" s="2">
        <v>3.5564853556489999</v>
      </c>
      <c r="U7134" s="2">
        <v>3.6610878661089998</v>
      </c>
      <c r="V7134" s="2">
        <v>5.3347280334729996</v>
      </c>
      <c r="W7134" s="2">
        <v>7.6359832635979998</v>
      </c>
      <c r="X7134" s="2">
        <v>8.8912133891210008</v>
      </c>
      <c r="Y7134" s="14">
        <v>3.2426778242680001</v>
      </c>
    </row>
    <row r="7135" spans="3:25" ht="25.2" x14ac:dyDescent="0.25">
      <c r="C7135" s="125"/>
      <c r="D7135" s="120"/>
      <c r="E7135" s="4" t="s">
        <v>46</v>
      </c>
      <c r="F7135" s="5"/>
      <c r="G7135" s="6">
        <v>85</v>
      </c>
      <c r="H7135" s="7">
        <v>18</v>
      </c>
      <c r="I7135" s="1">
        <v>0</v>
      </c>
      <c r="J7135" s="1">
        <v>10</v>
      </c>
      <c r="K7135" s="1">
        <v>3</v>
      </c>
      <c r="L7135" s="1">
        <v>20</v>
      </c>
      <c r="M7135" s="1">
        <v>4</v>
      </c>
      <c r="N7135" s="1">
        <v>47</v>
      </c>
      <c r="O7135" s="1">
        <v>10</v>
      </c>
      <c r="P7135" s="1">
        <v>8</v>
      </c>
      <c r="Q7135" s="1">
        <v>9</v>
      </c>
      <c r="R7135" s="1">
        <v>20</v>
      </c>
      <c r="S7135" s="1">
        <v>8</v>
      </c>
      <c r="T7135" s="1">
        <v>5</v>
      </c>
      <c r="U7135" s="1">
        <v>4</v>
      </c>
      <c r="V7135" s="1">
        <v>1</v>
      </c>
      <c r="W7135" s="1">
        <v>6</v>
      </c>
      <c r="X7135" s="1">
        <v>6</v>
      </c>
      <c r="Y7135" s="11">
        <v>3</v>
      </c>
    </row>
    <row r="7136" spans="3:25" x14ac:dyDescent="0.25">
      <c r="C7136" s="125"/>
      <c r="D7136" s="120"/>
      <c r="E7136" s="9"/>
      <c r="F7136" s="10"/>
      <c r="G7136" s="8">
        <v>100</v>
      </c>
      <c r="H7136" s="13">
        <v>21.176470588234999</v>
      </c>
      <c r="I7136" s="16">
        <v>0</v>
      </c>
      <c r="J7136" s="2">
        <v>11.764705882353001</v>
      </c>
      <c r="K7136" s="2">
        <v>3.5294117647059999</v>
      </c>
      <c r="L7136" s="2">
        <v>23.529411764706001</v>
      </c>
      <c r="M7136" s="2">
        <v>4.7058823529409999</v>
      </c>
      <c r="N7136" s="2">
        <v>55.294117647058997</v>
      </c>
      <c r="O7136" s="2">
        <v>11.764705882353001</v>
      </c>
      <c r="P7136" s="2">
        <v>9.4117647058819998</v>
      </c>
      <c r="Q7136" s="2">
        <v>10.588235294118</v>
      </c>
      <c r="R7136" s="2">
        <v>23.529411764706001</v>
      </c>
      <c r="S7136" s="2">
        <v>9.4117647058819998</v>
      </c>
      <c r="T7136" s="2">
        <v>5.8823529411760003</v>
      </c>
      <c r="U7136" s="2">
        <v>4.7058823529409999</v>
      </c>
      <c r="V7136" s="2">
        <v>1.1764705882349999</v>
      </c>
      <c r="W7136" s="2">
        <v>7.0588235294119999</v>
      </c>
      <c r="X7136" s="2">
        <v>7.0588235294119999</v>
      </c>
      <c r="Y7136" s="14">
        <v>3.5294117647059999</v>
      </c>
    </row>
    <row r="7137" spans="3:25" x14ac:dyDescent="0.25">
      <c r="C7137" s="125"/>
      <c r="D7137" s="120"/>
      <c r="E7137" s="4" t="s">
        <v>18</v>
      </c>
      <c r="F7137" s="5"/>
      <c r="G7137" s="6">
        <v>17</v>
      </c>
      <c r="H7137" s="7">
        <v>3</v>
      </c>
      <c r="I7137" s="1">
        <v>1</v>
      </c>
      <c r="J7137" s="1">
        <v>0</v>
      </c>
      <c r="K7137" s="1">
        <v>0</v>
      </c>
      <c r="L7137" s="1">
        <v>1</v>
      </c>
      <c r="M7137" s="1">
        <v>1</v>
      </c>
      <c r="N7137" s="1">
        <v>7</v>
      </c>
      <c r="O7137" s="1">
        <v>1</v>
      </c>
      <c r="P7137" s="1">
        <v>2</v>
      </c>
      <c r="Q7137" s="1">
        <v>2</v>
      </c>
      <c r="R7137" s="1">
        <v>1</v>
      </c>
      <c r="S7137" s="1">
        <v>1</v>
      </c>
      <c r="T7137" s="1">
        <v>0</v>
      </c>
      <c r="U7137" s="1">
        <v>1</v>
      </c>
      <c r="V7137" s="1">
        <v>0</v>
      </c>
      <c r="W7137" s="1">
        <v>1</v>
      </c>
      <c r="X7137" s="1">
        <v>1</v>
      </c>
      <c r="Y7137" s="11">
        <v>3</v>
      </c>
    </row>
    <row r="7138" spans="3:25" x14ac:dyDescent="0.25">
      <c r="C7138" s="125"/>
      <c r="D7138" s="120"/>
      <c r="E7138" s="9"/>
      <c r="F7138" s="10"/>
      <c r="G7138" s="8">
        <v>100</v>
      </c>
      <c r="H7138" s="13">
        <v>17.647058823529001</v>
      </c>
      <c r="I7138" s="2">
        <v>5.8823529411760003</v>
      </c>
      <c r="J7138" s="16">
        <v>0</v>
      </c>
      <c r="K7138" s="16">
        <v>0</v>
      </c>
      <c r="L7138" s="2">
        <v>5.8823529411760003</v>
      </c>
      <c r="M7138" s="2">
        <v>5.8823529411760003</v>
      </c>
      <c r="N7138" s="2">
        <v>41.176470588234999</v>
      </c>
      <c r="O7138" s="2">
        <v>5.8823529411760003</v>
      </c>
      <c r="P7138" s="2">
        <v>11.764705882353001</v>
      </c>
      <c r="Q7138" s="2">
        <v>11.764705882353001</v>
      </c>
      <c r="R7138" s="2">
        <v>5.8823529411760003</v>
      </c>
      <c r="S7138" s="2">
        <v>5.8823529411760003</v>
      </c>
      <c r="T7138" s="16">
        <v>0</v>
      </c>
      <c r="U7138" s="2">
        <v>5.8823529411760003</v>
      </c>
      <c r="V7138" s="16">
        <v>0</v>
      </c>
      <c r="W7138" s="2">
        <v>5.8823529411760003</v>
      </c>
      <c r="X7138" s="2">
        <v>5.8823529411760003</v>
      </c>
      <c r="Y7138" s="14">
        <v>17.647058823529001</v>
      </c>
    </row>
    <row r="7139" spans="3:25" x14ac:dyDescent="0.25">
      <c r="C7139" s="121" t="s">
        <v>47</v>
      </c>
      <c r="D7139" s="119" t="s">
        <v>20</v>
      </c>
      <c r="E7139" s="18" t="s">
        <v>48</v>
      </c>
      <c r="F7139" s="17"/>
      <c r="G7139" s="19">
        <v>385</v>
      </c>
      <c r="H7139" s="21">
        <v>71</v>
      </c>
      <c r="I7139" s="3">
        <v>14</v>
      </c>
      <c r="J7139" s="3">
        <v>12</v>
      </c>
      <c r="K7139" s="3">
        <v>9</v>
      </c>
      <c r="L7139" s="3">
        <v>111</v>
      </c>
      <c r="M7139" s="3">
        <v>34</v>
      </c>
      <c r="N7139" s="3">
        <v>163</v>
      </c>
      <c r="O7139" s="3">
        <v>38</v>
      </c>
      <c r="P7139" s="3">
        <v>51</v>
      </c>
      <c r="Q7139" s="3">
        <v>23</v>
      </c>
      <c r="R7139" s="3">
        <v>97</v>
      </c>
      <c r="S7139" s="3">
        <v>30</v>
      </c>
      <c r="T7139" s="3">
        <v>18</v>
      </c>
      <c r="U7139" s="3">
        <v>12</v>
      </c>
      <c r="V7139" s="3">
        <v>15</v>
      </c>
      <c r="W7139" s="3">
        <v>26</v>
      </c>
      <c r="X7139" s="3">
        <v>40</v>
      </c>
      <c r="Y7139" s="22">
        <v>15</v>
      </c>
    </row>
    <row r="7140" spans="3:25" x14ac:dyDescent="0.25">
      <c r="C7140" s="125"/>
      <c r="D7140" s="120"/>
      <c r="E7140" s="9"/>
      <c r="F7140" s="10"/>
      <c r="G7140" s="8">
        <v>100</v>
      </c>
      <c r="H7140" s="13">
        <v>18.441558441558001</v>
      </c>
      <c r="I7140" s="2">
        <v>3.636363636364</v>
      </c>
      <c r="J7140" s="2">
        <v>3.1168831168829998</v>
      </c>
      <c r="K7140" s="2">
        <v>2.337662337662</v>
      </c>
      <c r="L7140" s="2">
        <v>28.831168831168998</v>
      </c>
      <c r="M7140" s="2">
        <v>8.8311688311690002</v>
      </c>
      <c r="N7140" s="2">
        <v>42.337662337662003</v>
      </c>
      <c r="O7140" s="2">
        <v>9.8701298701300004</v>
      </c>
      <c r="P7140" s="2">
        <v>13.246753246753</v>
      </c>
      <c r="Q7140" s="2">
        <v>5.9740259740260004</v>
      </c>
      <c r="R7140" s="2">
        <v>25.194805194804999</v>
      </c>
      <c r="S7140" s="2">
        <v>7.792207792208</v>
      </c>
      <c r="T7140" s="2">
        <v>4.6753246753250002</v>
      </c>
      <c r="U7140" s="2">
        <v>3.1168831168829998</v>
      </c>
      <c r="V7140" s="2">
        <v>3.896103896104</v>
      </c>
      <c r="W7140" s="2">
        <v>6.7532467532469997</v>
      </c>
      <c r="X7140" s="2">
        <v>10.38961038961</v>
      </c>
      <c r="Y7140" s="14">
        <v>3.896103896104</v>
      </c>
    </row>
    <row r="7141" spans="3:25" x14ac:dyDescent="0.25">
      <c r="C7141" s="125"/>
      <c r="D7141" s="120"/>
      <c r="E7141" s="4" t="s">
        <v>49</v>
      </c>
      <c r="F7141" s="5"/>
      <c r="G7141" s="6">
        <v>1156</v>
      </c>
      <c r="H7141" s="7">
        <v>267</v>
      </c>
      <c r="I7141" s="1">
        <v>23</v>
      </c>
      <c r="J7141" s="1">
        <v>26</v>
      </c>
      <c r="K7141" s="1">
        <v>18</v>
      </c>
      <c r="L7141" s="1">
        <v>277</v>
      </c>
      <c r="M7141" s="1">
        <v>94</v>
      </c>
      <c r="N7141" s="1">
        <v>540</v>
      </c>
      <c r="O7141" s="1">
        <v>140</v>
      </c>
      <c r="P7141" s="1">
        <v>113</v>
      </c>
      <c r="Q7141" s="1">
        <v>78</v>
      </c>
      <c r="R7141" s="1">
        <v>269</v>
      </c>
      <c r="S7141" s="1">
        <v>125</v>
      </c>
      <c r="T7141" s="1">
        <v>41</v>
      </c>
      <c r="U7141" s="1">
        <v>36</v>
      </c>
      <c r="V7141" s="1">
        <v>63</v>
      </c>
      <c r="W7141" s="1">
        <v>95</v>
      </c>
      <c r="X7141" s="1">
        <v>103</v>
      </c>
      <c r="Y7141" s="11">
        <v>23</v>
      </c>
    </row>
    <row r="7142" spans="3:25" x14ac:dyDescent="0.25">
      <c r="C7142" s="125"/>
      <c r="D7142" s="120"/>
      <c r="E7142" s="9"/>
      <c r="F7142" s="10"/>
      <c r="G7142" s="8">
        <v>100</v>
      </c>
      <c r="H7142" s="13">
        <v>23.096885813149001</v>
      </c>
      <c r="I7142" s="2">
        <v>1.989619377163</v>
      </c>
      <c r="J7142" s="2">
        <v>2.2491349480970002</v>
      </c>
      <c r="K7142" s="2">
        <v>1.5570934256060001</v>
      </c>
      <c r="L7142" s="2">
        <v>23.961937716263002</v>
      </c>
      <c r="M7142" s="2">
        <v>8.131487889273</v>
      </c>
      <c r="N7142" s="2">
        <v>46.712802768166</v>
      </c>
      <c r="O7142" s="2">
        <v>12.110726643599</v>
      </c>
      <c r="P7142" s="2">
        <v>9.77508650519</v>
      </c>
      <c r="Q7142" s="2">
        <v>6.7474048442910002</v>
      </c>
      <c r="R7142" s="2">
        <v>23.269896193771999</v>
      </c>
      <c r="S7142" s="2">
        <v>10.813148788927</v>
      </c>
      <c r="T7142" s="2">
        <v>3.5467128027679999</v>
      </c>
      <c r="U7142" s="2">
        <v>3.114186851211</v>
      </c>
      <c r="V7142" s="2">
        <v>5.4498269896189999</v>
      </c>
      <c r="W7142" s="2">
        <v>8.2179930795849998</v>
      </c>
      <c r="X7142" s="2">
        <v>8.9100346020759993</v>
      </c>
      <c r="Y7142" s="14">
        <v>1.989619377163</v>
      </c>
    </row>
    <row r="7143" spans="3:25" x14ac:dyDescent="0.25">
      <c r="C7143" s="125"/>
      <c r="D7143" s="120"/>
      <c r="E7143" s="4" t="s">
        <v>50</v>
      </c>
      <c r="F7143" s="5"/>
      <c r="G7143" s="6">
        <v>466</v>
      </c>
      <c r="H7143" s="7">
        <v>104</v>
      </c>
      <c r="I7143" s="1">
        <v>12</v>
      </c>
      <c r="J7143" s="1">
        <v>15</v>
      </c>
      <c r="K7143" s="1">
        <v>4</v>
      </c>
      <c r="L7143" s="1">
        <v>101</v>
      </c>
      <c r="M7143" s="1">
        <v>26</v>
      </c>
      <c r="N7143" s="1">
        <v>205</v>
      </c>
      <c r="O7143" s="1">
        <v>43</v>
      </c>
      <c r="P7143" s="1">
        <v>50</v>
      </c>
      <c r="Q7143" s="1">
        <v>38</v>
      </c>
      <c r="R7143" s="1">
        <v>103</v>
      </c>
      <c r="S7143" s="1">
        <v>57</v>
      </c>
      <c r="T7143" s="1">
        <v>17</v>
      </c>
      <c r="U7143" s="1">
        <v>20</v>
      </c>
      <c r="V7143" s="1">
        <v>17</v>
      </c>
      <c r="W7143" s="1">
        <v>29</v>
      </c>
      <c r="X7143" s="1">
        <v>50</v>
      </c>
      <c r="Y7143" s="11">
        <v>20</v>
      </c>
    </row>
    <row r="7144" spans="3:25" x14ac:dyDescent="0.25">
      <c r="C7144" s="125"/>
      <c r="D7144" s="120"/>
      <c r="E7144" s="9"/>
      <c r="F7144" s="10"/>
      <c r="G7144" s="8">
        <v>100</v>
      </c>
      <c r="H7144" s="13">
        <v>22.317596566523999</v>
      </c>
      <c r="I7144" s="2">
        <v>2.5751072961369998</v>
      </c>
      <c r="J7144" s="2">
        <v>3.218884120172</v>
      </c>
      <c r="K7144" s="2">
        <v>0.85836909871199996</v>
      </c>
      <c r="L7144" s="2">
        <v>21.673819742488998</v>
      </c>
      <c r="M7144" s="2">
        <v>5.5793991416309998</v>
      </c>
      <c r="N7144" s="2">
        <v>43.991416309012997</v>
      </c>
      <c r="O7144" s="2">
        <v>9.2274678111590003</v>
      </c>
      <c r="P7144" s="2">
        <v>10.729613733906</v>
      </c>
      <c r="Q7144" s="2">
        <v>8.1545064377679992</v>
      </c>
      <c r="R7144" s="2">
        <v>22.103004291845</v>
      </c>
      <c r="S7144" s="2">
        <v>12.231759656652001</v>
      </c>
      <c r="T7144" s="2">
        <v>3.648068669528</v>
      </c>
      <c r="U7144" s="2">
        <v>4.2918454935619996</v>
      </c>
      <c r="V7144" s="2">
        <v>3.648068669528</v>
      </c>
      <c r="W7144" s="2">
        <v>6.2231759656649999</v>
      </c>
      <c r="X7144" s="2">
        <v>10.729613733906</v>
      </c>
      <c r="Y7144" s="14">
        <v>4.2918454935619996</v>
      </c>
    </row>
    <row r="7145" spans="3:25" x14ac:dyDescent="0.25">
      <c r="C7145" s="125"/>
      <c r="D7145" s="120"/>
      <c r="E7145" s="4" t="s">
        <v>51</v>
      </c>
      <c r="F7145" s="5"/>
      <c r="G7145" s="6">
        <v>191</v>
      </c>
      <c r="H7145" s="7">
        <v>36</v>
      </c>
      <c r="I7145" s="1">
        <v>6</v>
      </c>
      <c r="J7145" s="1">
        <v>6</v>
      </c>
      <c r="K7145" s="1">
        <v>5</v>
      </c>
      <c r="L7145" s="1">
        <v>40</v>
      </c>
      <c r="M7145" s="1">
        <v>10</v>
      </c>
      <c r="N7145" s="1">
        <v>89</v>
      </c>
      <c r="O7145" s="1">
        <v>20</v>
      </c>
      <c r="P7145" s="1">
        <v>18</v>
      </c>
      <c r="Q7145" s="1">
        <v>14</v>
      </c>
      <c r="R7145" s="1">
        <v>48</v>
      </c>
      <c r="S7145" s="1">
        <v>24</v>
      </c>
      <c r="T7145" s="1">
        <v>6</v>
      </c>
      <c r="U7145" s="1">
        <v>4</v>
      </c>
      <c r="V7145" s="1">
        <v>13</v>
      </c>
      <c r="W7145" s="1">
        <v>14</v>
      </c>
      <c r="X7145" s="1">
        <v>18</v>
      </c>
      <c r="Y7145" s="11">
        <v>5</v>
      </c>
    </row>
    <row r="7146" spans="3:25" x14ac:dyDescent="0.25">
      <c r="C7146" s="125"/>
      <c r="D7146" s="120"/>
      <c r="E7146" s="9"/>
      <c r="F7146" s="10"/>
      <c r="G7146" s="8">
        <v>100</v>
      </c>
      <c r="H7146" s="13">
        <v>18.848167539266999</v>
      </c>
      <c r="I7146" s="2">
        <v>3.1413612565450002</v>
      </c>
      <c r="J7146" s="2">
        <v>3.1413612565450002</v>
      </c>
      <c r="K7146" s="2">
        <v>2.6178010471199999</v>
      </c>
      <c r="L7146" s="2">
        <v>20.942408376963002</v>
      </c>
      <c r="M7146" s="2">
        <v>5.235602094241</v>
      </c>
      <c r="N7146" s="2">
        <v>46.596858638743001</v>
      </c>
      <c r="O7146" s="2">
        <v>10.471204188482</v>
      </c>
      <c r="P7146" s="2">
        <v>9.4240837696340005</v>
      </c>
      <c r="Q7146" s="2">
        <v>7.3298429319369998</v>
      </c>
      <c r="R7146" s="2">
        <v>25.130890052356001</v>
      </c>
      <c r="S7146" s="2">
        <v>12.565445026178001</v>
      </c>
      <c r="T7146" s="2">
        <v>3.1413612565450002</v>
      </c>
      <c r="U7146" s="2">
        <v>2.0942408376959998</v>
      </c>
      <c r="V7146" s="2">
        <v>6.806282722513</v>
      </c>
      <c r="W7146" s="2">
        <v>7.3298429319369998</v>
      </c>
      <c r="X7146" s="2">
        <v>9.4240837696340005</v>
      </c>
      <c r="Y7146" s="14">
        <v>2.6178010471199999</v>
      </c>
    </row>
    <row r="7147" spans="3:25" x14ac:dyDescent="0.25">
      <c r="C7147" s="125"/>
      <c r="D7147" s="120"/>
      <c r="E7147" s="4" t="s">
        <v>52</v>
      </c>
      <c r="F7147" s="5"/>
      <c r="G7147" s="6">
        <v>181</v>
      </c>
      <c r="H7147" s="7">
        <v>41</v>
      </c>
      <c r="I7147" s="1">
        <v>1</v>
      </c>
      <c r="J7147" s="1">
        <v>7</v>
      </c>
      <c r="K7147" s="1">
        <v>3</v>
      </c>
      <c r="L7147" s="1">
        <v>36</v>
      </c>
      <c r="M7147" s="1">
        <v>12</v>
      </c>
      <c r="N7147" s="1">
        <v>78</v>
      </c>
      <c r="O7147" s="1">
        <v>16</v>
      </c>
      <c r="P7147" s="1">
        <v>18</v>
      </c>
      <c r="Q7147" s="1">
        <v>15</v>
      </c>
      <c r="R7147" s="1">
        <v>54</v>
      </c>
      <c r="S7147" s="1">
        <v>21</v>
      </c>
      <c r="T7147" s="1">
        <v>5</v>
      </c>
      <c r="U7147" s="1">
        <v>6</v>
      </c>
      <c r="V7147" s="1">
        <v>4</v>
      </c>
      <c r="W7147" s="1">
        <v>9</v>
      </c>
      <c r="X7147" s="1">
        <v>15</v>
      </c>
      <c r="Y7147" s="11">
        <v>6</v>
      </c>
    </row>
    <row r="7148" spans="3:25" x14ac:dyDescent="0.25">
      <c r="C7148" s="125"/>
      <c r="D7148" s="120"/>
      <c r="E7148" s="9"/>
      <c r="F7148" s="10"/>
      <c r="G7148" s="8">
        <v>100</v>
      </c>
      <c r="H7148" s="13">
        <v>22.651933701657001</v>
      </c>
      <c r="I7148" s="2">
        <v>0.55248618784500003</v>
      </c>
      <c r="J7148" s="2">
        <v>3.867403314917</v>
      </c>
      <c r="K7148" s="2">
        <v>1.657458563536</v>
      </c>
      <c r="L7148" s="2">
        <v>19.889502762431</v>
      </c>
      <c r="M7148" s="2">
        <v>6.6298342541439998</v>
      </c>
      <c r="N7148" s="2">
        <v>43.093922651934001</v>
      </c>
      <c r="O7148" s="2">
        <v>8.8397790055249992</v>
      </c>
      <c r="P7148" s="2">
        <v>9.9447513812149992</v>
      </c>
      <c r="Q7148" s="2">
        <v>8.2872928176799991</v>
      </c>
      <c r="R7148" s="2">
        <v>29.834254143646</v>
      </c>
      <c r="S7148" s="2">
        <v>11.602209944750999</v>
      </c>
      <c r="T7148" s="2">
        <v>2.7624309392269999</v>
      </c>
      <c r="U7148" s="2">
        <v>3.3149171270719999</v>
      </c>
      <c r="V7148" s="2">
        <v>2.2099447513810002</v>
      </c>
      <c r="W7148" s="2">
        <v>4.9723756906079997</v>
      </c>
      <c r="X7148" s="2">
        <v>8.2872928176799991</v>
      </c>
      <c r="Y7148" s="14">
        <v>3.3149171270719999</v>
      </c>
    </row>
    <row r="7149" spans="3:25" x14ac:dyDescent="0.25">
      <c r="C7149" s="125"/>
      <c r="D7149" s="120"/>
      <c r="E7149" s="4" t="s">
        <v>18</v>
      </c>
      <c r="F7149" s="5"/>
      <c r="G7149" s="6">
        <v>35</v>
      </c>
      <c r="H7149" s="7">
        <v>4</v>
      </c>
      <c r="I7149" s="1">
        <v>1</v>
      </c>
      <c r="J7149" s="1">
        <v>4</v>
      </c>
      <c r="K7149" s="1">
        <v>0</v>
      </c>
      <c r="L7149" s="1">
        <v>6</v>
      </c>
      <c r="M7149" s="1">
        <v>3</v>
      </c>
      <c r="N7149" s="1">
        <v>14</v>
      </c>
      <c r="O7149" s="1">
        <v>3</v>
      </c>
      <c r="P7149" s="1">
        <v>4</v>
      </c>
      <c r="Q7149" s="1">
        <v>2</v>
      </c>
      <c r="R7149" s="1">
        <v>5</v>
      </c>
      <c r="S7149" s="1">
        <v>3</v>
      </c>
      <c r="T7149" s="1">
        <v>1</v>
      </c>
      <c r="U7149" s="1">
        <v>2</v>
      </c>
      <c r="V7149" s="1">
        <v>2</v>
      </c>
      <c r="W7149" s="1">
        <v>3</v>
      </c>
      <c r="X7149" s="1">
        <v>2</v>
      </c>
      <c r="Y7149" s="11">
        <v>4</v>
      </c>
    </row>
    <row r="7150" spans="3:25" x14ac:dyDescent="0.25">
      <c r="C7150" s="125"/>
      <c r="D7150" s="120"/>
      <c r="E7150" s="9"/>
      <c r="F7150" s="10"/>
      <c r="G7150" s="8">
        <v>100</v>
      </c>
      <c r="H7150" s="13">
        <v>11.428571428571001</v>
      </c>
      <c r="I7150" s="2">
        <v>2.8571428571430002</v>
      </c>
      <c r="J7150" s="2">
        <v>11.428571428571001</v>
      </c>
      <c r="K7150" s="16">
        <v>0</v>
      </c>
      <c r="L7150" s="2">
        <v>17.142857142857</v>
      </c>
      <c r="M7150" s="2">
        <v>8.5714285714289993</v>
      </c>
      <c r="N7150" s="2">
        <v>40</v>
      </c>
      <c r="O7150" s="2">
        <v>8.5714285714289993</v>
      </c>
      <c r="P7150" s="2">
        <v>11.428571428571001</v>
      </c>
      <c r="Q7150" s="2">
        <v>5.7142857142860004</v>
      </c>
      <c r="R7150" s="2">
        <v>14.285714285714</v>
      </c>
      <c r="S7150" s="2">
        <v>8.5714285714289993</v>
      </c>
      <c r="T7150" s="2">
        <v>2.8571428571430002</v>
      </c>
      <c r="U7150" s="2">
        <v>5.7142857142860004</v>
      </c>
      <c r="V7150" s="2">
        <v>5.7142857142860004</v>
      </c>
      <c r="W7150" s="2">
        <v>8.5714285714289993</v>
      </c>
      <c r="X7150" s="2">
        <v>5.7142857142860004</v>
      </c>
      <c r="Y7150" s="14">
        <v>11.428571428571001</v>
      </c>
    </row>
    <row r="7151" spans="3:25" x14ac:dyDescent="0.25">
      <c r="C7151" s="121" t="s">
        <v>53</v>
      </c>
      <c r="D7151" s="119" t="s">
        <v>20</v>
      </c>
      <c r="E7151" s="18" t="s">
        <v>54</v>
      </c>
      <c r="F7151" s="17"/>
      <c r="G7151" s="19">
        <v>331</v>
      </c>
      <c r="H7151" s="21">
        <v>66</v>
      </c>
      <c r="I7151" s="3">
        <v>10</v>
      </c>
      <c r="J7151" s="3">
        <v>15</v>
      </c>
      <c r="K7151" s="3">
        <v>2</v>
      </c>
      <c r="L7151" s="3">
        <v>64</v>
      </c>
      <c r="M7151" s="3">
        <v>26</v>
      </c>
      <c r="N7151" s="3">
        <v>144</v>
      </c>
      <c r="O7151" s="3">
        <v>25</v>
      </c>
      <c r="P7151" s="3">
        <v>39</v>
      </c>
      <c r="Q7151" s="3">
        <v>25</v>
      </c>
      <c r="R7151" s="3">
        <v>84</v>
      </c>
      <c r="S7151" s="3">
        <v>39</v>
      </c>
      <c r="T7151" s="3">
        <v>9</v>
      </c>
      <c r="U7151" s="3">
        <v>15</v>
      </c>
      <c r="V7151" s="3">
        <v>20</v>
      </c>
      <c r="W7151" s="3">
        <v>25</v>
      </c>
      <c r="X7151" s="3">
        <v>36</v>
      </c>
      <c r="Y7151" s="22">
        <v>13</v>
      </c>
    </row>
    <row r="7152" spans="3:25" x14ac:dyDescent="0.25">
      <c r="C7152" s="125"/>
      <c r="D7152" s="120"/>
      <c r="E7152" s="9"/>
      <c r="F7152" s="10"/>
      <c r="G7152" s="8">
        <v>100</v>
      </c>
      <c r="H7152" s="13">
        <v>19.939577039275001</v>
      </c>
      <c r="I7152" s="2">
        <v>3.021148036254</v>
      </c>
      <c r="J7152" s="2">
        <v>4.5317220543810004</v>
      </c>
      <c r="K7152" s="2">
        <v>0.60422960725099994</v>
      </c>
      <c r="L7152" s="2">
        <v>19.335347432024001</v>
      </c>
      <c r="M7152" s="2">
        <v>7.8549848942600002</v>
      </c>
      <c r="N7152" s="2">
        <v>43.504531722053997</v>
      </c>
      <c r="O7152" s="2">
        <v>7.5528700906340003</v>
      </c>
      <c r="P7152" s="2">
        <v>11.782477341390001</v>
      </c>
      <c r="Q7152" s="2">
        <v>7.5528700906340003</v>
      </c>
      <c r="R7152" s="2">
        <v>25.377643504531999</v>
      </c>
      <c r="S7152" s="2">
        <v>11.782477341390001</v>
      </c>
      <c r="T7152" s="2">
        <v>2.719033232628</v>
      </c>
      <c r="U7152" s="2">
        <v>4.5317220543810004</v>
      </c>
      <c r="V7152" s="2">
        <v>6.0422960725079999</v>
      </c>
      <c r="W7152" s="2">
        <v>7.5528700906340003</v>
      </c>
      <c r="X7152" s="2">
        <v>10.876132930514</v>
      </c>
      <c r="Y7152" s="14">
        <v>3.9274924471300001</v>
      </c>
    </row>
    <row r="7153" spans="3:25" x14ac:dyDescent="0.25">
      <c r="C7153" s="125"/>
      <c r="D7153" s="120"/>
      <c r="E7153" s="4" t="s">
        <v>55</v>
      </c>
      <c r="F7153" s="5"/>
      <c r="G7153" s="6">
        <v>1212</v>
      </c>
      <c r="H7153" s="7">
        <v>273</v>
      </c>
      <c r="I7153" s="1">
        <v>27</v>
      </c>
      <c r="J7153" s="1">
        <v>32</v>
      </c>
      <c r="K7153" s="1">
        <v>18</v>
      </c>
      <c r="L7153" s="1">
        <v>310</v>
      </c>
      <c r="M7153" s="1">
        <v>100</v>
      </c>
      <c r="N7153" s="1">
        <v>561</v>
      </c>
      <c r="O7153" s="1">
        <v>137</v>
      </c>
      <c r="P7153" s="1">
        <v>129</v>
      </c>
      <c r="Q7153" s="1">
        <v>75</v>
      </c>
      <c r="R7153" s="1">
        <v>277</v>
      </c>
      <c r="S7153" s="1">
        <v>128</v>
      </c>
      <c r="T7153" s="1">
        <v>46</v>
      </c>
      <c r="U7153" s="1">
        <v>36</v>
      </c>
      <c r="V7153" s="1">
        <v>53</v>
      </c>
      <c r="W7153" s="1">
        <v>92</v>
      </c>
      <c r="X7153" s="1">
        <v>112</v>
      </c>
      <c r="Y7153" s="11">
        <v>32</v>
      </c>
    </row>
    <row r="7154" spans="3:25" x14ac:dyDescent="0.25">
      <c r="C7154" s="125"/>
      <c r="D7154" s="120"/>
      <c r="E7154" s="9"/>
      <c r="F7154" s="10"/>
      <c r="G7154" s="8">
        <v>100</v>
      </c>
      <c r="H7154" s="13">
        <v>22.524752475248</v>
      </c>
      <c r="I7154" s="2">
        <v>2.2277227722770001</v>
      </c>
      <c r="J7154" s="2">
        <v>2.640264026403</v>
      </c>
      <c r="K7154" s="2">
        <v>1.485148514851</v>
      </c>
      <c r="L7154" s="2">
        <v>25.577557755775999</v>
      </c>
      <c r="M7154" s="2">
        <v>8.2508250825079994</v>
      </c>
      <c r="N7154" s="2">
        <v>46.287128712871002</v>
      </c>
      <c r="O7154" s="2">
        <v>11.303630363036</v>
      </c>
      <c r="P7154" s="2">
        <v>10.643564356436</v>
      </c>
      <c r="Q7154" s="2">
        <v>6.188118811881</v>
      </c>
      <c r="R7154" s="2">
        <v>22.854785478547999</v>
      </c>
      <c r="S7154" s="2">
        <v>10.561056105611</v>
      </c>
      <c r="T7154" s="2">
        <v>3.7953795379540001</v>
      </c>
      <c r="U7154" s="2">
        <v>2.970297029703</v>
      </c>
      <c r="V7154" s="2">
        <v>4.3729372937289996</v>
      </c>
      <c r="W7154" s="2">
        <v>7.5907590759080001</v>
      </c>
      <c r="X7154" s="2">
        <v>9.2409240924089993</v>
      </c>
      <c r="Y7154" s="14">
        <v>2.640264026403</v>
      </c>
    </row>
    <row r="7155" spans="3:25" ht="25.2" x14ac:dyDescent="0.25">
      <c r="C7155" s="125"/>
      <c r="D7155" s="120"/>
      <c r="E7155" s="4" t="s">
        <v>56</v>
      </c>
      <c r="F7155" s="5"/>
      <c r="G7155" s="6">
        <v>615</v>
      </c>
      <c r="H7155" s="7">
        <v>131</v>
      </c>
      <c r="I7155" s="1">
        <v>13</v>
      </c>
      <c r="J7155" s="1">
        <v>22</v>
      </c>
      <c r="K7155" s="1">
        <v>11</v>
      </c>
      <c r="L7155" s="1">
        <v>139</v>
      </c>
      <c r="M7155" s="1">
        <v>35</v>
      </c>
      <c r="N7155" s="1">
        <v>290</v>
      </c>
      <c r="O7155" s="1">
        <v>71</v>
      </c>
      <c r="P7155" s="1">
        <v>53</v>
      </c>
      <c r="Q7155" s="1">
        <v>45</v>
      </c>
      <c r="R7155" s="1">
        <v>162</v>
      </c>
      <c r="S7155" s="1">
        <v>67</v>
      </c>
      <c r="T7155" s="1">
        <v>25</v>
      </c>
      <c r="U7155" s="1">
        <v>20</v>
      </c>
      <c r="V7155" s="1">
        <v>31</v>
      </c>
      <c r="W7155" s="1">
        <v>48</v>
      </c>
      <c r="X7155" s="1">
        <v>48</v>
      </c>
      <c r="Y7155" s="11">
        <v>15</v>
      </c>
    </row>
    <row r="7156" spans="3:25" x14ac:dyDescent="0.25">
      <c r="C7156" s="125"/>
      <c r="D7156" s="120"/>
      <c r="E7156" s="9"/>
      <c r="F7156" s="10"/>
      <c r="G7156" s="8">
        <v>100</v>
      </c>
      <c r="H7156" s="13">
        <v>21.30081300813</v>
      </c>
      <c r="I7156" s="2">
        <v>2.1138211382110002</v>
      </c>
      <c r="J7156" s="2">
        <v>3.5772357723580002</v>
      </c>
      <c r="K7156" s="2">
        <v>1.7886178861790001</v>
      </c>
      <c r="L7156" s="2">
        <v>22.601626016259999</v>
      </c>
      <c r="M7156" s="2">
        <v>5.6910569105690003</v>
      </c>
      <c r="N7156" s="2">
        <v>47.154471544715001</v>
      </c>
      <c r="O7156" s="2">
        <v>11.544715447153999</v>
      </c>
      <c r="P7156" s="2">
        <v>8.6178861788619994</v>
      </c>
      <c r="Q7156" s="2">
        <v>7.3170731707319998</v>
      </c>
      <c r="R7156" s="2">
        <v>26.341463414633999</v>
      </c>
      <c r="S7156" s="2">
        <v>10.894308943088999</v>
      </c>
      <c r="T7156" s="2">
        <v>4.065040650407</v>
      </c>
      <c r="U7156" s="2">
        <v>3.2520325203249998</v>
      </c>
      <c r="V7156" s="2">
        <v>5.0406504065039996</v>
      </c>
      <c r="W7156" s="2">
        <v>7.80487804878</v>
      </c>
      <c r="X7156" s="2">
        <v>7.80487804878</v>
      </c>
      <c r="Y7156" s="14">
        <v>2.4390243902440001</v>
      </c>
    </row>
    <row r="7157" spans="3:25" x14ac:dyDescent="0.25">
      <c r="C7157" s="125"/>
      <c r="D7157" s="120"/>
      <c r="E7157" s="4" t="s">
        <v>57</v>
      </c>
      <c r="F7157" s="5"/>
      <c r="G7157" s="6">
        <v>234</v>
      </c>
      <c r="H7157" s="7">
        <v>49</v>
      </c>
      <c r="I7157" s="1">
        <v>6</v>
      </c>
      <c r="J7157" s="1">
        <v>1</v>
      </c>
      <c r="K7157" s="1">
        <v>8</v>
      </c>
      <c r="L7157" s="1">
        <v>56</v>
      </c>
      <c r="M7157" s="1">
        <v>17</v>
      </c>
      <c r="N7157" s="1">
        <v>87</v>
      </c>
      <c r="O7157" s="1">
        <v>25</v>
      </c>
      <c r="P7157" s="1">
        <v>31</v>
      </c>
      <c r="Q7157" s="1">
        <v>23</v>
      </c>
      <c r="R7157" s="1">
        <v>51</v>
      </c>
      <c r="S7157" s="1">
        <v>25</v>
      </c>
      <c r="T7157" s="1">
        <v>8</v>
      </c>
      <c r="U7157" s="1">
        <v>9</v>
      </c>
      <c r="V7157" s="1">
        <v>10</v>
      </c>
      <c r="W7157" s="1">
        <v>10</v>
      </c>
      <c r="X7157" s="1">
        <v>27</v>
      </c>
      <c r="Y7157" s="11">
        <v>9</v>
      </c>
    </row>
    <row r="7158" spans="3:25" x14ac:dyDescent="0.25">
      <c r="C7158" s="125"/>
      <c r="D7158" s="120"/>
      <c r="E7158" s="9"/>
      <c r="F7158" s="10"/>
      <c r="G7158" s="8">
        <v>100</v>
      </c>
      <c r="H7158" s="13">
        <v>20.940170940171001</v>
      </c>
      <c r="I7158" s="2">
        <v>2.564102564103</v>
      </c>
      <c r="J7158" s="2">
        <v>0.42735042735000001</v>
      </c>
      <c r="K7158" s="2">
        <v>3.4188034188029999</v>
      </c>
      <c r="L7158" s="2">
        <v>23.931623931623999</v>
      </c>
      <c r="M7158" s="2">
        <v>7.2649572649570002</v>
      </c>
      <c r="N7158" s="2">
        <v>37.179487179486998</v>
      </c>
      <c r="O7158" s="2">
        <v>10.683760683760999</v>
      </c>
      <c r="P7158" s="2">
        <v>13.247863247863</v>
      </c>
      <c r="Q7158" s="2">
        <v>9.8290598290600002</v>
      </c>
      <c r="R7158" s="2">
        <v>21.794871794872002</v>
      </c>
      <c r="S7158" s="2">
        <v>10.683760683760999</v>
      </c>
      <c r="T7158" s="2">
        <v>3.4188034188029999</v>
      </c>
      <c r="U7158" s="2">
        <v>3.8461538461539999</v>
      </c>
      <c r="V7158" s="2">
        <v>4.2735042735039999</v>
      </c>
      <c r="W7158" s="2">
        <v>4.2735042735039999</v>
      </c>
      <c r="X7158" s="2">
        <v>11.538461538462</v>
      </c>
      <c r="Y7158" s="14">
        <v>3.8461538461539999</v>
      </c>
    </row>
    <row r="7159" spans="3:25" x14ac:dyDescent="0.25">
      <c r="C7159" s="125"/>
      <c r="D7159" s="120"/>
      <c r="E7159" s="4" t="s">
        <v>18</v>
      </c>
      <c r="F7159" s="5"/>
      <c r="G7159" s="6">
        <v>22</v>
      </c>
      <c r="H7159" s="7">
        <v>4</v>
      </c>
      <c r="I7159" s="1">
        <v>1</v>
      </c>
      <c r="J7159" s="1">
        <v>0</v>
      </c>
      <c r="K7159" s="1">
        <v>0</v>
      </c>
      <c r="L7159" s="1">
        <v>2</v>
      </c>
      <c r="M7159" s="1">
        <v>1</v>
      </c>
      <c r="N7159" s="1">
        <v>7</v>
      </c>
      <c r="O7159" s="1">
        <v>2</v>
      </c>
      <c r="P7159" s="1">
        <v>2</v>
      </c>
      <c r="Q7159" s="1">
        <v>2</v>
      </c>
      <c r="R7159" s="1">
        <v>2</v>
      </c>
      <c r="S7159" s="1">
        <v>1</v>
      </c>
      <c r="T7159" s="1">
        <v>0</v>
      </c>
      <c r="U7159" s="1">
        <v>0</v>
      </c>
      <c r="V7159" s="1">
        <v>0</v>
      </c>
      <c r="W7159" s="1">
        <v>1</v>
      </c>
      <c r="X7159" s="1">
        <v>5</v>
      </c>
      <c r="Y7159" s="11">
        <v>4</v>
      </c>
    </row>
    <row r="7160" spans="3:25" x14ac:dyDescent="0.25">
      <c r="C7160" s="125"/>
      <c r="D7160" s="120"/>
      <c r="E7160" s="9"/>
      <c r="F7160" s="10"/>
      <c r="G7160" s="8">
        <v>100</v>
      </c>
      <c r="H7160" s="13">
        <v>18.181818181817999</v>
      </c>
      <c r="I7160" s="2">
        <v>4.5454545454549997</v>
      </c>
      <c r="J7160" s="16">
        <v>0</v>
      </c>
      <c r="K7160" s="16">
        <v>0</v>
      </c>
      <c r="L7160" s="2">
        <v>9.0909090909089993</v>
      </c>
      <c r="M7160" s="2">
        <v>4.5454545454549997</v>
      </c>
      <c r="N7160" s="2">
        <v>31.818181818182001</v>
      </c>
      <c r="O7160" s="2">
        <v>9.0909090909089993</v>
      </c>
      <c r="P7160" s="2">
        <v>9.0909090909089993</v>
      </c>
      <c r="Q7160" s="2">
        <v>9.0909090909089993</v>
      </c>
      <c r="R7160" s="2">
        <v>9.0909090909089993</v>
      </c>
      <c r="S7160" s="2">
        <v>4.5454545454549997</v>
      </c>
      <c r="T7160" s="16">
        <v>0</v>
      </c>
      <c r="U7160" s="16">
        <v>0</v>
      </c>
      <c r="V7160" s="16">
        <v>0</v>
      </c>
      <c r="W7160" s="2">
        <v>4.5454545454549997</v>
      </c>
      <c r="X7160" s="2">
        <v>22.727272727273</v>
      </c>
      <c r="Y7160" s="14">
        <v>18.181818181817999</v>
      </c>
    </row>
    <row r="7161" spans="3:25" x14ac:dyDescent="0.25">
      <c r="C7161" s="121" t="s">
        <v>58</v>
      </c>
      <c r="D7161" s="119" t="s">
        <v>20</v>
      </c>
      <c r="E7161" s="18" t="s">
        <v>59</v>
      </c>
      <c r="F7161" s="17"/>
      <c r="G7161" s="19">
        <v>522</v>
      </c>
      <c r="H7161" s="21">
        <v>96</v>
      </c>
      <c r="I7161" s="3">
        <v>15</v>
      </c>
      <c r="J7161" s="3">
        <v>27</v>
      </c>
      <c r="K7161" s="3">
        <v>14</v>
      </c>
      <c r="L7161" s="3">
        <v>119</v>
      </c>
      <c r="M7161" s="3">
        <v>49</v>
      </c>
      <c r="N7161" s="3">
        <v>256</v>
      </c>
      <c r="O7161" s="3">
        <v>43</v>
      </c>
      <c r="P7161" s="3">
        <v>51</v>
      </c>
      <c r="Q7161" s="3">
        <v>32</v>
      </c>
      <c r="R7161" s="3">
        <v>114</v>
      </c>
      <c r="S7161" s="3">
        <v>46</v>
      </c>
      <c r="T7161" s="3">
        <v>23</v>
      </c>
      <c r="U7161" s="3">
        <v>26</v>
      </c>
      <c r="V7161" s="3">
        <v>18</v>
      </c>
      <c r="W7161" s="3">
        <v>34</v>
      </c>
      <c r="X7161" s="3">
        <v>45</v>
      </c>
      <c r="Y7161" s="22">
        <v>23</v>
      </c>
    </row>
    <row r="7162" spans="3:25" x14ac:dyDescent="0.25">
      <c r="C7162" s="125"/>
      <c r="D7162" s="120"/>
      <c r="E7162" s="9"/>
      <c r="F7162" s="10"/>
      <c r="G7162" s="8">
        <v>100</v>
      </c>
      <c r="H7162" s="13">
        <v>18.390804597700999</v>
      </c>
      <c r="I7162" s="2">
        <v>2.8735632183909998</v>
      </c>
      <c r="J7162" s="2">
        <v>5.1724137931029999</v>
      </c>
      <c r="K7162" s="2">
        <v>2.6819923371650001</v>
      </c>
      <c r="L7162" s="2">
        <v>22.796934865899999</v>
      </c>
      <c r="M7162" s="2">
        <v>9.3869731800769998</v>
      </c>
      <c r="N7162" s="2">
        <v>49.042145593870003</v>
      </c>
      <c r="O7162" s="2">
        <v>8.2375478927200003</v>
      </c>
      <c r="P7162" s="2">
        <v>9.7701149425290001</v>
      </c>
      <c r="Q7162" s="2">
        <v>6.130268199234</v>
      </c>
      <c r="R7162" s="2">
        <v>21.839080459769999</v>
      </c>
      <c r="S7162" s="2">
        <v>8.812260536398</v>
      </c>
      <c r="T7162" s="2">
        <v>4.406130268199</v>
      </c>
      <c r="U7162" s="2">
        <v>4.9808429118769997</v>
      </c>
      <c r="V7162" s="2">
        <v>3.4482758620689999</v>
      </c>
      <c r="W7162" s="2">
        <v>6.5134099616860004</v>
      </c>
      <c r="X7162" s="2">
        <v>8.6206896551720007</v>
      </c>
      <c r="Y7162" s="14">
        <v>4.406130268199</v>
      </c>
    </row>
    <row r="7163" spans="3:25" x14ac:dyDescent="0.25">
      <c r="C7163" s="125"/>
      <c r="D7163" s="120"/>
      <c r="E7163" s="4" t="s">
        <v>60</v>
      </c>
      <c r="F7163" s="5"/>
      <c r="G7163" s="6">
        <v>1090</v>
      </c>
      <c r="H7163" s="7">
        <v>243</v>
      </c>
      <c r="I7163" s="1">
        <v>22</v>
      </c>
      <c r="J7163" s="1">
        <v>32</v>
      </c>
      <c r="K7163" s="1">
        <v>15</v>
      </c>
      <c r="L7163" s="1">
        <v>269</v>
      </c>
      <c r="M7163" s="1">
        <v>71</v>
      </c>
      <c r="N7163" s="1">
        <v>483</v>
      </c>
      <c r="O7163" s="1">
        <v>114</v>
      </c>
      <c r="P7163" s="1">
        <v>120</v>
      </c>
      <c r="Q7163" s="1">
        <v>71</v>
      </c>
      <c r="R7163" s="1">
        <v>278</v>
      </c>
      <c r="S7163" s="1">
        <v>111</v>
      </c>
      <c r="T7163" s="1">
        <v>43</v>
      </c>
      <c r="U7163" s="1">
        <v>37</v>
      </c>
      <c r="V7163" s="1">
        <v>55</v>
      </c>
      <c r="W7163" s="1">
        <v>83</v>
      </c>
      <c r="X7163" s="1">
        <v>103</v>
      </c>
      <c r="Y7163" s="11">
        <v>27</v>
      </c>
    </row>
    <row r="7164" spans="3:25" x14ac:dyDescent="0.25">
      <c r="C7164" s="125"/>
      <c r="D7164" s="120"/>
      <c r="E7164" s="9"/>
      <c r="F7164" s="10"/>
      <c r="G7164" s="8">
        <v>100</v>
      </c>
      <c r="H7164" s="13">
        <v>22.293577981651001</v>
      </c>
      <c r="I7164" s="2">
        <v>2.018348623853</v>
      </c>
      <c r="J7164" s="2">
        <v>2.9357798165140001</v>
      </c>
      <c r="K7164" s="2">
        <v>1.376146788991</v>
      </c>
      <c r="L7164" s="2">
        <v>24.678899082569</v>
      </c>
      <c r="M7164" s="2">
        <v>6.5137614678900002</v>
      </c>
      <c r="N7164" s="2">
        <v>44.311926605505001</v>
      </c>
      <c r="O7164" s="2">
        <v>10.45871559633</v>
      </c>
      <c r="P7164" s="2">
        <v>11.009174311927</v>
      </c>
      <c r="Q7164" s="2">
        <v>6.5137614678900002</v>
      </c>
      <c r="R7164" s="2">
        <v>25.504587155963002</v>
      </c>
      <c r="S7164" s="2">
        <v>10.183486238532</v>
      </c>
      <c r="T7164" s="2">
        <v>3.94495412844</v>
      </c>
      <c r="U7164" s="2">
        <v>3.3944954128439999</v>
      </c>
      <c r="V7164" s="2">
        <v>5.0458715596330004</v>
      </c>
      <c r="W7164" s="2">
        <v>7.6146788990829997</v>
      </c>
      <c r="X7164" s="2">
        <v>9.4495412844040008</v>
      </c>
      <c r="Y7164" s="14">
        <v>2.4770642201830002</v>
      </c>
    </row>
    <row r="7165" spans="3:25" ht="25.2" x14ac:dyDescent="0.25">
      <c r="C7165" s="125"/>
      <c r="D7165" s="120"/>
      <c r="E7165" s="4" t="s">
        <v>61</v>
      </c>
      <c r="F7165" s="5"/>
      <c r="G7165" s="6">
        <v>327</v>
      </c>
      <c r="H7165" s="7">
        <v>73</v>
      </c>
      <c r="I7165" s="1">
        <v>11</v>
      </c>
      <c r="J7165" s="1">
        <v>2</v>
      </c>
      <c r="K7165" s="1">
        <v>6</v>
      </c>
      <c r="L7165" s="1">
        <v>75</v>
      </c>
      <c r="M7165" s="1">
        <v>27</v>
      </c>
      <c r="N7165" s="1">
        <v>124</v>
      </c>
      <c r="O7165" s="1">
        <v>42</v>
      </c>
      <c r="P7165" s="1">
        <v>29</v>
      </c>
      <c r="Q7165" s="1">
        <v>22</v>
      </c>
      <c r="R7165" s="1">
        <v>84</v>
      </c>
      <c r="S7165" s="1">
        <v>22</v>
      </c>
      <c r="T7165" s="1">
        <v>10</v>
      </c>
      <c r="U7165" s="1">
        <v>9</v>
      </c>
      <c r="V7165" s="1">
        <v>16</v>
      </c>
      <c r="W7165" s="1">
        <v>25</v>
      </c>
      <c r="X7165" s="1">
        <v>33</v>
      </c>
      <c r="Y7165" s="11">
        <v>11</v>
      </c>
    </row>
    <row r="7166" spans="3:25" x14ac:dyDescent="0.25">
      <c r="C7166" s="125"/>
      <c r="D7166" s="120"/>
      <c r="E7166" s="9"/>
      <c r="F7166" s="10"/>
      <c r="G7166" s="8">
        <v>100</v>
      </c>
      <c r="H7166" s="13">
        <v>22.324159021406999</v>
      </c>
      <c r="I7166" s="2">
        <v>3.363914373089</v>
      </c>
      <c r="J7166" s="2">
        <v>0.61162079510699996</v>
      </c>
      <c r="K7166" s="2">
        <v>1.834862385321</v>
      </c>
      <c r="L7166" s="2">
        <v>22.935779816514</v>
      </c>
      <c r="M7166" s="2">
        <v>8.2568807339449997</v>
      </c>
      <c r="N7166" s="2">
        <v>37.920489296635999</v>
      </c>
      <c r="O7166" s="2">
        <v>12.844036697248001</v>
      </c>
      <c r="P7166" s="2">
        <v>8.8685015290520006</v>
      </c>
      <c r="Q7166" s="2">
        <v>6.7278287461769999</v>
      </c>
      <c r="R7166" s="2">
        <v>25.688073394494999</v>
      </c>
      <c r="S7166" s="2">
        <v>6.7278287461769999</v>
      </c>
      <c r="T7166" s="2">
        <v>3.0581039755349999</v>
      </c>
      <c r="U7166" s="2">
        <v>2.7522935779819999</v>
      </c>
      <c r="V7166" s="2">
        <v>4.8929663608559997</v>
      </c>
      <c r="W7166" s="2">
        <v>7.6452599388379996</v>
      </c>
      <c r="X7166" s="2">
        <v>10.091743119266001</v>
      </c>
      <c r="Y7166" s="14">
        <v>3.363914373089</v>
      </c>
    </row>
    <row r="7167" spans="3:25" x14ac:dyDescent="0.25">
      <c r="C7167" s="125"/>
      <c r="D7167" s="120"/>
      <c r="E7167" s="4" t="s">
        <v>62</v>
      </c>
      <c r="F7167" s="5"/>
      <c r="G7167" s="6">
        <v>428</v>
      </c>
      <c r="H7167" s="7">
        <v>107</v>
      </c>
      <c r="I7167" s="1">
        <v>7</v>
      </c>
      <c r="J7167" s="1">
        <v>7</v>
      </c>
      <c r="K7167" s="1">
        <v>4</v>
      </c>
      <c r="L7167" s="1">
        <v>102</v>
      </c>
      <c r="M7167" s="1">
        <v>25</v>
      </c>
      <c r="N7167" s="1">
        <v>202</v>
      </c>
      <c r="O7167" s="1">
        <v>59</v>
      </c>
      <c r="P7167" s="1">
        <v>51</v>
      </c>
      <c r="Q7167" s="1">
        <v>44</v>
      </c>
      <c r="R7167" s="1">
        <v>88</v>
      </c>
      <c r="S7167" s="1">
        <v>75</v>
      </c>
      <c r="T7167" s="1">
        <v>10</v>
      </c>
      <c r="U7167" s="1">
        <v>8</v>
      </c>
      <c r="V7167" s="1">
        <v>25</v>
      </c>
      <c r="W7167" s="1">
        <v>31</v>
      </c>
      <c r="X7167" s="1">
        <v>43</v>
      </c>
      <c r="Y7167" s="11">
        <v>6</v>
      </c>
    </row>
    <row r="7168" spans="3:25" x14ac:dyDescent="0.25">
      <c r="C7168" s="125"/>
      <c r="D7168" s="120"/>
      <c r="E7168" s="9"/>
      <c r="F7168" s="10"/>
      <c r="G7168" s="8">
        <v>100</v>
      </c>
      <c r="H7168" s="13">
        <v>25</v>
      </c>
      <c r="I7168" s="2">
        <v>1.6355140186920001</v>
      </c>
      <c r="J7168" s="2">
        <v>1.6355140186920001</v>
      </c>
      <c r="K7168" s="2">
        <v>0.93457943925200004</v>
      </c>
      <c r="L7168" s="2">
        <v>23.831775700935001</v>
      </c>
      <c r="M7168" s="2">
        <v>5.8411214953270001</v>
      </c>
      <c r="N7168" s="2">
        <v>47.196261682242998</v>
      </c>
      <c r="O7168" s="2">
        <v>13.785046728972</v>
      </c>
      <c r="P7168" s="2">
        <v>11.915887850467</v>
      </c>
      <c r="Q7168" s="2">
        <v>10.280373831776</v>
      </c>
      <c r="R7168" s="2">
        <v>20.560747663550998</v>
      </c>
      <c r="S7168" s="2">
        <v>17.523364485980998</v>
      </c>
      <c r="T7168" s="2">
        <v>2.3364485981310001</v>
      </c>
      <c r="U7168" s="2">
        <v>1.869158878505</v>
      </c>
      <c r="V7168" s="2">
        <v>5.8411214953270001</v>
      </c>
      <c r="W7168" s="2">
        <v>7.2429906542060003</v>
      </c>
      <c r="X7168" s="2">
        <v>10.046728971963001</v>
      </c>
      <c r="Y7168" s="14">
        <v>1.401869158879</v>
      </c>
    </row>
    <row r="7169" spans="3:25" x14ac:dyDescent="0.25">
      <c r="C7169" s="125"/>
      <c r="D7169" s="120"/>
      <c r="E7169" s="4" t="s">
        <v>63</v>
      </c>
      <c r="F7169" s="5"/>
      <c r="G7169" s="6">
        <v>25</v>
      </c>
      <c r="H7169" s="7">
        <v>2</v>
      </c>
      <c r="I7169" s="1">
        <v>1</v>
      </c>
      <c r="J7169" s="1">
        <v>1</v>
      </c>
      <c r="K7169" s="1">
        <v>0</v>
      </c>
      <c r="L7169" s="1">
        <v>3</v>
      </c>
      <c r="M7169" s="1">
        <v>4</v>
      </c>
      <c r="N7169" s="1">
        <v>15</v>
      </c>
      <c r="O7169" s="1">
        <v>0</v>
      </c>
      <c r="P7169" s="1">
        <v>2</v>
      </c>
      <c r="Q7169" s="1">
        <v>0</v>
      </c>
      <c r="R7169" s="1">
        <v>8</v>
      </c>
      <c r="S7169" s="1">
        <v>5</v>
      </c>
      <c r="T7169" s="1">
        <v>2</v>
      </c>
      <c r="U7169" s="1">
        <v>0</v>
      </c>
      <c r="V7169" s="1">
        <v>0</v>
      </c>
      <c r="W7169" s="1">
        <v>1</v>
      </c>
      <c r="X7169" s="1">
        <v>2</v>
      </c>
      <c r="Y7169" s="11">
        <v>2</v>
      </c>
    </row>
    <row r="7170" spans="3:25" x14ac:dyDescent="0.25">
      <c r="C7170" s="125"/>
      <c r="D7170" s="120"/>
      <c r="E7170" s="9"/>
      <c r="F7170" s="10"/>
      <c r="G7170" s="8">
        <v>100</v>
      </c>
      <c r="H7170" s="13">
        <v>8</v>
      </c>
      <c r="I7170" s="2">
        <v>4</v>
      </c>
      <c r="J7170" s="2">
        <v>4</v>
      </c>
      <c r="K7170" s="16">
        <v>0</v>
      </c>
      <c r="L7170" s="2">
        <v>12</v>
      </c>
      <c r="M7170" s="2">
        <v>16</v>
      </c>
      <c r="N7170" s="2">
        <v>60</v>
      </c>
      <c r="O7170" s="16">
        <v>0</v>
      </c>
      <c r="P7170" s="2">
        <v>8</v>
      </c>
      <c r="Q7170" s="16">
        <v>0</v>
      </c>
      <c r="R7170" s="2">
        <v>32</v>
      </c>
      <c r="S7170" s="2">
        <v>20</v>
      </c>
      <c r="T7170" s="2">
        <v>8</v>
      </c>
      <c r="U7170" s="16">
        <v>0</v>
      </c>
      <c r="V7170" s="16">
        <v>0</v>
      </c>
      <c r="W7170" s="2">
        <v>4</v>
      </c>
      <c r="X7170" s="2">
        <v>8</v>
      </c>
      <c r="Y7170" s="14">
        <v>8</v>
      </c>
    </row>
    <row r="7171" spans="3:25" x14ac:dyDescent="0.25">
      <c r="C7171" s="125"/>
      <c r="D7171" s="120"/>
      <c r="E7171" s="4" t="s">
        <v>18</v>
      </c>
      <c r="F7171" s="5"/>
      <c r="G7171" s="6">
        <v>22</v>
      </c>
      <c r="H7171" s="7">
        <v>2</v>
      </c>
      <c r="I7171" s="1">
        <v>1</v>
      </c>
      <c r="J7171" s="1">
        <v>1</v>
      </c>
      <c r="K7171" s="1">
        <v>0</v>
      </c>
      <c r="L7171" s="1">
        <v>3</v>
      </c>
      <c r="M7171" s="1">
        <v>3</v>
      </c>
      <c r="N7171" s="1">
        <v>9</v>
      </c>
      <c r="O7171" s="1">
        <v>2</v>
      </c>
      <c r="P7171" s="1">
        <v>1</v>
      </c>
      <c r="Q7171" s="1">
        <v>1</v>
      </c>
      <c r="R7171" s="1">
        <v>4</v>
      </c>
      <c r="S7171" s="1">
        <v>1</v>
      </c>
      <c r="T7171" s="1">
        <v>0</v>
      </c>
      <c r="U7171" s="1">
        <v>0</v>
      </c>
      <c r="V7171" s="1">
        <v>0</v>
      </c>
      <c r="W7171" s="1">
        <v>2</v>
      </c>
      <c r="X7171" s="1">
        <v>2</v>
      </c>
      <c r="Y7171" s="11">
        <v>4</v>
      </c>
    </row>
    <row r="7172" spans="3:25" x14ac:dyDescent="0.25">
      <c r="C7172" s="125"/>
      <c r="D7172" s="120"/>
      <c r="E7172" s="9"/>
      <c r="F7172" s="10"/>
      <c r="G7172" s="8">
        <v>100</v>
      </c>
      <c r="H7172" s="13">
        <v>9.0909090909089993</v>
      </c>
      <c r="I7172" s="2">
        <v>4.5454545454549997</v>
      </c>
      <c r="J7172" s="2">
        <v>4.5454545454549997</v>
      </c>
      <c r="K7172" s="16">
        <v>0</v>
      </c>
      <c r="L7172" s="2">
        <v>13.636363636364001</v>
      </c>
      <c r="M7172" s="2">
        <v>13.636363636364001</v>
      </c>
      <c r="N7172" s="2">
        <v>40.909090909090999</v>
      </c>
      <c r="O7172" s="2">
        <v>9.0909090909089993</v>
      </c>
      <c r="P7172" s="2">
        <v>4.5454545454549997</v>
      </c>
      <c r="Q7172" s="2">
        <v>4.5454545454549997</v>
      </c>
      <c r="R7172" s="2">
        <v>18.181818181817999</v>
      </c>
      <c r="S7172" s="2">
        <v>4.5454545454549997</v>
      </c>
      <c r="T7172" s="16">
        <v>0</v>
      </c>
      <c r="U7172" s="16">
        <v>0</v>
      </c>
      <c r="V7172" s="16">
        <v>0</v>
      </c>
      <c r="W7172" s="2">
        <v>9.0909090909089993</v>
      </c>
      <c r="X7172" s="2">
        <v>9.0909090909089993</v>
      </c>
      <c r="Y7172" s="14">
        <v>18.181818181817999</v>
      </c>
    </row>
    <row r="7173" spans="3:25" ht="25.2" x14ac:dyDescent="0.25">
      <c r="C7173" s="121" t="s">
        <v>64</v>
      </c>
      <c r="D7173" s="119" t="s">
        <v>20</v>
      </c>
      <c r="E7173" s="18" t="s">
        <v>65</v>
      </c>
      <c r="F7173" s="17"/>
      <c r="G7173" s="19">
        <v>36</v>
      </c>
      <c r="H7173" s="21">
        <v>7</v>
      </c>
      <c r="I7173" s="3">
        <v>3</v>
      </c>
      <c r="J7173" s="3">
        <v>1</v>
      </c>
      <c r="K7173" s="3">
        <v>1</v>
      </c>
      <c r="L7173" s="3">
        <v>8</v>
      </c>
      <c r="M7173" s="3">
        <v>5</v>
      </c>
      <c r="N7173" s="3">
        <v>16</v>
      </c>
      <c r="O7173" s="3">
        <v>7</v>
      </c>
      <c r="P7173" s="3">
        <v>2</v>
      </c>
      <c r="Q7173" s="3">
        <v>2</v>
      </c>
      <c r="R7173" s="3">
        <v>12</v>
      </c>
      <c r="S7173" s="3">
        <v>6</v>
      </c>
      <c r="T7173" s="3">
        <v>1</v>
      </c>
      <c r="U7173" s="3">
        <v>2</v>
      </c>
      <c r="V7173" s="3">
        <v>2</v>
      </c>
      <c r="W7173" s="3">
        <v>3</v>
      </c>
      <c r="X7173" s="3">
        <v>4</v>
      </c>
      <c r="Y7173" s="22">
        <v>0</v>
      </c>
    </row>
    <row r="7174" spans="3:25" x14ac:dyDescent="0.25">
      <c r="C7174" s="125"/>
      <c r="D7174" s="120"/>
      <c r="E7174" s="9"/>
      <c r="F7174" s="10"/>
      <c r="G7174" s="8">
        <v>100</v>
      </c>
      <c r="H7174" s="13">
        <v>19.444444444443999</v>
      </c>
      <c r="I7174" s="2">
        <v>8.333333333333</v>
      </c>
      <c r="J7174" s="2">
        <v>2.7777777777780002</v>
      </c>
      <c r="K7174" s="2">
        <v>2.7777777777780002</v>
      </c>
      <c r="L7174" s="2">
        <v>22.222222222222001</v>
      </c>
      <c r="M7174" s="2">
        <v>13.888888888888999</v>
      </c>
      <c r="N7174" s="2">
        <v>44.444444444444002</v>
      </c>
      <c r="O7174" s="2">
        <v>19.444444444443999</v>
      </c>
      <c r="P7174" s="2">
        <v>5.5555555555560003</v>
      </c>
      <c r="Q7174" s="2">
        <v>5.5555555555560003</v>
      </c>
      <c r="R7174" s="2">
        <v>33.333333333333002</v>
      </c>
      <c r="S7174" s="2">
        <v>16.666666666666998</v>
      </c>
      <c r="T7174" s="2">
        <v>2.7777777777780002</v>
      </c>
      <c r="U7174" s="2">
        <v>5.5555555555560003</v>
      </c>
      <c r="V7174" s="2">
        <v>5.5555555555560003</v>
      </c>
      <c r="W7174" s="2">
        <v>8.333333333333</v>
      </c>
      <c r="X7174" s="2">
        <v>11.111111111111001</v>
      </c>
      <c r="Y7174" s="32">
        <v>0</v>
      </c>
    </row>
    <row r="7175" spans="3:25" ht="37.799999999999997" x14ac:dyDescent="0.25">
      <c r="C7175" s="125"/>
      <c r="D7175" s="120"/>
      <c r="E7175" s="4" t="s">
        <v>66</v>
      </c>
      <c r="F7175" s="5"/>
      <c r="G7175" s="6">
        <v>177</v>
      </c>
      <c r="H7175" s="7">
        <v>35</v>
      </c>
      <c r="I7175" s="1">
        <v>4</v>
      </c>
      <c r="J7175" s="1">
        <v>6</v>
      </c>
      <c r="K7175" s="1">
        <v>4</v>
      </c>
      <c r="L7175" s="1">
        <v>47</v>
      </c>
      <c r="M7175" s="1">
        <v>22</v>
      </c>
      <c r="N7175" s="1">
        <v>73</v>
      </c>
      <c r="O7175" s="1">
        <v>18</v>
      </c>
      <c r="P7175" s="1">
        <v>18</v>
      </c>
      <c r="Q7175" s="1">
        <v>15</v>
      </c>
      <c r="R7175" s="1">
        <v>47</v>
      </c>
      <c r="S7175" s="1">
        <v>16</v>
      </c>
      <c r="T7175" s="1">
        <v>9</v>
      </c>
      <c r="U7175" s="1">
        <v>6</v>
      </c>
      <c r="V7175" s="1">
        <v>8</v>
      </c>
      <c r="W7175" s="1">
        <v>10</v>
      </c>
      <c r="X7175" s="1">
        <v>14</v>
      </c>
      <c r="Y7175" s="11">
        <v>4</v>
      </c>
    </row>
    <row r="7176" spans="3:25" x14ac:dyDescent="0.25">
      <c r="C7176" s="125"/>
      <c r="D7176" s="120"/>
      <c r="E7176" s="9"/>
      <c r="F7176" s="10"/>
      <c r="G7176" s="8">
        <v>100</v>
      </c>
      <c r="H7176" s="13">
        <v>19.774011299434999</v>
      </c>
      <c r="I7176" s="2">
        <v>2.25988700565</v>
      </c>
      <c r="J7176" s="2">
        <v>3.3898305084749998</v>
      </c>
      <c r="K7176" s="2">
        <v>2.25988700565</v>
      </c>
      <c r="L7176" s="2">
        <v>26.553672316383999</v>
      </c>
      <c r="M7176" s="2">
        <v>12.429378531073001</v>
      </c>
      <c r="N7176" s="2">
        <v>41.242937853107001</v>
      </c>
      <c r="O7176" s="2">
        <v>10.169491525424</v>
      </c>
      <c r="P7176" s="2">
        <v>10.169491525424</v>
      </c>
      <c r="Q7176" s="2">
        <v>8.4745762711860007</v>
      </c>
      <c r="R7176" s="2">
        <v>26.553672316383999</v>
      </c>
      <c r="S7176" s="2">
        <v>9.0395480225989999</v>
      </c>
      <c r="T7176" s="2">
        <v>5.0847457627120001</v>
      </c>
      <c r="U7176" s="2">
        <v>3.3898305084749998</v>
      </c>
      <c r="V7176" s="2">
        <v>4.5197740112989999</v>
      </c>
      <c r="W7176" s="2">
        <v>5.6497175141240001</v>
      </c>
      <c r="X7176" s="2">
        <v>7.9096045197739997</v>
      </c>
      <c r="Y7176" s="14">
        <v>2.25988700565</v>
      </c>
    </row>
    <row r="7177" spans="3:25" ht="37.799999999999997" x14ac:dyDescent="0.25">
      <c r="C7177" s="125"/>
      <c r="D7177" s="120"/>
      <c r="E7177" s="4" t="s">
        <v>67</v>
      </c>
      <c r="F7177" s="5"/>
      <c r="G7177" s="6">
        <v>231</v>
      </c>
      <c r="H7177" s="7">
        <v>46</v>
      </c>
      <c r="I7177" s="1">
        <v>12</v>
      </c>
      <c r="J7177" s="1">
        <v>9</v>
      </c>
      <c r="K7177" s="1">
        <v>6</v>
      </c>
      <c r="L7177" s="1">
        <v>70</v>
      </c>
      <c r="M7177" s="1">
        <v>24</v>
      </c>
      <c r="N7177" s="1">
        <v>106</v>
      </c>
      <c r="O7177" s="1">
        <v>26</v>
      </c>
      <c r="P7177" s="1">
        <v>26</v>
      </c>
      <c r="Q7177" s="1">
        <v>13</v>
      </c>
      <c r="R7177" s="1">
        <v>64</v>
      </c>
      <c r="S7177" s="1">
        <v>19</v>
      </c>
      <c r="T7177" s="1">
        <v>17</v>
      </c>
      <c r="U7177" s="1">
        <v>11</v>
      </c>
      <c r="V7177" s="1">
        <v>11</v>
      </c>
      <c r="W7177" s="1">
        <v>17</v>
      </c>
      <c r="X7177" s="1">
        <v>21</v>
      </c>
      <c r="Y7177" s="11">
        <v>9</v>
      </c>
    </row>
    <row r="7178" spans="3:25" x14ac:dyDescent="0.25">
      <c r="C7178" s="125"/>
      <c r="D7178" s="120"/>
      <c r="E7178" s="9"/>
      <c r="F7178" s="10"/>
      <c r="G7178" s="8">
        <v>100</v>
      </c>
      <c r="H7178" s="13">
        <v>19.91341991342</v>
      </c>
      <c r="I7178" s="2">
        <v>5.1948051948050002</v>
      </c>
      <c r="J7178" s="2">
        <v>3.896103896104</v>
      </c>
      <c r="K7178" s="2">
        <v>2.5974025974030002</v>
      </c>
      <c r="L7178" s="2">
        <v>30.303030303029999</v>
      </c>
      <c r="M7178" s="2">
        <v>10.38961038961</v>
      </c>
      <c r="N7178" s="2">
        <v>45.887445887445999</v>
      </c>
      <c r="O7178" s="2">
        <v>11.255411255411</v>
      </c>
      <c r="P7178" s="2">
        <v>11.255411255411</v>
      </c>
      <c r="Q7178" s="2">
        <v>5.6277056277059998</v>
      </c>
      <c r="R7178" s="2">
        <v>27.705627705628</v>
      </c>
      <c r="S7178" s="2">
        <v>8.2251082251080003</v>
      </c>
      <c r="T7178" s="2">
        <v>7.3593073593070004</v>
      </c>
      <c r="U7178" s="2">
        <v>4.7619047619049999</v>
      </c>
      <c r="V7178" s="2">
        <v>4.7619047619049999</v>
      </c>
      <c r="W7178" s="2">
        <v>7.3593073593070004</v>
      </c>
      <c r="X7178" s="2">
        <v>9.0909090909089993</v>
      </c>
      <c r="Y7178" s="14">
        <v>3.896103896104</v>
      </c>
    </row>
    <row r="7179" spans="3:25" ht="37.799999999999997" x14ac:dyDescent="0.25">
      <c r="C7179" s="125"/>
      <c r="D7179" s="120"/>
      <c r="E7179" s="4" t="s">
        <v>68</v>
      </c>
      <c r="F7179" s="5"/>
      <c r="G7179" s="6">
        <v>324</v>
      </c>
      <c r="H7179" s="7">
        <v>67</v>
      </c>
      <c r="I7179" s="1">
        <v>8</v>
      </c>
      <c r="J7179" s="1">
        <v>14</v>
      </c>
      <c r="K7179" s="1">
        <v>4</v>
      </c>
      <c r="L7179" s="1">
        <v>70</v>
      </c>
      <c r="M7179" s="1">
        <v>16</v>
      </c>
      <c r="N7179" s="1">
        <v>140</v>
      </c>
      <c r="O7179" s="1">
        <v>39</v>
      </c>
      <c r="P7179" s="1">
        <v>34</v>
      </c>
      <c r="Q7179" s="1">
        <v>15</v>
      </c>
      <c r="R7179" s="1">
        <v>66</v>
      </c>
      <c r="S7179" s="1">
        <v>36</v>
      </c>
      <c r="T7179" s="1">
        <v>11</v>
      </c>
      <c r="U7179" s="1">
        <v>5</v>
      </c>
      <c r="V7179" s="1">
        <v>9</v>
      </c>
      <c r="W7179" s="1">
        <v>21</v>
      </c>
      <c r="X7179" s="1">
        <v>36</v>
      </c>
      <c r="Y7179" s="11">
        <v>9</v>
      </c>
    </row>
    <row r="7180" spans="3:25" x14ac:dyDescent="0.25">
      <c r="C7180" s="125"/>
      <c r="D7180" s="120"/>
      <c r="E7180" s="9"/>
      <c r="F7180" s="10"/>
      <c r="G7180" s="8">
        <v>100</v>
      </c>
      <c r="H7180" s="13">
        <v>20.679012345678998</v>
      </c>
      <c r="I7180" s="2">
        <v>2.4691358024690002</v>
      </c>
      <c r="J7180" s="2">
        <v>4.3209876543209997</v>
      </c>
      <c r="K7180" s="2">
        <v>1.2345679012349999</v>
      </c>
      <c r="L7180" s="2">
        <v>21.604938271605</v>
      </c>
      <c r="M7180" s="2">
        <v>4.9382716049380004</v>
      </c>
      <c r="N7180" s="2">
        <v>43.209876543210001</v>
      </c>
      <c r="O7180" s="2">
        <v>12.037037037037001</v>
      </c>
      <c r="P7180" s="2">
        <v>10.493827160494</v>
      </c>
      <c r="Q7180" s="2">
        <v>4.6296296296300001</v>
      </c>
      <c r="R7180" s="2">
        <v>20.370370370370001</v>
      </c>
      <c r="S7180" s="2">
        <v>11.111111111111001</v>
      </c>
      <c r="T7180" s="2">
        <v>3.395061728395</v>
      </c>
      <c r="U7180" s="2">
        <v>1.543209876543</v>
      </c>
      <c r="V7180" s="2">
        <v>2.7777777777780002</v>
      </c>
      <c r="W7180" s="2">
        <v>6.4814814814809996</v>
      </c>
      <c r="X7180" s="2">
        <v>11.111111111111001</v>
      </c>
      <c r="Y7180" s="14">
        <v>2.7777777777780002</v>
      </c>
    </row>
    <row r="7181" spans="3:25" ht="37.799999999999997" x14ac:dyDescent="0.25">
      <c r="C7181" s="125"/>
      <c r="D7181" s="120"/>
      <c r="E7181" s="4" t="s">
        <v>69</v>
      </c>
      <c r="F7181" s="5"/>
      <c r="G7181" s="6">
        <v>364</v>
      </c>
      <c r="H7181" s="7">
        <v>77</v>
      </c>
      <c r="I7181" s="1">
        <v>5</v>
      </c>
      <c r="J7181" s="1">
        <v>11</v>
      </c>
      <c r="K7181" s="1">
        <v>5</v>
      </c>
      <c r="L7181" s="1">
        <v>91</v>
      </c>
      <c r="M7181" s="1">
        <v>28</v>
      </c>
      <c r="N7181" s="1">
        <v>170</v>
      </c>
      <c r="O7181" s="1">
        <v>28</v>
      </c>
      <c r="P7181" s="1">
        <v>41</v>
      </c>
      <c r="Q7181" s="1">
        <v>45</v>
      </c>
      <c r="R7181" s="1">
        <v>92</v>
      </c>
      <c r="S7181" s="1">
        <v>49</v>
      </c>
      <c r="T7181" s="1">
        <v>9</v>
      </c>
      <c r="U7181" s="1">
        <v>8</v>
      </c>
      <c r="V7181" s="1">
        <v>17</v>
      </c>
      <c r="W7181" s="1">
        <v>26</v>
      </c>
      <c r="X7181" s="1">
        <v>34</v>
      </c>
      <c r="Y7181" s="11">
        <v>10</v>
      </c>
    </row>
    <row r="7182" spans="3:25" x14ac:dyDescent="0.25">
      <c r="C7182" s="125"/>
      <c r="D7182" s="120"/>
      <c r="E7182" s="9"/>
      <c r="F7182" s="10"/>
      <c r="G7182" s="8">
        <v>100</v>
      </c>
      <c r="H7182" s="13">
        <v>21.153846153846001</v>
      </c>
      <c r="I7182" s="2">
        <v>1.3736263736259999</v>
      </c>
      <c r="J7182" s="2">
        <v>3.0219780219780001</v>
      </c>
      <c r="K7182" s="2">
        <v>1.3736263736259999</v>
      </c>
      <c r="L7182" s="2">
        <v>25</v>
      </c>
      <c r="M7182" s="2">
        <v>7.6923076923079998</v>
      </c>
      <c r="N7182" s="2">
        <v>46.703296703296999</v>
      </c>
      <c r="O7182" s="2">
        <v>7.6923076923079998</v>
      </c>
      <c r="P7182" s="2">
        <v>11.263736263736</v>
      </c>
      <c r="Q7182" s="2">
        <v>12.362637362637001</v>
      </c>
      <c r="R7182" s="2">
        <v>25.274725274725</v>
      </c>
      <c r="S7182" s="2">
        <v>13.461538461538</v>
      </c>
      <c r="T7182" s="2">
        <v>2.4725274725270001</v>
      </c>
      <c r="U7182" s="2">
        <v>2.1978021978019999</v>
      </c>
      <c r="V7182" s="2">
        <v>4.6703296703300001</v>
      </c>
      <c r="W7182" s="2">
        <v>7.1428571428570002</v>
      </c>
      <c r="X7182" s="2">
        <v>9.3406593406590002</v>
      </c>
      <c r="Y7182" s="14">
        <v>2.7472527472529999</v>
      </c>
    </row>
    <row r="7183" spans="3:25" ht="37.799999999999997" x14ac:dyDescent="0.25">
      <c r="C7183" s="125"/>
      <c r="D7183" s="120"/>
      <c r="E7183" s="4" t="s">
        <v>70</v>
      </c>
      <c r="F7183" s="5"/>
      <c r="G7183" s="6">
        <v>292</v>
      </c>
      <c r="H7183" s="7">
        <v>61</v>
      </c>
      <c r="I7183" s="1">
        <v>7</v>
      </c>
      <c r="J7183" s="1">
        <v>4</v>
      </c>
      <c r="K7183" s="1">
        <v>4</v>
      </c>
      <c r="L7183" s="1">
        <v>65</v>
      </c>
      <c r="M7183" s="1">
        <v>15</v>
      </c>
      <c r="N7183" s="1">
        <v>130</v>
      </c>
      <c r="O7183" s="1">
        <v>36</v>
      </c>
      <c r="P7183" s="1">
        <v>30</v>
      </c>
      <c r="Q7183" s="1">
        <v>19</v>
      </c>
      <c r="R7183" s="1">
        <v>79</v>
      </c>
      <c r="S7183" s="1">
        <v>34</v>
      </c>
      <c r="T7183" s="1">
        <v>8</v>
      </c>
      <c r="U7183" s="1">
        <v>7</v>
      </c>
      <c r="V7183" s="1">
        <v>13</v>
      </c>
      <c r="W7183" s="1">
        <v>27</v>
      </c>
      <c r="X7183" s="1">
        <v>26</v>
      </c>
      <c r="Y7183" s="11">
        <v>7</v>
      </c>
    </row>
    <row r="7184" spans="3:25" x14ac:dyDescent="0.25">
      <c r="C7184" s="125"/>
      <c r="D7184" s="120"/>
      <c r="E7184" s="9"/>
      <c r="F7184" s="10"/>
      <c r="G7184" s="8">
        <v>100</v>
      </c>
      <c r="H7184" s="13">
        <v>20.890410958903999</v>
      </c>
      <c r="I7184" s="2">
        <v>2.397260273973</v>
      </c>
      <c r="J7184" s="2">
        <v>1.369863013699</v>
      </c>
      <c r="K7184" s="2">
        <v>1.369863013699</v>
      </c>
      <c r="L7184" s="2">
        <v>22.260273972602999</v>
      </c>
      <c r="M7184" s="2">
        <v>5.1369863013700003</v>
      </c>
      <c r="N7184" s="2">
        <v>44.520547945205003</v>
      </c>
      <c r="O7184" s="2">
        <v>12.328767123287999</v>
      </c>
      <c r="P7184" s="2">
        <v>10.273972602740001</v>
      </c>
      <c r="Q7184" s="2">
        <v>6.506849315068</v>
      </c>
      <c r="R7184" s="2">
        <v>27.054794520548</v>
      </c>
      <c r="S7184" s="2">
        <v>11.643835616438</v>
      </c>
      <c r="T7184" s="2">
        <v>2.7397260273969999</v>
      </c>
      <c r="U7184" s="2">
        <v>2.397260273973</v>
      </c>
      <c r="V7184" s="2">
        <v>4.4520547945209996</v>
      </c>
      <c r="W7184" s="2">
        <v>9.2465753424660004</v>
      </c>
      <c r="X7184" s="2">
        <v>8.9041095890409991</v>
      </c>
      <c r="Y7184" s="14">
        <v>2.397260273973</v>
      </c>
    </row>
    <row r="7185" spans="3:25" ht="37.799999999999997" x14ac:dyDescent="0.25">
      <c r="C7185" s="125"/>
      <c r="D7185" s="120"/>
      <c r="E7185" s="4" t="s">
        <v>71</v>
      </c>
      <c r="F7185" s="5"/>
      <c r="G7185" s="6">
        <v>316</v>
      </c>
      <c r="H7185" s="7">
        <v>71</v>
      </c>
      <c r="I7185" s="1">
        <v>6</v>
      </c>
      <c r="J7185" s="1">
        <v>5</v>
      </c>
      <c r="K7185" s="1">
        <v>4</v>
      </c>
      <c r="L7185" s="1">
        <v>78</v>
      </c>
      <c r="M7185" s="1">
        <v>27</v>
      </c>
      <c r="N7185" s="1">
        <v>138</v>
      </c>
      <c r="O7185" s="1">
        <v>42</v>
      </c>
      <c r="P7185" s="1">
        <v>34</v>
      </c>
      <c r="Q7185" s="1">
        <v>20</v>
      </c>
      <c r="R7185" s="1">
        <v>69</v>
      </c>
      <c r="S7185" s="1">
        <v>33</v>
      </c>
      <c r="T7185" s="1">
        <v>15</v>
      </c>
      <c r="U7185" s="1">
        <v>11</v>
      </c>
      <c r="V7185" s="1">
        <v>16</v>
      </c>
      <c r="W7185" s="1">
        <v>27</v>
      </c>
      <c r="X7185" s="1">
        <v>24</v>
      </c>
      <c r="Y7185" s="11">
        <v>11</v>
      </c>
    </row>
    <row r="7186" spans="3:25" x14ac:dyDescent="0.25">
      <c r="C7186" s="125"/>
      <c r="D7186" s="120"/>
      <c r="E7186" s="9"/>
      <c r="F7186" s="10"/>
      <c r="G7186" s="8">
        <v>100</v>
      </c>
      <c r="H7186" s="13">
        <v>22.46835443038</v>
      </c>
      <c r="I7186" s="2">
        <v>1.8987341772149999</v>
      </c>
      <c r="J7186" s="2">
        <v>1.5822784810129999</v>
      </c>
      <c r="K7186" s="2">
        <v>1.2658227848100001</v>
      </c>
      <c r="L7186" s="2">
        <v>24.683544303796999</v>
      </c>
      <c r="M7186" s="2">
        <v>8.5443037974680003</v>
      </c>
      <c r="N7186" s="2">
        <v>43.670886075948999</v>
      </c>
      <c r="O7186" s="2">
        <v>13.291139240506</v>
      </c>
      <c r="P7186" s="2">
        <v>10.759493670886</v>
      </c>
      <c r="Q7186" s="2">
        <v>6.3291139240509997</v>
      </c>
      <c r="R7186" s="2">
        <v>21.835443037975001</v>
      </c>
      <c r="S7186" s="2">
        <v>10.443037974684</v>
      </c>
      <c r="T7186" s="2">
        <v>4.746835443038</v>
      </c>
      <c r="U7186" s="2">
        <v>3.4810126582279999</v>
      </c>
      <c r="V7186" s="2">
        <v>5.0632911392409996</v>
      </c>
      <c r="W7186" s="2">
        <v>8.5443037974680003</v>
      </c>
      <c r="X7186" s="2">
        <v>7.5949367088609998</v>
      </c>
      <c r="Y7186" s="14">
        <v>3.4810126582279999</v>
      </c>
    </row>
    <row r="7187" spans="3:25" ht="37.799999999999997" x14ac:dyDescent="0.25">
      <c r="C7187" s="125"/>
      <c r="D7187" s="120"/>
      <c r="E7187" s="4" t="s">
        <v>72</v>
      </c>
      <c r="F7187" s="5"/>
      <c r="G7187" s="6">
        <v>308</v>
      </c>
      <c r="H7187" s="7">
        <v>75</v>
      </c>
      <c r="I7187" s="1">
        <v>4</v>
      </c>
      <c r="J7187" s="1">
        <v>9</v>
      </c>
      <c r="K7187" s="1">
        <v>4</v>
      </c>
      <c r="L7187" s="1">
        <v>62</v>
      </c>
      <c r="M7187" s="1">
        <v>18</v>
      </c>
      <c r="N7187" s="1">
        <v>149</v>
      </c>
      <c r="O7187" s="1">
        <v>35</v>
      </c>
      <c r="P7187" s="1">
        <v>30</v>
      </c>
      <c r="Q7187" s="1">
        <v>20</v>
      </c>
      <c r="R7187" s="1">
        <v>70</v>
      </c>
      <c r="S7187" s="1">
        <v>37</v>
      </c>
      <c r="T7187" s="1">
        <v>8</v>
      </c>
      <c r="U7187" s="1">
        <v>12</v>
      </c>
      <c r="V7187" s="1">
        <v>16</v>
      </c>
      <c r="W7187" s="1">
        <v>23</v>
      </c>
      <c r="X7187" s="1">
        <v>31</v>
      </c>
      <c r="Y7187" s="11">
        <v>5</v>
      </c>
    </row>
    <row r="7188" spans="3:25" x14ac:dyDescent="0.25">
      <c r="C7188" s="125"/>
      <c r="D7188" s="120"/>
      <c r="E7188" s="9"/>
      <c r="F7188" s="10"/>
      <c r="G7188" s="8">
        <v>100</v>
      </c>
      <c r="H7188" s="13">
        <v>24.350649350649</v>
      </c>
      <c r="I7188" s="2">
        <v>1.298701298701</v>
      </c>
      <c r="J7188" s="2">
        <v>2.922077922078</v>
      </c>
      <c r="K7188" s="2">
        <v>1.298701298701</v>
      </c>
      <c r="L7188" s="2">
        <v>20.12987012987</v>
      </c>
      <c r="M7188" s="2">
        <v>5.844155844156</v>
      </c>
      <c r="N7188" s="2">
        <v>48.376623376623002</v>
      </c>
      <c r="O7188" s="2">
        <v>11.363636363635999</v>
      </c>
      <c r="P7188" s="2">
        <v>9.7402597402600009</v>
      </c>
      <c r="Q7188" s="2">
        <v>6.4935064935059996</v>
      </c>
      <c r="R7188" s="2">
        <v>22.727272727273</v>
      </c>
      <c r="S7188" s="2">
        <v>12.012987012987001</v>
      </c>
      <c r="T7188" s="2">
        <v>2.5974025974030002</v>
      </c>
      <c r="U7188" s="2">
        <v>3.896103896104</v>
      </c>
      <c r="V7188" s="2">
        <v>5.1948051948050002</v>
      </c>
      <c r="W7188" s="2">
        <v>7.4675324675320001</v>
      </c>
      <c r="X7188" s="2">
        <v>10.064935064935</v>
      </c>
      <c r="Y7188" s="14">
        <v>1.6233766233769999</v>
      </c>
    </row>
    <row r="7189" spans="3:25" ht="37.799999999999997" x14ac:dyDescent="0.25">
      <c r="C7189" s="125"/>
      <c r="D7189" s="120"/>
      <c r="E7189" s="4" t="s">
        <v>73</v>
      </c>
      <c r="F7189" s="5"/>
      <c r="G7189" s="6">
        <v>114</v>
      </c>
      <c r="H7189" s="7">
        <v>36</v>
      </c>
      <c r="I7189" s="1">
        <v>1</v>
      </c>
      <c r="J7189" s="1">
        <v>2</v>
      </c>
      <c r="K7189" s="1">
        <v>0</v>
      </c>
      <c r="L7189" s="1">
        <v>28</v>
      </c>
      <c r="M7189" s="1">
        <v>9</v>
      </c>
      <c r="N7189" s="1">
        <v>53</v>
      </c>
      <c r="O7189" s="1">
        <v>15</v>
      </c>
      <c r="P7189" s="1">
        <v>6</v>
      </c>
      <c r="Q7189" s="1">
        <v>8</v>
      </c>
      <c r="R7189" s="1">
        <v>28</v>
      </c>
      <c r="S7189" s="1">
        <v>12</v>
      </c>
      <c r="T7189" s="1">
        <v>4</v>
      </c>
      <c r="U7189" s="1">
        <v>4</v>
      </c>
      <c r="V7189" s="1">
        <v>6</v>
      </c>
      <c r="W7189" s="1">
        <v>8</v>
      </c>
      <c r="X7189" s="1">
        <v>10</v>
      </c>
      <c r="Y7189" s="11">
        <v>3</v>
      </c>
    </row>
    <row r="7190" spans="3:25" x14ac:dyDescent="0.25">
      <c r="C7190" s="125"/>
      <c r="D7190" s="120"/>
      <c r="E7190" s="9"/>
      <c r="F7190" s="10"/>
      <c r="G7190" s="8">
        <v>100</v>
      </c>
      <c r="H7190" s="13">
        <v>31.578947368421002</v>
      </c>
      <c r="I7190" s="2">
        <v>0.87719298245599997</v>
      </c>
      <c r="J7190" s="2">
        <v>1.7543859649119999</v>
      </c>
      <c r="K7190" s="16">
        <v>0</v>
      </c>
      <c r="L7190" s="2">
        <v>24.561403508771999</v>
      </c>
      <c r="M7190" s="2">
        <v>7.8947368421049999</v>
      </c>
      <c r="N7190" s="2">
        <v>46.491228070174998</v>
      </c>
      <c r="O7190" s="2">
        <v>13.157894736842</v>
      </c>
      <c r="P7190" s="2">
        <v>5.2631578947369997</v>
      </c>
      <c r="Q7190" s="2">
        <v>7.0175438596489998</v>
      </c>
      <c r="R7190" s="2">
        <v>24.561403508771999</v>
      </c>
      <c r="S7190" s="2">
        <v>10.526315789473999</v>
      </c>
      <c r="T7190" s="2">
        <v>3.508771929825</v>
      </c>
      <c r="U7190" s="2">
        <v>3.508771929825</v>
      </c>
      <c r="V7190" s="2">
        <v>5.2631578947369997</v>
      </c>
      <c r="W7190" s="2">
        <v>7.0175438596489998</v>
      </c>
      <c r="X7190" s="2">
        <v>8.7719298245609991</v>
      </c>
      <c r="Y7190" s="14">
        <v>2.6315789473679998</v>
      </c>
    </row>
    <row r="7191" spans="3:25" ht="25.2" x14ac:dyDescent="0.25">
      <c r="C7191" s="125"/>
      <c r="D7191" s="120"/>
      <c r="E7191" s="4" t="s">
        <v>74</v>
      </c>
      <c r="F7191" s="5"/>
      <c r="G7191" s="6">
        <v>96</v>
      </c>
      <c r="H7191" s="7">
        <v>23</v>
      </c>
      <c r="I7191" s="1">
        <v>1</v>
      </c>
      <c r="J7191" s="1">
        <v>3</v>
      </c>
      <c r="K7191" s="1">
        <v>1</v>
      </c>
      <c r="L7191" s="1">
        <v>21</v>
      </c>
      <c r="M7191" s="1">
        <v>7</v>
      </c>
      <c r="N7191" s="1">
        <v>43</v>
      </c>
      <c r="O7191" s="1">
        <v>5</v>
      </c>
      <c r="P7191" s="1">
        <v>14</v>
      </c>
      <c r="Q7191" s="1">
        <v>8</v>
      </c>
      <c r="R7191" s="1">
        <v>21</v>
      </c>
      <c r="S7191" s="1">
        <v>6</v>
      </c>
      <c r="T7191" s="1">
        <v>2</v>
      </c>
      <c r="U7191" s="1">
        <v>6</v>
      </c>
      <c r="V7191" s="1">
        <v>7</v>
      </c>
      <c r="W7191" s="1">
        <v>4</v>
      </c>
      <c r="X7191" s="1">
        <v>10</v>
      </c>
      <c r="Y7191" s="11">
        <v>3</v>
      </c>
    </row>
    <row r="7192" spans="3:25" x14ac:dyDescent="0.25">
      <c r="C7192" s="125"/>
      <c r="D7192" s="120"/>
      <c r="E7192" s="9"/>
      <c r="F7192" s="10"/>
      <c r="G7192" s="8">
        <v>100</v>
      </c>
      <c r="H7192" s="13">
        <v>23.958333333333002</v>
      </c>
      <c r="I7192" s="2">
        <v>1.041666666667</v>
      </c>
      <c r="J7192" s="2">
        <v>3.125</v>
      </c>
      <c r="K7192" s="2">
        <v>1.041666666667</v>
      </c>
      <c r="L7192" s="2">
        <v>21.875</v>
      </c>
      <c r="M7192" s="2">
        <v>7.291666666667</v>
      </c>
      <c r="N7192" s="2">
        <v>44.791666666666998</v>
      </c>
      <c r="O7192" s="2">
        <v>5.208333333333</v>
      </c>
      <c r="P7192" s="2">
        <v>14.583333333333</v>
      </c>
      <c r="Q7192" s="2">
        <v>8.333333333333</v>
      </c>
      <c r="R7192" s="2">
        <v>21.875</v>
      </c>
      <c r="S7192" s="2">
        <v>6.25</v>
      </c>
      <c r="T7192" s="2">
        <v>2.083333333333</v>
      </c>
      <c r="U7192" s="2">
        <v>6.25</v>
      </c>
      <c r="V7192" s="2">
        <v>7.291666666667</v>
      </c>
      <c r="W7192" s="2">
        <v>4.166666666667</v>
      </c>
      <c r="X7192" s="2">
        <v>10.416666666667</v>
      </c>
      <c r="Y7192" s="14">
        <v>3.125</v>
      </c>
    </row>
    <row r="7193" spans="3:25" x14ac:dyDescent="0.25">
      <c r="C7193" s="125"/>
      <c r="D7193" s="120"/>
      <c r="E7193" s="4" t="s">
        <v>75</v>
      </c>
      <c r="F7193" s="5"/>
      <c r="G7193" s="6">
        <v>29</v>
      </c>
      <c r="H7193" s="7">
        <v>4</v>
      </c>
      <c r="I7193" s="1">
        <v>2</v>
      </c>
      <c r="J7193" s="1">
        <v>2</v>
      </c>
      <c r="K7193" s="1">
        <v>2</v>
      </c>
      <c r="L7193" s="1">
        <v>4</v>
      </c>
      <c r="M7193" s="1">
        <v>1</v>
      </c>
      <c r="N7193" s="1">
        <v>10</v>
      </c>
      <c r="O7193" s="1">
        <v>1</v>
      </c>
      <c r="P7193" s="1">
        <v>5</v>
      </c>
      <c r="Q7193" s="1">
        <v>1</v>
      </c>
      <c r="R7193" s="1">
        <v>2</v>
      </c>
      <c r="S7193" s="1">
        <v>3</v>
      </c>
      <c r="T7193" s="1">
        <v>2</v>
      </c>
      <c r="U7193" s="1">
        <v>1</v>
      </c>
      <c r="V7193" s="1">
        <v>4</v>
      </c>
      <c r="W7193" s="1">
        <v>4</v>
      </c>
      <c r="X7193" s="1">
        <v>3</v>
      </c>
      <c r="Y7193" s="11">
        <v>2</v>
      </c>
    </row>
    <row r="7194" spans="3:25" x14ac:dyDescent="0.25">
      <c r="C7194" s="125"/>
      <c r="D7194" s="120"/>
      <c r="E7194" s="9"/>
      <c r="F7194" s="10"/>
      <c r="G7194" s="8">
        <v>100</v>
      </c>
      <c r="H7194" s="13">
        <v>13.793103448276</v>
      </c>
      <c r="I7194" s="2">
        <v>6.8965517241379999</v>
      </c>
      <c r="J7194" s="2">
        <v>6.8965517241379999</v>
      </c>
      <c r="K7194" s="2">
        <v>6.8965517241379999</v>
      </c>
      <c r="L7194" s="2">
        <v>13.793103448276</v>
      </c>
      <c r="M7194" s="2">
        <v>3.4482758620689999</v>
      </c>
      <c r="N7194" s="2">
        <v>34.482758620689999</v>
      </c>
      <c r="O7194" s="2">
        <v>3.4482758620689999</v>
      </c>
      <c r="P7194" s="2">
        <v>17.241379310345</v>
      </c>
      <c r="Q7194" s="2">
        <v>3.4482758620689999</v>
      </c>
      <c r="R7194" s="2">
        <v>6.8965517241379999</v>
      </c>
      <c r="S7194" s="2">
        <v>10.344827586207</v>
      </c>
      <c r="T7194" s="2">
        <v>6.8965517241379999</v>
      </c>
      <c r="U7194" s="2">
        <v>3.4482758620689999</v>
      </c>
      <c r="V7194" s="2">
        <v>13.793103448276</v>
      </c>
      <c r="W7194" s="2">
        <v>13.793103448276</v>
      </c>
      <c r="X7194" s="2">
        <v>10.344827586207</v>
      </c>
      <c r="Y7194" s="14">
        <v>6.8965517241379999</v>
      </c>
    </row>
    <row r="7195" spans="3:25" x14ac:dyDescent="0.25">
      <c r="C7195" s="125"/>
      <c r="D7195" s="120"/>
      <c r="E7195" s="4" t="s">
        <v>18</v>
      </c>
      <c r="F7195" s="5"/>
      <c r="G7195" s="6">
        <v>127</v>
      </c>
      <c r="H7195" s="7">
        <v>21</v>
      </c>
      <c r="I7195" s="1">
        <v>4</v>
      </c>
      <c r="J7195" s="1">
        <v>4</v>
      </c>
      <c r="K7195" s="1">
        <v>4</v>
      </c>
      <c r="L7195" s="1">
        <v>27</v>
      </c>
      <c r="M7195" s="1">
        <v>7</v>
      </c>
      <c r="N7195" s="1">
        <v>61</v>
      </c>
      <c r="O7195" s="1">
        <v>8</v>
      </c>
      <c r="P7195" s="1">
        <v>14</v>
      </c>
      <c r="Q7195" s="1">
        <v>4</v>
      </c>
      <c r="R7195" s="1">
        <v>26</v>
      </c>
      <c r="S7195" s="1">
        <v>9</v>
      </c>
      <c r="T7195" s="1">
        <v>2</v>
      </c>
      <c r="U7195" s="1">
        <v>7</v>
      </c>
      <c r="V7195" s="1">
        <v>5</v>
      </c>
      <c r="W7195" s="1">
        <v>6</v>
      </c>
      <c r="X7195" s="1">
        <v>15</v>
      </c>
      <c r="Y7195" s="11">
        <v>10</v>
      </c>
    </row>
    <row r="7196" spans="3:25" x14ac:dyDescent="0.25">
      <c r="C7196" s="125"/>
      <c r="D7196" s="120"/>
      <c r="E7196" s="9"/>
      <c r="F7196" s="10"/>
      <c r="G7196" s="8">
        <v>100</v>
      </c>
      <c r="H7196" s="13">
        <v>16.535433070865999</v>
      </c>
      <c r="I7196" s="2">
        <v>3.1496062992130001</v>
      </c>
      <c r="J7196" s="2">
        <v>3.1496062992130001</v>
      </c>
      <c r="K7196" s="2">
        <v>3.1496062992130001</v>
      </c>
      <c r="L7196" s="2">
        <v>21.259842519685002</v>
      </c>
      <c r="M7196" s="2">
        <v>5.5118110236220001</v>
      </c>
      <c r="N7196" s="2">
        <v>48.031496062991998</v>
      </c>
      <c r="O7196" s="2">
        <v>6.299212598425</v>
      </c>
      <c r="P7196" s="2">
        <v>11.023622047244</v>
      </c>
      <c r="Q7196" s="2">
        <v>3.1496062992130001</v>
      </c>
      <c r="R7196" s="2">
        <v>20.472440944881999</v>
      </c>
      <c r="S7196" s="2">
        <v>7.0866141732279999</v>
      </c>
      <c r="T7196" s="2">
        <v>1.574803149606</v>
      </c>
      <c r="U7196" s="2">
        <v>5.5118110236220001</v>
      </c>
      <c r="V7196" s="2">
        <v>3.9370078740159999</v>
      </c>
      <c r="W7196" s="2">
        <v>4.7244094488190003</v>
      </c>
      <c r="X7196" s="2">
        <v>11.811023622046999</v>
      </c>
      <c r="Y7196" s="14">
        <v>7.8740157480309998</v>
      </c>
    </row>
    <row r="7197" spans="3:25" x14ac:dyDescent="0.25">
      <c r="C7197" s="121" t="s">
        <v>76</v>
      </c>
      <c r="D7197" s="119" t="s">
        <v>20</v>
      </c>
      <c r="E7197" s="18" t="s">
        <v>77</v>
      </c>
      <c r="F7197" s="17"/>
      <c r="G7197" s="19">
        <v>626</v>
      </c>
      <c r="H7197" s="21">
        <v>129</v>
      </c>
      <c r="I7197" s="3">
        <v>20</v>
      </c>
      <c r="J7197" s="3">
        <v>20</v>
      </c>
      <c r="K7197" s="3">
        <v>13</v>
      </c>
      <c r="L7197" s="3">
        <v>153</v>
      </c>
      <c r="M7197" s="3">
        <v>50</v>
      </c>
      <c r="N7197" s="3">
        <v>276</v>
      </c>
      <c r="O7197" s="3">
        <v>88</v>
      </c>
      <c r="P7197" s="3">
        <v>75</v>
      </c>
      <c r="Q7197" s="3">
        <v>41</v>
      </c>
      <c r="R7197" s="3">
        <v>155</v>
      </c>
      <c r="S7197" s="3">
        <v>79</v>
      </c>
      <c r="T7197" s="3">
        <v>22</v>
      </c>
      <c r="U7197" s="3">
        <v>15</v>
      </c>
      <c r="V7197" s="3">
        <v>34</v>
      </c>
      <c r="W7197" s="3">
        <v>45</v>
      </c>
      <c r="X7197" s="3">
        <v>55</v>
      </c>
      <c r="Y7197" s="22">
        <v>12</v>
      </c>
    </row>
    <row r="7198" spans="3:25" x14ac:dyDescent="0.25">
      <c r="C7198" s="125"/>
      <c r="D7198" s="120"/>
      <c r="E7198" s="9"/>
      <c r="F7198" s="10"/>
      <c r="G7198" s="8">
        <v>100</v>
      </c>
      <c r="H7198" s="13">
        <v>20.607028753994001</v>
      </c>
      <c r="I7198" s="2">
        <v>3.1948881789139998</v>
      </c>
      <c r="J7198" s="2">
        <v>3.1948881789139998</v>
      </c>
      <c r="K7198" s="2">
        <v>2.076677316294</v>
      </c>
      <c r="L7198" s="2">
        <v>24.440894568689998</v>
      </c>
      <c r="M7198" s="2">
        <v>7.9872204472839998</v>
      </c>
      <c r="N7198" s="2">
        <v>44.08945686901</v>
      </c>
      <c r="O7198" s="2">
        <v>14.057507987219999</v>
      </c>
      <c r="P7198" s="2">
        <v>11.980830670927</v>
      </c>
      <c r="Q7198" s="2">
        <v>6.549520766773</v>
      </c>
      <c r="R7198" s="2">
        <v>24.760383386581001</v>
      </c>
      <c r="S7198" s="2">
        <v>12.619808306709</v>
      </c>
      <c r="T7198" s="2">
        <v>3.5143769968049998</v>
      </c>
      <c r="U7198" s="2">
        <v>2.396166134185</v>
      </c>
      <c r="V7198" s="2">
        <v>5.4313099041530002</v>
      </c>
      <c r="W7198" s="2">
        <v>7.1884984025560001</v>
      </c>
      <c r="X7198" s="2">
        <v>8.7859424920129996</v>
      </c>
      <c r="Y7198" s="14">
        <v>1.9169329073479999</v>
      </c>
    </row>
    <row r="7199" spans="3:25" x14ac:dyDescent="0.25">
      <c r="C7199" s="125"/>
      <c r="D7199" s="120"/>
      <c r="E7199" s="4" t="s">
        <v>78</v>
      </c>
      <c r="F7199" s="5"/>
      <c r="G7199" s="6">
        <v>975</v>
      </c>
      <c r="H7199" s="7">
        <v>217</v>
      </c>
      <c r="I7199" s="1">
        <v>20</v>
      </c>
      <c r="J7199" s="1">
        <v>29</v>
      </c>
      <c r="K7199" s="1">
        <v>19</v>
      </c>
      <c r="L7199" s="1">
        <v>234</v>
      </c>
      <c r="M7199" s="1">
        <v>71</v>
      </c>
      <c r="N7199" s="1">
        <v>449</v>
      </c>
      <c r="O7199" s="1">
        <v>92</v>
      </c>
      <c r="P7199" s="1">
        <v>106</v>
      </c>
      <c r="Q7199" s="1">
        <v>69</v>
      </c>
      <c r="R7199" s="1">
        <v>230</v>
      </c>
      <c r="S7199" s="1">
        <v>89</v>
      </c>
      <c r="T7199" s="1">
        <v>42</v>
      </c>
      <c r="U7199" s="1">
        <v>37</v>
      </c>
      <c r="V7199" s="1">
        <v>44</v>
      </c>
      <c r="W7199" s="1">
        <v>78</v>
      </c>
      <c r="X7199" s="1">
        <v>91</v>
      </c>
      <c r="Y7199" s="11">
        <v>39</v>
      </c>
    </row>
    <row r="7200" spans="3:25" x14ac:dyDescent="0.25">
      <c r="C7200" s="125"/>
      <c r="D7200" s="120"/>
      <c r="E7200" s="9"/>
      <c r="F7200" s="10"/>
      <c r="G7200" s="8">
        <v>100</v>
      </c>
      <c r="H7200" s="13">
        <v>22.25641025641</v>
      </c>
      <c r="I7200" s="2">
        <v>2.051282051282</v>
      </c>
      <c r="J7200" s="2">
        <v>2.9743589743590002</v>
      </c>
      <c r="K7200" s="2">
        <v>1.948717948718</v>
      </c>
      <c r="L7200" s="2">
        <v>24</v>
      </c>
      <c r="M7200" s="2">
        <v>7.2820512820510004</v>
      </c>
      <c r="N7200" s="2">
        <v>46.051282051282001</v>
      </c>
      <c r="O7200" s="2">
        <v>9.4358974358969991</v>
      </c>
      <c r="P7200" s="2">
        <v>10.871794871795</v>
      </c>
      <c r="Q7200" s="2">
        <v>7.0769230769230003</v>
      </c>
      <c r="R7200" s="2">
        <v>23.589743589744</v>
      </c>
      <c r="S7200" s="2">
        <v>9.1282051282049999</v>
      </c>
      <c r="T7200" s="2">
        <v>4.3076923076920002</v>
      </c>
      <c r="U7200" s="2">
        <v>3.7948717948719999</v>
      </c>
      <c r="V7200" s="2">
        <v>4.5128205128210004</v>
      </c>
      <c r="W7200" s="2">
        <v>8</v>
      </c>
      <c r="X7200" s="2">
        <v>9.333333333333</v>
      </c>
      <c r="Y7200" s="14">
        <v>4</v>
      </c>
    </row>
    <row r="7201" spans="3:25" x14ac:dyDescent="0.25">
      <c r="C7201" s="125"/>
      <c r="D7201" s="120"/>
      <c r="E7201" s="4" t="s">
        <v>79</v>
      </c>
      <c r="F7201" s="5"/>
      <c r="G7201" s="6">
        <v>589</v>
      </c>
      <c r="H7201" s="7">
        <v>123</v>
      </c>
      <c r="I7201" s="1">
        <v>12</v>
      </c>
      <c r="J7201" s="1">
        <v>15</v>
      </c>
      <c r="K7201" s="1">
        <v>4</v>
      </c>
      <c r="L7201" s="1">
        <v>126</v>
      </c>
      <c r="M7201" s="1">
        <v>40</v>
      </c>
      <c r="N7201" s="1">
        <v>260</v>
      </c>
      <c r="O7201" s="1">
        <v>60</v>
      </c>
      <c r="P7201" s="1">
        <v>46</v>
      </c>
      <c r="Q7201" s="1">
        <v>42</v>
      </c>
      <c r="R7201" s="1">
        <v>151</v>
      </c>
      <c r="S7201" s="1">
        <v>69</v>
      </c>
      <c r="T7201" s="1">
        <v>15</v>
      </c>
      <c r="U7201" s="1">
        <v>19</v>
      </c>
      <c r="V7201" s="1">
        <v>21</v>
      </c>
      <c r="W7201" s="1">
        <v>32</v>
      </c>
      <c r="X7201" s="1">
        <v>60</v>
      </c>
      <c r="Y7201" s="11">
        <v>16</v>
      </c>
    </row>
    <row r="7202" spans="3:25" x14ac:dyDescent="0.25">
      <c r="C7202" s="125"/>
      <c r="D7202" s="120"/>
      <c r="E7202" s="9"/>
      <c r="F7202" s="10"/>
      <c r="G7202" s="8">
        <v>100</v>
      </c>
      <c r="H7202" s="13">
        <v>20.882852292020001</v>
      </c>
      <c r="I7202" s="2">
        <v>2.0373514431239999</v>
      </c>
      <c r="J7202" s="2">
        <v>2.546689303905</v>
      </c>
      <c r="K7202" s="2">
        <v>0.67911714770800002</v>
      </c>
      <c r="L7202" s="2">
        <v>21.392190152801</v>
      </c>
      <c r="M7202" s="2">
        <v>6.7911714770799998</v>
      </c>
      <c r="N7202" s="2">
        <v>44.142614601018998</v>
      </c>
      <c r="O7202" s="2">
        <v>10.18675721562</v>
      </c>
      <c r="P7202" s="2">
        <v>7.8098471986420002</v>
      </c>
      <c r="Q7202" s="2">
        <v>7.1307300509339999</v>
      </c>
      <c r="R7202" s="2">
        <v>25.636672325976001</v>
      </c>
      <c r="S7202" s="2">
        <v>11.714770797963</v>
      </c>
      <c r="T7202" s="2">
        <v>2.546689303905</v>
      </c>
      <c r="U7202" s="2">
        <v>3.2258064516129998</v>
      </c>
      <c r="V7202" s="2">
        <v>3.565365025467</v>
      </c>
      <c r="W7202" s="2">
        <v>5.4329371816640002</v>
      </c>
      <c r="X7202" s="2">
        <v>10.18675721562</v>
      </c>
      <c r="Y7202" s="14">
        <v>2.7164685908320001</v>
      </c>
    </row>
    <row r="7203" spans="3:25" x14ac:dyDescent="0.25">
      <c r="C7203" s="125"/>
      <c r="D7203" s="120"/>
      <c r="E7203" s="4" t="s">
        <v>80</v>
      </c>
      <c r="F7203" s="5"/>
      <c r="G7203" s="6">
        <v>224</v>
      </c>
      <c r="H7203" s="7">
        <v>54</v>
      </c>
      <c r="I7203" s="1">
        <v>5</v>
      </c>
      <c r="J7203" s="1">
        <v>6</v>
      </c>
      <c r="K7203" s="1">
        <v>3</v>
      </c>
      <c r="L7203" s="1">
        <v>58</v>
      </c>
      <c r="M7203" s="1">
        <v>18</v>
      </c>
      <c r="N7203" s="1">
        <v>104</v>
      </c>
      <c r="O7203" s="1">
        <v>20</v>
      </c>
      <c r="P7203" s="1">
        <v>27</v>
      </c>
      <c r="Q7203" s="1">
        <v>18</v>
      </c>
      <c r="R7203" s="1">
        <v>40</v>
      </c>
      <c r="S7203" s="1">
        <v>23</v>
      </c>
      <c r="T7203" s="1">
        <v>9</v>
      </c>
      <c r="U7203" s="1">
        <v>9</v>
      </c>
      <c r="V7203" s="1">
        <v>15</v>
      </c>
      <c r="W7203" s="1">
        <v>21</v>
      </c>
      <c r="X7203" s="1">
        <v>22</v>
      </c>
      <c r="Y7203" s="11">
        <v>6</v>
      </c>
    </row>
    <row r="7204" spans="3:25" x14ac:dyDescent="0.25">
      <c r="C7204" s="125"/>
      <c r="D7204" s="120"/>
      <c r="E7204" s="9"/>
      <c r="F7204" s="10"/>
      <c r="G7204" s="8">
        <v>100</v>
      </c>
      <c r="H7204" s="13">
        <v>24.107142857143</v>
      </c>
      <c r="I7204" s="2">
        <v>2.2321428571430002</v>
      </c>
      <c r="J7204" s="2">
        <v>2.6785714285709998</v>
      </c>
      <c r="K7204" s="2">
        <v>1.339285714286</v>
      </c>
      <c r="L7204" s="2">
        <v>25.892857142857</v>
      </c>
      <c r="M7204" s="2">
        <v>8.0357142857140005</v>
      </c>
      <c r="N7204" s="2">
        <v>46.428571428570997</v>
      </c>
      <c r="O7204" s="2">
        <v>8.9285714285710007</v>
      </c>
      <c r="P7204" s="2">
        <v>12.053571428571001</v>
      </c>
      <c r="Q7204" s="2">
        <v>8.0357142857140005</v>
      </c>
      <c r="R7204" s="2">
        <v>17.857142857143</v>
      </c>
      <c r="S7204" s="2">
        <v>10.267857142857</v>
      </c>
      <c r="T7204" s="2">
        <v>4.0178571428570002</v>
      </c>
      <c r="U7204" s="2">
        <v>4.0178571428570002</v>
      </c>
      <c r="V7204" s="2">
        <v>6.6964285714290002</v>
      </c>
      <c r="W7204" s="2">
        <v>9.375</v>
      </c>
      <c r="X7204" s="2">
        <v>9.8214285714289993</v>
      </c>
      <c r="Y7204" s="14">
        <v>2.6785714285709998</v>
      </c>
    </row>
    <row r="7205" spans="3:25" x14ac:dyDescent="0.25">
      <c r="C7205" s="121" t="s">
        <v>81</v>
      </c>
      <c r="D7205" s="119" t="s">
        <v>20</v>
      </c>
      <c r="E7205" s="18" t="s">
        <v>82</v>
      </c>
      <c r="F7205" s="17"/>
      <c r="G7205" s="19">
        <v>300</v>
      </c>
      <c r="H7205" s="21">
        <v>76</v>
      </c>
      <c r="I7205" s="3">
        <v>3</v>
      </c>
      <c r="J7205" s="3">
        <v>9</v>
      </c>
      <c r="K7205" s="3">
        <v>5</v>
      </c>
      <c r="L7205" s="3">
        <v>70</v>
      </c>
      <c r="M7205" s="3">
        <v>23</v>
      </c>
      <c r="N7205" s="3">
        <v>158</v>
      </c>
      <c r="O7205" s="3">
        <v>30</v>
      </c>
      <c r="P7205" s="3">
        <v>29</v>
      </c>
      <c r="Q7205" s="3">
        <v>27</v>
      </c>
      <c r="R7205" s="3">
        <v>70</v>
      </c>
      <c r="S7205" s="3">
        <v>28</v>
      </c>
      <c r="T7205" s="3">
        <v>12</v>
      </c>
      <c r="U7205" s="3">
        <v>12</v>
      </c>
      <c r="V7205" s="3">
        <v>11</v>
      </c>
      <c r="W7205" s="3">
        <v>24</v>
      </c>
      <c r="X7205" s="3">
        <v>17</v>
      </c>
      <c r="Y7205" s="22">
        <v>8</v>
      </c>
    </row>
    <row r="7206" spans="3:25" x14ac:dyDescent="0.25">
      <c r="C7206" s="125"/>
      <c r="D7206" s="120"/>
      <c r="E7206" s="9"/>
      <c r="F7206" s="10"/>
      <c r="G7206" s="8">
        <v>100</v>
      </c>
      <c r="H7206" s="13">
        <v>25.333333333333002</v>
      </c>
      <c r="I7206" s="2">
        <v>1</v>
      </c>
      <c r="J7206" s="2">
        <v>3</v>
      </c>
      <c r="K7206" s="2">
        <v>1.666666666667</v>
      </c>
      <c r="L7206" s="2">
        <v>23.333333333333002</v>
      </c>
      <c r="M7206" s="2">
        <v>7.666666666667</v>
      </c>
      <c r="N7206" s="2">
        <v>52.666666666666998</v>
      </c>
      <c r="O7206" s="2">
        <v>10</v>
      </c>
      <c r="P7206" s="2">
        <v>9.666666666667</v>
      </c>
      <c r="Q7206" s="2">
        <v>9</v>
      </c>
      <c r="R7206" s="2">
        <v>23.333333333333002</v>
      </c>
      <c r="S7206" s="2">
        <v>9.333333333333</v>
      </c>
      <c r="T7206" s="2">
        <v>4</v>
      </c>
      <c r="U7206" s="2">
        <v>4</v>
      </c>
      <c r="V7206" s="2">
        <v>3.666666666667</v>
      </c>
      <c r="W7206" s="2">
        <v>8</v>
      </c>
      <c r="X7206" s="2">
        <v>5.666666666667</v>
      </c>
      <c r="Y7206" s="14">
        <v>2.666666666667</v>
      </c>
    </row>
    <row r="7207" spans="3:25" x14ac:dyDescent="0.25">
      <c r="C7207" s="125"/>
      <c r="D7207" s="120"/>
      <c r="E7207" s="4" t="s">
        <v>83</v>
      </c>
      <c r="F7207" s="5"/>
      <c r="G7207" s="6">
        <v>722</v>
      </c>
      <c r="H7207" s="7">
        <v>146</v>
      </c>
      <c r="I7207" s="1">
        <v>15</v>
      </c>
      <c r="J7207" s="1">
        <v>26</v>
      </c>
      <c r="K7207" s="1">
        <v>11</v>
      </c>
      <c r="L7207" s="1">
        <v>149</v>
      </c>
      <c r="M7207" s="1">
        <v>57</v>
      </c>
      <c r="N7207" s="1">
        <v>316</v>
      </c>
      <c r="O7207" s="1">
        <v>77</v>
      </c>
      <c r="P7207" s="1">
        <v>74</v>
      </c>
      <c r="Q7207" s="1">
        <v>49</v>
      </c>
      <c r="R7207" s="1">
        <v>163</v>
      </c>
      <c r="S7207" s="1">
        <v>82</v>
      </c>
      <c r="T7207" s="1">
        <v>28</v>
      </c>
      <c r="U7207" s="1">
        <v>23</v>
      </c>
      <c r="V7207" s="1">
        <v>40</v>
      </c>
      <c r="W7207" s="1">
        <v>56</v>
      </c>
      <c r="X7207" s="1">
        <v>75</v>
      </c>
      <c r="Y7207" s="11">
        <v>24</v>
      </c>
    </row>
    <row r="7208" spans="3:25" x14ac:dyDescent="0.25">
      <c r="C7208" s="125"/>
      <c r="D7208" s="120"/>
      <c r="E7208" s="9"/>
      <c r="F7208" s="10"/>
      <c r="G7208" s="8">
        <v>100</v>
      </c>
      <c r="H7208" s="13">
        <v>20.221606648199</v>
      </c>
      <c r="I7208" s="2">
        <v>2.0775623268699999</v>
      </c>
      <c r="J7208" s="2">
        <v>3.6011080332410002</v>
      </c>
      <c r="K7208" s="2">
        <v>1.5235457063710001</v>
      </c>
      <c r="L7208" s="2">
        <v>20.637119113573</v>
      </c>
      <c r="M7208" s="2">
        <v>7.8947368421049999</v>
      </c>
      <c r="N7208" s="2">
        <v>43.767313019390997</v>
      </c>
      <c r="O7208" s="2">
        <v>10.664819944597999</v>
      </c>
      <c r="P7208" s="2">
        <v>10.249307479224001</v>
      </c>
      <c r="Q7208" s="2">
        <v>6.786703601108</v>
      </c>
      <c r="R7208" s="2">
        <v>22.576177285319002</v>
      </c>
      <c r="S7208" s="2">
        <v>11.357340720222</v>
      </c>
      <c r="T7208" s="2">
        <v>3.8781163434899999</v>
      </c>
      <c r="U7208" s="2">
        <v>3.1855955678669998</v>
      </c>
      <c r="V7208" s="2">
        <v>5.5401662049859999</v>
      </c>
      <c r="W7208" s="2">
        <v>7.7562326869809999</v>
      </c>
      <c r="X7208" s="2">
        <v>10.387811634348999</v>
      </c>
      <c r="Y7208" s="14">
        <v>3.324099722992</v>
      </c>
    </row>
    <row r="7209" spans="3:25" x14ac:dyDescent="0.25">
      <c r="C7209" s="125"/>
      <c r="D7209" s="120"/>
      <c r="E7209" s="4" t="s">
        <v>84</v>
      </c>
      <c r="F7209" s="5"/>
      <c r="G7209" s="6">
        <v>483</v>
      </c>
      <c r="H7209" s="7">
        <v>117</v>
      </c>
      <c r="I7209" s="1">
        <v>18</v>
      </c>
      <c r="J7209" s="1">
        <v>11</v>
      </c>
      <c r="K7209" s="1">
        <v>6</v>
      </c>
      <c r="L7209" s="1">
        <v>129</v>
      </c>
      <c r="M7209" s="1">
        <v>41</v>
      </c>
      <c r="N7209" s="1">
        <v>211</v>
      </c>
      <c r="O7209" s="1">
        <v>47</v>
      </c>
      <c r="P7209" s="1">
        <v>44</v>
      </c>
      <c r="Q7209" s="1">
        <v>42</v>
      </c>
      <c r="R7209" s="1">
        <v>125</v>
      </c>
      <c r="S7209" s="1">
        <v>54</v>
      </c>
      <c r="T7209" s="1">
        <v>16</v>
      </c>
      <c r="U7209" s="1">
        <v>14</v>
      </c>
      <c r="V7209" s="1">
        <v>21</v>
      </c>
      <c r="W7209" s="1">
        <v>25</v>
      </c>
      <c r="X7209" s="1">
        <v>44</v>
      </c>
      <c r="Y7209" s="11">
        <v>13</v>
      </c>
    </row>
    <row r="7210" spans="3:25" x14ac:dyDescent="0.25">
      <c r="C7210" s="125"/>
      <c r="D7210" s="120"/>
      <c r="E7210" s="9"/>
      <c r="F7210" s="10"/>
      <c r="G7210" s="8">
        <v>100</v>
      </c>
      <c r="H7210" s="13">
        <v>24.223602484472</v>
      </c>
      <c r="I7210" s="2">
        <v>3.7267080745340002</v>
      </c>
      <c r="J7210" s="2">
        <v>2.277432712215</v>
      </c>
      <c r="K7210" s="2">
        <v>1.242236024845</v>
      </c>
      <c r="L7210" s="2">
        <v>26.708074534161</v>
      </c>
      <c r="M7210" s="2">
        <v>8.4886128364389997</v>
      </c>
      <c r="N7210" s="2">
        <v>43.685300207038999</v>
      </c>
      <c r="O7210" s="2">
        <v>9.7308488612840005</v>
      </c>
      <c r="P7210" s="2">
        <v>9.109730848861</v>
      </c>
      <c r="Q7210" s="2">
        <v>8.6956521739130004</v>
      </c>
      <c r="R7210" s="2">
        <v>25.879917184265</v>
      </c>
      <c r="S7210" s="2">
        <v>11.180124223602</v>
      </c>
      <c r="T7210" s="2">
        <v>3.3126293995860001</v>
      </c>
      <c r="U7210" s="2">
        <v>2.898550724638</v>
      </c>
      <c r="V7210" s="2">
        <v>4.3478260869570002</v>
      </c>
      <c r="W7210" s="2">
        <v>5.1759834368530004</v>
      </c>
      <c r="X7210" s="2">
        <v>9.109730848861</v>
      </c>
      <c r="Y7210" s="14">
        <v>2.6915113871640002</v>
      </c>
    </row>
    <row r="7211" spans="3:25" x14ac:dyDescent="0.25">
      <c r="C7211" s="125"/>
      <c r="D7211" s="120"/>
      <c r="E7211" s="4" t="s">
        <v>85</v>
      </c>
      <c r="F7211" s="5"/>
      <c r="G7211" s="6">
        <v>395</v>
      </c>
      <c r="H7211" s="7">
        <v>67</v>
      </c>
      <c r="I7211" s="1">
        <v>10</v>
      </c>
      <c r="J7211" s="1">
        <v>11</v>
      </c>
      <c r="K7211" s="1">
        <v>5</v>
      </c>
      <c r="L7211" s="1">
        <v>99</v>
      </c>
      <c r="M7211" s="1">
        <v>26</v>
      </c>
      <c r="N7211" s="1">
        <v>166</v>
      </c>
      <c r="O7211" s="1">
        <v>44</v>
      </c>
      <c r="P7211" s="1">
        <v>50</v>
      </c>
      <c r="Q7211" s="1">
        <v>25</v>
      </c>
      <c r="R7211" s="1">
        <v>91</v>
      </c>
      <c r="S7211" s="1">
        <v>38</v>
      </c>
      <c r="T7211" s="1">
        <v>22</v>
      </c>
      <c r="U7211" s="1">
        <v>13</v>
      </c>
      <c r="V7211" s="1">
        <v>16</v>
      </c>
      <c r="W7211" s="1">
        <v>31</v>
      </c>
      <c r="X7211" s="1">
        <v>43</v>
      </c>
      <c r="Y7211" s="11">
        <v>12</v>
      </c>
    </row>
    <row r="7212" spans="3:25" x14ac:dyDescent="0.25">
      <c r="C7212" s="125"/>
      <c r="D7212" s="120"/>
      <c r="E7212" s="9"/>
      <c r="F7212" s="10"/>
      <c r="G7212" s="8">
        <v>100</v>
      </c>
      <c r="H7212" s="13">
        <v>16.962025316456</v>
      </c>
      <c r="I7212" s="2">
        <v>2.5316455696200002</v>
      </c>
      <c r="J7212" s="2">
        <v>2.7848101265819998</v>
      </c>
      <c r="K7212" s="2">
        <v>1.2658227848100001</v>
      </c>
      <c r="L7212" s="2">
        <v>25.063291139240999</v>
      </c>
      <c r="M7212" s="2">
        <v>6.5822784810129997</v>
      </c>
      <c r="N7212" s="2">
        <v>42.025316455696</v>
      </c>
      <c r="O7212" s="2">
        <v>11.139240506328999</v>
      </c>
      <c r="P7212" s="2">
        <v>12.658227848100999</v>
      </c>
      <c r="Q7212" s="2">
        <v>6.3291139240509997</v>
      </c>
      <c r="R7212" s="2">
        <v>23.037974683544</v>
      </c>
      <c r="S7212" s="2">
        <v>9.6202531645570009</v>
      </c>
      <c r="T7212" s="2">
        <v>5.5696202531649996</v>
      </c>
      <c r="U7212" s="2">
        <v>3.2911392405059998</v>
      </c>
      <c r="V7212" s="2">
        <v>4.0506329113920003</v>
      </c>
      <c r="W7212" s="2">
        <v>7.8481012658229998</v>
      </c>
      <c r="X7212" s="2">
        <v>10.886075949366999</v>
      </c>
      <c r="Y7212" s="14">
        <v>3.0379746835439998</v>
      </c>
    </row>
    <row r="7213" spans="3:25" x14ac:dyDescent="0.25">
      <c r="C7213" s="125"/>
      <c r="D7213" s="120"/>
      <c r="E7213" s="4" t="s">
        <v>86</v>
      </c>
      <c r="F7213" s="5"/>
      <c r="G7213" s="6">
        <v>236</v>
      </c>
      <c r="H7213" s="7">
        <v>55</v>
      </c>
      <c r="I7213" s="1">
        <v>7</v>
      </c>
      <c r="J7213" s="1">
        <v>8</v>
      </c>
      <c r="K7213" s="1">
        <v>6</v>
      </c>
      <c r="L7213" s="1">
        <v>66</v>
      </c>
      <c r="M7213" s="1">
        <v>17</v>
      </c>
      <c r="N7213" s="1">
        <v>108</v>
      </c>
      <c r="O7213" s="1">
        <v>27</v>
      </c>
      <c r="P7213" s="1">
        <v>24</v>
      </c>
      <c r="Q7213" s="1">
        <v>15</v>
      </c>
      <c r="R7213" s="1">
        <v>59</v>
      </c>
      <c r="S7213" s="1">
        <v>25</v>
      </c>
      <c r="T7213" s="1">
        <v>6</v>
      </c>
      <c r="U7213" s="1">
        <v>9</v>
      </c>
      <c r="V7213" s="1">
        <v>13</v>
      </c>
      <c r="W7213" s="1">
        <v>14</v>
      </c>
      <c r="X7213" s="1">
        <v>18</v>
      </c>
      <c r="Y7213" s="11">
        <v>9</v>
      </c>
    </row>
    <row r="7214" spans="3:25" x14ac:dyDescent="0.25">
      <c r="C7214" s="125"/>
      <c r="D7214" s="120"/>
      <c r="E7214" s="9"/>
      <c r="F7214" s="10"/>
      <c r="G7214" s="8">
        <v>100</v>
      </c>
      <c r="H7214" s="13">
        <v>23.305084745763001</v>
      </c>
      <c r="I7214" s="2">
        <v>2.9661016949149999</v>
      </c>
      <c r="J7214" s="2">
        <v>3.3898305084749998</v>
      </c>
      <c r="K7214" s="2">
        <v>2.542372881356</v>
      </c>
      <c r="L7214" s="2">
        <v>27.966101694915</v>
      </c>
      <c r="M7214" s="2">
        <v>7.2033898305079997</v>
      </c>
      <c r="N7214" s="2">
        <v>45.762711864407002</v>
      </c>
      <c r="O7214" s="2">
        <v>11.440677966101999</v>
      </c>
      <c r="P7214" s="2">
        <v>10.169491525424</v>
      </c>
      <c r="Q7214" s="2">
        <v>6.3559322033900001</v>
      </c>
      <c r="R7214" s="2">
        <v>25</v>
      </c>
      <c r="S7214" s="2">
        <v>10.593220338983</v>
      </c>
      <c r="T7214" s="2">
        <v>2.542372881356</v>
      </c>
      <c r="U7214" s="2">
        <v>3.8135593220340001</v>
      </c>
      <c r="V7214" s="2">
        <v>5.5084745762710003</v>
      </c>
      <c r="W7214" s="2">
        <v>5.9322033898309998</v>
      </c>
      <c r="X7214" s="2">
        <v>7.6271186440680001</v>
      </c>
      <c r="Y7214" s="14">
        <v>3.8135593220340001</v>
      </c>
    </row>
    <row r="7215" spans="3:25" x14ac:dyDescent="0.25">
      <c r="C7215" s="125"/>
      <c r="D7215" s="120"/>
      <c r="E7215" s="4" t="s">
        <v>87</v>
      </c>
      <c r="F7215" s="5"/>
      <c r="G7215" s="6">
        <v>278</v>
      </c>
      <c r="H7215" s="7">
        <v>62</v>
      </c>
      <c r="I7215" s="1">
        <v>4</v>
      </c>
      <c r="J7215" s="1">
        <v>5</v>
      </c>
      <c r="K7215" s="1">
        <v>6</v>
      </c>
      <c r="L7215" s="1">
        <v>58</v>
      </c>
      <c r="M7215" s="1">
        <v>15</v>
      </c>
      <c r="N7215" s="1">
        <v>130</v>
      </c>
      <c r="O7215" s="1">
        <v>35</v>
      </c>
      <c r="P7215" s="1">
        <v>33</v>
      </c>
      <c r="Q7215" s="1">
        <v>12</v>
      </c>
      <c r="R7215" s="1">
        <v>68</v>
      </c>
      <c r="S7215" s="1">
        <v>33</v>
      </c>
      <c r="T7215" s="1">
        <v>4</v>
      </c>
      <c r="U7215" s="1">
        <v>9</v>
      </c>
      <c r="V7215" s="1">
        <v>13</v>
      </c>
      <c r="W7215" s="1">
        <v>26</v>
      </c>
      <c r="X7215" s="1">
        <v>31</v>
      </c>
      <c r="Y7215" s="11">
        <v>7</v>
      </c>
    </row>
    <row r="7216" spans="3:25" x14ac:dyDescent="0.25">
      <c r="C7216" s="125"/>
      <c r="D7216" s="120"/>
      <c r="E7216" s="9"/>
      <c r="F7216" s="10"/>
      <c r="G7216" s="8">
        <v>100</v>
      </c>
      <c r="H7216" s="13">
        <v>22.302158273381</v>
      </c>
      <c r="I7216" s="2">
        <v>1.438848920863</v>
      </c>
      <c r="J7216" s="2">
        <v>1.7985611510790001</v>
      </c>
      <c r="K7216" s="2">
        <v>2.1582733812949999</v>
      </c>
      <c r="L7216" s="2">
        <v>20.863309352518002</v>
      </c>
      <c r="M7216" s="2">
        <v>5.3956834532369999</v>
      </c>
      <c r="N7216" s="2">
        <v>46.762589928057999</v>
      </c>
      <c r="O7216" s="2">
        <v>12.589928057553999</v>
      </c>
      <c r="P7216" s="2">
        <v>11.870503597121999</v>
      </c>
      <c r="Q7216" s="2">
        <v>4.3165467625899998</v>
      </c>
      <c r="R7216" s="2">
        <v>24.460431654676</v>
      </c>
      <c r="S7216" s="2">
        <v>11.870503597121999</v>
      </c>
      <c r="T7216" s="2">
        <v>1.438848920863</v>
      </c>
      <c r="U7216" s="2">
        <v>3.237410071942</v>
      </c>
      <c r="V7216" s="2">
        <v>4.6762589928059999</v>
      </c>
      <c r="W7216" s="2">
        <v>9.3525179856119998</v>
      </c>
      <c r="X7216" s="2">
        <v>11.151079136690999</v>
      </c>
      <c r="Y7216" s="14">
        <v>2.517985611511</v>
      </c>
    </row>
    <row r="7217" spans="3:25" x14ac:dyDescent="0.25">
      <c r="C7217" s="121" t="s">
        <v>88</v>
      </c>
      <c r="D7217" s="119" t="s">
        <v>20</v>
      </c>
      <c r="E7217" s="18" t="s">
        <v>89</v>
      </c>
      <c r="F7217" s="17"/>
      <c r="G7217" s="19">
        <v>110</v>
      </c>
      <c r="H7217" s="21">
        <v>27</v>
      </c>
      <c r="I7217" s="3">
        <v>1</v>
      </c>
      <c r="J7217" s="3">
        <v>3</v>
      </c>
      <c r="K7217" s="3">
        <v>2</v>
      </c>
      <c r="L7217" s="3">
        <v>18</v>
      </c>
      <c r="M7217" s="3">
        <v>10</v>
      </c>
      <c r="N7217" s="3">
        <v>65</v>
      </c>
      <c r="O7217" s="3">
        <v>13</v>
      </c>
      <c r="P7217" s="3">
        <v>14</v>
      </c>
      <c r="Q7217" s="3">
        <v>10</v>
      </c>
      <c r="R7217" s="3">
        <v>23</v>
      </c>
      <c r="S7217" s="3">
        <v>13</v>
      </c>
      <c r="T7217" s="3">
        <v>5</v>
      </c>
      <c r="U7217" s="3">
        <v>5</v>
      </c>
      <c r="V7217" s="3">
        <v>4</v>
      </c>
      <c r="W7217" s="3">
        <v>10</v>
      </c>
      <c r="X7217" s="3">
        <v>7</v>
      </c>
      <c r="Y7217" s="22">
        <v>3</v>
      </c>
    </row>
    <row r="7218" spans="3:25" x14ac:dyDescent="0.25">
      <c r="C7218" s="122"/>
      <c r="D7218" s="120"/>
      <c r="E7218" s="9"/>
      <c r="F7218" s="10"/>
      <c r="G7218" s="8">
        <v>100</v>
      </c>
      <c r="H7218" s="13">
        <v>24.545454545455001</v>
      </c>
      <c r="I7218" s="2">
        <v>0.90909090909099999</v>
      </c>
      <c r="J7218" s="2">
        <v>2.7272727272730002</v>
      </c>
      <c r="K7218" s="2">
        <v>1.818181818182</v>
      </c>
      <c r="L7218" s="2">
        <v>16.363636363636001</v>
      </c>
      <c r="M7218" s="2">
        <v>9.0909090909089993</v>
      </c>
      <c r="N7218" s="2">
        <v>59.090909090909001</v>
      </c>
      <c r="O7218" s="2">
        <v>11.818181818182</v>
      </c>
      <c r="P7218" s="2">
        <v>12.727272727273</v>
      </c>
      <c r="Q7218" s="2">
        <v>9.0909090909089993</v>
      </c>
      <c r="R7218" s="2">
        <v>20.909090909090999</v>
      </c>
      <c r="S7218" s="2">
        <v>11.818181818182</v>
      </c>
      <c r="T7218" s="2">
        <v>4.5454545454549997</v>
      </c>
      <c r="U7218" s="2">
        <v>4.5454545454549997</v>
      </c>
      <c r="V7218" s="2">
        <v>3.636363636364</v>
      </c>
      <c r="W7218" s="2">
        <v>9.0909090909089993</v>
      </c>
      <c r="X7218" s="2">
        <v>6.363636363636</v>
      </c>
      <c r="Y7218" s="14">
        <v>2.7272727272730002</v>
      </c>
    </row>
    <row r="7219" spans="3:25" x14ac:dyDescent="0.25">
      <c r="C7219" s="122"/>
      <c r="D7219" s="120"/>
      <c r="E7219" s="4" t="s">
        <v>90</v>
      </c>
      <c r="F7219" s="5"/>
      <c r="G7219" s="6">
        <v>190</v>
      </c>
      <c r="H7219" s="7">
        <v>49</v>
      </c>
      <c r="I7219" s="1">
        <v>2</v>
      </c>
      <c r="J7219" s="1">
        <v>6</v>
      </c>
      <c r="K7219" s="1">
        <v>3</v>
      </c>
      <c r="L7219" s="1">
        <v>52</v>
      </c>
      <c r="M7219" s="1">
        <v>13</v>
      </c>
      <c r="N7219" s="1">
        <v>93</v>
      </c>
      <c r="O7219" s="1">
        <v>17</v>
      </c>
      <c r="P7219" s="1">
        <v>15</v>
      </c>
      <c r="Q7219" s="1">
        <v>17</v>
      </c>
      <c r="R7219" s="1">
        <v>47</v>
      </c>
      <c r="S7219" s="1">
        <v>15</v>
      </c>
      <c r="T7219" s="1">
        <v>7</v>
      </c>
      <c r="U7219" s="1">
        <v>7</v>
      </c>
      <c r="V7219" s="1">
        <v>7</v>
      </c>
      <c r="W7219" s="1">
        <v>14</v>
      </c>
      <c r="X7219" s="1">
        <v>10</v>
      </c>
      <c r="Y7219" s="11">
        <v>5</v>
      </c>
    </row>
    <row r="7220" spans="3:25" x14ac:dyDescent="0.25">
      <c r="C7220" s="122"/>
      <c r="D7220" s="120"/>
      <c r="E7220" s="9"/>
      <c r="F7220" s="10"/>
      <c r="G7220" s="8">
        <v>100</v>
      </c>
      <c r="H7220" s="13">
        <v>25.789473684211</v>
      </c>
      <c r="I7220" s="2">
        <v>1.052631578947</v>
      </c>
      <c r="J7220" s="2">
        <v>3.1578947368420001</v>
      </c>
      <c r="K7220" s="2">
        <v>1.578947368421</v>
      </c>
      <c r="L7220" s="2">
        <v>27.368421052632002</v>
      </c>
      <c r="M7220" s="2">
        <v>6.8421052631580004</v>
      </c>
      <c r="N7220" s="2">
        <v>48.947368421053</v>
      </c>
      <c r="O7220" s="2">
        <v>8.9473684210529996</v>
      </c>
      <c r="P7220" s="2">
        <v>7.8947368421049999</v>
      </c>
      <c r="Q7220" s="2">
        <v>8.9473684210529996</v>
      </c>
      <c r="R7220" s="2">
        <v>24.736842105263001</v>
      </c>
      <c r="S7220" s="2">
        <v>7.8947368421049999</v>
      </c>
      <c r="T7220" s="2">
        <v>3.6842105263159999</v>
      </c>
      <c r="U7220" s="2">
        <v>3.6842105263159999</v>
      </c>
      <c r="V7220" s="2">
        <v>3.6842105263159999</v>
      </c>
      <c r="W7220" s="2">
        <v>7.3684210526319998</v>
      </c>
      <c r="X7220" s="2">
        <v>5.2631578947369997</v>
      </c>
      <c r="Y7220" s="14">
        <v>2.6315789473679998</v>
      </c>
    </row>
    <row r="7221" spans="3:25" x14ac:dyDescent="0.25">
      <c r="C7221" s="122"/>
      <c r="D7221" s="120"/>
      <c r="E7221" s="4" t="s">
        <v>83</v>
      </c>
      <c r="F7221" s="5"/>
      <c r="G7221" s="6">
        <v>722</v>
      </c>
      <c r="H7221" s="7">
        <v>146</v>
      </c>
      <c r="I7221" s="1">
        <v>15</v>
      </c>
      <c r="J7221" s="1">
        <v>26</v>
      </c>
      <c r="K7221" s="1">
        <v>11</v>
      </c>
      <c r="L7221" s="1">
        <v>149</v>
      </c>
      <c r="M7221" s="1">
        <v>57</v>
      </c>
      <c r="N7221" s="1">
        <v>316</v>
      </c>
      <c r="O7221" s="1">
        <v>77</v>
      </c>
      <c r="P7221" s="1">
        <v>74</v>
      </c>
      <c r="Q7221" s="1">
        <v>49</v>
      </c>
      <c r="R7221" s="1">
        <v>163</v>
      </c>
      <c r="S7221" s="1">
        <v>82</v>
      </c>
      <c r="T7221" s="1">
        <v>28</v>
      </c>
      <c r="U7221" s="1">
        <v>23</v>
      </c>
      <c r="V7221" s="1">
        <v>40</v>
      </c>
      <c r="W7221" s="1">
        <v>56</v>
      </c>
      <c r="X7221" s="1">
        <v>75</v>
      </c>
      <c r="Y7221" s="11">
        <v>24</v>
      </c>
    </row>
    <row r="7222" spans="3:25" x14ac:dyDescent="0.25">
      <c r="C7222" s="122"/>
      <c r="D7222" s="120"/>
      <c r="E7222" s="9"/>
      <c r="F7222" s="10"/>
      <c r="G7222" s="8">
        <v>100</v>
      </c>
      <c r="H7222" s="13">
        <v>20.221606648199</v>
      </c>
      <c r="I7222" s="2">
        <v>2.0775623268699999</v>
      </c>
      <c r="J7222" s="2">
        <v>3.6011080332410002</v>
      </c>
      <c r="K7222" s="2">
        <v>1.5235457063710001</v>
      </c>
      <c r="L7222" s="2">
        <v>20.637119113573</v>
      </c>
      <c r="M7222" s="2">
        <v>7.8947368421049999</v>
      </c>
      <c r="N7222" s="2">
        <v>43.767313019390997</v>
      </c>
      <c r="O7222" s="2">
        <v>10.664819944597999</v>
      </c>
      <c r="P7222" s="2">
        <v>10.249307479224001</v>
      </c>
      <c r="Q7222" s="2">
        <v>6.786703601108</v>
      </c>
      <c r="R7222" s="2">
        <v>22.576177285319002</v>
      </c>
      <c r="S7222" s="2">
        <v>11.357340720222</v>
      </c>
      <c r="T7222" s="2">
        <v>3.8781163434899999</v>
      </c>
      <c r="U7222" s="2">
        <v>3.1855955678669998</v>
      </c>
      <c r="V7222" s="2">
        <v>5.5401662049859999</v>
      </c>
      <c r="W7222" s="2">
        <v>7.7562326869809999</v>
      </c>
      <c r="X7222" s="2">
        <v>10.387811634348999</v>
      </c>
      <c r="Y7222" s="14">
        <v>3.324099722992</v>
      </c>
    </row>
    <row r="7223" spans="3:25" x14ac:dyDescent="0.25">
      <c r="C7223" s="122"/>
      <c r="D7223" s="120"/>
      <c r="E7223" s="4" t="s">
        <v>91</v>
      </c>
      <c r="F7223" s="5"/>
      <c r="G7223" s="6">
        <v>117</v>
      </c>
      <c r="H7223" s="7">
        <v>31</v>
      </c>
      <c r="I7223" s="1">
        <v>6</v>
      </c>
      <c r="J7223" s="1">
        <v>0</v>
      </c>
      <c r="K7223" s="1">
        <v>1</v>
      </c>
      <c r="L7223" s="1">
        <v>26</v>
      </c>
      <c r="M7223" s="1">
        <v>10</v>
      </c>
      <c r="N7223" s="1">
        <v>36</v>
      </c>
      <c r="O7223" s="1">
        <v>11</v>
      </c>
      <c r="P7223" s="1">
        <v>11</v>
      </c>
      <c r="Q7223" s="1">
        <v>10</v>
      </c>
      <c r="R7223" s="1">
        <v>30</v>
      </c>
      <c r="S7223" s="1">
        <v>15</v>
      </c>
      <c r="T7223" s="1">
        <v>3</v>
      </c>
      <c r="U7223" s="1">
        <v>5</v>
      </c>
      <c r="V7223" s="1">
        <v>3</v>
      </c>
      <c r="W7223" s="1">
        <v>4</v>
      </c>
      <c r="X7223" s="1">
        <v>10</v>
      </c>
      <c r="Y7223" s="11">
        <v>5</v>
      </c>
    </row>
    <row r="7224" spans="3:25" x14ac:dyDescent="0.25">
      <c r="C7224" s="122"/>
      <c r="D7224" s="120"/>
      <c r="E7224" s="9"/>
      <c r="F7224" s="10"/>
      <c r="G7224" s="8">
        <v>100</v>
      </c>
      <c r="H7224" s="13">
        <v>26.495726495726</v>
      </c>
      <c r="I7224" s="2">
        <v>5.1282051282049999</v>
      </c>
      <c r="J7224" s="16">
        <v>0</v>
      </c>
      <c r="K7224" s="2">
        <v>0.85470085470099999</v>
      </c>
      <c r="L7224" s="2">
        <v>22.222222222222001</v>
      </c>
      <c r="M7224" s="2">
        <v>8.5470085470089998</v>
      </c>
      <c r="N7224" s="2">
        <v>30.769230769231001</v>
      </c>
      <c r="O7224" s="2">
        <v>9.4017094017090006</v>
      </c>
      <c r="P7224" s="2">
        <v>9.4017094017090006</v>
      </c>
      <c r="Q7224" s="2">
        <v>8.5470085470089998</v>
      </c>
      <c r="R7224" s="2">
        <v>25.641025641026001</v>
      </c>
      <c r="S7224" s="2">
        <v>12.820512820513001</v>
      </c>
      <c r="T7224" s="2">
        <v>2.564102564103</v>
      </c>
      <c r="U7224" s="2">
        <v>4.2735042735039999</v>
      </c>
      <c r="V7224" s="2">
        <v>2.564102564103</v>
      </c>
      <c r="W7224" s="2">
        <v>3.4188034188029999</v>
      </c>
      <c r="X7224" s="2">
        <v>8.5470085470089998</v>
      </c>
      <c r="Y7224" s="14">
        <v>4.2735042735039999</v>
      </c>
    </row>
    <row r="7225" spans="3:25" x14ac:dyDescent="0.25">
      <c r="C7225" s="122"/>
      <c r="D7225" s="120"/>
      <c r="E7225" s="4" t="s">
        <v>92</v>
      </c>
      <c r="F7225" s="5"/>
      <c r="G7225" s="6">
        <v>123</v>
      </c>
      <c r="H7225" s="7">
        <v>29</v>
      </c>
      <c r="I7225" s="1">
        <v>3</v>
      </c>
      <c r="J7225" s="1">
        <v>4</v>
      </c>
      <c r="K7225" s="1">
        <v>1</v>
      </c>
      <c r="L7225" s="1">
        <v>33</v>
      </c>
      <c r="M7225" s="1">
        <v>8</v>
      </c>
      <c r="N7225" s="1">
        <v>59</v>
      </c>
      <c r="O7225" s="1">
        <v>15</v>
      </c>
      <c r="P7225" s="1">
        <v>16</v>
      </c>
      <c r="Q7225" s="1">
        <v>13</v>
      </c>
      <c r="R7225" s="1">
        <v>34</v>
      </c>
      <c r="S7225" s="1">
        <v>15</v>
      </c>
      <c r="T7225" s="1">
        <v>3</v>
      </c>
      <c r="U7225" s="1">
        <v>2</v>
      </c>
      <c r="V7225" s="1">
        <v>6</v>
      </c>
      <c r="W7225" s="1">
        <v>6</v>
      </c>
      <c r="X7225" s="1">
        <v>13</v>
      </c>
      <c r="Y7225" s="11">
        <v>1</v>
      </c>
    </row>
    <row r="7226" spans="3:25" x14ac:dyDescent="0.25">
      <c r="C7226" s="122"/>
      <c r="D7226" s="120"/>
      <c r="E7226" s="9"/>
      <c r="F7226" s="10"/>
      <c r="G7226" s="8">
        <v>100</v>
      </c>
      <c r="H7226" s="13">
        <v>23.577235772358001</v>
      </c>
      <c r="I7226" s="2">
        <v>2.4390243902440001</v>
      </c>
      <c r="J7226" s="2">
        <v>3.2520325203249998</v>
      </c>
      <c r="K7226" s="2">
        <v>0.81300813008100004</v>
      </c>
      <c r="L7226" s="2">
        <v>26.829268292683</v>
      </c>
      <c r="M7226" s="2">
        <v>6.5040650406499996</v>
      </c>
      <c r="N7226" s="2">
        <v>47.967479674796998</v>
      </c>
      <c r="O7226" s="2">
        <v>12.195121951220001</v>
      </c>
      <c r="P7226" s="2">
        <v>13.008130081300999</v>
      </c>
      <c r="Q7226" s="2">
        <v>10.569105691057</v>
      </c>
      <c r="R7226" s="2">
        <v>27.642276422763999</v>
      </c>
      <c r="S7226" s="2">
        <v>12.195121951220001</v>
      </c>
      <c r="T7226" s="2">
        <v>2.4390243902440001</v>
      </c>
      <c r="U7226" s="2">
        <v>1.6260162601629999</v>
      </c>
      <c r="V7226" s="2">
        <v>4.8780487804880002</v>
      </c>
      <c r="W7226" s="2">
        <v>4.8780487804880002</v>
      </c>
      <c r="X7226" s="2">
        <v>10.569105691057</v>
      </c>
      <c r="Y7226" s="14">
        <v>0.81300813008100004</v>
      </c>
    </row>
    <row r="7227" spans="3:25" x14ac:dyDescent="0.25">
      <c r="C7227" s="122"/>
      <c r="D7227" s="120"/>
      <c r="E7227" s="4" t="s">
        <v>93</v>
      </c>
      <c r="F7227" s="5"/>
      <c r="G7227" s="6">
        <v>243</v>
      </c>
      <c r="H7227" s="7">
        <v>57</v>
      </c>
      <c r="I7227" s="1">
        <v>9</v>
      </c>
      <c r="J7227" s="1">
        <v>7</v>
      </c>
      <c r="K7227" s="1">
        <v>4</v>
      </c>
      <c r="L7227" s="1">
        <v>70</v>
      </c>
      <c r="M7227" s="1">
        <v>23</v>
      </c>
      <c r="N7227" s="1">
        <v>116</v>
      </c>
      <c r="O7227" s="1">
        <v>21</v>
      </c>
      <c r="P7227" s="1">
        <v>17</v>
      </c>
      <c r="Q7227" s="1">
        <v>19</v>
      </c>
      <c r="R7227" s="1">
        <v>61</v>
      </c>
      <c r="S7227" s="1">
        <v>24</v>
      </c>
      <c r="T7227" s="1">
        <v>10</v>
      </c>
      <c r="U7227" s="1">
        <v>7</v>
      </c>
      <c r="V7227" s="1">
        <v>12</v>
      </c>
      <c r="W7227" s="1">
        <v>15</v>
      </c>
      <c r="X7227" s="1">
        <v>21</v>
      </c>
      <c r="Y7227" s="11">
        <v>7</v>
      </c>
    </row>
    <row r="7228" spans="3:25" x14ac:dyDescent="0.25">
      <c r="C7228" s="122"/>
      <c r="D7228" s="120"/>
      <c r="E7228" s="9"/>
      <c r="F7228" s="10"/>
      <c r="G7228" s="8">
        <v>100</v>
      </c>
      <c r="H7228" s="13">
        <v>23.456790123457001</v>
      </c>
      <c r="I7228" s="2">
        <v>3.7037037037039999</v>
      </c>
      <c r="J7228" s="2">
        <v>2.880658436214</v>
      </c>
      <c r="K7228" s="2">
        <v>1.646090534979</v>
      </c>
      <c r="L7228" s="2">
        <v>28.806584362140001</v>
      </c>
      <c r="M7228" s="2">
        <v>9.4650205761319999</v>
      </c>
      <c r="N7228" s="2">
        <v>47.736625514403002</v>
      </c>
      <c r="O7228" s="2">
        <v>8.6419753086419995</v>
      </c>
      <c r="P7228" s="2">
        <v>6.9958847736629997</v>
      </c>
      <c r="Q7228" s="2">
        <v>7.818930041152</v>
      </c>
      <c r="R7228" s="2">
        <v>25.102880658436</v>
      </c>
      <c r="S7228" s="2">
        <v>9.8765432098769992</v>
      </c>
      <c r="T7228" s="2">
        <v>4.1152263374490001</v>
      </c>
      <c r="U7228" s="2">
        <v>2.880658436214</v>
      </c>
      <c r="V7228" s="2">
        <v>4.9382716049380004</v>
      </c>
      <c r="W7228" s="2">
        <v>6.1728395061730001</v>
      </c>
      <c r="X7228" s="2">
        <v>8.6419753086419995</v>
      </c>
      <c r="Y7228" s="14">
        <v>2.880658436214</v>
      </c>
    </row>
    <row r="7229" spans="3:25" x14ac:dyDescent="0.25">
      <c r="C7229" s="122"/>
      <c r="D7229" s="120"/>
      <c r="E7229" s="4" t="s">
        <v>85</v>
      </c>
      <c r="F7229" s="5"/>
      <c r="G7229" s="6">
        <v>395</v>
      </c>
      <c r="H7229" s="7">
        <v>67</v>
      </c>
      <c r="I7229" s="1">
        <v>10</v>
      </c>
      <c r="J7229" s="1">
        <v>11</v>
      </c>
      <c r="K7229" s="1">
        <v>5</v>
      </c>
      <c r="L7229" s="1">
        <v>99</v>
      </c>
      <c r="M7229" s="1">
        <v>26</v>
      </c>
      <c r="N7229" s="1">
        <v>166</v>
      </c>
      <c r="O7229" s="1">
        <v>44</v>
      </c>
      <c r="P7229" s="1">
        <v>50</v>
      </c>
      <c r="Q7229" s="1">
        <v>25</v>
      </c>
      <c r="R7229" s="1">
        <v>91</v>
      </c>
      <c r="S7229" s="1">
        <v>38</v>
      </c>
      <c r="T7229" s="1">
        <v>22</v>
      </c>
      <c r="U7229" s="1">
        <v>13</v>
      </c>
      <c r="V7229" s="1">
        <v>16</v>
      </c>
      <c r="W7229" s="1">
        <v>31</v>
      </c>
      <c r="X7229" s="1">
        <v>43</v>
      </c>
      <c r="Y7229" s="11">
        <v>12</v>
      </c>
    </row>
    <row r="7230" spans="3:25" x14ac:dyDescent="0.25">
      <c r="C7230" s="122"/>
      <c r="D7230" s="120"/>
      <c r="E7230" s="9"/>
      <c r="F7230" s="10"/>
      <c r="G7230" s="8">
        <v>100</v>
      </c>
      <c r="H7230" s="13">
        <v>16.962025316456</v>
      </c>
      <c r="I7230" s="2">
        <v>2.5316455696200002</v>
      </c>
      <c r="J7230" s="2">
        <v>2.7848101265819998</v>
      </c>
      <c r="K7230" s="2">
        <v>1.2658227848100001</v>
      </c>
      <c r="L7230" s="2">
        <v>25.063291139240999</v>
      </c>
      <c r="M7230" s="2">
        <v>6.5822784810129997</v>
      </c>
      <c r="N7230" s="2">
        <v>42.025316455696</v>
      </c>
      <c r="O7230" s="2">
        <v>11.139240506328999</v>
      </c>
      <c r="P7230" s="2">
        <v>12.658227848100999</v>
      </c>
      <c r="Q7230" s="2">
        <v>6.3291139240509997</v>
      </c>
      <c r="R7230" s="2">
        <v>23.037974683544</v>
      </c>
      <c r="S7230" s="2">
        <v>9.6202531645570009</v>
      </c>
      <c r="T7230" s="2">
        <v>5.5696202531649996</v>
      </c>
      <c r="U7230" s="2">
        <v>3.2911392405059998</v>
      </c>
      <c r="V7230" s="2">
        <v>4.0506329113920003</v>
      </c>
      <c r="W7230" s="2">
        <v>7.8481012658229998</v>
      </c>
      <c r="X7230" s="2">
        <v>10.886075949366999</v>
      </c>
      <c r="Y7230" s="14">
        <v>3.0379746835439998</v>
      </c>
    </row>
    <row r="7231" spans="3:25" x14ac:dyDescent="0.25">
      <c r="C7231" s="122"/>
      <c r="D7231" s="120"/>
      <c r="E7231" s="4" t="s">
        <v>94</v>
      </c>
      <c r="F7231" s="5"/>
      <c r="G7231" s="6">
        <v>168</v>
      </c>
      <c r="H7231" s="7">
        <v>38</v>
      </c>
      <c r="I7231" s="1">
        <v>6</v>
      </c>
      <c r="J7231" s="1">
        <v>5</v>
      </c>
      <c r="K7231" s="1">
        <v>5</v>
      </c>
      <c r="L7231" s="1">
        <v>48</v>
      </c>
      <c r="M7231" s="1">
        <v>13</v>
      </c>
      <c r="N7231" s="1">
        <v>77</v>
      </c>
      <c r="O7231" s="1">
        <v>21</v>
      </c>
      <c r="P7231" s="1">
        <v>18</v>
      </c>
      <c r="Q7231" s="1">
        <v>8</v>
      </c>
      <c r="R7231" s="1">
        <v>42</v>
      </c>
      <c r="S7231" s="1">
        <v>15</v>
      </c>
      <c r="T7231" s="1">
        <v>5</v>
      </c>
      <c r="U7231" s="1">
        <v>8</v>
      </c>
      <c r="V7231" s="1">
        <v>11</v>
      </c>
      <c r="W7231" s="1">
        <v>10</v>
      </c>
      <c r="X7231" s="1">
        <v>12</v>
      </c>
      <c r="Y7231" s="11">
        <v>5</v>
      </c>
    </row>
    <row r="7232" spans="3:25" x14ac:dyDescent="0.25">
      <c r="C7232" s="122"/>
      <c r="D7232" s="120"/>
      <c r="E7232" s="9"/>
      <c r="F7232" s="10"/>
      <c r="G7232" s="8">
        <v>100</v>
      </c>
      <c r="H7232" s="13">
        <v>22.619047619048001</v>
      </c>
      <c r="I7232" s="2">
        <v>3.5714285714290002</v>
      </c>
      <c r="J7232" s="2">
        <v>2.9761904761900002</v>
      </c>
      <c r="K7232" s="2">
        <v>2.9761904761900002</v>
      </c>
      <c r="L7232" s="2">
        <v>28.571428571428999</v>
      </c>
      <c r="M7232" s="2">
        <v>7.7380952380950001</v>
      </c>
      <c r="N7232" s="2">
        <v>45.833333333333002</v>
      </c>
      <c r="O7232" s="2">
        <v>12.5</v>
      </c>
      <c r="P7232" s="2">
        <v>10.714285714286</v>
      </c>
      <c r="Q7232" s="2">
        <v>4.7619047619049999</v>
      </c>
      <c r="R7232" s="2">
        <v>25</v>
      </c>
      <c r="S7232" s="2">
        <v>8.9285714285710007</v>
      </c>
      <c r="T7232" s="2">
        <v>2.9761904761900002</v>
      </c>
      <c r="U7232" s="2">
        <v>4.7619047619049999</v>
      </c>
      <c r="V7232" s="2">
        <v>6.5476190476190004</v>
      </c>
      <c r="W7232" s="2">
        <v>5.9523809523809996</v>
      </c>
      <c r="X7232" s="2">
        <v>7.1428571428570002</v>
      </c>
      <c r="Y7232" s="14">
        <v>2.9761904761900002</v>
      </c>
    </row>
    <row r="7233" spans="2:25" x14ac:dyDescent="0.25">
      <c r="C7233" s="122"/>
      <c r="D7233" s="120"/>
      <c r="E7233" s="4" t="s">
        <v>95</v>
      </c>
      <c r="F7233" s="5"/>
      <c r="G7233" s="6">
        <v>68</v>
      </c>
      <c r="H7233" s="7">
        <v>17</v>
      </c>
      <c r="I7233" s="1">
        <v>1</v>
      </c>
      <c r="J7233" s="1">
        <v>3</v>
      </c>
      <c r="K7233" s="1">
        <v>1</v>
      </c>
      <c r="L7233" s="1">
        <v>18</v>
      </c>
      <c r="M7233" s="1">
        <v>4</v>
      </c>
      <c r="N7233" s="1">
        <v>31</v>
      </c>
      <c r="O7233" s="1">
        <v>6</v>
      </c>
      <c r="P7233" s="1">
        <v>6</v>
      </c>
      <c r="Q7233" s="1">
        <v>7</v>
      </c>
      <c r="R7233" s="1">
        <v>17</v>
      </c>
      <c r="S7233" s="1">
        <v>10</v>
      </c>
      <c r="T7233" s="1">
        <v>1</v>
      </c>
      <c r="U7233" s="1">
        <v>1</v>
      </c>
      <c r="V7233" s="1">
        <v>2</v>
      </c>
      <c r="W7233" s="1">
        <v>4</v>
      </c>
      <c r="X7233" s="1">
        <v>6</v>
      </c>
      <c r="Y7233" s="11">
        <v>4</v>
      </c>
    </row>
    <row r="7234" spans="2:25" x14ac:dyDescent="0.25">
      <c r="C7234" s="122"/>
      <c r="D7234" s="120"/>
      <c r="E7234" s="9"/>
      <c r="F7234" s="10"/>
      <c r="G7234" s="8">
        <v>100</v>
      </c>
      <c r="H7234" s="13">
        <v>25</v>
      </c>
      <c r="I7234" s="2">
        <v>1.4705882352940001</v>
      </c>
      <c r="J7234" s="2">
        <v>4.4117647058819998</v>
      </c>
      <c r="K7234" s="2">
        <v>1.4705882352940001</v>
      </c>
      <c r="L7234" s="2">
        <v>26.470588235293999</v>
      </c>
      <c r="M7234" s="2">
        <v>5.8823529411760003</v>
      </c>
      <c r="N7234" s="2">
        <v>45.588235294118</v>
      </c>
      <c r="O7234" s="2">
        <v>8.8235294117649996</v>
      </c>
      <c r="P7234" s="2">
        <v>8.8235294117649996</v>
      </c>
      <c r="Q7234" s="2">
        <v>10.294117647059</v>
      </c>
      <c r="R7234" s="2">
        <v>25</v>
      </c>
      <c r="S7234" s="2">
        <v>14.705882352941</v>
      </c>
      <c r="T7234" s="2">
        <v>1.4705882352940001</v>
      </c>
      <c r="U7234" s="2">
        <v>1.4705882352940001</v>
      </c>
      <c r="V7234" s="2">
        <v>2.9411764705880001</v>
      </c>
      <c r="W7234" s="2">
        <v>5.8823529411760003</v>
      </c>
      <c r="X7234" s="2">
        <v>8.8235294117649996</v>
      </c>
      <c r="Y7234" s="14">
        <v>5.8823529411760003</v>
      </c>
    </row>
    <row r="7235" spans="2:25" x14ac:dyDescent="0.25">
      <c r="C7235" s="122"/>
      <c r="D7235" s="120"/>
      <c r="E7235" s="4" t="s">
        <v>87</v>
      </c>
      <c r="F7235" s="5"/>
      <c r="G7235" s="6">
        <v>278</v>
      </c>
      <c r="H7235" s="7">
        <v>62</v>
      </c>
      <c r="I7235" s="1">
        <v>4</v>
      </c>
      <c r="J7235" s="1">
        <v>5</v>
      </c>
      <c r="K7235" s="1">
        <v>6</v>
      </c>
      <c r="L7235" s="1">
        <v>58</v>
      </c>
      <c r="M7235" s="1">
        <v>15</v>
      </c>
      <c r="N7235" s="1">
        <v>130</v>
      </c>
      <c r="O7235" s="1">
        <v>35</v>
      </c>
      <c r="P7235" s="1">
        <v>33</v>
      </c>
      <c r="Q7235" s="1">
        <v>12</v>
      </c>
      <c r="R7235" s="1">
        <v>68</v>
      </c>
      <c r="S7235" s="1">
        <v>33</v>
      </c>
      <c r="T7235" s="1">
        <v>4</v>
      </c>
      <c r="U7235" s="1">
        <v>9</v>
      </c>
      <c r="V7235" s="1">
        <v>13</v>
      </c>
      <c r="W7235" s="1">
        <v>26</v>
      </c>
      <c r="X7235" s="1">
        <v>31</v>
      </c>
      <c r="Y7235" s="11">
        <v>7</v>
      </c>
    </row>
    <row r="7236" spans="2:25" x14ac:dyDescent="0.25">
      <c r="C7236" s="126"/>
      <c r="D7236" s="123"/>
      <c r="E7236" s="67"/>
      <c r="F7236" s="58"/>
      <c r="G7236" s="75">
        <v>100</v>
      </c>
      <c r="H7236" s="83">
        <v>22.302158273381</v>
      </c>
      <c r="I7236" s="41">
        <v>1.438848920863</v>
      </c>
      <c r="J7236" s="41">
        <v>1.7985611510790001</v>
      </c>
      <c r="K7236" s="41">
        <v>2.1582733812949999</v>
      </c>
      <c r="L7236" s="41">
        <v>20.863309352518002</v>
      </c>
      <c r="M7236" s="41">
        <v>5.3956834532369999</v>
      </c>
      <c r="N7236" s="41">
        <v>46.762589928057999</v>
      </c>
      <c r="O7236" s="41">
        <v>12.589928057553999</v>
      </c>
      <c r="P7236" s="41">
        <v>11.870503597121999</v>
      </c>
      <c r="Q7236" s="41">
        <v>4.3165467625899998</v>
      </c>
      <c r="R7236" s="41">
        <v>24.460431654676</v>
      </c>
      <c r="S7236" s="41">
        <v>11.870503597121999</v>
      </c>
      <c r="T7236" s="41">
        <v>1.438848920863</v>
      </c>
      <c r="U7236" s="41">
        <v>3.237410071942</v>
      </c>
      <c r="V7236" s="41">
        <v>4.6762589928059999</v>
      </c>
      <c r="W7236" s="41">
        <v>9.3525179856119998</v>
      </c>
      <c r="X7236" s="41">
        <v>11.151079136690999</v>
      </c>
      <c r="Y7236" s="84">
        <v>2.517985611511</v>
      </c>
    </row>
    <row r="7238" spans="2:25" x14ac:dyDescent="0.25">
      <c r="B7238" s="48" t="str">
        <f xml:space="preserve"> HYPERLINK("#'目次'!B41", "[35]")</f>
        <v>[35]</v>
      </c>
      <c r="C7238" s="35" t="s">
        <v>321</v>
      </c>
    </row>
    <row r="7241" spans="2:25" x14ac:dyDescent="0.25">
      <c r="C7241" s="35" t="s">
        <v>14</v>
      </c>
    </row>
    <row r="7242" spans="2:25" ht="63" x14ac:dyDescent="0.25">
      <c r="C7242" s="115"/>
      <c r="D7242" s="116"/>
      <c r="E7242" s="116"/>
      <c r="F7242" s="116"/>
      <c r="G7242" s="44" t="s">
        <v>15</v>
      </c>
      <c r="H7242" s="43" t="s">
        <v>322</v>
      </c>
      <c r="I7242" s="26" t="s">
        <v>323</v>
      </c>
      <c r="J7242" s="26" t="s">
        <v>324</v>
      </c>
      <c r="K7242" s="26" t="s">
        <v>325</v>
      </c>
      <c r="L7242" s="26" t="s">
        <v>326</v>
      </c>
      <c r="M7242" s="26" t="s">
        <v>327</v>
      </c>
      <c r="N7242" s="26" t="s">
        <v>328</v>
      </c>
      <c r="O7242" s="26" t="s">
        <v>329</v>
      </c>
      <c r="P7242" s="26" t="s">
        <v>330</v>
      </c>
      <c r="Q7242" s="26" t="s">
        <v>331</v>
      </c>
      <c r="R7242" s="26" t="s">
        <v>332</v>
      </c>
      <c r="S7242" s="26" t="s">
        <v>333</v>
      </c>
      <c r="T7242" s="26" t="s">
        <v>334</v>
      </c>
      <c r="U7242" s="26" t="s">
        <v>335</v>
      </c>
      <c r="V7242" s="26" t="s">
        <v>336</v>
      </c>
      <c r="W7242" s="26" t="s">
        <v>337</v>
      </c>
      <c r="X7242" s="49" t="s">
        <v>18</v>
      </c>
    </row>
    <row r="7243" spans="2:25" x14ac:dyDescent="0.25">
      <c r="C7243" s="117"/>
      <c r="D7243" s="118"/>
      <c r="E7243" s="118"/>
      <c r="F7243" s="118"/>
      <c r="G7243" s="46"/>
      <c r="H7243" s="47"/>
      <c r="I7243" s="27"/>
      <c r="J7243" s="27"/>
      <c r="K7243" s="27"/>
      <c r="L7243" s="27"/>
      <c r="M7243" s="27"/>
      <c r="N7243" s="27"/>
      <c r="O7243" s="27"/>
      <c r="P7243" s="27"/>
      <c r="Q7243" s="27"/>
      <c r="R7243" s="27"/>
      <c r="S7243" s="27"/>
      <c r="T7243" s="27"/>
      <c r="U7243" s="27"/>
      <c r="V7243" s="27"/>
      <c r="W7243" s="27"/>
      <c r="X7243" s="45"/>
    </row>
    <row r="7244" spans="2:25" x14ac:dyDescent="0.25">
      <c r="C7244" s="77"/>
      <c r="D7244" s="17"/>
      <c r="E7244" s="76" t="s">
        <v>15</v>
      </c>
      <c r="F7244" s="73"/>
      <c r="G7244" s="57">
        <v>2414</v>
      </c>
      <c r="H7244" s="31">
        <v>1583</v>
      </c>
      <c r="I7244" s="31">
        <v>338</v>
      </c>
      <c r="J7244" s="31">
        <v>966</v>
      </c>
      <c r="K7244" s="31">
        <v>324</v>
      </c>
      <c r="L7244" s="31">
        <v>331</v>
      </c>
      <c r="M7244" s="31">
        <v>333</v>
      </c>
      <c r="N7244" s="31">
        <v>710</v>
      </c>
      <c r="O7244" s="31">
        <v>46</v>
      </c>
      <c r="P7244" s="31">
        <v>120</v>
      </c>
      <c r="Q7244" s="31">
        <v>213</v>
      </c>
      <c r="R7244" s="31">
        <v>1294</v>
      </c>
      <c r="S7244" s="31">
        <v>719</v>
      </c>
      <c r="T7244" s="31">
        <v>245</v>
      </c>
      <c r="U7244" s="31">
        <v>808</v>
      </c>
      <c r="V7244" s="31">
        <v>87</v>
      </c>
      <c r="W7244" s="31">
        <v>58</v>
      </c>
      <c r="X7244" s="68">
        <v>128</v>
      </c>
    </row>
    <row r="7245" spans="2:25" x14ac:dyDescent="0.25">
      <c r="C7245" s="67"/>
      <c r="D7245" s="58"/>
      <c r="E7245" s="58"/>
      <c r="F7245" s="78"/>
      <c r="G7245" s="8">
        <v>100</v>
      </c>
      <c r="H7245" s="2">
        <v>65.575807787903997</v>
      </c>
      <c r="I7245" s="2">
        <v>14.001657000829001</v>
      </c>
      <c r="J7245" s="2">
        <v>40.016570008285001</v>
      </c>
      <c r="K7245" s="2">
        <v>13.421706710853</v>
      </c>
      <c r="L7245" s="2">
        <v>13.711681855841</v>
      </c>
      <c r="M7245" s="2">
        <v>13.794531897265999</v>
      </c>
      <c r="N7245" s="2">
        <v>29.411764705882</v>
      </c>
      <c r="O7245" s="2">
        <v>1.9055509527750001</v>
      </c>
      <c r="P7245" s="2">
        <v>4.9710024855009998</v>
      </c>
      <c r="Q7245" s="2">
        <v>8.8235294117649996</v>
      </c>
      <c r="R7245" s="2">
        <v>53.603976801987997</v>
      </c>
      <c r="S7245" s="2">
        <v>29.784589892294999</v>
      </c>
      <c r="T7245" s="2">
        <v>10.149130074565001</v>
      </c>
      <c r="U7245" s="2">
        <v>33.471416735707997</v>
      </c>
      <c r="V7245" s="2">
        <v>3.6039768019879999</v>
      </c>
      <c r="W7245" s="2">
        <v>2.402651201326</v>
      </c>
      <c r="X7245" s="14">
        <v>5.3024026512009996</v>
      </c>
    </row>
    <row r="7246" spans="2:25" x14ac:dyDescent="0.25">
      <c r="C7246" s="124" t="s">
        <v>19</v>
      </c>
      <c r="D7246" s="119" t="s">
        <v>20</v>
      </c>
      <c r="E7246" s="18" t="s">
        <v>21</v>
      </c>
      <c r="F7246" s="17"/>
      <c r="G7246" s="19">
        <v>1139</v>
      </c>
      <c r="H7246" s="21">
        <v>754</v>
      </c>
      <c r="I7246" s="3">
        <v>138</v>
      </c>
      <c r="J7246" s="3">
        <v>455</v>
      </c>
      <c r="K7246" s="3">
        <v>170</v>
      </c>
      <c r="L7246" s="3">
        <v>141</v>
      </c>
      <c r="M7246" s="3">
        <v>148</v>
      </c>
      <c r="N7246" s="3">
        <v>311</v>
      </c>
      <c r="O7246" s="3">
        <v>26</v>
      </c>
      <c r="P7246" s="3">
        <v>54</v>
      </c>
      <c r="Q7246" s="3">
        <v>113</v>
      </c>
      <c r="R7246" s="3">
        <v>565</v>
      </c>
      <c r="S7246" s="3">
        <v>357</v>
      </c>
      <c r="T7246" s="3">
        <v>109</v>
      </c>
      <c r="U7246" s="3">
        <v>334</v>
      </c>
      <c r="V7246" s="3">
        <v>46</v>
      </c>
      <c r="W7246" s="3">
        <v>17</v>
      </c>
      <c r="X7246" s="22">
        <v>70</v>
      </c>
    </row>
    <row r="7247" spans="2:25" x14ac:dyDescent="0.25">
      <c r="C7247" s="125"/>
      <c r="D7247" s="120"/>
      <c r="E7247" s="9"/>
      <c r="F7247" s="10"/>
      <c r="G7247" s="8">
        <v>100</v>
      </c>
      <c r="H7247" s="13">
        <v>66.198419666373994</v>
      </c>
      <c r="I7247" s="2">
        <v>12.115891132571999</v>
      </c>
      <c r="J7247" s="2">
        <v>39.947322212467</v>
      </c>
      <c r="K7247" s="2">
        <v>14.925373134328</v>
      </c>
      <c r="L7247" s="2">
        <v>12.379280070237</v>
      </c>
      <c r="M7247" s="2">
        <v>12.993854258121001</v>
      </c>
      <c r="N7247" s="2">
        <v>27.304653204565</v>
      </c>
      <c r="O7247" s="2">
        <v>2.2827041264269998</v>
      </c>
      <c r="P7247" s="2">
        <v>4.7410008779629997</v>
      </c>
      <c r="Q7247" s="2">
        <v>9.9209833187009995</v>
      </c>
      <c r="R7247" s="2">
        <v>49.604916593502999</v>
      </c>
      <c r="S7247" s="2">
        <v>31.343283582089999</v>
      </c>
      <c r="T7247" s="2">
        <v>9.5697980684809991</v>
      </c>
      <c r="U7247" s="2">
        <v>29.323968393327</v>
      </c>
      <c r="V7247" s="2">
        <v>4.038630377524</v>
      </c>
      <c r="W7247" s="2">
        <v>1.492537313433</v>
      </c>
      <c r="X7247" s="14">
        <v>6.1457418788410001</v>
      </c>
    </row>
    <row r="7248" spans="2:25" x14ac:dyDescent="0.25">
      <c r="C7248" s="125"/>
      <c r="D7248" s="120"/>
      <c r="E7248" s="4" t="s">
        <v>22</v>
      </c>
      <c r="F7248" s="5"/>
      <c r="G7248" s="6">
        <v>1275</v>
      </c>
      <c r="H7248" s="7">
        <v>829</v>
      </c>
      <c r="I7248" s="1">
        <v>200</v>
      </c>
      <c r="J7248" s="1">
        <v>511</v>
      </c>
      <c r="K7248" s="1">
        <v>154</v>
      </c>
      <c r="L7248" s="1">
        <v>190</v>
      </c>
      <c r="M7248" s="1">
        <v>185</v>
      </c>
      <c r="N7248" s="1">
        <v>399</v>
      </c>
      <c r="O7248" s="1">
        <v>20</v>
      </c>
      <c r="P7248" s="1">
        <v>66</v>
      </c>
      <c r="Q7248" s="1">
        <v>100</v>
      </c>
      <c r="R7248" s="1">
        <v>729</v>
      </c>
      <c r="S7248" s="1">
        <v>362</v>
      </c>
      <c r="T7248" s="1">
        <v>136</v>
      </c>
      <c r="U7248" s="1">
        <v>474</v>
      </c>
      <c r="V7248" s="1">
        <v>41</v>
      </c>
      <c r="W7248" s="1">
        <v>41</v>
      </c>
      <c r="X7248" s="11">
        <v>58</v>
      </c>
    </row>
    <row r="7249" spans="3:24" x14ac:dyDescent="0.25">
      <c r="C7249" s="125"/>
      <c r="D7249" s="120"/>
      <c r="E7249" s="9"/>
      <c r="F7249" s="10"/>
      <c r="G7249" s="8">
        <v>100</v>
      </c>
      <c r="H7249" s="13">
        <v>65.019607843136995</v>
      </c>
      <c r="I7249" s="2">
        <v>15.686274509804001</v>
      </c>
      <c r="J7249" s="2">
        <v>40.078431372548998</v>
      </c>
      <c r="K7249" s="2">
        <v>12.078431372549</v>
      </c>
      <c r="L7249" s="2">
        <v>14.901960784313999</v>
      </c>
      <c r="M7249" s="2">
        <v>14.509803921569</v>
      </c>
      <c r="N7249" s="2">
        <v>31.294117647059</v>
      </c>
      <c r="O7249" s="2">
        <v>1.56862745098</v>
      </c>
      <c r="P7249" s="2">
        <v>5.1764705882350004</v>
      </c>
      <c r="Q7249" s="2">
        <v>7.8431372549020004</v>
      </c>
      <c r="R7249" s="2">
        <v>57.176470588234999</v>
      </c>
      <c r="S7249" s="2">
        <v>28.392156862745001</v>
      </c>
      <c r="T7249" s="2">
        <v>10.666666666667</v>
      </c>
      <c r="U7249" s="2">
        <v>37.176470588234999</v>
      </c>
      <c r="V7249" s="2">
        <v>3.2156862745099999</v>
      </c>
      <c r="W7249" s="2">
        <v>3.2156862745099999</v>
      </c>
      <c r="X7249" s="14">
        <v>4.5490196078430003</v>
      </c>
    </row>
    <row r="7250" spans="3:24" x14ac:dyDescent="0.25">
      <c r="C7250" s="121" t="s">
        <v>23</v>
      </c>
      <c r="D7250" s="121" t="s">
        <v>24</v>
      </c>
      <c r="E7250" s="18" t="s">
        <v>25</v>
      </c>
      <c r="F7250" s="17"/>
      <c r="G7250" s="19">
        <v>515</v>
      </c>
      <c r="H7250" s="21">
        <v>359</v>
      </c>
      <c r="I7250" s="3">
        <v>75</v>
      </c>
      <c r="J7250" s="3">
        <v>264</v>
      </c>
      <c r="K7250" s="3">
        <v>108</v>
      </c>
      <c r="L7250" s="3">
        <v>75</v>
      </c>
      <c r="M7250" s="3">
        <v>83</v>
      </c>
      <c r="N7250" s="3">
        <v>177</v>
      </c>
      <c r="O7250" s="3">
        <v>16</v>
      </c>
      <c r="P7250" s="3">
        <v>15</v>
      </c>
      <c r="Q7250" s="3">
        <v>43</v>
      </c>
      <c r="R7250" s="3">
        <v>297</v>
      </c>
      <c r="S7250" s="3">
        <v>192</v>
      </c>
      <c r="T7250" s="3">
        <v>47</v>
      </c>
      <c r="U7250" s="3">
        <v>138</v>
      </c>
      <c r="V7250" s="3">
        <v>19</v>
      </c>
      <c r="W7250" s="3">
        <v>2</v>
      </c>
      <c r="X7250" s="22">
        <v>18</v>
      </c>
    </row>
    <row r="7251" spans="3:24" x14ac:dyDescent="0.25">
      <c r="C7251" s="125"/>
      <c r="D7251" s="122"/>
      <c r="E7251" s="9"/>
      <c r="F7251" s="10"/>
      <c r="G7251" s="8">
        <v>100</v>
      </c>
      <c r="H7251" s="13">
        <v>69.708737864078003</v>
      </c>
      <c r="I7251" s="2">
        <v>14.563106796116999</v>
      </c>
      <c r="J7251" s="2">
        <v>51.262135922330003</v>
      </c>
      <c r="K7251" s="2">
        <v>20.970873786407999</v>
      </c>
      <c r="L7251" s="2">
        <v>14.563106796116999</v>
      </c>
      <c r="M7251" s="2">
        <v>16.116504854369001</v>
      </c>
      <c r="N7251" s="2">
        <v>34.368932038834998</v>
      </c>
      <c r="O7251" s="2">
        <v>3.106796116505</v>
      </c>
      <c r="P7251" s="2">
        <v>2.9126213592229999</v>
      </c>
      <c r="Q7251" s="2">
        <v>8.3495145631070002</v>
      </c>
      <c r="R7251" s="2">
        <v>57.669902912620998</v>
      </c>
      <c r="S7251" s="2">
        <v>37.281553398058001</v>
      </c>
      <c r="T7251" s="2">
        <v>9.1262135922330003</v>
      </c>
      <c r="U7251" s="2">
        <v>26.796116504854002</v>
      </c>
      <c r="V7251" s="2">
        <v>3.6893203883500001</v>
      </c>
      <c r="W7251" s="2">
        <v>0.38834951456299999</v>
      </c>
      <c r="X7251" s="14">
        <v>3.495145631068</v>
      </c>
    </row>
    <row r="7252" spans="3:24" x14ac:dyDescent="0.25">
      <c r="C7252" s="125"/>
      <c r="D7252" s="122"/>
      <c r="E7252" s="4" t="s">
        <v>26</v>
      </c>
      <c r="F7252" s="5"/>
      <c r="G7252" s="6">
        <v>718</v>
      </c>
      <c r="H7252" s="7">
        <v>488</v>
      </c>
      <c r="I7252" s="1">
        <v>112</v>
      </c>
      <c r="J7252" s="1">
        <v>299</v>
      </c>
      <c r="K7252" s="1">
        <v>100</v>
      </c>
      <c r="L7252" s="1">
        <v>133</v>
      </c>
      <c r="M7252" s="1">
        <v>110</v>
      </c>
      <c r="N7252" s="1">
        <v>217</v>
      </c>
      <c r="O7252" s="1">
        <v>13</v>
      </c>
      <c r="P7252" s="1">
        <v>40</v>
      </c>
      <c r="Q7252" s="1">
        <v>63</v>
      </c>
      <c r="R7252" s="1">
        <v>417</v>
      </c>
      <c r="S7252" s="1">
        <v>222</v>
      </c>
      <c r="T7252" s="1">
        <v>77</v>
      </c>
      <c r="U7252" s="1">
        <v>236</v>
      </c>
      <c r="V7252" s="1">
        <v>31</v>
      </c>
      <c r="W7252" s="1">
        <v>4</v>
      </c>
      <c r="X7252" s="11">
        <v>27</v>
      </c>
    </row>
    <row r="7253" spans="3:24" x14ac:dyDescent="0.25">
      <c r="C7253" s="125"/>
      <c r="D7253" s="122"/>
      <c r="E7253" s="9"/>
      <c r="F7253" s="10"/>
      <c r="G7253" s="8">
        <v>100</v>
      </c>
      <c r="H7253" s="13">
        <v>67.966573816156</v>
      </c>
      <c r="I7253" s="2">
        <v>15.598885793872</v>
      </c>
      <c r="J7253" s="2">
        <v>41.643454038997</v>
      </c>
      <c r="K7253" s="2">
        <v>13.927576601670999</v>
      </c>
      <c r="L7253" s="2">
        <v>18.523676880223</v>
      </c>
      <c r="M7253" s="2">
        <v>15.320334261837999</v>
      </c>
      <c r="N7253" s="2">
        <v>30.222841225627</v>
      </c>
      <c r="O7253" s="2">
        <v>1.8105849582169999</v>
      </c>
      <c r="P7253" s="2">
        <v>5.571030640669</v>
      </c>
      <c r="Q7253" s="2">
        <v>8.7743732590530001</v>
      </c>
      <c r="R7253" s="2">
        <v>58.077994428968999</v>
      </c>
      <c r="S7253" s="2">
        <v>30.919220055709999</v>
      </c>
      <c r="T7253" s="2">
        <v>10.724233983287</v>
      </c>
      <c r="U7253" s="2">
        <v>32.869080779943999</v>
      </c>
      <c r="V7253" s="2">
        <v>4.3175487465179998</v>
      </c>
      <c r="W7253" s="2">
        <v>0.55710306406700005</v>
      </c>
      <c r="X7253" s="14">
        <v>3.760445682451</v>
      </c>
    </row>
    <row r="7254" spans="3:24" x14ac:dyDescent="0.25">
      <c r="C7254" s="125"/>
      <c r="D7254" s="122"/>
      <c r="E7254" s="4" t="s">
        <v>27</v>
      </c>
      <c r="F7254" s="5"/>
      <c r="G7254" s="6">
        <v>492</v>
      </c>
      <c r="H7254" s="7">
        <v>316</v>
      </c>
      <c r="I7254" s="1">
        <v>57</v>
      </c>
      <c r="J7254" s="1">
        <v>181</v>
      </c>
      <c r="K7254" s="1">
        <v>54</v>
      </c>
      <c r="L7254" s="1">
        <v>45</v>
      </c>
      <c r="M7254" s="1">
        <v>54</v>
      </c>
      <c r="N7254" s="1">
        <v>141</v>
      </c>
      <c r="O7254" s="1">
        <v>8</v>
      </c>
      <c r="P7254" s="1">
        <v>24</v>
      </c>
      <c r="Q7254" s="1">
        <v>39</v>
      </c>
      <c r="R7254" s="1">
        <v>261</v>
      </c>
      <c r="S7254" s="1">
        <v>137</v>
      </c>
      <c r="T7254" s="1">
        <v>52</v>
      </c>
      <c r="U7254" s="1">
        <v>191</v>
      </c>
      <c r="V7254" s="1">
        <v>16</v>
      </c>
      <c r="W7254" s="1">
        <v>5</v>
      </c>
      <c r="X7254" s="11">
        <v>27</v>
      </c>
    </row>
    <row r="7255" spans="3:24" x14ac:dyDescent="0.25">
      <c r="C7255" s="125"/>
      <c r="D7255" s="122"/>
      <c r="E7255" s="9"/>
      <c r="F7255" s="10"/>
      <c r="G7255" s="8">
        <v>100</v>
      </c>
      <c r="H7255" s="13">
        <v>64.227642276422998</v>
      </c>
      <c r="I7255" s="2">
        <v>11.585365853659001</v>
      </c>
      <c r="J7255" s="2">
        <v>36.788617886178997</v>
      </c>
      <c r="K7255" s="2">
        <v>10.975609756098001</v>
      </c>
      <c r="L7255" s="2">
        <v>9.1463414634150002</v>
      </c>
      <c r="M7255" s="2">
        <v>10.975609756098001</v>
      </c>
      <c r="N7255" s="2">
        <v>28.658536585366001</v>
      </c>
      <c r="O7255" s="2">
        <v>1.6260162601629999</v>
      </c>
      <c r="P7255" s="2">
        <v>4.8780487804880002</v>
      </c>
      <c r="Q7255" s="2">
        <v>7.9268292682929999</v>
      </c>
      <c r="R7255" s="2">
        <v>53.048780487804997</v>
      </c>
      <c r="S7255" s="2">
        <v>27.845528455284999</v>
      </c>
      <c r="T7255" s="2">
        <v>10.569105691057</v>
      </c>
      <c r="U7255" s="2">
        <v>38.821138211381999</v>
      </c>
      <c r="V7255" s="2">
        <v>3.2520325203249998</v>
      </c>
      <c r="W7255" s="2">
        <v>1.016260162602</v>
      </c>
      <c r="X7255" s="14">
        <v>5.4878048780490003</v>
      </c>
    </row>
    <row r="7256" spans="3:24" x14ac:dyDescent="0.25">
      <c r="C7256" s="125"/>
      <c r="D7256" s="122"/>
      <c r="E7256" s="4" t="s">
        <v>28</v>
      </c>
      <c r="F7256" s="5"/>
      <c r="G7256" s="6">
        <v>390</v>
      </c>
      <c r="H7256" s="7">
        <v>242</v>
      </c>
      <c r="I7256" s="1">
        <v>64</v>
      </c>
      <c r="J7256" s="1">
        <v>140</v>
      </c>
      <c r="K7256" s="1">
        <v>39</v>
      </c>
      <c r="L7256" s="1">
        <v>47</v>
      </c>
      <c r="M7256" s="1">
        <v>52</v>
      </c>
      <c r="N7256" s="1">
        <v>104</v>
      </c>
      <c r="O7256" s="1">
        <v>8</v>
      </c>
      <c r="P7256" s="1">
        <v>26</v>
      </c>
      <c r="Q7256" s="1">
        <v>42</v>
      </c>
      <c r="R7256" s="1">
        <v>178</v>
      </c>
      <c r="S7256" s="1">
        <v>100</v>
      </c>
      <c r="T7256" s="1">
        <v>40</v>
      </c>
      <c r="U7256" s="1">
        <v>132</v>
      </c>
      <c r="V7256" s="1">
        <v>14</v>
      </c>
      <c r="W7256" s="1">
        <v>14</v>
      </c>
      <c r="X7256" s="11">
        <v>40</v>
      </c>
    </row>
    <row r="7257" spans="3:24" x14ac:dyDescent="0.25">
      <c r="C7257" s="125"/>
      <c r="D7257" s="122"/>
      <c r="E7257" s="9"/>
      <c r="F7257" s="10"/>
      <c r="G7257" s="8">
        <v>100</v>
      </c>
      <c r="H7257" s="13">
        <v>62.051282051282001</v>
      </c>
      <c r="I7257" s="2">
        <v>16.410256410256</v>
      </c>
      <c r="J7257" s="2">
        <v>35.897435897435997</v>
      </c>
      <c r="K7257" s="2">
        <v>10</v>
      </c>
      <c r="L7257" s="2">
        <v>12.051282051282</v>
      </c>
      <c r="M7257" s="2">
        <v>13.333333333333</v>
      </c>
      <c r="N7257" s="2">
        <v>26.666666666666998</v>
      </c>
      <c r="O7257" s="2">
        <v>2.051282051282</v>
      </c>
      <c r="P7257" s="2">
        <v>6.666666666667</v>
      </c>
      <c r="Q7257" s="2">
        <v>10.769230769230999</v>
      </c>
      <c r="R7257" s="2">
        <v>45.641025641025998</v>
      </c>
      <c r="S7257" s="2">
        <v>25.641025641026001</v>
      </c>
      <c r="T7257" s="2">
        <v>10.25641025641</v>
      </c>
      <c r="U7257" s="2">
        <v>33.846153846154003</v>
      </c>
      <c r="V7257" s="2">
        <v>3.5897435897440002</v>
      </c>
      <c r="W7257" s="2">
        <v>3.5897435897440002</v>
      </c>
      <c r="X7257" s="14">
        <v>10.25641025641</v>
      </c>
    </row>
    <row r="7258" spans="3:24" x14ac:dyDescent="0.25">
      <c r="C7258" s="125"/>
      <c r="D7258" s="122"/>
      <c r="E7258" s="4" t="s">
        <v>29</v>
      </c>
      <c r="F7258" s="5"/>
      <c r="G7258" s="6">
        <v>206</v>
      </c>
      <c r="H7258" s="7">
        <v>134</v>
      </c>
      <c r="I7258" s="1">
        <v>21</v>
      </c>
      <c r="J7258" s="1">
        <v>63</v>
      </c>
      <c r="K7258" s="1">
        <v>20</v>
      </c>
      <c r="L7258" s="1">
        <v>24</v>
      </c>
      <c r="M7258" s="1">
        <v>22</v>
      </c>
      <c r="N7258" s="1">
        <v>54</v>
      </c>
      <c r="O7258" s="1">
        <v>1</v>
      </c>
      <c r="P7258" s="1">
        <v>13</v>
      </c>
      <c r="Q7258" s="1">
        <v>22</v>
      </c>
      <c r="R7258" s="1">
        <v>102</v>
      </c>
      <c r="S7258" s="1">
        <v>51</v>
      </c>
      <c r="T7258" s="1">
        <v>23</v>
      </c>
      <c r="U7258" s="1">
        <v>90</v>
      </c>
      <c r="V7258" s="1">
        <v>6</v>
      </c>
      <c r="W7258" s="1">
        <v>12</v>
      </c>
      <c r="X7258" s="11">
        <v>7</v>
      </c>
    </row>
    <row r="7259" spans="3:24" x14ac:dyDescent="0.25">
      <c r="C7259" s="125"/>
      <c r="D7259" s="122"/>
      <c r="E7259" s="9"/>
      <c r="F7259" s="10"/>
      <c r="G7259" s="8">
        <v>100</v>
      </c>
      <c r="H7259" s="13">
        <v>65.048543689319999</v>
      </c>
      <c r="I7259" s="2">
        <v>10.194174757281999</v>
      </c>
      <c r="J7259" s="2">
        <v>30.582524271844999</v>
      </c>
      <c r="K7259" s="2">
        <v>9.7087378640779995</v>
      </c>
      <c r="L7259" s="2">
        <v>11.650485436893</v>
      </c>
      <c r="M7259" s="2">
        <v>10.679611650485</v>
      </c>
      <c r="N7259" s="2">
        <v>26.213592233010001</v>
      </c>
      <c r="O7259" s="2">
        <v>0.48543689320400002</v>
      </c>
      <c r="P7259" s="2">
        <v>6.3106796116500004</v>
      </c>
      <c r="Q7259" s="2">
        <v>10.679611650485</v>
      </c>
      <c r="R7259" s="2">
        <v>49.514563106795997</v>
      </c>
      <c r="S7259" s="2">
        <v>24.757281553397998</v>
      </c>
      <c r="T7259" s="2">
        <v>11.165048543689</v>
      </c>
      <c r="U7259" s="2">
        <v>43.689320388349998</v>
      </c>
      <c r="V7259" s="2">
        <v>2.9126213592229999</v>
      </c>
      <c r="W7259" s="2">
        <v>5.8252427184469999</v>
      </c>
      <c r="X7259" s="14">
        <v>3.398058252427</v>
      </c>
    </row>
    <row r="7260" spans="3:24" x14ac:dyDescent="0.25">
      <c r="C7260" s="125"/>
      <c r="D7260" s="122"/>
      <c r="E7260" s="4" t="s">
        <v>30</v>
      </c>
      <c r="F7260" s="5"/>
      <c r="G7260" s="6">
        <v>76</v>
      </c>
      <c r="H7260" s="7">
        <v>36</v>
      </c>
      <c r="I7260" s="1">
        <v>8</v>
      </c>
      <c r="J7260" s="1">
        <v>16</v>
      </c>
      <c r="K7260" s="1">
        <v>3</v>
      </c>
      <c r="L7260" s="1">
        <v>7</v>
      </c>
      <c r="M7260" s="1">
        <v>12</v>
      </c>
      <c r="N7260" s="1">
        <v>15</v>
      </c>
      <c r="O7260" s="1">
        <v>0</v>
      </c>
      <c r="P7260" s="1">
        <v>2</v>
      </c>
      <c r="Q7260" s="1">
        <v>3</v>
      </c>
      <c r="R7260" s="1">
        <v>36</v>
      </c>
      <c r="S7260" s="1">
        <v>15</v>
      </c>
      <c r="T7260" s="1">
        <v>6</v>
      </c>
      <c r="U7260" s="1">
        <v>18</v>
      </c>
      <c r="V7260" s="1">
        <v>1</v>
      </c>
      <c r="W7260" s="1">
        <v>13</v>
      </c>
      <c r="X7260" s="11">
        <v>8</v>
      </c>
    </row>
    <row r="7261" spans="3:24" x14ac:dyDescent="0.25">
      <c r="C7261" s="125"/>
      <c r="D7261" s="122"/>
      <c r="E7261" s="9"/>
      <c r="F7261" s="10"/>
      <c r="G7261" s="8">
        <v>100</v>
      </c>
      <c r="H7261" s="13">
        <v>47.368421052632002</v>
      </c>
      <c r="I7261" s="2">
        <v>10.526315789473999</v>
      </c>
      <c r="J7261" s="2">
        <v>21.052631578947</v>
      </c>
      <c r="K7261" s="2">
        <v>3.947368421053</v>
      </c>
      <c r="L7261" s="2">
        <v>9.2105263157890001</v>
      </c>
      <c r="M7261" s="2">
        <v>15.789473684211</v>
      </c>
      <c r="N7261" s="2">
        <v>19.736842105263001</v>
      </c>
      <c r="O7261" s="16">
        <v>0</v>
      </c>
      <c r="P7261" s="2">
        <v>2.6315789473679998</v>
      </c>
      <c r="Q7261" s="2">
        <v>3.947368421053</v>
      </c>
      <c r="R7261" s="2">
        <v>47.368421052632002</v>
      </c>
      <c r="S7261" s="2">
        <v>19.736842105263001</v>
      </c>
      <c r="T7261" s="2">
        <v>7.8947368421049999</v>
      </c>
      <c r="U7261" s="2">
        <v>23.684210526316001</v>
      </c>
      <c r="V7261" s="2">
        <v>1.3157894736839999</v>
      </c>
      <c r="W7261" s="2">
        <v>17.105263157894999</v>
      </c>
      <c r="X7261" s="14">
        <v>10.526315789473999</v>
      </c>
    </row>
    <row r="7262" spans="3:24" x14ac:dyDescent="0.25">
      <c r="C7262" s="125"/>
      <c r="D7262" s="122"/>
      <c r="E7262" s="4" t="s">
        <v>31</v>
      </c>
      <c r="F7262" s="5"/>
      <c r="G7262" s="6">
        <v>17</v>
      </c>
      <c r="H7262" s="7">
        <v>8</v>
      </c>
      <c r="I7262" s="1">
        <v>1</v>
      </c>
      <c r="J7262" s="1">
        <v>3</v>
      </c>
      <c r="K7262" s="1">
        <v>0</v>
      </c>
      <c r="L7262" s="1">
        <v>0</v>
      </c>
      <c r="M7262" s="1">
        <v>0</v>
      </c>
      <c r="N7262" s="1">
        <v>2</v>
      </c>
      <c r="O7262" s="1">
        <v>0</v>
      </c>
      <c r="P7262" s="1">
        <v>0</v>
      </c>
      <c r="Q7262" s="1">
        <v>1</v>
      </c>
      <c r="R7262" s="1">
        <v>3</v>
      </c>
      <c r="S7262" s="1">
        <v>2</v>
      </c>
      <c r="T7262" s="1">
        <v>0</v>
      </c>
      <c r="U7262" s="1">
        <v>3</v>
      </c>
      <c r="V7262" s="1">
        <v>0</v>
      </c>
      <c r="W7262" s="1">
        <v>8</v>
      </c>
      <c r="X7262" s="11">
        <v>1</v>
      </c>
    </row>
    <row r="7263" spans="3:24" x14ac:dyDescent="0.25">
      <c r="C7263" s="125"/>
      <c r="D7263" s="122"/>
      <c r="E7263" s="9"/>
      <c r="F7263" s="10"/>
      <c r="G7263" s="8">
        <v>100</v>
      </c>
      <c r="H7263" s="13">
        <v>47.058823529412003</v>
      </c>
      <c r="I7263" s="2">
        <v>5.8823529411760003</v>
      </c>
      <c r="J7263" s="2">
        <v>17.647058823529001</v>
      </c>
      <c r="K7263" s="16">
        <v>0</v>
      </c>
      <c r="L7263" s="16">
        <v>0</v>
      </c>
      <c r="M7263" s="16">
        <v>0</v>
      </c>
      <c r="N7263" s="2">
        <v>11.764705882353001</v>
      </c>
      <c r="O7263" s="16">
        <v>0</v>
      </c>
      <c r="P7263" s="16">
        <v>0</v>
      </c>
      <c r="Q7263" s="2">
        <v>5.8823529411760003</v>
      </c>
      <c r="R7263" s="2">
        <v>17.647058823529001</v>
      </c>
      <c r="S7263" s="2">
        <v>11.764705882353001</v>
      </c>
      <c r="T7263" s="16">
        <v>0</v>
      </c>
      <c r="U7263" s="2">
        <v>17.647058823529001</v>
      </c>
      <c r="V7263" s="16">
        <v>0</v>
      </c>
      <c r="W7263" s="2">
        <v>47.058823529412003</v>
      </c>
      <c r="X7263" s="14">
        <v>5.8823529411760003</v>
      </c>
    </row>
    <row r="7264" spans="3:24" x14ac:dyDescent="0.25">
      <c r="C7264" s="125"/>
      <c r="D7264" s="122"/>
      <c r="E7264" s="4" t="s">
        <v>32</v>
      </c>
      <c r="F7264" s="5"/>
      <c r="G7264" s="6">
        <v>1233</v>
      </c>
      <c r="H7264" s="7">
        <v>847</v>
      </c>
      <c r="I7264" s="1">
        <v>187</v>
      </c>
      <c r="J7264" s="1">
        <v>563</v>
      </c>
      <c r="K7264" s="1">
        <v>208</v>
      </c>
      <c r="L7264" s="1">
        <v>208</v>
      </c>
      <c r="M7264" s="1">
        <v>193</v>
      </c>
      <c r="N7264" s="1">
        <v>394</v>
      </c>
      <c r="O7264" s="1">
        <v>29</v>
      </c>
      <c r="P7264" s="1">
        <v>55</v>
      </c>
      <c r="Q7264" s="1">
        <v>106</v>
      </c>
      <c r="R7264" s="1">
        <v>714</v>
      </c>
      <c r="S7264" s="1">
        <v>414</v>
      </c>
      <c r="T7264" s="1">
        <v>124</v>
      </c>
      <c r="U7264" s="1">
        <v>374</v>
      </c>
      <c r="V7264" s="1">
        <v>50</v>
      </c>
      <c r="W7264" s="1">
        <v>6</v>
      </c>
      <c r="X7264" s="11">
        <v>45</v>
      </c>
    </row>
    <row r="7265" spans="3:24" x14ac:dyDescent="0.25">
      <c r="C7265" s="125"/>
      <c r="D7265" s="122"/>
      <c r="E7265" s="9"/>
      <c r="F7265" s="10"/>
      <c r="G7265" s="8">
        <v>100</v>
      </c>
      <c r="H7265" s="13">
        <v>68.694241686941993</v>
      </c>
      <c r="I7265" s="2">
        <v>15.166261151663001</v>
      </c>
      <c r="J7265" s="2">
        <v>45.660989456609997</v>
      </c>
      <c r="K7265" s="2">
        <v>16.869424168694</v>
      </c>
      <c r="L7265" s="2">
        <v>16.869424168694</v>
      </c>
      <c r="M7265" s="2">
        <v>15.652879156529</v>
      </c>
      <c r="N7265" s="2">
        <v>31.954582319545999</v>
      </c>
      <c r="O7265" s="2">
        <v>2.35198702352</v>
      </c>
      <c r="P7265" s="2">
        <v>4.4606650446070004</v>
      </c>
      <c r="Q7265" s="2">
        <v>8.5969180859689995</v>
      </c>
      <c r="R7265" s="2">
        <v>57.907542579074999</v>
      </c>
      <c r="S7265" s="2">
        <v>33.576642335766003</v>
      </c>
      <c r="T7265" s="2">
        <v>10.056772100568001</v>
      </c>
      <c r="U7265" s="2">
        <v>30.332522303325</v>
      </c>
      <c r="V7265" s="2">
        <v>4.0551500405520002</v>
      </c>
      <c r="W7265" s="2">
        <v>0.48661800486599999</v>
      </c>
      <c r="X7265" s="14">
        <v>3.649635036496</v>
      </c>
    </row>
    <row r="7266" spans="3:24" x14ac:dyDescent="0.25">
      <c r="C7266" s="125"/>
      <c r="D7266" s="122"/>
      <c r="E7266" s="4" t="s">
        <v>33</v>
      </c>
      <c r="F7266" s="5"/>
      <c r="G7266" s="6">
        <v>882</v>
      </c>
      <c r="H7266" s="7">
        <v>558</v>
      </c>
      <c r="I7266" s="1">
        <v>121</v>
      </c>
      <c r="J7266" s="1">
        <v>321</v>
      </c>
      <c r="K7266" s="1">
        <v>93</v>
      </c>
      <c r="L7266" s="1">
        <v>92</v>
      </c>
      <c r="M7266" s="1">
        <v>106</v>
      </c>
      <c r="N7266" s="1">
        <v>245</v>
      </c>
      <c r="O7266" s="1">
        <v>16</v>
      </c>
      <c r="P7266" s="1">
        <v>50</v>
      </c>
      <c r="Q7266" s="1">
        <v>81</v>
      </c>
      <c r="R7266" s="1">
        <v>439</v>
      </c>
      <c r="S7266" s="1">
        <v>237</v>
      </c>
      <c r="T7266" s="1">
        <v>92</v>
      </c>
      <c r="U7266" s="1">
        <v>323</v>
      </c>
      <c r="V7266" s="1">
        <v>30</v>
      </c>
      <c r="W7266" s="1">
        <v>19</v>
      </c>
      <c r="X7266" s="11">
        <v>67</v>
      </c>
    </row>
    <row r="7267" spans="3:24" x14ac:dyDescent="0.25">
      <c r="C7267" s="125"/>
      <c r="D7267" s="122"/>
      <c r="E7267" s="9"/>
      <c r="F7267" s="10"/>
      <c r="G7267" s="8">
        <v>100</v>
      </c>
      <c r="H7267" s="13">
        <v>63.265306122448997</v>
      </c>
      <c r="I7267" s="2">
        <v>13.718820861677999</v>
      </c>
      <c r="J7267" s="2">
        <v>36.394557823128999</v>
      </c>
      <c r="K7267" s="2">
        <v>10.544217687074999</v>
      </c>
      <c r="L7267" s="2">
        <v>10.430839002268</v>
      </c>
      <c r="M7267" s="2">
        <v>12.018140589569001</v>
      </c>
      <c r="N7267" s="2">
        <v>27.777777777777999</v>
      </c>
      <c r="O7267" s="2">
        <v>1.8140589569159999</v>
      </c>
      <c r="P7267" s="2">
        <v>5.6689342403629999</v>
      </c>
      <c r="Q7267" s="2">
        <v>9.1836734693879993</v>
      </c>
      <c r="R7267" s="2">
        <v>49.773242630384999</v>
      </c>
      <c r="S7267" s="2">
        <v>26.870748299319999</v>
      </c>
      <c r="T7267" s="2">
        <v>10.430839002268</v>
      </c>
      <c r="U7267" s="2">
        <v>36.621315192743999</v>
      </c>
      <c r="V7267" s="2">
        <v>3.4013605442179999</v>
      </c>
      <c r="W7267" s="2">
        <v>2.154195011338</v>
      </c>
      <c r="X7267" s="14">
        <v>7.5963718820860002</v>
      </c>
    </row>
    <row r="7268" spans="3:24" x14ac:dyDescent="0.25">
      <c r="C7268" s="125"/>
      <c r="D7268" s="122"/>
      <c r="E7268" s="4" t="s">
        <v>34</v>
      </c>
      <c r="F7268" s="5"/>
      <c r="G7268" s="6">
        <v>299</v>
      </c>
      <c r="H7268" s="7">
        <v>178</v>
      </c>
      <c r="I7268" s="1">
        <v>30</v>
      </c>
      <c r="J7268" s="1">
        <v>82</v>
      </c>
      <c r="K7268" s="1">
        <v>23</v>
      </c>
      <c r="L7268" s="1">
        <v>31</v>
      </c>
      <c r="M7268" s="1">
        <v>34</v>
      </c>
      <c r="N7268" s="1">
        <v>71</v>
      </c>
      <c r="O7268" s="1">
        <v>1</v>
      </c>
      <c r="P7268" s="1">
        <v>15</v>
      </c>
      <c r="Q7268" s="1">
        <v>26</v>
      </c>
      <c r="R7268" s="1">
        <v>141</v>
      </c>
      <c r="S7268" s="1">
        <v>68</v>
      </c>
      <c r="T7268" s="1">
        <v>29</v>
      </c>
      <c r="U7268" s="1">
        <v>111</v>
      </c>
      <c r="V7268" s="1">
        <v>7</v>
      </c>
      <c r="W7268" s="1">
        <v>33</v>
      </c>
      <c r="X7268" s="11">
        <v>16</v>
      </c>
    </row>
    <row r="7269" spans="3:24" x14ac:dyDescent="0.25">
      <c r="C7269" s="125"/>
      <c r="D7269" s="122"/>
      <c r="E7269" s="9"/>
      <c r="F7269" s="10"/>
      <c r="G7269" s="8">
        <v>100</v>
      </c>
      <c r="H7269" s="13">
        <v>59.531772575250997</v>
      </c>
      <c r="I7269" s="2">
        <v>10.033444816054001</v>
      </c>
      <c r="J7269" s="2">
        <v>27.424749163880001</v>
      </c>
      <c r="K7269" s="2">
        <v>7.6923076923079998</v>
      </c>
      <c r="L7269" s="2">
        <v>10.367892976588999</v>
      </c>
      <c r="M7269" s="2">
        <v>11.371237458194001</v>
      </c>
      <c r="N7269" s="2">
        <v>23.745819397992999</v>
      </c>
      <c r="O7269" s="2">
        <v>0.33444816053499998</v>
      </c>
      <c r="P7269" s="2">
        <v>5.0167224080270003</v>
      </c>
      <c r="Q7269" s="2">
        <v>8.6956521739130004</v>
      </c>
      <c r="R7269" s="2">
        <v>47.157190635451997</v>
      </c>
      <c r="S7269" s="2">
        <v>22.742474916388002</v>
      </c>
      <c r="T7269" s="2">
        <v>9.6989966555180001</v>
      </c>
      <c r="U7269" s="2">
        <v>37.123745819398003</v>
      </c>
      <c r="V7269" s="2">
        <v>2.3411371237459999</v>
      </c>
      <c r="W7269" s="2">
        <v>11.036789297659</v>
      </c>
      <c r="X7269" s="14">
        <v>5.3511705685619999</v>
      </c>
    </row>
    <row r="7270" spans="3:24" x14ac:dyDescent="0.25">
      <c r="C7270" s="125"/>
      <c r="D7270" s="122"/>
      <c r="E7270" s="4" t="s">
        <v>35</v>
      </c>
      <c r="F7270" s="5"/>
      <c r="G7270" s="6">
        <v>1181</v>
      </c>
      <c r="H7270" s="7">
        <v>736</v>
      </c>
      <c r="I7270" s="1">
        <v>151</v>
      </c>
      <c r="J7270" s="1">
        <v>403</v>
      </c>
      <c r="K7270" s="1">
        <v>116</v>
      </c>
      <c r="L7270" s="1">
        <v>123</v>
      </c>
      <c r="M7270" s="1">
        <v>140</v>
      </c>
      <c r="N7270" s="1">
        <v>316</v>
      </c>
      <c r="O7270" s="1">
        <v>17</v>
      </c>
      <c r="P7270" s="1">
        <v>65</v>
      </c>
      <c r="Q7270" s="1">
        <v>107</v>
      </c>
      <c r="R7270" s="1">
        <v>580</v>
      </c>
      <c r="S7270" s="1">
        <v>305</v>
      </c>
      <c r="T7270" s="1">
        <v>121</v>
      </c>
      <c r="U7270" s="1">
        <v>434</v>
      </c>
      <c r="V7270" s="1">
        <v>37</v>
      </c>
      <c r="W7270" s="1">
        <v>52</v>
      </c>
      <c r="X7270" s="11">
        <v>83</v>
      </c>
    </row>
    <row r="7271" spans="3:24" x14ac:dyDescent="0.25">
      <c r="C7271" s="125"/>
      <c r="D7271" s="122"/>
      <c r="E7271" s="9"/>
      <c r="F7271" s="10"/>
      <c r="G7271" s="8">
        <v>100</v>
      </c>
      <c r="H7271" s="13">
        <v>62.320067739203999</v>
      </c>
      <c r="I7271" s="2">
        <v>12.785774767146</v>
      </c>
      <c r="J7271" s="2">
        <v>34.123624047417003</v>
      </c>
      <c r="K7271" s="2">
        <v>9.822184589331</v>
      </c>
      <c r="L7271" s="2">
        <v>10.414902624893999</v>
      </c>
      <c r="M7271" s="2">
        <v>11.854360711262</v>
      </c>
      <c r="N7271" s="2">
        <v>26.756985605419001</v>
      </c>
      <c r="O7271" s="2">
        <v>1.4394580863669999</v>
      </c>
      <c r="P7271" s="2">
        <v>5.5038103302290002</v>
      </c>
      <c r="Q7271" s="2">
        <v>9.0601185436070004</v>
      </c>
      <c r="R7271" s="2">
        <v>49.110922946655002</v>
      </c>
      <c r="S7271" s="2">
        <v>25.825571549534001</v>
      </c>
      <c r="T7271" s="2">
        <v>10.245554614733001</v>
      </c>
      <c r="U7271" s="2">
        <v>36.748518204911001</v>
      </c>
      <c r="V7271" s="2">
        <v>3.1329381879759999</v>
      </c>
      <c r="W7271" s="2">
        <v>4.403048264183</v>
      </c>
      <c r="X7271" s="14">
        <v>7.0279424216770003</v>
      </c>
    </row>
    <row r="7272" spans="3:24" x14ac:dyDescent="0.25">
      <c r="C7272" s="125"/>
      <c r="D7272" s="121" t="s">
        <v>21</v>
      </c>
      <c r="E7272" s="18" t="s">
        <v>25</v>
      </c>
      <c r="F7272" s="17"/>
      <c r="G7272" s="19">
        <v>268</v>
      </c>
      <c r="H7272" s="21">
        <v>183</v>
      </c>
      <c r="I7272" s="3">
        <v>33</v>
      </c>
      <c r="J7272" s="3">
        <v>137</v>
      </c>
      <c r="K7272" s="3">
        <v>60</v>
      </c>
      <c r="L7272" s="3">
        <v>37</v>
      </c>
      <c r="M7272" s="3">
        <v>41</v>
      </c>
      <c r="N7272" s="3">
        <v>77</v>
      </c>
      <c r="O7272" s="3">
        <v>11</v>
      </c>
      <c r="P7272" s="3">
        <v>7</v>
      </c>
      <c r="Q7272" s="3">
        <v>24</v>
      </c>
      <c r="R7272" s="3">
        <v>140</v>
      </c>
      <c r="S7272" s="3">
        <v>111</v>
      </c>
      <c r="T7272" s="3">
        <v>22</v>
      </c>
      <c r="U7272" s="3">
        <v>57</v>
      </c>
      <c r="V7272" s="3">
        <v>13</v>
      </c>
      <c r="W7272" s="3">
        <v>0</v>
      </c>
      <c r="X7272" s="22">
        <v>12</v>
      </c>
    </row>
    <row r="7273" spans="3:24" x14ac:dyDescent="0.25">
      <c r="C7273" s="125"/>
      <c r="D7273" s="122"/>
      <c r="E7273" s="9"/>
      <c r="F7273" s="10"/>
      <c r="G7273" s="8">
        <v>100</v>
      </c>
      <c r="H7273" s="13">
        <v>68.283582089551999</v>
      </c>
      <c r="I7273" s="2">
        <v>12.313432835821001</v>
      </c>
      <c r="J7273" s="2">
        <v>51.119402985074998</v>
      </c>
      <c r="K7273" s="2">
        <v>22.388059701492999</v>
      </c>
      <c r="L7273" s="2">
        <v>13.805970149254</v>
      </c>
      <c r="M7273" s="2">
        <v>15.298507462687001</v>
      </c>
      <c r="N7273" s="2">
        <v>28.731343283582</v>
      </c>
      <c r="O7273" s="2">
        <v>4.1044776119400002</v>
      </c>
      <c r="P7273" s="2">
        <v>2.6119402985070002</v>
      </c>
      <c r="Q7273" s="2">
        <v>8.9552238805969999</v>
      </c>
      <c r="R7273" s="2">
        <v>52.238805970149002</v>
      </c>
      <c r="S7273" s="2">
        <v>41.417910447761003</v>
      </c>
      <c r="T7273" s="2">
        <v>8.2089552238810004</v>
      </c>
      <c r="U7273" s="2">
        <v>21.268656716418</v>
      </c>
      <c r="V7273" s="2">
        <v>4.8507462686569998</v>
      </c>
      <c r="W7273" s="16">
        <v>0</v>
      </c>
      <c r="X7273" s="14">
        <v>4.477611940299</v>
      </c>
    </row>
    <row r="7274" spans="3:24" x14ac:dyDescent="0.25">
      <c r="C7274" s="125"/>
      <c r="D7274" s="122"/>
      <c r="E7274" s="4" t="s">
        <v>26</v>
      </c>
      <c r="F7274" s="5"/>
      <c r="G7274" s="6">
        <v>338</v>
      </c>
      <c r="H7274" s="7">
        <v>226</v>
      </c>
      <c r="I7274" s="1">
        <v>43</v>
      </c>
      <c r="J7274" s="1">
        <v>131</v>
      </c>
      <c r="K7274" s="1">
        <v>51</v>
      </c>
      <c r="L7274" s="1">
        <v>55</v>
      </c>
      <c r="M7274" s="1">
        <v>52</v>
      </c>
      <c r="N7274" s="1">
        <v>91</v>
      </c>
      <c r="O7274" s="1">
        <v>6</v>
      </c>
      <c r="P7274" s="1">
        <v>19</v>
      </c>
      <c r="Q7274" s="1">
        <v>32</v>
      </c>
      <c r="R7274" s="1">
        <v>178</v>
      </c>
      <c r="S7274" s="1">
        <v>116</v>
      </c>
      <c r="T7274" s="1">
        <v>37</v>
      </c>
      <c r="U7274" s="1">
        <v>104</v>
      </c>
      <c r="V7274" s="1">
        <v>15</v>
      </c>
      <c r="W7274" s="1">
        <v>2</v>
      </c>
      <c r="X7274" s="11">
        <v>16</v>
      </c>
    </row>
    <row r="7275" spans="3:24" x14ac:dyDescent="0.25">
      <c r="C7275" s="125"/>
      <c r="D7275" s="122"/>
      <c r="E7275" s="9"/>
      <c r="F7275" s="10"/>
      <c r="G7275" s="8">
        <v>100</v>
      </c>
      <c r="H7275" s="13">
        <v>66.863905325443994</v>
      </c>
      <c r="I7275" s="2">
        <v>12.721893491124</v>
      </c>
      <c r="J7275" s="2">
        <v>38.757396449703997</v>
      </c>
      <c r="K7275" s="2">
        <v>15.088757396449999</v>
      </c>
      <c r="L7275" s="2">
        <v>16.272189349112001</v>
      </c>
      <c r="M7275" s="2">
        <v>15.384615384615</v>
      </c>
      <c r="N7275" s="2">
        <v>26.923076923077002</v>
      </c>
      <c r="O7275" s="2">
        <v>1.775147928994</v>
      </c>
      <c r="P7275" s="2">
        <v>5.6213017751479999</v>
      </c>
      <c r="Q7275" s="2">
        <v>9.4674556213019994</v>
      </c>
      <c r="R7275" s="2">
        <v>52.662721893491003</v>
      </c>
      <c r="S7275" s="2">
        <v>34.319526627218998</v>
      </c>
      <c r="T7275" s="2">
        <v>10.946745562129999</v>
      </c>
      <c r="U7275" s="2">
        <v>30.769230769231001</v>
      </c>
      <c r="V7275" s="2">
        <v>4.4378698224850002</v>
      </c>
      <c r="W7275" s="2">
        <v>0.59171597633100004</v>
      </c>
      <c r="X7275" s="14">
        <v>4.7337278106509997</v>
      </c>
    </row>
    <row r="7276" spans="3:24" x14ac:dyDescent="0.25">
      <c r="C7276" s="125"/>
      <c r="D7276" s="122"/>
      <c r="E7276" s="4" t="s">
        <v>27</v>
      </c>
      <c r="F7276" s="5"/>
      <c r="G7276" s="6">
        <v>241</v>
      </c>
      <c r="H7276" s="7">
        <v>158</v>
      </c>
      <c r="I7276" s="1">
        <v>22</v>
      </c>
      <c r="J7276" s="1">
        <v>89</v>
      </c>
      <c r="K7276" s="1">
        <v>32</v>
      </c>
      <c r="L7276" s="1">
        <v>22</v>
      </c>
      <c r="M7276" s="1">
        <v>21</v>
      </c>
      <c r="N7276" s="1">
        <v>73</v>
      </c>
      <c r="O7276" s="1">
        <v>4</v>
      </c>
      <c r="P7276" s="1">
        <v>10</v>
      </c>
      <c r="Q7276" s="1">
        <v>22</v>
      </c>
      <c r="R7276" s="1">
        <v>119</v>
      </c>
      <c r="S7276" s="1">
        <v>64</v>
      </c>
      <c r="T7276" s="1">
        <v>26</v>
      </c>
      <c r="U7276" s="1">
        <v>80</v>
      </c>
      <c r="V7276" s="1">
        <v>9</v>
      </c>
      <c r="W7276" s="1">
        <v>2</v>
      </c>
      <c r="X7276" s="11">
        <v>14</v>
      </c>
    </row>
    <row r="7277" spans="3:24" x14ac:dyDescent="0.25">
      <c r="C7277" s="125"/>
      <c r="D7277" s="122"/>
      <c r="E7277" s="9"/>
      <c r="F7277" s="10"/>
      <c r="G7277" s="8">
        <v>100</v>
      </c>
      <c r="H7277" s="13">
        <v>65.560165975103999</v>
      </c>
      <c r="I7277" s="2">
        <v>9.1286307053940003</v>
      </c>
      <c r="J7277" s="2">
        <v>36.929460580913002</v>
      </c>
      <c r="K7277" s="2">
        <v>13.278008298754999</v>
      </c>
      <c r="L7277" s="2">
        <v>9.1286307053940003</v>
      </c>
      <c r="M7277" s="2">
        <v>8.7136929460579999</v>
      </c>
      <c r="N7277" s="2">
        <v>30.290456431534999</v>
      </c>
      <c r="O7277" s="2">
        <v>1.6597510373440001</v>
      </c>
      <c r="P7277" s="2">
        <v>4.1493775933609998</v>
      </c>
      <c r="Q7277" s="2">
        <v>9.1286307053940003</v>
      </c>
      <c r="R7277" s="2">
        <v>49.377593360996002</v>
      </c>
      <c r="S7277" s="2">
        <v>26.556016597509998</v>
      </c>
      <c r="T7277" s="2">
        <v>10.788381742739</v>
      </c>
      <c r="U7277" s="2">
        <v>33.195020746887998</v>
      </c>
      <c r="V7277" s="2">
        <v>3.7344398340249998</v>
      </c>
      <c r="W7277" s="2">
        <v>0.82987551867200005</v>
      </c>
      <c r="X7277" s="14">
        <v>5.8091286307049996</v>
      </c>
    </row>
    <row r="7278" spans="3:24" x14ac:dyDescent="0.25">
      <c r="C7278" s="125"/>
      <c r="D7278" s="122"/>
      <c r="E7278" s="4" t="s">
        <v>28</v>
      </c>
      <c r="F7278" s="5"/>
      <c r="G7278" s="6">
        <v>180</v>
      </c>
      <c r="H7278" s="7">
        <v>115</v>
      </c>
      <c r="I7278" s="1">
        <v>26</v>
      </c>
      <c r="J7278" s="1">
        <v>66</v>
      </c>
      <c r="K7278" s="1">
        <v>16</v>
      </c>
      <c r="L7278" s="1">
        <v>19</v>
      </c>
      <c r="M7278" s="1">
        <v>24</v>
      </c>
      <c r="N7278" s="1">
        <v>46</v>
      </c>
      <c r="O7278" s="1">
        <v>5</v>
      </c>
      <c r="P7278" s="1">
        <v>13</v>
      </c>
      <c r="Q7278" s="1">
        <v>22</v>
      </c>
      <c r="R7278" s="1">
        <v>80</v>
      </c>
      <c r="S7278" s="1">
        <v>42</v>
      </c>
      <c r="T7278" s="1">
        <v>11</v>
      </c>
      <c r="U7278" s="1">
        <v>52</v>
      </c>
      <c r="V7278" s="1">
        <v>5</v>
      </c>
      <c r="W7278" s="1">
        <v>7</v>
      </c>
      <c r="X7278" s="11">
        <v>22</v>
      </c>
    </row>
    <row r="7279" spans="3:24" x14ac:dyDescent="0.25">
      <c r="C7279" s="125"/>
      <c r="D7279" s="122"/>
      <c r="E7279" s="9"/>
      <c r="F7279" s="10"/>
      <c r="G7279" s="8">
        <v>100</v>
      </c>
      <c r="H7279" s="13">
        <v>63.888888888888999</v>
      </c>
      <c r="I7279" s="2">
        <v>14.444444444444001</v>
      </c>
      <c r="J7279" s="2">
        <v>36.666666666666998</v>
      </c>
      <c r="K7279" s="2">
        <v>8.8888888888889994</v>
      </c>
      <c r="L7279" s="2">
        <v>10.555555555555999</v>
      </c>
      <c r="M7279" s="2">
        <v>13.333333333333</v>
      </c>
      <c r="N7279" s="2">
        <v>25.555555555556001</v>
      </c>
      <c r="O7279" s="2">
        <v>2.7777777777780002</v>
      </c>
      <c r="P7279" s="2">
        <v>7.2222222222220003</v>
      </c>
      <c r="Q7279" s="2">
        <v>12.222222222221999</v>
      </c>
      <c r="R7279" s="2">
        <v>44.444444444444002</v>
      </c>
      <c r="S7279" s="2">
        <v>23.333333333333002</v>
      </c>
      <c r="T7279" s="2">
        <v>6.1111111111109997</v>
      </c>
      <c r="U7279" s="2">
        <v>28.888888888888999</v>
      </c>
      <c r="V7279" s="2">
        <v>2.7777777777780002</v>
      </c>
      <c r="W7279" s="2">
        <v>3.8888888888889999</v>
      </c>
      <c r="X7279" s="14">
        <v>12.222222222221999</v>
      </c>
    </row>
    <row r="7280" spans="3:24" x14ac:dyDescent="0.25">
      <c r="C7280" s="125"/>
      <c r="D7280" s="122"/>
      <c r="E7280" s="4" t="s">
        <v>29</v>
      </c>
      <c r="F7280" s="5"/>
      <c r="G7280" s="6">
        <v>83</v>
      </c>
      <c r="H7280" s="7">
        <v>57</v>
      </c>
      <c r="I7280" s="1">
        <v>11</v>
      </c>
      <c r="J7280" s="1">
        <v>25</v>
      </c>
      <c r="K7280" s="1">
        <v>11</v>
      </c>
      <c r="L7280" s="1">
        <v>6</v>
      </c>
      <c r="M7280" s="1">
        <v>6</v>
      </c>
      <c r="N7280" s="1">
        <v>18</v>
      </c>
      <c r="O7280" s="1">
        <v>0</v>
      </c>
      <c r="P7280" s="1">
        <v>4</v>
      </c>
      <c r="Q7280" s="1">
        <v>12</v>
      </c>
      <c r="R7280" s="1">
        <v>35</v>
      </c>
      <c r="S7280" s="1">
        <v>17</v>
      </c>
      <c r="T7280" s="1">
        <v>11</v>
      </c>
      <c r="U7280" s="1">
        <v>34</v>
      </c>
      <c r="V7280" s="1">
        <v>4</v>
      </c>
      <c r="W7280" s="1">
        <v>3</v>
      </c>
      <c r="X7280" s="11">
        <v>2</v>
      </c>
    </row>
    <row r="7281" spans="3:24" x14ac:dyDescent="0.25">
      <c r="C7281" s="125"/>
      <c r="D7281" s="122"/>
      <c r="E7281" s="9"/>
      <c r="F7281" s="10"/>
      <c r="G7281" s="8">
        <v>100</v>
      </c>
      <c r="H7281" s="13">
        <v>68.674698795181001</v>
      </c>
      <c r="I7281" s="2">
        <v>13.253012048193</v>
      </c>
      <c r="J7281" s="2">
        <v>30.120481927711001</v>
      </c>
      <c r="K7281" s="2">
        <v>13.253012048193</v>
      </c>
      <c r="L7281" s="2">
        <v>7.2289156626509996</v>
      </c>
      <c r="M7281" s="2">
        <v>7.2289156626509996</v>
      </c>
      <c r="N7281" s="2">
        <v>21.686746987951999</v>
      </c>
      <c r="O7281" s="16">
        <v>0</v>
      </c>
      <c r="P7281" s="2">
        <v>4.819277108434</v>
      </c>
      <c r="Q7281" s="2">
        <v>14.457831325300999</v>
      </c>
      <c r="R7281" s="2">
        <v>42.168674698795002</v>
      </c>
      <c r="S7281" s="2">
        <v>20.481927710842999</v>
      </c>
      <c r="T7281" s="2">
        <v>13.253012048193</v>
      </c>
      <c r="U7281" s="2">
        <v>40.963855421687001</v>
      </c>
      <c r="V7281" s="2">
        <v>4.819277108434</v>
      </c>
      <c r="W7281" s="2">
        <v>3.6144578313250002</v>
      </c>
      <c r="X7281" s="14">
        <v>2.409638554217</v>
      </c>
    </row>
    <row r="7282" spans="3:24" x14ac:dyDescent="0.25">
      <c r="C7282" s="125"/>
      <c r="D7282" s="122"/>
      <c r="E7282" s="4" t="s">
        <v>30</v>
      </c>
      <c r="F7282" s="5"/>
      <c r="G7282" s="6">
        <v>26</v>
      </c>
      <c r="H7282" s="7">
        <v>13</v>
      </c>
      <c r="I7282" s="1">
        <v>2</v>
      </c>
      <c r="J7282" s="1">
        <v>6</v>
      </c>
      <c r="K7282" s="1">
        <v>0</v>
      </c>
      <c r="L7282" s="1">
        <v>2</v>
      </c>
      <c r="M7282" s="1">
        <v>4</v>
      </c>
      <c r="N7282" s="1">
        <v>6</v>
      </c>
      <c r="O7282" s="1">
        <v>0</v>
      </c>
      <c r="P7282" s="1">
        <v>1</v>
      </c>
      <c r="Q7282" s="1">
        <v>0</v>
      </c>
      <c r="R7282" s="1">
        <v>12</v>
      </c>
      <c r="S7282" s="1">
        <v>6</v>
      </c>
      <c r="T7282" s="1">
        <v>2</v>
      </c>
      <c r="U7282" s="1">
        <v>6</v>
      </c>
      <c r="V7282" s="1">
        <v>0</v>
      </c>
      <c r="W7282" s="1">
        <v>2</v>
      </c>
      <c r="X7282" s="11">
        <v>4</v>
      </c>
    </row>
    <row r="7283" spans="3:24" x14ac:dyDescent="0.25">
      <c r="C7283" s="125"/>
      <c r="D7283" s="122"/>
      <c r="E7283" s="9"/>
      <c r="F7283" s="10"/>
      <c r="G7283" s="8">
        <v>100</v>
      </c>
      <c r="H7283" s="13">
        <v>50</v>
      </c>
      <c r="I7283" s="2">
        <v>7.6923076923079998</v>
      </c>
      <c r="J7283" s="2">
        <v>23.076923076922998</v>
      </c>
      <c r="K7283" s="16">
        <v>0</v>
      </c>
      <c r="L7283" s="2">
        <v>7.6923076923079998</v>
      </c>
      <c r="M7283" s="2">
        <v>15.384615384615</v>
      </c>
      <c r="N7283" s="2">
        <v>23.076923076922998</v>
      </c>
      <c r="O7283" s="16">
        <v>0</v>
      </c>
      <c r="P7283" s="2">
        <v>3.8461538461539999</v>
      </c>
      <c r="Q7283" s="16">
        <v>0</v>
      </c>
      <c r="R7283" s="2">
        <v>46.153846153845997</v>
      </c>
      <c r="S7283" s="2">
        <v>23.076923076922998</v>
      </c>
      <c r="T7283" s="2">
        <v>7.6923076923079998</v>
      </c>
      <c r="U7283" s="2">
        <v>23.076923076922998</v>
      </c>
      <c r="V7283" s="16">
        <v>0</v>
      </c>
      <c r="W7283" s="2">
        <v>7.6923076923079998</v>
      </c>
      <c r="X7283" s="14">
        <v>15.384615384615</v>
      </c>
    </row>
    <row r="7284" spans="3:24" x14ac:dyDescent="0.25">
      <c r="C7284" s="125"/>
      <c r="D7284" s="122"/>
      <c r="E7284" s="4" t="s">
        <v>31</v>
      </c>
      <c r="F7284" s="5"/>
      <c r="G7284" s="6">
        <v>3</v>
      </c>
      <c r="H7284" s="7">
        <v>2</v>
      </c>
      <c r="I7284" s="1">
        <v>1</v>
      </c>
      <c r="J7284" s="1">
        <v>1</v>
      </c>
      <c r="K7284" s="1">
        <v>0</v>
      </c>
      <c r="L7284" s="1">
        <v>0</v>
      </c>
      <c r="M7284" s="1">
        <v>0</v>
      </c>
      <c r="N7284" s="1">
        <v>0</v>
      </c>
      <c r="O7284" s="1">
        <v>0</v>
      </c>
      <c r="P7284" s="1">
        <v>0</v>
      </c>
      <c r="Q7284" s="1">
        <v>1</v>
      </c>
      <c r="R7284" s="1">
        <v>1</v>
      </c>
      <c r="S7284" s="1">
        <v>1</v>
      </c>
      <c r="T7284" s="1">
        <v>0</v>
      </c>
      <c r="U7284" s="1">
        <v>1</v>
      </c>
      <c r="V7284" s="1">
        <v>0</v>
      </c>
      <c r="W7284" s="1">
        <v>1</v>
      </c>
      <c r="X7284" s="11">
        <v>0</v>
      </c>
    </row>
    <row r="7285" spans="3:24" x14ac:dyDescent="0.25">
      <c r="C7285" s="125"/>
      <c r="D7285" s="122"/>
      <c r="E7285" s="9"/>
      <c r="F7285" s="10"/>
      <c r="G7285" s="8">
        <v>100</v>
      </c>
      <c r="H7285" s="13">
        <v>66.666666666666998</v>
      </c>
      <c r="I7285" s="2">
        <v>33.333333333333002</v>
      </c>
      <c r="J7285" s="2">
        <v>33.333333333333002</v>
      </c>
      <c r="K7285" s="16">
        <v>0</v>
      </c>
      <c r="L7285" s="16">
        <v>0</v>
      </c>
      <c r="M7285" s="16">
        <v>0</v>
      </c>
      <c r="N7285" s="16">
        <v>0</v>
      </c>
      <c r="O7285" s="16">
        <v>0</v>
      </c>
      <c r="P7285" s="16">
        <v>0</v>
      </c>
      <c r="Q7285" s="2">
        <v>33.333333333333002</v>
      </c>
      <c r="R7285" s="2">
        <v>33.333333333333002</v>
      </c>
      <c r="S7285" s="2">
        <v>33.333333333333002</v>
      </c>
      <c r="T7285" s="16">
        <v>0</v>
      </c>
      <c r="U7285" s="2">
        <v>33.333333333333002</v>
      </c>
      <c r="V7285" s="16">
        <v>0</v>
      </c>
      <c r="W7285" s="2">
        <v>33.333333333333002</v>
      </c>
      <c r="X7285" s="32">
        <v>0</v>
      </c>
    </row>
    <row r="7286" spans="3:24" x14ac:dyDescent="0.25">
      <c r="C7286" s="125"/>
      <c r="D7286" s="122"/>
      <c r="E7286" s="4" t="s">
        <v>32</v>
      </c>
      <c r="F7286" s="5"/>
      <c r="G7286" s="6">
        <v>606</v>
      </c>
      <c r="H7286" s="7">
        <v>409</v>
      </c>
      <c r="I7286" s="1">
        <v>76</v>
      </c>
      <c r="J7286" s="1">
        <v>268</v>
      </c>
      <c r="K7286" s="1">
        <v>111</v>
      </c>
      <c r="L7286" s="1">
        <v>92</v>
      </c>
      <c r="M7286" s="1">
        <v>93</v>
      </c>
      <c r="N7286" s="1">
        <v>168</v>
      </c>
      <c r="O7286" s="1">
        <v>17</v>
      </c>
      <c r="P7286" s="1">
        <v>26</v>
      </c>
      <c r="Q7286" s="1">
        <v>56</v>
      </c>
      <c r="R7286" s="1">
        <v>318</v>
      </c>
      <c r="S7286" s="1">
        <v>227</v>
      </c>
      <c r="T7286" s="1">
        <v>59</v>
      </c>
      <c r="U7286" s="1">
        <v>161</v>
      </c>
      <c r="V7286" s="1">
        <v>28</v>
      </c>
      <c r="W7286" s="1">
        <v>2</v>
      </c>
      <c r="X7286" s="11">
        <v>28</v>
      </c>
    </row>
    <row r="7287" spans="3:24" x14ac:dyDescent="0.25">
      <c r="C7287" s="125"/>
      <c r="D7287" s="122"/>
      <c r="E7287" s="9"/>
      <c r="F7287" s="10"/>
      <c r="G7287" s="8">
        <v>100</v>
      </c>
      <c r="H7287" s="13">
        <v>67.491749174917004</v>
      </c>
      <c r="I7287" s="2">
        <v>12.541254125412999</v>
      </c>
      <c r="J7287" s="2">
        <v>44.224422442243998</v>
      </c>
      <c r="K7287" s="2">
        <v>18.316831683168001</v>
      </c>
      <c r="L7287" s="2">
        <v>15.181518151815</v>
      </c>
      <c r="M7287" s="2">
        <v>15.346534653465</v>
      </c>
      <c r="N7287" s="2">
        <v>27.722772277228</v>
      </c>
      <c r="O7287" s="2">
        <v>2.8052805280530002</v>
      </c>
      <c r="P7287" s="2">
        <v>4.290429042904</v>
      </c>
      <c r="Q7287" s="2">
        <v>9.2409240924089993</v>
      </c>
      <c r="R7287" s="2">
        <v>52.475247524752</v>
      </c>
      <c r="S7287" s="2">
        <v>37.458745874587002</v>
      </c>
      <c r="T7287" s="2">
        <v>9.7359735973599992</v>
      </c>
      <c r="U7287" s="2">
        <v>26.567656765677</v>
      </c>
      <c r="V7287" s="2">
        <v>4.6204620462049997</v>
      </c>
      <c r="W7287" s="2">
        <v>0.33003300330000002</v>
      </c>
      <c r="X7287" s="14">
        <v>4.6204620462049997</v>
      </c>
    </row>
    <row r="7288" spans="3:24" x14ac:dyDescent="0.25">
      <c r="C7288" s="125"/>
      <c r="D7288" s="122"/>
      <c r="E7288" s="4" t="s">
        <v>33</v>
      </c>
      <c r="F7288" s="5"/>
      <c r="G7288" s="6">
        <v>421</v>
      </c>
      <c r="H7288" s="7">
        <v>273</v>
      </c>
      <c r="I7288" s="1">
        <v>48</v>
      </c>
      <c r="J7288" s="1">
        <v>155</v>
      </c>
      <c r="K7288" s="1">
        <v>48</v>
      </c>
      <c r="L7288" s="1">
        <v>41</v>
      </c>
      <c r="M7288" s="1">
        <v>45</v>
      </c>
      <c r="N7288" s="1">
        <v>119</v>
      </c>
      <c r="O7288" s="1">
        <v>9</v>
      </c>
      <c r="P7288" s="1">
        <v>23</v>
      </c>
      <c r="Q7288" s="1">
        <v>44</v>
      </c>
      <c r="R7288" s="1">
        <v>199</v>
      </c>
      <c r="S7288" s="1">
        <v>106</v>
      </c>
      <c r="T7288" s="1">
        <v>37</v>
      </c>
      <c r="U7288" s="1">
        <v>132</v>
      </c>
      <c r="V7288" s="1">
        <v>14</v>
      </c>
      <c r="W7288" s="1">
        <v>9</v>
      </c>
      <c r="X7288" s="11">
        <v>36</v>
      </c>
    </row>
    <row r="7289" spans="3:24" x14ac:dyDescent="0.25">
      <c r="C7289" s="125"/>
      <c r="D7289" s="122"/>
      <c r="E7289" s="9"/>
      <c r="F7289" s="10"/>
      <c r="G7289" s="8">
        <v>100</v>
      </c>
      <c r="H7289" s="13">
        <v>64.845605700712994</v>
      </c>
      <c r="I7289" s="2">
        <v>11.401425178147001</v>
      </c>
      <c r="J7289" s="2">
        <v>36.817102137767002</v>
      </c>
      <c r="K7289" s="2">
        <v>11.401425178147001</v>
      </c>
      <c r="L7289" s="2">
        <v>9.7387173396669997</v>
      </c>
      <c r="M7289" s="2">
        <v>10.688836104512999</v>
      </c>
      <c r="N7289" s="2">
        <v>28.266033254157001</v>
      </c>
      <c r="O7289" s="2">
        <v>2.1377672209030001</v>
      </c>
      <c r="P7289" s="2">
        <v>5.4631828978619996</v>
      </c>
      <c r="Q7289" s="2">
        <v>10.451306413301999</v>
      </c>
      <c r="R7289" s="2">
        <v>47.268408551069001</v>
      </c>
      <c r="S7289" s="2">
        <v>25.178147268408999</v>
      </c>
      <c r="T7289" s="2">
        <v>8.7885985748220001</v>
      </c>
      <c r="U7289" s="2">
        <v>31.353919239905</v>
      </c>
      <c r="V7289" s="2">
        <v>3.3254156769600001</v>
      </c>
      <c r="W7289" s="2">
        <v>2.1377672209030001</v>
      </c>
      <c r="X7289" s="14">
        <v>8.5510688836100002</v>
      </c>
    </row>
    <row r="7290" spans="3:24" x14ac:dyDescent="0.25">
      <c r="C7290" s="125"/>
      <c r="D7290" s="122"/>
      <c r="E7290" s="4" t="s">
        <v>34</v>
      </c>
      <c r="F7290" s="5"/>
      <c r="G7290" s="6">
        <v>112</v>
      </c>
      <c r="H7290" s="7">
        <v>72</v>
      </c>
      <c r="I7290" s="1">
        <v>14</v>
      </c>
      <c r="J7290" s="1">
        <v>32</v>
      </c>
      <c r="K7290" s="1">
        <v>11</v>
      </c>
      <c r="L7290" s="1">
        <v>8</v>
      </c>
      <c r="M7290" s="1">
        <v>10</v>
      </c>
      <c r="N7290" s="1">
        <v>24</v>
      </c>
      <c r="O7290" s="1">
        <v>0</v>
      </c>
      <c r="P7290" s="1">
        <v>5</v>
      </c>
      <c r="Q7290" s="1">
        <v>13</v>
      </c>
      <c r="R7290" s="1">
        <v>48</v>
      </c>
      <c r="S7290" s="1">
        <v>24</v>
      </c>
      <c r="T7290" s="1">
        <v>13</v>
      </c>
      <c r="U7290" s="1">
        <v>41</v>
      </c>
      <c r="V7290" s="1">
        <v>4</v>
      </c>
      <c r="W7290" s="1">
        <v>6</v>
      </c>
      <c r="X7290" s="11">
        <v>6</v>
      </c>
    </row>
    <row r="7291" spans="3:24" x14ac:dyDescent="0.25">
      <c r="C7291" s="125"/>
      <c r="D7291" s="122"/>
      <c r="E7291" s="9"/>
      <c r="F7291" s="10"/>
      <c r="G7291" s="8">
        <v>100</v>
      </c>
      <c r="H7291" s="13">
        <v>64.285714285713993</v>
      </c>
      <c r="I7291" s="2">
        <v>12.5</v>
      </c>
      <c r="J7291" s="2">
        <v>28.571428571428999</v>
      </c>
      <c r="K7291" s="2">
        <v>9.8214285714289993</v>
      </c>
      <c r="L7291" s="2">
        <v>7.1428571428570002</v>
      </c>
      <c r="M7291" s="2">
        <v>8.9285714285710007</v>
      </c>
      <c r="N7291" s="2">
        <v>21.428571428571001</v>
      </c>
      <c r="O7291" s="16">
        <v>0</v>
      </c>
      <c r="P7291" s="2">
        <v>4.4642857142860004</v>
      </c>
      <c r="Q7291" s="2">
        <v>11.607142857143</v>
      </c>
      <c r="R7291" s="2">
        <v>42.857142857143003</v>
      </c>
      <c r="S7291" s="2">
        <v>21.428571428571001</v>
      </c>
      <c r="T7291" s="2">
        <v>11.607142857143</v>
      </c>
      <c r="U7291" s="2">
        <v>36.607142857143003</v>
      </c>
      <c r="V7291" s="2">
        <v>3.5714285714290002</v>
      </c>
      <c r="W7291" s="2">
        <v>5.3571428571429998</v>
      </c>
      <c r="X7291" s="14">
        <v>5.3571428571429998</v>
      </c>
    </row>
    <row r="7292" spans="3:24" x14ac:dyDescent="0.25">
      <c r="C7292" s="125"/>
      <c r="D7292" s="122"/>
      <c r="E7292" s="4" t="s">
        <v>35</v>
      </c>
      <c r="F7292" s="5"/>
      <c r="G7292" s="6">
        <v>533</v>
      </c>
      <c r="H7292" s="7">
        <v>345</v>
      </c>
      <c r="I7292" s="1">
        <v>62</v>
      </c>
      <c r="J7292" s="1">
        <v>187</v>
      </c>
      <c r="K7292" s="1">
        <v>59</v>
      </c>
      <c r="L7292" s="1">
        <v>49</v>
      </c>
      <c r="M7292" s="1">
        <v>55</v>
      </c>
      <c r="N7292" s="1">
        <v>143</v>
      </c>
      <c r="O7292" s="1">
        <v>9</v>
      </c>
      <c r="P7292" s="1">
        <v>28</v>
      </c>
      <c r="Q7292" s="1">
        <v>57</v>
      </c>
      <c r="R7292" s="1">
        <v>247</v>
      </c>
      <c r="S7292" s="1">
        <v>130</v>
      </c>
      <c r="T7292" s="1">
        <v>50</v>
      </c>
      <c r="U7292" s="1">
        <v>173</v>
      </c>
      <c r="V7292" s="1">
        <v>18</v>
      </c>
      <c r="W7292" s="1">
        <v>15</v>
      </c>
      <c r="X7292" s="11">
        <v>42</v>
      </c>
    </row>
    <row r="7293" spans="3:24" x14ac:dyDescent="0.25">
      <c r="C7293" s="125"/>
      <c r="D7293" s="122"/>
      <c r="E7293" s="9"/>
      <c r="F7293" s="10"/>
      <c r="G7293" s="8">
        <v>100</v>
      </c>
      <c r="H7293" s="13">
        <v>64.727954971857002</v>
      </c>
      <c r="I7293" s="2">
        <v>11.632270168856</v>
      </c>
      <c r="J7293" s="2">
        <v>35.084427767355002</v>
      </c>
      <c r="K7293" s="2">
        <v>11.069418386492</v>
      </c>
      <c r="L7293" s="2">
        <v>9.1932457786120008</v>
      </c>
      <c r="M7293" s="2">
        <v>10.31894934334</v>
      </c>
      <c r="N7293" s="2">
        <v>26.829268292683</v>
      </c>
      <c r="O7293" s="2">
        <v>1.6885553470920001</v>
      </c>
      <c r="P7293" s="2">
        <v>5.2532833020640002</v>
      </c>
      <c r="Q7293" s="2">
        <v>10.694183864916001</v>
      </c>
      <c r="R7293" s="2">
        <v>46.341463414633999</v>
      </c>
      <c r="S7293" s="2">
        <v>24.390243902439</v>
      </c>
      <c r="T7293" s="2">
        <v>9.3808630393999994</v>
      </c>
      <c r="U7293" s="2">
        <v>32.457786116323</v>
      </c>
      <c r="V7293" s="2">
        <v>3.3771106941840001</v>
      </c>
      <c r="W7293" s="2">
        <v>2.8142589118200001</v>
      </c>
      <c r="X7293" s="14">
        <v>7.8799249530960003</v>
      </c>
    </row>
    <row r="7294" spans="3:24" x14ac:dyDescent="0.25">
      <c r="C7294" s="125"/>
      <c r="D7294" s="121" t="s">
        <v>22</v>
      </c>
      <c r="E7294" s="18" t="s">
        <v>25</v>
      </c>
      <c r="F7294" s="17"/>
      <c r="G7294" s="19">
        <v>247</v>
      </c>
      <c r="H7294" s="21">
        <v>176</v>
      </c>
      <c r="I7294" s="3">
        <v>42</v>
      </c>
      <c r="J7294" s="3">
        <v>127</v>
      </c>
      <c r="K7294" s="3">
        <v>48</v>
      </c>
      <c r="L7294" s="3">
        <v>38</v>
      </c>
      <c r="M7294" s="3">
        <v>42</v>
      </c>
      <c r="N7294" s="3">
        <v>100</v>
      </c>
      <c r="O7294" s="3">
        <v>5</v>
      </c>
      <c r="P7294" s="3">
        <v>8</v>
      </c>
      <c r="Q7294" s="3">
        <v>19</v>
      </c>
      <c r="R7294" s="3">
        <v>157</v>
      </c>
      <c r="S7294" s="3">
        <v>81</v>
      </c>
      <c r="T7294" s="3">
        <v>25</v>
      </c>
      <c r="U7294" s="3">
        <v>81</v>
      </c>
      <c r="V7294" s="3">
        <v>6</v>
      </c>
      <c r="W7294" s="3">
        <v>2</v>
      </c>
      <c r="X7294" s="22">
        <v>6</v>
      </c>
    </row>
    <row r="7295" spans="3:24" x14ac:dyDescent="0.25">
      <c r="C7295" s="125"/>
      <c r="D7295" s="122"/>
      <c r="E7295" s="9"/>
      <c r="F7295" s="10"/>
      <c r="G7295" s="8">
        <v>100</v>
      </c>
      <c r="H7295" s="13">
        <v>71.255060728744994</v>
      </c>
      <c r="I7295" s="2">
        <v>17.004048582995999</v>
      </c>
      <c r="J7295" s="2">
        <v>51.417004048583003</v>
      </c>
      <c r="K7295" s="2">
        <v>19.433198380566999</v>
      </c>
      <c r="L7295" s="2">
        <v>15.384615384615</v>
      </c>
      <c r="M7295" s="2">
        <v>17.004048582995999</v>
      </c>
      <c r="N7295" s="2">
        <v>40.485829959514</v>
      </c>
      <c r="O7295" s="2">
        <v>2.0242914979759998</v>
      </c>
      <c r="P7295" s="2">
        <v>3.2388663967609999</v>
      </c>
      <c r="Q7295" s="2">
        <v>7.6923076923079998</v>
      </c>
      <c r="R7295" s="2">
        <v>63.562753036437002</v>
      </c>
      <c r="S7295" s="2">
        <v>32.793522267206001</v>
      </c>
      <c r="T7295" s="2">
        <v>10.121457489879001</v>
      </c>
      <c r="U7295" s="2">
        <v>32.793522267206001</v>
      </c>
      <c r="V7295" s="2">
        <v>2.4291497975710001</v>
      </c>
      <c r="W7295" s="2">
        <v>0.80971659919000005</v>
      </c>
      <c r="X7295" s="14">
        <v>2.4291497975710001</v>
      </c>
    </row>
    <row r="7296" spans="3:24" x14ac:dyDescent="0.25">
      <c r="C7296" s="125"/>
      <c r="D7296" s="122"/>
      <c r="E7296" s="4" t="s">
        <v>26</v>
      </c>
      <c r="F7296" s="5"/>
      <c r="G7296" s="6">
        <v>380</v>
      </c>
      <c r="H7296" s="7">
        <v>262</v>
      </c>
      <c r="I7296" s="1">
        <v>69</v>
      </c>
      <c r="J7296" s="1">
        <v>168</v>
      </c>
      <c r="K7296" s="1">
        <v>49</v>
      </c>
      <c r="L7296" s="1">
        <v>78</v>
      </c>
      <c r="M7296" s="1">
        <v>58</v>
      </c>
      <c r="N7296" s="1">
        <v>126</v>
      </c>
      <c r="O7296" s="1">
        <v>7</v>
      </c>
      <c r="P7296" s="1">
        <v>21</v>
      </c>
      <c r="Q7296" s="1">
        <v>31</v>
      </c>
      <c r="R7296" s="1">
        <v>239</v>
      </c>
      <c r="S7296" s="1">
        <v>106</v>
      </c>
      <c r="T7296" s="1">
        <v>40</v>
      </c>
      <c r="U7296" s="1">
        <v>132</v>
      </c>
      <c r="V7296" s="1">
        <v>16</v>
      </c>
      <c r="W7296" s="1">
        <v>2</v>
      </c>
      <c r="X7296" s="11">
        <v>11</v>
      </c>
    </row>
    <row r="7297" spans="3:24" x14ac:dyDescent="0.25">
      <c r="C7297" s="125"/>
      <c r="D7297" s="122"/>
      <c r="E7297" s="9"/>
      <c r="F7297" s="10"/>
      <c r="G7297" s="8">
        <v>100</v>
      </c>
      <c r="H7297" s="13">
        <v>68.947368421053</v>
      </c>
      <c r="I7297" s="2">
        <v>18.157894736842</v>
      </c>
      <c r="J7297" s="2">
        <v>44.210526315788996</v>
      </c>
      <c r="K7297" s="2">
        <v>12.894736842105001</v>
      </c>
      <c r="L7297" s="2">
        <v>20.526315789474001</v>
      </c>
      <c r="M7297" s="2">
        <v>15.263157894737001</v>
      </c>
      <c r="N7297" s="2">
        <v>33.157894736842003</v>
      </c>
      <c r="O7297" s="2">
        <v>1.8421052631579999</v>
      </c>
      <c r="P7297" s="2">
        <v>5.5263157894740003</v>
      </c>
      <c r="Q7297" s="2">
        <v>8.1578947368419996</v>
      </c>
      <c r="R7297" s="2">
        <v>62.894736842104997</v>
      </c>
      <c r="S7297" s="2">
        <v>27.894736842105001</v>
      </c>
      <c r="T7297" s="2">
        <v>10.526315789473999</v>
      </c>
      <c r="U7297" s="2">
        <v>34.736842105263001</v>
      </c>
      <c r="V7297" s="2">
        <v>4.2105263157890001</v>
      </c>
      <c r="W7297" s="2">
        <v>0.52631578947400004</v>
      </c>
      <c r="X7297" s="14">
        <v>2.8947368421049999</v>
      </c>
    </row>
    <row r="7298" spans="3:24" x14ac:dyDescent="0.25">
      <c r="C7298" s="125"/>
      <c r="D7298" s="122"/>
      <c r="E7298" s="4" t="s">
        <v>27</v>
      </c>
      <c r="F7298" s="5"/>
      <c r="G7298" s="6">
        <v>251</v>
      </c>
      <c r="H7298" s="7">
        <v>158</v>
      </c>
      <c r="I7298" s="1">
        <v>35</v>
      </c>
      <c r="J7298" s="1">
        <v>92</v>
      </c>
      <c r="K7298" s="1">
        <v>22</v>
      </c>
      <c r="L7298" s="1">
        <v>23</v>
      </c>
      <c r="M7298" s="1">
        <v>33</v>
      </c>
      <c r="N7298" s="1">
        <v>68</v>
      </c>
      <c r="O7298" s="1">
        <v>4</v>
      </c>
      <c r="P7298" s="1">
        <v>14</v>
      </c>
      <c r="Q7298" s="1">
        <v>17</v>
      </c>
      <c r="R7298" s="1">
        <v>142</v>
      </c>
      <c r="S7298" s="1">
        <v>73</v>
      </c>
      <c r="T7298" s="1">
        <v>26</v>
      </c>
      <c r="U7298" s="1">
        <v>111</v>
      </c>
      <c r="V7298" s="1">
        <v>7</v>
      </c>
      <c r="W7298" s="1">
        <v>3</v>
      </c>
      <c r="X7298" s="11">
        <v>13</v>
      </c>
    </row>
    <row r="7299" spans="3:24" x14ac:dyDescent="0.25">
      <c r="C7299" s="125"/>
      <c r="D7299" s="122"/>
      <c r="E7299" s="9"/>
      <c r="F7299" s="10"/>
      <c r="G7299" s="8">
        <v>100</v>
      </c>
      <c r="H7299" s="13">
        <v>62.948207171314998</v>
      </c>
      <c r="I7299" s="2">
        <v>13.94422310757</v>
      </c>
      <c r="J7299" s="2">
        <v>36.653386454183</v>
      </c>
      <c r="K7299" s="2">
        <v>8.7649402390439999</v>
      </c>
      <c r="L7299" s="2">
        <v>9.1633466135460004</v>
      </c>
      <c r="M7299" s="2">
        <v>13.147410358566001</v>
      </c>
      <c r="N7299" s="2">
        <v>27.091633466135001</v>
      </c>
      <c r="O7299" s="2">
        <v>1.593625498008</v>
      </c>
      <c r="P7299" s="2">
        <v>5.5776892430279998</v>
      </c>
      <c r="Q7299" s="2">
        <v>6.7729083665339997</v>
      </c>
      <c r="R7299" s="2">
        <v>56.573705179283003</v>
      </c>
      <c r="S7299" s="2">
        <v>29.083665338645002</v>
      </c>
      <c r="T7299" s="2">
        <v>10.358565737052</v>
      </c>
      <c r="U7299" s="2">
        <v>44.223107569721002</v>
      </c>
      <c r="V7299" s="2">
        <v>2.7888446215139999</v>
      </c>
      <c r="W7299" s="2">
        <v>1.1952191235059999</v>
      </c>
      <c r="X7299" s="14">
        <v>5.1792828685260002</v>
      </c>
    </row>
    <row r="7300" spans="3:24" x14ac:dyDescent="0.25">
      <c r="C7300" s="125"/>
      <c r="D7300" s="122"/>
      <c r="E7300" s="4" t="s">
        <v>28</v>
      </c>
      <c r="F7300" s="5"/>
      <c r="G7300" s="6">
        <v>210</v>
      </c>
      <c r="H7300" s="7">
        <v>127</v>
      </c>
      <c r="I7300" s="1">
        <v>38</v>
      </c>
      <c r="J7300" s="1">
        <v>74</v>
      </c>
      <c r="K7300" s="1">
        <v>23</v>
      </c>
      <c r="L7300" s="1">
        <v>28</v>
      </c>
      <c r="M7300" s="1">
        <v>28</v>
      </c>
      <c r="N7300" s="1">
        <v>58</v>
      </c>
      <c r="O7300" s="1">
        <v>3</v>
      </c>
      <c r="P7300" s="1">
        <v>13</v>
      </c>
      <c r="Q7300" s="1">
        <v>20</v>
      </c>
      <c r="R7300" s="1">
        <v>98</v>
      </c>
      <c r="S7300" s="1">
        <v>58</v>
      </c>
      <c r="T7300" s="1">
        <v>29</v>
      </c>
      <c r="U7300" s="1">
        <v>80</v>
      </c>
      <c r="V7300" s="1">
        <v>9</v>
      </c>
      <c r="W7300" s="1">
        <v>7</v>
      </c>
      <c r="X7300" s="11">
        <v>18</v>
      </c>
    </row>
    <row r="7301" spans="3:24" x14ac:dyDescent="0.25">
      <c r="C7301" s="125"/>
      <c r="D7301" s="122"/>
      <c r="E7301" s="9"/>
      <c r="F7301" s="10"/>
      <c r="G7301" s="8">
        <v>100</v>
      </c>
      <c r="H7301" s="13">
        <v>60.476190476189998</v>
      </c>
      <c r="I7301" s="2">
        <v>18.095238095237999</v>
      </c>
      <c r="J7301" s="2">
        <v>35.238095238094999</v>
      </c>
      <c r="K7301" s="2">
        <v>10.952380952381001</v>
      </c>
      <c r="L7301" s="2">
        <v>13.333333333333</v>
      </c>
      <c r="M7301" s="2">
        <v>13.333333333333</v>
      </c>
      <c r="N7301" s="2">
        <v>27.619047619048001</v>
      </c>
      <c r="O7301" s="2">
        <v>1.4285714285710001</v>
      </c>
      <c r="P7301" s="2">
        <v>6.1904761904759997</v>
      </c>
      <c r="Q7301" s="2">
        <v>9.5238095238099998</v>
      </c>
      <c r="R7301" s="2">
        <v>46.666666666666998</v>
      </c>
      <c r="S7301" s="2">
        <v>27.619047619048001</v>
      </c>
      <c r="T7301" s="2">
        <v>13.809523809524</v>
      </c>
      <c r="U7301" s="2">
        <v>38.095238095238003</v>
      </c>
      <c r="V7301" s="2">
        <v>4.2857142857139996</v>
      </c>
      <c r="W7301" s="2">
        <v>3.333333333333</v>
      </c>
      <c r="X7301" s="14">
        <v>8.5714285714289993</v>
      </c>
    </row>
    <row r="7302" spans="3:24" x14ac:dyDescent="0.25">
      <c r="C7302" s="125"/>
      <c r="D7302" s="122"/>
      <c r="E7302" s="4" t="s">
        <v>29</v>
      </c>
      <c r="F7302" s="5"/>
      <c r="G7302" s="6">
        <v>123</v>
      </c>
      <c r="H7302" s="7">
        <v>77</v>
      </c>
      <c r="I7302" s="1">
        <v>10</v>
      </c>
      <c r="J7302" s="1">
        <v>38</v>
      </c>
      <c r="K7302" s="1">
        <v>9</v>
      </c>
      <c r="L7302" s="1">
        <v>18</v>
      </c>
      <c r="M7302" s="1">
        <v>16</v>
      </c>
      <c r="N7302" s="1">
        <v>36</v>
      </c>
      <c r="O7302" s="1">
        <v>1</v>
      </c>
      <c r="P7302" s="1">
        <v>9</v>
      </c>
      <c r="Q7302" s="1">
        <v>10</v>
      </c>
      <c r="R7302" s="1">
        <v>67</v>
      </c>
      <c r="S7302" s="1">
        <v>34</v>
      </c>
      <c r="T7302" s="1">
        <v>12</v>
      </c>
      <c r="U7302" s="1">
        <v>56</v>
      </c>
      <c r="V7302" s="1">
        <v>2</v>
      </c>
      <c r="W7302" s="1">
        <v>9</v>
      </c>
      <c r="X7302" s="11">
        <v>5</v>
      </c>
    </row>
    <row r="7303" spans="3:24" x14ac:dyDescent="0.25">
      <c r="C7303" s="125"/>
      <c r="D7303" s="122"/>
      <c r="E7303" s="9"/>
      <c r="F7303" s="10"/>
      <c r="G7303" s="8">
        <v>100</v>
      </c>
      <c r="H7303" s="13">
        <v>62.601626016259999</v>
      </c>
      <c r="I7303" s="2">
        <v>8.130081300813</v>
      </c>
      <c r="J7303" s="2">
        <v>30.894308943089001</v>
      </c>
      <c r="K7303" s="2">
        <v>7.3170731707319998</v>
      </c>
      <c r="L7303" s="2">
        <v>14.634146341463</v>
      </c>
      <c r="M7303" s="2">
        <v>13.008130081300999</v>
      </c>
      <c r="N7303" s="2">
        <v>29.268292682927001</v>
      </c>
      <c r="O7303" s="2">
        <v>0.81300813008100004</v>
      </c>
      <c r="P7303" s="2">
        <v>7.3170731707319998</v>
      </c>
      <c r="Q7303" s="2">
        <v>8.130081300813</v>
      </c>
      <c r="R7303" s="2">
        <v>54.471544715447003</v>
      </c>
      <c r="S7303" s="2">
        <v>27.642276422763999</v>
      </c>
      <c r="T7303" s="2">
        <v>9.7560975609760003</v>
      </c>
      <c r="U7303" s="2">
        <v>45.528455284552997</v>
      </c>
      <c r="V7303" s="2">
        <v>1.6260162601629999</v>
      </c>
      <c r="W7303" s="2">
        <v>7.3170731707319998</v>
      </c>
      <c r="X7303" s="14">
        <v>4.065040650407</v>
      </c>
    </row>
    <row r="7304" spans="3:24" x14ac:dyDescent="0.25">
      <c r="C7304" s="125"/>
      <c r="D7304" s="122"/>
      <c r="E7304" s="4" t="s">
        <v>30</v>
      </c>
      <c r="F7304" s="5"/>
      <c r="G7304" s="6">
        <v>50</v>
      </c>
      <c r="H7304" s="7">
        <v>23</v>
      </c>
      <c r="I7304" s="1">
        <v>6</v>
      </c>
      <c r="J7304" s="1">
        <v>10</v>
      </c>
      <c r="K7304" s="1">
        <v>3</v>
      </c>
      <c r="L7304" s="1">
        <v>5</v>
      </c>
      <c r="M7304" s="1">
        <v>8</v>
      </c>
      <c r="N7304" s="1">
        <v>9</v>
      </c>
      <c r="O7304" s="1">
        <v>0</v>
      </c>
      <c r="P7304" s="1">
        <v>1</v>
      </c>
      <c r="Q7304" s="1">
        <v>3</v>
      </c>
      <c r="R7304" s="1">
        <v>24</v>
      </c>
      <c r="S7304" s="1">
        <v>9</v>
      </c>
      <c r="T7304" s="1">
        <v>4</v>
      </c>
      <c r="U7304" s="1">
        <v>12</v>
      </c>
      <c r="V7304" s="1">
        <v>1</v>
      </c>
      <c r="W7304" s="1">
        <v>11</v>
      </c>
      <c r="X7304" s="11">
        <v>4</v>
      </c>
    </row>
    <row r="7305" spans="3:24" x14ac:dyDescent="0.25">
      <c r="C7305" s="125"/>
      <c r="D7305" s="122"/>
      <c r="E7305" s="9"/>
      <c r="F7305" s="10"/>
      <c r="G7305" s="8">
        <v>100</v>
      </c>
      <c r="H7305" s="13">
        <v>46</v>
      </c>
      <c r="I7305" s="2">
        <v>12</v>
      </c>
      <c r="J7305" s="2">
        <v>20</v>
      </c>
      <c r="K7305" s="2">
        <v>6</v>
      </c>
      <c r="L7305" s="2">
        <v>10</v>
      </c>
      <c r="M7305" s="2">
        <v>16</v>
      </c>
      <c r="N7305" s="2">
        <v>18</v>
      </c>
      <c r="O7305" s="16">
        <v>0</v>
      </c>
      <c r="P7305" s="2">
        <v>2</v>
      </c>
      <c r="Q7305" s="2">
        <v>6</v>
      </c>
      <c r="R7305" s="2">
        <v>48</v>
      </c>
      <c r="S7305" s="2">
        <v>18</v>
      </c>
      <c r="T7305" s="2">
        <v>8</v>
      </c>
      <c r="U7305" s="2">
        <v>24</v>
      </c>
      <c r="V7305" s="2">
        <v>2</v>
      </c>
      <c r="W7305" s="2">
        <v>22</v>
      </c>
      <c r="X7305" s="14">
        <v>8</v>
      </c>
    </row>
    <row r="7306" spans="3:24" x14ac:dyDescent="0.25">
      <c r="C7306" s="125"/>
      <c r="D7306" s="122"/>
      <c r="E7306" s="4" t="s">
        <v>31</v>
      </c>
      <c r="F7306" s="5"/>
      <c r="G7306" s="6">
        <v>14</v>
      </c>
      <c r="H7306" s="7">
        <v>6</v>
      </c>
      <c r="I7306" s="1">
        <v>0</v>
      </c>
      <c r="J7306" s="1">
        <v>2</v>
      </c>
      <c r="K7306" s="1">
        <v>0</v>
      </c>
      <c r="L7306" s="1">
        <v>0</v>
      </c>
      <c r="M7306" s="1">
        <v>0</v>
      </c>
      <c r="N7306" s="1">
        <v>2</v>
      </c>
      <c r="O7306" s="1">
        <v>0</v>
      </c>
      <c r="P7306" s="1">
        <v>0</v>
      </c>
      <c r="Q7306" s="1">
        <v>0</v>
      </c>
      <c r="R7306" s="1">
        <v>2</v>
      </c>
      <c r="S7306" s="1">
        <v>1</v>
      </c>
      <c r="T7306" s="1">
        <v>0</v>
      </c>
      <c r="U7306" s="1">
        <v>2</v>
      </c>
      <c r="V7306" s="1">
        <v>0</v>
      </c>
      <c r="W7306" s="1">
        <v>7</v>
      </c>
      <c r="X7306" s="11">
        <v>1</v>
      </c>
    </row>
    <row r="7307" spans="3:24" x14ac:dyDescent="0.25">
      <c r="C7307" s="125"/>
      <c r="D7307" s="122"/>
      <c r="E7307" s="9"/>
      <c r="F7307" s="10"/>
      <c r="G7307" s="8">
        <v>100</v>
      </c>
      <c r="H7307" s="13">
        <v>42.857142857143003</v>
      </c>
      <c r="I7307" s="16">
        <v>0</v>
      </c>
      <c r="J7307" s="2">
        <v>14.285714285714</v>
      </c>
      <c r="K7307" s="16">
        <v>0</v>
      </c>
      <c r="L7307" s="16">
        <v>0</v>
      </c>
      <c r="M7307" s="16">
        <v>0</v>
      </c>
      <c r="N7307" s="2">
        <v>14.285714285714</v>
      </c>
      <c r="O7307" s="16">
        <v>0</v>
      </c>
      <c r="P7307" s="16">
        <v>0</v>
      </c>
      <c r="Q7307" s="16">
        <v>0</v>
      </c>
      <c r="R7307" s="2">
        <v>14.285714285714</v>
      </c>
      <c r="S7307" s="2">
        <v>7.1428571428570002</v>
      </c>
      <c r="T7307" s="16">
        <v>0</v>
      </c>
      <c r="U7307" s="2">
        <v>14.285714285714</v>
      </c>
      <c r="V7307" s="16">
        <v>0</v>
      </c>
      <c r="W7307" s="2">
        <v>50</v>
      </c>
      <c r="X7307" s="14">
        <v>7.1428571428570002</v>
      </c>
    </row>
    <row r="7308" spans="3:24" x14ac:dyDescent="0.25">
      <c r="C7308" s="125"/>
      <c r="D7308" s="122"/>
      <c r="E7308" s="4" t="s">
        <v>32</v>
      </c>
      <c r="F7308" s="5"/>
      <c r="G7308" s="6">
        <v>627</v>
      </c>
      <c r="H7308" s="7">
        <v>438</v>
      </c>
      <c r="I7308" s="1">
        <v>111</v>
      </c>
      <c r="J7308" s="1">
        <v>295</v>
      </c>
      <c r="K7308" s="1">
        <v>97</v>
      </c>
      <c r="L7308" s="1">
        <v>116</v>
      </c>
      <c r="M7308" s="1">
        <v>100</v>
      </c>
      <c r="N7308" s="1">
        <v>226</v>
      </c>
      <c r="O7308" s="1">
        <v>12</v>
      </c>
      <c r="P7308" s="1">
        <v>29</v>
      </c>
      <c r="Q7308" s="1">
        <v>50</v>
      </c>
      <c r="R7308" s="1">
        <v>396</v>
      </c>
      <c r="S7308" s="1">
        <v>187</v>
      </c>
      <c r="T7308" s="1">
        <v>65</v>
      </c>
      <c r="U7308" s="1">
        <v>213</v>
      </c>
      <c r="V7308" s="1">
        <v>22</v>
      </c>
      <c r="W7308" s="1">
        <v>4</v>
      </c>
      <c r="X7308" s="11">
        <v>17</v>
      </c>
    </row>
    <row r="7309" spans="3:24" x14ac:dyDescent="0.25">
      <c r="C7309" s="125"/>
      <c r="D7309" s="122"/>
      <c r="E7309" s="9"/>
      <c r="F7309" s="10"/>
      <c r="G7309" s="8">
        <v>100</v>
      </c>
      <c r="H7309" s="13">
        <v>69.856459330144006</v>
      </c>
      <c r="I7309" s="2">
        <v>17.703349282297001</v>
      </c>
      <c r="J7309" s="2">
        <v>47.049441786284</v>
      </c>
      <c r="K7309" s="2">
        <v>15.470494417863</v>
      </c>
      <c r="L7309" s="2">
        <v>18.500797448166001</v>
      </c>
      <c r="M7309" s="2">
        <v>15.948963317384001</v>
      </c>
      <c r="N7309" s="2">
        <v>36.044657097288997</v>
      </c>
      <c r="O7309" s="2">
        <v>1.9138755980860001</v>
      </c>
      <c r="P7309" s="2">
        <v>4.6251993620410001</v>
      </c>
      <c r="Q7309" s="2">
        <v>7.9744816586920004</v>
      </c>
      <c r="R7309" s="2">
        <v>63.157894736842003</v>
      </c>
      <c r="S7309" s="2">
        <v>29.824561403509001</v>
      </c>
      <c r="T7309" s="2">
        <v>10.3668261563</v>
      </c>
      <c r="U7309" s="2">
        <v>33.971291866028999</v>
      </c>
      <c r="V7309" s="2">
        <v>3.508771929825</v>
      </c>
      <c r="W7309" s="2">
        <v>0.63795853269500002</v>
      </c>
      <c r="X7309" s="14">
        <v>2.7113237639549999</v>
      </c>
    </row>
    <row r="7310" spans="3:24" x14ac:dyDescent="0.25">
      <c r="C7310" s="125"/>
      <c r="D7310" s="122"/>
      <c r="E7310" s="4" t="s">
        <v>33</v>
      </c>
      <c r="F7310" s="5"/>
      <c r="G7310" s="6">
        <v>461</v>
      </c>
      <c r="H7310" s="7">
        <v>285</v>
      </c>
      <c r="I7310" s="1">
        <v>73</v>
      </c>
      <c r="J7310" s="1">
        <v>166</v>
      </c>
      <c r="K7310" s="1">
        <v>45</v>
      </c>
      <c r="L7310" s="1">
        <v>51</v>
      </c>
      <c r="M7310" s="1">
        <v>61</v>
      </c>
      <c r="N7310" s="1">
        <v>126</v>
      </c>
      <c r="O7310" s="1">
        <v>7</v>
      </c>
      <c r="P7310" s="1">
        <v>27</v>
      </c>
      <c r="Q7310" s="1">
        <v>37</v>
      </c>
      <c r="R7310" s="1">
        <v>240</v>
      </c>
      <c r="S7310" s="1">
        <v>131</v>
      </c>
      <c r="T7310" s="1">
        <v>55</v>
      </c>
      <c r="U7310" s="1">
        <v>191</v>
      </c>
      <c r="V7310" s="1">
        <v>16</v>
      </c>
      <c r="W7310" s="1">
        <v>10</v>
      </c>
      <c r="X7310" s="11">
        <v>31</v>
      </c>
    </row>
    <row r="7311" spans="3:24" x14ac:dyDescent="0.25">
      <c r="C7311" s="125"/>
      <c r="D7311" s="122"/>
      <c r="E7311" s="9"/>
      <c r="F7311" s="10"/>
      <c r="G7311" s="8">
        <v>100</v>
      </c>
      <c r="H7311" s="13">
        <v>61.822125813448999</v>
      </c>
      <c r="I7311" s="2">
        <v>15.835140997830999</v>
      </c>
      <c r="J7311" s="2">
        <v>36.008676789588002</v>
      </c>
      <c r="K7311" s="2">
        <v>9.7613882863340002</v>
      </c>
      <c r="L7311" s="2">
        <v>11.062906724512001</v>
      </c>
      <c r="M7311" s="2">
        <v>13.232104121475</v>
      </c>
      <c r="N7311" s="2">
        <v>27.331887201735</v>
      </c>
      <c r="O7311" s="2">
        <v>1.5184381778739999</v>
      </c>
      <c r="P7311" s="2">
        <v>5.8568329718000003</v>
      </c>
      <c r="Q7311" s="2">
        <v>8.0260303687639993</v>
      </c>
      <c r="R7311" s="2">
        <v>52.060737527115002</v>
      </c>
      <c r="S7311" s="2">
        <v>28.416485900217001</v>
      </c>
      <c r="T7311" s="2">
        <v>11.930585683297</v>
      </c>
      <c r="U7311" s="2">
        <v>41.431670281995999</v>
      </c>
      <c r="V7311" s="2">
        <v>3.4707158351410001</v>
      </c>
      <c r="W7311" s="2">
        <v>2.1691973969629998</v>
      </c>
      <c r="X7311" s="14">
        <v>6.7245119305859999</v>
      </c>
    </row>
    <row r="7312" spans="3:24" x14ac:dyDescent="0.25">
      <c r="C7312" s="125"/>
      <c r="D7312" s="122"/>
      <c r="E7312" s="4" t="s">
        <v>34</v>
      </c>
      <c r="F7312" s="5"/>
      <c r="G7312" s="6">
        <v>187</v>
      </c>
      <c r="H7312" s="7">
        <v>106</v>
      </c>
      <c r="I7312" s="1">
        <v>16</v>
      </c>
      <c r="J7312" s="1">
        <v>50</v>
      </c>
      <c r="K7312" s="1">
        <v>12</v>
      </c>
      <c r="L7312" s="1">
        <v>23</v>
      </c>
      <c r="M7312" s="1">
        <v>24</v>
      </c>
      <c r="N7312" s="1">
        <v>47</v>
      </c>
      <c r="O7312" s="1">
        <v>1</v>
      </c>
      <c r="P7312" s="1">
        <v>10</v>
      </c>
      <c r="Q7312" s="1">
        <v>13</v>
      </c>
      <c r="R7312" s="1">
        <v>93</v>
      </c>
      <c r="S7312" s="1">
        <v>44</v>
      </c>
      <c r="T7312" s="1">
        <v>16</v>
      </c>
      <c r="U7312" s="1">
        <v>70</v>
      </c>
      <c r="V7312" s="1">
        <v>3</v>
      </c>
      <c r="W7312" s="1">
        <v>27</v>
      </c>
      <c r="X7312" s="11">
        <v>10</v>
      </c>
    </row>
    <row r="7313" spans="3:24" x14ac:dyDescent="0.25">
      <c r="C7313" s="125"/>
      <c r="D7313" s="122"/>
      <c r="E7313" s="9"/>
      <c r="F7313" s="10"/>
      <c r="G7313" s="8">
        <v>100</v>
      </c>
      <c r="H7313" s="13">
        <v>56.684491978609998</v>
      </c>
      <c r="I7313" s="2">
        <v>8.5561497326199998</v>
      </c>
      <c r="J7313" s="2">
        <v>26.737967914439</v>
      </c>
      <c r="K7313" s="2">
        <v>6.4171122994649998</v>
      </c>
      <c r="L7313" s="2">
        <v>12.299465240642</v>
      </c>
      <c r="M7313" s="2">
        <v>12.83422459893</v>
      </c>
      <c r="N7313" s="2">
        <v>25.133689839572</v>
      </c>
      <c r="O7313" s="2">
        <v>0.53475935828900001</v>
      </c>
      <c r="P7313" s="2">
        <v>5.3475935828879999</v>
      </c>
      <c r="Q7313" s="2">
        <v>6.9518716577540003</v>
      </c>
      <c r="R7313" s="2">
        <v>49.732620320856</v>
      </c>
      <c r="S7313" s="2">
        <v>23.529411764706001</v>
      </c>
      <c r="T7313" s="2">
        <v>8.5561497326199998</v>
      </c>
      <c r="U7313" s="2">
        <v>37.433155080214</v>
      </c>
      <c r="V7313" s="2">
        <v>1.6042780748659999</v>
      </c>
      <c r="W7313" s="2">
        <v>14.438502673797</v>
      </c>
      <c r="X7313" s="14">
        <v>5.3475935828879999</v>
      </c>
    </row>
    <row r="7314" spans="3:24" x14ac:dyDescent="0.25">
      <c r="C7314" s="125"/>
      <c r="D7314" s="122"/>
      <c r="E7314" s="4" t="s">
        <v>35</v>
      </c>
      <c r="F7314" s="5"/>
      <c r="G7314" s="6">
        <v>648</v>
      </c>
      <c r="H7314" s="7">
        <v>391</v>
      </c>
      <c r="I7314" s="1">
        <v>89</v>
      </c>
      <c r="J7314" s="1">
        <v>216</v>
      </c>
      <c r="K7314" s="1">
        <v>57</v>
      </c>
      <c r="L7314" s="1">
        <v>74</v>
      </c>
      <c r="M7314" s="1">
        <v>85</v>
      </c>
      <c r="N7314" s="1">
        <v>173</v>
      </c>
      <c r="O7314" s="1">
        <v>8</v>
      </c>
      <c r="P7314" s="1">
        <v>37</v>
      </c>
      <c r="Q7314" s="1">
        <v>50</v>
      </c>
      <c r="R7314" s="1">
        <v>333</v>
      </c>
      <c r="S7314" s="1">
        <v>175</v>
      </c>
      <c r="T7314" s="1">
        <v>71</v>
      </c>
      <c r="U7314" s="1">
        <v>261</v>
      </c>
      <c r="V7314" s="1">
        <v>19</v>
      </c>
      <c r="W7314" s="1">
        <v>37</v>
      </c>
      <c r="X7314" s="11">
        <v>41</v>
      </c>
    </row>
    <row r="7315" spans="3:24" x14ac:dyDescent="0.25">
      <c r="C7315" s="125"/>
      <c r="D7315" s="122"/>
      <c r="E7315" s="9"/>
      <c r="F7315" s="10"/>
      <c r="G7315" s="8">
        <v>100</v>
      </c>
      <c r="H7315" s="13">
        <v>60.339506172839997</v>
      </c>
      <c r="I7315" s="2">
        <v>13.734567901235</v>
      </c>
      <c r="J7315" s="2">
        <v>33.333333333333002</v>
      </c>
      <c r="K7315" s="2">
        <v>8.7962962962959992</v>
      </c>
      <c r="L7315" s="2">
        <v>11.41975308642</v>
      </c>
      <c r="M7315" s="2">
        <v>13.117283950617001</v>
      </c>
      <c r="N7315" s="2">
        <v>26.697530864198001</v>
      </c>
      <c r="O7315" s="2">
        <v>1.2345679012349999</v>
      </c>
      <c r="P7315" s="2">
        <v>5.70987654321</v>
      </c>
      <c r="Q7315" s="2">
        <v>7.7160493827160002</v>
      </c>
      <c r="R7315" s="2">
        <v>51.388888888888999</v>
      </c>
      <c r="S7315" s="2">
        <v>27.006172839506</v>
      </c>
      <c r="T7315" s="2">
        <v>10.956790123457001</v>
      </c>
      <c r="U7315" s="2">
        <v>40.277777777777999</v>
      </c>
      <c r="V7315" s="2">
        <v>2.9320987654319999</v>
      </c>
      <c r="W7315" s="2">
        <v>5.70987654321</v>
      </c>
      <c r="X7315" s="14">
        <v>6.3271604938269999</v>
      </c>
    </row>
    <row r="7316" spans="3:24" x14ac:dyDescent="0.25">
      <c r="C7316" s="121" t="s">
        <v>36</v>
      </c>
      <c r="D7316" s="121" t="s">
        <v>24</v>
      </c>
      <c r="E7316" s="18" t="s">
        <v>37</v>
      </c>
      <c r="F7316" s="17"/>
      <c r="G7316" s="19">
        <v>106</v>
      </c>
      <c r="H7316" s="21">
        <v>15</v>
      </c>
      <c r="I7316" s="3">
        <v>60</v>
      </c>
      <c r="J7316" s="3">
        <v>40</v>
      </c>
      <c r="K7316" s="3">
        <v>17</v>
      </c>
      <c r="L7316" s="3">
        <v>11</v>
      </c>
      <c r="M7316" s="3">
        <v>10</v>
      </c>
      <c r="N7316" s="3">
        <v>25</v>
      </c>
      <c r="O7316" s="3">
        <v>14</v>
      </c>
      <c r="P7316" s="3">
        <v>7</v>
      </c>
      <c r="Q7316" s="3">
        <v>16</v>
      </c>
      <c r="R7316" s="3">
        <v>53</v>
      </c>
      <c r="S7316" s="3">
        <v>26</v>
      </c>
      <c r="T7316" s="3">
        <v>19</v>
      </c>
      <c r="U7316" s="3">
        <v>29</v>
      </c>
      <c r="V7316" s="3">
        <v>7</v>
      </c>
      <c r="W7316" s="3">
        <v>4</v>
      </c>
      <c r="X7316" s="22">
        <v>9</v>
      </c>
    </row>
    <row r="7317" spans="3:24" x14ac:dyDescent="0.25">
      <c r="C7317" s="125"/>
      <c r="D7317" s="122"/>
      <c r="E7317" s="9"/>
      <c r="F7317" s="10"/>
      <c r="G7317" s="8">
        <v>100</v>
      </c>
      <c r="H7317" s="13">
        <v>14.150943396225999</v>
      </c>
      <c r="I7317" s="2">
        <v>56.603773584906001</v>
      </c>
      <c r="J7317" s="2">
        <v>37.735849056604003</v>
      </c>
      <c r="K7317" s="2">
        <v>16.037735849057</v>
      </c>
      <c r="L7317" s="2">
        <v>10.377358490565999</v>
      </c>
      <c r="M7317" s="2">
        <v>9.4339622641510008</v>
      </c>
      <c r="N7317" s="2">
        <v>23.584905660377</v>
      </c>
      <c r="O7317" s="2">
        <v>13.207547169811001</v>
      </c>
      <c r="P7317" s="2">
        <v>6.6037735849060004</v>
      </c>
      <c r="Q7317" s="2">
        <v>15.094339622642</v>
      </c>
      <c r="R7317" s="2">
        <v>50</v>
      </c>
      <c r="S7317" s="2">
        <v>24.528301886792001</v>
      </c>
      <c r="T7317" s="2">
        <v>17.924528301887001</v>
      </c>
      <c r="U7317" s="2">
        <v>27.358490566038</v>
      </c>
      <c r="V7317" s="2">
        <v>6.6037735849060004</v>
      </c>
      <c r="W7317" s="2">
        <v>3.7735849056599999</v>
      </c>
      <c r="X7317" s="14">
        <v>8.4905660377360004</v>
      </c>
    </row>
    <row r="7318" spans="3:24" ht="25.2" x14ac:dyDescent="0.25">
      <c r="C7318" s="125"/>
      <c r="D7318" s="122"/>
      <c r="E7318" s="4" t="s">
        <v>38</v>
      </c>
      <c r="F7318" s="5"/>
      <c r="G7318" s="6">
        <v>1653</v>
      </c>
      <c r="H7318" s="7">
        <v>1213</v>
      </c>
      <c r="I7318" s="1">
        <v>141</v>
      </c>
      <c r="J7318" s="1">
        <v>688</v>
      </c>
      <c r="K7318" s="1">
        <v>221</v>
      </c>
      <c r="L7318" s="1">
        <v>246</v>
      </c>
      <c r="M7318" s="1">
        <v>241</v>
      </c>
      <c r="N7318" s="1">
        <v>513</v>
      </c>
      <c r="O7318" s="1">
        <v>14</v>
      </c>
      <c r="P7318" s="1">
        <v>79</v>
      </c>
      <c r="Q7318" s="1">
        <v>145</v>
      </c>
      <c r="R7318" s="1">
        <v>909</v>
      </c>
      <c r="S7318" s="1">
        <v>533</v>
      </c>
      <c r="T7318" s="1">
        <v>154</v>
      </c>
      <c r="U7318" s="1">
        <v>557</v>
      </c>
      <c r="V7318" s="1">
        <v>58</v>
      </c>
      <c r="W7318" s="1">
        <v>24</v>
      </c>
      <c r="X7318" s="11">
        <v>83</v>
      </c>
    </row>
    <row r="7319" spans="3:24" x14ac:dyDescent="0.25">
      <c r="C7319" s="125"/>
      <c r="D7319" s="122"/>
      <c r="E7319" s="9"/>
      <c r="F7319" s="10"/>
      <c r="G7319" s="8">
        <v>100</v>
      </c>
      <c r="H7319" s="13">
        <v>73.381730187537997</v>
      </c>
      <c r="I7319" s="2">
        <v>8.5299455535389992</v>
      </c>
      <c r="J7319" s="2">
        <v>41.621294615849997</v>
      </c>
      <c r="K7319" s="2">
        <v>13.369630973987</v>
      </c>
      <c r="L7319" s="2">
        <v>14.882032667877001</v>
      </c>
      <c r="M7319" s="2">
        <v>14.579552329099</v>
      </c>
      <c r="N7319" s="2">
        <v>31.034482758620999</v>
      </c>
      <c r="O7319" s="2">
        <v>0.84694494857799996</v>
      </c>
      <c r="P7319" s="2">
        <v>4.7791893526919997</v>
      </c>
      <c r="Q7319" s="2">
        <v>8.7719298245609991</v>
      </c>
      <c r="R7319" s="2">
        <v>54.990925589836998</v>
      </c>
      <c r="S7319" s="2">
        <v>32.244404113732998</v>
      </c>
      <c r="T7319" s="2">
        <v>9.3163944343619995</v>
      </c>
      <c r="U7319" s="2">
        <v>33.696309739866997</v>
      </c>
      <c r="V7319" s="2">
        <v>3.508771929825</v>
      </c>
      <c r="W7319" s="2">
        <v>1.451905626134</v>
      </c>
      <c r="X7319" s="14">
        <v>5.0211736237139997</v>
      </c>
    </row>
    <row r="7320" spans="3:24" ht="25.2" x14ac:dyDescent="0.25">
      <c r="C7320" s="125"/>
      <c r="D7320" s="122"/>
      <c r="E7320" s="4" t="s">
        <v>39</v>
      </c>
      <c r="F7320" s="5"/>
      <c r="G7320" s="6">
        <v>116</v>
      </c>
      <c r="H7320" s="7">
        <v>48</v>
      </c>
      <c r="I7320" s="1">
        <v>50</v>
      </c>
      <c r="J7320" s="1">
        <v>55</v>
      </c>
      <c r="K7320" s="1">
        <v>25</v>
      </c>
      <c r="L7320" s="1">
        <v>16</v>
      </c>
      <c r="M7320" s="1">
        <v>13</v>
      </c>
      <c r="N7320" s="1">
        <v>39</v>
      </c>
      <c r="O7320" s="1">
        <v>11</v>
      </c>
      <c r="P7320" s="1">
        <v>7</v>
      </c>
      <c r="Q7320" s="1">
        <v>12</v>
      </c>
      <c r="R7320" s="1">
        <v>72</v>
      </c>
      <c r="S7320" s="1">
        <v>29</v>
      </c>
      <c r="T7320" s="1">
        <v>12</v>
      </c>
      <c r="U7320" s="1">
        <v>37</v>
      </c>
      <c r="V7320" s="1">
        <v>2</v>
      </c>
      <c r="W7320" s="1">
        <v>2</v>
      </c>
      <c r="X7320" s="11">
        <v>1</v>
      </c>
    </row>
    <row r="7321" spans="3:24" x14ac:dyDescent="0.25">
      <c r="C7321" s="125"/>
      <c r="D7321" s="122"/>
      <c r="E7321" s="9"/>
      <c r="F7321" s="10"/>
      <c r="G7321" s="8">
        <v>100</v>
      </c>
      <c r="H7321" s="13">
        <v>41.379310344827999</v>
      </c>
      <c r="I7321" s="2">
        <v>43.103448275862</v>
      </c>
      <c r="J7321" s="2">
        <v>47.413793103448</v>
      </c>
      <c r="K7321" s="2">
        <v>21.551724137931</v>
      </c>
      <c r="L7321" s="2">
        <v>13.793103448276</v>
      </c>
      <c r="M7321" s="2">
        <v>11.206896551724</v>
      </c>
      <c r="N7321" s="2">
        <v>33.620689655172001</v>
      </c>
      <c r="O7321" s="2">
        <v>9.4827586206899994</v>
      </c>
      <c r="P7321" s="2">
        <v>6.0344827586210004</v>
      </c>
      <c r="Q7321" s="2">
        <v>10.344827586207</v>
      </c>
      <c r="R7321" s="2">
        <v>62.068965517240997</v>
      </c>
      <c r="S7321" s="2">
        <v>25</v>
      </c>
      <c r="T7321" s="2">
        <v>10.344827586207</v>
      </c>
      <c r="U7321" s="2">
        <v>31.896551724138</v>
      </c>
      <c r="V7321" s="2">
        <v>1.7241379310339999</v>
      </c>
      <c r="W7321" s="2">
        <v>1.7241379310339999</v>
      </c>
      <c r="X7321" s="14">
        <v>0.86206896551699996</v>
      </c>
    </row>
    <row r="7322" spans="3:24" ht="25.2" x14ac:dyDescent="0.25">
      <c r="C7322" s="125"/>
      <c r="D7322" s="122"/>
      <c r="E7322" s="4" t="s">
        <v>40</v>
      </c>
      <c r="F7322" s="5"/>
      <c r="G7322" s="6">
        <v>513</v>
      </c>
      <c r="H7322" s="7">
        <v>295</v>
      </c>
      <c r="I7322" s="1">
        <v>81</v>
      </c>
      <c r="J7322" s="1">
        <v>174</v>
      </c>
      <c r="K7322" s="1">
        <v>56</v>
      </c>
      <c r="L7322" s="1">
        <v>57</v>
      </c>
      <c r="M7322" s="1">
        <v>65</v>
      </c>
      <c r="N7322" s="1">
        <v>126</v>
      </c>
      <c r="O7322" s="1">
        <v>7</v>
      </c>
      <c r="P7322" s="1">
        <v>25</v>
      </c>
      <c r="Q7322" s="1">
        <v>39</v>
      </c>
      <c r="R7322" s="1">
        <v>253</v>
      </c>
      <c r="S7322" s="1">
        <v>127</v>
      </c>
      <c r="T7322" s="1">
        <v>57</v>
      </c>
      <c r="U7322" s="1">
        <v>178</v>
      </c>
      <c r="V7322" s="1">
        <v>20</v>
      </c>
      <c r="W7322" s="1">
        <v>28</v>
      </c>
      <c r="X7322" s="11">
        <v>30</v>
      </c>
    </row>
    <row r="7323" spans="3:24" x14ac:dyDescent="0.25">
      <c r="C7323" s="125"/>
      <c r="D7323" s="122"/>
      <c r="E7323" s="9"/>
      <c r="F7323" s="10"/>
      <c r="G7323" s="8">
        <v>100</v>
      </c>
      <c r="H7323" s="13">
        <v>57.504873294347</v>
      </c>
      <c r="I7323" s="2">
        <v>15.789473684211</v>
      </c>
      <c r="J7323" s="2">
        <v>33.918128654970999</v>
      </c>
      <c r="K7323" s="2">
        <v>10.916179337232</v>
      </c>
      <c r="L7323" s="2">
        <v>11.111111111111001</v>
      </c>
      <c r="M7323" s="2">
        <v>12.670565302144</v>
      </c>
      <c r="N7323" s="2">
        <v>24.561403508771999</v>
      </c>
      <c r="O7323" s="2">
        <v>1.364522417154</v>
      </c>
      <c r="P7323" s="2">
        <v>4.8732943469789998</v>
      </c>
      <c r="Q7323" s="2">
        <v>7.6023391812870003</v>
      </c>
      <c r="R7323" s="2">
        <v>49.317738791422997</v>
      </c>
      <c r="S7323" s="2">
        <v>24.756335282651001</v>
      </c>
      <c r="T7323" s="2">
        <v>11.111111111111001</v>
      </c>
      <c r="U7323" s="2">
        <v>34.697855750487001</v>
      </c>
      <c r="V7323" s="2">
        <v>3.8986354775829999</v>
      </c>
      <c r="W7323" s="2">
        <v>5.4580896686160001</v>
      </c>
      <c r="X7323" s="14">
        <v>5.847953216374</v>
      </c>
    </row>
    <row r="7324" spans="3:24" x14ac:dyDescent="0.25">
      <c r="C7324" s="125"/>
      <c r="D7324" s="122"/>
      <c r="E7324" s="4" t="s">
        <v>18</v>
      </c>
      <c r="F7324" s="5"/>
      <c r="G7324" s="6">
        <v>26</v>
      </c>
      <c r="H7324" s="7">
        <v>12</v>
      </c>
      <c r="I7324" s="1">
        <v>6</v>
      </c>
      <c r="J7324" s="1">
        <v>9</v>
      </c>
      <c r="K7324" s="1">
        <v>5</v>
      </c>
      <c r="L7324" s="1">
        <v>1</v>
      </c>
      <c r="M7324" s="1">
        <v>4</v>
      </c>
      <c r="N7324" s="1">
        <v>7</v>
      </c>
      <c r="O7324" s="1">
        <v>0</v>
      </c>
      <c r="P7324" s="1">
        <v>2</v>
      </c>
      <c r="Q7324" s="1">
        <v>1</v>
      </c>
      <c r="R7324" s="1">
        <v>7</v>
      </c>
      <c r="S7324" s="1">
        <v>4</v>
      </c>
      <c r="T7324" s="1">
        <v>3</v>
      </c>
      <c r="U7324" s="1">
        <v>7</v>
      </c>
      <c r="V7324" s="1">
        <v>0</v>
      </c>
      <c r="W7324" s="1">
        <v>0</v>
      </c>
      <c r="X7324" s="11">
        <v>5</v>
      </c>
    </row>
    <row r="7325" spans="3:24" x14ac:dyDescent="0.25">
      <c r="C7325" s="125"/>
      <c r="D7325" s="122"/>
      <c r="E7325" s="9"/>
      <c r="F7325" s="10"/>
      <c r="G7325" s="8">
        <v>100</v>
      </c>
      <c r="H7325" s="13">
        <v>46.153846153845997</v>
      </c>
      <c r="I7325" s="2">
        <v>23.076923076922998</v>
      </c>
      <c r="J7325" s="2">
        <v>34.615384615384997</v>
      </c>
      <c r="K7325" s="2">
        <v>19.230769230768999</v>
      </c>
      <c r="L7325" s="2">
        <v>3.8461538461539999</v>
      </c>
      <c r="M7325" s="2">
        <v>15.384615384615</v>
      </c>
      <c r="N7325" s="2">
        <v>26.923076923077002</v>
      </c>
      <c r="O7325" s="16">
        <v>0</v>
      </c>
      <c r="P7325" s="2">
        <v>7.6923076923079998</v>
      </c>
      <c r="Q7325" s="2">
        <v>3.8461538461539999</v>
      </c>
      <c r="R7325" s="2">
        <v>26.923076923077002</v>
      </c>
      <c r="S7325" s="2">
        <v>15.384615384615</v>
      </c>
      <c r="T7325" s="2">
        <v>11.538461538462</v>
      </c>
      <c r="U7325" s="2">
        <v>26.923076923077002</v>
      </c>
      <c r="V7325" s="16">
        <v>0</v>
      </c>
      <c r="W7325" s="16">
        <v>0</v>
      </c>
      <c r="X7325" s="14">
        <v>19.230769230768999</v>
      </c>
    </row>
    <row r="7326" spans="3:24" x14ac:dyDescent="0.25">
      <c r="C7326" s="125"/>
      <c r="D7326" s="121" t="s">
        <v>21</v>
      </c>
      <c r="E7326" s="18" t="s">
        <v>37</v>
      </c>
      <c r="F7326" s="17"/>
      <c r="G7326" s="19">
        <v>66</v>
      </c>
      <c r="H7326" s="21">
        <v>9</v>
      </c>
      <c r="I7326" s="3">
        <v>36</v>
      </c>
      <c r="J7326" s="3">
        <v>28</v>
      </c>
      <c r="K7326" s="3">
        <v>12</v>
      </c>
      <c r="L7326" s="3">
        <v>4</v>
      </c>
      <c r="M7326" s="3">
        <v>7</v>
      </c>
      <c r="N7326" s="3">
        <v>13</v>
      </c>
      <c r="O7326" s="3">
        <v>11</v>
      </c>
      <c r="P7326" s="3">
        <v>4</v>
      </c>
      <c r="Q7326" s="3">
        <v>11</v>
      </c>
      <c r="R7326" s="3">
        <v>26</v>
      </c>
      <c r="S7326" s="3">
        <v>14</v>
      </c>
      <c r="T7326" s="3">
        <v>13</v>
      </c>
      <c r="U7326" s="3">
        <v>16</v>
      </c>
      <c r="V7326" s="3">
        <v>6</v>
      </c>
      <c r="W7326" s="3">
        <v>2</v>
      </c>
      <c r="X7326" s="22">
        <v>9</v>
      </c>
    </row>
    <row r="7327" spans="3:24" x14ac:dyDescent="0.25">
      <c r="C7327" s="125"/>
      <c r="D7327" s="122"/>
      <c r="E7327" s="9"/>
      <c r="F7327" s="10"/>
      <c r="G7327" s="8">
        <v>100</v>
      </c>
      <c r="H7327" s="13">
        <v>13.636363636364001</v>
      </c>
      <c r="I7327" s="2">
        <v>54.545454545455001</v>
      </c>
      <c r="J7327" s="2">
        <v>42.424242424242003</v>
      </c>
      <c r="K7327" s="2">
        <v>18.181818181817999</v>
      </c>
      <c r="L7327" s="2">
        <v>6.0606060606060002</v>
      </c>
      <c r="M7327" s="2">
        <v>10.606060606061</v>
      </c>
      <c r="N7327" s="2">
        <v>19.696969696970001</v>
      </c>
      <c r="O7327" s="2">
        <v>16.666666666666998</v>
      </c>
      <c r="P7327" s="2">
        <v>6.0606060606060002</v>
      </c>
      <c r="Q7327" s="2">
        <v>16.666666666666998</v>
      </c>
      <c r="R7327" s="2">
        <v>39.393939393939</v>
      </c>
      <c r="S7327" s="2">
        <v>21.212121212121001</v>
      </c>
      <c r="T7327" s="2">
        <v>19.696969696970001</v>
      </c>
      <c r="U7327" s="2">
        <v>24.242424242424001</v>
      </c>
      <c r="V7327" s="2">
        <v>9.0909090909089993</v>
      </c>
      <c r="W7327" s="2">
        <v>3.0303030303030001</v>
      </c>
      <c r="X7327" s="14">
        <v>13.636363636364001</v>
      </c>
    </row>
    <row r="7328" spans="3:24" ht="25.2" x14ac:dyDescent="0.25">
      <c r="C7328" s="125"/>
      <c r="D7328" s="122"/>
      <c r="E7328" s="4" t="s">
        <v>38</v>
      </c>
      <c r="F7328" s="5"/>
      <c r="G7328" s="6">
        <v>938</v>
      </c>
      <c r="H7328" s="7">
        <v>696</v>
      </c>
      <c r="I7328" s="1">
        <v>51</v>
      </c>
      <c r="J7328" s="1">
        <v>380</v>
      </c>
      <c r="K7328" s="1">
        <v>132</v>
      </c>
      <c r="L7328" s="1">
        <v>127</v>
      </c>
      <c r="M7328" s="1">
        <v>129</v>
      </c>
      <c r="N7328" s="1">
        <v>273</v>
      </c>
      <c r="O7328" s="1">
        <v>9</v>
      </c>
      <c r="P7328" s="1">
        <v>44</v>
      </c>
      <c r="Q7328" s="1">
        <v>90</v>
      </c>
      <c r="R7328" s="1">
        <v>477</v>
      </c>
      <c r="S7328" s="1">
        <v>311</v>
      </c>
      <c r="T7328" s="1">
        <v>80</v>
      </c>
      <c r="U7328" s="1">
        <v>283</v>
      </c>
      <c r="V7328" s="1">
        <v>34</v>
      </c>
      <c r="W7328" s="1">
        <v>13</v>
      </c>
      <c r="X7328" s="11">
        <v>50</v>
      </c>
    </row>
    <row r="7329" spans="3:24" x14ac:dyDescent="0.25">
      <c r="C7329" s="125"/>
      <c r="D7329" s="122"/>
      <c r="E7329" s="9"/>
      <c r="F7329" s="10"/>
      <c r="G7329" s="8">
        <v>100</v>
      </c>
      <c r="H7329" s="13">
        <v>74.200426439232004</v>
      </c>
      <c r="I7329" s="2">
        <v>5.4371002132199999</v>
      </c>
      <c r="J7329" s="2">
        <v>40.511727078890999</v>
      </c>
      <c r="K7329" s="2">
        <v>14.07249466951</v>
      </c>
      <c r="L7329" s="2">
        <v>13.539445628997999</v>
      </c>
      <c r="M7329" s="2">
        <v>13.752665245203</v>
      </c>
      <c r="N7329" s="2">
        <v>29.104477611939998</v>
      </c>
      <c r="O7329" s="2">
        <v>0.95948827292100003</v>
      </c>
      <c r="P7329" s="2">
        <v>4.6908315565030003</v>
      </c>
      <c r="Q7329" s="2">
        <v>9.5948827292109993</v>
      </c>
      <c r="R7329" s="2">
        <v>50.852878464819</v>
      </c>
      <c r="S7329" s="2">
        <v>33.155650319829</v>
      </c>
      <c r="T7329" s="2">
        <v>8.5287846481879992</v>
      </c>
      <c r="U7329" s="2">
        <v>30.170575692964</v>
      </c>
      <c r="V7329" s="2">
        <v>3.6247334754799998</v>
      </c>
      <c r="W7329" s="2">
        <v>1.38592750533</v>
      </c>
      <c r="X7329" s="14">
        <v>5.3304904051169997</v>
      </c>
    </row>
    <row r="7330" spans="3:24" ht="25.2" x14ac:dyDescent="0.25">
      <c r="C7330" s="125"/>
      <c r="D7330" s="122"/>
      <c r="E7330" s="4" t="s">
        <v>39</v>
      </c>
      <c r="F7330" s="5"/>
      <c r="G7330" s="6">
        <v>43</v>
      </c>
      <c r="H7330" s="7">
        <v>4</v>
      </c>
      <c r="I7330" s="1">
        <v>29</v>
      </c>
      <c r="J7330" s="1">
        <v>15</v>
      </c>
      <c r="K7330" s="1">
        <v>8</v>
      </c>
      <c r="L7330" s="1">
        <v>4</v>
      </c>
      <c r="M7330" s="1">
        <v>4</v>
      </c>
      <c r="N7330" s="1">
        <v>11</v>
      </c>
      <c r="O7330" s="1">
        <v>6</v>
      </c>
      <c r="P7330" s="1">
        <v>4</v>
      </c>
      <c r="Q7330" s="1">
        <v>4</v>
      </c>
      <c r="R7330" s="1">
        <v>26</v>
      </c>
      <c r="S7330" s="1">
        <v>11</v>
      </c>
      <c r="T7330" s="1">
        <v>3</v>
      </c>
      <c r="U7330" s="1">
        <v>13</v>
      </c>
      <c r="V7330" s="1">
        <v>0</v>
      </c>
      <c r="W7330" s="1">
        <v>1</v>
      </c>
      <c r="X7330" s="11">
        <v>1</v>
      </c>
    </row>
    <row r="7331" spans="3:24" x14ac:dyDescent="0.25">
      <c r="C7331" s="125"/>
      <c r="D7331" s="122"/>
      <c r="E7331" s="9"/>
      <c r="F7331" s="10"/>
      <c r="G7331" s="8">
        <v>100</v>
      </c>
      <c r="H7331" s="13">
        <v>9.3023255813949994</v>
      </c>
      <c r="I7331" s="2">
        <v>67.441860465115994</v>
      </c>
      <c r="J7331" s="2">
        <v>34.883720930232997</v>
      </c>
      <c r="K7331" s="2">
        <v>18.604651162791001</v>
      </c>
      <c r="L7331" s="2">
        <v>9.3023255813949994</v>
      </c>
      <c r="M7331" s="2">
        <v>9.3023255813949994</v>
      </c>
      <c r="N7331" s="2">
        <v>25.581395348836999</v>
      </c>
      <c r="O7331" s="2">
        <v>13.953488372093</v>
      </c>
      <c r="P7331" s="2">
        <v>9.3023255813949994</v>
      </c>
      <c r="Q7331" s="2">
        <v>9.3023255813949994</v>
      </c>
      <c r="R7331" s="2">
        <v>60.465116279070003</v>
      </c>
      <c r="S7331" s="2">
        <v>25.581395348836999</v>
      </c>
      <c r="T7331" s="2">
        <v>6.9767441860470001</v>
      </c>
      <c r="U7331" s="2">
        <v>30.232558139535001</v>
      </c>
      <c r="V7331" s="16">
        <v>0</v>
      </c>
      <c r="W7331" s="2">
        <v>2.3255813953489999</v>
      </c>
      <c r="X7331" s="14">
        <v>2.3255813953489999</v>
      </c>
    </row>
    <row r="7332" spans="3:24" ht="25.2" x14ac:dyDescent="0.25">
      <c r="C7332" s="125"/>
      <c r="D7332" s="122"/>
      <c r="E7332" s="4" t="s">
        <v>40</v>
      </c>
      <c r="F7332" s="5"/>
      <c r="G7332" s="6">
        <v>77</v>
      </c>
      <c r="H7332" s="7">
        <v>36</v>
      </c>
      <c r="I7332" s="1">
        <v>21</v>
      </c>
      <c r="J7332" s="1">
        <v>27</v>
      </c>
      <c r="K7332" s="1">
        <v>14</v>
      </c>
      <c r="L7332" s="1">
        <v>5</v>
      </c>
      <c r="M7332" s="1">
        <v>6</v>
      </c>
      <c r="N7332" s="1">
        <v>9</v>
      </c>
      <c r="O7332" s="1">
        <v>0</v>
      </c>
      <c r="P7332" s="1">
        <v>1</v>
      </c>
      <c r="Q7332" s="1">
        <v>7</v>
      </c>
      <c r="R7332" s="1">
        <v>33</v>
      </c>
      <c r="S7332" s="1">
        <v>19</v>
      </c>
      <c r="T7332" s="1">
        <v>11</v>
      </c>
      <c r="U7332" s="1">
        <v>19</v>
      </c>
      <c r="V7332" s="1">
        <v>6</v>
      </c>
      <c r="W7332" s="1">
        <v>1</v>
      </c>
      <c r="X7332" s="11">
        <v>7</v>
      </c>
    </row>
    <row r="7333" spans="3:24" x14ac:dyDescent="0.25">
      <c r="C7333" s="125"/>
      <c r="D7333" s="122"/>
      <c r="E7333" s="9"/>
      <c r="F7333" s="10"/>
      <c r="G7333" s="8">
        <v>100</v>
      </c>
      <c r="H7333" s="13">
        <v>46.753246753246998</v>
      </c>
      <c r="I7333" s="2">
        <v>27.272727272727</v>
      </c>
      <c r="J7333" s="2">
        <v>35.064935064935</v>
      </c>
      <c r="K7333" s="2">
        <v>18.181818181817999</v>
      </c>
      <c r="L7333" s="2">
        <v>6.4935064935059996</v>
      </c>
      <c r="M7333" s="2">
        <v>7.792207792208</v>
      </c>
      <c r="N7333" s="2">
        <v>11.688311688312</v>
      </c>
      <c r="O7333" s="16">
        <v>0</v>
      </c>
      <c r="P7333" s="2">
        <v>1.298701298701</v>
      </c>
      <c r="Q7333" s="2">
        <v>9.0909090909089993</v>
      </c>
      <c r="R7333" s="2">
        <v>42.857142857143003</v>
      </c>
      <c r="S7333" s="2">
        <v>24.675324675325001</v>
      </c>
      <c r="T7333" s="2">
        <v>14.285714285714</v>
      </c>
      <c r="U7333" s="2">
        <v>24.675324675325001</v>
      </c>
      <c r="V7333" s="2">
        <v>7.792207792208</v>
      </c>
      <c r="W7333" s="2">
        <v>1.298701298701</v>
      </c>
      <c r="X7333" s="14">
        <v>9.0909090909089993</v>
      </c>
    </row>
    <row r="7334" spans="3:24" x14ac:dyDescent="0.25">
      <c r="C7334" s="125"/>
      <c r="D7334" s="122"/>
      <c r="E7334" s="4" t="s">
        <v>18</v>
      </c>
      <c r="F7334" s="5"/>
      <c r="G7334" s="6">
        <v>15</v>
      </c>
      <c r="H7334" s="7">
        <v>9</v>
      </c>
      <c r="I7334" s="1">
        <v>1</v>
      </c>
      <c r="J7334" s="1">
        <v>5</v>
      </c>
      <c r="K7334" s="1">
        <v>4</v>
      </c>
      <c r="L7334" s="1">
        <v>1</v>
      </c>
      <c r="M7334" s="1">
        <v>2</v>
      </c>
      <c r="N7334" s="1">
        <v>5</v>
      </c>
      <c r="O7334" s="1">
        <v>0</v>
      </c>
      <c r="P7334" s="1">
        <v>1</v>
      </c>
      <c r="Q7334" s="1">
        <v>1</v>
      </c>
      <c r="R7334" s="1">
        <v>3</v>
      </c>
      <c r="S7334" s="1">
        <v>2</v>
      </c>
      <c r="T7334" s="1">
        <v>2</v>
      </c>
      <c r="U7334" s="1">
        <v>3</v>
      </c>
      <c r="V7334" s="1">
        <v>0</v>
      </c>
      <c r="W7334" s="1">
        <v>0</v>
      </c>
      <c r="X7334" s="11">
        <v>3</v>
      </c>
    </row>
    <row r="7335" spans="3:24" x14ac:dyDescent="0.25">
      <c r="C7335" s="125"/>
      <c r="D7335" s="122"/>
      <c r="E7335" s="9"/>
      <c r="F7335" s="10"/>
      <c r="G7335" s="8">
        <v>100</v>
      </c>
      <c r="H7335" s="13">
        <v>60</v>
      </c>
      <c r="I7335" s="2">
        <v>6.666666666667</v>
      </c>
      <c r="J7335" s="2">
        <v>33.333333333333002</v>
      </c>
      <c r="K7335" s="2">
        <v>26.666666666666998</v>
      </c>
      <c r="L7335" s="2">
        <v>6.666666666667</v>
      </c>
      <c r="M7335" s="2">
        <v>13.333333333333</v>
      </c>
      <c r="N7335" s="2">
        <v>33.333333333333002</v>
      </c>
      <c r="O7335" s="16">
        <v>0</v>
      </c>
      <c r="P7335" s="2">
        <v>6.666666666667</v>
      </c>
      <c r="Q7335" s="2">
        <v>6.666666666667</v>
      </c>
      <c r="R7335" s="2">
        <v>20</v>
      </c>
      <c r="S7335" s="2">
        <v>13.333333333333</v>
      </c>
      <c r="T7335" s="2">
        <v>13.333333333333</v>
      </c>
      <c r="U7335" s="2">
        <v>20</v>
      </c>
      <c r="V7335" s="16">
        <v>0</v>
      </c>
      <c r="W7335" s="16">
        <v>0</v>
      </c>
      <c r="X7335" s="14">
        <v>20</v>
      </c>
    </row>
    <row r="7336" spans="3:24" x14ac:dyDescent="0.25">
      <c r="C7336" s="125"/>
      <c r="D7336" s="121" t="s">
        <v>22</v>
      </c>
      <c r="E7336" s="18" t="s">
        <v>37</v>
      </c>
      <c r="F7336" s="17"/>
      <c r="G7336" s="19">
        <v>40</v>
      </c>
      <c r="H7336" s="21">
        <v>6</v>
      </c>
      <c r="I7336" s="3">
        <v>24</v>
      </c>
      <c r="J7336" s="3">
        <v>12</v>
      </c>
      <c r="K7336" s="3">
        <v>5</v>
      </c>
      <c r="L7336" s="3">
        <v>7</v>
      </c>
      <c r="M7336" s="3">
        <v>3</v>
      </c>
      <c r="N7336" s="3">
        <v>12</v>
      </c>
      <c r="O7336" s="3">
        <v>3</v>
      </c>
      <c r="P7336" s="3">
        <v>3</v>
      </c>
      <c r="Q7336" s="3">
        <v>5</v>
      </c>
      <c r="R7336" s="3">
        <v>27</v>
      </c>
      <c r="S7336" s="3">
        <v>12</v>
      </c>
      <c r="T7336" s="3">
        <v>6</v>
      </c>
      <c r="U7336" s="3">
        <v>13</v>
      </c>
      <c r="V7336" s="3">
        <v>1</v>
      </c>
      <c r="W7336" s="3">
        <v>2</v>
      </c>
      <c r="X7336" s="22">
        <v>0</v>
      </c>
    </row>
    <row r="7337" spans="3:24" x14ac:dyDescent="0.25">
      <c r="C7337" s="125"/>
      <c r="D7337" s="122"/>
      <c r="E7337" s="9"/>
      <c r="F7337" s="10"/>
      <c r="G7337" s="8">
        <v>100</v>
      </c>
      <c r="H7337" s="13">
        <v>15</v>
      </c>
      <c r="I7337" s="2">
        <v>60</v>
      </c>
      <c r="J7337" s="2">
        <v>30</v>
      </c>
      <c r="K7337" s="2">
        <v>12.5</v>
      </c>
      <c r="L7337" s="2">
        <v>17.5</v>
      </c>
      <c r="M7337" s="2">
        <v>7.5</v>
      </c>
      <c r="N7337" s="2">
        <v>30</v>
      </c>
      <c r="O7337" s="2">
        <v>7.5</v>
      </c>
      <c r="P7337" s="2">
        <v>7.5</v>
      </c>
      <c r="Q7337" s="2">
        <v>12.5</v>
      </c>
      <c r="R7337" s="2">
        <v>67.5</v>
      </c>
      <c r="S7337" s="2">
        <v>30</v>
      </c>
      <c r="T7337" s="2">
        <v>15</v>
      </c>
      <c r="U7337" s="2">
        <v>32.5</v>
      </c>
      <c r="V7337" s="2">
        <v>2.5</v>
      </c>
      <c r="W7337" s="2">
        <v>5</v>
      </c>
      <c r="X7337" s="32">
        <v>0</v>
      </c>
    </row>
    <row r="7338" spans="3:24" ht="25.2" x14ac:dyDescent="0.25">
      <c r="C7338" s="125"/>
      <c r="D7338" s="122"/>
      <c r="E7338" s="4" t="s">
        <v>38</v>
      </c>
      <c r="F7338" s="5"/>
      <c r="G7338" s="6">
        <v>715</v>
      </c>
      <c r="H7338" s="7">
        <v>517</v>
      </c>
      <c r="I7338" s="1">
        <v>90</v>
      </c>
      <c r="J7338" s="1">
        <v>308</v>
      </c>
      <c r="K7338" s="1">
        <v>89</v>
      </c>
      <c r="L7338" s="1">
        <v>119</v>
      </c>
      <c r="M7338" s="1">
        <v>112</v>
      </c>
      <c r="N7338" s="1">
        <v>240</v>
      </c>
      <c r="O7338" s="1">
        <v>5</v>
      </c>
      <c r="P7338" s="1">
        <v>35</v>
      </c>
      <c r="Q7338" s="1">
        <v>55</v>
      </c>
      <c r="R7338" s="1">
        <v>432</v>
      </c>
      <c r="S7338" s="1">
        <v>222</v>
      </c>
      <c r="T7338" s="1">
        <v>74</v>
      </c>
      <c r="U7338" s="1">
        <v>274</v>
      </c>
      <c r="V7338" s="1">
        <v>24</v>
      </c>
      <c r="W7338" s="1">
        <v>11</v>
      </c>
      <c r="X7338" s="11">
        <v>33</v>
      </c>
    </row>
    <row r="7339" spans="3:24" x14ac:dyDescent="0.25">
      <c r="C7339" s="125"/>
      <c r="D7339" s="122"/>
      <c r="E7339" s="9"/>
      <c r="F7339" s="10"/>
      <c r="G7339" s="8">
        <v>100</v>
      </c>
      <c r="H7339" s="13">
        <v>72.307692307691994</v>
      </c>
      <c r="I7339" s="2">
        <v>12.587412587413001</v>
      </c>
      <c r="J7339" s="2">
        <v>43.076923076923002</v>
      </c>
      <c r="K7339" s="2">
        <v>12.447552447552001</v>
      </c>
      <c r="L7339" s="2">
        <v>16.643356643356999</v>
      </c>
      <c r="M7339" s="2">
        <v>15.664335664336001</v>
      </c>
      <c r="N7339" s="2">
        <v>33.566433566434</v>
      </c>
      <c r="O7339" s="2">
        <v>0.69930069930100003</v>
      </c>
      <c r="P7339" s="2">
        <v>4.8951048951049998</v>
      </c>
      <c r="Q7339" s="2">
        <v>7.6923076923079998</v>
      </c>
      <c r="R7339" s="2">
        <v>60.419580419580001</v>
      </c>
      <c r="S7339" s="2">
        <v>31.048951048951</v>
      </c>
      <c r="T7339" s="2">
        <v>10.34965034965</v>
      </c>
      <c r="U7339" s="2">
        <v>38.321678321678</v>
      </c>
      <c r="V7339" s="2">
        <v>3.3566433566430001</v>
      </c>
      <c r="W7339" s="2">
        <v>1.538461538462</v>
      </c>
      <c r="X7339" s="14">
        <v>4.6153846153850004</v>
      </c>
    </row>
    <row r="7340" spans="3:24" ht="25.2" x14ac:dyDescent="0.25">
      <c r="C7340" s="125"/>
      <c r="D7340" s="122"/>
      <c r="E7340" s="4" t="s">
        <v>39</v>
      </c>
      <c r="F7340" s="5"/>
      <c r="G7340" s="6">
        <v>73</v>
      </c>
      <c r="H7340" s="7">
        <v>44</v>
      </c>
      <c r="I7340" s="1">
        <v>21</v>
      </c>
      <c r="J7340" s="1">
        <v>40</v>
      </c>
      <c r="K7340" s="1">
        <v>17</v>
      </c>
      <c r="L7340" s="1">
        <v>12</v>
      </c>
      <c r="M7340" s="1">
        <v>9</v>
      </c>
      <c r="N7340" s="1">
        <v>28</v>
      </c>
      <c r="O7340" s="1">
        <v>5</v>
      </c>
      <c r="P7340" s="1">
        <v>3</v>
      </c>
      <c r="Q7340" s="1">
        <v>8</v>
      </c>
      <c r="R7340" s="1">
        <v>46</v>
      </c>
      <c r="S7340" s="1">
        <v>18</v>
      </c>
      <c r="T7340" s="1">
        <v>9</v>
      </c>
      <c r="U7340" s="1">
        <v>24</v>
      </c>
      <c r="V7340" s="1">
        <v>2</v>
      </c>
      <c r="W7340" s="1">
        <v>1</v>
      </c>
      <c r="X7340" s="11">
        <v>0</v>
      </c>
    </row>
    <row r="7341" spans="3:24" x14ac:dyDescent="0.25">
      <c r="C7341" s="125"/>
      <c r="D7341" s="122"/>
      <c r="E7341" s="9"/>
      <c r="F7341" s="10"/>
      <c r="G7341" s="8">
        <v>100</v>
      </c>
      <c r="H7341" s="13">
        <v>60.273972602740002</v>
      </c>
      <c r="I7341" s="2">
        <v>28.767123287671001</v>
      </c>
      <c r="J7341" s="2">
        <v>54.794520547944998</v>
      </c>
      <c r="K7341" s="2">
        <v>23.287671232876999</v>
      </c>
      <c r="L7341" s="2">
        <v>16.438356164384</v>
      </c>
      <c r="M7341" s="2">
        <v>12.328767123287999</v>
      </c>
      <c r="N7341" s="2">
        <v>38.356164383562003</v>
      </c>
      <c r="O7341" s="2">
        <v>6.8493150684930004</v>
      </c>
      <c r="P7341" s="2">
        <v>4.1095890410960001</v>
      </c>
      <c r="Q7341" s="2">
        <v>10.958904109589</v>
      </c>
      <c r="R7341" s="2">
        <v>63.013698630137</v>
      </c>
      <c r="S7341" s="2">
        <v>24.657534246575</v>
      </c>
      <c r="T7341" s="2">
        <v>12.328767123287999</v>
      </c>
      <c r="U7341" s="2">
        <v>32.876712328766999</v>
      </c>
      <c r="V7341" s="2">
        <v>2.7397260273969999</v>
      </c>
      <c r="W7341" s="2">
        <v>1.369863013699</v>
      </c>
      <c r="X7341" s="32">
        <v>0</v>
      </c>
    </row>
    <row r="7342" spans="3:24" ht="25.2" x14ac:dyDescent="0.25">
      <c r="C7342" s="125"/>
      <c r="D7342" s="122"/>
      <c r="E7342" s="4" t="s">
        <v>40</v>
      </c>
      <c r="F7342" s="5"/>
      <c r="G7342" s="6">
        <v>436</v>
      </c>
      <c r="H7342" s="7">
        <v>259</v>
      </c>
      <c r="I7342" s="1">
        <v>60</v>
      </c>
      <c r="J7342" s="1">
        <v>147</v>
      </c>
      <c r="K7342" s="1">
        <v>42</v>
      </c>
      <c r="L7342" s="1">
        <v>52</v>
      </c>
      <c r="M7342" s="1">
        <v>59</v>
      </c>
      <c r="N7342" s="1">
        <v>117</v>
      </c>
      <c r="O7342" s="1">
        <v>7</v>
      </c>
      <c r="P7342" s="1">
        <v>24</v>
      </c>
      <c r="Q7342" s="1">
        <v>32</v>
      </c>
      <c r="R7342" s="1">
        <v>220</v>
      </c>
      <c r="S7342" s="1">
        <v>108</v>
      </c>
      <c r="T7342" s="1">
        <v>46</v>
      </c>
      <c r="U7342" s="1">
        <v>159</v>
      </c>
      <c r="V7342" s="1">
        <v>14</v>
      </c>
      <c r="W7342" s="1">
        <v>27</v>
      </c>
      <c r="X7342" s="11">
        <v>23</v>
      </c>
    </row>
    <row r="7343" spans="3:24" x14ac:dyDescent="0.25">
      <c r="C7343" s="125"/>
      <c r="D7343" s="122"/>
      <c r="E7343" s="9"/>
      <c r="F7343" s="10"/>
      <c r="G7343" s="8">
        <v>100</v>
      </c>
      <c r="H7343" s="13">
        <v>59.403669724770999</v>
      </c>
      <c r="I7343" s="2">
        <v>13.761467889907999</v>
      </c>
      <c r="J7343" s="2">
        <v>33.715596330274998</v>
      </c>
      <c r="K7343" s="2">
        <v>9.6330275229360005</v>
      </c>
      <c r="L7343" s="2">
        <v>11.926605504587</v>
      </c>
      <c r="M7343" s="2">
        <v>13.532110091743</v>
      </c>
      <c r="N7343" s="2">
        <v>26.834862385320999</v>
      </c>
      <c r="O7343" s="2">
        <v>1.6055045871560001</v>
      </c>
      <c r="P7343" s="2">
        <v>5.5045871559629997</v>
      </c>
      <c r="Q7343" s="2">
        <v>7.339449541284</v>
      </c>
      <c r="R7343" s="2">
        <v>50.458715596330002</v>
      </c>
      <c r="S7343" s="2">
        <v>24.770642201834999</v>
      </c>
      <c r="T7343" s="2">
        <v>10.550458715595999</v>
      </c>
      <c r="U7343" s="2">
        <v>36.467889908257</v>
      </c>
      <c r="V7343" s="2">
        <v>3.2110091743120002</v>
      </c>
      <c r="W7343" s="2">
        <v>6.1926605504590002</v>
      </c>
      <c r="X7343" s="14">
        <v>5.2752293577979996</v>
      </c>
    </row>
    <row r="7344" spans="3:24" x14ac:dyDescent="0.25">
      <c r="C7344" s="125"/>
      <c r="D7344" s="122"/>
      <c r="E7344" s="4" t="s">
        <v>18</v>
      </c>
      <c r="F7344" s="5"/>
      <c r="G7344" s="6">
        <v>11</v>
      </c>
      <c r="H7344" s="7">
        <v>3</v>
      </c>
      <c r="I7344" s="1">
        <v>5</v>
      </c>
      <c r="J7344" s="1">
        <v>4</v>
      </c>
      <c r="K7344" s="1">
        <v>1</v>
      </c>
      <c r="L7344" s="1">
        <v>0</v>
      </c>
      <c r="M7344" s="1">
        <v>2</v>
      </c>
      <c r="N7344" s="1">
        <v>2</v>
      </c>
      <c r="O7344" s="1">
        <v>0</v>
      </c>
      <c r="P7344" s="1">
        <v>1</v>
      </c>
      <c r="Q7344" s="1">
        <v>0</v>
      </c>
      <c r="R7344" s="1">
        <v>4</v>
      </c>
      <c r="S7344" s="1">
        <v>2</v>
      </c>
      <c r="T7344" s="1">
        <v>1</v>
      </c>
      <c r="U7344" s="1">
        <v>4</v>
      </c>
      <c r="V7344" s="1">
        <v>0</v>
      </c>
      <c r="W7344" s="1">
        <v>0</v>
      </c>
      <c r="X7344" s="11">
        <v>2</v>
      </c>
    </row>
    <row r="7345" spans="3:24" x14ac:dyDescent="0.25">
      <c r="C7345" s="125"/>
      <c r="D7345" s="122"/>
      <c r="E7345" s="9"/>
      <c r="F7345" s="10"/>
      <c r="G7345" s="8">
        <v>100</v>
      </c>
      <c r="H7345" s="13">
        <v>27.272727272727</v>
      </c>
      <c r="I7345" s="2">
        <v>45.454545454544999</v>
      </c>
      <c r="J7345" s="2">
        <v>36.363636363635997</v>
      </c>
      <c r="K7345" s="2">
        <v>9.0909090909089993</v>
      </c>
      <c r="L7345" s="16">
        <v>0</v>
      </c>
      <c r="M7345" s="2">
        <v>18.181818181817999</v>
      </c>
      <c r="N7345" s="2">
        <v>18.181818181817999</v>
      </c>
      <c r="O7345" s="16">
        <v>0</v>
      </c>
      <c r="P7345" s="2">
        <v>9.0909090909089993</v>
      </c>
      <c r="Q7345" s="16">
        <v>0</v>
      </c>
      <c r="R7345" s="2">
        <v>36.363636363635997</v>
      </c>
      <c r="S7345" s="2">
        <v>18.181818181817999</v>
      </c>
      <c r="T7345" s="2">
        <v>9.0909090909089993</v>
      </c>
      <c r="U7345" s="2">
        <v>36.363636363635997</v>
      </c>
      <c r="V7345" s="16">
        <v>0</v>
      </c>
      <c r="W7345" s="16">
        <v>0</v>
      </c>
      <c r="X7345" s="14">
        <v>18.181818181817999</v>
      </c>
    </row>
    <row r="7346" spans="3:24" ht="25.2" x14ac:dyDescent="0.25">
      <c r="C7346" s="121" t="s">
        <v>41</v>
      </c>
      <c r="D7346" s="119" t="s">
        <v>20</v>
      </c>
      <c r="E7346" s="18" t="s">
        <v>42</v>
      </c>
      <c r="F7346" s="17"/>
      <c r="G7346" s="19">
        <v>385</v>
      </c>
      <c r="H7346" s="21">
        <v>136</v>
      </c>
      <c r="I7346" s="3">
        <v>161</v>
      </c>
      <c r="J7346" s="3">
        <v>140</v>
      </c>
      <c r="K7346" s="3">
        <v>59</v>
      </c>
      <c r="L7346" s="3">
        <v>41</v>
      </c>
      <c r="M7346" s="3">
        <v>50</v>
      </c>
      <c r="N7346" s="3">
        <v>106</v>
      </c>
      <c r="O7346" s="3">
        <v>30</v>
      </c>
      <c r="P7346" s="3">
        <v>18</v>
      </c>
      <c r="Q7346" s="3">
        <v>39</v>
      </c>
      <c r="R7346" s="3">
        <v>201</v>
      </c>
      <c r="S7346" s="3">
        <v>99</v>
      </c>
      <c r="T7346" s="3">
        <v>51</v>
      </c>
      <c r="U7346" s="3">
        <v>129</v>
      </c>
      <c r="V7346" s="3">
        <v>13</v>
      </c>
      <c r="W7346" s="3">
        <v>8</v>
      </c>
      <c r="X7346" s="22">
        <v>26</v>
      </c>
    </row>
    <row r="7347" spans="3:24" x14ac:dyDescent="0.25">
      <c r="C7347" s="125"/>
      <c r="D7347" s="120"/>
      <c r="E7347" s="9"/>
      <c r="F7347" s="10"/>
      <c r="G7347" s="8">
        <v>100</v>
      </c>
      <c r="H7347" s="13">
        <v>35.324675324674999</v>
      </c>
      <c r="I7347" s="2">
        <v>41.818181818181998</v>
      </c>
      <c r="J7347" s="2">
        <v>36.363636363635997</v>
      </c>
      <c r="K7347" s="2">
        <v>15.324675324675001</v>
      </c>
      <c r="L7347" s="2">
        <v>10.649350649351</v>
      </c>
      <c r="M7347" s="2">
        <v>12.987012987012999</v>
      </c>
      <c r="N7347" s="2">
        <v>27.532467532468001</v>
      </c>
      <c r="O7347" s="2">
        <v>7.792207792208</v>
      </c>
      <c r="P7347" s="2">
        <v>4.6753246753250002</v>
      </c>
      <c r="Q7347" s="2">
        <v>10.12987012987</v>
      </c>
      <c r="R7347" s="2">
        <v>52.207792207791996</v>
      </c>
      <c r="S7347" s="2">
        <v>25.714285714286</v>
      </c>
      <c r="T7347" s="2">
        <v>13.246753246753</v>
      </c>
      <c r="U7347" s="2">
        <v>33.506493506494003</v>
      </c>
      <c r="V7347" s="2">
        <v>3.3766233766229998</v>
      </c>
      <c r="W7347" s="2">
        <v>2.077922077922</v>
      </c>
      <c r="X7347" s="14">
        <v>6.7532467532469997</v>
      </c>
    </row>
    <row r="7348" spans="3:24" ht="25.2" x14ac:dyDescent="0.25">
      <c r="C7348" s="125"/>
      <c r="D7348" s="120"/>
      <c r="E7348" s="4" t="s">
        <v>43</v>
      </c>
      <c r="F7348" s="5"/>
      <c r="G7348" s="6">
        <v>1574</v>
      </c>
      <c r="H7348" s="7">
        <v>1165</v>
      </c>
      <c r="I7348" s="1">
        <v>133</v>
      </c>
      <c r="J7348" s="1">
        <v>661</v>
      </c>
      <c r="K7348" s="1">
        <v>208</v>
      </c>
      <c r="L7348" s="1">
        <v>233</v>
      </c>
      <c r="M7348" s="1">
        <v>230</v>
      </c>
      <c r="N7348" s="1">
        <v>489</v>
      </c>
      <c r="O7348" s="1">
        <v>14</v>
      </c>
      <c r="P7348" s="1">
        <v>76</v>
      </c>
      <c r="Q7348" s="1">
        <v>138</v>
      </c>
      <c r="R7348" s="1">
        <v>861</v>
      </c>
      <c r="S7348" s="1">
        <v>511</v>
      </c>
      <c r="T7348" s="1">
        <v>144</v>
      </c>
      <c r="U7348" s="1">
        <v>536</v>
      </c>
      <c r="V7348" s="1">
        <v>53</v>
      </c>
      <c r="W7348" s="1">
        <v>22</v>
      </c>
      <c r="X7348" s="11">
        <v>79</v>
      </c>
    </row>
    <row r="7349" spans="3:24" x14ac:dyDescent="0.25">
      <c r="C7349" s="125"/>
      <c r="D7349" s="120"/>
      <c r="E7349" s="9"/>
      <c r="F7349" s="10"/>
      <c r="G7349" s="8">
        <v>100</v>
      </c>
      <c r="H7349" s="13">
        <v>74.015247776365996</v>
      </c>
      <c r="I7349" s="2">
        <v>8.4498094027949993</v>
      </c>
      <c r="J7349" s="2">
        <v>41.994917407877999</v>
      </c>
      <c r="K7349" s="2">
        <v>13.214739517153999</v>
      </c>
      <c r="L7349" s="2">
        <v>14.803049555273001</v>
      </c>
      <c r="M7349" s="2">
        <v>14.612452350699</v>
      </c>
      <c r="N7349" s="2">
        <v>31.067344345616</v>
      </c>
      <c r="O7349" s="2">
        <v>0.88945362134700001</v>
      </c>
      <c r="P7349" s="2">
        <v>4.8284625158830003</v>
      </c>
      <c r="Q7349" s="2">
        <v>8.7674714104190006</v>
      </c>
      <c r="R7349" s="2">
        <v>54.701397712834002</v>
      </c>
      <c r="S7349" s="2">
        <v>32.465057179161001</v>
      </c>
      <c r="T7349" s="2">
        <v>9.1486658195680004</v>
      </c>
      <c r="U7349" s="2">
        <v>34.053367217281</v>
      </c>
      <c r="V7349" s="2">
        <v>3.3672172808130001</v>
      </c>
      <c r="W7349" s="2">
        <v>1.397712833545</v>
      </c>
      <c r="X7349" s="14">
        <v>5.0190597204570002</v>
      </c>
    </row>
    <row r="7350" spans="3:24" ht="25.2" x14ac:dyDescent="0.25">
      <c r="C7350" s="125"/>
      <c r="D7350" s="120"/>
      <c r="E7350" s="4" t="s">
        <v>44</v>
      </c>
      <c r="F7350" s="5"/>
      <c r="G7350" s="6">
        <v>89</v>
      </c>
      <c r="H7350" s="7">
        <v>60</v>
      </c>
      <c r="I7350" s="1">
        <v>21</v>
      </c>
      <c r="J7350" s="1">
        <v>34</v>
      </c>
      <c r="K7350" s="1">
        <v>14</v>
      </c>
      <c r="L7350" s="1">
        <v>13</v>
      </c>
      <c r="M7350" s="1">
        <v>10</v>
      </c>
      <c r="N7350" s="1">
        <v>26</v>
      </c>
      <c r="O7350" s="1">
        <v>1</v>
      </c>
      <c r="P7350" s="1">
        <v>5</v>
      </c>
      <c r="Q7350" s="1">
        <v>12</v>
      </c>
      <c r="R7350" s="1">
        <v>55</v>
      </c>
      <c r="S7350" s="1">
        <v>32</v>
      </c>
      <c r="T7350" s="1">
        <v>8</v>
      </c>
      <c r="U7350" s="1">
        <v>26</v>
      </c>
      <c r="V7350" s="1">
        <v>4</v>
      </c>
      <c r="W7350" s="1">
        <v>0</v>
      </c>
      <c r="X7350" s="11">
        <v>3</v>
      </c>
    </row>
    <row r="7351" spans="3:24" x14ac:dyDescent="0.25">
      <c r="C7351" s="125"/>
      <c r="D7351" s="120"/>
      <c r="E7351" s="9"/>
      <c r="F7351" s="10"/>
      <c r="G7351" s="8">
        <v>100</v>
      </c>
      <c r="H7351" s="13">
        <v>67.415730337078998</v>
      </c>
      <c r="I7351" s="2">
        <v>23.595505617977999</v>
      </c>
      <c r="J7351" s="2">
        <v>38.202247191010997</v>
      </c>
      <c r="K7351" s="2">
        <v>15.730337078651999</v>
      </c>
      <c r="L7351" s="2">
        <v>14.606741573034</v>
      </c>
      <c r="M7351" s="2">
        <v>11.23595505618</v>
      </c>
      <c r="N7351" s="2">
        <v>29.213483146066999</v>
      </c>
      <c r="O7351" s="2">
        <v>1.123595505618</v>
      </c>
      <c r="P7351" s="2">
        <v>5.61797752809</v>
      </c>
      <c r="Q7351" s="2">
        <v>13.483146067416</v>
      </c>
      <c r="R7351" s="2">
        <v>61.797752808989003</v>
      </c>
      <c r="S7351" s="2">
        <v>35.955056179774999</v>
      </c>
      <c r="T7351" s="2">
        <v>8.9887640449440003</v>
      </c>
      <c r="U7351" s="2">
        <v>29.213483146066999</v>
      </c>
      <c r="V7351" s="2">
        <v>4.4943820224720001</v>
      </c>
      <c r="W7351" s="16">
        <v>0</v>
      </c>
      <c r="X7351" s="14">
        <v>3.3707865168539999</v>
      </c>
    </row>
    <row r="7352" spans="3:24" ht="25.2" x14ac:dyDescent="0.25">
      <c r="C7352" s="125"/>
      <c r="D7352" s="120"/>
      <c r="E7352" s="4" t="s">
        <v>45</v>
      </c>
      <c r="F7352" s="5"/>
      <c r="G7352" s="6">
        <v>956</v>
      </c>
      <c r="H7352" s="7">
        <v>682</v>
      </c>
      <c r="I7352" s="1">
        <v>45</v>
      </c>
      <c r="J7352" s="1">
        <v>387</v>
      </c>
      <c r="K7352" s="1">
        <v>112</v>
      </c>
      <c r="L7352" s="1">
        <v>118</v>
      </c>
      <c r="M7352" s="1">
        <v>132</v>
      </c>
      <c r="N7352" s="1">
        <v>282</v>
      </c>
      <c r="O7352" s="1">
        <v>3</v>
      </c>
      <c r="P7352" s="1">
        <v>49</v>
      </c>
      <c r="Q7352" s="1">
        <v>65</v>
      </c>
      <c r="R7352" s="1">
        <v>495</v>
      </c>
      <c r="S7352" s="1">
        <v>264</v>
      </c>
      <c r="T7352" s="1">
        <v>81</v>
      </c>
      <c r="U7352" s="1">
        <v>303</v>
      </c>
      <c r="V7352" s="1">
        <v>41</v>
      </c>
      <c r="W7352" s="1">
        <v>29</v>
      </c>
      <c r="X7352" s="11">
        <v>49</v>
      </c>
    </row>
    <row r="7353" spans="3:24" x14ac:dyDescent="0.25">
      <c r="C7353" s="125"/>
      <c r="D7353" s="120"/>
      <c r="E7353" s="9"/>
      <c r="F7353" s="10"/>
      <c r="G7353" s="8">
        <v>100</v>
      </c>
      <c r="H7353" s="13">
        <v>71.338912133891</v>
      </c>
      <c r="I7353" s="2">
        <v>4.707112970711</v>
      </c>
      <c r="J7353" s="2">
        <v>40.481171548116997</v>
      </c>
      <c r="K7353" s="2">
        <v>11.715481171547999</v>
      </c>
      <c r="L7353" s="2">
        <v>12.34309623431</v>
      </c>
      <c r="M7353" s="2">
        <v>13.807531380753</v>
      </c>
      <c r="N7353" s="2">
        <v>29.497907949790999</v>
      </c>
      <c r="O7353" s="2">
        <v>0.31380753138099998</v>
      </c>
      <c r="P7353" s="2">
        <v>5.1255230125519997</v>
      </c>
      <c r="Q7353" s="2">
        <v>6.7991631799160004</v>
      </c>
      <c r="R7353" s="2">
        <v>51.778242677823997</v>
      </c>
      <c r="S7353" s="2">
        <v>27.615062761506</v>
      </c>
      <c r="T7353" s="2">
        <v>8.4728033472799993</v>
      </c>
      <c r="U7353" s="2">
        <v>31.694560669455999</v>
      </c>
      <c r="V7353" s="2">
        <v>4.2887029288700003</v>
      </c>
      <c r="W7353" s="2">
        <v>3.0334728033470002</v>
      </c>
      <c r="X7353" s="14">
        <v>5.1255230125519997</v>
      </c>
    </row>
    <row r="7354" spans="3:24" ht="25.2" x14ac:dyDescent="0.25">
      <c r="C7354" s="125"/>
      <c r="D7354" s="120"/>
      <c r="E7354" s="4" t="s">
        <v>46</v>
      </c>
      <c r="F7354" s="5"/>
      <c r="G7354" s="6">
        <v>85</v>
      </c>
      <c r="H7354" s="7">
        <v>46</v>
      </c>
      <c r="I7354" s="1">
        <v>11</v>
      </c>
      <c r="J7354" s="1">
        <v>26</v>
      </c>
      <c r="K7354" s="1">
        <v>4</v>
      </c>
      <c r="L7354" s="1">
        <v>11</v>
      </c>
      <c r="M7354" s="1">
        <v>10</v>
      </c>
      <c r="N7354" s="1">
        <v>22</v>
      </c>
      <c r="O7354" s="1">
        <v>0</v>
      </c>
      <c r="P7354" s="1">
        <v>1</v>
      </c>
      <c r="Q7354" s="1">
        <v>5</v>
      </c>
      <c r="R7354" s="1">
        <v>37</v>
      </c>
      <c r="S7354" s="1">
        <v>15</v>
      </c>
      <c r="T7354" s="1">
        <v>10</v>
      </c>
      <c r="U7354" s="1">
        <v>25</v>
      </c>
      <c r="V7354" s="1">
        <v>6</v>
      </c>
      <c r="W7354" s="1">
        <v>10</v>
      </c>
      <c r="X7354" s="11">
        <v>4</v>
      </c>
    </row>
    <row r="7355" spans="3:24" x14ac:dyDescent="0.25">
      <c r="C7355" s="125"/>
      <c r="D7355" s="120"/>
      <c r="E7355" s="9"/>
      <c r="F7355" s="10"/>
      <c r="G7355" s="8">
        <v>100</v>
      </c>
      <c r="H7355" s="13">
        <v>54.117647058823998</v>
      </c>
      <c r="I7355" s="2">
        <v>12.941176470587999</v>
      </c>
      <c r="J7355" s="2">
        <v>30.588235294118</v>
      </c>
      <c r="K7355" s="2">
        <v>4.7058823529409999</v>
      </c>
      <c r="L7355" s="2">
        <v>12.941176470587999</v>
      </c>
      <c r="M7355" s="2">
        <v>11.764705882353001</v>
      </c>
      <c r="N7355" s="2">
        <v>25.882352941175998</v>
      </c>
      <c r="O7355" s="16">
        <v>0</v>
      </c>
      <c r="P7355" s="2">
        <v>1.1764705882349999</v>
      </c>
      <c r="Q7355" s="2">
        <v>5.8823529411760003</v>
      </c>
      <c r="R7355" s="2">
        <v>43.529411764705998</v>
      </c>
      <c r="S7355" s="2">
        <v>17.647058823529001</v>
      </c>
      <c r="T7355" s="2">
        <v>11.764705882353001</v>
      </c>
      <c r="U7355" s="2">
        <v>29.411764705882</v>
      </c>
      <c r="V7355" s="2">
        <v>7.0588235294119999</v>
      </c>
      <c r="W7355" s="2">
        <v>11.764705882353001</v>
      </c>
      <c r="X7355" s="14">
        <v>4.7058823529409999</v>
      </c>
    </row>
    <row r="7356" spans="3:24" x14ac:dyDescent="0.25">
      <c r="C7356" s="125"/>
      <c r="D7356" s="120"/>
      <c r="E7356" s="4" t="s">
        <v>18</v>
      </c>
      <c r="F7356" s="5"/>
      <c r="G7356" s="6">
        <v>17</v>
      </c>
      <c r="H7356" s="7">
        <v>8</v>
      </c>
      <c r="I7356" s="1">
        <v>3</v>
      </c>
      <c r="J7356" s="1">
        <v>4</v>
      </c>
      <c r="K7356" s="1">
        <v>3</v>
      </c>
      <c r="L7356" s="1">
        <v>0</v>
      </c>
      <c r="M7356" s="1">
        <v>1</v>
      </c>
      <c r="N7356" s="1">
        <v>3</v>
      </c>
      <c r="O7356" s="1">
        <v>0</v>
      </c>
      <c r="P7356" s="1">
        <v>1</v>
      </c>
      <c r="Q7356" s="1">
        <v>0</v>
      </c>
      <c r="R7356" s="1">
        <v>7</v>
      </c>
      <c r="S7356" s="1">
        <v>4</v>
      </c>
      <c r="T7356" s="1">
        <v>1</v>
      </c>
      <c r="U7356" s="1">
        <v>4</v>
      </c>
      <c r="V7356" s="1">
        <v>2</v>
      </c>
      <c r="W7356" s="1">
        <v>0</v>
      </c>
      <c r="X7356" s="11">
        <v>3</v>
      </c>
    </row>
    <row r="7357" spans="3:24" x14ac:dyDescent="0.25">
      <c r="C7357" s="125"/>
      <c r="D7357" s="120"/>
      <c r="E7357" s="9"/>
      <c r="F7357" s="10"/>
      <c r="G7357" s="8">
        <v>100</v>
      </c>
      <c r="H7357" s="13">
        <v>47.058823529412003</v>
      </c>
      <c r="I7357" s="2">
        <v>17.647058823529001</v>
      </c>
      <c r="J7357" s="2">
        <v>23.529411764706001</v>
      </c>
      <c r="K7357" s="2">
        <v>17.647058823529001</v>
      </c>
      <c r="L7357" s="16">
        <v>0</v>
      </c>
      <c r="M7357" s="2">
        <v>5.8823529411760003</v>
      </c>
      <c r="N7357" s="2">
        <v>17.647058823529001</v>
      </c>
      <c r="O7357" s="16">
        <v>0</v>
      </c>
      <c r="P7357" s="2">
        <v>5.8823529411760003</v>
      </c>
      <c r="Q7357" s="16">
        <v>0</v>
      </c>
      <c r="R7357" s="2">
        <v>41.176470588234999</v>
      </c>
      <c r="S7357" s="2">
        <v>23.529411764706001</v>
      </c>
      <c r="T7357" s="2">
        <v>5.8823529411760003</v>
      </c>
      <c r="U7357" s="2">
        <v>23.529411764706001</v>
      </c>
      <c r="V7357" s="2">
        <v>11.764705882353001</v>
      </c>
      <c r="W7357" s="16">
        <v>0</v>
      </c>
      <c r="X7357" s="14">
        <v>17.647058823529001</v>
      </c>
    </row>
    <row r="7358" spans="3:24" x14ac:dyDescent="0.25">
      <c r="C7358" s="121" t="s">
        <v>47</v>
      </c>
      <c r="D7358" s="119" t="s">
        <v>20</v>
      </c>
      <c r="E7358" s="18" t="s">
        <v>48</v>
      </c>
      <c r="F7358" s="17"/>
      <c r="G7358" s="19">
        <v>385</v>
      </c>
      <c r="H7358" s="21">
        <v>136</v>
      </c>
      <c r="I7358" s="3">
        <v>161</v>
      </c>
      <c r="J7358" s="3">
        <v>140</v>
      </c>
      <c r="K7358" s="3">
        <v>59</v>
      </c>
      <c r="L7358" s="3">
        <v>41</v>
      </c>
      <c r="M7358" s="3">
        <v>50</v>
      </c>
      <c r="N7358" s="3">
        <v>106</v>
      </c>
      <c r="O7358" s="3">
        <v>30</v>
      </c>
      <c r="P7358" s="3">
        <v>18</v>
      </c>
      <c r="Q7358" s="3">
        <v>39</v>
      </c>
      <c r="R7358" s="3">
        <v>201</v>
      </c>
      <c r="S7358" s="3">
        <v>99</v>
      </c>
      <c r="T7358" s="3">
        <v>51</v>
      </c>
      <c r="U7358" s="3">
        <v>129</v>
      </c>
      <c r="V7358" s="3">
        <v>13</v>
      </c>
      <c r="W7358" s="3">
        <v>8</v>
      </c>
      <c r="X7358" s="22">
        <v>26</v>
      </c>
    </row>
    <row r="7359" spans="3:24" x14ac:dyDescent="0.25">
      <c r="C7359" s="125"/>
      <c r="D7359" s="120"/>
      <c r="E7359" s="9"/>
      <c r="F7359" s="10"/>
      <c r="G7359" s="8">
        <v>100</v>
      </c>
      <c r="H7359" s="13">
        <v>35.324675324674999</v>
      </c>
      <c r="I7359" s="2">
        <v>41.818181818181998</v>
      </c>
      <c r="J7359" s="2">
        <v>36.363636363635997</v>
      </c>
      <c r="K7359" s="2">
        <v>15.324675324675001</v>
      </c>
      <c r="L7359" s="2">
        <v>10.649350649351</v>
      </c>
      <c r="M7359" s="2">
        <v>12.987012987012999</v>
      </c>
      <c r="N7359" s="2">
        <v>27.532467532468001</v>
      </c>
      <c r="O7359" s="2">
        <v>7.792207792208</v>
      </c>
      <c r="P7359" s="2">
        <v>4.6753246753250002</v>
      </c>
      <c r="Q7359" s="2">
        <v>10.12987012987</v>
      </c>
      <c r="R7359" s="2">
        <v>52.207792207791996</v>
      </c>
      <c r="S7359" s="2">
        <v>25.714285714286</v>
      </c>
      <c r="T7359" s="2">
        <v>13.246753246753</v>
      </c>
      <c r="U7359" s="2">
        <v>33.506493506494003</v>
      </c>
      <c r="V7359" s="2">
        <v>3.3766233766229998</v>
      </c>
      <c r="W7359" s="2">
        <v>2.077922077922</v>
      </c>
      <c r="X7359" s="14">
        <v>6.7532467532469997</v>
      </c>
    </row>
    <row r="7360" spans="3:24" x14ac:dyDescent="0.25">
      <c r="C7360" s="125"/>
      <c r="D7360" s="120"/>
      <c r="E7360" s="4" t="s">
        <v>49</v>
      </c>
      <c r="F7360" s="5"/>
      <c r="G7360" s="6">
        <v>1156</v>
      </c>
      <c r="H7360" s="7">
        <v>818</v>
      </c>
      <c r="I7360" s="1">
        <v>132</v>
      </c>
      <c r="J7360" s="1">
        <v>469</v>
      </c>
      <c r="K7360" s="1">
        <v>165</v>
      </c>
      <c r="L7360" s="1">
        <v>190</v>
      </c>
      <c r="M7360" s="1">
        <v>170</v>
      </c>
      <c r="N7360" s="1">
        <v>342</v>
      </c>
      <c r="O7360" s="1">
        <v>14</v>
      </c>
      <c r="P7360" s="1">
        <v>65</v>
      </c>
      <c r="Q7360" s="1">
        <v>115</v>
      </c>
      <c r="R7360" s="1">
        <v>645</v>
      </c>
      <c r="S7360" s="1">
        <v>381</v>
      </c>
      <c r="T7360" s="1">
        <v>124</v>
      </c>
      <c r="U7360" s="1">
        <v>408</v>
      </c>
      <c r="V7360" s="1">
        <v>34</v>
      </c>
      <c r="W7360" s="1">
        <v>27</v>
      </c>
      <c r="X7360" s="11">
        <v>56</v>
      </c>
    </row>
    <row r="7361" spans="3:24" x14ac:dyDescent="0.25">
      <c r="C7361" s="125"/>
      <c r="D7361" s="120"/>
      <c r="E7361" s="9"/>
      <c r="F7361" s="10"/>
      <c r="G7361" s="8">
        <v>100</v>
      </c>
      <c r="H7361" s="13">
        <v>70.761245674739996</v>
      </c>
      <c r="I7361" s="2">
        <v>11.418685121107</v>
      </c>
      <c r="J7361" s="2">
        <v>40.570934256054997</v>
      </c>
      <c r="K7361" s="2">
        <v>14.273356401384</v>
      </c>
      <c r="L7361" s="2">
        <v>16.43598615917</v>
      </c>
      <c r="M7361" s="2">
        <v>14.705882352941</v>
      </c>
      <c r="N7361" s="2">
        <v>29.584775086505001</v>
      </c>
      <c r="O7361" s="2">
        <v>1.2110726643600001</v>
      </c>
      <c r="P7361" s="2">
        <v>5.6228373702420003</v>
      </c>
      <c r="Q7361" s="2">
        <v>9.9480968858129994</v>
      </c>
      <c r="R7361" s="2">
        <v>55.795847750865001</v>
      </c>
      <c r="S7361" s="2">
        <v>32.958477508651001</v>
      </c>
      <c r="T7361" s="2">
        <v>10.726643598616</v>
      </c>
      <c r="U7361" s="2">
        <v>35.294117647058997</v>
      </c>
      <c r="V7361" s="2">
        <v>2.9411764705880001</v>
      </c>
      <c r="W7361" s="2">
        <v>2.3356401384079999</v>
      </c>
      <c r="X7361" s="14">
        <v>4.8442906574390001</v>
      </c>
    </row>
    <row r="7362" spans="3:24" x14ac:dyDescent="0.25">
      <c r="C7362" s="125"/>
      <c r="D7362" s="120"/>
      <c r="E7362" s="4" t="s">
        <v>50</v>
      </c>
      <c r="F7362" s="5"/>
      <c r="G7362" s="6">
        <v>466</v>
      </c>
      <c r="H7362" s="7">
        <v>337</v>
      </c>
      <c r="I7362" s="1">
        <v>32</v>
      </c>
      <c r="J7362" s="1">
        <v>194</v>
      </c>
      <c r="K7362" s="1">
        <v>43</v>
      </c>
      <c r="L7362" s="1">
        <v>58</v>
      </c>
      <c r="M7362" s="1">
        <v>60</v>
      </c>
      <c r="N7362" s="1">
        <v>146</v>
      </c>
      <c r="O7362" s="1">
        <v>1</v>
      </c>
      <c r="P7362" s="1">
        <v>24</v>
      </c>
      <c r="Q7362" s="1">
        <v>27</v>
      </c>
      <c r="R7362" s="1">
        <v>243</v>
      </c>
      <c r="S7362" s="1">
        <v>124</v>
      </c>
      <c r="T7362" s="1">
        <v>37</v>
      </c>
      <c r="U7362" s="1">
        <v>145</v>
      </c>
      <c r="V7362" s="1">
        <v>21</v>
      </c>
      <c r="W7362" s="1">
        <v>10</v>
      </c>
      <c r="X7362" s="11">
        <v>24</v>
      </c>
    </row>
    <row r="7363" spans="3:24" x14ac:dyDescent="0.25">
      <c r="C7363" s="125"/>
      <c r="D7363" s="120"/>
      <c r="E7363" s="9"/>
      <c r="F7363" s="10"/>
      <c r="G7363" s="8">
        <v>100</v>
      </c>
      <c r="H7363" s="13">
        <v>72.317596566524003</v>
      </c>
      <c r="I7363" s="2">
        <v>6.8669527897</v>
      </c>
      <c r="J7363" s="2">
        <v>41.630901287554003</v>
      </c>
      <c r="K7363" s="2">
        <v>9.2274678111590003</v>
      </c>
      <c r="L7363" s="2">
        <v>12.44635193133</v>
      </c>
      <c r="M7363" s="2">
        <v>12.875536480687</v>
      </c>
      <c r="N7363" s="2">
        <v>31.330472103003999</v>
      </c>
      <c r="O7363" s="2">
        <v>0.21459227467799999</v>
      </c>
      <c r="P7363" s="2">
        <v>5.1502145922749998</v>
      </c>
      <c r="Q7363" s="2">
        <v>5.7939914163089998</v>
      </c>
      <c r="R7363" s="2">
        <v>52.145922746780997</v>
      </c>
      <c r="S7363" s="2">
        <v>26.609442060086</v>
      </c>
      <c r="T7363" s="2">
        <v>7.9399141630900001</v>
      </c>
      <c r="U7363" s="2">
        <v>31.115879828326001</v>
      </c>
      <c r="V7363" s="2">
        <v>4.5064377682399996</v>
      </c>
      <c r="W7363" s="2">
        <v>2.1459227467809998</v>
      </c>
      <c r="X7363" s="14">
        <v>5.1502145922749998</v>
      </c>
    </row>
    <row r="7364" spans="3:24" x14ac:dyDescent="0.25">
      <c r="C7364" s="125"/>
      <c r="D7364" s="120"/>
      <c r="E7364" s="4" t="s">
        <v>51</v>
      </c>
      <c r="F7364" s="5"/>
      <c r="G7364" s="6">
        <v>191</v>
      </c>
      <c r="H7364" s="7">
        <v>138</v>
      </c>
      <c r="I7364" s="1">
        <v>6</v>
      </c>
      <c r="J7364" s="1">
        <v>80</v>
      </c>
      <c r="K7364" s="1">
        <v>30</v>
      </c>
      <c r="L7364" s="1">
        <v>25</v>
      </c>
      <c r="M7364" s="1">
        <v>26</v>
      </c>
      <c r="N7364" s="1">
        <v>60</v>
      </c>
      <c r="O7364" s="1">
        <v>0</v>
      </c>
      <c r="P7364" s="1">
        <v>7</v>
      </c>
      <c r="Q7364" s="1">
        <v>17</v>
      </c>
      <c r="R7364" s="1">
        <v>102</v>
      </c>
      <c r="S7364" s="1">
        <v>55</v>
      </c>
      <c r="T7364" s="1">
        <v>15</v>
      </c>
      <c r="U7364" s="1">
        <v>56</v>
      </c>
      <c r="V7364" s="1">
        <v>8</v>
      </c>
      <c r="W7364" s="1">
        <v>6</v>
      </c>
      <c r="X7364" s="11">
        <v>7</v>
      </c>
    </row>
    <row r="7365" spans="3:24" x14ac:dyDescent="0.25">
      <c r="C7365" s="125"/>
      <c r="D7365" s="120"/>
      <c r="E7365" s="9"/>
      <c r="F7365" s="10"/>
      <c r="G7365" s="8">
        <v>100</v>
      </c>
      <c r="H7365" s="13">
        <v>72.251308900523995</v>
      </c>
      <c r="I7365" s="2">
        <v>3.1413612565450002</v>
      </c>
      <c r="J7365" s="2">
        <v>41.884816753926998</v>
      </c>
      <c r="K7365" s="2">
        <v>15.706806282723001</v>
      </c>
      <c r="L7365" s="2">
        <v>13.089005235602</v>
      </c>
      <c r="M7365" s="2">
        <v>13.612565445026</v>
      </c>
      <c r="N7365" s="2">
        <v>31.413612565445</v>
      </c>
      <c r="O7365" s="16">
        <v>0</v>
      </c>
      <c r="P7365" s="2">
        <v>3.6649214659689999</v>
      </c>
      <c r="Q7365" s="2">
        <v>8.9005235602090007</v>
      </c>
      <c r="R7365" s="2">
        <v>53.403141361256999</v>
      </c>
      <c r="S7365" s="2">
        <v>28.795811518324999</v>
      </c>
      <c r="T7365" s="2">
        <v>7.8534031413610004</v>
      </c>
      <c r="U7365" s="2">
        <v>29.319371727749001</v>
      </c>
      <c r="V7365" s="2">
        <v>4.1884816753929996</v>
      </c>
      <c r="W7365" s="2">
        <v>3.1413612565450002</v>
      </c>
      <c r="X7365" s="14">
        <v>3.6649214659689999</v>
      </c>
    </row>
    <row r="7366" spans="3:24" x14ac:dyDescent="0.25">
      <c r="C7366" s="125"/>
      <c r="D7366" s="120"/>
      <c r="E7366" s="4" t="s">
        <v>52</v>
      </c>
      <c r="F7366" s="5"/>
      <c r="G7366" s="6">
        <v>181</v>
      </c>
      <c r="H7366" s="7">
        <v>139</v>
      </c>
      <c r="I7366" s="1">
        <v>3</v>
      </c>
      <c r="J7366" s="1">
        <v>74</v>
      </c>
      <c r="K7366" s="1">
        <v>22</v>
      </c>
      <c r="L7366" s="1">
        <v>16</v>
      </c>
      <c r="M7366" s="1">
        <v>25</v>
      </c>
      <c r="N7366" s="1">
        <v>48</v>
      </c>
      <c r="O7366" s="1">
        <v>1</v>
      </c>
      <c r="P7366" s="1">
        <v>5</v>
      </c>
      <c r="Q7366" s="1">
        <v>13</v>
      </c>
      <c r="R7366" s="1">
        <v>93</v>
      </c>
      <c r="S7366" s="1">
        <v>53</v>
      </c>
      <c r="T7366" s="1">
        <v>12</v>
      </c>
      <c r="U7366" s="1">
        <v>62</v>
      </c>
      <c r="V7366" s="1">
        <v>10</v>
      </c>
      <c r="W7366" s="1">
        <v>4</v>
      </c>
      <c r="X7366" s="11">
        <v>10</v>
      </c>
    </row>
    <row r="7367" spans="3:24" x14ac:dyDescent="0.25">
      <c r="C7367" s="125"/>
      <c r="D7367" s="120"/>
      <c r="E7367" s="9"/>
      <c r="F7367" s="10"/>
      <c r="G7367" s="8">
        <v>100</v>
      </c>
      <c r="H7367" s="13">
        <v>76.795580110496999</v>
      </c>
      <c r="I7367" s="2">
        <v>1.657458563536</v>
      </c>
      <c r="J7367" s="2">
        <v>40.883977900551997</v>
      </c>
      <c r="K7367" s="2">
        <v>12.154696132597</v>
      </c>
      <c r="L7367" s="2">
        <v>8.8397790055249992</v>
      </c>
      <c r="M7367" s="2">
        <v>13.812154696133</v>
      </c>
      <c r="N7367" s="2">
        <v>26.519337016575001</v>
      </c>
      <c r="O7367" s="2">
        <v>0.55248618784500003</v>
      </c>
      <c r="P7367" s="2">
        <v>2.7624309392269999</v>
      </c>
      <c r="Q7367" s="2">
        <v>7.1823204419889999</v>
      </c>
      <c r="R7367" s="2">
        <v>51.381215469612997</v>
      </c>
      <c r="S7367" s="2">
        <v>29.281767955801001</v>
      </c>
      <c r="T7367" s="2">
        <v>6.6298342541439998</v>
      </c>
      <c r="U7367" s="2">
        <v>34.254143646408998</v>
      </c>
      <c r="V7367" s="2">
        <v>5.5248618784529997</v>
      </c>
      <c r="W7367" s="2">
        <v>2.2099447513810002</v>
      </c>
      <c r="X7367" s="14">
        <v>5.5248618784529997</v>
      </c>
    </row>
    <row r="7368" spans="3:24" x14ac:dyDescent="0.25">
      <c r="C7368" s="125"/>
      <c r="D7368" s="120"/>
      <c r="E7368" s="4" t="s">
        <v>18</v>
      </c>
      <c r="F7368" s="5"/>
      <c r="G7368" s="6">
        <v>35</v>
      </c>
      <c r="H7368" s="7">
        <v>15</v>
      </c>
      <c r="I7368" s="1">
        <v>4</v>
      </c>
      <c r="J7368" s="1">
        <v>9</v>
      </c>
      <c r="K7368" s="1">
        <v>5</v>
      </c>
      <c r="L7368" s="1">
        <v>1</v>
      </c>
      <c r="M7368" s="1">
        <v>2</v>
      </c>
      <c r="N7368" s="1">
        <v>8</v>
      </c>
      <c r="O7368" s="1">
        <v>0</v>
      </c>
      <c r="P7368" s="1">
        <v>1</v>
      </c>
      <c r="Q7368" s="1">
        <v>2</v>
      </c>
      <c r="R7368" s="1">
        <v>10</v>
      </c>
      <c r="S7368" s="1">
        <v>7</v>
      </c>
      <c r="T7368" s="1">
        <v>6</v>
      </c>
      <c r="U7368" s="1">
        <v>8</v>
      </c>
      <c r="V7368" s="1">
        <v>1</v>
      </c>
      <c r="W7368" s="1">
        <v>3</v>
      </c>
      <c r="X7368" s="11">
        <v>5</v>
      </c>
    </row>
    <row r="7369" spans="3:24" x14ac:dyDescent="0.25">
      <c r="C7369" s="125"/>
      <c r="D7369" s="120"/>
      <c r="E7369" s="9"/>
      <c r="F7369" s="10"/>
      <c r="G7369" s="8">
        <v>100</v>
      </c>
      <c r="H7369" s="13">
        <v>42.857142857143003</v>
      </c>
      <c r="I7369" s="2">
        <v>11.428571428571001</v>
      </c>
      <c r="J7369" s="2">
        <v>25.714285714286</v>
      </c>
      <c r="K7369" s="2">
        <v>14.285714285714</v>
      </c>
      <c r="L7369" s="2">
        <v>2.8571428571430002</v>
      </c>
      <c r="M7369" s="2">
        <v>5.7142857142860004</v>
      </c>
      <c r="N7369" s="2">
        <v>22.857142857143</v>
      </c>
      <c r="O7369" s="16">
        <v>0</v>
      </c>
      <c r="P7369" s="2">
        <v>2.8571428571430002</v>
      </c>
      <c r="Q7369" s="2">
        <v>5.7142857142860004</v>
      </c>
      <c r="R7369" s="2">
        <v>28.571428571428999</v>
      </c>
      <c r="S7369" s="2">
        <v>20</v>
      </c>
      <c r="T7369" s="2">
        <v>17.142857142857</v>
      </c>
      <c r="U7369" s="2">
        <v>22.857142857143</v>
      </c>
      <c r="V7369" s="2">
        <v>2.8571428571430002</v>
      </c>
      <c r="W7369" s="2">
        <v>8.5714285714289993</v>
      </c>
      <c r="X7369" s="14">
        <v>14.285714285714</v>
      </c>
    </row>
    <row r="7370" spans="3:24" x14ac:dyDescent="0.25">
      <c r="C7370" s="121" t="s">
        <v>53</v>
      </c>
      <c r="D7370" s="119" t="s">
        <v>20</v>
      </c>
      <c r="E7370" s="18" t="s">
        <v>54</v>
      </c>
      <c r="F7370" s="17"/>
      <c r="G7370" s="19">
        <v>331</v>
      </c>
      <c r="H7370" s="21">
        <v>228</v>
      </c>
      <c r="I7370" s="3">
        <v>16</v>
      </c>
      <c r="J7370" s="3">
        <v>128</v>
      </c>
      <c r="K7370" s="3">
        <v>49</v>
      </c>
      <c r="L7370" s="3">
        <v>33</v>
      </c>
      <c r="M7370" s="3">
        <v>37</v>
      </c>
      <c r="N7370" s="3">
        <v>102</v>
      </c>
      <c r="O7370" s="3">
        <v>2</v>
      </c>
      <c r="P7370" s="3">
        <v>20</v>
      </c>
      <c r="Q7370" s="3">
        <v>19</v>
      </c>
      <c r="R7370" s="3">
        <v>156</v>
      </c>
      <c r="S7370" s="3">
        <v>75</v>
      </c>
      <c r="T7370" s="3">
        <v>30</v>
      </c>
      <c r="U7370" s="3">
        <v>110</v>
      </c>
      <c r="V7370" s="3">
        <v>16</v>
      </c>
      <c r="W7370" s="3">
        <v>6</v>
      </c>
      <c r="X7370" s="22">
        <v>26</v>
      </c>
    </row>
    <row r="7371" spans="3:24" x14ac:dyDescent="0.25">
      <c r="C7371" s="125"/>
      <c r="D7371" s="120"/>
      <c r="E7371" s="9"/>
      <c r="F7371" s="10"/>
      <c r="G7371" s="8">
        <v>100</v>
      </c>
      <c r="H7371" s="13">
        <v>68.882175226586</v>
      </c>
      <c r="I7371" s="2">
        <v>4.8338368580060003</v>
      </c>
      <c r="J7371" s="2">
        <v>38.670694864048002</v>
      </c>
      <c r="K7371" s="2">
        <v>14.803625377644</v>
      </c>
      <c r="L7371" s="2">
        <v>9.9697885196369995</v>
      </c>
      <c r="M7371" s="2">
        <v>11.178247734138999</v>
      </c>
      <c r="N7371" s="2">
        <v>30.815709969789001</v>
      </c>
      <c r="O7371" s="2">
        <v>0.60422960725099994</v>
      </c>
      <c r="P7371" s="2">
        <v>6.0422960725079999</v>
      </c>
      <c r="Q7371" s="2">
        <v>5.740181268882</v>
      </c>
      <c r="R7371" s="2">
        <v>47.129909365559001</v>
      </c>
      <c r="S7371" s="2">
        <v>22.658610271903001</v>
      </c>
      <c r="T7371" s="2">
        <v>9.0634441087610007</v>
      </c>
      <c r="U7371" s="2">
        <v>33.232628398792002</v>
      </c>
      <c r="V7371" s="2">
        <v>4.8338368580060003</v>
      </c>
      <c r="W7371" s="2">
        <v>1.8126888217520001</v>
      </c>
      <c r="X7371" s="14">
        <v>7.8549848942600002</v>
      </c>
    </row>
    <row r="7372" spans="3:24" x14ac:dyDescent="0.25">
      <c r="C7372" s="125"/>
      <c r="D7372" s="120"/>
      <c r="E7372" s="4" t="s">
        <v>55</v>
      </c>
      <c r="F7372" s="5"/>
      <c r="G7372" s="6">
        <v>1212</v>
      </c>
      <c r="H7372" s="7">
        <v>828</v>
      </c>
      <c r="I7372" s="1">
        <v>170</v>
      </c>
      <c r="J7372" s="1">
        <v>487</v>
      </c>
      <c r="K7372" s="1">
        <v>164</v>
      </c>
      <c r="L7372" s="1">
        <v>187</v>
      </c>
      <c r="M7372" s="1">
        <v>170</v>
      </c>
      <c r="N7372" s="1">
        <v>368</v>
      </c>
      <c r="O7372" s="1">
        <v>14</v>
      </c>
      <c r="P7372" s="1">
        <v>58</v>
      </c>
      <c r="Q7372" s="1">
        <v>118</v>
      </c>
      <c r="R7372" s="1">
        <v>665</v>
      </c>
      <c r="S7372" s="1">
        <v>390</v>
      </c>
      <c r="T7372" s="1">
        <v>131</v>
      </c>
      <c r="U7372" s="1">
        <v>437</v>
      </c>
      <c r="V7372" s="1">
        <v>34</v>
      </c>
      <c r="W7372" s="1">
        <v>24</v>
      </c>
      <c r="X7372" s="11">
        <v>61</v>
      </c>
    </row>
    <row r="7373" spans="3:24" x14ac:dyDescent="0.25">
      <c r="C7373" s="125"/>
      <c r="D7373" s="120"/>
      <c r="E7373" s="9"/>
      <c r="F7373" s="10"/>
      <c r="G7373" s="8">
        <v>100</v>
      </c>
      <c r="H7373" s="13">
        <v>68.316831683168004</v>
      </c>
      <c r="I7373" s="2">
        <v>14.026402640263999</v>
      </c>
      <c r="J7373" s="2">
        <v>40.181518151814998</v>
      </c>
      <c r="K7373" s="2">
        <v>13.531353135313999</v>
      </c>
      <c r="L7373" s="2">
        <v>15.42904290429</v>
      </c>
      <c r="M7373" s="2">
        <v>14.026402640263999</v>
      </c>
      <c r="N7373" s="2">
        <v>30.36303630363</v>
      </c>
      <c r="O7373" s="2">
        <v>1.1551155115509999</v>
      </c>
      <c r="P7373" s="2">
        <v>4.7854785478549999</v>
      </c>
      <c r="Q7373" s="2">
        <v>9.7359735973599992</v>
      </c>
      <c r="R7373" s="2">
        <v>54.867986798680001</v>
      </c>
      <c r="S7373" s="2">
        <v>32.178217821781999</v>
      </c>
      <c r="T7373" s="2">
        <v>10.808580858086</v>
      </c>
      <c r="U7373" s="2">
        <v>36.056105610560998</v>
      </c>
      <c r="V7373" s="2">
        <v>2.8052805280530002</v>
      </c>
      <c r="W7373" s="2">
        <v>1.9801980198019999</v>
      </c>
      <c r="X7373" s="14">
        <v>5.0330033003299999</v>
      </c>
    </row>
    <row r="7374" spans="3:24" ht="25.2" x14ac:dyDescent="0.25">
      <c r="C7374" s="125"/>
      <c r="D7374" s="120"/>
      <c r="E7374" s="4" t="s">
        <v>56</v>
      </c>
      <c r="F7374" s="5"/>
      <c r="G7374" s="6">
        <v>615</v>
      </c>
      <c r="H7374" s="7">
        <v>449</v>
      </c>
      <c r="I7374" s="1">
        <v>28</v>
      </c>
      <c r="J7374" s="1">
        <v>255</v>
      </c>
      <c r="K7374" s="1">
        <v>63</v>
      </c>
      <c r="L7374" s="1">
        <v>85</v>
      </c>
      <c r="M7374" s="1">
        <v>94</v>
      </c>
      <c r="N7374" s="1">
        <v>178</v>
      </c>
      <c r="O7374" s="1">
        <v>1</v>
      </c>
      <c r="P7374" s="1">
        <v>29</v>
      </c>
      <c r="Q7374" s="1">
        <v>46</v>
      </c>
      <c r="R7374" s="1">
        <v>337</v>
      </c>
      <c r="S7374" s="1">
        <v>187</v>
      </c>
      <c r="T7374" s="1">
        <v>50</v>
      </c>
      <c r="U7374" s="1">
        <v>190</v>
      </c>
      <c r="V7374" s="1">
        <v>25</v>
      </c>
      <c r="W7374" s="1">
        <v>23</v>
      </c>
      <c r="X7374" s="11">
        <v>20</v>
      </c>
    </row>
    <row r="7375" spans="3:24" x14ac:dyDescent="0.25">
      <c r="C7375" s="125"/>
      <c r="D7375" s="120"/>
      <c r="E7375" s="9"/>
      <c r="F7375" s="10"/>
      <c r="G7375" s="8">
        <v>100</v>
      </c>
      <c r="H7375" s="13">
        <v>73.008130081301005</v>
      </c>
      <c r="I7375" s="2">
        <v>4.5528455284550002</v>
      </c>
      <c r="J7375" s="2">
        <v>41.463414634145998</v>
      </c>
      <c r="K7375" s="2">
        <v>10.243902439024</v>
      </c>
      <c r="L7375" s="2">
        <v>13.821138211381999</v>
      </c>
      <c r="M7375" s="2">
        <v>15.284552845527999</v>
      </c>
      <c r="N7375" s="2">
        <v>28.943089430893998</v>
      </c>
      <c r="O7375" s="2">
        <v>0.16260162601600001</v>
      </c>
      <c r="P7375" s="2">
        <v>4.7154471544719998</v>
      </c>
      <c r="Q7375" s="2">
        <v>7.4796747967480002</v>
      </c>
      <c r="R7375" s="2">
        <v>54.796747967480002</v>
      </c>
      <c r="S7375" s="2">
        <v>30.406504065040998</v>
      </c>
      <c r="T7375" s="2">
        <v>8.130081300813</v>
      </c>
      <c r="U7375" s="2">
        <v>30.894308943089001</v>
      </c>
      <c r="V7375" s="2">
        <v>4.065040650407</v>
      </c>
      <c r="W7375" s="2">
        <v>3.7398373983740001</v>
      </c>
      <c r="X7375" s="14">
        <v>3.2520325203249998</v>
      </c>
    </row>
    <row r="7376" spans="3:24" x14ac:dyDescent="0.25">
      <c r="C7376" s="125"/>
      <c r="D7376" s="120"/>
      <c r="E7376" s="4" t="s">
        <v>57</v>
      </c>
      <c r="F7376" s="5"/>
      <c r="G7376" s="6">
        <v>234</v>
      </c>
      <c r="H7376" s="7">
        <v>69</v>
      </c>
      <c r="I7376" s="1">
        <v>118</v>
      </c>
      <c r="J7376" s="1">
        <v>88</v>
      </c>
      <c r="K7376" s="1">
        <v>43</v>
      </c>
      <c r="L7376" s="1">
        <v>26</v>
      </c>
      <c r="M7376" s="1">
        <v>31</v>
      </c>
      <c r="N7376" s="1">
        <v>57</v>
      </c>
      <c r="O7376" s="1">
        <v>29</v>
      </c>
      <c r="P7376" s="1">
        <v>12</v>
      </c>
      <c r="Q7376" s="1">
        <v>30</v>
      </c>
      <c r="R7376" s="1">
        <v>130</v>
      </c>
      <c r="S7376" s="1">
        <v>64</v>
      </c>
      <c r="T7376" s="1">
        <v>32</v>
      </c>
      <c r="U7376" s="1">
        <v>65</v>
      </c>
      <c r="V7376" s="1">
        <v>12</v>
      </c>
      <c r="W7376" s="1">
        <v>5</v>
      </c>
      <c r="X7376" s="11">
        <v>15</v>
      </c>
    </row>
    <row r="7377" spans="3:24" x14ac:dyDescent="0.25">
      <c r="C7377" s="125"/>
      <c r="D7377" s="120"/>
      <c r="E7377" s="9"/>
      <c r="F7377" s="10"/>
      <c r="G7377" s="8">
        <v>100</v>
      </c>
      <c r="H7377" s="13">
        <v>29.487179487178999</v>
      </c>
      <c r="I7377" s="2">
        <v>50.42735042735</v>
      </c>
      <c r="J7377" s="2">
        <v>37.606837606837999</v>
      </c>
      <c r="K7377" s="2">
        <v>18.376068376068002</v>
      </c>
      <c r="L7377" s="2">
        <v>11.111111111111001</v>
      </c>
      <c r="M7377" s="2">
        <v>13.247863247863</v>
      </c>
      <c r="N7377" s="2">
        <v>24.358974358973999</v>
      </c>
      <c r="O7377" s="2">
        <v>12.393162393161999</v>
      </c>
      <c r="P7377" s="2">
        <v>5.1282051282049999</v>
      </c>
      <c r="Q7377" s="2">
        <v>12.820512820513001</v>
      </c>
      <c r="R7377" s="2">
        <v>55.555555555555998</v>
      </c>
      <c r="S7377" s="2">
        <v>27.350427350427001</v>
      </c>
      <c r="T7377" s="2">
        <v>13.675213675214</v>
      </c>
      <c r="U7377" s="2">
        <v>27.777777777777999</v>
      </c>
      <c r="V7377" s="2">
        <v>5.1282051282049999</v>
      </c>
      <c r="W7377" s="2">
        <v>2.1367521367519999</v>
      </c>
      <c r="X7377" s="14">
        <v>6.4102564102560002</v>
      </c>
    </row>
    <row r="7378" spans="3:24" x14ac:dyDescent="0.25">
      <c r="C7378" s="125"/>
      <c r="D7378" s="120"/>
      <c r="E7378" s="4" t="s">
        <v>18</v>
      </c>
      <c r="F7378" s="5"/>
      <c r="G7378" s="6">
        <v>22</v>
      </c>
      <c r="H7378" s="7">
        <v>9</v>
      </c>
      <c r="I7378" s="1">
        <v>6</v>
      </c>
      <c r="J7378" s="1">
        <v>8</v>
      </c>
      <c r="K7378" s="1">
        <v>5</v>
      </c>
      <c r="L7378" s="1">
        <v>0</v>
      </c>
      <c r="M7378" s="1">
        <v>1</v>
      </c>
      <c r="N7378" s="1">
        <v>5</v>
      </c>
      <c r="O7378" s="1">
        <v>0</v>
      </c>
      <c r="P7378" s="1">
        <v>1</v>
      </c>
      <c r="Q7378" s="1">
        <v>0</v>
      </c>
      <c r="R7378" s="1">
        <v>6</v>
      </c>
      <c r="S7378" s="1">
        <v>3</v>
      </c>
      <c r="T7378" s="1">
        <v>2</v>
      </c>
      <c r="U7378" s="1">
        <v>6</v>
      </c>
      <c r="V7378" s="1">
        <v>0</v>
      </c>
      <c r="W7378" s="1">
        <v>0</v>
      </c>
      <c r="X7378" s="11">
        <v>6</v>
      </c>
    </row>
    <row r="7379" spans="3:24" x14ac:dyDescent="0.25">
      <c r="C7379" s="125"/>
      <c r="D7379" s="120"/>
      <c r="E7379" s="9"/>
      <c r="F7379" s="10"/>
      <c r="G7379" s="8">
        <v>100</v>
      </c>
      <c r="H7379" s="13">
        <v>40.909090909090999</v>
      </c>
      <c r="I7379" s="2">
        <v>27.272727272727</v>
      </c>
      <c r="J7379" s="2">
        <v>36.363636363635997</v>
      </c>
      <c r="K7379" s="2">
        <v>22.727272727273</v>
      </c>
      <c r="L7379" s="16">
        <v>0</v>
      </c>
      <c r="M7379" s="2">
        <v>4.5454545454549997</v>
      </c>
      <c r="N7379" s="2">
        <v>22.727272727273</v>
      </c>
      <c r="O7379" s="16">
        <v>0</v>
      </c>
      <c r="P7379" s="2">
        <v>4.5454545454549997</v>
      </c>
      <c r="Q7379" s="16">
        <v>0</v>
      </c>
      <c r="R7379" s="2">
        <v>27.272727272727</v>
      </c>
      <c r="S7379" s="2">
        <v>13.636363636364001</v>
      </c>
      <c r="T7379" s="2">
        <v>9.0909090909089993</v>
      </c>
      <c r="U7379" s="2">
        <v>27.272727272727</v>
      </c>
      <c r="V7379" s="16">
        <v>0</v>
      </c>
      <c r="W7379" s="16">
        <v>0</v>
      </c>
      <c r="X7379" s="14">
        <v>27.272727272727</v>
      </c>
    </row>
    <row r="7380" spans="3:24" x14ac:dyDescent="0.25">
      <c r="C7380" s="121" t="s">
        <v>58</v>
      </c>
      <c r="D7380" s="119" t="s">
        <v>20</v>
      </c>
      <c r="E7380" s="18" t="s">
        <v>59</v>
      </c>
      <c r="F7380" s="17"/>
      <c r="G7380" s="19">
        <v>522</v>
      </c>
      <c r="H7380" s="21">
        <v>319</v>
      </c>
      <c r="I7380" s="3">
        <v>64</v>
      </c>
      <c r="J7380" s="3">
        <v>197</v>
      </c>
      <c r="K7380" s="3">
        <v>95</v>
      </c>
      <c r="L7380" s="3">
        <v>54</v>
      </c>
      <c r="M7380" s="3">
        <v>60</v>
      </c>
      <c r="N7380" s="3">
        <v>164</v>
      </c>
      <c r="O7380" s="3">
        <v>9</v>
      </c>
      <c r="P7380" s="3">
        <v>27</v>
      </c>
      <c r="Q7380" s="3">
        <v>36</v>
      </c>
      <c r="R7380" s="3">
        <v>243</v>
      </c>
      <c r="S7380" s="3">
        <v>119</v>
      </c>
      <c r="T7380" s="3">
        <v>61</v>
      </c>
      <c r="U7380" s="3">
        <v>182</v>
      </c>
      <c r="V7380" s="3">
        <v>16</v>
      </c>
      <c r="W7380" s="3">
        <v>25</v>
      </c>
      <c r="X7380" s="22">
        <v>36</v>
      </c>
    </row>
    <row r="7381" spans="3:24" x14ac:dyDescent="0.25">
      <c r="C7381" s="125"/>
      <c r="D7381" s="120"/>
      <c r="E7381" s="9"/>
      <c r="F7381" s="10"/>
      <c r="G7381" s="8">
        <v>100</v>
      </c>
      <c r="H7381" s="13">
        <v>61.111111111111001</v>
      </c>
      <c r="I7381" s="2">
        <v>12.260536398467</v>
      </c>
      <c r="J7381" s="2">
        <v>37.739463601532997</v>
      </c>
      <c r="K7381" s="2">
        <v>18.199233716475</v>
      </c>
      <c r="L7381" s="2">
        <v>10.344827586207</v>
      </c>
      <c r="M7381" s="2">
        <v>11.494252873562999</v>
      </c>
      <c r="N7381" s="2">
        <v>31.417624521073002</v>
      </c>
      <c r="O7381" s="2">
        <v>1.7241379310339999</v>
      </c>
      <c r="P7381" s="2">
        <v>5.1724137931029999</v>
      </c>
      <c r="Q7381" s="2">
        <v>6.8965517241379999</v>
      </c>
      <c r="R7381" s="2">
        <v>46.551724137930997</v>
      </c>
      <c r="S7381" s="2">
        <v>22.796934865899999</v>
      </c>
      <c r="T7381" s="2">
        <v>11.685823754789</v>
      </c>
      <c r="U7381" s="2">
        <v>34.865900383141998</v>
      </c>
      <c r="V7381" s="2">
        <v>3.065134099617</v>
      </c>
      <c r="W7381" s="2">
        <v>4.7892720306510004</v>
      </c>
      <c r="X7381" s="14">
        <v>6.8965517241379999</v>
      </c>
    </row>
    <row r="7382" spans="3:24" x14ac:dyDescent="0.25">
      <c r="C7382" s="125"/>
      <c r="D7382" s="120"/>
      <c r="E7382" s="4" t="s">
        <v>60</v>
      </c>
      <c r="F7382" s="5"/>
      <c r="G7382" s="6">
        <v>1090</v>
      </c>
      <c r="H7382" s="7">
        <v>716</v>
      </c>
      <c r="I7382" s="1">
        <v>166</v>
      </c>
      <c r="J7382" s="1">
        <v>460</v>
      </c>
      <c r="K7382" s="1">
        <v>134</v>
      </c>
      <c r="L7382" s="1">
        <v>161</v>
      </c>
      <c r="M7382" s="1">
        <v>163</v>
      </c>
      <c r="N7382" s="1">
        <v>349</v>
      </c>
      <c r="O7382" s="1">
        <v>21</v>
      </c>
      <c r="P7382" s="1">
        <v>58</v>
      </c>
      <c r="Q7382" s="1">
        <v>99</v>
      </c>
      <c r="R7382" s="1">
        <v>595</v>
      </c>
      <c r="S7382" s="1">
        <v>314</v>
      </c>
      <c r="T7382" s="1">
        <v>111</v>
      </c>
      <c r="U7382" s="1">
        <v>377</v>
      </c>
      <c r="V7382" s="1">
        <v>36</v>
      </c>
      <c r="W7382" s="1">
        <v>25</v>
      </c>
      <c r="X7382" s="11">
        <v>64</v>
      </c>
    </row>
    <row r="7383" spans="3:24" x14ac:dyDescent="0.25">
      <c r="C7383" s="125"/>
      <c r="D7383" s="120"/>
      <c r="E7383" s="9"/>
      <c r="F7383" s="10"/>
      <c r="G7383" s="8">
        <v>100</v>
      </c>
      <c r="H7383" s="13">
        <v>65.688073394495007</v>
      </c>
      <c r="I7383" s="2">
        <v>15.229357798164999</v>
      </c>
      <c r="J7383" s="2">
        <v>42.201834862384999</v>
      </c>
      <c r="K7383" s="2">
        <v>12.293577981651</v>
      </c>
      <c r="L7383" s="2">
        <v>14.770642201835001</v>
      </c>
      <c r="M7383" s="2">
        <v>14.954128440367001</v>
      </c>
      <c r="N7383" s="2">
        <v>32.018348623853001</v>
      </c>
      <c r="O7383" s="2">
        <v>1.9266055045870001</v>
      </c>
      <c r="P7383" s="2">
        <v>5.321100917431</v>
      </c>
      <c r="Q7383" s="2">
        <v>9.0825688073389994</v>
      </c>
      <c r="R7383" s="2">
        <v>54.587155963302997</v>
      </c>
      <c r="S7383" s="2">
        <v>28.807339449541001</v>
      </c>
      <c r="T7383" s="2">
        <v>10.183486238532</v>
      </c>
      <c r="U7383" s="2">
        <v>34.587155963302997</v>
      </c>
      <c r="V7383" s="2">
        <v>3.302752293578</v>
      </c>
      <c r="W7383" s="2">
        <v>2.293577981651</v>
      </c>
      <c r="X7383" s="14">
        <v>5.8715596330280002</v>
      </c>
    </row>
    <row r="7384" spans="3:24" ht="25.2" x14ac:dyDescent="0.25">
      <c r="C7384" s="125"/>
      <c r="D7384" s="120"/>
      <c r="E7384" s="4" t="s">
        <v>61</v>
      </c>
      <c r="F7384" s="5"/>
      <c r="G7384" s="6">
        <v>327</v>
      </c>
      <c r="H7384" s="7">
        <v>221</v>
      </c>
      <c r="I7384" s="1">
        <v>51</v>
      </c>
      <c r="J7384" s="1">
        <v>126</v>
      </c>
      <c r="K7384" s="1">
        <v>41</v>
      </c>
      <c r="L7384" s="1">
        <v>52</v>
      </c>
      <c r="M7384" s="1">
        <v>38</v>
      </c>
      <c r="N7384" s="1">
        <v>99</v>
      </c>
      <c r="O7384" s="1">
        <v>4</v>
      </c>
      <c r="P7384" s="1">
        <v>19</v>
      </c>
      <c r="Q7384" s="1">
        <v>31</v>
      </c>
      <c r="R7384" s="1">
        <v>194</v>
      </c>
      <c r="S7384" s="1">
        <v>116</v>
      </c>
      <c r="T7384" s="1">
        <v>32</v>
      </c>
      <c r="U7384" s="1">
        <v>102</v>
      </c>
      <c r="V7384" s="1">
        <v>15</v>
      </c>
      <c r="W7384" s="1">
        <v>3</v>
      </c>
      <c r="X7384" s="11">
        <v>12</v>
      </c>
    </row>
    <row r="7385" spans="3:24" x14ac:dyDescent="0.25">
      <c r="C7385" s="125"/>
      <c r="D7385" s="120"/>
      <c r="E7385" s="9"/>
      <c r="F7385" s="10"/>
      <c r="G7385" s="8">
        <v>100</v>
      </c>
      <c r="H7385" s="13">
        <v>67.584097859327002</v>
      </c>
      <c r="I7385" s="2">
        <v>15.596330275229001</v>
      </c>
      <c r="J7385" s="2">
        <v>38.532110091743</v>
      </c>
      <c r="K7385" s="2">
        <v>12.538226299693999</v>
      </c>
      <c r="L7385" s="2">
        <v>15.902140672783</v>
      </c>
      <c r="M7385" s="2">
        <v>11.620795107034001</v>
      </c>
      <c r="N7385" s="2">
        <v>30.275229357798001</v>
      </c>
      <c r="O7385" s="2">
        <v>1.2232415902139999</v>
      </c>
      <c r="P7385" s="2">
        <v>5.8103975535170003</v>
      </c>
      <c r="Q7385" s="2">
        <v>9.4801223241589998</v>
      </c>
      <c r="R7385" s="2">
        <v>59.327217125381999</v>
      </c>
      <c r="S7385" s="2">
        <v>35.474006116208002</v>
      </c>
      <c r="T7385" s="2">
        <v>9.7859327217129994</v>
      </c>
      <c r="U7385" s="2">
        <v>31.192660550458999</v>
      </c>
      <c r="V7385" s="2">
        <v>4.5871559633030001</v>
      </c>
      <c r="W7385" s="2">
        <v>0.91743119266100004</v>
      </c>
      <c r="X7385" s="14">
        <v>3.669724770642</v>
      </c>
    </row>
    <row r="7386" spans="3:24" x14ac:dyDescent="0.25">
      <c r="C7386" s="125"/>
      <c r="D7386" s="120"/>
      <c r="E7386" s="4" t="s">
        <v>62</v>
      </c>
      <c r="F7386" s="5"/>
      <c r="G7386" s="6">
        <v>428</v>
      </c>
      <c r="H7386" s="7">
        <v>304</v>
      </c>
      <c r="I7386" s="1">
        <v>50</v>
      </c>
      <c r="J7386" s="1">
        <v>171</v>
      </c>
      <c r="K7386" s="1">
        <v>49</v>
      </c>
      <c r="L7386" s="1">
        <v>61</v>
      </c>
      <c r="M7386" s="1">
        <v>66</v>
      </c>
      <c r="N7386" s="1">
        <v>86</v>
      </c>
      <c r="O7386" s="1">
        <v>9</v>
      </c>
      <c r="P7386" s="1">
        <v>14</v>
      </c>
      <c r="Q7386" s="1">
        <v>45</v>
      </c>
      <c r="R7386" s="1">
        <v>242</v>
      </c>
      <c r="S7386" s="1">
        <v>159</v>
      </c>
      <c r="T7386" s="1">
        <v>38</v>
      </c>
      <c r="U7386" s="1">
        <v>133</v>
      </c>
      <c r="V7386" s="1">
        <v>18</v>
      </c>
      <c r="W7386" s="1">
        <v>4</v>
      </c>
      <c r="X7386" s="11">
        <v>9</v>
      </c>
    </row>
    <row r="7387" spans="3:24" x14ac:dyDescent="0.25">
      <c r="C7387" s="125"/>
      <c r="D7387" s="120"/>
      <c r="E7387" s="9"/>
      <c r="F7387" s="10"/>
      <c r="G7387" s="8">
        <v>100</v>
      </c>
      <c r="H7387" s="13">
        <v>71.028037383178003</v>
      </c>
      <c r="I7387" s="2">
        <v>11.682242990654</v>
      </c>
      <c r="J7387" s="2">
        <v>39.953271028037001</v>
      </c>
      <c r="K7387" s="2">
        <v>11.448598130841001</v>
      </c>
      <c r="L7387" s="2">
        <v>14.252336448597999</v>
      </c>
      <c r="M7387" s="2">
        <v>15.420560747664</v>
      </c>
      <c r="N7387" s="2">
        <v>20.093457943924999</v>
      </c>
      <c r="O7387" s="2">
        <v>2.1028037383179998</v>
      </c>
      <c r="P7387" s="2">
        <v>3.2710280373830001</v>
      </c>
      <c r="Q7387" s="2">
        <v>10.514018691588999</v>
      </c>
      <c r="R7387" s="2">
        <v>56.542056074766002</v>
      </c>
      <c r="S7387" s="2">
        <v>37.149532710279999</v>
      </c>
      <c r="T7387" s="2">
        <v>8.8785046728969998</v>
      </c>
      <c r="U7387" s="2">
        <v>31.07476635514</v>
      </c>
      <c r="V7387" s="2">
        <v>4.2056074766359997</v>
      </c>
      <c r="W7387" s="2">
        <v>0.93457943925200004</v>
      </c>
      <c r="X7387" s="14">
        <v>2.1028037383179998</v>
      </c>
    </row>
    <row r="7388" spans="3:24" x14ac:dyDescent="0.25">
      <c r="C7388" s="125"/>
      <c r="D7388" s="120"/>
      <c r="E7388" s="4" t="s">
        <v>63</v>
      </c>
      <c r="F7388" s="5"/>
      <c r="G7388" s="6">
        <v>25</v>
      </c>
      <c r="H7388" s="7">
        <v>12</v>
      </c>
      <c r="I7388" s="1">
        <v>3</v>
      </c>
      <c r="J7388" s="1">
        <v>3</v>
      </c>
      <c r="K7388" s="1">
        <v>1</v>
      </c>
      <c r="L7388" s="1">
        <v>2</v>
      </c>
      <c r="M7388" s="1">
        <v>2</v>
      </c>
      <c r="N7388" s="1">
        <v>5</v>
      </c>
      <c r="O7388" s="1">
        <v>2</v>
      </c>
      <c r="P7388" s="1">
        <v>1</v>
      </c>
      <c r="Q7388" s="1">
        <v>1</v>
      </c>
      <c r="R7388" s="1">
        <v>12</v>
      </c>
      <c r="S7388" s="1">
        <v>6</v>
      </c>
      <c r="T7388" s="1">
        <v>1</v>
      </c>
      <c r="U7388" s="1">
        <v>5</v>
      </c>
      <c r="V7388" s="1">
        <v>1</v>
      </c>
      <c r="W7388" s="1">
        <v>1</v>
      </c>
      <c r="X7388" s="11">
        <v>4</v>
      </c>
    </row>
    <row r="7389" spans="3:24" x14ac:dyDescent="0.25">
      <c r="C7389" s="125"/>
      <c r="D7389" s="120"/>
      <c r="E7389" s="9"/>
      <c r="F7389" s="10"/>
      <c r="G7389" s="8">
        <v>100</v>
      </c>
      <c r="H7389" s="13">
        <v>48</v>
      </c>
      <c r="I7389" s="2">
        <v>12</v>
      </c>
      <c r="J7389" s="2">
        <v>12</v>
      </c>
      <c r="K7389" s="2">
        <v>4</v>
      </c>
      <c r="L7389" s="2">
        <v>8</v>
      </c>
      <c r="M7389" s="2">
        <v>8</v>
      </c>
      <c r="N7389" s="2">
        <v>20</v>
      </c>
      <c r="O7389" s="2">
        <v>8</v>
      </c>
      <c r="P7389" s="2">
        <v>4</v>
      </c>
      <c r="Q7389" s="2">
        <v>4</v>
      </c>
      <c r="R7389" s="2">
        <v>48</v>
      </c>
      <c r="S7389" s="2">
        <v>24</v>
      </c>
      <c r="T7389" s="2">
        <v>4</v>
      </c>
      <c r="U7389" s="2">
        <v>20</v>
      </c>
      <c r="V7389" s="2">
        <v>4</v>
      </c>
      <c r="W7389" s="2">
        <v>4</v>
      </c>
      <c r="X7389" s="14">
        <v>16</v>
      </c>
    </row>
    <row r="7390" spans="3:24" x14ac:dyDescent="0.25">
      <c r="C7390" s="125"/>
      <c r="D7390" s="120"/>
      <c r="E7390" s="4" t="s">
        <v>18</v>
      </c>
      <c r="F7390" s="5"/>
      <c r="G7390" s="6">
        <v>22</v>
      </c>
      <c r="H7390" s="7">
        <v>11</v>
      </c>
      <c r="I7390" s="1">
        <v>4</v>
      </c>
      <c r="J7390" s="1">
        <v>9</v>
      </c>
      <c r="K7390" s="1">
        <v>4</v>
      </c>
      <c r="L7390" s="1">
        <v>1</v>
      </c>
      <c r="M7390" s="1">
        <v>4</v>
      </c>
      <c r="N7390" s="1">
        <v>7</v>
      </c>
      <c r="O7390" s="1">
        <v>1</v>
      </c>
      <c r="P7390" s="1">
        <v>1</v>
      </c>
      <c r="Q7390" s="1">
        <v>1</v>
      </c>
      <c r="R7390" s="1">
        <v>8</v>
      </c>
      <c r="S7390" s="1">
        <v>5</v>
      </c>
      <c r="T7390" s="1">
        <v>2</v>
      </c>
      <c r="U7390" s="1">
        <v>9</v>
      </c>
      <c r="V7390" s="1">
        <v>1</v>
      </c>
      <c r="W7390" s="1">
        <v>0</v>
      </c>
      <c r="X7390" s="11">
        <v>3</v>
      </c>
    </row>
    <row r="7391" spans="3:24" x14ac:dyDescent="0.25">
      <c r="C7391" s="125"/>
      <c r="D7391" s="120"/>
      <c r="E7391" s="9"/>
      <c r="F7391" s="10"/>
      <c r="G7391" s="8">
        <v>100</v>
      </c>
      <c r="H7391" s="13">
        <v>50</v>
      </c>
      <c r="I7391" s="2">
        <v>18.181818181817999</v>
      </c>
      <c r="J7391" s="2">
        <v>40.909090909090999</v>
      </c>
      <c r="K7391" s="2">
        <v>18.181818181817999</v>
      </c>
      <c r="L7391" s="2">
        <v>4.5454545454549997</v>
      </c>
      <c r="M7391" s="2">
        <v>18.181818181817999</v>
      </c>
      <c r="N7391" s="2">
        <v>31.818181818182001</v>
      </c>
      <c r="O7391" s="2">
        <v>4.5454545454549997</v>
      </c>
      <c r="P7391" s="2">
        <v>4.5454545454549997</v>
      </c>
      <c r="Q7391" s="2">
        <v>4.5454545454549997</v>
      </c>
      <c r="R7391" s="2">
        <v>36.363636363635997</v>
      </c>
      <c r="S7391" s="2">
        <v>22.727272727273</v>
      </c>
      <c r="T7391" s="2">
        <v>9.0909090909089993</v>
      </c>
      <c r="U7391" s="2">
        <v>40.909090909090999</v>
      </c>
      <c r="V7391" s="2">
        <v>4.5454545454549997</v>
      </c>
      <c r="W7391" s="16">
        <v>0</v>
      </c>
      <c r="X7391" s="14">
        <v>13.636363636364001</v>
      </c>
    </row>
    <row r="7392" spans="3:24" ht="25.2" x14ac:dyDescent="0.25">
      <c r="C7392" s="121" t="s">
        <v>64</v>
      </c>
      <c r="D7392" s="119" t="s">
        <v>20</v>
      </c>
      <c r="E7392" s="18" t="s">
        <v>65</v>
      </c>
      <c r="F7392" s="17"/>
      <c r="G7392" s="19">
        <v>36</v>
      </c>
      <c r="H7392" s="21">
        <v>17</v>
      </c>
      <c r="I7392" s="3">
        <v>9</v>
      </c>
      <c r="J7392" s="3">
        <v>16</v>
      </c>
      <c r="K7392" s="3">
        <v>11</v>
      </c>
      <c r="L7392" s="3">
        <v>7</v>
      </c>
      <c r="M7392" s="3">
        <v>4</v>
      </c>
      <c r="N7392" s="3">
        <v>9</v>
      </c>
      <c r="O7392" s="3">
        <v>3</v>
      </c>
      <c r="P7392" s="3">
        <v>1</v>
      </c>
      <c r="Q7392" s="3">
        <v>5</v>
      </c>
      <c r="R7392" s="3">
        <v>16</v>
      </c>
      <c r="S7392" s="3">
        <v>8</v>
      </c>
      <c r="T7392" s="3">
        <v>5</v>
      </c>
      <c r="U7392" s="3">
        <v>6</v>
      </c>
      <c r="V7392" s="3">
        <v>3</v>
      </c>
      <c r="W7392" s="3">
        <v>3</v>
      </c>
      <c r="X7392" s="22">
        <v>1</v>
      </c>
    </row>
    <row r="7393" spans="3:24" x14ac:dyDescent="0.25">
      <c r="C7393" s="125"/>
      <c r="D7393" s="120"/>
      <c r="E7393" s="9"/>
      <c r="F7393" s="10"/>
      <c r="G7393" s="8">
        <v>100</v>
      </c>
      <c r="H7393" s="13">
        <v>47.222222222222001</v>
      </c>
      <c r="I7393" s="2">
        <v>25</v>
      </c>
      <c r="J7393" s="2">
        <v>44.444444444444002</v>
      </c>
      <c r="K7393" s="2">
        <v>30.555555555556001</v>
      </c>
      <c r="L7393" s="2">
        <v>19.444444444443999</v>
      </c>
      <c r="M7393" s="2">
        <v>11.111111111111001</v>
      </c>
      <c r="N7393" s="2">
        <v>25</v>
      </c>
      <c r="O7393" s="2">
        <v>8.333333333333</v>
      </c>
      <c r="P7393" s="2">
        <v>2.7777777777780002</v>
      </c>
      <c r="Q7393" s="2">
        <v>13.888888888888999</v>
      </c>
      <c r="R7393" s="2">
        <v>44.444444444444002</v>
      </c>
      <c r="S7393" s="2">
        <v>22.222222222222001</v>
      </c>
      <c r="T7393" s="2">
        <v>13.888888888888999</v>
      </c>
      <c r="U7393" s="2">
        <v>16.666666666666998</v>
      </c>
      <c r="V7393" s="2">
        <v>8.333333333333</v>
      </c>
      <c r="W7393" s="2">
        <v>8.333333333333</v>
      </c>
      <c r="X7393" s="14">
        <v>2.7777777777780002</v>
      </c>
    </row>
    <row r="7394" spans="3:24" ht="37.799999999999997" x14ac:dyDescent="0.25">
      <c r="C7394" s="125"/>
      <c r="D7394" s="120"/>
      <c r="E7394" s="4" t="s">
        <v>66</v>
      </c>
      <c r="F7394" s="5"/>
      <c r="G7394" s="6">
        <v>177</v>
      </c>
      <c r="H7394" s="7">
        <v>91</v>
      </c>
      <c r="I7394" s="1">
        <v>41</v>
      </c>
      <c r="J7394" s="1">
        <v>89</v>
      </c>
      <c r="K7394" s="1">
        <v>37</v>
      </c>
      <c r="L7394" s="1">
        <v>18</v>
      </c>
      <c r="M7394" s="1">
        <v>24</v>
      </c>
      <c r="N7394" s="1">
        <v>83</v>
      </c>
      <c r="O7394" s="1">
        <v>11</v>
      </c>
      <c r="P7394" s="1">
        <v>9</v>
      </c>
      <c r="Q7394" s="1">
        <v>16</v>
      </c>
      <c r="R7394" s="1">
        <v>89</v>
      </c>
      <c r="S7394" s="1">
        <v>43</v>
      </c>
      <c r="T7394" s="1">
        <v>33</v>
      </c>
      <c r="U7394" s="1">
        <v>66</v>
      </c>
      <c r="V7394" s="1">
        <v>3</v>
      </c>
      <c r="W7394" s="1">
        <v>5</v>
      </c>
      <c r="X7394" s="11">
        <v>14</v>
      </c>
    </row>
    <row r="7395" spans="3:24" x14ac:dyDescent="0.25">
      <c r="C7395" s="125"/>
      <c r="D7395" s="120"/>
      <c r="E7395" s="9"/>
      <c r="F7395" s="10"/>
      <c r="G7395" s="8">
        <v>100</v>
      </c>
      <c r="H7395" s="13">
        <v>51.412429378531002</v>
      </c>
      <c r="I7395" s="2">
        <v>23.16384180791</v>
      </c>
      <c r="J7395" s="2">
        <v>50.282485875706001</v>
      </c>
      <c r="K7395" s="2">
        <v>20.903954802259999</v>
      </c>
      <c r="L7395" s="2">
        <v>10.169491525424</v>
      </c>
      <c r="M7395" s="2">
        <v>13.559322033898001</v>
      </c>
      <c r="N7395" s="2">
        <v>46.892655367232003</v>
      </c>
      <c r="O7395" s="2">
        <v>6.2146892655370003</v>
      </c>
      <c r="P7395" s="2">
        <v>5.0847457627120001</v>
      </c>
      <c r="Q7395" s="2">
        <v>9.0395480225989999</v>
      </c>
      <c r="R7395" s="2">
        <v>50.282485875706001</v>
      </c>
      <c r="S7395" s="2">
        <v>24.293785310733998</v>
      </c>
      <c r="T7395" s="2">
        <v>18.644067796609999</v>
      </c>
      <c r="U7395" s="2">
        <v>37.288135593219998</v>
      </c>
      <c r="V7395" s="2">
        <v>1.6949152542370001</v>
      </c>
      <c r="W7395" s="2">
        <v>2.8248587570620001</v>
      </c>
      <c r="X7395" s="14">
        <v>7.9096045197739997</v>
      </c>
    </row>
    <row r="7396" spans="3:24" ht="37.799999999999997" x14ac:dyDescent="0.25">
      <c r="C7396" s="125"/>
      <c r="D7396" s="120"/>
      <c r="E7396" s="4" t="s">
        <v>67</v>
      </c>
      <c r="F7396" s="5"/>
      <c r="G7396" s="6">
        <v>231</v>
      </c>
      <c r="H7396" s="7">
        <v>117</v>
      </c>
      <c r="I7396" s="1">
        <v>57</v>
      </c>
      <c r="J7396" s="1">
        <v>96</v>
      </c>
      <c r="K7396" s="1">
        <v>45</v>
      </c>
      <c r="L7396" s="1">
        <v>30</v>
      </c>
      <c r="M7396" s="1">
        <v>28</v>
      </c>
      <c r="N7396" s="1">
        <v>72</v>
      </c>
      <c r="O7396" s="1">
        <v>12</v>
      </c>
      <c r="P7396" s="1">
        <v>15</v>
      </c>
      <c r="Q7396" s="1">
        <v>22</v>
      </c>
      <c r="R7396" s="1">
        <v>118</v>
      </c>
      <c r="S7396" s="1">
        <v>58</v>
      </c>
      <c r="T7396" s="1">
        <v>32</v>
      </c>
      <c r="U7396" s="1">
        <v>86</v>
      </c>
      <c r="V7396" s="1">
        <v>7</v>
      </c>
      <c r="W7396" s="1">
        <v>6</v>
      </c>
      <c r="X7396" s="11">
        <v>16</v>
      </c>
    </row>
    <row r="7397" spans="3:24" x14ac:dyDescent="0.25">
      <c r="C7397" s="125"/>
      <c r="D7397" s="120"/>
      <c r="E7397" s="9"/>
      <c r="F7397" s="10"/>
      <c r="G7397" s="8">
        <v>100</v>
      </c>
      <c r="H7397" s="13">
        <v>50.649350649351</v>
      </c>
      <c r="I7397" s="2">
        <v>24.675324675325001</v>
      </c>
      <c r="J7397" s="2">
        <v>41.558441558441999</v>
      </c>
      <c r="K7397" s="2">
        <v>19.480519480519</v>
      </c>
      <c r="L7397" s="2">
        <v>12.987012987012999</v>
      </c>
      <c r="M7397" s="2">
        <v>12.121212121212</v>
      </c>
      <c r="N7397" s="2">
        <v>31.168831168831002</v>
      </c>
      <c r="O7397" s="2">
        <v>5.1948051948050002</v>
      </c>
      <c r="P7397" s="2">
        <v>6.4935064935059996</v>
      </c>
      <c r="Q7397" s="2">
        <v>9.5238095238099998</v>
      </c>
      <c r="R7397" s="2">
        <v>51.082251082250998</v>
      </c>
      <c r="S7397" s="2">
        <v>25.108225108225</v>
      </c>
      <c r="T7397" s="2">
        <v>13.852813852814</v>
      </c>
      <c r="U7397" s="2">
        <v>37.229437229437004</v>
      </c>
      <c r="V7397" s="2">
        <v>3.0303030303030001</v>
      </c>
      <c r="W7397" s="2">
        <v>2.5974025974030002</v>
      </c>
      <c r="X7397" s="14">
        <v>6.9264069264070001</v>
      </c>
    </row>
    <row r="7398" spans="3:24" ht="37.799999999999997" x14ac:dyDescent="0.25">
      <c r="C7398" s="125"/>
      <c r="D7398" s="120"/>
      <c r="E7398" s="4" t="s">
        <v>68</v>
      </c>
      <c r="F7398" s="5"/>
      <c r="G7398" s="6">
        <v>324</v>
      </c>
      <c r="H7398" s="7">
        <v>214</v>
      </c>
      <c r="I7398" s="1">
        <v>58</v>
      </c>
      <c r="J7398" s="1">
        <v>136</v>
      </c>
      <c r="K7398" s="1">
        <v>41</v>
      </c>
      <c r="L7398" s="1">
        <v>52</v>
      </c>
      <c r="M7398" s="1">
        <v>44</v>
      </c>
      <c r="N7398" s="1">
        <v>114</v>
      </c>
      <c r="O7398" s="1">
        <v>6</v>
      </c>
      <c r="P7398" s="1">
        <v>26</v>
      </c>
      <c r="Q7398" s="1">
        <v>34</v>
      </c>
      <c r="R7398" s="1">
        <v>161</v>
      </c>
      <c r="S7398" s="1">
        <v>82</v>
      </c>
      <c r="T7398" s="1">
        <v>37</v>
      </c>
      <c r="U7398" s="1">
        <v>103</v>
      </c>
      <c r="V7398" s="1">
        <v>9</v>
      </c>
      <c r="W7398" s="1">
        <v>6</v>
      </c>
      <c r="X7398" s="11">
        <v>19</v>
      </c>
    </row>
    <row r="7399" spans="3:24" x14ac:dyDescent="0.25">
      <c r="C7399" s="125"/>
      <c r="D7399" s="120"/>
      <c r="E7399" s="9"/>
      <c r="F7399" s="10"/>
      <c r="G7399" s="8">
        <v>100</v>
      </c>
      <c r="H7399" s="13">
        <v>66.049382716048996</v>
      </c>
      <c r="I7399" s="2">
        <v>17.901234567901</v>
      </c>
      <c r="J7399" s="2">
        <v>41.975308641974998</v>
      </c>
      <c r="K7399" s="2">
        <v>12.654320987654</v>
      </c>
      <c r="L7399" s="2">
        <v>16.049382716048999</v>
      </c>
      <c r="M7399" s="2">
        <v>13.58024691358</v>
      </c>
      <c r="N7399" s="2">
        <v>35.185185185184999</v>
      </c>
      <c r="O7399" s="2">
        <v>1.851851851852</v>
      </c>
      <c r="P7399" s="2">
        <v>8.0246913580250006</v>
      </c>
      <c r="Q7399" s="2">
        <v>10.493827160494</v>
      </c>
      <c r="R7399" s="2">
        <v>49.691358024690999</v>
      </c>
      <c r="S7399" s="2">
        <v>25.308641975309001</v>
      </c>
      <c r="T7399" s="2">
        <v>11.41975308642</v>
      </c>
      <c r="U7399" s="2">
        <v>31.790123456789999</v>
      </c>
      <c r="V7399" s="2">
        <v>2.7777777777780002</v>
      </c>
      <c r="W7399" s="2">
        <v>1.851851851852</v>
      </c>
      <c r="X7399" s="14">
        <v>5.8641975308639998</v>
      </c>
    </row>
    <row r="7400" spans="3:24" ht="37.799999999999997" x14ac:dyDescent="0.25">
      <c r="C7400" s="125"/>
      <c r="D7400" s="120"/>
      <c r="E7400" s="4" t="s">
        <v>69</v>
      </c>
      <c r="F7400" s="5"/>
      <c r="G7400" s="6">
        <v>364</v>
      </c>
      <c r="H7400" s="7">
        <v>245</v>
      </c>
      <c r="I7400" s="1">
        <v>51</v>
      </c>
      <c r="J7400" s="1">
        <v>160</v>
      </c>
      <c r="K7400" s="1">
        <v>39</v>
      </c>
      <c r="L7400" s="1">
        <v>58</v>
      </c>
      <c r="M7400" s="1">
        <v>42</v>
      </c>
      <c r="N7400" s="1">
        <v>116</v>
      </c>
      <c r="O7400" s="1">
        <v>3</v>
      </c>
      <c r="P7400" s="1">
        <v>17</v>
      </c>
      <c r="Q7400" s="1">
        <v>39</v>
      </c>
      <c r="R7400" s="1">
        <v>218</v>
      </c>
      <c r="S7400" s="1">
        <v>128</v>
      </c>
      <c r="T7400" s="1">
        <v>42</v>
      </c>
      <c r="U7400" s="1">
        <v>138</v>
      </c>
      <c r="V7400" s="1">
        <v>12</v>
      </c>
      <c r="W7400" s="1">
        <v>8</v>
      </c>
      <c r="X7400" s="11">
        <v>15</v>
      </c>
    </row>
    <row r="7401" spans="3:24" x14ac:dyDescent="0.25">
      <c r="C7401" s="125"/>
      <c r="D7401" s="120"/>
      <c r="E7401" s="9"/>
      <c r="F7401" s="10"/>
      <c r="G7401" s="8">
        <v>100</v>
      </c>
      <c r="H7401" s="13">
        <v>67.307692307691994</v>
      </c>
      <c r="I7401" s="2">
        <v>14.010989010989</v>
      </c>
      <c r="J7401" s="2">
        <v>43.956043956043999</v>
      </c>
      <c r="K7401" s="2">
        <v>10.714285714286</v>
      </c>
      <c r="L7401" s="2">
        <v>15.934065934066</v>
      </c>
      <c r="M7401" s="2">
        <v>11.538461538462</v>
      </c>
      <c r="N7401" s="2">
        <v>31.868131868132</v>
      </c>
      <c r="O7401" s="2">
        <v>0.82417582417599999</v>
      </c>
      <c r="P7401" s="2">
        <v>4.6703296703300001</v>
      </c>
      <c r="Q7401" s="2">
        <v>10.714285714286</v>
      </c>
      <c r="R7401" s="2">
        <v>59.890109890109997</v>
      </c>
      <c r="S7401" s="2">
        <v>35.164835164834997</v>
      </c>
      <c r="T7401" s="2">
        <v>11.538461538462</v>
      </c>
      <c r="U7401" s="2">
        <v>37.912087912087998</v>
      </c>
      <c r="V7401" s="2">
        <v>3.2967032967029999</v>
      </c>
      <c r="W7401" s="2">
        <v>2.1978021978019999</v>
      </c>
      <c r="X7401" s="14">
        <v>4.1208791208789997</v>
      </c>
    </row>
    <row r="7402" spans="3:24" ht="37.799999999999997" x14ac:dyDescent="0.25">
      <c r="C7402" s="125"/>
      <c r="D7402" s="120"/>
      <c r="E7402" s="4" t="s">
        <v>70</v>
      </c>
      <c r="F7402" s="5"/>
      <c r="G7402" s="6">
        <v>292</v>
      </c>
      <c r="H7402" s="7">
        <v>222</v>
      </c>
      <c r="I7402" s="1">
        <v>27</v>
      </c>
      <c r="J7402" s="1">
        <v>135</v>
      </c>
      <c r="K7402" s="1">
        <v>40</v>
      </c>
      <c r="L7402" s="1">
        <v>48</v>
      </c>
      <c r="M7402" s="1">
        <v>53</v>
      </c>
      <c r="N7402" s="1">
        <v>96</v>
      </c>
      <c r="O7402" s="1">
        <v>4</v>
      </c>
      <c r="P7402" s="1">
        <v>14</v>
      </c>
      <c r="Q7402" s="1">
        <v>23</v>
      </c>
      <c r="R7402" s="1">
        <v>169</v>
      </c>
      <c r="S7402" s="1">
        <v>105</v>
      </c>
      <c r="T7402" s="1">
        <v>27</v>
      </c>
      <c r="U7402" s="1">
        <v>111</v>
      </c>
      <c r="V7402" s="1">
        <v>5</v>
      </c>
      <c r="W7402" s="1">
        <v>5</v>
      </c>
      <c r="X7402" s="11">
        <v>12</v>
      </c>
    </row>
    <row r="7403" spans="3:24" x14ac:dyDescent="0.25">
      <c r="C7403" s="125"/>
      <c r="D7403" s="120"/>
      <c r="E7403" s="9"/>
      <c r="F7403" s="10"/>
      <c r="G7403" s="8">
        <v>100</v>
      </c>
      <c r="H7403" s="13">
        <v>76.027397260274</v>
      </c>
      <c r="I7403" s="2">
        <v>9.2465753424660004</v>
      </c>
      <c r="J7403" s="2">
        <v>46.232876712329002</v>
      </c>
      <c r="K7403" s="2">
        <v>13.698630136986001</v>
      </c>
      <c r="L7403" s="2">
        <v>16.438356164384</v>
      </c>
      <c r="M7403" s="2">
        <v>18.150684931507001</v>
      </c>
      <c r="N7403" s="2">
        <v>32.876712328766999</v>
      </c>
      <c r="O7403" s="2">
        <v>1.369863013699</v>
      </c>
      <c r="P7403" s="2">
        <v>4.7945205479449999</v>
      </c>
      <c r="Q7403" s="2">
        <v>7.8767123287669998</v>
      </c>
      <c r="R7403" s="2">
        <v>57.876712328766999</v>
      </c>
      <c r="S7403" s="2">
        <v>35.958904109589</v>
      </c>
      <c r="T7403" s="2">
        <v>9.2465753424660004</v>
      </c>
      <c r="U7403" s="2">
        <v>38.013698630137</v>
      </c>
      <c r="V7403" s="2">
        <v>1.7123287671230001</v>
      </c>
      <c r="W7403" s="2">
        <v>1.7123287671230001</v>
      </c>
      <c r="X7403" s="14">
        <v>4.1095890410960001</v>
      </c>
    </row>
    <row r="7404" spans="3:24" ht="37.799999999999997" x14ac:dyDescent="0.25">
      <c r="C7404" s="125"/>
      <c r="D7404" s="120"/>
      <c r="E7404" s="4" t="s">
        <v>71</v>
      </c>
      <c r="F7404" s="5"/>
      <c r="G7404" s="6">
        <v>316</v>
      </c>
      <c r="H7404" s="7">
        <v>225</v>
      </c>
      <c r="I7404" s="1">
        <v>31</v>
      </c>
      <c r="J7404" s="1">
        <v>119</v>
      </c>
      <c r="K7404" s="1">
        <v>40</v>
      </c>
      <c r="L7404" s="1">
        <v>48</v>
      </c>
      <c r="M7404" s="1">
        <v>46</v>
      </c>
      <c r="N7404" s="1">
        <v>89</v>
      </c>
      <c r="O7404" s="1">
        <v>3</v>
      </c>
      <c r="P7404" s="1">
        <v>10</v>
      </c>
      <c r="Q7404" s="1">
        <v>24</v>
      </c>
      <c r="R7404" s="1">
        <v>176</v>
      </c>
      <c r="S7404" s="1">
        <v>107</v>
      </c>
      <c r="T7404" s="1">
        <v>25</v>
      </c>
      <c r="U7404" s="1">
        <v>97</v>
      </c>
      <c r="V7404" s="1">
        <v>11</v>
      </c>
      <c r="W7404" s="1">
        <v>7</v>
      </c>
      <c r="X7404" s="11">
        <v>17</v>
      </c>
    </row>
    <row r="7405" spans="3:24" x14ac:dyDescent="0.25">
      <c r="C7405" s="125"/>
      <c r="D7405" s="120"/>
      <c r="E7405" s="9"/>
      <c r="F7405" s="10"/>
      <c r="G7405" s="8">
        <v>100</v>
      </c>
      <c r="H7405" s="13">
        <v>71.202531645570005</v>
      </c>
      <c r="I7405" s="2">
        <v>9.8101265822780004</v>
      </c>
      <c r="J7405" s="2">
        <v>37.658227848100999</v>
      </c>
      <c r="K7405" s="2">
        <v>12.658227848100999</v>
      </c>
      <c r="L7405" s="2">
        <v>15.189873417722</v>
      </c>
      <c r="M7405" s="2">
        <v>14.556962025316</v>
      </c>
      <c r="N7405" s="2">
        <v>28.164556962024999</v>
      </c>
      <c r="O7405" s="2">
        <v>0.94936708860800001</v>
      </c>
      <c r="P7405" s="2">
        <v>3.1645569620249998</v>
      </c>
      <c r="Q7405" s="2">
        <v>7.5949367088609998</v>
      </c>
      <c r="R7405" s="2">
        <v>55.696202531646001</v>
      </c>
      <c r="S7405" s="2">
        <v>33.860759493670997</v>
      </c>
      <c r="T7405" s="2">
        <v>7.9113924050630002</v>
      </c>
      <c r="U7405" s="2">
        <v>30.696202531646001</v>
      </c>
      <c r="V7405" s="2">
        <v>3.4810126582279999</v>
      </c>
      <c r="W7405" s="2">
        <v>2.2151898734180002</v>
      </c>
      <c r="X7405" s="14">
        <v>5.379746835443</v>
      </c>
    </row>
    <row r="7406" spans="3:24" ht="37.799999999999997" x14ac:dyDescent="0.25">
      <c r="C7406" s="125"/>
      <c r="D7406" s="120"/>
      <c r="E7406" s="4" t="s">
        <v>72</v>
      </c>
      <c r="F7406" s="5"/>
      <c r="G7406" s="6">
        <v>308</v>
      </c>
      <c r="H7406" s="7">
        <v>233</v>
      </c>
      <c r="I7406" s="1">
        <v>18</v>
      </c>
      <c r="J7406" s="1">
        <v>107</v>
      </c>
      <c r="K7406" s="1">
        <v>31</v>
      </c>
      <c r="L7406" s="1">
        <v>36</v>
      </c>
      <c r="M7406" s="1">
        <v>50</v>
      </c>
      <c r="N7406" s="1">
        <v>64</v>
      </c>
      <c r="O7406" s="1">
        <v>0</v>
      </c>
      <c r="P7406" s="1">
        <v>12</v>
      </c>
      <c r="Q7406" s="1">
        <v>26</v>
      </c>
      <c r="R7406" s="1">
        <v>163</v>
      </c>
      <c r="S7406" s="1">
        <v>90</v>
      </c>
      <c r="T7406" s="1">
        <v>16</v>
      </c>
      <c r="U7406" s="1">
        <v>90</v>
      </c>
      <c r="V7406" s="1">
        <v>14</v>
      </c>
      <c r="W7406" s="1">
        <v>8</v>
      </c>
      <c r="X7406" s="11">
        <v>11</v>
      </c>
    </row>
    <row r="7407" spans="3:24" x14ac:dyDescent="0.25">
      <c r="C7407" s="125"/>
      <c r="D7407" s="120"/>
      <c r="E7407" s="9"/>
      <c r="F7407" s="10"/>
      <c r="G7407" s="8">
        <v>100</v>
      </c>
      <c r="H7407" s="13">
        <v>75.649350649351007</v>
      </c>
      <c r="I7407" s="2">
        <v>5.844155844156</v>
      </c>
      <c r="J7407" s="2">
        <v>34.740259740260001</v>
      </c>
      <c r="K7407" s="2">
        <v>10.064935064935</v>
      </c>
      <c r="L7407" s="2">
        <v>11.688311688312</v>
      </c>
      <c r="M7407" s="2">
        <v>16.233766233766001</v>
      </c>
      <c r="N7407" s="2">
        <v>20.779220779220999</v>
      </c>
      <c r="O7407" s="16">
        <v>0</v>
      </c>
      <c r="P7407" s="2">
        <v>3.896103896104</v>
      </c>
      <c r="Q7407" s="2">
        <v>8.4415584415579996</v>
      </c>
      <c r="R7407" s="2">
        <v>52.922077922078003</v>
      </c>
      <c r="S7407" s="2">
        <v>29.220779220779001</v>
      </c>
      <c r="T7407" s="2">
        <v>5.1948051948050002</v>
      </c>
      <c r="U7407" s="2">
        <v>29.220779220779001</v>
      </c>
      <c r="V7407" s="2">
        <v>4.5454545454549997</v>
      </c>
      <c r="W7407" s="2">
        <v>2.5974025974030002</v>
      </c>
      <c r="X7407" s="14">
        <v>3.5714285714290002</v>
      </c>
    </row>
    <row r="7408" spans="3:24" ht="37.799999999999997" x14ac:dyDescent="0.25">
      <c r="C7408" s="125"/>
      <c r="D7408" s="120"/>
      <c r="E7408" s="4" t="s">
        <v>73</v>
      </c>
      <c r="F7408" s="5"/>
      <c r="G7408" s="6">
        <v>114</v>
      </c>
      <c r="H7408" s="7">
        <v>86</v>
      </c>
      <c r="I7408" s="1">
        <v>7</v>
      </c>
      <c r="J7408" s="1">
        <v>42</v>
      </c>
      <c r="K7408" s="1">
        <v>16</v>
      </c>
      <c r="L7408" s="1">
        <v>11</v>
      </c>
      <c r="M7408" s="1">
        <v>22</v>
      </c>
      <c r="N7408" s="1">
        <v>25</v>
      </c>
      <c r="O7408" s="1">
        <v>0</v>
      </c>
      <c r="P7408" s="1">
        <v>5</v>
      </c>
      <c r="Q7408" s="1">
        <v>4</v>
      </c>
      <c r="R7408" s="1">
        <v>62</v>
      </c>
      <c r="S7408" s="1">
        <v>32</v>
      </c>
      <c r="T7408" s="1">
        <v>8</v>
      </c>
      <c r="U7408" s="1">
        <v>33</v>
      </c>
      <c r="V7408" s="1">
        <v>8</v>
      </c>
      <c r="W7408" s="1">
        <v>4</v>
      </c>
      <c r="X7408" s="11">
        <v>2</v>
      </c>
    </row>
    <row r="7409" spans="3:24" x14ac:dyDescent="0.25">
      <c r="C7409" s="125"/>
      <c r="D7409" s="120"/>
      <c r="E7409" s="9"/>
      <c r="F7409" s="10"/>
      <c r="G7409" s="8">
        <v>100</v>
      </c>
      <c r="H7409" s="13">
        <v>75.438596491227997</v>
      </c>
      <c r="I7409" s="2">
        <v>6.1403508771929998</v>
      </c>
      <c r="J7409" s="2">
        <v>36.842105263157997</v>
      </c>
      <c r="K7409" s="2">
        <v>14.035087719298</v>
      </c>
      <c r="L7409" s="2">
        <v>9.6491228070179993</v>
      </c>
      <c r="M7409" s="2">
        <v>19.298245614035</v>
      </c>
      <c r="N7409" s="2">
        <v>21.929824561404001</v>
      </c>
      <c r="O7409" s="16">
        <v>0</v>
      </c>
      <c r="P7409" s="2">
        <v>4.3859649122809996</v>
      </c>
      <c r="Q7409" s="2">
        <v>3.508771929825</v>
      </c>
      <c r="R7409" s="2">
        <v>54.385964912280997</v>
      </c>
      <c r="S7409" s="2">
        <v>28.070175438595999</v>
      </c>
      <c r="T7409" s="2">
        <v>7.0175438596489998</v>
      </c>
      <c r="U7409" s="2">
        <v>28.947368421053</v>
      </c>
      <c r="V7409" s="2">
        <v>7.0175438596489998</v>
      </c>
      <c r="W7409" s="2">
        <v>3.508771929825</v>
      </c>
      <c r="X7409" s="14">
        <v>1.7543859649119999</v>
      </c>
    </row>
    <row r="7410" spans="3:24" ht="25.2" x14ac:dyDescent="0.25">
      <c r="C7410" s="125"/>
      <c r="D7410" s="120"/>
      <c r="E7410" s="4" t="s">
        <v>74</v>
      </c>
      <c r="F7410" s="5"/>
      <c r="G7410" s="6">
        <v>96</v>
      </c>
      <c r="H7410" s="7">
        <v>61</v>
      </c>
      <c r="I7410" s="1">
        <v>6</v>
      </c>
      <c r="J7410" s="1">
        <v>18</v>
      </c>
      <c r="K7410" s="1">
        <v>7</v>
      </c>
      <c r="L7410" s="1">
        <v>11</v>
      </c>
      <c r="M7410" s="1">
        <v>9</v>
      </c>
      <c r="N7410" s="1">
        <v>12</v>
      </c>
      <c r="O7410" s="1">
        <v>1</v>
      </c>
      <c r="P7410" s="1">
        <v>1</v>
      </c>
      <c r="Q7410" s="1">
        <v>5</v>
      </c>
      <c r="R7410" s="1">
        <v>53</v>
      </c>
      <c r="S7410" s="1">
        <v>29</v>
      </c>
      <c r="T7410" s="1">
        <v>4</v>
      </c>
      <c r="U7410" s="1">
        <v>26</v>
      </c>
      <c r="V7410" s="1">
        <v>7</v>
      </c>
      <c r="W7410" s="1">
        <v>3</v>
      </c>
      <c r="X7410" s="11">
        <v>2</v>
      </c>
    </row>
    <row r="7411" spans="3:24" x14ac:dyDescent="0.25">
      <c r="C7411" s="125"/>
      <c r="D7411" s="120"/>
      <c r="E7411" s="9"/>
      <c r="F7411" s="10"/>
      <c r="G7411" s="8">
        <v>100</v>
      </c>
      <c r="H7411" s="13">
        <v>63.541666666666998</v>
      </c>
      <c r="I7411" s="2">
        <v>6.25</v>
      </c>
      <c r="J7411" s="2">
        <v>18.75</v>
      </c>
      <c r="K7411" s="2">
        <v>7.291666666667</v>
      </c>
      <c r="L7411" s="2">
        <v>11.458333333333</v>
      </c>
      <c r="M7411" s="2">
        <v>9.375</v>
      </c>
      <c r="N7411" s="2">
        <v>12.5</v>
      </c>
      <c r="O7411" s="2">
        <v>1.041666666667</v>
      </c>
      <c r="P7411" s="2">
        <v>1.041666666667</v>
      </c>
      <c r="Q7411" s="2">
        <v>5.208333333333</v>
      </c>
      <c r="R7411" s="2">
        <v>55.208333333333002</v>
      </c>
      <c r="S7411" s="2">
        <v>30.208333333333002</v>
      </c>
      <c r="T7411" s="2">
        <v>4.166666666667</v>
      </c>
      <c r="U7411" s="2">
        <v>27.083333333333002</v>
      </c>
      <c r="V7411" s="2">
        <v>7.291666666667</v>
      </c>
      <c r="W7411" s="2">
        <v>3.125</v>
      </c>
      <c r="X7411" s="14">
        <v>2.083333333333</v>
      </c>
    </row>
    <row r="7412" spans="3:24" x14ac:dyDescent="0.25">
      <c r="C7412" s="125"/>
      <c r="D7412" s="120"/>
      <c r="E7412" s="4" t="s">
        <v>75</v>
      </c>
      <c r="F7412" s="5"/>
      <c r="G7412" s="6">
        <v>29</v>
      </c>
      <c r="H7412" s="7">
        <v>5</v>
      </c>
      <c r="I7412" s="1">
        <v>6</v>
      </c>
      <c r="J7412" s="1">
        <v>5</v>
      </c>
      <c r="K7412" s="1">
        <v>1</v>
      </c>
      <c r="L7412" s="1">
        <v>2</v>
      </c>
      <c r="M7412" s="1">
        <v>2</v>
      </c>
      <c r="N7412" s="1">
        <v>4</v>
      </c>
      <c r="O7412" s="1">
        <v>1</v>
      </c>
      <c r="P7412" s="1">
        <v>0</v>
      </c>
      <c r="Q7412" s="1">
        <v>1</v>
      </c>
      <c r="R7412" s="1">
        <v>13</v>
      </c>
      <c r="S7412" s="1">
        <v>5</v>
      </c>
      <c r="T7412" s="1">
        <v>2</v>
      </c>
      <c r="U7412" s="1">
        <v>8</v>
      </c>
      <c r="V7412" s="1">
        <v>4</v>
      </c>
      <c r="W7412" s="1">
        <v>2</v>
      </c>
      <c r="X7412" s="11">
        <v>2</v>
      </c>
    </row>
    <row r="7413" spans="3:24" x14ac:dyDescent="0.25">
      <c r="C7413" s="125"/>
      <c r="D7413" s="120"/>
      <c r="E7413" s="9"/>
      <c r="F7413" s="10"/>
      <c r="G7413" s="8">
        <v>100</v>
      </c>
      <c r="H7413" s="13">
        <v>17.241379310345</v>
      </c>
      <c r="I7413" s="2">
        <v>20.689655172414</v>
      </c>
      <c r="J7413" s="2">
        <v>17.241379310345</v>
      </c>
      <c r="K7413" s="2">
        <v>3.4482758620689999</v>
      </c>
      <c r="L7413" s="2">
        <v>6.8965517241379999</v>
      </c>
      <c r="M7413" s="2">
        <v>6.8965517241379999</v>
      </c>
      <c r="N7413" s="2">
        <v>13.793103448276</v>
      </c>
      <c r="O7413" s="2">
        <v>3.4482758620689999</v>
      </c>
      <c r="P7413" s="16">
        <v>0</v>
      </c>
      <c r="Q7413" s="2">
        <v>3.4482758620689999</v>
      </c>
      <c r="R7413" s="2">
        <v>44.827586206897003</v>
      </c>
      <c r="S7413" s="2">
        <v>17.241379310345</v>
      </c>
      <c r="T7413" s="2">
        <v>6.8965517241379999</v>
      </c>
      <c r="U7413" s="2">
        <v>27.586206896552</v>
      </c>
      <c r="V7413" s="2">
        <v>13.793103448276</v>
      </c>
      <c r="W7413" s="2">
        <v>6.8965517241379999</v>
      </c>
      <c r="X7413" s="14">
        <v>6.8965517241379999</v>
      </c>
    </row>
    <row r="7414" spans="3:24" x14ac:dyDescent="0.25">
      <c r="C7414" s="125"/>
      <c r="D7414" s="120"/>
      <c r="E7414" s="4" t="s">
        <v>18</v>
      </c>
      <c r="F7414" s="5"/>
      <c r="G7414" s="6">
        <v>127</v>
      </c>
      <c r="H7414" s="7">
        <v>67</v>
      </c>
      <c r="I7414" s="1">
        <v>27</v>
      </c>
      <c r="J7414" s="1">
        <v>43</v>
      </c>
      <c r="K7414" s="1">
        <v>16</v>
      </c>
      <c r="L7414" s="1">
        <v>10</v>
      </c>
      <c r="M7414" s="1">
        <v>9</v>
      </c>
      <c r="N7414" s="1">
        <v>26</v>
      </c>
      <c r="O7414" s="1">
        <v>2</v>
      </c>
      <c r="P7414" s="1">
        <v>10</v>
      </c>
      <c r="Q7414" s="1">
        <v>14</v>
      </c>
      <c r="R7414" s="1">
        <v>56</v>
      </c>
      <c r="S7414" s="1">
        <v>32</v>
      </c>
      <c r="T7414" s="1">
        <v>14</v>
      </c>
      <c r="U7414" s="1">
        <v>44</v>
      </c>
      <c r="V7414" s="1">
        <v>4</v>
      </c>
      <c r="W7414" s="1">
        <v>1</v>
      </c>
      <c r="X7414" s="11">
        <v>17</v>
      </c>
    </row>
    <row r="7415" spans="3:24" x14ac:dyDescent="0.25">
      <c r="C7415" s="125"/>
      <c r="D7415" s="120"/>
      <c r="E7415" s="9"/>
      <c r="F7415" s="10"/>
      <c r="G7415" s="8">
        <v>100</v>
      </c>
      <c r="H7415" s="13">
        <v>52.755905511811001</v>
      </c>
      <c r="I7415" s="2">
        <v>21.259842519685002</v>
      </c>
      <c r="J7415" s="2">
        <v>33.858267716535003</v>
      </c>
      <c r="K7415" s="2">
        <v>12.59842519685</v>
      </c>
      <c r="L7415" s="2">
        <v>7.8740157480309998</v>
      </c>
      <c r="M7415" s="2">
        <v>7.0866141732279999</v>
      </c>
      <c r="N7415" s="2">
        <v>20.472440944881999</v>
      </c>
      <c r="O7415" s="2">
        <v>1.574803149606</v>
      </c>
      <c r="P7415" s="2">
        <v>7.8740157480309998</v>
      </c>
      <c r="Q7415" s="2">
        <v>11.023622047244</v>
      </c>
      <c r="R7415" s="2">
        <v>44.094488188976001</v>
      </c>
      <c r="S7415" s="2">
        <v>25.196850393700998</v>
      </c>
      <c r="T7415" s="2">
        <v>11.023622047244</v>
      </c>
      <c r="U7415" s="2">
        <v>34.645669291338997</v>
      </c>
      <c r="V7415" s="2">
        <v>3.1496062992130001</v>
      </c>
      <c r="W7415" s="2">
        <v>0.78740157480299999</v>
      </c>
      <c r="X7415" s="14">
        <v>13.385826771653999</v>
      </c>
    </row>
    <row r="7416" spans="3:24" x14ac:dyDescent="0.25">
      <c r="C7416" s="121" t="s">
        <v>76</v>
      </c>
      <c r="D7416" s="119" t="s">
        <v>20</v>
      </c>
      <c r="E7416" s="18" t="s">
        <v>77</v>
      </c>
      <c r="F7416" s="17"/>
      <c r="G7416" s="19">
        <v>626</v>
      </c>
      <c r="H7416" s="21">
        <v>405</v>
      </c>
      <c r="I7416" s="3">
        <v>116</v>
      </c>
      <c r="J7416" s="3">
        <v>269</v>
      </c>
      <c r="K7416" s="3">
        <v>92</v>
      </c>
      <c r="L7416" s="3">
        <v>81</v>
      </c>
      <c r="M7416" s="3">
        <v>95</v>
      </c>
      <c r="N7416" s="3">
        <v>189</v>
      </c>
      <c r="O7416" s="3">
        <v>15</v>
      </c>
      <c r="P7416" s="3">
        <v>32</v>
      </c>
      <c r="Q7416" s="3">
        <v>69</v>
      </c>
      <c r="R7416" s="3">
        <v>343</v>
      </c>
      <c r="S7416" s="3">
        <v>221</v>
      </c>
      <c r="T7416" s="3">
        <v>74</v>
      </c>
      <c r="U7416" s="3">
        <v>219</v>
      </c>
      <c r="V7416" s="3">
        <v>21</v>
      </c>
      <c r="W7416" s="3">
        <v>13</v>
      </c>
      <c r="X7416" s="22">
        <v>29</v>
      </c>
    </row>
    <row r="7417" spans="3:24" x14ac:dyDescent="0.25">
      <c r="C7417" s="125"/>
      <c r="D7417" s="120"/>
      <c r="E7417" s="9"/>
      <c r="F7417" s="10"/>
      <c r="G7417" s="8">
        <v>100</v>
      </c>
      <c r="H7417" s="13">
        <v>64.696485623002999</v>
      </c>
      <c r="I7417" s="2">
        <v>18.530351437699998</v>
      </c>
      <c r="J7417" s="2">
        <v>42.971246006389997</v>
      </c>
      <c r="K7417" s="2">
        <v>14.696485623002999</v>
      </c>
      <c r="L7417" s="2">
        <v>12.939297124601</v>
      </c>
      <c r="M7417" s="2">
        <v>15.175718849840001</v>
      </c>
      <c r="N7417" s="2">
        <v>30.191693290735</v>
      </c>
      <c r="O7417" s="2">
        <v>2.396166134185</v>
      </c>
      <c r="P7417" s="2">
        <v>5.1118210862620002</v>
      </c>
      <c r="Q7417" s="2">
        <v>11.022364217252001</v>
      </c>
      <c r="R7417" s="2">
        <v>54.792332268370998</v>
      </c>
      <c r="S7417" s="2">
        <v>35.303514376997001</v>
      </c>
      <c r="T7417" s="2">
        <v>11.821086261981</v>
      </c>
      <c r="U7417" s="2">
        <v>34.984025559105</v>
      </c>
      <c r="V7417" s="2">
        <v>3.3546325878590002</v>
      </c>
      <c r="W7417" s="2">
        <v>2.076677316294</v>
      </c>
      <c r="X7417" s="14">
        <v>4.6325878594249996</v>
      </c>
    </row>
    <row r="7418" spans="3:24" x14ac:dyDescent="0.25">
      <c r="C7418" s="125"/>
      <c r="D7418" s="120"/>
      <c r="E7418" s="4" t="s">
        <v>78</v>
      </c>
      <c r="F7418" s="5"/>
      <c r="G7418" s="6">
        <v>975</v>
      </c>
      <c r="H7418" s="7">
        <v>633</v>
      </c>
      <c r="I7418" s="1">
        <v>125</v>
      </c>
      <c r="J7418" s="1">
        <v>379</v>
      </c>
      <c r="K7418" s="1">
        <v>121</v>
      </c>
      <c r="L7418" s="1">
        <v>133</v>
      </c>
      <c r="M7418" s="1">
        <v>128</v>
      </c>
      <c r="N7418" s="1">
        <v>279</v>
      </c>
      <c r="O7418" s="1">
        <v>16</v>
      </c>
      <c r="P7418" s="1">
        <v>43</v>
      </c>
      <c r="Q7418" s="1">
        <v>78</v>
      </c>
      <c r="R7418" s="1">
        <v>539</v>
      </c>
      <c r="S7418" s="1">
        <v>287</v>
      </c>
      <c r="T7418" s="1">
        <v>111</v>
      </c>
      <c r="U7418" s="1">
        <v>329</v>
      </c>
      <c r="V7418" s="1">
        <v>27</v>
      </c>
      <c r="W7418" s="1">
        <v>29</v>
      </c>
      <c r="X7418" s="11">
        <v>58</v>
      </c>
    </row>
    <row r="7419" spans="3:24" x14ac:dyDescent="0.25">
      <c r="C7419" s="125"/>
      <c r="D7419" s="120"/>
      <c r="E7419" s="9"/>
      <c r="F7419" s="10"/>
      <c r="G7419" s="8">
        <v>100</v>
      </c>
      <c r="H7419" s="13">
        <v>64.923076923077005</v>
      </c>
      <c r="I7419" s="2">
        <v>12.820512820513001</v>
      </c>
      <c r="J7419" s="2">
        <v>38.871794871794997</v>
      </c>
      <c r="K7419" s="2">
        <v>12.410256410256</v>
      </c>
      <c r="L7419" s="2">
        <v>13.641025641025999</v>
      </c>
      <c r="M7419" s="2">
        <v>13.128205128205</v>
      </c>
      <c r="N7419" s="2">
        <v>28.615384615385</v>
      </c>
      <c r="O7419" s="2">
        <v>1.641025641026</v>
      </c>
      <c r="P7419" s="2">
        <v>4.4102564102560002</v>
      </c>
      <c r="Q7419" s="2">
        <v>8</v>
      </c>
      <c r="R7419" s="2">
        <v>55.282051282051</v>
      </c>
      <c r="S7419" s="2">
        <v>29.435897435897001</v>
      </c>
      <c r="T7419" s="2">
        <v>11.384615384615</v>
      </c>
      <c r="U7419" s="2">
        <v>33.74358974359</v>
      </c>
      <c r="V7419" s="2">
        <v>2.7692307692310001</v>
      </c>
      <c r="W7419" s="2">
        <v>2.9743589743590002</v>
      </c>
      <c r="X7419" s="14">
        <v>5.9487179487180004</v>
      </c>
    </row>
    <row r="7420" spans="3:24" x14ac:dyDescent="0.25">
      <c r="C7420" s="125"/>
      <c r="D7420" s="120"/>
      <c r="E7420" s="4" t="s">
        <v>79</v>
      </c>
      <c r="F7420" s="5"/>
      <c r="G7420" s="6">
        <v>589</v>
      </c>
      <c r="H7420" s="7">
        <v>404</v>
      </c>
      <c r="I7420" s="1">
        <v>68</v>
      </c>
      <c r="J7420" s="1">
        <v>228</v>
      </c>
      <c r="K7420" s="1">
        <v>76</v>
      </c>
      <c r="L7420" s="1">
        <v>83</v>
      </c>
      <c r="M7420" s="1">
        <v>77</v>
      </c>
      <c r="N7420" s="1">
        <v>174</v>
      </c>
      <c r="O7420" s="1">
        <v>10</v>
      </c>
      <c r="P7420" s="1">
        <v>28</v>
      </c>
      <c r="Q7420" s="1">
        <v>41</v>
      </c>
      <c r="R7420" s="1">
        <v>299</v>
      </c>
      <c r="S7420" s="1">
        <v>143</v>
      </c>
      <c r="T7420" s="1">
        <v>41</v>
      </c>
      <c r="U7420" s="1">
        <v>196</v>
      </c>
      <c r="V7420" s="1">
        <v>26</v>
      </c>
      <c r="W7420" s="1">
        <v>9</v>
      </c>
      <c r="X7420" s="11">
        <v>25</v>
      </c>
    </row>
    <row r="7421" spans="3:24" x14ac:dyDescent="0.25">
      <c r="C7421" s="125"/>
      <c r="D7421" s="120"/>
      <c r="E7421" s="9"/>
      <c r="F7421" s="10"/>
      <c r="G7421" s="8">
        <v>100</v>
      </c>
      <c r="H7421" s="13">
        <v>68.590831918505998</v>
      </c>
      <c r="I7421" s="2">
        <v>11.544991511036001</v>
      </c>
      <c r="J7421" s="2">
        <v>38.709677419355003</v>
      </c>
      <c r="K7421" s="2">
        <v>12.903225806451999</v>
      </c>
      <c r="L7421" s="2">
        <v>14.091680814941</v>
      </c>
      <c r="M7421" s="2">
        <v>13.073005093379001</v>
      </c>
      <c r="N7421" s="2">
        <v>29.541595925296999</v>
      </c>
      <c r="O7421" s="2">
        <v>1.6977928692699999</v>
      </c>
      <c r="P7421" s="2">
        <v>4.7538200339559999</v>
      </c>
      <c r="Q7421" s="2">
        <v>6.9609507640070003</v>
      </c>
      <c r="R7421" s="2">
        <v>50.764006791170999</v>
      </c>
      <c r="S7421" s="2">
        <v>24.27843803056</v>
      </c>
      <c r="T7421" s="2">
        <v>6.9609507640070003</v>
      </c>
      <c r="U7421" s="2">
        <v>33.276740237691001</v>
      </c>
      <c r="V7421" s="2">
        <v>4.4142614601019998</v>
      </c>
      <c r="W7421" s="2">
        <v>1.5280135823430001</v>
      </c>
      <c r="X7421" s="14">
        <v>4.2444821731750002</v>
      </c>
    </row>
    <row r="7422" spans="3:24" x14ac:dyDescent="0.25">
      <c r="C7422" s="125"/>
      <c r="D7422" s="120"/>
      <c r="E7422" s="4" t="s">
        <v>80</v>
      </c>
      <c r="F7422" s="5"/>
      <c r="G7422" s="6">
        <v>224</v>
      </c>
      <c r="H7422" s="7">
        <v>141</v>
      </c>
      <c r="I7422" s="1">
        <v>29</v>
      </c>
      <c r="J7422" s="1">
        <v>90</v>
      </c>
      <c r="K7422" s="1">
        <v>35</v>
      </c>
      <c r="L7422" s="1">
        <v>34</v>
      </c>
      <c r="M7422" s="1">
        <v>33</v>
      </c>
      <c r="N7422" s="1">
        <v>68</v>
      </c>
      <c r="O7422" s="1">
        <v>5</v>
      </c>
      <c r="P7422" s="1">
        <v>17</v>
      </c>
      <c r="Q7422" s="1">
        <v>25</v>
      </c>
      <c r="R7422" s="1">
        <v>113</v>
      </c>
      <c r="S7422" s="1">
        <v>68</v>
      </c>
      <c r="T7422" s="1">
        <v>19</v>
      </c>
      <c r="U7422" s="1">
        <v>64</v>
      </c>
      <c r="V7422" s="1">
        <v>13</v>
      </c>
      <c r="W7422" s="1">
        <v>7</v>
      </c>
      <c r="X7422" s="11">
        <v>16</v>
      </c>
    </row>
    <row r="7423" spans="3:24" x14ac:dyDescent="0.25">
      <c r="C7423" s="125"/>
      <c r="D7423" s="120"/>
      <c r="E7423" s="9"/>
      <c r="F7423" s="10"/>
      <c r="G7423" s="8">
        <v>100</v>
      </c>
      <c r="H7423" s="13">
        <v>62.946428571429003</v>
      </c>
      <c r="I7423" s="2">
        <v>12.946428571428999</v>
      </c>
      <c r="J7423" s="2">
        <v>40.178571428570997</v>
      </c>
      <c r="K7423" s="2">
        <v>15.625</v>
      </c>
      <c r="L7423" s="2">
        <v>15.178571428571001</v>
      </c>
      <c r="M7423" s="2">
        <v>14.732142857143</v>
      </c>
      <c r="N7423" s="2">
        <v>30.357142857143</v>
      </c>
      <c r="O7423" s="2">
        <v>2.2321428571430002</v>
      </c>
      <c r="P7423" s="2">
        <v>7.5892857142860004</v>
      </c>
      <c r="Q7423" s="2">
        <v>11.160714285714</v>
      </c>
      <c r="R7423" s="2">
        <v>50.446428571429003</v>
      </c>
      <c r="S7423" s="2">
        <v>30.357142857143</v>
      </c>
      <c r="T7423" s="2">
        <v>8.4821428571429998</v>
      </c>
      <c r="U7423" s="2">
        <v>28.571428571428999</v>
      </c>
      <c r="V7423" s="2">
        <v>5.8035714285709998</v>
      </c>
      <c r="W7423" s="2">
        <v>3.125</v>
      </c>
      <c r="X7423" s="14">
        <v>7.1428571428570002</v>
      </c>
    </row>
    <row r="7424" spans="3:24" x14ac:dyDescent="0.25">
      <c r="C7424" s="121" t="s">
        <v>81</v>
      </c>
      <c r="D7424" s="119" t="s">
        <v>20</v>
      </c>
      <c r="E7424" s="18" t="s">
        <v>82</v>
      </c>
      <c r="F7424" s="17"/>
      <c r="G7424" s="19">
        <v>300</v>
      </c>
      <c r="H7424" s="21">
        <v>188</v>
      </c>
      <c r="I7424" s="3">
        <v>56</v>
      </c>
      <c r="J7424" s="3">
        <v>131</v>
      </c>
      <c r="K7424" s="3">
        <v>40</v>
      </c>
      <c r="L7424" s="3">
        <v>45</v>
      </c>
      <c r="M7424" s="3">
        <v>50</v>
      </c>
      <c r="N7424" s="3">
        <v>100</v>
      </c>
      <c r="O7424" s="3">
        <v>12</v>
      </c>
      <c r="P7424" s="3">
        <v>13</v>
      </c>
      <c r="Q7424" s="3">
        <v>39</v>
      </c>
      <c r="R7424" s="3">
        <v>168</v>
      </c>
      <c r="S7424" s="3">
        <v>85</v>
      </c>
      <c r="T7424" s="3">
        <v>33</v>
      </c>
      <c r="U7424" s="3">
        <v>105</v>
      </c>
      <c r="V7424" s="3">
        <v>8</v>
      </c>
      <c r="W7424" s="3">
        <v>8</v>
      </c>
      <c r="X7424" s="22">
        <v>18</v>
      </c>
    </row>
    <row r="7425" spans="3:24" x14ac:dyDescent="0.25">
      <c r="C7425" s="125"/>
      <c r="D7425" s="120"/>
      <c r="E7425" s="9"/>
      <c r="F7425" s="10"/>
      <c r="G7425" s="8">
        <v>100</v>
      </c>
      <c r="H7425" s="13">
        <v>62.666666666666998</v>
      </c>
      <c r="I7425" s="2">
        <v>18.666666666666998</v>
      </c>
      <c r="J7425" s="2">
        <v>43.666666666666998</v>
      </c>
      <c r="K7425" s="2">
        <v>13.333333333333</v>
      </c>
      <c r="L7425" s="2">
        <v>15</v>
      </c>
      <c r="M7425" s="2">
        <v>16.666666666666998</v>
      </c>
      <c r="N7425" s="2">
        <v>33.333333333333002</v>
      </c>
      <c r="O7425" s="2">
        <v>4</v>
      </c>
      <c r="P7425" s="2">
        <v>4.333333333333</v>
      </c>
      <c r="Q7425" s="2">
        <v>13</v>
      </c>
      <c r="R7425" s="2">
        <v>56</v>
      </c>
      <c r="S7425" s="2">
        <v>28.333333333333002</v>
      </c>
      <c r="T7425" s="2">
        <v>11</v>
      </c>
      <c r="U7425" s="2">
        <v>35</v>
      </c>
      <c r="V7425" s="2">
        <v>2.666666666667</v>
      </c>
      <c r="W7425" s="2">
        <v>2.666666666667</v>
      </c>
      <c r="X7425" s="14">
        <v>6</v>
      </c>
    </row>
    <row r="7426" spans="3:24" x14ac:dyDescent="0.25">
      <c r="C7426" s="125"/>
      <c r="D7426" s="120"/>
      <c r="E7426" s="4" t="s">
        <v>83</v>
      </c>
      <c r="F7426" s="5"/>
      <c r="G7426" s="6">
        <v>722</v>
      </c>
      <c r="H7426" s="7">
        <v>454</v>
      </c>
      <c r="I7426" s="1">
        <v>110</v>
      </c>
      <c r="J7426" s="1">
        <v>287</v>
      </c>
      <c r="K7426" s="1">
        <v>101</v>
      </c>
      <c r="L7426" s="1">
        <v>93</v>
      </c>
      <c r="M7426" s="1">
        <v>100</v>
      </c>
      <c r="N7426" s="1">
        <v>202</v>
      </c>
      <c r="O7426" s="1">
        <v>16</v>
      </c>
      <c r="P7426" s="1">
        <v>46</v>
      </c>
      <c r="Q7426" s="1">
        <v>50</v>
      </c>
      <c r="R7426" s="1">
        <v>389</v>
      </c>
      <c r="S7426" s="1">
        <v>212</v>
      </c>
      <c r="T7426" s="1">
        <v>71</v>
      </c>
      <c r="U7426" s="1">
        <v>253</v>
      </c>
      <c r="V7426" s="1">
        <v>31</v>
      </c>
      <c r="W7426" s="1">
        <v>17</v>
      </c>
      <c r="X7426" s="11">
        <v>44</v>
      </c>
    </row>
    <row r="7427" spans="3:24" x14ac:dyDescent="0.25">
      <c r="C7427" s="125"/>
      <c r="D7427" s="120"/>
      <c r="E7427" s="9"/>
      <c r="F7427" s="10"/>
      <c r="G7427" s="8">
        <v>100</v>
      </c>
      <c r="H7427" s="13">
        <v>62.880886426593001</v>
      </c>
      <c r="I7427" s="2">
        <v>15.235457063711999</v>
      </c>
      <c r="J7427" s="2">
        <v>39.750692520775999</v>
      </c>
      <c r="K7427" s="2">
        <v>13.98891966759</v>
      </c>
      <c r="L7427" s="2">
        <v>12.880886426592999</v>
      </c>
      <c r="M7427" s="2">
        <v>13.850415512465</v>
      </c>
      <c r="N7427" s="2">
        <v>27.977839335180001</v>
      </c>
      <c r="O7427" s="2">
        <v>2.2160664819939999</v>
      </c>
      <c r="P7427" s="2">
        <v>6.3711911357339996</v>
      </c>
      <c r="Q7427" s="2">
        <v>6.9252077562330001</v>
      </c>
      <c r="R7427" s="2">
        <v>53.878116343489999</v>
      </c>
      <c r="S7427" s="2">
        <v>29.362880886427</v>
      </c>
      <c r="T7427" s="2">
        <v>9.8337950138500005</v>
      </c>
      <c r="U7427" s="2">
        <v>35.041551246536997</v>
      </c>
      <c r="V7427" s="2">
        <v>4.2936288088639998</v>
      </c>
      <c r="W7427" s="2">
        <v>2.3545706371190001</v>
      </c>
      <c r="X7427" s="14">
        <v>6.0941828254850003</v>
      </c>
    </row>
    <row r="7428" spans="3:24" x14ac:dyDescent="0.25">
      <c r="C7428" s="125"/>
      <c r="D7428" s="120"/>
      <c r="E7428" s="4" t="s">
        <v>84</v>
      </c>
      <c r="F7428" s="5"/>
      <c r="G7428" s="6">
        <v>483</v>
      </c>
      <c r="H7428" s="7">
        <v>345</v>
      </c>
      <c r="I7428" s="1">
        <v>57</v>
      </c>
      <c r="J7428" s="1">
        <v>199</v>
      </c>
      <c r="K7428" s="1">
        <v>69</v>
      </c>
      <c r="L7428" s="1">
        <v>61</v>
      </c>
      <c r="M7428" s="1">
        <v>62</v>
      </c>
      <c r="N7428" s="1">
        <v>135</v>
      </c>
      <c r="O7428" s="1">
        <v>6</v>
      </c>
      <c r="P7428" s="1">
        <v>24</v>
      </c>
      <c r="Q7428" s="1">
        <v>42</v>
      </c>
      <c r="R7428" s="1">
        <v>254</v>
      </c>
      <c r="S7428" s="1">
        <v>126</v>
      </c>
      <c r="T7428" s="1">
        <v>45</v>
      </c>
      <c r="U7428" s="1">
        <v>162</v>
      </c>
      <c r="V7428" s="1">
        <v>16</v>
      </c>
      <c r="W7428" s="1">
        <v>5</v>
      </c>
      <c r="X7428" s="11">
        <v>23</v>
      </c>
    </row>
    <row r="7429" spans="3:24" x14ac:dyDescent="0.25">
      <c r="C7429" s="125"/>
      <c r="D7429" s="120"/>
      <c r="E7429" s="9"/>
      <c r="F7429" s="10"/>
      <c r="G7429" s="8">
        <v>100</v>
      </c>
      <c r="H7429" s="13">
        <v>71.428571428571004</v>
      </c>
      <c r="I7429" s="2">
        <v>11.801242236025001</v>
      </c>
      <c r="J7429" s="2">
        <v>41.200828157350003</v>
      </c>
      <c r="K7429" s="2">
        <v>14.285714285714</v>
      </c>
      <c r="L7429" s="2">
        <v>12.629399585921</v>
      </c>
      <c r="M7429" s="2">
        <v>12.836438923395001</v>
      </c>
      <c r="N7429" s="2">
        <v>27.950310559005999</v>
      </c>
      <c r="O7429" s="2">
        <v>1.242236024845</v>
      </c>
      <c r="P7429" s="2">
        <v>4.9689440993789997</v>
      </c>
      <c r="Q7429" s="2">
        <v>8.6956521739130004</v>
      </c>
      <c r="R7429" s="2">
        <v>52.587991718426998</v>
      </c>
      <c r="S7429" s="2">
        <v>26.086956521739001</v>
      </c>
      <c r="T7429" s="2">
        <v>9.3167701863350008</v>
      </c>
      <c r="U7429" s="2">
        <v>33.540372670807002</v>
      </c>
      <c r="V7429" s="2">
        <v>3.3126293995860001</v>
      </c>
      <c r="W7429" s="2">
        <v>1.0351966873709999</v>
      </c>
      <c r="X7429" s="14">
        <v>4.7619047619049999</v>
      </c>
    </row>
    <row r="7430" spans="3:24" x14ac:dyDescent="0.25">
      <c r="C7430" s="125"/>
      <c r="D7430" s="120"/>
      <c r="E7430" s="4" t="s">
        <v>85</v>
      </c>
      <c r="F7430" s="5"/>
      <c r="G7430" s="6">
        <v>395</v>
      </c>
      <c r="H7430" s="7">
        <v>252</v>
      </c>
      <c r="I7430" s="1">
        <v>54</v>
      </c>
      <c r="J7430" s="1">
        <v>144</v>
      </c>
      <c r="K7430" s="1">
        <v>47</v>
      </c>
      <c r="L7430" s="1">
        <v>56</v>
      </c>
      <c r="M7430" s="1">
        <v>54</v>
      </c>
      <c r="N7430" s="1">
        <v>119</v>
      </c>
      <c r="O7430" s="1">
        <v>6</v>
      </c>
      <c r="P7430" s="1">
        <v>16</v>
      </c>
      <c r="Q7430" s="1">
        <v>43</v>
      </c>
      <c r="R7430" s="1">
        <v>209</v>
      </c>
      <c r="S7430" s="1">
        <v>124</v>
      </c>
      <c r="T7430" s="1">
        <v>48</v>
      </c>
      <c r="U7430" s="1">
        <v>140</v>
      </c>
      <c r="V7430" s="1">
        <v>21</v>
      </c>
      <c r="W7430" s="1">
        <v>10</v>
      </c>
      <c r="X7430" s="11">
        <v>23</v>
      </c>
    </row>
    <row r="7431" spans="3:24" x14ac:dyDescent="0.25">
      <c r="C7431" s="125"/>
      <c r="D7431" s="120"/>
      <c r="E7431" s="9"/>
      <c r="F7431" s="10"/>
      <c r="G7431" s="8">
        <v>100</v>
      </c>
      <c r="H7431" s="13">
        <v>63.797468354430002</v>
      </c>
      <c r="I7431" s="2">
        <v>13.670886075948999</v>
      </c>
      <c r="J7431" s="2">
        <v>36.455696202532003</v>
      </c>
      <c r="K7431" s="2">
        <v>11.898734177214999</v>
      </c>
      <c r="L7431" s="2">
        <v>14.177215189872999</v>
      </c>
      <c r="M7431" s="2">
        <v>13.670886075948999</v>
      </c>
      <c r="N7431" s="2">
        <v>30.126582278480999</v>
      </c>
      <c r="O7431" s="2">
        <v>1.5189873417719999</v>
      </c>
      <c r="P7431" s="2">
        <v>4.0506329113920003</v>
      </c>
      <c r="Q7431" s="2">
        <v>10.886075949366999</v>
      </c>
      <c r="R7431" s="2">
        <v>52.911392405062998</v>
      </c>
      <c r="S7431" s="2">
        <v>31.392405063291001</v>
      </c>
      <c r="T7431" s="2">
        <v>12.151898734176999</v>
      </c>
      <c r="U7431" s="2">
        <v>35.443037974684003</v>
      </c>
      <c r="V7431" s="2">
        <v>5.3164556962029996</v>
      </c>
      <c r="W7431" s="2">
        <v>2.5316455696200002</v>
      </c>
      <c r="X7431" s="14">
        <v>5.8227848101269997</v>
      </c>
    </row>
    <row r="7432" spans="3:24" x14ac:dyDescent="0.25">
      <c r="C7432" s="125"/>
      <c r="D7432" s="120"/>
      <c r="E7432" s="4" t="s">
        <v>86</v>
      </c>
      <c r="F7432" s="5"/>
      <c r="G7432" s="6">
        <v>236</v>
      </c>
      <c r="H7432" s="7">
        <v>157</v>
      </c>
      <c r="I7432" s="1">
        <v>31</v>
      </c>
      <c r="J7432" s="1">
        <v>101</v>
      </c>
      <c r="K7432" s="1">
        <v>33</v>
      </c>
      <c r="L7432" s="1">
        <v>42</v>
      </c>
      <c r="M7432" s="1">
        <v>37</v>
      </c>
      <c r="N7432" s="1">
        <v>75</v>
      </c>
      <c r="O7432" s="1">
        <v>3</v>
      </c>
      <c r="P7432" s="1">
        <v>15</v>
      </c>
      <c r="Q7432" s="1">
        <v>19</v>
      </c>
      <c r="R7432" s="1">
        <v>123</v>
      </c>
      <c r="S7432" s="1">
        <v>69</v>
      </c>
      <c r="T7432" s="1">
        <v>23</v>
      </c>
      <c r="U7432" s="1">
        <v>72</v>
      </c>
      <c r="V7432" s="1">
        <v>5</v>
      </c>
      <c r="W7432" s="1">
        <v>8</v>
      </c>
      <c r="X7432" s="11">
        <v>15</v>
      </c>
    </row>
    <row r="7433" spans="3:24" x14ac:dyDescent="0.25">
      <c r="C7433" s="125"/>
      <c r="D7433" s="120"/>
      <c r="E7433" s="9"/>
      <c r="F7433" s="10"/>
      <c r="G7433" s="8">
        <v>100</v>
      </c>
      <c r="H7433" s="13">
        <v>66.525423728814005</v>
      </c>
      <c r="I7433" s="2">
        <v>13.135593220339</v>
      </c>
      <c r="J7433" s="2">
        <v>42.796610169491998</v>
      </c>
      <c r="K7433" s="2">
        <v>13.983050847457999</v>
      </c>
      <c r="L7433" s="2">
        <v>17.796610169491998</v>
      </c>
      <c r="M7433" s="2">
        <v>15.677966101695</v>
      </c>
      <c r="N7433" s="2">
        <v>31.779661016948999</v>
      </c>
      <c r="O7433" s="2">
        <v>1.271186440678</v>
      </c>
      <c r="P7433" s="2">
        <v>6.3559322033900001</v>
      </c>
      <c r="Q7433" s="2">
        <v>8.0508474576270004</v>
      </c>
      <c r="R7433" s="2">
        <v>52.118644067797</v>
      </c>
      <c r="S7433" s="2">
        <v>29.237288135593001</v>
      </c>
      <c r="T7433" s="2">
        <v>9.7457627118639998</v>
      </c>
      <c r="U7433" s="2">
        <v>30.508474576270999</v>
      </c>
      <c r="V7433" s="2">
        <v>2.1186440677970002</v>
      </c>
      <c r="W7433" s="2">
        <v>3.3898305084749998</v>
      </c>
      <c r="X7433" s="14">
        <v>6.3559322033900001</v>
      </c>
    </row>
    <row r="7434" spans="3:24" x14ac:dyDescent="0.25">
      <c r="C7434" s="125"/>
      <c r="D7434" s="120"/>
      <c r="E7434" s="4" t="s">
        <v>87</v>
      </c>
      <c r="F7434" s="5"/>
      <c r="G7434" s="6">
        <v>278</v>
      </c>
      <c r="H7434" s="7">
        <v>187</v>
      </c>
      <c r="I7434" s="1">
        <v>30</v>
      </c>
      <c r="J7434" s="1">
        <v>104</v>
      </c>
      <c r="K7434" s="1">
        <v>34</v>
      </c>
      <c r="L7434" s="1">
        <v>34</v>
      </c>
      <c r="M7434" s="1">
        <v>30</v>
      </c>
      <c r="N7434" s="1">
        <v>79</v>
      </c>
      <c r="O7434" s="1">
        <v>3</v>
      </c>
      <c r="P7434" s="1">
        <v>6</v>
      </c>
      <c r="Q7434" s="1">
        <v>20</v>
      </c>
      <c r="R7434" s="1">
        <v>151</v>
      </c>
      <c r="S7434" s="1">
        <v>103</v>
      </c>
      <c r="T7434" s="1">
        <v>25</v>
      </c>
      <c r="U7434" s="1">
        <v>76</v>
      </c>
      <c r="V7434" s="1">
        <v>6</v>
      </c>
      <c r="W7434" s="1">
        <v>10</v>
      </c>
      <c r="X7434" s="11">
        <v>5</v>
      </c>
    </row>
    <row r="7435" spans="3:24" x14ac:dyDescent="0.25">
      <c r="C7435" s="125"/>
      <c r="D7435" s="120"/>
      <c r="E7435" s="9"/>
      <c r="F7435" s="10"/>
      <c r="G7435" s="8">
        <v>100</v>
      </c>
      <c r="H7435" s="13">
        <v>67.266187050360003</v>
      </c>
      <c r="I7435" s="2">
        <v>10.791366906475</v>
      </c>
      <c r="J7435" s="2">
        <v>37.410071942446002</v>
      </c>
      <c r="K7435" s="2">
        <v>12.230215827338</v>
      </c>
      <c r="L7435" s="2">
        <v>12.230215827338</v>
      </c>
      <c r="M7435" s="2">
        <v>10.791366906475</v>
      </c>
      <c r="N7435" s="2">
        <v>28.41726618705</v>
      </c>
      <c r="O7435" s="2">
        <v>1.0791366906469999</v>
      </c>
      <c r="P7435" s="2">
        <v>2.1582733812949999</v>
      </c>
      <c r="Q7435" s="2">
        <v>7.1942446043170003</v>
      </c>
      <c r="R7435" s="2">
        <v>54.316546762590001</v>
      </c>
      <c r="S7435" s="2">
        <v>37.050359712229998</v>
      </c>
      <c r="T7435" s="2">
        <v>8.9928057553960006</v>
      </c>
      <c r="U7435" s="2">
        <v>27.338129496402999</v>
      </c>
      <c r="V7435" s="2">
        <v>2.1582733812949999</v>
      </c>
      <c r="W7435" s="2">
        <v>3.5971223021580001</v>
      </c>
      <c r="X7435" s="14">
        <v>1.7985611510790001</v>
      </c>
    </row>
    <row r="7436" spans="3:24" x14ac:dyDescent="0.25">
      <c r="C7436" s="121" t="s">
        <v>88</v>
      </c>
      <c r="D7436" s="119" t="s">
        <v>20</v>
      </c>
      <c r="E7436" s="18" t="s">
        <v>89</v>
      </c>
      <c r="F7436" s="17"/>
      <c r="G7436" s="19">
        <v>110</v>
      </c>
      <c r="H7436" s="21">
        <v>65</v>
      </c>
      <c r="I7436" s="3">
        <v>20</v>
      </c>
      <c r="J7436" s="3">
        <v>43</v>
      </c>
      <c r="K7436" s="3">
        <v>16</v>
      </c>
      <c r="L7436" s="3">
        <v>19</v>
      </c>
      <c r="M7436" s="3">
        <v>21</v>
      </c>
      <c r="N7436" s="3">
        <v>32</v>
      </c>
      <c r="O7436" s="3">
        <v>3</v>
      </c>
      <c r="P7436" s="3">
        <v>4</v>
      </c>
      <c r="Q7436" s="3">
        <v>21</v>
      </c>
      <c r="R7436" s="3">
        <v>61</v>
      </c>
      <c r="S7436" s="3">
        <v>30</v>
      </c>
      <c r="T7436" s="3">
        <v>13</v>
      </c>
      <c r="U7436" s="3">
        <v>41</v>
      </c>
      <c r="V7436" s="3">
        <v>2</v>
      </c>
      <c r="W7436" s="3">
        <v>2</v>
      </c>
      <c r="X7436" s="22">
        <v>8</v>
      </c>
    </row>
    <row r="7437" spans="3:24" x14ac:dyDescent="0.25">
      <c r="C7437" s="122"/>
      <c r="D7437" s="120"/>
      <c r="E7437" s="9"/>
      <c r="F7437" s="10"/>
      <c r="G7437" s="8">
        <v>100</v>
      </c>
      <c r="H7437" s="13">
        <v>59.090909090909001</v>
      </c>
      <c r="I7437" s="2">
        <v>18.181818181817999</v>
      </c>
      <c r="J7437" s="2">
        <v>39.090909090909001</v>
      </c>
      <c r="K7437" s="2">
        <v>14.545454545455</v>
      </c>
      <c r="L7437" s="2">
        <v>17.272727272727</v>
      </c>
      <c r="M7437" s="2">
        <v>19.090909090909001</v>
      </c>
      <c r="N7437" s="2">
        <v>29.090909090909001</v>
      </c>
      <c r="O7437" s="2">
        <v>2.7272727272730002</v>
      </c>
      <c r="P7437" s="2">
        <v>3.636363636364</v>
      </c>
      <c r="Q7437" s="2">
        <v>19.090909090909001</v>
      </c>
      <c r="R7437" s="2">
        <v>55.454545454544999</v>
      </c>
      <c r="S7437" s="2">
        <v>27.272727272727</v>
      </c>
      <c r="T7437" s="2">
        <v>11.818181818182</v>
      </c>
      <c r="U7437" s="2">
        <v>37.272727272727003</v>
      </c>
      <c r="V7437" s="2">
        <v>1.818181818182</v>
      </c>
      <c r="W7437" s="2">
        <v>1.818181818182</v>
      </c>
      <c r="X7437" s="14">
        <v>7.2727272727269998</v>
      </c>
    </row>
    <row r="7438" spans="3:24" x14ac:dyDescent="0.25">
      <c r="C7438" s="122"/>
      <c r="D7438" s="120"/>
      <c r="E7438" s="4" t="s">
        <v>90</v>
      </c>
      <c r="F7438" s="5"/>
      <c r="G7438" s="6">
        <v>190</v>
      </c>
      <c r="H7438" s="7">
        <v>123</v>
      </c>
      <c r="I7438" s="1">
        <v>36</v>
      </c>
      <c r="J7438" s="1">
        <v>88</v>
      </c>
      <c r="K7438" s="1">
        <v>24</v>
      </c>
      <c r="L7438" s="1">
        <v>26</v>
      </c>
      <c r="M7438" s="1">
        <v>29</v>
      </c>
      <c r="N7438" s="1">
        <v>68</v>
      </c>
      <c r="O7438" s="1">
        <v>9</v>
      </c>
      <c r="P7438" s="1">
        <v>9</v>
      </c>
      <c r="Q7438" s="1">
        <v>18</v>
      </c>
      <c r="R7438" s="1">
        <v>107</v>
      </c>
      <c r="S7438" s="1">
        <v>55</v>
      </c>
      <c r="T7438" s="1">
        <v>20</v>
      </c>
      <c r="U7438" s="1">
        <v>64</v>
      </c>
      <c r="V7438" s="1">
        <v>6</v>
      </c>
      <c r="W7438" s="1">
        <v>6</v>
      </c>
      <c r="X7438" s="11">
        <v>10</v>
      </c>
    </row>
    <row r="7439" spans="3:24" x14ac:dyDescent="0.25">
      <c r="C7439" s="122"/>
      <c r="D7439" s="120"/>
      <c r="E7439" s="9"/>
      <c r="F7439" s="10"/>
      <c r="G7439" s="8">
        <v>100</v>
      </c>
      <c r="H7439" s="13">
        <v>64.736842105262994</v>
      </c>
      <c r="I7439" s="2">
        <v>18.947368421053</v>
      </c>
      <c r="J7439" s="2">
        <v>46.315789473683999</v>
      </c>
      <c r="K7439" s="2">
        <v>12.631578947368</v>
      </c>
      <c r="L7439" s="2">
        <v>13.684210526316001</v>
      </c>
      <c r="M7439" s="2">
        <v>15.263157894737001</v>
      </c>
      <c r="N7439" s="2">
        <v>35.789473684211004</v>
      </c>
      <c r="O7439" s="2">
        <v>4.7368421052630003</v>
      </c>
      <c r="P7439" s="2">
        <v>4.7368421052630003</v>
      </c>
      <c r="Q7439" s="2">
        <v>9.4736842105260006</v>
      </c>
      <c r="R7439" s="2">
        <v>56.315789473683999</v>
      </c>
      <c r="S7439" s="2">
        <v>28.947368421053</v>
      </c>
      <c r="T7439" s="2">
        <v>10.526315789473999</v>
      </c>
      <c r="U7439" s="2">
        <v>33.684210526316001</v>
      </c>
      <c r="V7439" s="2">
        <v>3.1578947368420001</v>
      </c>
      <c r="W7439" s="2">
        <v>3.1578947368420001</v>
      </c>
      <c r="X7439" s="14">
        <v>5.2631578947369997</v>
      </c>
    </row>
    <row r="7440" spans="3:24" x14ac:dyDescent="0.25">
      <c r="C7440" s="122"/>
      <c r="D7440" s="120"/>
      <c r="E7440" s="4" t="s">
        <v>83</v>
      </c>
      <c r="F7440" s="5"/>
      <c r="G7440" s="6">
        <v>722</v>
      </c>
      <c r="H7440" s="7">
        <v>454</v>
      </c>
      <c r="I7440" s="1">
        <v>110</v>
      </c>
      <c r="J7440" s="1">
        <v>287</v>
      </c>
      <c r="K7440" s="1">
        <v>101</v>
      </c>
      <c r="L7440" s="1">
        <v>93</v>
      </c>
      <c r="M7440" s="1">
        <v>100</v>
      </c>
      <c r="N7440" s="1">
        <v>202</v>
      </c>
      <c r="O7440" s="1">
        <v>16</v>
      </c>
      <c r="P7440" s="1">
        <v>46</v>
      </c>
      <c r="Q7440" s="1">
        <v>50</v>
      </c>
      <c r="R7440" s="1">
        <v>389</v>
      </c>
      <c r="S7440" s="1">
        <v>212</v>
      </c>
      <c r="T7440" s="1">
        <v>71</v>
      </c>
      <c r="U7440" s="1">
        <v>253</v>
      </c>
      <c r="V7440" s="1">
        <v>31</v>
      </c>
      <c r="W7440" s="1">
        <v>17</v>
      </c>
      <c r="X7440" s="11">
        <v>44</v>
      </c>
    </row>
    <row r="7441" spans="3:24" x14ac:dyDescent="0.25">
      <c r="C7441" s="122"/>
      <c r="D7441" s="120"/>
      <c r="E7441" s="9"/>
      <c r="F7441" s="10"/>
      <c r="G7441" s="8">
        <v>100</v>
      </c>
      <c r="H7441" s="13">
        <v>62.880886426593001</v>
      </c>
      <c r="I7441" s="2">
        <v>15.235457063711999</v>
      </c>
      <c r="J7441" s="2">
        <v>39.750692520775999</v>
      </c>
      <c r="K7441" s="2">
        <v>13.98891966759</v>
      </c>
      <c r="L7441" s="2">
        <v>12.880886426592999</v>
      </c>
      <c r="M7441" s="2">
        <v>13.850415512465</v>
      </c>
      <c r="N7441" s="2">
        <v>27.977839335180001</v>
      </c>
      <c r="O7441" s="2">
        <v>2.2160664819939999</v>
      </c>
      <c r="P7441" s="2">
        <v>6.3711911357339996</v>
      </c>
      <c r="Q7441" s="2">
        <v>6.9252077562330001</v>
      </c>
      <c r="R7441" s="2">
        <v>53.878116343489999</v>
      </c>
      <c r="S7441" s="2">
        <v>29.362880886427</v>
      </c>
      <c r="T7441" s="2">
        <v>9.8337950138500005</v>
      </c>
      <c r="U7441" s="2">
        <v>35.041551246536997</v>
      </c>
      <c r="V7441" s="2">
        <v>4.2936288088639998</v>
      </c>
      <c r="W7441" s="2">
        <v>2.3545706371190001</v>
      </c>
      <c r="X7441" s="14">
        <v>6.0941828254850003</v>
      </c>
    </row>
    <row r="7442" spans="3:24" x14ac:dyDescent="0.25">
      <c r="C7442" s="122"/>
      <c r="D7442" s="120"/>
      <c r="E7442" s="4" t="s">
        <v>91</v>
      </c>
      <c r="F7442" s="5"/>
      <c r="G7442" s="6">
        <v>117</v>
      </c>
      <c r="H7442" s="7">
        <v>76</v>
      </c>
      <c r="I7442" s="1">
        <v>18</v>
      </c>
      <c r="J7442" s="1">
        <v>49</v>
      </c>
      <c r="K7442" s="1">
        <v>16</v>
      </c>
      <c r="L7442" s="1">
        <v>17</v>
      </c>
      <c r="M7442" s="1">
        <v>23</v>
      </c>
      <c r="N7442" s="1">
        <v>30</v>
      </c>
      <c r="O7442" s="1">
        <v>1</v>
      </c>
      <c r="P7442" s="1">
        <v>3</v>
      </c>
      <c r="Q7442" s="1">
        <v>10</v>
      </c>
      <c r="R7442" s="1">
        <v>57</v>
      </c>
      <c r="S7442" s="1">
        <v>29</v>
      </c>
      <c r="T7442" s="1">
        <v>7</v>
      </c>
      <c r="U7442" s="1">
        <v>40</v>
      </c>
      <c r="V7442" s="1">
        <v>4</v>
      </c>
      <c r="W7442" s="1">
        <v>0</v>
      </c>
      <c r="X7442" s="11">
        <v>9</v>
      </c>
    </row>
    <row r="7443" spans="3:24" x14ac:dyDescent="0.25">
      <c r="C7443" s="122"/>
      <c r="D7443" s="120"/>
      <c r="E7443" s="9"/>
      <c r="F7443" s="10"/>
      <c r="G7443" s="8">
        <v>100</v>
      </c>
      <c r="H7443" s="13">
        <v>64.957264957264996</v>
      </c>
      <c r="I7443" s="2">
        <v>15.384615384615</v>
      </c>
      <c r="J7443" s="2">
        <v>41.880341880342002</v>
      </c>
      <c r="K7443" s="2">
        <v>13.675213675214</v>
      </c>
      <c r="L7443" s="2">
        <v>14.529914529915001</v>
      </c>
      <c r="M7443" s="2">
        <v>19.65811965812</v>
      </c>
      <c r="N7443" s="2">
        <v>25.641025641026001</v>
      </c>
      <c r="O7443" s="2">
        <v>0.85470085470099999</v>
      </c>
      <c r="P7443" s="2">
        <v>2.564102564103</v>
      </c>
      <c r="Q7443" s="2">
        <v>8.5470085470089998</v>
      </c>
      <c r="R7443" s="2">
        <v>48.717948717949</v>
      </c>
      <c r="S7443" s="2">
        <v>24.786324786325</v>
      </c>
      <c r="T7443" s="2">
        <v>5.9829059829059998</v>
      </c>
      <c r="U7443" s="2">
        <v>34.188034188034003</v>
      </c>
      <c r="V7443" s="2">
        <v>3.4188034188029999</v>
      </c>
      <c r="W7443" s="16">
        <v>0</v>
      </c>
      <c r="X7443" s="14">
        <v>7.6923076923079998</v>
      </c>
    </row>
    <row r="7444" spans="3:24" x14ac:dyDescent="0.25">
      <c r="C7444" s="122"/>
      <c r="D7444" s="120"/>
      <c r="E7444" s="4" t="s">
        <v>92</v>
      </c>
      <c r="F7444" s="5"/>
      <c r="G7444" s="6">
        <v>123</v>
      </c>
      <c r="H7444" s="7">
        <v>87</v>
      </c>
      <c r="I7444" s="1">
        <v>10</v>
      </c>
      <c r="J7444" s="1">
        <v>49</v>
      </c>
      <c r="K7444" s="1">
        <v>18</v>
      </c>
      <c r="L7444" s="1">
        <v>17</v>
      </c>
      <c r="M7444" s="1">
        <v>20</v>
      </c>
      <c r="N7444" s="1">
        <v>33</v>
      </c>
      <c r="O7444" s="1">
        <v>2</v>
      </c>
      <c r="P7444" s="1">
        <v>8</v>
      </c>
      <c r="Q7444" s="1">
        <v>10</v>
      </c>
      <c r="R7444" s="1">
        <v>55</v>
      </c>
      <c r="S7444" s="1">
        <v>30</v>
      </c>
      <c r="T7444" s="1">
        <v>6</v>
      </c>
      <c r="U7444" s="1">
        <v>36</v>
      </c>
      <c r="V7444" s="1">
        <v>7</v>
      </c>
      <c r="W7444" s="1">
        <v>1</v>
      </c>
      <c r="X7444" s="11">
        <v>6</v>
      </c>
    </row>
    <row r="7445" spans="3:24" x14ac:dyDescent="0.25">
      <c r="C7445" s="122"/>
      <c r="D7445" s="120"/>
      <c r="E7445" s="9"/>
      <c r="F7445" s="10"/>
      <c r="G7445" s="8">
        <v>100</v>
      </c>
      <c r="H7445" s="13">
        <v>70.731707317073003</v>
      </c>
      <c r="I7445" s="2">
        <v>8.130081300813</v>
      </c>
      <c r="J7445" s="2">
        <v>39.837398373984001</v>
      </c>
      <c r="K7445" s="2">
        <v>14.634146341463</v>
      </c>
      <c r="L7445" s="2">
        <v>13.821138211381999</v>
      </c>
      <c r="M7445" s="2">
        <v>16.260162601626</v>
      </c>
      <c r="N7445" s="2">
        <v>26.829268292683</v>
      </c>
      <c r="O7445" s="2">
        <v>1.6260162601629999</v>
      </c>
      <c r="P7445" s="2">
        <v>6.5040650406499996</v>
      </c>
      <c r="Q7445" s="2">
        <v>8.130081300813</v>
      </c>
      <c r="R7445" s="2">
        <v>44.715447154472002</v>
      </c>
      <c r="S7445" s="2">
        <v>24.390243902439</v>
      </c>
      <c r="T7445" s="2">
        <v>4.8780487804880002</v>
      </c>
      <c r="U7445" s="2">
        <v>29.268292682927001</v>
      </c>
      <c r="V7445" s="2">
        <v>5.6910569105690003</v>
      </c>
      <c r="W7445" s="2">
        <v>0.81300813008100004</v>
      </c>
      <c r="X7445" s="14">
        <v>4.8780487804880002</v>
      </c>
    </row>
    <row r="7446" spans="3:24" x14ac:dyDescent="0.25">
      <c r="C7446" s="122"/>
      <c r="D7446" s="120"/>
      <c r="E7446" s="4" t="s">
        <v>93</v>
      </c>
      <c r="F7446" s="5"/>
      <c r="G7446" s="6">
        <v>243</v>
      </c>
      <c r="H7446" s="7">
        <v>182</v>
      </c>
      <c r="I7446" s="1">
        <v>29</v>
      </c>
      <c r="J7446" s="1">
        <v>101</v>
      </c>
      <c r="K7446" s="1">
        <v>35</v>
      </c>
      <c r="L7446" s="1">
        <v>27</v>
      </c>
      <c r="M7446" s="1">
        <v>19</v>
      </c>
      <c r="N7446" s="1">
        <v>72</v>
      </c>
      <c r="O7446" s="1">
        <v>3</v>
      </c>
      <c r="P7446" s="1">
        <v>13</v>
      </c>
      <c r="Q7446" s="1">
        <v>22</v>
      </c>
      <c r="R7446" s="1">
        <v>142</v>
      </c>
      <c r="S7446" s="1">
        <v>67</v>
      </c>
      <c r="T7446" s="1">
        <v>32</v>
      </c>
      <c r="U7446" s="1">
        <v>86</v>
      </c>
      <c r="V7446" s="1">
        <v>5</v>
      </c>
      <c r="W7446" s="1">
        <v>4</v>
      </c>
      <c r="X7446" s="11">
        <v>8</v>
      </c>
    </row>
    <row r="7447" spans="3:24" x14ac:dyDescent="0.25">
      <c r="C7447" s="122"/>
      <c r="D7447" s="120"/>
      <c r="E7447" s="9"/>
      <c r="F7447" s="10"/>
      <c r="G7447" s="8">
        <v>100</v>
      </c>
      <c r="H7447" s="13">
        <v>74.897119341563993</v>
      </c>
      <c r="I7447" s="2">
        <v>11.934156378600999</v>
      </c>
      <c r="J7447" s="2">
        <v>41.563786008229997</v>
      </c>
      <c r="K7447" s="2">
        <v>14.40329218107</v>
      </c>
      <c r="L7447" s="2">
        <v>11.111111111111001</v>
      </c>
      <c r="M7447" s="2">
        <v>7.818930041152</v>
      </c>
      <c r="N7447" s="2">
        <v>29.629629629629999</v>
      </c>
      <c r="O7447" s="2">
        <v>1.2345679012349999</v>
      </c>
      <c r="P7447" s="2">
        <v>5.3497942386829997</v>
      </c>
      <c r="Q7447" s="2">
        <v>9.0534979423870006</v>
      </c>
      <c r="R7447" s="2">
        <v>58.436213991770003</v>
      </c>
      <c r="S7447" s="2">
        <v>27.572016460905001</v>
      </c>
      <c r="T7447" s="2">
        <v>13.168724279835001</v>
      </c>
      <c r="U7447" s="2">
        <v>35.390946502058</v>
      </c>
      <c r="V7447" s="2">
        <v>2.057613168724</v>
      </c>
      <c r="W7447" s="2">
        <v>1.646090534979</v>
      </c>
      <c r="X7447" s="14">
        <v>3.2921810699590002</v>
      </c>
    </row>
    <row r="7448" spans="3:24" x14ac:dyDescent="0.25">
      <c r="C7448" s="122"/>
      <c r="D7448" s="120"/>
      <c r="E7448" s="4" t="s">
        <v>85</v>
      </c>
      <c r="F7448" s="5"/>
      <c r="G7448" s="6">
        <v>395</v>
      </c>
      <c r="H7448" s="7">
        <v>252</v>
      </c>
      <c r="I7448" s="1">
        <v>54</v>
      </c>
      <c r="J7448" s="1">
        <v>144</v>
      </c>
      <c r="K7448" s="1">
        <v>47</v>
      </c>
      <c r="L7448" s="1">
        <v>56</v>
      </c>
      <c r="M7448" s="1">
        <v>54</v>
      </c>
      <c r="N7448" s="1">
        <v>119</v>
      </c>
      <c r="O7448" s="1">
        <v>6</v>
      </c>
      <c r="P7448" s="1">
        <v>16</v>
      </c>
      <c r="Q7448" s="1">
        <v>43</v>
      </c>
      <c r="R7448" s="1">
        <v>209</v>
      </c>
      <c r="S7448" s="1">
        <v>124</v>
      </c>
      <c r="T7448" s="1">
        <v>48</v>
      </c>
      <c r="U7448" s="1">
        <v>140</v>
      </c>
      <c r="V7448" s="1">
        <v>21</v>
      </c>
      <c r="W7448" s="1">
        <v>10</v>
      </c>
      <c r="X7448" s="11">
        <v>23</v>
      </c>
    </row>
    <row r="7449" spans="3:24" x14ac:dyDescent="0.25">
      <c r="C7449" s="122"/>
      <c r="D7449" s="120"/>
      <c r="E7449" s="9"/>
      <c r="F7449" s="10"/>
      <c r="G7449" s="8">
        <v>100</v>
      </c>
      <c r="H7449" s="13">
        <v>63.797468354430002</v>
      </c>
      <c r="I7449" s="2">
        <v>13.670886075948999</v>
      </c>
      <c r="J7449" s="2">
        <v>36.455696202532003</v>
      </c>
      <c r="K7449" s="2">
        <v>11.898734177214999</v>
      </c>
      <c r="L7449" s="2">
        <v>14.177215189872999</v>
      </c>
      <c r="M7449" s="2">
        <v>13.670886075948999</v>
      </c>
      <c r="N7449" s="2">
        <v>30.126582278480999</v>
      </c>
      <c r="O7449" s="2">
        <v>1.5189873417719999</v>
      </c>
      <c r="P7449" s="2">
        <v>4.0506329113920003</v>
      </c>
      <c r="Q7449" s="2">
        <v>10.886075949366999</v>
      </c>
      <c r="R7449" s="2">
        <v>52.911392405062998</v>
      </c>
      <c r="S7449" s="2">
        <v>31.392405063291001</v>
      </c>
      <c r="T7449" s="2">
        <v>12.151898734176999</v>
      </c>
      <c r="U7449" s="2">
        <v>35.443037974684003</v>
      </c>
      <c r="V7449" s="2">
        <v>5.3164556962029996</v>
      </c>
      <c r="W7449" s="2">
        <v>2.5316455696200002</v>
      </c>
      <c r="X7449" s="14">
        <v>5.8227848101269997</v>
      </c>
    </row>
    <row r="7450" spans="3:24" x14ac:dyDescent="0.25">
      <c r="C7450" s="122"/>
      <c r="D7450" s="120"/>
      <c r="E7450" s="4" t="s">
        <v>94</v>
      </c>
      <c r="F7450" s="5"/>
      <c r="G7450" s="6">
        <v>168</v>
      </c>
      <c r="H7450" s="7">
        <v>112</v>
      </c>
      <c r="I7450" s="1">
        <v>24</v>
      </c>
      <c r="J7450" s="1">
        <v>73</v>
      </c>
      <c r="K7450" s="1">
        <v>27</v>
      </c>
      <c r="L7450" s="1">
        <v>33</v>
      </c>
      <c r="M7450" s="1">
        <v>24</v>
      </c>
      <c r="N7450" s="1">
        <v>52</v>
      </c>
      <c r="O7450" s="1">
        <v>3</v>
      </c>
      <c r="P7450" s="1">
        <v>8</v>
      </c>
      <c r="Q7450" s="1">
        <v>14</v>
      </c>
      <c r="R7450" s="1">
        <v>85</v>
      </c>
      <c r="S7450" s="1">
        <v>55</v>
      </c>
      <c r="T7450" s="1">
        <v>18</v>
      </c>
      <c r="U7450" s="1">
        <v>50</v>
      </c>
      <c r="V7450" s="1">
        <v>3</v>
      </c>
      <c r="W7450" s="1">
        <v>7</v>
      </c>
      <c r="X7450" s="11">
        <v>10</v>
      </c>
    </row>
    <row r="7451" spans="3:24" x14ac:dyDescent="0.25">
      <c r="C7451" s="122"/>
      <c r="D7451" s="120"/>
      <c r="E7451" s="9"/>
      <c r="F7451" s="10"/>
      <c r="G7451" s="8">
        <v>100</v>
      </c>
      <c r="H7451" s="13">
        <v>66.666666666666998</v>
      </c>
      <c r="I7451" s="2">
        <v>14.285714285714</v>
      </c>
      <c r="J7451" s="2">
        <v>43.452380952380999</v>
      </c>
      <c r="K7451" s="2">
        <v>16.071428571428999</v>
      </c>
      <c r="L7451" s="2">
        <v>19.642857142857</v>
      </c>
      <c r="M7451" s="2">
        <v>14.285714285714</v>
      </c>
      <c r="N7451" s="2">
        <v>30.952380952380999</v>
      </c>
      <c r="O7451" s="2">
        <v>1.785714285714</v>
      </c>
      <c r="P7451" s="2">
        <v>4.7619047619049999</v>
      </c>
      <c r="Q7451" s="2">
        <v>8.333333333333</v>
      </c>
      <c r="R7451" s="2">
        <v>50.595238095238003</v>
      </c>
      <c r="S7451" s="2">
        <v>32.738095238094999</v>
      </c>
      <c r="T7451" s="2">
        <v>10.714285714286</v>
      </c>
      <c r="U7451" s="2">
        <v>29.761904761905001</v>
      </c>
      <c r="V7451" s="2">
        <v>1.785714285714</v>
      </c>
      <c r="W7451" s="2">
        <v>4.166666666667</v>
      </c>
      <c r="X7451" s="14">
        <v>5.9523809523809996</v>
      </c>
    </row>
    <row r="7452" spans="3:24" x14ac:dyDescent="0.25">
      <c r="C7452" s="122"/>
      <c r="D7452" s="120"/>
      <c r="E7452" s="4" t="s">
        <v>95</v>
      </c>
      <c r="F7452" s="5"/>
      <c r="G7452" s="6">
        <v>68</v>
      </c>
      <c r="H7452" s="7">
        <v>45</v>
      </c>
      <c r="I7452" s="1">
        <v>7</v>
      </c>
      <c r="J7452" s="1">
        <v>28</v>
      </c>
      <c r="K7452" s="1">
        <v>6</v>
      </c>
      <c r="L7452" s="1">
        <v>9</v>
      </c>
      <c r="M7452" s="1">
        <v>13</v>
      </c>
      <c r="N7452" s="1">
        <v>23</v>
      </c>
      <c r="O7452" s="1">
        <v>0</v>
      </c>
      <c r="P7452" s="1">
        <v>7</v>
      </c>
      <c r="Q7452" s="1">
        <v>5</v>
      </c>
      <c r="R7452" s="1">
        <v>38</v>
      </c>
      <c r="S7452" s="1">
        <v>14</v>
      </c>
      <c r="T7452" s="1">
        <v>5</v>
      </c>
      <c r="U7452" s="1">
        <v>22</v>
      </c>
      <c r="V7452" s="1">
        <v>2</v>
      </c>
      <c r="W7452" s="1">
        <v>1</v>
      </c>
      <c r="X7452" s="11">
        <v>5</v>
      </c>
    </row>
    <row r="7453" spans="3:24" x14ac:dyDescent="0.25">
      <c r="C7453" s="122"/>
      <c r="D7453" s="120"/>
      <c r="E7453" s="9"/>
      <c r="F7453" s="10"/>
      <c r="G7453" s="8">
        <v>100</v>
      </c>
      <c r="H7453" s="13">
        <v>66.176470588235006</v>
      </c>
      <c r="I7453" s="2">
        <v>10.294117647059</v>
      </c>
      <c r="J7453" s="2">
        <v>41.176470588234999</v>
      </c>
      <c r="K7453" s="2">
        <v>8.8235294117649996</v>
      </c>
      <c r="L7453" s="2">
        <v>13.235294117646999</v>
      </c>
      <c r="M7453" s="2">
        <v>19.117647058824002</v>
      </c>
      <c r="N7453" s="2">
        <v>33.823529411765001</v>
      </c>
      <c r="O7453" s="16">
        <v>0</v>
      </c>
      <c r="P7453" s="2">
        <v>10.294117647059</v>
      </c>
      <c r="Q7453" s="2">
        <v>7.352941176471</v>
      </c>
      <c r="R7453" s="2">
        <v>55.882352941176002</v>
      </c>
      <c r="S7453" s="2">
        <v>20.588235294118</v>
      </c>
      <c r="T7453" s="2">
        <v>7.352941176471</v>
      </c>
      <c r="U7453" s="2">
        <v>32.352941176470999</v>
      </c>
      <c r="V7453" s="2">
        <v>2.9411764705880001</v>
      </c>
      <c r="W7453" s="2">
        <v>1.4705882352940001</v>
      </c>
      <c r="X7453" s="14">
        <v>7.352941176471</v>
      </c>
    </row>
    <row r="7454" spans="3:24" x14ac:dyDescent="0.25">
      <c r="C7454" s="122"/>
      <c r="D7454" s="120"/>
      <c r="E7454" s="4" t="s">
        <v>87</v>
      </c>
      <c r="F7454" s="5"/>
      <c r="G7454" s="6">
        <v>278</v>
      </c>
      <c r="H7454" s="7">
        <v>187</v>
      </c>
      <c r="I7454" s="1">
        <v>30</v>
      </c>
      <c r="J7454" s="1">
        <v>104</v>
      </c>
      <c r="K7454" s="1">
        <v>34</v>
      </c>
      <c r="L7454" s="1">
        <v>34</v>
      </c>
      <c r="M7454" s="1">
        <v>30</v>
      </c>
      <c r="N7454" s="1">
        <v>79</v>
      </c>
      <c r="O7454" s="1">
        <v>3</v>
      </c>
      <c r="P7454" s="1">
        <v>6</v>
      </c>
      <c r="Q7454" s="1">
        <v>20</v>
      </c>
      <c r="R7454" s="1">
        <v>151</v>
      </c>
      <c r="S7454" s="1">
        <v>103</v>
      </c>
      <c r="T7454" s="1">
        <v>25</v>
      </c>
      <c r="U7454" s="1">
        <v>76</v>
      </c>
      <c r="V7454" s="1">
        <v>6</v>
      </c>
      <c r="W7454" s="1">
        <v>10</v>
      </c>
      <c r="X7454" s="11">
        <v>5</v>
      </c>
    </row>
    <row r="7455" spans="3:24" x14ac:dyDescent="0.25">
      <c r="C7455" s="126"/>
      <c r="D7455" s="123"/>
      <c r="E7455" s="67"/>
      <c r="F7455" s="58"/>
      <c r="G7455" s="75">
        <v>100</v>
      </c>
      <c r="H7455" s="83">
        <v>67.266187050360003</v>
      </c>
      <c r="I7455" s="41">
        <v>10.791366906475</v>
      </c>
      <c r="J7455" s="41">
        <v>37.410071942446002</v>
      </c>
      <c r="K7455" s="41">
        <v>12.230215827338</v>
      </c>
      <c r="L7455" s="41">
        <v>12.230215827338</v>
      </c>
      <c r="M7455" s="41">
        <v>10.791366906475</v>
      </c>
      <c r="N7455" s="41">
        <v>28.41726618705</v>
      </c>
      <c r="O7455" s="41">
        <v>1.0791366906469999</v>
      </c>
      <c r="P7455" s="41">
        <v>2.1582733812949999</v>
      </c>
      <c r="Q7455" s="41">
        <v>7.1942446043170003</v>
      </c>
      <c r="R7455" s="41">
        <v>54.316546762590001</v>
      </c>
      <c r="S7455" s="41">
        <v>37.050359712229998</v>
      </c>
      <c r="T7455" s="41">
        <v>8.9928057553960006</v>
      </c>
      <c r="U7455" s="41">
        <v>27.338129496402999</v>
      </c>
      <c r="V7455" s="41">
        <v>2.1582733812949999</v>
      </c>
      <c r="W7455" s="41">
        <v>3.5971223021580001</v>
      </c>
      <c r="X7455" s="84">
        <v>1.7985611510790001</v>
      </c>
    </row>
    <row r="7457" spans="2:17" x14ac:dyDescent="0.25">
      <c r="B7457" s="48" t="str">
        <f xml:space="preserve"> HYPERLINK("#'目次'!B42", "[36]")</f>
        <v>[36]</v>
      </c>
      <c r="C7457" s="35" t="s">
        <v>340</v>
      </c>
    </row>
    <row r="7458" spans="2:17" x14ac:dyDescent="0.25">
      <c r="C7458" s="99" t="s">
        <v>341</v>
      </c>
    </row>
    <row r="7460" spans="2:17" x14ac:dyDescent="0.25">
      <c r="C7460" s="35" t="s">
        <v>14</v>
      </c>
    </row>
    <row r="7461" spans="2:17" ht="37.799999999999997" x14ac:dyDescent="0.25">
      <c r="C7461" s="115"/>
      <c r="D7461" s="116"/>
      <c r="E7461" s="116"/>
      <c r="F7461" s="116"/>
      <c r="G7461" s="44" t="s">
        <v>15</v>
      </c>
      <c r="H7461" s="43" t="s">
        <v>342</v>
      </c>
      <c r="I7461" s="26" t="s">
        <v>343</v>
      </c>
      <c r="J7461" s="26" t="s">
        <v>344</v>
      </c>
      <c r="K7461" s="26" t="s">
        <v>345</v>
      </c>
      <c r="L7461" s="26" t="s">
        <v>346</v>
      </c>
      <c r="M7461" s="26" t="s">
        <v>347</v>
      </c>
      <c r="N7461" s="26" t="s">
        <v>348</v>
      </c>
      <c r="O7461" s="26" t="s">
        <v>63</v>
      </c>
      <c r="P7461" s="26" t="s">
        <v>349</v>
      </c>
      <c r="Q7461" s="49" t="s">
        <v>18</v>
      </c>
    </row>
    <row r="7462" spans="2:17" x14ac:dyDescent="0.25">
      <c r="C7462" s="117"/>
      <c r="D7462" s="118"/>
      <c r="E7462" s="118"/>
      <c r="F7462" s="118"/>
      <c r="G7462" s="46"/>
      <c r="H7462" s="47"/>
      <c r="I7462" s="27"/>
      <c r="J7462" s="27"/>
      <c r="K7462" s="27"/>
      <c r="L7462" s="27"/>
      <c r="M7462" s="27"/>
      <c r="N7462" s="27"/>
      <c r="O7462" s="27"/>
      <c r="P7462" s="27"/>
      <c r="Q7462" s="45"/>
    </row>
    <row r="7463" spans="2:17" x14ac:dyDescent="0.25">
      <c r="C7463" s="77"/>
      <c r="D7463" s="17"/>
      <c r="E7463" s="76" t="s">
        <v>15</v>
      </c>
      <c r="F7463" s="73"/>
      <c r="G7463" s="57">
        <v>2228</v>
      </c>
      <c r="H7463" s="31">
        <v>681</v>
      </c>
      <c r="I7463" s="31">
        <v>288</v>
      </c>
      <c r="J7463" s="31">
        <v>23</v>
      </c>
      <c r="K7463" s="31">
        <v>17</v>
      </c>
      <c r="L7463" s="31">
        <v>10</v>
      </c>
      <c r="M7463" s="31">
        <v>0</v>
      </c>
      <c r="N7463" s="31">
        <v>1043</v>
      </c>
      <c r="O7463" s="31">
        <v>27</v>
      </c>
      <c r="P7463" s="31">
        <v>96</v>
      </c>
      <c r="Q7463" s="68">
        <v>43</v>
      </c>
    </row>
    <row r="7464" spans="2:17" x14ac:dyDescent="0.25">
      <c r="C7464" s="67"/>
      <c r="D7464" s="58"/>
      <c r="E7464" s="58"/>
      <c r="F7464" s="78"/>
      <c r="G7464" s="8">
        <v>100</v>
      </c>
      <c r="H7464" s="2">
        <v>30.565529622980002</v>
      </c>
      <c r="I7464" s="2">
        <v>12.926391382406001</v>
      </c>
      <c r="J7464" s="2">
        <v>1.0323159784560001</v>
      </c>
      <c r="K7464" s="2">
        <v>0.76301615798900002</v>
      </c>
      <c r="L7464" s="2">
        <v>0.44883303411100001</v>
      </c>
      <c r="M7464" s="16">
        <v>0</v>
      </c>
      <c r="N7464" s="2">
        <v>46.813285457809997</v>
      </c>
      <c r="O7464" s="2">
        <v>1.211849192101</v>
      </c>
      <c r="P7464" s="2">
        <v>4.308797127469</v>
      </c>
      <c r="Q7464" s="14">
        <v>1.9299820466790001</v>
      </c>
    </row>
    <row r="7465" spans="2:17" x14ac:dyDescent="0.25">
      <c r="C7465" s="124" t="s">
        <v>19</v>
      </c>
      <c r="D7465" s="119" t="s">
        <v>20</v>
      </c>
      <c r="E7465" s="18" t="s">
        <v>21</v>
      </c>
      <c r="F7465" s="17"/>
      <c r="G7465" s="19">
        <v>1052</v>
      </c>
      <c r="H7465" s="21">
        <v>534</v>
      </c>
      <c r="I7465" s="3">
        <v>64</v>
      </c>
      <c r="J7465" s="3">
        <v>2</v>
      </c>
      <c r="K7465" s="3">
        <v>7</v>
      </c>
      <c r="L7465" s="3">
        <v>4</v>
      </c>
      <c r="M7465" s="3">
        <v>0</v>
      </c>
      <c r="N7465" s="3">
        <v>361</v>
      </c>
      <c r="O7465" s="3">
        <v>10</v>
      </c>
      <c r="P7465" s="3">
        <v>54</v>
      </c>
      <c r="Q7465" s="22">
        <v>16</v>
      </c>
    </row>
    <row r="7466" spans="2:17" x14ac:dyDescent="0.25">
      <c r="C7466" s="125"/>
      <c r="D7466" s="120"/>
      <c r="E7466" s="9"/>
      <c r="F7466" s="10"/>
      <c r="G7466" s="8">
        <v>100</v>
      </c>
      <c r="H7466" s="13">
        <v>50.760456273763999</v>
      </c>
      <c r="I7466" s="2">
        <v>6.0836501901139997</v>
      </c>
      <c r="J7466" s="2">
        <v>0.19011406844100001</v>
      </c>
      <c r="K7466" s="2">
        <v>0.66539923954400004</v>
      </c>
      <c r="L7466" s="2">
        <v>0.38022813688200002</v>
      </c>
      <c r="M7466" s="16">
        <v>0</v>
      </c>
      <c r="N7466" s="2">
        <v>34.315589353611998</v>
      </c>
      <c r="O7466" s="2">
        <v>0.95057034220500003</v>
      </c>
      <c r="P7466" s="2">
        <v>5.1330798479090003</v>
      </c>
      <c r="Q7466" s="14">
        <v>1.520912547529</v>
      </c>
    </row>
    <row r="7467" spans="2:17" x14ac:dyDescent="0.25">
      <c r="C7467" s="125"/>
      <c r="D7467" s="120"/>
      <c r="E7467" s="4" t="s">
        <v>22</v>
      </c>
      <c r="F7467" s="5"/>
      <c r="G7467" s="6">
        <v>1176</v>
      </c>
      <c r="H7467" s="7">
        <v>147</v>
      </c>
      <c r="I7467" s="1">
        <v>224</v>
      </c>
      <c r="J7467" s="1">
        <v>21</v>
      </c>
      <c r="K7467" s="1">
        <v>10</v>
      </c>
      <c r="L7467" s="1">
        <v>6</v>
      </c>
      <c r="M7467" s="1">
        <v>0</v>
      </c>
      <c r="N7467" s="1">
        <v>682</v>
      </c>
      <c r="O7467" s="1">
        <v>17</v>
      </c>
      <c r="P7467" s="1">
        <v>42</v>
      </c>
      <c r="Q7467" s="11">
        <v>27</v>
      </c>
    </row>
    <row r="7468" spans="2:17" x14ac:dyDescent="0.25">
      <c r="C7468" s="125"/>
      <c r="D7468" s="120"/>
      <c r="E7468" s="9"/>
      <c r="F7468" s="10"/>
      <c r="G7468" s="8">
        <v>100</v>
      </c>
      <c r="H7468" s="13">
        <v>12.5</v>
      </c>
      <c r="I7468" s="2">
        <v>19.047619047619001</v>
      </c>
      <c r="J7468" s="2">
        <v>1.785714285714</v>
      </c>
      <c r="K7468" s="2">
        <v>0.85034013605400005</v>
      </c>
      <c r="L7468" s="2">
        <v>0.51020408163300002</v>
      </c>
      <c r="M7468" s="16">
        <v>0</v>
      </c>
      <c r="N7468" s="2">
        <v>57.993197278912</v>
      </c>
      <c r="O7468" s="2">
        <v>1.4455782312929999</v>
      </c>
      <c r="P7468" s="2">
        <v>3.5714285714290002</v>
      </c>
      <c r="Q7468" s="14">
        <v>2.2959183673469998</v>
      </c>
    </row>
    <row r="7469" spans="2:17" x14ac:dyDescent="0.25">
      <c r="C7469" s="121" t="s">
        <v>23</v>
      </c>
      <c r="D7469" s="121" t="s">
        <v>24</v>
      </c>
      <c r="E7469" s="18" t="s">
        <v>25</v>
      </c>
      <c r="F7469" s="17"/>
      <c r="G7469" s="19">
        <v>495</v>
      </c>
      <c r="H7469" s="21">
        <v>167</v>
      </c>
      <c r="I7469" s="3">
        <v>34</v>
      </c>
      <c r="J7469" s="3">
        <v>2</v>
      </c>
      <c r="K7469" s="3">
        <v>4</v>
      </c>
      <c r="L7469" s="3">
        <v>1</v>
      </c>
      <c r="M7469" s="3">
        <v>0</v>
      </c>
      <c r="N7469" s="3">
        <v>249</v>
      </c>
      <c r="O7469" s="3">
        <v>4</v>
      </c>
      <c r="P7469" s="3">
        <v>28</v>
      </c>
      <c r="Q7469" s="22">
        <v>6</v>
      </c>
    </row>
    <row r="7470" spans="2:17" x14ac:dyDescent="0.25">
      <c r="C7470" s="125"/>
      <c r="D7470" s="122"/>
      <c r="E7470" s="9"/>
      <c r="F7470" s="10"/>
      <c r="G7470" s="8">
        <v>100</v>
      </c>
      <c r="H7470" s="13">
        <v>33.737373737374</v>
      </c>
      <c r="I7470" s="2">
        <v>6.868686868687</v>
      </c>
      <c r="J7470" s="2">
        <v>0.40404040404000002</v>
      </c>
      <c r="K7470" s="2">
        <v>0.80808080808100002</v>
      </c>
      <c r="L7470" s="2">
        <v>0.20202020202000001</v>
      </c>
      <c r="M7470" s="16">
        <v>0</v>
      </c>
      <c r="N7470" s="2">
        <v>50.303030303029999</v>
      </c>
      <c r="O7470" s="2">
        <v>0.80808080808100002</v>
      </c>
      <c r="P7470" s="2">
        <v>5.6565656565660003</v>
      </c>
      <c r="Q7470" s="14">
        <v>1.2121212121210001</v>
      </c>
    </row>
    <row r="7471" spans="2:17" x14ac:dyDescent="0.25">
      <c r="C7471" s="125"/>
      <c r="D7471" s="122"/>
      <c r="E7471" s="4" t="s">
        <v>26</v>
      </c>
      <c r="F7471" s="5"/>
      <c r="G7471" s="6">
        <v>687</v>
      </c>
      <c r="H7471" s="7">
        <v>225</v>
      </c>
      <c r="I7471" s="1">
        <v>80</v>
      </c>
      <c r="J7471" s="1">
        <v>7</v>
      </c>
      <c r="K7471" s="1">
        <v>5</v>
      </c>
      <c r="L7471" s="1">
        <v>3</v>
      </c>
      <c r="M7471" s="1">
        <v>0</v>
      </c>
      <c r="N7471" s="1">
        <v>327</v>
      </c>
      <c r="O7471" s="1">
        <v>10</v>
      </c>
      <c r="P7471" s="1">
        <v>26</v>
      </c>
      <c r="Q7471" s="11">
        <v>4</v>
      </c>
    </row>
    <row r="7472" spans="2:17" x14ac:dyDescent="0.25">
      <c r="C7472" s="125"/>
      <c r="D7472" s="122"/>
      <c r="E7472" s="9"/>
      <c r="F7472" s="10"/>
      <c r="G7472" s="8">
        <v>100</v>
      </c>
      <c r="H7472" s="13">
        <v>32.751091703057</v>
      </c>
      <c r="I7472" s="2">
        <v>11.644832605531001</v>
      </c>
      <c r="J7472" s="2">
        <v>1.018922852984</v>
      </c>
      <c r="K7472" s="2">
        <v>0.72780203784599995</v>
      </c>
      <c r="L7472" s="2">
        <v>0.43668122270699999</v>
      </c>
      <c r="M7472" s="16">
        <v>0</v>
      </c>
      <c r="N7472" s="2">
        <v>47.598253275109002</v>
      </c>
      <c r="O7472" s="2">
        <v>1.455604075691</v>
      </c>
      <c r="P7472" s="2">
        <v>3.7845705967979999</v>
      </c>
      <c r="Q7472" s="14">
        <v>0.58224163027700004</v>
      </c>
    </row>
    <row r="7473" spans="3:17" x14ac:dyDescent="0.25">
      <c r="C7473" s="125"/>
      <c r="D7473" s="122"/>
      <c r="E7473" s="4" t="s">
        <v>27</v>
      </c>
      <c r="F7473" s="5"/>
      <c r="G7473" s="6">
        <v>460</v>
      </c>
      <c r="H7473" s="7">
        <v>151</v>
      </c>
      <c r="I7473" s="1">
        <v>44</v>
      </c>
      <c r="J7473" s="1">
        <v>3</v>
      </c>
      <c r="K7473" s="1">
        <v>4</v>
      </c>
      <c r="L7473" s="1">
        <v>2</v>
      </c>
      <c r="M7473" s="1">
        <v>0</v>
      </c>
      <c r="N7473" s="1">
        <v>220</v>
      </c>
      <c r="O7473" s="1">
        <v>3</v>
      </c>
      <c r="P7473" s="1">
        <v>22</v>
      </c>
      <c r="Q7473" s="11">
        <v>11</v>
      </c>
    </row>
    <row r="7474" spans="3:17" x14ac:dyDescent="0.25">
      <c r="C7474" s="125"/>
      <c r="D7474" s="122"/>
      <c r="E7474" s="9"/>
      <c r="F7474" s="10"/>
      <c r="G7474" s="8">
        <v>100</v>
      </c>
      <c r="H7474" s="13">
        <v>32.826086956521998</v>
      </c>
      <c r="I7474" s="2">
        <v>9.5652173913039995</v>
      </c>
      <c r="J7474" s="2">
        <v>0.65217391304299999</v>
      </c>
      <c r="K7474" s="2">
        <v>0.86956521739100001</v>
      </c>
      <c r="L7474" s="2">
        <v>0.43478260869599999</v>
      </c>
      <c r="M7474" s="16">
        <v>0</v>
      </c>
      <c r="N7474" s="2">
        <v>47.826086956521998</v>
      </c>
      <c r="O7474" s="2">
        <v>0.65217391304299999</v>
      </c>
      <c r="P7474" s="2">
        <v>4.7826086956519998</v>
      </c>
      <c r="Q7474" s="14">
        <v>2.3913043478259999</v>
      </c>
    </row>
    <row r="7475" spans="3:17" x14ac:dyDescent="0.25">
      <c r="C7475" s="125"/>
      <c r="D7475" s="122"/>
      <c r="E7475" s="4" t="s">
        <v>28</v>
      </c>
      <c r="F7475" s="5"/>
      <c r="G7475" s="6">
        <v>336</v>
      </c>
      <c r="H7475" s="7">
        <v>97</v>
      </c>
      <c r="I7475" s="1">
        <v>58</v>
      </c>
      <c r="J7475" s="1">
        <v>4</v>
      </c>
      <c r="K7475" s="1">
        <v>4</v>
      </c>
      <c r="L7475" s="1">
        <v>1</v>
      </c>
      <c r="M7475" s="1">
        <v>0</v>
      </c>
      <c r="N7475" s="1">
        <v>141</v>
      </c>
      <c r="O7475" s="1">
        <v>4</v>
      </c>
      <c r="P7475" s="1">
        <v>15</v>
      </c>
      <c r="Q7475" s="11">
        <v>12</v>
      </c>
    </row>
    <row r="7476" spans="3:17" x14ac:dyDescent="0.25">
      <c r="C7476" s="125"/>
      <c r="D7476" s="122"/>
      <c r="E7476" s="9"/>
      <c r="F7476" s="10"/>
      <c r="G7476" s="8">
        <v>100</v>
      </c>
      <c r="H7476" s="13">
        <v>28.869047619048001</v>
      </c>
      <c r="I7476" s="2">
        <v>17.261904761905001</v>
      </c>
      <c r="J7476" s="2">
        <v>1.190476190476</v>
      </c>
      <c r="K7476" s="2">
        <v>1.190476190476</v>
      </c>
      <c r="L7476" s="2">
        <v>0.29761904761899999</v>
      </c>
      <c r="M7476" s="16">
        <v>0</v>
      </c>
      <c r="N7476" s="2">
        <v>41.964285714286</v>
      </c>
      <c r="O7476" s="2">
        <v>1.190476190476</v>
      </c>
      <c r="P7476" s="2">
        <v>4.4642857142860004</v>
      </c>
      <c r="Q7476" s="14">
        <v>3.5714285714290002</v>
      </c>
    </row>
    <row r="7477" spans="3:17" x14ac:dyDescent="0.25">
      <c r="C7477" s="125"/>
      <c r="D7477" s="122"/>
      <c r="E7477" s="4" t="s">
        <v>29</v>
      </c>
      <c r="F7477" s="5"/>
      <c r="G7477" s="6">
        <v>187</v>
      </c>
      <c r="H7477" s="7">
        <v>34</v>
      </c>
      <c r="I7477" s="1">
        <v>48</v>
      </c>
      <c r="J7477" s="1">
        <v>5</v>
      </c>
      <c r="K7477" s="1">
        <v>0</v>
      </c>
      <c r="L7477" s="1">
        <v>2</v>
      </c>
      <c r="M7477" s="1">
        <v>0</v>
      </c>
      <c r="N7477" s="1">
        <v>83</v>
      </c>
      <c r="O7477" s="1">
        <v>5</v>
      </c>
      <c r="P7477" s="1">
        <v>3</v>
      </c>
      <c r="Q7477" s="11">
        <v>7</v>
      </c>
    </row>
    <row r="7478" spans="3:17" x14ac:dyDescent="0.25">
      <c r="C7478" s="125"/>
      <c r="D7478" s="122"/>
      <c r="E7478" s="9"/>
      <c r="F7478" s="10"/>
      <c r="G7478" s="8">
        <v>100</v>
      </c>
      <c r="H7478" s="13">
        <v>18.181818181817999</v>
      </c>
      <c r="I7478" s="2">
        <v>25.668449197861001</v>
      </c>
      <c r="J7478" s="2">
        <v>2.673796791444</v>
      </c>
      <c r="K7478" s="16">
        <v>0</v>
      </c>
      <c r="L7478" s="2">
        <v>1.069518716578</v>
      </c>
      <c r="M7478" s="16">
        <v>0</v>
      </c>
      <c r="N7478" s="2">
        <v>44.385026737967998</v>
      </c>
      <c r="O7478" s="2">
        <v>2.673796791444</v>
      </c>
      <c r="P7478" s="2">
        <v>1.6042780748659999</v>
      </c>
      <c r="Q7478" s="14">
        <v>3.7433155080209999</v>
      </c>
    </row>
    <row r="7479" spans="3:17" x14ac:dyDescent="0.25">
      <c r="C7479" s="125"/>
      <c r="D7479" s="122"/>
      <c r="E7479" s="4" t="s">
        <v>30</v>
      </c>
      <c r="F7479" s="5"/>
      <c r="G7479" s="6">
        <v>55</v>
      </c>
      <c r="H7479" s="7">
        <v>6</v>
      </c>
      <c r="I7479" s="1">
        <v>20</v>
      </c>
      <c r="J7479" s="1">
        <v>2</v>
      </c>
      <c r="K7479" s="1">
        <v>0</v>
      </c>
      <c r="L7479" s="1">
        <v>1</v>
      </c>
      <c r="M7479" s="1">
        <v>0</v>
      </c>
      <c r="N7479" s="1">
        <v>21</v>
      </c>
      <c r="O7479" s="1">
        <v>1</v>
      </c>
      <c r="P7479" s="1">
        <v>2</v>
      </c>
      <c r="Q7479" s="11">
        <v>2</v>
      </c>
    </row>
    <row r="7480" spans="3:17" x14ac:dyDescent="0.25">
      <c r="C7480" s="125"/>
      <c r="D7480" s="122"/>
      <c r="E7480" s="9"/>
      <c r="F7480" s="10"/>
      <c r="G7480" s="8">
        <v>100</v>
      </c>
      <c r="H7480" s="13">
        <v>10.909090909091001</v>
      </c>
      <c r="I7480" s="2">
        <v>36.363636363635997</v>
      </c>
      <c r="J7480" s="2">
        <v>3.636363636364</v>
      </c>
      <c r="K7480" s="16">
        <v>0</v>
      </c>
      <c r="L7480" s="2">
        <v>1.818181818182</v>
      </c>
      <c r="M7480" s="16">
        <v>0</v>
      </c>
      <c r="N7480" s="2">
        <v>38.181818181818002</v>
      </c>
      <c r="O7480" s="2">
        <v>1.818181818182</v>
      </c>
      <c r="P7480" s="2">
        <v>3.636363636364</v>
      </c>
      <c r="Q7480" s="14">
        <v>3.636363636364</v>
      </c>
    </row>
    <row r="7481" spans="3:17" x14ac:dyDescent="0.25">
      <c r="C7481" s="125"/>
      <c r="D7481" s="122"/>
      <c r="E7481" s="4" t="s">
        <v>31</v>
      </c>
      <c r="F7481" s="5"/>
      <c r="G7481" s="6">
        <v>8</v>
      </c>
      <c r="H7481" s="7">
        <v>1</v>
      </c>
      <c r="I7481" s="1">
        <v>4</v>
      </c>
      <c r="J7481" s="1">
        <v>0</v>
      </c>
      <c r="K7481" s="1">
        <v>0</v>
      </c>
      <c r="L7481" s="1">
        <v>0</v>
      </c>
      <c r="M7481" s="1">
        <v>0</v>
      </c>
      <c r="N7481" s="1">
        <v>2</v>
      </c>
      <c r="O7481" s="1">
        <v>0</v>
      </c>
      <c r="P7481" s="1">
        <v>0</v>
      </c>
      <c r="Q7481" s="11">
        <v>1</v>
      </c>
    </row>
    <row r="7482" spans="3:17" x14ac:dyDescent="0.25">
      <c r="C7482" s="125"/>
      <c r="D7482" s="122"/>
      <c r="E7482" s="9"/>
      <c r="F7482" s="10"/>
      <c r="G7482" s="8">
        <v>100</v>
      </c>
      <c r="H7482" s="13">
        <v>12.5</v>
      </c>
      <c r="I7482" s="2">
        <v>50</v>
      </c>
      <c r="J7482" s="16">
        <v>0</v>
      </c>
      <c r="K7482" s="16">
        <v>0</v>
      </c>
      <c r="L7482" s="16">
        <v>0</v>
      </c>
      <c r="M7482" s="16">
        <v>0</v>
      </c>
      <c r="N7482" s="2">
        <v>25</v>
      </c>
      <c r="O7482" s="16">
        <v>0</v>
      </c>
      <c r="P7482" s="16">
        <v>0</v>
      </c>
      <c r="Q7482" s="14">
        <v>12.5</v>
      </c>
    </row>
    <row r="7483" spans="3:17" x14ac:dyDescent="0.25">
      <c r="C7483" s="125"/>
      <c r="D7483" s="122"/>
      <c r="E7483" s="4" t="s">
        <v>32</v>
      </c>
      <c r="F7483" s="5"/>
      <c r="G7483" s="6">
        <v>1182</v>
      </c>
      <c r="H7483" s="7">
        <v>392</v>
      </c>
      <c r="I7483" s="1">
        <v>114</v>
      </c>
      <c r="J7483" s="1">
        <v>9</v>
      </c>
      <c r="K7483" s="1">
        <v>9</v>
      </c>
      <c r="L7483" s="1">
        <v>4</v>
      </c>
      <c r="M7483" s="1">
        <v>0</v>
      </c>
      <c r="N7483" s="1">
        <v>576</v>
      </c>
      <c r="O7483" s="1">
        <v>14</v>
      </c>
      <c r="P7483" s="1">
        <v>54</v>
      </c>
      <c r="Q7483" s="11">
        <v>10</v>
      </c>
    </row>
    <row r="7484" spans="3:17" x14ac:dyDescent="0.25">
      <c r="C7484" s="125"/>
      <c r="D7484" s="122"/>
      <c r="E7484" s="9"/>
      <c r="F7484" s="10"/>
      <c r="G7484" s="8">
        <v>100</v>
      </c>
      <c r="H7484" s="13">
        <v>33.164128595600999</v>
      </c>
      <c r="I7484" s="2">
        <v>9.6446700507610004</v>
      </c>
      <c r="J7484" s="2">
        <v>0.76142131979700001</v>
      </c>
      <c r="K7484" s="2">
        <v>0.76142131979700001</v>
      </c>
      <c r="L7484" s="2">
        <v>0.338409475465</v>
      </c>
      <c r="M7484" s="16">
        <v>0</v>
      </c>
      <c r="N7484" s="2">
        <v>48.730964467005002</v>
      </c>
      <c r="O7484" s="2">
        <v>1.184433164129</v>
      </c>
      <c r="P7484" s="2">
        <v>4.5685279187820003</v>
      </c>
      <c r="Q7484" s="14">
        <v>0.84602368866300004</v>
      </c>
    </row>
    <row r="7485" spans="3:17" x14ac:dyDescent="0.25">
      <c r="C7485" s="125"/>
      <c r="D7485" s="122"/>
      <c r="E7485" s="4" t="s">
        <v>33</v>
      </c>
      <c r="F7485" s="5"/>
      <c r="G7485" s="6">
        <v>796</v>
      </c>
      <c r="H7485" s="7">
        <v>248</v>
      </c>
      <c r="I7485" s="1">
        <v>102</v>
      </c>
      <c r="J7485" s="1">
        <v>7</v>
      </c>
      <c r="K7485" s="1">
        <v>8</v>
      </c>
      <c r="L7485" s="1">
        <v>3</v>
      </c>
      <c r="M7485" s="1">
        <v>0</v>
      </c>
      <c r="N7485" s="1">
        <v>361</v>
      </c>
      <c r="O7485" s="1">
        <v>7</v>
      </c>
      <c r="P7485" s="1">
        <v>37</v>
      </c>
      <c r="Q7485" s="11">
        <v>23</v>
      </c>
    </row>
    <row r="7486" spans="3:17" x14ac:dyDescent="0.25">
      <c r="C7486" s="125"/>
      <c r="D7486" s="122"/>
      <c r="E7486" s="9"/>
      <c r="F7486" s="10"/>
      <c r="G7486" s="8">
        <v>100</v>
      </c>
      <c r="H7486" s="13">
        <v>31.155778894472</v>
      </c>
      <c r="I7486" s="2">
        <v>12.814070351759</v>
      </c>
      <c r="J7486" s="2">
        <v>0.87939698492499996</v>
      </c>
      <c r="K7486" s="2">
        <v>1.0050251256280001</v>
      </c>
      <c r="L7486" s="2">
        <v>0.37688442211099998</v>
      </c>
      <c r="M7486" s="16">
        <v>0</v>
      </c>
      <c r="N7486" s="2">
        <v>45.351758793969999</v>
      </c>
      <c r="O7486" s="2">
        <v>0.87939698492499996</v>
      </c>
      <c r="P7486" s="2">
        <v>4.6482412060299998</v>
      </c>
      <c r="Q7486" s="14">
        <v>2.8894472361810002</v>
      </c>
    </row>
    <row r="7487" spans="3:17" x14ac:dyDescent="0.25">
      <c r="C7487" s="125"/>
      <c r="D7487" s="122"/>
      <c r="E7487" s="4" t="s">
        <v>34</v>
      </c>
      <c r="F7487" s="5"/>
      <c r="G7487" s="6">
        <v>250</v>
      </c>
      <c r="H7487" s="7">
        <v>41</v>
      </c>
      <c r="I7487" s="1">
        <v>72</v>
      </c>
      <c r="J7487" s="1">
        <v>7</v>
      </c>
      <c r="K7487" s="1">
        <v>0</v>
      </c>
      <c r="L7487" s="1">
        <v>3</v>
      </c>
      <c r="M7487" s="1">
        <v>0</v>
      </c>
      <c r="N7487" s="1">
        <v>106</v>
      </c>
      <c r="O7487" s="1">
        <v>6</v>
      </c>
      <c r="P7487" s="1">
        <v>5</v>
      </c>
      <c r="Q7487" s="11">
        <v>10</v>
      </c>
    </row>
    <row r="7488" spans="3:17" x14ac:dyDescent="0.25">
      <c r="C7488" s="125"/>
      <c r="D7488" s="122"/>
      <c r="E7488" s="9"/>
      <c r="F7488" s="10"/>
      <c r="G7488" s="8">
        <v>100</v>
      </c>
      <c r="H7488" s="13">
        <v>16.399999999999999</v>
      </c>
      <c r="I7488" s="2">
        <v>28.8</v>
      </c>
      <c r="J7488" s="2">
        <v>2.8</v>
      </c>
      <c r="K7488" s="16">
        <v>0</v>
      </c>
      <c r="L7488" s="2">
        <v>1.2</v>
      </c>
      <c r="M7488" s="16">
        <v>0</v>
      </c>
      <c r="N7488" s="2">
        <v>42.4</v>
      </c>
      <c r="O7488" s="2">
        <v>2.4</v>
      </c>
      <c r="P7488" s="2">
        <v>2</v>
      </c>
      <c r="Q7488" s="14">
        <v>4</v>
      </c>
    </row>
    <row r="7489" spans="3:17" x14ac:dyDescent="0.25">
      <c r="C7489" s="125"/>
      <c r="D7489" s="122"/>
      <c r="E7489" s="4" t="s">
        <v>35</v>
      </c>
      <c r="F7489" s="5"/>
      <c r="G7489" s="6">
        <v>1046</v>
      </c>
      <c r="H7489" s="7">
        <v>289</v>
      </c>
      <c r="I7489" s="1">
        <v>174</v>
      </c>
      <c r="J7489" s="1">
        <v>14</v>
      </c>
      <c r="K7489" s="1">
        <v>8</v>
      </c>
      <c r="L7489" s="1">
        <v>6</v>
      </c>
      <c r="M7489" s="1">
        <v>0</v>
      </c>
      <c r="N7489" s="1">
        <v>467</v>
      </c>
      <c r="O7489" s="1">
        <v>13</v>
      </c>
      <c r="P7489" s="1">
        <v>42</v>
      </c>
      <c r="Q7489" s="11">
        <v>33</v>
      </c>
    </row>
    <row r="7490" spans="3:17" x14ac:dyDescent="0.25">
      <c r="C7490" s="125"/>
      <c r="D7490" s="122"/>
      <c r="E7490" s="9"/>
      <c r="F7490" s="10"/>
      <c r="G7490" s="8">
        <v>100</v>
      </c>
      <c r="H7490" s="13">
        <v>27.629063097513999</v>
      </c>
      <c r="I7490" s="2">
        <v>16.634799235182001</v>
      </c>
      <c r="J7490" s="2">
        <v>1.3384321223710001</v>
      </c>
      <c r="K7490" s="2">
        <v>0.76481835564099998</v>
      </c>
      <c r="L7490" s="2">
        <v>0.57361376672999997</v>
      </c>
      <c r="M7490" s="16">
        <v>0</v>
      </c>
      <c r="N7490" s="2">
        <v>44.646271510516002</v>
      </c>
      <c r="O7490" s="2">
        <v>1.2428298279159999</v>
      </c>
      <c r="P7490" s="2">
        <v>4.0152963671129998</v>
      </c>
      <c r="Q7490" s="14">
        <v>3.1548757170170001</v>
      </c>
    </row>
    <row r="7491" spans="3:17" x14ac:dyDescent="0.25">
      <c r="C7491" s="125"/>
      <c r="D7491" s="121" t="s">
        <v>21</v>
      </c>
      <c r="E7491" s="18" t="s">
        <v>25</v>
      </c>
      <c r="F7491" s="17"/>
      <c r="G7491" s="19">
        <v>256</v>
      </c>
      <c r="H7491" s="21">
        <v>134</v>
      </c>
      <c r="I7491" s="3">
        <v>4</v>
      </c>
      <c r="J7491" s="3">
        <v>0</v>
      </c>
      <c r="K7491" s="3">
        <v>2</v>
      </c>
      <c r="L7491" s="3">
        <v>1</v>
      </c>
      <c r="M7491" s="3">
        <v>0</v>
      </c>
      <c r="N7491" s="3">
        <v>94</v>
      </c>
      <c r="O7491" s="3">
        <v>1</v>
      </c>
      <c r="P7491" s="3">
        <v>18</v>
      </c>
      <c r="Q7491" s="22">
        <v>2</v>
      </c>
    </row>
    <row r="7492" spans="3:17" x14ac:dyDescent="0.25">
      <c r="C7492" s="125"/>
      <c r="D7492" s="122"/>
      <c r="E7492" s="9"/>
      <c r="F7492" s="10"/>
      <c r="G7492" s="8">
        <v>100</v>
      </c>
      <c r="H7492" s="13">
        <v>52.34375</v>
      </c>
      <c r="I7492" s="2">
        <v>1.5625</v>
      </c>
      <c r="J7492" s="16">
        <v>0</v>
      </c>
      <c r="K7492" s="2">
        <v>0.78125</v>
      </c>
      <c r="L7492" s="2">
        <v>0.390625</v>
      </c>
      <c r="M7492" s="16">
        <v>0</v>
      </c>
      <c r="N7492" s="2">
        <v>36.71875</v>
      </c>
      <c r="O7492" s="2">
        <v>0.390625</v>
      </c>
      <c r="P7492" s="2">
        <v>7.03125</v>
      </c>
      <c r="Q7492" s="14">
        <v>0.78125</v>
      </c>
    </row>
    <row r="7493" spans="3:17" x14ac:dyDescent="0.25">
      <c r="C7493" s="125"/>
      <c r="D7493" s="122"/>
      <c r="E7493" s="4" t="s">
        <v>26</v>
      </c>
      <c r="F7493" s="5"/>
      <c r="G7493" s="6">
        <v>320</v>
      </c>
      <c r="H7493" s="7">
        <v>167</v>
      </c>
      <c r="I7493" s="1">
        <v>21</v>
      </c>
      <c r="J7493" s="1">
        <v>0</v>
      </c>
      <c r="K7493" s="1">
        <v>3</v>
      </c>
      <c r="L7493" s="1">
        <v>2</v>
      </c>
      <c r="M7493" s="1">
        <v>0</v>
      </c>
      <c r="N7493" s="1">
        <v>109</v>
      </c>
      <c r="O7493" s="1">
        <v>3</v>
      </c>
      <c r="P7493" s="1">
        <v>12</v>
      </c>
      <c r="Q7493" s="11">
        <v>3</v>
      </c>
    </row>
    <row r="7494" spans="3:17" x14ac:dyDescent="0.25">
      <c r="C7494" s="125"/>
      <c r="D7494" s="122"/>
      <c r="E7494" s="9"/>
      <c r="F7494" s="10"/>
      <c r="G7494" s="8">
        <v>100</v>
      </c>
      <c r="H7494" s="13">
        <v>52.1875</v>
      </c>
      <c r="I7494" s="2">
        <v>6.5625</v>
      </c>
      <c r="J7494" s="16">
        <v>0</v>
      </c>
      <c r="K7494" s="2">
        <v>0.9375</v>
      </c>
      <c r="L7494" s="2">
        <v>0.625</v>
      </c>
      <c r="M7494" s="16">
        <v>0</v>
      </c>
      <c r="N7494" s="2">
        <v>34.0625</v>
      </c>
      <c r="O7494" s="2">
        <v>0.9375</v>
      </c>
      <c r="P7494" s="2">
        <v>3.75</v>
      </c>
      <c r="Q7494" s="14">
        <v>0.9375</v>
      </c>
    </row>
    <row r="7495" spans="3:17" x14ac:dyDescent="0.25">
      <c r="C7495" s="125"/>
      <c r="D7495" s="122"/>
      <c r="E7495" s="4" t="s">
        <v>27</v>
      </c>
      <c r="F7495" s="5"/>
      <c r="G7495" s="6">
        <v>225</v>
      </c>
      <c r="H7495" s="7">
        <v>119</v>
      </c>
      <c r="I7495" s="1">
        <v>11</v>
      </c>
      <c r="J7495" s="1">
        <v>0</v>
      </c>
      <c r="K7495" s="1">
        <v>1</v>
      </c>
      <c r="L7495" s="1">
        <v>0</v>
      </c>
      <c r="M7495" s="1">
        <v>0</v>
      </c>
      <c r="N7495" s="1">
        <v>75</v>
      </c>
      <c r="O7495" s="1">
        <v>2</v>
      </c>
      <c r="P7495" s="1">
        <v>13</v>
      </c>
      <c r="Q7495" s="11">
        <v>4</v>
      </c>
    </row>
    <row r="7496" spans="3:17" x14ac:dyDescent="0.25">
      <c r="C7496" s="125"/>
      <c r="D7496" s="122"/>
      <c r="E7496" s="9"/>
      <c r="F7496" s="10"/>
      <c r="G7496" s="8">
        <v>100</v>
      </c>
      <c r="H7496" s="13">
        <v>52.888888888888999</v>
      </c>
      <c r="I7496" s="2">
        <v>4.8888888888890003</v>
      </c>
      <c r="J7496" s="16">
        <v>0</v>
      </c>
      <c r="K7496" s="2">
        <v>0.444444444444</v>
      </c>
      <c r="L7496" s="16">
        <v>0</v>
      </c>
      <c r="M7496" s="16">
        <v>0</v>
      </c>
      <c r="N7496" s="2">
        <v>33.333333333333002</v>
      </c>
      <c r="O7496" s="2">
        <v>0.88888888888899997</v>
      </c>
      <c r="P7496" s="2">
        <v>5.7777777777779997</v>
      </c>
      <c r="Q7496" s="14">
        <v>1.7777777777779999</v>
      </c>
    </row>
    <row r="7497" spans="3:17" x14ac:dyDescent="0.25">
      <c r="C7497" s="125"/>
      <c r="D7497" s="122"/>
      <c r="E7497" s="4" t="s">
        <v>28</v>
      </c>
      <c r="F7497" s="5"/>
      <c r="G7497" s="6">
        <v>151</v>
      </c>
      <c r="H7497" s="7">
        <v>78</v>
      </c>
      <c r="I7497" s="1">
        <v>10</v>
      </c>
      <c r="J7497" s="1">
        <v>1</v>
      </c>
      <c r="K7497" s="1">
        <v>1</v>
      </c>
      <c r="L7497" s="1">
        <v>0</v>
      </c>
      <c r="M7497" s="1">
        <v>0</v>
      </c>
      <c r="N7497" s="1">
        <v>47</v>
      </c>
      <c r="O7497" s="1">
        <v>2</v>
      </c>
      <c r="P7497" s="1">
        <v>7</v>
      </c>
      <c r="Q7497" s="11">
        <v>5</v>
      </c>
    </row>
    <row r="7498" spans="3:17" x14ac:dyDescent="0.25">
      <c r="C7498" s="125"/>
      <c r="D7498" s="122"/>
      <c r="E7498" s="9"/>
      <c r="F7498" s="10"/>
      <c r="G7498" s="8">
        <v>100</v>
      </c>
      <c r="H7498" s="13">
        <v>51.655629139073</v>
      </c>
      <c r="I7498" s="2">
        <v>6.622516556291</v>
      </c>
      <c r="J7498" s="2">
        <v>0.66225165562900001</v>
      </c>
      <c r="K7498" s="2">
        <v>0.66225165562900001</v>
      </c>
      <c r="L7498" s="16">
        <v>0</v>
      </c>
      <c r="M7498" s="16">
        <v>0</v>
      </c>
      <c r="N7498" s="2">
        <v>31.125827814569998</v>
      </c>
      <c r="O7498" s="2">
        <v>1.324503311258</v>
      </c>
      <c r="P7498" s="2">
        <v>4.6357615894039998</v>
      </c>
      <c r="Q7498" s="14">
        <v>3.311258278146</v>
      </c>
    </row>
    <row r="7499" spans="3:17" x14ac:dyDescent="0.25">
      <c r="C7499" s="125"/>
      <c r="D7499" s="122"/>
      <c r="E7499" s="4" t="s">
        <v>29</v>
      </c>
      <c r="F7499" s="5"/>
      <c r="G7499" s="6">
        <v>78</v>
      </c>
      <c r="H7499" s="7">
        <v>29</v>
      </c>
      <c r="I7499" s="1">
        <v>12</v>
      </c>
      <c r="J7499" s="1">
        <v>1</v>
      </c>
      <c r="K7499" s="1">
        <v>0</v>
      </c>
      <c r="L7499" s="1">
        <v>1</v>
      </c>
      <c r="M7499" s="1">
        <v>0</v>
      </c>
      <c r="N7499" s="1">
        <v>29</v>
      </c>
      <c r="O7499" s="1">
        <v>1</v>
      </c>
      <c r="P7499" s="1">
        <v>3</v>
      </c>
      <c r="Q7499" s="11">
        <v>2</v>
      </c>
    </row>
    <row r="7500" spans="3:17" x14ac:dyDescent="0.25">
      <c r="C7500" s="125"/>
      <c r="D7500" s="122"/>
      <c r="E7500" s="9"/>
      <c r="F7500" s="10"/>
      <c r="G7500" s="8">
        <v>100</v>
      </c>
      <c r="H7500" s="13">
        <v>37.179487179486998</v>
      </c>
      <c r="I7500" s="2">
        <v>15.384615384615</v>
      </c>
      <c r="J7500" s="2">
        <v>1.2820512820509999</v>
      </c>
      <c r="K7500" s="16">
        <v>0</v>
      </c>
      <c r="L7500" s="2">
        <v>1.2820512820509999</v>
      </c>
      <c r="M7500" s="16">
        <v>0</v>
      </c>
      <c r="N7500" s="2">
        <v>37.179487179486998</v>
      </c>
      <c r="O7500" s="2">
        <v>1.2820512820509999</v>
      </c>
      <c r="P7500" s="2">
        <v>3.8461538461539999</v>
      </c>
      <c r="Q7500" s="14">
        <v>2.564102564103</v>
      </c>
    </row>
    <row r="7501" spans="3:17" x14ac:dyDescent="0.25">
      <c r="C7501" s="125"/>
      <c r="D7501" s="122"/>
      <c r="E7501" s="4" t="s">
        <v>30</v>
      </c>
      <c r="F7501" s="5"/>
      <c r="G7501" s="6">
        <v>20</v>
      </c>
      <c r="H7501" s="7">
        <v>6</v>
      </c>
      <c r="I7501" s="1">
        <v>6</v>
      </c>
      <c r="J7501" s="1">
        <v>0</v>
      </c>
      <c r="K7501" s="1">
        <v>0</v>
      </c>
      <c r="L7501" s="1">
        <v>0</v>
      </c>
      <c r="M7501" s="1">
        <v>0</v>
      </c>
      <c r="N7501" s="1">
        <v>6</v>
      </c>
      <c r="O7501" s="1">
        <v>1</v>
      </c>
      <c r="P7501" s="1">
        <v>1</v>
      </c>
      <c r="Q7501" s="11">
        <v>0</v>
      </c>
    </row>
    <row r="7502" spans="3:17" x14ac:dyDescent="0.25">
      <c r="C7502" s="125"/>
      <c r="D7502" s="122"/>
      <c r="E7502" s="9"/>
      <c r="F7502" s="10"/>
      <c r="G7502" s="8">
        <v>100</v>
      </c>
      <c r="H7502" s="13">
        <v>30</v>
      </c>
      <c r="I7502" s="2">
        <v>30</v>
      </c>
      <c r="J7502" s="16">
        <v>0</v>
      </c>
      <c r="K7502" s="16">
        <v>0</v>
      </c>
      <c r="L7502" s="16">
        <v>0</v>
      </c>
      <c r="M7502" s="16">
        <v>0</v>
      </c>
      <c r="N7502" s="2">
        <v>30</v>
      </c>
      <c r="O7502" s="2">
        <v>5</v>
      </c>
      <c r="P7502" s="2">
        <v>5</v>
      </c>
      <c r="Q7502" s="32">
        <v>0</v>
      </c>
    </row>
    <row r="7503" spans="3:17" x14ac:dyDescent="0.25">
      <c r="C7503" s="125"/>
      <c r="D7503" s="122"/>
      <c r="E7503" s="4" t="s">
        <v>31</v>
      </c>
      <c r="F7503" s="5"/>
      <c r="G7503" s="6">
        <v>2</v>
      </c>
      <c r="H7503" s="7">
        <v>1</v>
      </c>
      <c r="I7503" s="1">
        <v>0</v>
      </c>
      <c r="J7503" s="1">
        <v>0</v>
      </c>
      <c r="K7503" s="1">
        <v>0</v>
      </c>
      <c r="L7503" s="1">
        <v>0</v>
      </c>
      <c r="M7503" s="1">
        <v>0</v>
      </c>
      <c r="N7503" s="1">
        <v>1</v>
      </c>
      <c r="O7503" s="1">
        <v>0</v>
      </c>
      <c r="P7503" s="1">
        <v>0</v>
      </c>
      <c r="Q7503" s="11">
        <v>0</v>
      </c>
    </row>
    <row r="7504" spans="3:17" x14ac:dyDescent="0.25">
      <c r="C7504" s="125"/>
      <c r="D7504" s="122"/>
      <c r="E7504" s="9"/>
      <c r="F7504" s="10"/>
      <c r="G7504" s="8">
        <v>100</v>
      </c>
      <c r="H7504" s="13">
        <v>50</v>
      </c>
      <c r="I7504" s="16">
        <v>0</v>
      </c>
      <c r="J7504" s="16">
        <v>0</v>
      </c>
      <c r="K7504" s="16">
        <v>0</v>
      </c>
      <c r="L7504" s="16">
        <v>0</v>
      </c>
      <c r="M7504" s="16">
        <v>0</v>
      </c>
      <c r="N7504" s="2">
        <v>50</v>
      </c>
      <c r="O7504" s="16">
        <v>0</v>
      </c>
      <c r="P7504" s="16">
        <v>0</v>
      </c>
      <c r="Q7504" s="32">
        <v>0</v>
      </c>
    </row>
    <row r="7505" spans="3:17" x14ac:dyDescent="0.25">
      <c r="C7505" s="125"/>
      <c r="D7505" s="122"/>
      <c r="E7505" s="4" t="s">
        <v>32</v>
      </c>
      <c r="F7505" s="5"/>
      <c r="G7505" s="6">
        <v>576</v>
      </c>
      <c r="H7505" s="7">
        <v>301</v>
      </c>
      <c r="I7505" s="1">
        <v>25</v>
      </c>
      <c r="J7505" s="1">
        <v>0</v>
      </c>
      <c r="K7505" s="1">
        <v>5</v>
      </c>
      <c r="L7505" s="1">
        <v>3</v>
      </c>
      <c r="M7505" s="1">
        <v>0</v>
      </c>
      <c r="N7505" s="1">
        <v>203</v>
      </c>
      <c r="O7505" s="1">
        <v>4</v>
      </c>
      <c r="P7505" s="1">
        <v>30</v>
      </c>
      <c r="Q7505" s="11">
        <v>5</v>
      </c>
    </row>
    <row r="7506" spans="3:17" x14ac:dyDescent="0.25">
      <c r="C7506" s="125"/>
      <c r="D7506" s="122"/>
      <c r="E7506" s="9"/>
      <c r="F7506" s="10"/>
      <c r="G7506" s="8">
        <v>100</v>
      </c>
      <c r="H7506" s="13">
        <v>52.256944444444002</v>
      </c>
      <c r="I7506" s="2">
        <v>4.3402777777779997</v>
      </c>
      <c r="J7506" s="16">
        <v>0</v>
      </c>
      <c r="K7506" s="2">
        <v>0.868055555556</v>
      </c>
      <c r="L7506" s="2">
        <v>0.52083333333299997</v>
      </c>
      <c r="M7506" s="16">
        <v>0</v>
      </c>
      <c r="N7506" s="2">
        <v>35.243055555555998</v>
      </c>
      <c r="O7506" s="2">
        <v>0.694444444444</v>
      </c>
      <c r="P7506" s="2">
        <v>5.208333333333</v>
      </c>
      <c r="Q7506" s="14">
        <v>0.868055555556</v>
      </c>
    </row>
    <row r="7507" spans="3:17" x14ac:dyDescent="0.25">
      <c r="C7507" s="125"/>
      <c r="D7507" s="122"/>
      <c r="E7507" s="4" t="s">
        <v>33</v>
      </c>
      <c r="F7507" s="5"/>
      <c r="G7507" s="6">
        <v>376</v>
      </c>
      <c r="H7507" s="7">
        <v>197</v>
      </c>
      <c r="I7507" s="1">
        <v>21</v>
      </c>
      <c r="J7507" s="1">
        <v>1</v>
      </c>
      <c r="K7507" s="1">
        <v>2</v>
      </c>
      <c r="L7507" s="1">
        <v>0</v>
      </c>
      <c r="M7507" s="1">
        <v>0</v>
      </c>
      <c r="N7507" s="1">
        <v>122</v>
      </c>
      <c r="O7507" s="1">
        <v>4</v>
      </c>
      <c r="P7507" s="1">
        <v>20</v>
      </c>
      <c r="Q7507" s="11">
        <v>9</v>
      </c>
    </row>
    <row r="7508" spans="3:17" x14ac:dyDescent="0.25">
      <c r="C7508" s="125"/>
      <c r="D7508" s="122"/>
      <c r="E7508" s="9"/>
      <c r="F7508" s="10"/>
      <c r="G7508" s="8">
        <v>100</v>
      </c>
      <c r="H7508" s="13">
        <v>52.393617021277002</v>
      </c>
      <c r="I7508" s="2">
        <v>5.5851063829790002</v>
      </c>
      <c r="J7508" s="2">
        <v>0.26595744680900002</v>
      </c>
      <c r="K7508" s="2">
        <v>0.53191489361699995</v>
      </c>
      <c r="L7508" s="16">
        <v>0</v>
      </c>
      <c r="M7508" s="16">
        <v>0</v>
      </c>
      <c r="N7508" s="2">
        <v>32.446808510638</v>
      </c>
      <c r="O7508" s="2">
        <v>1.0638297872339999</v>
      </c>
      <c r="P7508" s="2">
        <v>5.3191489361700004</v>
      </c>
      <c r="Q7508" s="14">
        <v>2.393617021277</v>
      </c>
    </row>
    <row r="7509" spans="3:17" x14ac:dyDescent="0.25">
      <c r="C7509" s="125"/>
      <c r="D7509" s="122"/>
      <c r="E7509" s="4" t="s">
        <v>34</v>
      </c>
      <c r="F7509" s="5"/>
      <c r="G7509" s="6">
        <v>100</v>
      </c>
      <c r="H7509" s="7">
        <v>36</v>
      </c>
      <c r="I7509" s="1">
        <v>18</v>
      </c>
      <c r="J7509" s="1">
        <v>1</v>
      </c>
      <c r="K7509" s="1">
        <v>0</v>
      </c>
      <c r="L7509" s="1">
        <v>1</v>
      </c>
      <c r="M7509" s="1">
        <v>0</v>
      </c>
      <c r="N7509" s="1">
        <v>36</v>
      </c>
      <c r="O7509" s="1">
        <v>2</v>
      </c>
      <c r="P7509" s="1">
        <v>4</v>
      </c>
      <c r="Q7509" s="11">
        <v>2</v>
      </c>
    </row>
    <row r="7510" spans="3:17" x14ac:dyDescent="0.25">
      <c r="C7510" s="125"/>
      <c r="D7510" s="122"/>
      <c r="E7510" s="9"/>
      <c r="F7510" s="10"/>
      <c r="G7510" s="8">
        <v>100</v>
      </c>
      <c r="H7510" s="13">
        <v>36</v>
      </c>
      <c r="I7510" s="2">
        <v>18</v>
      </c>
      <c r="J7510" s="2">
        <v>1</v>
      </c>
      <c r="K7510" s="16">
        <v>0</v>
      </c>
      <c r="L7510" s="2">
        <v>1</v>
      </c>
      <c r="M7510" s="16">
        <v>0</v>
      </c>
      <c r="N7510" s="2">
        <v>36</v>
      </c>
      <c r="O7510" s="2">
        <v>2</v>
      </c>
      <c r="P7510" s="2">
        <v>4</v>
      </c>
      <c r="Q7510" s="14">
        <v>2</v>
      </c>
    </row>
    <row r="7511" spans="3:17" x14ac:dyDescent="0.25">
      <c r="C7511" s="125"/>
      <c r="D7511" s="122"/>
      <c r="E7511" s="4" t="s">
        <v>35</v>
      </c>
      <c r="F7511" s="5"/>
      <c r="G7511" s="6">
        <v>476</v>
      </c>
      <c r="H7511" s="7">
        <v>233</v>
      </c>
      <c r="I7511" s="1">
        <v>39</v>
      </c>
      <c r="J7511" s="1">
        <v>2</v>
      </c>
      <c r="K7511" s="1">
        <v>2</v>
      </c>
      <c r="L7511" s="1">
        <v>1</v>
      </c>
      <c r="M7511" s="1">
        <v>0</v>
      </c>
      <c r="N7511" s="1">
        <v>158</v>
      </c>
      <c r="O7511" s="1">
        <v>6</v>
      </c>
      <c r="P7511" s="1">
        <v>24</v>
      </c>
      <c r="Q7511" s="11">
        <v>11</v>
      </c>
    </row>
    <row r="7512" spans="3:17" x14ac:dyDescent="0.25">
      <c r="C7512" s="125"/>
      <c r="D7512" s="122"/>
      <c r="E7512" s="9"/>
      <c r="F7512" s="10"/>
      <c r="G7512" s="8">
        <v>100</v>
      </c>
      <c r="H7512" s="13">
        <v>48.949579831933001</v>
      </c>
      <c r="I7512" s="2">
        <v>8.1932773109239996</v>
      </c>
      <c r="J7512" s="2">
        <v>0.42016806722700001</v>
      </c>
      <c r="K7512" s="2">
        <v>0.42016806722700001</v>
      </c>
      <c r="L7512" s="2">
        <v>0.21008403361299999</v>
      </c>
      <c r="M7512" s="16">
        <v>0</v>
      </c>
      <c r="N7512" s="2">
        <v>33.193277310924003</v>
      </c>
      <c r="O7512" s="2">
        <v>1.260504201681</v>
      </c>
      <c r="P7512" s="2">
        <v>5.0420168067229998</v>
      </c>
      <c r="Q7512" s="14">
        <v>2.3109243697480002</v>
      </c>
    </row>
    <row r="7513" spans="3:17" x14ac:dyDescent="0.25">
      <c r="C7513" s="125"/>
      <c r="D7513" s="121" t="s">
        <v>22</v>
      </c>
      <c r="E7513" s="18" t="s">
        <v>25</v>
      </c>
      <c r="F7513" s="17"/>
      <c r="G7513" s="19">
        <v>239</v>
      </c>
      <c r="H7513" s="21">
        <v>33</v>
      </c>
      <c r="I7513" s="3">
        <v>30</v>
      </c>
      <c r="J7513" s="3">
        <v>2</v>
      </c>
      <c r="K7513" s="3">
        <v>2</v>
      </c>
      <c r="L7513" s="3">
        <v>0</v>
      </c>
      <c r="M7513" s="3">
        <v>0</v>
      </c>
      <c r="N7513" s="3">
        <v>155</v>
      </c>
      <c r="O7513" s="3">
        <v>3</v>
      </c>
      <c r="P7513" s="3">
        <v>10</v>
      </c>
      <c r="Q7513" s="22">
        <v>4</v>
      </c>
    </row>
    <row r="7514" spans="3:17" x14ac:dyDescent="0.25">
      <c r="C7514" s="125"/>
      <c r="D7514" s="122"/>
      <c r="E7514" s="9"/>
      <c r="F7514" s="10"/>
      <c r="G7514" s="8">
        <v>100</v>
      </c>
      <c r="H7514" s="13">
        <v>13.807531380753</v>
      </c>
      <c r="I7514" s="2">
        <v>12.552301255230001</v>
      </c>
      <c r="J7514" s="2">
        <v>0.836820083682</v>
      </c>
      <c r="K7514" s="2">
        <v>0.836820083682</v>
      </c>
      <c r="L7514" s="16">
        <v>0</v>
      </c>
      <c r="M7514" s="16">
        <v>0</v>
      </c>
      <c r="N7514" s="2">
        <v>64.853556485355995</v>
      </c>
      <c r="O7514" s="2">
        <v>1.2552301255230001</v>
      </c>
      <c r="P7514" s="2">
        <v>4.1841004184099999</v>
      </c>
      <c r="Q7514" s="14">
        <v>1.673640167364</v>
      </c>
    </row>
    <row r="7515" spans="3:17" x14ac:dyDescent="0.25">
      <c r="C7515" s="125"/>
      <c r="D7515" s="122"/>
      <c r="E7515" s="4" t="s">
        <v>26</v>
      </c>
      <c r="F7515" s="5"/>
      <c r="G7515" s="6">
        <v>367</v>
      </c>
      <c r="H7515" s="7">
        <v>58</v>
      </c>
      <c r="I7515" s="1">
        <v>59</v>
      </c>
      <c r="J7515" s="1">
        <v>7</v>
      </c>
      <c r="K7515" s="1">
        <v>2</v>
      </c>
      <c r="L7515" s="1">
        <v>1</v>
      </c>
      <c r="M7515" s="1">
        <v>0</v>
      </c>
      <c r="N7515" s="1">
        <v>218</v>
      </c>
      <c r="O7515" s="1">
        <v>7</v>
      </c>
      <c r="P7515" s="1">
        <v>14</v>
      </c>
      <c r="Q7515" s="11">
        <v>1</v>
      </c>
    </row>
    <row r="7516" spans="3:17" x14ac:dyDescent="0.25">
      <c r="C7516" s="125"/>
      <c r="D7516" s="122"/>
      <c r="E7516" s="9"/>
      <c r="F7516" s="10"/>
      <c r="G7516" s="8">
        <v>100</v>
      </c>
      <c r="H7516" s="13">
        <v>15.803814713895999</v>
      </c>
      <c r="I7516" s="2">
        <v>16.076294277929001</v>
      </c>
      <c r="J7516" s="2">
        <v>1.907356948229</v>
      </c>
      <c r="K7516" s="2">
        <v>0.54495912806500002</v>
      </c>
      <c r="L7516" s="2">
        <v>0.272479564033</v>
      </c>
      <c r="M7516" s="16">
        <v>0</v>
      </c>
      <c r="N7516" s="2">
        <v>59.400544959127998</v>
      </c>
      <c r="O7516" s="2">
        <v>1.907356948229</v>
      </c>
      <c r="P7516" s="2">
        <v>3.8147138964580001</v>
      </c>
      <c r="Q7516" s="14">
        <v>0.272479564033</v>
      </c>
    </row>
    <row r="7517" spans="3:17" x14ac:dyDescent="0.25">
      <c r="C7517" s="125"/>
      <c r="D7517" s="122"/>
      <c r="E7517" s="4" t="s">
        <v>27</v>
      </c>
      <c r="F7517" s="5"/>
      <c r="G7517" s="6">
        <v>235</v>
      </c>
      <c r="H7517" s="7">
        <v>32</v>
      </c>
      <c r="I7517" s="1">
        <v>33</v>
      </c>
      <c r="J7517" s="1">
        <v>3</v>
      </c>
      <c r="K7517" s="1">
        <v>3</v>
      </c>
      <c r="L7517" s="1">
        <v>2</v>
      </c>
      <c r="M7517" s="1">
        <v>0</v>
      </c>
      <c r="N7517" s="1">
        <v>145</v>
      </c>
      <c r="O7517" s="1">
        <v>1</v>
      </c>
      <c r="P7517" s="1">
        <v>9</v>
      </c>
      <c r="Q7517" s="11">
        <v>7</v>
      </c>
    </row>
    <row r="7518" spans="3:17" x14ac:dyDescent="0.25">
      <c r="C7518" s="125"/>
      <c r="D7518" s="122"/>
      <c r="E7518" s="9"/>
      <c r="F7518" s="10"/>
      <c r="G7518" s="8">
        <v>100</v>
      </c>
      <c r="H7518" s="13">
        <v>13.617021276596001</v>
      </c>
      <c r="I7518" s="2">
        <v>14.042553191489</v>
      </c>
      <c r="J7518" s="2">
        <v>1.2765957446809999</v>
      </c>
      <c r="K7518" s="2">
        <v>1.2765957446809999</v>
      </c>
      <c r="L7518" s="2">
        <v>0.85106382978700001</v>
      </c>
      <c r="M7518" s="16">
        <v>0</v>
      </c>
      <c r="N7518" s="2">
        <v>61.702127659574003</v>
      </c>
      <c r="O7518" s="2">
        <v>0.425531914894</v>
      </c>
      <c r="P7518" s="2">
        <v>3.8297872340430001</v>
      </c>
      <c r="Q7518" s="14">
        <v>2.9787234042550002</v>
      </c>
    </row>
    <row r="7519" spans="3:17" x14ac:dyDescent="0.25">
      <c r="C7519" s="125"/>
      <c r="D7519" s="122"/>
      <c r="E7519" s="4" t="s">
        <v>28</v>
      </c>
      <c r="F7519" s="5"/>
      <c r="G7519" s="6">
        <v>185</v>
      </c>
      <c r="H7519" s="7">
        <v>19</v>
      </c>
      <c r="I7519" s="1">
        <v>48</v>
      </c>
      <c r="J7519" s="1">
        <v>3</v>
      </c>
      <c r="K7519" s="1">
        <v>3</v>
      </c>
      <c r="L7519" s="1">
        <v>1</v>
      </c>
      <c r="M7519" s="1">
        <v>0</v>
      </c>
      <c r="N7519" s="1">
        <v>94</v>
      </c>
      <c r="O7519" s="1">
        <v>2</v>
      </c>
      <c r="P7519" s="1">
        <v>8</v>
      </c>
      <c r="Q7519" s="11">
        <v>7</v>
      </c>
    </row>
    <row r="7520" spans="3:17" x14ac:dyDescent="0.25">
      <c r="C7520" s="125"/>
      <c r="D7520" s="122"/>
      <c r="E7520" s="9"/>
      <c r="F7520" s="10"/>
      <c r="G7520" s="8">
        <v>100</v>
      </c>
      <c r="H7520" s="13">
        <v>10.27027027027</v>
      </c>
      <c r="I7520" s="2">
        <v>25.945945945946001</v>
      </c>
      <c r="J7520" s="2">
        <v>1.6216216216220001</v>
      </c>
      <c r="K7520" s="2">
        <v>1.6216216216220001</v>
      </c>
      <c r="L7520" s="2">
        <v>0.54054054054099998</v>
      </c>
      <c r="M7520" s="16">
        <v>0</v>
      </c>
      <c r="N7520" s="2">
        <v>50.810810810810999</v>
      </c>
      <c r="O7520" s="2">
        <v>1.0810810810810001</v>
      </c>
      <c r="P7520" s="2">
        <v>4.3243243243240004</v>
      </c>
      <c r="Q7520" s="14">
        <v>3.783783783784</v>
      </c>
    </row>
    <row r="7521" spans="3:17" x14ac:dyDescent="0.25">
      <c r="C7521" s="125"/>
      <c r="D7521" s="122"/>
      <c r="E7521" s="4" t="s">
        <v>29</v>
      </c>
      <c r="F7521" s="5"/>
      <c r="G7521" s="6">
        <v>109</v>
      </c>
      <c r="H7521" s="7">
        <v>5</v>
      </c>
      <c r="I7521" s="1">
        <v>36</v>
      </c>
      <c r="J7521" s="1">
        <v>4</v>
      </c>
      <c r="K7521" s="1">
        <v>0</v>
      </c>
      <c r="L7521" s="1">
        <v>1</v>
      </c>
      <c r="M7521" s="1">
        <v>0</v>
      </c>
      <c r="N7521" s="1">
        <v>54</v>
      </c>
      <c r="O7521" s="1">
        <v>4</v>
      </c>
      <c r="P7521" s="1">
        <v>0</v>
      </c>
      <c r="Q7521" s="11">
        <v>5</v>
      </c>
    </row>
    <row r="7522" spans="3:17" x14ac:dyDescent="0.25">
      <c r="C7522" s="125"/>
      <c r="D7522" s="122"/>
      <c r="E7522" s="9"/>
      <c r="F7522" s="10"/>
      <c r="G7522" s="8">
        <v>100</v>
      </c>
      <c r="H7522" s="13">
        <v>4.5871559633030001</v>
      </c>
      <c r="I7522" s="2">
        <v>33.027522935779999</v>
      </c>
      <c r="J7522" s="2">
        <v>3.669724770642</v>
      </c>
      <c r="K7522" s="16">
        <v>0</v>
      </c>
      <c r="L7522" s="2">
        <v>0.91743119266100004</v>
      </c>
      <c r="M7522" s="16">
        <v>0</v>
      </c>
      <c r="N7522" s="2">
        <v>49.541284403669998</v>
      </c>
      <c r="O7522" s="2">
        <v>3.669724770642</v>
      </c>
      <c r="P7522" s="16">
        <v>0</v>
      </c>
      <c r="Q7522" s="14">
        <v>4.5871559633030001</v>
      </c>
    </row>
    <row r="7523" spans="3:17" x14ac:dyDescent="0.25">
      <c r="C7523" s="125"/>
      <c r="D7523" s="122"/>
      <c r="E7523" s="4" t="s">
        <v>30</v>
      </c>
      <c r="F7523" s="5"/>
      <c r="G7523" s="6">
        <v>35</v>
      </c>
      <c r="H7523" s="7">
        <v>0</v>
      </c>
      <c r="I7523" s="1">
        <v>14</v>
      </c>
      <c r="J7523" s="1">
        <v>2</v>
      </c>
      <c r="K7523" s="1">
        <v>0</v>
      </c>
      <c r="L7523" s="1">
        <v>1</v>
      </c>
      <c r="M7523" s="1">
        <v>0</v>
      </c>
      <c r="N7523" s="1">
        <v>15</v>
      </c>
      <c r="O7523" s="1">
        <v>0</v>
      </c>
      <c r="P7523" s="1">
        <v>1</v>
      </c>
      <c r="Q7523" s="11">
        <v>2</v>
      </c>
    </row>
    <row r="7524" spans="3:17" x14ac:dyDescent="0.25">
      <c r="C7524" s="125"/>
      <c r="D7524" s="122"/>
      <c r="E7524" s="9"/>
      <c r="F7524" s="10"/>
      <c r="G7524" s="8">
        <v>100</v>
      </c>
      <c r="H7524" s="36">
        <v>0</v>
      </c>
      <c r="I7524" s="2">
        <v>40</v>
      </c>
      <c r="J7524" s="2">
        <v>5.7142857142860004</v>
      </c>
      <c r="K7524" s="16">
        <v>0</v>
      </c>
      <c r="L7524" s="2">
        <v>2.8571428571430002</v>
      </c>
      <c r="M7524" s="16">
        <v>0</v>
      </c>
      <c r="N7524" s="2">
        <v>42.857142857143003</v>
      </c>
      <c r="O7524" s="16">
        <v>0</v>
      </c>
      <c r="P7524" s="2">
        <v>2.8571428571430002</v>
      </c>
      <c r="Q7524" s="14">
        <v>5.7142857142860004</v>
      </c>
    </row>
    <row r="7525" spans="3:17" x14ac:dyDescent="0.25">
      <c r="C7525" s="125"/>
      <c r="D7525" s="122"/>
      <c r="E7525" s="4" t="s">
        <v>31</v>
      </c>
      <c r="F7525" s="5"/>
      <c r="G7525" s="6">
        <v>6</v>
      </c>
      <c r="H7525" s="7">
        <v>0</v>
      </c>
      <c r="I7525" s="1">
        <v>4</v>
      </c>
      <c r="J7525" s="1">
        <v>0</v>
      </c>
      <c r="K7525" s="1">
        <v>0</v>
      </c>
      <c r="L7525" s="1">
        <v>0</v>
      </c>
      <c r="M7525" s="1">
        <v>0</v>
      </c>
      <c r="N7525" s="1">
        <v>1</v>
      </c>
      <c r="O7525" s="1">
        <v>0</v>
      </c>
      <c r="P7525" s="1">
        <v>0</v>
      </c>
      <c r="Q7525" s="11">
        <v>1</v>
      </c>
    </row>
    <row r="7526" spans="3:17" x14ac:dyDescent="0.25">
      <c r="C7526" s="125"/>
      <c r="D7526" s="122"/>
      <c r="E7526" s="9"/>
      <c r="F7526" s="10"/>
      <c r="G7526" s="8">
        <v>100</v>
      </c>
      <c r="H7526" s="36">
        <v>0</v>
      </c>
      <c r="I7526" s="2">
        <v>66.666666666666998</v>
      </c>
      <c r="J7526" s="16">
        <v>0</v>
      </c>
      <c r="K7526" s="16">
        <v>0</v>
      </c>
      <c r="L7526" s="16">
        <v>0</v>
      </c>
      <c r="M7526" s="16">
        <v>0</v>
      </c>
      <c r="N7526" s="2">
        <v>16.666666666666998</v>
      </c>
      <c r="O7526" s="16">
        <v>0</v>
      </c>
      <c r="P7526" s="16">
        <v>0</v>
      </c>
      <c r="Q7526" s="14">
        <v>16.666666666666998</v>
      </c>
    </row>
    <row r="7527" spans="3:17" x14ac:dyDescent="0.25">
      <c r="C7527" s="125"/>
      <c r="D7527" s="122"/>
      <c r="E7527" s="4" t="s">
        <v>32</v>
      </c>
      <c r="F7527" s="5"/>
      <c r="G7527" s="6">
        <v>606</v>
      </c>
      <c r="H7527" s="7">
        <v>91</v>
      </c>
      <c r="I7527" s="1">
        <v>89</v>
      </c>
      <c r="J7527" s="1">
        <v>9</v>
      </c>
      <c r="K7527" s="1">
        <v>4</v>
      </c>
      <c r="L7527" s="1">
        <v>1</v>
      </c>
      <c r="M7527" s="1">
        <v>0</v>
      </c>
      <c r="N7527" s="1">
        <v>373</v>
      </c>
      <c r="O7527" s="1">
        <v>10</v>
      </c>
      <c r="P7527" s="1">
        <v>24</v>
      </c>
      <c r="Q7527" s="11">
        <v>5</v>
      </c>
    </row>
    <row r="7528" spans="3:17" x14ac:dyDescent="0.25">
      <c r="C7528" s="125"/>
      <c r="D7528" s="122"/>
      <c r="E7528" s="9"/>
      <c r="F7528" s="10"/>
      <c r="G7528" s="8">
        <v>100</v>
      </c>
      <c r="H7528" s="13">
        <v>15.016501650165001</v>
      </c>
      <c r="I7528" s="2">
        <v>14.686468646865</v>
      </c>
      <c r="J7528" s="2">
        <v>1.485148514851</v>
      </c>
      <c r="K7528" s="2">
        <v>0.66006600660100001</v>
      </c>
      <c r="L7528" s="2">
        <v>0.16501650165000001</v>
      </c>
      <c r="M7528" s="16">
        <v>0</v>
      </c>
      <c r="N7528" s="2">
        <v>61.551155115512003</v>
      </c>
      <c r="O7528" s="2">
        <v>1.6501650165020001</v>
      </c>
      <c r="P7528" s="2">
        <v>3.9603960396039999</v>
      </c>
      <c r="Q7528" s="14">
        <v>0.82508250825100005</v>
      </c>
    </row>
    <row r="7529" spans="3:17" x14ac:dyDescent="0.25">
      <c r="C7529" s="125"/>
      <c r="D7529" s="122"/>
      <c r="E7529" s="4" t="s">
        <v>33</v>
      </c>
      <c r="F7529" s="5"/>
      <c r="G7529" s="6">
        <v>420</v>
      </c>
      <c r="H7529" s="7">
        <v>51</v>
      </c>
      <c r="I7529" s="1">
        <v>81</v>
      </c>
      <c r="J7529" s="1">
        <v>6</v>
      </c>
      <c r="K7529" s="1">
        <v>6</v>
      </c>
      <c r="L7529" s="1">
        <v>3</v>
      </c>
      <c r="M7529" s="1">
        <v>0</v>
      </c>
      <c r="N7529" s="1">
        <v>239</v>
      </c>
      <c r="O7529" s="1">
        <v>3</v>
      </c>
      <c r="P7529" s="1">
        <v>17</v>
      </c>
      <c r="Q7529" s="11">
        <v>14</v>
      </c>
    </row>
    <row r="7530" spans="3:17" x14ac:dyDescent="0.25">
      <c r="C7530" s="125"/>
      <c r="D7530" s="122"/>
      <c r="E7530" s="9"/>
      <c r="F7530" s="10"/>
      <c r="G7530" s="8">
        <v>100</v>
      </c>
      <c r="H7530" s="13">
        <v>12.142857142857</v>
      </c>
      <c r="I7530" s="2">
        <v>19.285714285714</v>
      </c>
      <c r="J7530" s="2">
        <v>1.4285714285710001</v>
      </c>
      <c r="K7530" s="2">
        <v>1.4285714285710001</v>
      </c>
      <c r="L7530" s="2">
        <v>0.71428571428599996</v>
      </c>
      <c r="M7530" s="16">
        <v>0</v>
      </c>
      <c r="N7530" s="2">
        <v>56.904761904761997</v>
      </c>
      <c r="O7530" s="2">
        <v>0.71428571428599996</v>
      </c>
      <c r="P7530" s="2">
        <v>4.0476190476190004</v>
      </c>
      <c r="Q7530" s="14">
        <v>3.333333333333</v>
      </c>
    </row>
    <row r="7531" spans="3:17" x14ac:dyDescent="0.25">
      <c r="C7531" s="125"/>
      <c r="D7531" s="122"/>
      <c r="E7531" s="4" t="s">
        <v>34</v>
      </c>
      <c r="F7531" s="5"/>
      <c r="G7531" s="6">
        <v>150</v>
      </c>
      <c r="H7531" s="7">
        <v>5</v>
      </c>
      <c r="I7531" s="1">
        <v>54</v>
      </c>
      <c r="J7531" s="1">
        <v>6</v>
      </c>
      <c r="K7531" s="1">
        <v>0</v>
      </c>
      <c r="L7531" s="1">
        <v>2</v>
      </c>
      <c r="M7531" s="1">
        <v>0</v>
      </c>
      <c r="N7531" s="1">
        <v>70</v>
      </c>
      <c r="O7531" s="1">
        <v>4</v>
      </c>
      <c r="P7531" s="1">
        <v>1</v>
      </c>
      <c r="Q7531" s="11">
        <v>8</v>
      </c>
    </row>
    <row r="7532" spans="3:17" x14ac:dyDescent="0.25">
      <c r="C7532" s="125"/>
      <c r="D7532" s="122"/>
      <c r="E7532" s="9"/>
      <c r="F7532" s="10"/>
      <c r="G7532" s="8">
        <v>100</v>
      </c>
      <c r="H7532" s="13">
        <v>3.333333333333</v>
      </c>
      <c r="I7532" s="2">
        <v>36</v>
      </c>
      <c r="J7532" s="2">
        <v>4</v>
      </c>
      <c r="K7532" s="16">
        <v>0</v>
      </c>
      <c r="L7532" s="2">
        <v>1.333333333333</v>
      </c>
      <c r="M7532" s="16">
        <v>0</v>
      </c>
      <c r="N7532" s="2">
        <v>46.666666666666998</v>
      </c>
      <c r="O7532" s="2">
        <v>2.666666666667</v>
      </c>
      <c r="P7532" s="2">
        <v>0.66666666666700003</v>
      </c>
      <c r="Q7532" s="14">
        <v>5.333333333333</v>
      </c>
    </row>
    <row r="7533" spans="3:17" x14ac:dyDescent="0.25">
      <c r="C7533" s="125"/>
      <c r="D7533" s="122"/>
      <c r="E7533" s="4" t="s">
        <v>35</v>
      </c>
      <c r="F7533" s="5"/>
      <c r="G7533" s="6">
        <v>570</v>
      </c>
      <c r="H7533" s="7">
        <v>56</v>
      </c>
      <c r="I7533" s="1">
        <v>135</v>
      </c>
      <c r="J7533" s="1">
        <v>12</v>
      </c>
      <c r="K7533" s="1">
        <v>6</v>
      </c>
      <c r="L7533" s="1">
        <v>5</v>
      </c>
      <c r="M7533" s="1">
        <v>0</v>
      </c>
      <c r="N7533" s="1">
        <v>309</v>
      </c>
      <c r="O7533" s="1">
        <v>7</v>
      </c>
      <c r="P7533" s="1">
        <v>18</v>
      </c>
      <c r="Q7533" s="11">
        <v>22</v>
      </c>
    </row>
    <row r="7534" spans="3:17" x14ac:dyDescent="0.25">
      <c r="C7534" s="125"/>
      <c r="D7534" s="122"/>
      <c r="E7534" s="9"/>
      <c r="F7534" s="10"/>
      <c r="G7534" s="8">
        <v>100</v>
      </c>
      <c r="H7534" s="13">
        <v>9.8245614035089996</v>
      </c>
      <c r="I7534" s="2">
        <v>23.684210526316001</v>
      </c>
      <c r="J7534" s="2">
        <v>2.1052631578950001</v>
      </c>
      <c r="K7534" s="2">
        <v>1.052631578947</v>
      </c>
      <c r="L7534" s="2">
        <v>0.87719298245599997</v>
      </c>
      <c r="M7534" s="16">
        <v>0</v>
      </c>
      <c r="N7534" s="2">
        <v>54.210526315788996</v>
      </c>
      <c r="O7534" s="2">
        <v>1.228070175439</v>
      </c>
      <c r="P7534" s="2">
        <v>3.1578947368420001</v>
      </c>
      <c r="Q7534" s="14">
        <v>3.8596491228069998</v>
      </c>
    </row>
    <row r="7535" spans="3:17" x14ac:dyDescent="0.25">
      <c r="C7535" s="121" t="s">
        <v>36</v>
      </c>
      <c r="D7535" s="121" t="s">
        <v>24</v>
      </c>
      <c r="E7535" s="18" t="s">
        <v>37</v>
      </c>
      <c r="F7535" s="17"/>
      <c r="G7535" s="19">
        <v>93</v>
      </c>
      <c r="H7535" s="21">
        <v>1</v>
      </c>
      <c r="I7535" s="3">
        <v>0</v>
      </c>
      <c r="J7535" s="3">
        <v>0</v>
      </c>
      <c r="K7535" s="3">
        <v>10</v>
      </c>
      <c r="L7535" s="3">
        <v>5</v>
      </c>
      <c r="M7535" s="3">
        <v>0</v>
      </c>
      <c r="N7535" s="3">
        <v>61</v>
      </c>
      <c r="O7535" s="3">
        <v>2</v>
      </c>
      <c r="P7535" s="3">
        <v>10</v>
      </c>
      <c r="Q7535" s="22">
        <v>4</v>
      </c>
    </row>
    <row r="7536" spans="3:17" x14ac:dyDescent="0.25">
      <c r="C7536" s="125"/>
      <c r="D7536" s="122"/>
      <c r="E7536" s="9"/>
      <c r="F7536" s="10"/>
      <c r="G7536" s="8">
        <v>100</v>
      </c>
      <c r="H7536" s="13">
        <v>1.0752688172039999</v>
      </c>
      <c r="I7536" s="16">
        <v>0</v>
      </c>
      <c r="J7536" s="16">
        <v>0</v>
      </c>
      <c r="K7536" s="2">
        <v>10.752688172042999</v>
      </c>
      <c r="L7536" s="2">
        <v>5.3763440860219998</v>
      </c>
      <c r="M7536" s="16">
        <v>0</v>
      </c>
      <c r="N7536" s="2">
        <v>65.591397849461998</v>
      </c>
      <c r="O7536" s="2">
        <v>2.1505376344089999</v>
      </c>
      <c r="P7536" s="2">
        <v>10.752688172042999</v>
      </c>
      <c r="Q7536" s="14">
        <v>4.3010752688169998</v>
      </c>
    </row>
    <row r="7537" spans="3:17" ht="25.2" x14ac:dyDescent="0.25">
      <c r="C7537" s="125"/>
      <c r="D7537" s="122"/>
      <c r="E7537" s="4" t="s">
        <v>38</v>
      </c>
      <c r="F7537" s="5"/>
      <c r="G7537" s="6">
        <v>1546</v>
      </c>
      <c r="H7537" s="7">
        <v>674</v>
      </c>
      <c r="I7537" s="1">
        <v>133</v>
      </c>
      <c r="J7537" s="1">
        <v>6</v>
      </c>
      <c r="K7537" s="1">
        <v>3</v>
      </c>
      <c r="L7537" s="1">
        <v>2</v>
      </c>
      <c r="M7537" s="1">
        <v>0</v>
      </c>
      <c r="N7537" s="1">
        <v>642</v>
      </c>
      <c r="O7537" s="1">
        <v>11</v>
      </c>
      <c r="P7537" s="1">
        <v>53</v>
      </c>
      <c r="Q7537" s="11">
        <v>22</v>
      </c>
    </row>
    <row r="7538" spans="3:17" x14ac:dyDescent="0.25">
      <c r="C7538" s="125"/>
      <c r="D7538" s="122"/>
      <c r="E7538" s="9"/>
      <c r="F7538" s="10"/>
      <c r="G7538" s="8">
        <v>100</v>
      </c>
      <c r="H7538" s="13">
        <v>43.596377749029998</v>
      </c>
      <c r="I7538" s="2">
        <v>8.602846054334</v>
      </c>
      <c r="J7538" s="2">
        <v>0.388098318241</v>
      </c>
      <c r="K7538" s="2">
        <v>0.19404915912000001</v>
      </c>
      <c r="L7538" s="2">
        <v>0.12936610607999999</v>
      </c>
      <c r="M7538" s="16">
        <v>0</v>
      </c>
      <c r="N7538" s="2">
        <v>41.526520051745997</v>
      </c>
      <c r="O7538" s="2">
        <v>0.71151358344100002</v>
      </c>
      <c r="P7538" s="2">
        <v>3.4282018111250001</v>
      </c>
      <c r="Q7538" s="14">
        <v>1.423027166882</v>
      </c>
    </row>
    <row r="7539" spans="3:17" ht="25.2" x14ac:dyDescent="0.25">
      <c r="C7539" s="125"/>
      <c r="D7539" s="122"/>
      <c r="E7539" s="4" t="s">
        <v>39</v>
      </c>
      <c r="F7539" s="5"/>
      <c r="G7539" s="6">
        <v>113</v>
      </c>
      <c r="H7539" s="7">
        <v>0</v>
      </c>
      <c r="I7539" s="1">
        <v>20</v>
      </c>
      <c r="J7539" s="1">
        <v>0</v>
      </c>
      <c r="K7539" s="1">
        <v>4</v>
      </c>
      <c r="L7539" s="1">
        <v>1</v>
      </c>
      <c r="M7539" s="1">
        <v>0</v>
      </c>
      <c r="N7539" s="1">
        <v>71</v>
      </c>
      <c r="O7539" s="1">
        <v>4</v>
      </c>
      <c r="P7539" s="1">
        <v>13</v>
      </c>
      <c r="Q7539" s="11">
        <v>0</v>
      </c>
    </row>
    <row r="7540" spans="3:17" x14ac:dyDescent="0.25">
      <c r="C7540" s="125"/>
      <c r="D7540" s="122"/>
      <c r="E7540" s="9"/>
      <c r="F7540" s="10"/>
      <c r="G7540" s="8">
        <v>100</v>
      </c>
      <c r="H7540" s="36">
        <v>0</v>
      </c>
      <c r="I7540" s="2">
        <v>17.699115044248</v>
      </c>
      <c r="J7540" s="16">
        <v>0</v>
      </c>
      <c r="K7540" s="2">
        <v>3.53982300885</v>
      </c>
      <c r="L7540" s="2">
        <v>0.88495575221199996</v>
      </c>
      <c r="M7540" s="16">
        <v>0</v>
      </c>
      <c r="N7540" s="2">
        <v>62.831858407079999</v>
      </c>
      <c r="O7540" s="2">
        <v>3.53982300885</v>
      </c>
      <c r="P7540" s="2">
        <v>11.504424778761001</v>
      </c>
      <c r="Q7540" s="32">
        <v>0</v>
      </c>
    </row>
    <row r="7541" spans="3:17" ht="25.2" x14ac:dyDescent="0.25">
      <c r="C7541" s="125"/>
      <c r="D7541" s="122"/>
      <c r="E7541" s="4" t="s">
        <v>40</v>
      </c>
      <c r="F7541" s="5"/>
      <c r="G7541" s="6">
        <v>455</v>
      </c>
      <c r="H7541" s="7">
        <v>1</v>
      </c>
      <c r="I7541" s="1">
        <v>130</v>
      </c>
      <c r="J7541" s="1">
        <v>17</v>
      </c>
      <c r="K7541" s="1">
        <v>0</v>
      </c>
      <c r="L7541" s="1">
        <v>2</v>
      </c>
      <c r="M7541" s="1">
        <v>0</v>
      </c>
      <c r="N7541" s="1">
        <v>260</v>
      </c>
      <c r="O7541" s="1">
        <v>9</v>
      </c>
      <c r="P7541" s="1">
        <v>20</v>
      </c>
      <c r="Q7541" s="11">
        <v>16</v>
      </c>
    </row>
    <row r="7542" spans="3:17" x14ac:dyDescent="0.25">
      <c r="C7542" s="125"/>
      <c r="D7542" s="122"/>
      <c r="E7542" s="9"/>
      <c r="F7542" s="10"/>
      <c r="G7542" s="8">
        <v>100</v>
      </c>
      <c r="H7542" s="13">
        <v>0.21978021978000001</v>
      </c>
      <c r="I7542" s="2">
        <v>28.571428571428999</v>
      </c>
      <c r="J7542" s="2">
        <v>3.7362637362640001</v>
      </c>
      <c r="K7542" s="16">
        <v>0</v>
      </c>
      <c r="L7542" s="2">
        <v>0.43956043956000002</v>
      </c>
      <c r="M7542" s="16">
        <v>0</v>
      </c>
      <c r="N7542" s="2">
        <v>57.142857142856997</v>
      </c>
      <c r="O7542" s="2">
        <v>1.9780219780220001</v>
      </c>
      <c r="P7542" s="2">
        <v>4.3956043956039998</v>
      </c>
      <c r="Q7542" s="14">
        <v>3.516483516484</v>
      </c>
    </row>
    <row r="7543" spans="3:17" x14ac:dyDescent="0.25">
      <c r="C7543" s="125"/>
      <c r="D7543" s="122"/>
      <c r="E7543" s="4" t="s">
        <v>18</v>
      </c>
      <c r="F7543" s="5"/>
      <c r="G7543" s="6">
        <v>21</v>
      </c>
      <c r="H7543" s="7">
        <v>5</v>
      </c>
      <c r="I7543" s="1">
        <v>5</v>
      </c>
      <c r="J7543" s="1">
        <v>0</v>
      </c>
      <c r="K7543" s="1">
        <v>0</v>
      </c>
      <c r="L7543" s="1">
        <v>0</v>
      </c>
      <c r="M7543" s="1">
        <v>0</v>
      </c>
      <c r="N7543" s="1">
        <v>9</v>
      </c>
      <c r="O7543" s="1">
        <v>1</v>
      </c>
      <c r="P7543" s="1">
        <v>0</v>
      </c>
      <c r="Q7543" s="11">
        <v>1</v>
      </c>
    </row>
    <row r="7544" spans="3:17" x14ac:dyDescent="0.25">
      <c r="C7544" s="125"/>
      <c r="D7544" s="122"/>
      <c r="E7544" s="9"/>
      <c r="F7544" s="10"/>
      <c r="G7544" s="8">
        <v>100</v>
      </c>
      <c r="H7544" s="13">
        <v>23.809523809523998</v>
      </c>
      <c r="I7544" s="2">
        <v>23.809523809523998</v>
      </c>
      <c r="J7544" s="16">
        <v>0</v>
      </c>
      <c r="K7544" s="16">
        <v>0</v>
      </c>
      <c r="L7544" s="16">
        <v>0</v>
      </c>
      <c r="M7544" s="16">
        <v>0</v>
      </c>
      <c r="N7544" s="2">
        <v>42.857142857143003</v>
      </c>
      <c r="O7544" s="2">
        <v>4.7619047619049999</v>
      </c>
      <c r="P7544" s="16">
        <v>0</v>
      </c>
      <c r="Q7544" s="14">
        <v>4.7619047619049999</v>
      </c>
    </row>
    <row r="7545" spans="3:17" x14ac:dyDescent="0.25">
      <c r="C7545" s="125"/>
      <c r="D7545" s="121" t="s">
        <v>21</v>
      </c>
      <c r="E7545" s="18" t="s">
        <v>37</v>
      </c>
      <c r="F7545" s="17"/>
      <c r="G7545" s="19">
        <v>55</v>
      </c>
      <c r="H7545" s="21">
        <v>1</v>
      </c>
      <c r="I7545" s="3">
        <v>0</v>
      </c>
      <c r="J7545" s="3">
        <v>0</v>
      </c>
      <c r="K7545" s="3">
        <v>5</v>
      </c>
      <c r="L7545" s="3">
        <v>2</v>
      </c>
      <c r="M7545" s="3">
        <v>0</v>
      </c>
      <c r="N7545" s="3">
        <v>38</v>
      </c>
      <c r="O7545" s="3">
        <v>2</v>
      </c>
      <c r="P7545" s="3">
        <v>7</v>
      </c>
      <c r="Q7545" s="22">
        <v>0</v>
      </c>
    </row>
    <row r="7546" spans="3:17" x14ac:dyDescent="0.25">
      <c r="C7546" s="125"/>
      <c r="D7546" s="122"/>
      <c r="E7546" s="9"/>
      <c r="F7546" s="10"/>
      <c r="G7546" s="8">
        <v>100</v>
      </c>
      <c r="H7546" s="13">
        <v>1.818181818182</v>
      </c>
      <c r="I7546" s="16">
        <v>0</v>
      </c>
      <c r="J7546" s="16">
        <v>0</v>
      </c>
      <c r="K7546" s="2">
        <v>9.0909090909089993</v>
      </c>
      <c r="L7546" s="2">
        <v>3.636363636364</v>
      </c>
      <c r="M7546" s="16">
        <v>0</v>
      </c>
      <c r="N7546" s="2">
        <v>69.090909090908994</v>
      </c>
      <c r="O7546" s="2">
        <v>3.636363636364</v>
      </c>
      <c r="P7546" s="2">
        <v>12.727272727273</v>
      </c>
      <c r="Q7546" s="32">
        <v>0</v>
      </c>
    </row>
    <row r="7547" spans="3:17" ht="25.2" x14ac:dyDescent="0.25">
      <c r="C7547" s="125"/>
      <c r="D7547" s="122"/>
      <c r="E7547" s="4" t="s">
        <v>38</v>
      </c>
      <c r="F7547" s="5"/>
      <c r="G7547" s="6">
        <v>875</v>
      </c>
      <c r="H7547" s="7">
        <v>528</v>
      </c>
      <c r="I7547" s="1">
        <v>39</v>
      </c>
      <c r="J7547" s="1">
        <v>0</v>
      </c>
      <c r="K7547" s="1">
        <v>1</v>
      </c>
      <c r="L7547" s="1">
        <v>1</v>
      </c>
      <c r="M7547" s="1">
        <v>0</v>
      </c>
      <c r="N7547" s="1">
        <v>255</v>
      </c>
      <c r="O7547" s="1">
        <v>6</v>
      </c>
      <c r="P7547" s="1">
        <v>33</v>
      </c>
      <c r="Q7547" s="11">
        <v>12</v>
      </c>
    </row>
    <row r="7548" spans="3:17" x14ac:dyDescent="0.25">
      <c r="C7548" s="125"/>
      <c r="D7548" s="122"/>
      <c r="E7548" s="9"/>
      <c r="F7548" s="10"/>
      <c r="G7548" s="8">
        <v>100</v>
      </c>
      <c r="H7548" s="13">
        <v>60.342857142857</v>
      </c>
      <c r="I7548" s="2">
        <v>4.4571428571430003</v>
      </c>
      <c r="J7548" s="16">
        <v>0</v>
      </c>
      <c r="K7548" s="2">
        <v>0.114285714286</v>
      </c>
      <c r="L7548" s="2">
        <v>0.114285714286</v>
      </c>
      <c r="M7548" s="16">
        <v>0</v>
      </c>
      <c r="N7548" s="2">
        <v>29.142857142857</v>
      </c>
      <c r="O7548" s="2">
        <v>0.68571428571399995</v>
      </c>
      <c r="P7548" s="2">
        <v>3.7714285714289999</v>
      </c>
      <c r="Q7548" s="14">
        <v>1.371428571429</v>
      </c>
    </row>
    <row r="7549" spans="3:17" ht="25.2" x14ac:dyDescent="0.25">
      <c r="C7549" s="125"/>
      <c r="D7549" s="122"/>
      <c r="E7549" s="4" t="s">
        <v>39</v>
      </c>
      <c r="F7549" s="5"/>
      <c r="G7549" s="6">
        <v>41</v>
      </c>
      <c r="H7549" s="7">
        <v>0</v>
      </c>
      <c r="I7549" s="1">
        <v>2</v>
      </c>
      <c r="J7549" s="1">
        <v>0</v>
      </c>
      <c r="K7549" s="1">
        <v>1</v>
      </c>
      <c r="L7549" s="1">
        <v>1</v>
      </c>
      <c r="M7549" s="1">
        <v>0</v>
      </c>
      <c r="N7549" s="1">
        <v>29</v>
      </c>
      <c r="O7549" s="1">
        <v>0</v>
      </c>
      <c r="P7549" s="1">
        <v>8</v>
      </c>
      <c r="Q7549" s="11">
        <v>0</v>
      </c>
    </row>
    <row r="7550" spans="3:17" x14ac:dyDescent="0.25">
      <c r="C7550" s="125"/>
      <c r="D7550" s="122"/>
      <c r="E7550" s="9"/>
      <c r="F7550" s="10"/>
      <c r="G7550" s="8">
        <v>100</v>
      </c>
      <c r="H7550" s="36">
        <v>0</v>
      </c>
      <c r="I7550" s="2">
        <v>4.8780487804880002</v>
      </c>
      <c r="J7550" s="16">
        <v>0</v>
      </c>
      <c r="K7550" s="2">
        <v>2.4390243902440001</v>
      </c>
      <c r="L7550" s="2">
        <v>2.4390243902440001</v>
      </c>
      <c r="M7550" s="16">
        <v>0</v>
      </c>
      <c r="N7550" s="2">
        <v>70.731707317073003</v>
      </c>
      <c r="O7550" s="16">
        <v>0</v>
      </c>
      <c r="P7550" s="2">
        <v>19.512195121950999</v>
      </c>
      <c r="Q7550" s="32">
        <v>0</v>
      </c>
    </row>
    <row r="7551" spans="3:17" ht="25.2" x14ac:dyDescent="0.25">
      <c r="C7551" s="125"/>
      <c r="D7551" s="122"/>
      <c r="E7551" s="4" t="s">
        <v>40</v>
      </c>
      <c r="F7551" s="5"/>
      <c r="G7551" s="6">
        <v>69</v>
      </c>
      <c r="H7551" s="7">
        <v>0</v>
      </c>
      <c r="I7551" s="1">
        <v>20</v>
      </c>
      <c r="J7551" s="1">
        <v>2</v>
      </c>
      <c r="K7551" s="1">
        <v>0</v>
      </c>
      <c r="L7551" s="1">
        <v>0</v>
      </c>
      <c r="M7551" s="1">
        <v>0</v>
      </c>
      <c r="N7551" s="1">
        <v>36</v>
      </c>
      <c r="O7551" s="1">
        <v>2</v>
      </c>
      <c r="P7551" s="1">
        <v>6</v>
      </c>
      <c r="Q7551" s="11">
        <v>3</v>
      </c>
    </row>
    <row r="7552" spans="3:17" x14ac:dyDescent="0.25">
      <c r="C7552" s="125"/>
      <c r="D7552" s="122"/>
      <c r="E7552" s="9"/>
      <c r="F7552" s="10"/>
      <c r="G7552" s="8">
        <v>100</v>
      </c>
      <c r="H7552" s="36">
        <v>0</v>
      </c>
      <c r="I7552" s="2">
        <v>28.985507246377001</v>
      </c>
      <c r="J7552" s="2">
        <v>2.898550724638</v>
      </c>
      <c r="K7552" s="16">
        <v>0</v>
      </c>
      <c r="L7552" s="16">
        <v>0</v>
      </c>
      <c r="M7552" s="16">
        <v>0</v>
      </c>
      <c r="N7552" s="2">
        <v>52.173913043478002</v>
      </c>
      <c r="O7552" s="2">
        <v>2.898550724638</v>
      </c>
      <c r="P7552" s="2">
        <v>8.6956521739130004</v>
      </c>
      <c r="Q7552" s="14">
        <v>4.3478260869570002</v>
      </c>
    </row>
    <row r="7553" spans="3:17" x14ac:dyDescent="0.25">
      <c r="C7553" s="125"/>
      <c r="D7553" s="122"/>
      <c r="E7553" s="4" t="s">
        <v>18</v>
      </c>
      <c r="F7553" s="5"/>
      <c r="G7553" s="6">
        <v>12</v>
      </c>
      <c r="H7553" s="7">
        <v>5</v>
      </c>
      <c r="I7553" s="1">
        <v>3</v>
      </c>
      <c r="J7553" s="1">
        <v>0</v>
      </c>
      <c r="K7553" s="1">
        <v>0</v>
      </c>
      <c r="L7553" s="1">
        <v>0</v>
      </c>
      <c r="M7553" s="1">
        <v>0</v>
      </c>
      <c r="N7553" s="1">
        <v>3</v>
      </c>
      <c r="O7553" s="1">
        <v>0</v>
      </c>
      <c r="P7553" s="1">
        <v>0</v>
      </c>
      <c r="Q7553" s="11">
        <v>1</v>
      </c>
    </row>
    <row r="7554" spans="3:17" x14ac:dyDescent="0.25">
      <c r="C7554" s="125"/>
      <c r="D7554" s="122"/>
      <c r="E7554" s="9"/>
      <c r="F7554" s="10"/>
      <c r="G7554" s="8">
        <v>100</v>
      </c>
      <c r="H7554" s="13">
        <v>41.666666666666998</v>
      </c>
      <c r="I7554" s="2">
        <v>25</v>
      </c>
      <c r="J7554" s="16">
        <v>0</v>
      </c>
      <c r="K7554" s="16">
        <v>0</v>
      </c>
      <c r="L7554" s="16">
        <v>0</v>
      </c>
      <c r="M7554" s="16">
        <v>0</v>
      </c>
      <c r="N7554" s="2">
        <v>25</v>
      </c>
      <c r="O7554" s="16">
        <v>0</v>
      </c>
      <c r="P7554" s="16">
        <v>0</v>
      </c>
      <c r="Q7554" s="14">
        <v>8.333333333333</v>
      </c>
    </row>
    <row r="7555" spans="3:17" x14ac:dyDescent="0.25">
      <c r="C7555" s="125"/>
      <c r="D7555" s="121" t="s">
        <v>22</v>
      </c>
      <c r="E7555" s="18" t="s">
        <v>37</v>
      </c>
      <c r="F7555" s="17"/>
      <c r="G7555" s="19">
        <v>38</v>
      </c>
      <c r="H7555" s="21">
        <v>0</v>
      </c>
      <c r="I7555" s="3">
        <v>0</v>
      </c>
      <c r="J7555" s="3">
        <v>0</v>
      </c>
      <c r="K7555" s="3">
        <v>5</v>
      </c>
      <c r="L7555" s="3">
        <v>3</v>
      </c>
      <c r="M7555" s="3">
        <v>0</v>
      </c>
      <c r="N7555" s="3">
        <v>23</v>
      </c>
      <c r="O7555" s="3">
        <v>0</v>
      </c>
      <c r="P7555" s="3">
        <v>3</v>
      </c>
      <c r="Q7555" s="22">
        <v>4</v>
      </c>
    </row>
    <row r="7556" spans="3:17" x14ac:dyDescent="0.25">
      <c r="C7556" s="125"/>
      <c r="D7556" s="122"/>
      <c r="E7556" s="9"/>
      <c r="F7556" s="10"/>
      <c r="G7556" s="8">
        <v>100</v>
      </c>
      <c r="H7556" s="36">
        <v>0</v>
      </c>
      <c r="I7556" s="16">
        <v>0</v>
      </c>
      <c r="J7556" s="16">
        <v>0</v>
      </c>
      <c r="K7556" s="2">
        <v>13.157894736842</v>
      </c>
      <c r="L7556" s="2">
        <v>7.8947368421049999</v>
      </c>
      <c r="M7556" s="16">
        <v>0</v>
      </c>
      <c r="N7556" s="2">
        <v>60.526315789473998</v>
      </c>
      <c r="O7556" s="16">
        <v>0</v>
      </c>
      <c r="P7556" s="2">
        <v>7.8947368421049999</v>
      </c>
      <c r="Q7556" s="14">
        <v>10.526315789473999</v>
      </c>
    </row>
    <row r="7557" spans="3:17" ht="25.2" x14ac:dyDescent="0.25">
      <c r="C7557" s="125"/>
      <c r="D7557" s="122"/>
      <c r="E7557" s="4" t="s">
        <v>38</v>
      </c>
      <c r="F7557" s="5"/>
      <c r="G7557" s="6">
        <v>671</v>
      </c>
      <c r="H7557" s="7">
        <v>146</v>
      </c>
      <c r="I7557" s="1">
        <v>94</v>
      </c>
      <c r="J7557" s="1">
        <v>6</v>
      </c>
      <c r="K7557" s="1">
        <v>2</v>
      </c>
      <c r="L7557" s="1">
        <v>1</v>
      </c>
      <c r="M7557" s="1">
        <v>0</v>
      </c>
      <c r="N7557" s="1">
        <v>387</v>
      </c>
      <c r="O7557" s="1">
        <v>5</v>
      </c>
      <c r="P7557" s="1">
        <v>20</v>
      </c>
      <c r="Q7557" s="11">
        <v>10</v>
      </c>
    </row>
    <row r="7558" spans="3:17" x14ac:dyDescent="0.25">
      <c r="C7558" s="125"/>
      <c r="D7558" s="122"/>
      <c r="E7558" s="9"/>
      <c r="F7558" s="10"/>
      <c r="G7558" s="8">
        <v>100</v>
      </c>
      <c r="H7558" s="13">
        <v>21.758569299552999</v>
      </c>
      <c r="I7558" s="2">
        <v>14.008941877793999</v>
      </c>
      <c r="J7558" s="2">
        <v>0.89418777943399996</v>
      </c>
      <c r="K7558" s="2">
        <v>0.298062593145</v>
      </c>
      <c r="L7558" s="2">
        <v>0.14903129657200001</v>
      </c>
      <c r="M7558" s="16">
        <v>0</v>
      </c>
      <c r="N7558" s="2">
        <v>57.675111773471997</v>
      </c>
      <c r="O7558" s="2">
        <v>0.745156482861</v>
      </c>
      <c r="P7558" s="2">
        <v>2.9806259314460002</v>
      </c>
      <c r="Q7558" s="14">
        <v>1.4903129657230001</v>
      </c>
    </row>
    <row r="7559" spans="3:17" ht="25.2" x14ac:dyDescent="0.25">
      <c r="C7559" s="125"/>
      <c r="D7559" s="122"/>
      <c r="E7559" s="4" t="s">
        <v>39</v>
      </c>
      <c r="F7559" s="5"/>
      <c r="G7559" s="6">
        <v>72</v>
      </c>
      <c r="H7559" s="7">
        <v>0</v>
      </c>
      <c r="I7559" s="1">
        <v>18</v>
      </c>
      <c r="J7559" s="1">
        <v>0</v>
      </c>
      <c r="K7559" s="1">
        <v>3</v>
      </c>
      <c r="L7559" s="1">
        <v>0</v>
      </c>
      <c r="M7559" s="1">
        <v>0</v>
      </c>
      <c r="N7559" s="1">
        <v>42</v>
      </c>
      <c r="O7559" s="1">
        <v>4</v>
      </c>
      <c r="P7559" s="1">
        <v>5</v>
      </c>
      <c r="Q7559" s="11">
        <v>0</v>
      </c>
    </row>
    <row r="7560" spans="3:17" x14ac:dyDescent="0.25">
      <c r="C7560" s="125"/>
      <c r="D7560" s="122"/>
      <c r="E7560" s="9"/>
      <c r="F7560" s="10"/>
      <c r="G7560" s="8">
        <v>100</v>
      </c>
      <c r="H7560" s="36">
        <v>0</v>
      </c>
      <c r="I7560" s="2">
        <v>25</v>
      </c>
      <c r="J7560" s="16">
        <v>0</v>
      </c>
      <c r="K7560" s="2">
        <v>4.166666666667</v>
      </c>
      <c r="L7560" s="16">
        <v>0</v>
      </c>
      <c r="M7560" s="16">
        <v>0</v>
      </c>
      <c r="N7560" s="2">
        <v>58.333333333333002</v>
      </c>
      <c r="O7560" s="2">
        <v>5.5555555555560003</v>
      </c>
      <c r="P7560" s="2">
        <v>6.9444444444439997</v>
      </c>
      <c r="Q7560" s="32">
        <v>0</v>
      </c>
    </row>
    <row r="7561" spans="3:17" ht="25.2" x14ac:dyDescent="0.25">
      <c r="C7561" s="125"/>
      <c r="D7561" s="122"/>
      <c r="E7561" s="4" t="s">
        <v>40</v>
      </c>
      <c r="F7561" s="5"/>
      <c r="G7561" s="6">
        <v>386</v>
      </c>
      <c r="H7561" s="7">
        <v>1</v>
      </c>
      <c r="I7561" s="1">
        <v>110</v>
      </c>
      <c r="J7561" s="1">
        <v>15</v>
      </c>
      <c r="K7561" s="1">
        <v>0</v>
      </c>
      <c r="L7561" s="1">
        <v>2</v>
      </c>
      <c r="M7561" s="1">
        <v>0</v>
      </c>
      <c r="N7561" s="1">
        <v>224</v>
      </c>
      <c r="O7561" s="1">
        <v>7</v>
      </c>
      <c r="P7561" s="1">
        <v>14</v>
      </c>
      <c r="Q7561" s="11">
        <v>13</v>
      </c>
    </row>
    <row r="7562" spans="3:17" x14ac:dyDescent="0.25">
      <c r="C7562" s="125"/>
      <c r="D7562" s="122"/>
      <c r="E7562" s="9"/>
      <c r="F7562" s="10"/>
      <c r="G7562" s="8">
        <v>100</v>
      </c>
      <c r="H7562" s="13">
        <v>0.25906735751299997</v>
      </c>
      <c r="I7562" s="2">
        <v>28.497409326425</v>
      </c>
      <c r="J7562" s="2">
        <v>3.8860103626939999</v>
      </c>
      <c r="K7562" s="16">
        <v>0</v>
      </c>
      <c r="L7562" s="2">
        <v>0.51813471502599995</v>
      </c>
      <c r="M7562" s="16">
        <v>0</v>
      </c>
      <c r="N7562" s="2">
        <v>58.031088082902002</v>
      </c>
      <c r="O7562" s="2">
        <v>1.813471502591</v>
      </c>
      <c r="P7562" s="2">
        <v>3.6269430051809999</v>
      </c>
      <c r="Q7562" s="14">
        <v>3.3678756476679998</v>
      </c>
    </row>
    <row r="7563" spans="3:17" x14ac:dyDescent="0.25">
      <c r="C7563" s="125"/>
      <c r="D7563" s="122"/>
      <c r="E7563" s="4" t="s">
        <v>18</v>
      </c>
      <c r="F7563" s="5"/>
      <c r="G7563" s="6">
        <v>9</v>
      </c>
      <c r="H7563" s="7">
        <v>0</v>
      </c>
      <c r="I7563" s="1">
        <v>2</v>
      </c>
      <c r="J7563" s="1">
        <v>0</v>
      </c>
      <c r="K7563" s="1">
        <v>0</v>
      </c>
      <c r="L7563" s="1">
        <v>0</v>
      </c>
      <c r="M7563" s="1">
        <v>0</v>
      </c>
      <c r="N7563" s="1">
        <v>6</v>
      </c>
      <c r="O7563" s="1">
        <v>1</v>
      </c>
      <c r="P7563" s="1">
        <v>0</v>
      </c>
      <c r="Q7563" s="11">
        <v>0</v>
      </c>
    </row>
    <row r="7564" spans="3:17" x14ac:dyDescent="0.25">
      <c r="C7564" s="125"/>
      <c r="D7564" s="122"/>
      <c r="E7564" s="9"/>
      <c r="F7564" s="10"/>
      <c r="G7564" s="8">
        <v>100</v>
      </c>
      <c r="H7564" s="36">
        <v>0</v>
      </c>
      <c r="I7564" s="2">
        <v>22.222222222222001</v>
      </c>
      <c r="J7564" s="16">
        <v>0</v>
      </c>
      <c r="K7564" s="16">
        <v>0</v>
      </c>
      <c r="L7564" s="16">
        <v>0</v>
      </c>
      <c r="M7564" s="16">
        <v>0</v>
      </c>
      <c r="N7564" s="2">
        <v>66.666666666666998</v>
      </c>
      <c r="O7564" s="2">
        <v>11.111111111111001</v>
      </c>
      <c r="P7564" s="16">
        <v>0</v>
      </c>
      <c r="Q7564" s="32">
        <v>0</v>
      </c>
    </row>
    <row r="7565" spans="3:17" ht="25.2" x14ac:dyDescent="0.25">
      <c r="C7565" s="121" t="s">
        <v>41</v>
      </c>
      <c r="D7565" s="119" t="s">
        <v>20</v>
      </c>
      <c r="E7565" s="18" t="s">
        <v>42</v>
      </c>
      <c r="F7565" s="17"/>
      <c r="G7565" s="19">
        <v>351</v>
      </c>
      <c r="H7565" s="21">
        <v>4</v>
      </c>
      <c r="I7565" s="3">
        <v>53</v>
      </c>
      <c r="J7565" s="3">
        <v>1</v>
      </c>
      <c r="K7565" s="3">
        <v>5</v>
      </c>
      <c r="L7565" s="3">
        <v>2</v>
      </c>
      <c r="M7565" s="3">
        <v>0</v>
      </c>
      <c r="N7565" s="3">
        <v>233</v>
      </c>
      <c r="O7565" s="3">
        <v>13</v>
      </c>
      <c r="P7565" s="3">
        <v>31</v>
      </c>
      <c r="Q7565" s="22">
        <v>9</v>
      </c>
    </row>
    <row r="7566" spans="3:17" x14ac:dyDescent="0.25">
      <c r="C7566" s="125"/>
      <c r="D7566" s="120"/>
      <c r="E7566" s="9"/>
      <c r="F7566" s="10"/>
      <c r="G7566" s="8">
        <v>100</v>
      </c>
      <c r="H7566" s="13">
        <v>1.139601139601</v>
      </c>
      <c r="I7566" s="2">
        <v>15.099715099715</v>
      </c>
      <c r="J7566" s="2">
        <v>0.28490028490000002</v>
      </c>
      <c r="K7566" s="2">
        <v>1.4245014245009999</v>
      </c>
      <c r="L7566" s="2">
        <v>0.56980056980100002</v>
      </c>
      <c r="M7566" s="16">
        <v>0</v>
      </c>
      <c r="N7566" s="2">
        <v>66.381766381765999</v>
      </c>
      <c r="O7566" s="2">
        <v>3.7037037037039999</v>
      </c>
      <c r="P7566" s="2">
        <v>8.8319088319090007</v>
      </c>
      <c r="Q7566" s="14">
        <v>2.564102564103</v>
      </c>
    </row>
    <row r="7567" spans="3:17" ht="25.2" x14ac:dyDescent="0.25">
      <c r="C7567" s="125"/>
      <c r="D7567" s="120"/>
      <c r="E7567" s="4" t="s">
        <v>43</v>
      </c>
      <c r="F7567" s="5"/>
      <c r="G7567" s="6">
        <v>1473</v>
      </c>
      <c r="H7567" s="7">
        <v>646</v>
      </c>
      <c r="I7567" s="1">
        <v>126</v>
      </c>
      <c r="J7567" s="1">
        <v>5</v>
      </c>
      <c r="K7567" s="1">
        <v>3</v>
      </c>
      <c r="L7567" s="1">
        <v>1</v>
      </c>
      <c r="M7567" s="1">
        <v>0</v>
      </c>
      <c r="N7567" s="1">
        <v>614</v>
      </c>
      <c r="O7567" s="1">
        <v>10</v>
      </c>
      <c r="P7567" s="1">
        <v>51</v>
      </c>
      <c r="Q7567" s="11">
        <v>17</v>
      </c>
    </row>
    <row r="7568" spans="3:17" x14ac:dyDescent="0.25">
      <c r="C7568" s="125"/>
      <c r="D7568" s="120"/>
      <c r="E7568" s="9"/>
      <c r="F7568" s="10"/>
      <c r="G7568" s="8">
        <v>100</v>
      </c>
      <c r="H7568" s="13">
        <v>43.856076035302003</v>
      </c>
      <c r="I7568" s="2">
        <v>8.5539714867620003</v>
      </c>
      <c r="J7568" s="2">
        <v>0.33944331296699998</v>
      </c>
      <c r="K7568" s="2">
        <v>0.20366598778</v>
      </c>
      <c r="L7568" s="2">
        <v>6.7888662592999999E-2</v>
      </c>
      <c r="M7568" s="16">
        <v>0</v>
      </c>
      <c r="N7568" s="2">
        <v>41.683638832314998</v>
      </c>
      <c r="O7568" s="2">
        <v>0.67888662593299998</v>
      </c>
      <c r="P7568" s="2">
        <v>3.4623217922610001</v>
      </c>
      <c r="Q7568" s="14">
        <v>1.154107264087</v>
      </c>
    </row>
    <row r="7569" spans="3:17" ht="25.2" x14ac:dyDescent="0.25">
      <c r="C7569" s="125"/>
      <c r="D7569" s="120"/>
      <c r="E7569" s="4" t="s">
        <v>44</v>
      </c>
      <c r="F7569" s="5"/>
      <c r="G7569" s="6">
        <v>86</v>
      </c>
      <c r="H7569" s="7">
        <v>27</v>
      </c>
      <c r="I7569" s="1">
        <v>4</v>
      </c>
      <c r="J7569" s="1">
        <v>0</v>
      </c>
      <c r="K7569" s="1">
        <v>2</v>
      </c>
      <c r="L7569" s="1">
        <v>1</v>
      </c>
      <c r="M7569" s="1">
        <v>0</v>
      </c>
      <c r="N7569" s="1">
        <v>46</v>
      </c>
      <c r="O7569" s="1">
        <v>2</v>
      </c>
      <c r="P7569" s="1">
        <v>4</v>
      </c>
      <c r="Q7569" s="11">
        <v>0</v>
      </c>
    </row>
    <row r="7570" spans="3:17" x14ac:dyDescent="0.25">
      <c r="C7570" s="125"/>
      <c r="D7570" s="120"/>
      <c r="E7570" s="9"/>
      <c r="F7570" s="10"/>
      <c r="G7570" s="8">
        <v>100</v>
      </c>
      <c r="H7570" s="13">
        <v>31.395348837208999</v>
      </c>
      <c r="I7570" s="2">
        <v>4.6511627906979998</v>
      </c>
      <c r="J7570" s="16">
        <v>0</v>
      </c>
      <c r="K7570" s="2">
        <v>2.3255813953489999</v>
      </c>
      <c r="L7570" s="2">
        <v>1.1627906976739999</v>
      </c>
      <c r="M7570" s="16">
        <v>0</v>
      </c>
      <c r="N7570" s="2">
        <v>53.488372093023003</v>
      </c>
      <c r="O7570" s="2">
        <v>2.3255813953489999</v>
      </c>
      <c r="P7570" s="2">
        <v>4.6511627906979998</v>
      </c>
      <c r="Q7570" s="32">
        <v>0</v>
      </c>
    </row>
    <row r="7571" spans="3:17" ht="25.2" x14ac:dyDescent="0.25">
      <c r="C7571" s="125"/>
      <c r="D7571" s="120"/>
      <c r="E7571" s="4" t="s">
        <v>45</v>
      </c>
      <c r="F7571" s="5"/>
      <c r="G7571" s="6">
        <v>878</v>
      </c>
      <c r="H7571" s="7">
        <v>250</v>
      </c>
      <c r="I7571" s="1">
        <v>177</v>
      </c>
      <c r="J7571" s="1">
        <v>21</v>
      </c>
      <c r="K7571" s="1">
        <v>2</v>
      </c>
      <c r="L7571" s="1">
        <v>0</v>
      </c>
      <c r="M7571" s="1">
        <v>0</v>
      </c>
      <c r="N7571" s="1">
        <v>363</v>
      </c>
      <c r="O7571" s="1">
        <v>8</v>
      </c>
      <c r="P7571" s="1">
        <v>35</v>
      </c>
      <c r="Q7571" s="11">
        <v>22</v>
      </c>
    </row>
    <row r="7572" spans="3:17" x14ac:dyDescent="0.25">
      <c r="C7572" s="125"/>
      <c r="D7572" s="120"/>
      <c r="E7572" s="9"/>
      <c r="F7572" s="10"/>
      <c r="G7572" s="8">
        <v>100</v>
      </c>
      <c r="H7572" s="13">
        <v>28.473804100228001</v>
      </c>
      <c r="I7572" s="2">
        <v>20.159453302961001</v>
      </c>
      <c r="J7572" s="2">
        <v>2.3917995444189999</v>
      </c>
      <c r="K7572" s="2">
        <v>0.22779043280200001</v>
      </c>
      <c r="L7572" s="16">
        <v>0</v>
      </c>
      <c r="M7572" s="16">
        <v>0</v>
      </c>
      <c r="N7572" s="2">
        <v>41.343963553530998</v>
      </c>
      <c r="O7572" s="2">
        <v>0.91116173120699995</v>
      </c>
      <c r="P7572" s="2">
        <v>3.9863325740320001</v>
      </c>
      <c r="Q7572" s="14">
        <v>2.50569476082</v>
      </c>
    </row>
    <row r="7573" spans="3:17" ht="25.2" x14ac:dyDescent="0.25">
      <c r="C7573" s="125"/>
      <c r="D7573" s="120"/>
      <c r="E7573" s="4" t="s">
        <v>46</v>
      </c>
      <c r="F7573" s="5"/>
      <c r="G7573" s="6">
        <v>71</v>
      </c>
      <c r="H7573" s="7">
        <v>10</v>
      </c>
      <c r="I7573" s="1">
        <v>7</v>
      </c>
      <c r="J7573" s="1">
        <v>2</v>
      </c>
      <c r="K7573" s="1">
        <v>6</v>
      </c>
      <c r="L7573" s="1">
        <v>6</v>
      </c>
      <c r="M7573" s="1">
        <v>0</v>
      </c>
      <c r="N7573" s="1">
        <v>31</v>
      </c>
      <c r="O7573" s="1">
        <v>1</v>
      </c>
      <c r="P7573" s="1">
        <v>5</v>
      </c>
      <c r="Q7573" s="11">
        <v>3</v>
      </c>
    </row>
    <row r="7574" spans="3:17" x14ac:dyDescent="0.25">
      <c r="C7574" s="125"/>
      <c r="D7574" s="120"/>
      <c r="E7574" s="9"/>
      <c r="F7574" s="10"/>
      <c r="G7574" s="8">
        <v>100</v>
      </c>
      <c r="H7574" s="13">
        <v>14.084507042254</v>
      </c>
      <c r="I7574" s="2">
        <v>9.8591549295770005</v>
      </c>
      <c r="J7574" s="2">
        <v>2.8169014084509998</v>
      </c>
      <c r="K7574" s="2">
        <v>8.4507042253520002</v>
      </c>
      <c r="L7574" s="2">
        <v>8.4507042253520002</v>
      </c>
      <c r="M7574" s="16">
        <v>0</v>
      </c>
      <c r="N7574" s="2">
        <v>43.661971830985998</v>
      </c>
      <c r="O7574" s="2">
        <v>1.4084507042250001</v>
      </c>
      <c r="P7574" s="2">
        <v>7.0422535211269999</v>
      </c>
      <c r="Q7574" s="14">
        <v>4.2253521126760001</v>
      </c>
    </row>
    <row r="7575" spans="3:17" x14ac:dyDescent="0.25">
      <c r="C7575" s="125"/>
      <c r="D7575" s="120"/>
      <c r="E7575" s="4" t="s">
        <v>18</v>
      </c>
      <c r="F7575" s="5"/>
      <c r="G7575" s="6">
        <v>14</v>
      </c>
      <c r="H7575" s="7">
        <v>3</v>
      </c>
      <c r="I7575" s="1">
        <v>2</v>
      </c>
      <c r="J7575" s="1">
        <v>0</v>
      </c>
      <c r="K7575" s="1">
        <v>1</v>
      </c>
      <c r="L7575" s="1">
        <v>0</v>
      </c>
      <c r="M7575" s="1">
        <v>0</v>
      </c>
      <c r="N7575" s="1">
        <v>6</v>
      </c>
      <c r="O7575" s="1">
        <v>1</v>
      </c>
      <c r="P7575" s="1">
        <v>0</v>
      </c>
      <c r="Q7575" s="11">
        <v>1</v>
      </c>
    </row>
    <row r="7576" spans="3:17" x14ac:dyDescent="0.25">
      <c r="C7576" s="125"/>
      <c r="D7576" s="120"/>
      <c r="E7576" s="9"/>
      <c r="F7576" s="10"/>
      <c r="G7576" s="8">
        <v>100</v>
      </c>
      <c r="H7576" s="13">
        <v>21.428571428571001</v>
      </c>
      <c r="I7576" s="2">
        <v>14.285714285714</v>
      </c>
      <c r="J7576" s="16">
        <v>0</v>
      </c>
      <c r="K7576" s="2">
        <v>7.1428571428570002</v>
      </c>
      <c r="L7576" s="16">
        <v>0</v>
      </c>
      <c r="M7576" s="16">
        <v>0</v>
      </c>
      <c r="N7576" s="2">
        <v>42.857142857143003</v>
      </c>
      <c r="O7576" s="2">
        <v>7.1428571428570002</v>
      </c>
      <c r="P7576" s="16">
        <v>0</v>
      </c>
      <c r="Q7576" s="14">
        <v>7.1428571428570002</v>
      </c>
    </row>
    <row r="7577" spans="3:17" x14ac:dyDescent="0.25">
      <c r="C7577" s="121" t="s">
        <v>47</v>
      </c>
      <c r="D7577" s="119" t="s">
        <v>20</v>
      </c>
      <c r="E7577" s="18" t="s">
        <v>48</v>
      </c>
      <c r="F7577" s="17"/>
      <c r="G7577" s="19">
        <v>351</v>
      </c>
      <c r="H7577" s="21">
        <v>4</v>
      </c>
      <c r="I7577" s="3">
        <v>53</v>
      </c>
      <c r="J7577" s="3">
        <v>1</v>
      </c>
      <c r="K7577" s="3">
        <v>5</v>
      </c>
      <c r="L7577" s="3">
        <v>2</v>
      </c>
      <c r="M7577" s="3">
        <v>0</v>
      </c>
      <c r="N7577" s="3">
        <v>233</v>
      </c>
      <c r="O7577" s="3">
        <v>13</v>
      </c>
      <c r="P7577" s="3">
        <v>31</v>
      </c>
      <c r="Q7577" s="22">
        <v>9</v>
      </c>
    </row>
    <row r="7578" spans="3:17" x14ac:dyDescent="0.25">
      <c r="C7578" s="125"/>
      <c r="D7578" s="120"/>
      <c r="E7578" s="9"/>
      <c r="F7578" s="10"/>
      <c r="G7578" s="8">
        <v>100</v>
      </c>
      <c r="H7578" s="13">
        <v>1.139601139601</v>
      </c>
      <c r="I7578" s="2">
        <v>15.099715099715</v>
      </c>
      <c r="J7578" s="2">
        <v>0.28490028490000002</v>
      </c>
      <c r="K7578" s="2">
        <v>1.4245014245009999</v>
      </c>
      <c r="L7578" s="2">
        <v>0.56980056980100002</v>
      </c>
      <c r="M7578" s="16">
        <v>0</v>
      </c>
      <c r="N7578" s="2">
        <v>66.381766381765999</v>
      </c>
      <c r="O7578" s="2">
        <v>3.7037037037039999</v>
      </c>
      <c r="P7578" s="2">
        <v>8.8319088319090007</v>
      </c>
      <c r="Q7578" s="14">
        <v>2.564102564103</v>
      </c>
    </row>
    <row r="7579" spans="3:17" x14ac:dyDescent="0.25">
      <c r="C7579" s="125"/>
      <c r="D7579" s="120"/>
      <c r="E7579" s="4" t="s">
        <v>49</v>
      </c>
      <c r="F7579" s="5"/>
      <c r="G7579" s="6">
        <v>1073</v>
      </c>
      <c r="H7579" s="7">
        <v>413</v>
      </c>
      <c r="I7579" s="1">
        <v>105</v>
      </c>
      <c r="J7579" s="1">
        <v>1</v>
      </c>
      <c r="K7579" s="1">
        <v>6</v>
      </c>
      <c r="L7579" s="1">
        <v>5</v>
      </c>
      <c r="M7579" s="1">
        <v>0</v>
      </c>
      <c r="N7579" s="1">
        <v>496</v>
      </c>
      <c r="O7579" s="1">
        <v>4</v>
      </c>
      <c r="P7579" s="1">
        <v>31</v>
      </c>
      <c r="Q7579" s="11">
        <v>12</v>
      </c>
    </row>
    <row r="7580" spans="3:17" x14ac:dyDescent="0.25">
      <c r="C7580" s="125"/>
      <c r="D7580" s="120"/>
      <c r="E7580" s="9"/>
      <c r="F7580" s="10"/>
      <c r="G7580" s="8">
        <v>100</v>
      </c>
      <c r="H7580" s="13">
        <v>38.490214352282997</v>
      </c>
      <c r="I7580" s="2">
        <v>9.785647716682</v>
      </c>
      <c r="J7580" s="2">
        <v>9.3196644920999994E-2</v>
      </c>
      <c r="K7580" s="2">
        <v>0.55917986952499998</v>
      </c>
      <c r="L7580" s="2">
        <v>0.46598322460399999</v>
      </c>
      <c r="M7580" s="16">
        <v>0</v>
      </c>
      <c r="N7580" s="2">
        <v>46.225535880708001</v>
      </c>
      <c r="O7580" s="2">
        <v>0.372786579683</v>
      </c>
      <c r="P7580" s="2">
        <v>2.8890959925440001</v>
      </c>
      <c r="Q7580" s="14">
        <v>1.1183597390490001</v>
      </c>
    </row>
    <row r="7581" spans="3:17" x14ac:dyDescent="0.25">
      <c r="C7581" s="125"/>
      <c r="D7581" s="120"/>
      <c r="E7581" s="4" t="s">
        <v>50</v>
      </c>
      <c r="F7581" s="5"/>
      <c r="G7581" s="6">
        <v>432</v>
      </c>
      <c r="H7581" s="7">
        <v>149</v>
      </c>
      <c r="I7581" s="1">
        <v>67</v>
      </c>
      <c r="J7581" s="1">
        <v>3</v>
      </c>
      <c r="K7581" s="1">
        <v>5</v>
      </c>
      <c r="L7581" s="1">
        <v>2</v>
      </c>
      <c r="M7581" s="1">
        <v>0</v>
      </c>
      <c r="N7581" s="1">
        <v>169</v>
      </c>
      <c r="O7581" s="1">
        <v>4</v>
      </c>
      <c r="P7581" s="1">
        <v>20</v>
      </c>
      <c r="Q7581" s="11">
        <v>13</v>
      </c>
    </row>
    <row r="7582" spans="3:17" x14ac:dyDescent="0.25">
      <c r="C7582" s="125"/>
      <c r="D7582" s="120"/>
      <c r="E7582" s="9"/>
      <c r="F7582" s="10"/>
      <c r="G7582" s="8">
        <v>100</v>
      </c>
      <c r="H7582" s="13">
        <v>34.490740740741003</v>
      </c>
      <c r="I7582" s="2">
        <v>15.509259259259</v>
      </c>
      <c r="J7582" s="2">
        <v>0.694444444444</v>
      </c>
      <c r="K7582" s="2">
        <v>1.157407407407</v>
      </c>
      <c r="L7582" s="2">
        <v>0.46296296296299999</v>
      </c>
      <c r="M7582" s="16">
        <v>0</v>
      </c>
      <c r="N7582" s="2">
        <v>39.120370370369997</v>
      </c>
      <c r="O7582" s="2">
        <v>0.92592592592599998</v>
      </c>
      <c r="P7582" s="2">
        <v>4.6296296296300001</v>
      </c>
      <c r="Q7582" s="14">
        <v>3.0092592592590002</v>
      </c>
    </row>
    <row r="7583" spans="3:17" x14ac:dyDescent="0.25">
      <c r="C7583" s="125"/>
      <c r="D7583" s="120"/>
      <c r="E7583" s="4" t="s">
        <v>51</v>
      </c>
      <c r="F7583" s="5"/>
      <c r="G7583" s="6">
        <v>178</v>
      </c>
      <c r="H7583" s="7">
        <v>61</v>
      </c>
      <c r="I7583" s="1">
        <v>29</v>
      </c>
      <c r="J7583" s="1">
        <v>5</v>
      </c>
      <c r="K7583" s="1">
        <v>1</v>
      </c>
      <c r="L7583" s="1">
        <v>0</v>
      </c>
      <c r="M7583" s="1">
        <v>0</v>
      </c>
      <c r="N7583" s="1">
        <v>69</v>
      </c>
      <c r="O7583" s="1">
        <v>3</v>
      </c>
      <c r="P7583" s="1">
        <v>9</v>
      </c>
      <c r="Q7583" s="11">
        <v>1</v>
      </c>
    </row>
    <row r="7584" spans="3:17" x14ac:dyDescent="0.25">
      <c r="C7584" s="125"/>
      <c r="D7584" s="120"/>
      <c r="E7584" s="9"/>
      <c r="F7584" s="10"/>
      <c r="G7584" s="8">
        <v>100</v>
      </c>
      <c r="H7584" s="13">
        <v>34.269662921348001</v>
      </c>
      <c r="I7584" s="2">
        <v>16.292134831460999</v>
      </c>
      <c r="J7584" s="2">
        <v>2.808988764045</v>
      </c>
      <c r="K7584" s="2">
        <v>0.56179775280900002</v>
      </c>
      <c r="L7584" s="16">
        <v>0</v>
      </c>
      <c r="M7584" s="16">
        <v>0</v>
      </c>
      <c r="N7584" s="2">
        <v>38.764044943819997</v>
      </c>
      <c r="O7584" s="2">
        <v>1.6853932584269999</v>
      </c>
      <c r="P7584" s="2">
        <v>5.0561797752809996</v>
      </c>
      <c r="Q7584" s="14">
        <v>0.56179775280900002</v>
      </c>
    </row>
    <row r="7585" spans="3:17" x14ac:dyDescent="0.25">
      <c r="C7585" s="125"/>
      <c r="D7585" s="120"/>
      <c r="E7585" s="4" t="s">
        <v>52</v>
      </c>
      <c r="F7585" s="5"/>
      <c r="G7585" s="6">
        <v>167</v>
      </c>
      <c r="H7585" s="7">
        <v>48</v>
      </c>
      <c r="I7585" s="1">
        <v>27</v>
      </c>
      <c r="J7585" s="1">
        <v>13</v>
      </c>
      <c r="K7585" s="1">
        <v>0</v>
      </c>
      <c r="L7585" s="1">
        <v>1</v>
      </c>
      <c r="M7585" s="1">
        <v>0</v>
      </c>
      <c r="N7585" s="1">
        <v>65</v>
      </c>
      <c r="O7585" s="1">
        <v>2</v>
      </c>
      <c r="P7585" s="1">
        <v>5</v>
      </c>
      <c r="Q7585" s="11">
        <v>6</v>
      </c>
    </row>
    <row r="7586" spans="3:17" x14ac:dyDescent="0.25">
      <c r="C7586" s="125"/>
      <c r="D7586" s="120"/>
      <c r="E7586" s="9"/>
      <c r="F7586" s="10"/>
      <c r="G7586" s="8">
        <v>100</v>
      </c>
      <c r="H7586" s="13">
        <v>28.74251497006</v>
      </c>
      <c r="I7586" s="2">
        <v>16.167664670659001</v>
      </c>
      <c r="J7586" s="2">
        <v>7.7844311377249999</v>
      </c>
      <c r="K7586" s="16">
        <v>0</v>
      </c>
      <c r="L7586" s="2">
        <v>0.59880239521</v>
      </c>
      <c r="M7586" s="16">
        <v>0</v>
      </c>
      <c r="N7586" s="2">
        <v>38.922155688623</v>
      </c>
      <c r="O7586" s="2">
        <v>1.1976047904189999</v>
      </c>
      <c r="P7586" s="2">
        <v>2.9940119760480002</v>
      </c>
      <c r="Q7586" s="14">
        <v>3.592814371257</v>
      </c>
    </row>
    <row r="7587" spans="3:17" x14ac:dyDescent="0.25">
      <c r="C7587" s="125"/>
      <c r="D7587" s="120"/>
      <c r="E7587" s="4" t="s">
        <v>18</v>
      </c>
      <c r="F7587" s="5"/>
      <c r="G7587" s="6">
        <v>27</v>
      </c>
      <c r="H7587" s="7">
        <v>6</v>
      </c>
      <c r="I7587" s="1">
        <v>7</v>
      </c>
      <c r="J7587" s="1">
        <v>0</v>
      </c>
      <c r="K7587" s="1">
        <v>0</v>
      </c>
      <c r="L7587" s="1">
        <v>0</v>
      </c>
      <c r="M7587" s="1">
        <v>0</v>
      </c>
      <c r="N7587" s="1">
        <v>11</v>
      </c>
      <c r="O7587" s="1">
        <v>1</v>
      </c>
      <c r="P7587" s="1">
        <v>0</v>
      </c>
      <c r="Q7587" s="11">
        <v>2</v>
      </c>
    </row>
    <row r="7588" spans="3:17" x14ac:dyDescent="0.25">
      <c r="C7588" s="125"/>
      <c r="D7588" s="120"/>
      <c r="E7588" s="9"/>
      <c r="F7588" s="10"/>
      <c r="G7588" s="8">
        <v>100</v>
      </c>
      <c r="H7588" s="13">
        <v>22.222222222222001</v>
      </c>
      <c r="I7588" s="2">
        <v>25.925925925925998</v>
      </c>
      <c r="J7588" s="16">
        <v>0</v>
      </c>
      <c r="K7588" s="16">
        <v>0</v>
      </c>
      <c r="L7588" s="16">
        <v>0</v>
      </c>
      <c r="M7588" s="16">
        <v>0</v>
      </c>
      <c r="N7588" s="2">
        <v>40.740740740741003</v>
      </c>
      <c r="O7588" s="2">
        <v>3.7037037037039999</v>
      </c>
      <c r="P7588" s="16">
        <v>0</v>
      </c>
      <c r="Q7588" s="14">
        <v>7.4074074074069998</v>
      </c>
    </row>
    <row r="7589" spans="3:17" x14ac:dyDescent="0.25">
      <c r="C7589" s="121" t="s">
        <v>53</v>
      </c>
      <c r="D7589" s="119" t="s">
        <v>20</v>
      </c>
      <c r="E7589" s="18" t="s">
        <v>54</v>
      </c>
      <c r="F7589" s="17"/>
      <c r="G7589" s="19">
        <v>299</v>
      </c>
      <c r="H7589" s="21">
        <v>92</v>
      </c>
      <c r="I7589" s="3">
        <v>78</v>
      </c>
      <c r="J7589" s="3">
        <v>5</v>
      </c>
      <c r="K7589" s="3">
        <v>0</v>
      </c>
      <c r="L7589" s="3">
        <v>0</v>
      </c>
      <c r="M7589" s="3">
        <v>0</v>
      </c>
      <c r="N7589" s="3">
        <v>100</v>
      </c>
      <c r="O7589" s="3">
        <v>4</v>
      </c>
      <c r="P7589" s="3">
        <v>11</v>
      </c>
      <c r="Q7589" s="22">
        <v>9</v>
      </c>
    </row>
    <row r="7590" spans="3:17" x14ac:dyDescent="0.25">
      <c r="C7590" s="125"/>
      <c r="D7590" s="120"/>
      <c r="E7590" s="9"/>
      <c r="F7590" s="10"/>
      <c r="G7590" s="8">
        <v>100</v>
      </c>
      <c r="H7590" s="13">
        <v>30.769230769231001</v>
      </c>
      <c r="I7590" s="2">
        <v>26.086956521739001</v>
      </c>
      <c r="J7590" s="2">
        <v>1.6722408026760001</v>
      </c>
      <c r="K7590" s="16">
        <v>0</v>
      </c>
      <c r="L7590" s="16">
        <v>0</v>
      </c>
      <c r="M7590" s="16">
        <v>0</v>
      </c>
      <c r="N7590" s="2">
        <v>33.444816053512</v>
      </c>
      <c r="O7590" s="2">
        <v>1.3377926421399999</v>
      </c>
      <c r="P7590" s="2">
        <v>3.6789297658860001</v>
      </c>
      <c r="Q7590" s="14">
        <v>3.010033444816</v>
      </c>
    </row>
    <row r="7591" spans="3:17" x14ac:dyDescent="0.25">
      <c r="C7591" s="125"/>
      <c r="D7591" s="120"/>
      <c r="E7591" s="4" t="s">
        <v>55</v>
      </c>
      <c r="F7591" s="5"/>
      <c r="G7591" s="6">
        <v>1127</v>
      </c>
      <c r="H7591" s="7">
        <v>390</v>
      </c>
      <c r="I7591" s="1">
        <v>110</v>
      </c>
      <c r="J7591" s="1">
        <v>3</v>
      </c>
      <c r="K7591" s="1">
        <v>1</v>
      </c>
      <c r="L7591" s="1">
        <v>2</v>
      </c>
      <c r="M7591" s="1">
        <v>0</v>
      </c>
      <c r="N7591" s="1">
        <v>550</v>
      </c>
      <c r="O7591" s="1">
        <v>16</v>
      </c>
      <c r="P7591" s="1">
        <v>39</v>
      </c>
      <c r="Q7591" s="11">
        <v>16</v>
      </c>
    </row>
    <row r="7592" spans="3:17" x14ac:dyDescent="0.25">
      <c r="C7592" s="125"/>
      <c r="D7592" s="120"/>
      <c r="E7592" s="9"/>
      <c r="F7592" s="10"/>
      <c r="G7592" s="8">
        <v>100</v>
      </c>
      <c r="H7592" s="13">
        <v>34.605146406388997</v>
      </c>
      <c r="I7592" s="2">
        <v>9.7604259094939998</v>
      </c>
      <c r="J7592" s="2">
        <v>0.266193433895</v>
      </c>
      <c r="K7592" s="2">
        <v>8.8731144632000006E-2</v>
      </c>
      <c r="L7592" s="2">
        <v>0.17746228926400001</v>
      </c>
      <c r="M7592" s="16">
        <v>0</v>
      </c>
      <c r="N7592" s="2">
        <v>48.802129547470997</v>
      </c>
      <c r="O7592" s="2">
        <v>1.419698314108</v>
      </c>
      <c r="P7592" s="2">
        <v>3.4605146406389999</v>
      </c>
      <c r="Q7592" s="14">
        <v>1.419698314108</v>
      </c>
    </row>
    <row r="7593" spans="3:17" ht="25.2" x14ac:dyDescent="0.25">
      <c r="C7593" s="125"/>
      <c r="D7593" s="120"/>
      <c r="E7593" s="4" t="s">
        <v>56</v>
      </c>
      <c r="F7593" s="5"/>
      <c r="G7593" s="6">
        <v>572</v>
      </c>
      <c r="H7593" s="7">
        <v>158</v>
      </c>
      <c r="I7593" s="1">
        <v>97</v>
      </c>
      <c r="J7593" s="1">
        <v>15</v>
      </c>
      <c r="K7593" s="1">
        <v>2</v>
      </c>
      <c r="L7593" s="1">
        <v>0</v>
      </c>
      <c r="M7593" s="1">
        <v>0</v>
      </c>
      <c r="N7593" s="1">
        <v>261</v>
      </c>
      <c r="O7593" s="1">
        <v>4</v>
      </c>
      <c r="P7593" s="1">
        <v>22</v>
      </c>
      <c r="Q7593" s="11">
        <v>13</v>
      </c>
    </row>
    <row r="7594" spans="3:17" x14ac:dyDescent="0.25">
      <c r="C7594" s="125"/>
      <c r="D7594" s="120"/>
      <c r="E7594" s="9"/>
      <c r="F7594" s="10"/>
      <c r="G7594" s="8">
        <v>100</v>
      </c>
      <c r="H7594" s="13">
        <v>27.622377622378</v>
      </c>
      <c r="I7594" s="2">
        <v>16.958041958041999</v>
      </c>
      <c r="J7594" s="2">
        <v>2.622377622378</v>
      </c>
      <c r="K7594" s="2">
        <v>0.34965034965000003</v>
      </c>
      <c r="L7594" s="16">
        <v>0</v>
      </c>
      <c r="M7594" s="16">
        <v>0</v>
      </c>
      <c r="N7594" s="2">
        <v>45.629370629371003</v>
      </c>
      <c r="O7594" s="2">
        <v>0.69930069930100003</v>
      </c>
      <c r="P7594" s="2">
        <v>3.8461538461539999</v>
      </c>
      <c r="Q7594" s="14">
        <v>2.2727272727269998</v>
      </c>
    </row>
    <row r="7595" spans="3:17" x14ac:dyDescent="0.25">
      <c r="C7595" s="125"/>
      <c r="D7595" s="120"/>
      <c r="E7595" s="4" t="s">
        <v>57</v>
      </c>
      <c r="F7595" s="5"/>
      <c r="G7595" s="6">
        <v>214</v>
      </c>
      <c r="H7595" s="7">
        <v>39</v>
      </c>
      <c r="I7595" s="1">
        <v>0</v>
      </c>
      <c r="J7595" s="1">
        <v>0</v>
      </c>
      <c r="K7595" s="1">
        <v>12</v>
      </c>
      <c r="L7595" s="1">
        <v>8</v>
      </c>
      <c r="M7595" s="1">
        <v>0</v>
      </c>
      <c r="N7595" s="1">
        <v>126</v>
      </c>
      <c r="O7595" s="1">
        <v>2</v>
      </c>
      <c r="P7595" s="1">
        <v>22</v>
      </c>
      <c r="Q7595" s="11">
        <v>5</v>
      </c>
    </row>
    <row r="7596" spans="3:17" x14ac:dyDescent="0.25">
      <c r="C7596" s="125"/>
      <c r="D7596" s="120"/>
      <c r="E7596" s="9"/>
      <c r="F7596" s="10"/>
      <c r="G7596" s="8">
        <v>100</v>
      </c>
      <c r="H7596" s="13">
        <v>18.224299065421</v>
      </c>
      <c r="I7596" s="16">
        <v>0</v>
      </c>
      <c r="J7596" s="16">
        <v>0</v>
      </c>
      <c r="K7596" s="2">
        <v>5.6074766355139998</v>
      </c>
      <c r="L7596" s="2">
        <v>3.7383177570089998</v>
      </c>
      <c r="M7596" s="16">
        <v>0</v>
      </c>
      <c r="N7596" s="2">
        <v>58.878504672897002</v>
      </c>
      <c r="O7596" s="2">
        <v>0.93457943925200004</v>
      </c>
      <c r="P7596" s="2">
        <v>10.280373831776</v>
      </c>
      <c r="Q7596" s="14">
        <v>2.3364485981310001</v>
      </c>
    </row>
    <row r="7597" spans="3:17" x14ac:dyDescent="0.25">
      <c r="C7597" s="125"/>
      <c r="D7597" s="120"/>
      <c r="E7597" s="4" t="s">
        <v>18</v>
      </c>
      <c r="F7597" s="5"/>
      <c r="G7597" s="6">
        <v>16</v>
      </c>
      <c r="H7597" s="7">
        <v>2</v>
      </c>
      <c r="I7597" s="1">
        <v>3</v>
      </c>
      <c r="J7597" s="1">
        <v>0</v>
      </c>
      <c r="K7597" s="1">
        <v>2</v>
      </c>
      <c r="L7597" s="1">
        <v>0</v>
      </c>
      <c r="M7597" s="1">
        <v>0</v>
      </c>
      <c r="N7597" s="1">
        <v>6</v>
      </c>
      <c r="O7597" s="1">
        <v>1</v>
      </c>
      <c r="P7597" s="1">
        <v>2</v>
      </c>
      <c r="Q7597" s="11">
        <v>0</v>
      </c>
    </row>
    <row r="7598" spans="3:17" x14ac:dyDescent="0.25">
      <c r="C7598" s="125"/>
      <c r="D7598" s="120"/>
      <c r="E7598" s="9"/>
      <c r="F7598" s="10"/>
      <c r="G7598" s="8">
        <v>100</v>
      </c>
      <c r="H7598" s="13">
        <v>12.5</v>
      </c>
      <c r="I7598" s="2">
        <v>18.75</v>
      </c>
      <c r="J7598" s="16">
        <v>0</v>
      </c>
      <c r="K7598" s="2">
        <v>12.5</v>
      </c>
      <c r="L7598" s="16">
        <v>0</v>
      </c>
      <c r="M7598" s="16">
        <v>0</v>
      </c>
      <c r="N7598" s="2">
        <v>37.5</v>
      </c>
      <c r="O7598" s="2">
        <v>6.25</v>
      </c>
      <c r="P7598" s="2">
        <v>12.5</v>
      </c>
      <c r="Q7598" s="32">
        <v>0</v>
      </c>
    </row>
    <row r="7599" spans="3:17" x14ac:dyDescent="0.25">
      <c r="C7599" s="121" t="s">
        <v>58</v>
      </c>
      <c r="D7599" s="119" t="s">
        <v>20</v>
      </c>
      <c r="E7599" s="18" t="s">
        <v>59</v>
      </c>
      <c r="F7599" s="17"/>
      <c r="G7599" s="19">
        <v>461</v>
      </c>
      <c r="H7599" s="21">
        <v>123</v>
      </c>
      <c r="I7599" s="3">
        <v>94</v>
      </c>
      <c r="J7599" s="3">
        <v>9</v>
      </c>
      <c r="K7599" s="3">
        <v>3</v>
      </c>
      <c r="L7599" s="3">
        <v>6</v>
      </c>
      <c r="M7599" s="3">
        <v>0</v>
      </c>
      <c r="N7599" s="3">
        <v>185</v>
      </c>
      <c r="O7599" s="3">
        <v>4</v>
      </c>
      <c r="P7599" s="3">
        <v>16</v>
      </c>
      <c r="Q7599" s="22">
        <v>21</v>
      </c>
    </row>
    <row r="7600" spans="3:17" x14ac:dyDescent="0.25">
      <c r="C7600" s="125"/>
      <c r="D7600" s="120"/>
      <c r="E7600" s="9"/>
      <c r="F7600" s="10"/>
      <c r="G7600" s="8">
        <v>100</v>
      </c>
      <c r="H7600" s="13">
        <v>26.681127982646</v>
      </c>
      <c r="I7600" s="2">
        <v>20.390455531453</v>
      </c>
      <c r="J7600" s="2">
        <v>1.952277657267</v>
      </c>
      <c r="K7600" s="2">
        <v>0.65075921908900003</v>
      </c>
      <c r="L7600" s="2">
        <v>1.3015184381780001</v>
      </c>
      <c r="M7600" s="16">
        <v>0</v>
      </c>
      <c r="N7600" s="2">
        <v>40.130151843817998</v>
      </c>
      <c r="O7600" s="2">
        <v>0.86767895878500001</v>
      </c>
      <c r="P7600" s="2">
        <v>3.4707158351410001</v>
      </c>
      <c r="Q7600" s="14">
        <v>4.5553145336230001</v>
      </c>
    </row>
    <row r="7601" spans="3:17" x14ac:dyDescent="0.25">
      <c r="C7601" s="125"/>
      <c r="D7601" s="120"/>
      <c r="E7601" s="4" t="s">
        <v>60</v>
      </c>
      <c r="F7601" s="5"/>
      <c r="G7601" s="6">
        <v>1001</v>
      </c>
      <c r="H7601" s="7">
        <v>315</v>
      </c>
      <c r="I7601" s="1">
        <v>134</v>
      </c>
      <c r="J7601" s="1">
        <v>8</v>
      </c>
      <c r="K7601" s="1">
        <v>11</v>
      </c>
      <c r="L7601" s="1">
        <v>1</v>
      </c>
      <c r="M7601" s="1">
        <v>0</v>
      </c>
      <c r="N7601" s="1">
        <v>467</v>
      </c>
      <c r="O7601" s="1">
        <v>9</v>
      </c>
      <c r="P7601" s="1">
        <v>43</v>
      </c>
      <c r="Q7601" s="11">
        <v>13</v>
      </c>
    </row>
    <row r="7602" spans="3:17" x14ac:dyDescent="0.25">
      <c r="C7602" s="125"/>
      <c r="D7602" s="120"/>
      <c r="E7602" s="9"/>
      <c r="F7602" s="10"/>
      <c r="G7602" s="8">
        <v>100</v>
      </c>
      <c r="H7602" s="13">
        <v>31.468531468531001</v>
      </c>
      <c r="I7602" s="2">
        <v>13.386613386613</v>
      </c>
      <c r="J7602" s="2">
        <v>0.79920079920099996</v>
      </c>
      <c r="K7602" s="2">
        <v>1.098901098901</v>
      </c>
      <c r="L7602" s="2">
        <v>9.9900099899999997E-2</v>
      </c>
      <c r="M7602" s="16">
        <v>0</v>
      </c>
      <c r="N7602" s="2">
        <v>46.653346653347</v>
      </c>
      <c r="O7602" s="2">
        <v>0.899100899101</v>
      </c>
      <c r="P7602" s="2">
        <v>4.2957042957039997</v>
      </c>
      <c r="Q7602" s="14">
        <v>1.298701298701</v>
      </c>
    </row>
    <row r="7603" spans="3:17" ht="25.2" x14ac:dyDescent="0.25">
      <c r="C7603" s="125"/>
      <c r="D7603" s="120"/>
      <c r="E7603" s="4" t="s">
        <v>61</v>
      </c>
      <c r="F7603" s="5"/>
      <c r="G7603" s="6">
        <v>312</v>
      </c>
      <c r="H7603" s="7">
        <v>71</v>
      </c>
      <c r="I7603" s="1">
        <v>26</v>
      </c>
      <c r="J7603" s="1">
        <v>5</v>
      </c>
      <c r="K7603" s="1">
        <v>2</v>
      </c>
      <c r="L7603" s="1">
        <v>2</v>
      </c>
      <c r="M7603" s="1">
        <v>0</v>
      </c>
      <c r="N7603" s="1">
        <v>177</v>
      </c>
      <c r="O7603" s="1">
        <v>9</v>
      </c>
      <c r="P7603" s="1">
        <v>17</v>
      </c>
      <c r="Q7603" s="11">
        <v>3</v>
      </c>
    </row>
    <row r="7604" spans="3:17" x14ac:dyDescent="0.25">
      <c r="C7604" s="125"/>
      <c r="D7604" s="120"/>
      <c r="E7604" s="9"/>
      <c r="F7604" s="10"/>
      <c r="G7604" s="8">
        <v>100</v>
      </c>
      <c r="H7604" s="13">
        <v>22.75641025641</v>
      </c>
      <c r="I7604" s="2">
        <v>8.333333333333</v>
      </c>
      <c r="J7604" s="2">
        <v>1.6025641025640001</v>
      </c>
      <c r="K7604" s="2">
        <v>0.64102564102600001</v>
      </c>
      <c r="L7604" s="2">
        <v>0.64102564102600001</v>
      </c>
      <c r="M7604" s="16">
        <v>0</v>
      </c>
      <c r="N7604" s="2">
        <v>56.730769230768999</v>
      </c>
      <c r="O7604" s="2">
        <v>2.884615384615</v>
      </c>
      <c r="P7604" s="2">
        <v>5.4487179487180004</v>
      </c>
      <c r="Q7604" s="14">
        <v>0.96153846153800004</v>
      </c>
    </row>
    <row r="7605" spans="3:17" x14ac:dyDescent="0.25">
      <c r="C7605" s="125"/>
      <c r="D7605" s="120"/>
      <c r="E7605" s="4" t="s">
        <v>62</v>
      </c>
      <c r="F7605" s="5"/>
      <c r="G7605" s="6">
        <v>415</v>
      </c>
      <c r="H7605" s="7">
        <v>163</v>
      </c>
      <c r="I7605" s="1">
        <v>22</v>
      </c>
      <c r="J7605" s="1">
        <v>1</v>
      </c>
      <c r="K7605" s="1">
        <v>1</v>
      </c>
      <c r="L7605" s="1">
        <v>1</v>
      </c>
      <c r="M7605" s="1">
        <v>0</v>
      </c>
      <c r="N7605" s="1">
        <v>203</v>
      </c>
      <c r="O7605" s="1">
        <v>4</v>
      </c>
      <c r="P7605" s="1">
        <v>16</v>
      </c>
      <c r="Q7605" s="11">
        <v>4</v>
      </c>
    </row>
    <row r="7606" spans="3:17" x14ac:dyDescent="0.25">
      <c r="C7606" s="125"/>
      <c r="D7606" s="120"/>
      <c r="E7606" s="9"/>
      <c r="F7606" s="10"/>
      <c r="G7606" s="8">
        <v>100</v>
      </c>
      <c r="H7606" s="13">
        <v>39.277108433735002</v>
      </c>
      <c r="I7606" s="2">
        <v>5.3012048192770003</v>
      </c>
      <c r="J7606" s="2">
        <v>0.240963855422</v>
      </c>
      <c r="K7606" s="2">
        <v>0.240963855422</v>
      </c>
      <c r="L7606" s="2">
        <v>0.240963855422</v>
      </c>
      <c r="M7606" s="16">
        <v>0</v>
      </c>
      <c r="N7606" s="2">
        <v>48.915662650602002</v>
      </c>
      <c r="O7606" s="2">
        <v>0.963855421687</v>
      </c>
      <c r="P7606" s="2">
        <v>3.8554216867469999</v>
      </c>
      <c r="Q7606" s="14">
        <v>0.963855421687</v>
      </c>
    </row>
    <row r="7607" spans="3:17" x14ac:dyDescent="0.25">
      <c r="C7607" s="125"/>
      <c r="D7607" s="120"/>
      <c r="E7607" s="4" t="s">
        <v>63</v>
      </c>
      <c r="F7607" s="5"/>
      <c r="G7607" s="6">
        <v>20</v>
      </c>
      <c r="H7607" s="7">
        <v>5</v>
      </c>
      <c r="I7607" s="1">
        <v>5</v>
      </c>
      <c r="J7607" s="1">
        <v>0</v>
      </c>
      <c r="K7607" s="1">
        <v>0</v>
      </c>
      <c r="L7607" s="1">
        <v>0</v>
      </c>
      <c r="M7607" s="1">
        <v>0</v>
      </c>
      <c r="N7607" s="1">
        <v>5</v>
      </c>
      <c r="O7607" s="1">
        <v>0</v>
      </c>
      <c r="P7607" s="1">
        <v>4</v>
      </c>
      <c r="Q7607" s="11">
        <v>1</v>
      </c>
    </row>
    <row r="7608" spans="3:17" x14ac:dyDescent="0.25">
      <c r="C7608" s="125"/>
      <c r="D7608" s="120"/>
      <c r="E7608" s="9"/>
      <c r="F7608" s="10"/>
      <c r="G7608" s="8">
        <v>100</v>
      </c>
      <c r="H7608" s="13">
        <v>25</v>
      </c>
      <c r="I7608" s="2">
        <v>25</v>
      </c>
      <c r="J7608" s="16">
        <v>0</v>
      </c>
      <c r="K7608" s="16">
        <v>0</v>
      </c>
      <c r="L7608" s="16">
        <v>0</v>
      </c>
      <c r="M7608" s="16">
        <v>0</v>
      </c>
      <c r="N7608" s="2">
        <v>25</v>
      </c>
      <c r="O7608" s="16">
        <v>0</v>
      </c>
      <c r="P7608" s="2">
        <v>20</v>
      </c>
      <c r="Q7608" s="14">
        <v>5</v>
      </c>
    </row>
    <row r="7609" spans="3:17" x14ac:dyDescent="0.25">
      <c r="C7609" s="125"/>
      <c r="D7609" s="120"/>
      <c r="E7609" s="4" t="s">
        <v>18</v>
      </c>
      <c r="F7609" s="5"/>
      <c r="G7609" s="6">
        <v>19</v>
      </c>
      <c r="H7609" s="7">
        <v>4</v>
      </c>
      <c r="I7609" s="1">
        <v>7</v>
      </c>
      <c r="J7609" s="1">
        <v>0</v>
      </c>
      <c r="K7609" s="1">
        <v>0</v>
      </c>
      <c r="L7609" s="1">
        <v>0</v>
      </c>
      <c r="M7609" s="1">
        <v>0</v>
      </c>
      <c r="N7609" s="1">
        <v>6</v>
      </c>
      <c r="O7609" s="1">
        <v>1</v>
      </c>
      <c r="P7609" s="1">
        <v>0</v>
      </c>
      <c r="Q7609" s="11">
        <v>1</v>
      </c>
    </row>
    <row r="7610" spans="3:17" x14ac:dyDescent="0.25">
      <c r="C7610" s="125"/>
      <c r="D7610" s="120"/>
      <c r="E7610" s="9"/>
      <c r="F7610" s="10"/>
      <c r="G7610" s="8">
        <v>100</v>
      </c>
      <c r="H7610" s="13">
        <v>21.052631578947</v>
      </c>
      <c r="I7610" s="2">
        <v>36.842105263157997</v>
      </c>
      <c r="J7610" s="16">
        <v>0</v>
      </c>
      <c r="K7610" s="16">
        <v>0</v>
      </c>
      <c r="L7610" s="16">
        <v>0</v>
      </c>
      <c r="M7610" s="16">
        <v>0</v>
      </c>
      <c r="N7610" s="2">
        <v>31.578947368421002</v>
      </c>
      <c r="O7610" s="2">
        <v>5.2631578947369997</v>
      </c>
      <c r="P7610" s="16">
        <v>0</v>
      </c>
      <c r="Q7610" s="14">
        <v>5.2631578947369997</v>
      </c>
    </row>
    <row r="7611" spans="3:17" ht="25.2" x14ac:dyDescent="0.25">
      <c r="C7611" s="121" t="s">
        <v>64</v>
      </c>
      <c r="D7611" s="119" t="s">
        <v>20</v>
      </c>
      <c r="E7611" s="18" t="s">
        <v>65</v>
      </c>
      <c r="F7611" s="17"/>
      <c r="G7611" s="19">
        <v>32</v>
      </c>
      <c r="H7611" s="21">
        <v>11</v>
      </c>
      <c r="I7611" s="3">
        <v>5</v>
      </c>
      <c r="J7611" s="3">
        <v>0</v>
      </c>
      <c r="K7611" s="3">
        <v>0</v>
      </c>
      <c r="L7611" s="3">
        <v>0</v>
      </c>
      <c r="M7611" s="3">
        <v>0</v>
      </c>
      <c r="N7611" s="3">
        <v>14</v>
      </c>
      <c r="O7611" s="3">
        <v>1</v>
      </c>
      <c r="P7611" s="3">
        <v>1</v>
      </c>
      <c r="Q7611" s="22">
        <v>0</v>
      </c>
    </row>
    <row r="7612" spans="3:17" x14ac:dyDescent="0.25">
      <c r="C7612" s="125"/>
      <c r="D7612" s="120"/>
      <c r="E7612" s="9"/>
      <c r="F7612" s="10"/>
      <c r="G7612" s="8">
        <v>100</v>
      </c>
      <c r="H7612" s="13">
        <v>34.375</v>
      </c>
      <c r="I7612" s="2">
        <v>15.625</v>
      </c>
      <c r="J7612" s="16">
        <v>0</v>
      </c>
      <c r="K7612" s="16">
        <v>0</v>
      </c>
      <c r="L7612" s="16">
        <v>0</v>
      </c>
      <c r="M7612" s="16">
        <v>0</v>
      </c>
      <c r="N7612" s="2">
        <v>43.75</v>
      </c>
      <c r="O7612" s="2">
        <v>3.125</v>
      </c>
      <c r="P7612" s="2">
        <v>3.125</v>
      </c>
      <c r="Q7612" s="32">
        <v>0</v>
      </c>
    </row>
    <row r="7613" spans="3:17" ht="37.799999999999997" x14ac:dyDescent="0.25">
      <c r="C7613" s="125"/>
      <c r="D7613" s="120"/>
      <c r="E7613" s="4" t="s">
        <v>66</v>
      </c>
      <c r="F7613" s="5"/>
      <c r="G7613" s="6">
        <v>158</v>
      </c>
      <c r="H7613" s="7">
        <v>32</v>
      </c>
      <c r="I7613" s="1">
        <v>23</v>
      </c>
      <c r="J7613" s="1">
        <v>0</v>
      </c>
      <c r="K7613" s="1">
        <v>4</v>
      </c>
      <c r="L7613" s="1">
        <v>1</v>
      </c>
      <c r="M7613" s="1">
        <v>0</v>
      </c>
      <c r="N7613" s="1">
        <v>78</v>
      </c>
      <c r="O7613" s="1">
        <v>2</v>
      </c>
      <c r="P7613" s="1">
        <v>14</v>
      </c>
      <c r="Q7613" s="11">
        <v>4</v>
      </c>
    </row>
    <row r="7614" spans="3:17" x14ac:dyDescent="0.25">
      <c r="C7614" s="125"/>
      <c r="D7614" s="120"/>
      <c r="E7614" s="9"/>
      <c r="F7614" s="10"/>
      <c r="G7614" s="8">
        <v>100</v>
      </c>
      <c r="H7614" s="13">
        <v>20.253164556961998</v>
      </c>
      <c r="I7614" s="2">
        <v>14.556962025316</v>
      </c>
      <c r="J7614" s="16">
        <v>0</v>
      </c>
      <c r="K7614" s="2">
        <v>2.5316455696200002</v>
      </c>
      <c r="L7614" s="2">
        <v>0.63291139240500005</v>
      </c>
      <c r="M7614" s="16">
        <v>0</v>
      </c>
      <c r="N7614" s="2">
        <v>49.367088607595001</v>
      </c>
      <c r="O7614" s="2">
        <v>1.2658227848100001</v>
      </c>
      <c r="P7614" s="2">
        <v>8.8607594936710008</v>
      </c>
      <c r="Q7614" s="14">
        <v>2.5316455696200002</v>
      </c>
    </row>
    <row r="7615" spans="3:17" ht="37.799999999999997" x14ac:dyDescent="0.25">
      <c r="C7615" s="125"/>
      <c r="D7615" s="120"/>
      <c r="E7615" s="4" t="s">
        <v>67</v>
      </c>
      <c r="F7615" s="5"/>
      <c r="G7615" s="6">
        <v>209</v>
      </c>
      <c r="H7615" s="7">
        <v>40</v>
      </c>
      <c r="I7615" s="1">
        <v>35</v>
      </c>
      <c r="J7615" s="1">
        <v>1</v>
      </c>
      <c r="K7615" s="1">
        <v>2</v>
      </c>
      <c r="L7615" s="1">
        <v>1</v>
      </c>
      <c r="M7615" s="1">
        <v>0</v>
      </c>
      <c r="N7615" s="1">
        <v>105</v>
      </c>
      <c r="O7615" s="1">
        <v>4</v>
      </c>
      <c r="P7615" s="1">
        <v>13</v>
      </c>
      <c r="Q7615" s="11">
        <v>8</v>
      </c>
    </row>
    <row r="7616" spans="3:17" x14ac:dyDescent="0.25">
      <c r="C7616" s="125"/>
      <c r="D7616" s="120"/>
      <c r="E7616" s="9"/>
      <c r="F7616" s="10"/>
      <c r="G7616" s="8">
        <v>100</v>
      </c>
      <c r="H7616" s="13">
        <v>19.138755980860999</v>
      </c>
      <c r="I7616" s="2">
        <v>16.746411483254001</v>
      </c>
      <c r="J7616" s="2">
        <v>0.478468899522</v>
      </c>
      <c r="K7616" s="2">
        <v>0.95693779904300003</v>
      </c>
      <c r="L7616" s="2">
        <v>0.478468899522</v>
      </c>
      <c r="M7616" s="16">
        <v>0</v>
      </c>
      <c r="N7616" s="2">
        <v>50.239234449761</v>
      </c>
      <c r="O7616" s="2">
        <v>1.9138755980860001</v>
      </c>
      <c r="P7616" s="2">
        <v>6.2200956937800003</v>
      </c>
      <c r="Q7616" s="14">
        <v>3.8277511961720001</v>
      </c>
    </row>
    <row r="7617" spans="3:17" ht="37.799999999999997" x14ac:dyDescent="0.25">
      <c r="C7617" s="125"/>
      <c r="D7617" s="120"/>
      <c r="E7617" s="4" t="s">
        <v>68</v>
      </c>
      <c r="F7617" s="5"/>
      <c r="G7617" s="6">
        <v>299</v>
      </c>
      <c r="H7617" s="7">
        <v>93</v>
      </c>
      <c r="I7617" s="1">
        <v>46</v>
      </c>
      <c r="J7617" s="1">
        <v>3</v>
      </c>
      <c r="K7617" s="1">
        <v>3</v>
      </c>
      <c r="L7617" s="1">
        <v>1</v>
      </c>
      <c r="M7617" s="1">
        <v>0</v>
      </c>
      <c r="N7617" s="1">
        <v>132</v>
      </c>
      <c r="O7617" s="1">
        <v>1</v>
      </c>
      <c r="P7617" s="1">
        <v>17</v>
      </c>
      <c r="Q7617" s="11">
        <v>3</v>
      </c>
    </row>
    <row r="7618" spans="3:17" x14ac:dyDescent="0.25">
      <c r="C7618" s="125"/>
      <c r="D7618" s="120"/>
      <c r="E7618" s="9"/>
      <c r="F7618" s="10"/>
      <c r="G7618" s="8">
        <v>100</v>
      </c>
      <c r="H7618" s="13">
        <v>31.103678929766001</v>
      </c>
      <c r="I7618" s="2">
        <v>15.384615384615</v>
      </c>
      <c r="J7618" s="2">
        <v>1.0033444816049999</v>
      </c>
      <c r="K7618" s="2">
        <v>1.0033444816049999</v>
      </c>
      <c r="L7618" s="2">
        <v>0.33444816053499998</v>
      </c>
      <c r="M7618" s="16">
        <v>0</v>
      </c>
      <c r="N7618" s="2">
        <v>44.147157190634999</v>
      </c>
      <c r="O7618" s="2">
        <v>0.33444816053499998</v>
      </c>
      <c r="P7618" s="2">
        <v>5.6856187290970004</v>
      </c>
      <c r="Q7618" s="14">
        <v>1.0033444816049999</v>
      </c>
    </row>
    <row r="7619" spans="3:17" ht="37.799999999999997" x14ac:dyDescent="0.25">
      <c r="C7619" s="125"/>
      <c r="D7619" s="120"/>
      <c r="E7619" s="4" t="s">
        <v>69</v>
      </c>
      <c r="F7619" s="5"/>
      <c r="G7619" s="6">
        <v>341</v>
      </c>
      <c r="H7619" s="7">
        <v>124</v>
      </c>
      <c r="I7619" s="1">
        <v>33</v>
      </c>
      <c r="J7619" s="1">
        <v>3</v>
      </c>
      <c r="K7619" s="1">
        <v>2</v>
      </c>
      <c r="L7619" s="1">
        <v>2</v>
      </c>
      <c r="M7619" s="1">
        <v>0</v>
      </c>
      <c r="N7619" s="1">
        <v>162</v>
      </c>
      <c r="O7619" s="1">
        <v>3</v>
      </c>
      <c r="P7619" s="1">
        <v>8</v>
      </c>
      <c r="Q7619" s="11">
        <v>4</v>
      </c>
    </row>
    <row r="7620" spans="3:17" x14ac:dyDescent="0.25">
      <c r="C7620" s="125"/>
      <c r="D7620" s="120"/>
      <c r="E7620" s="9"/>
      <c r="F7620" s="10"/>
      <c r="G7620" s="8">
        <v>100</v>
      </c>
      <c r="H7620" s="13">
        <v>36.363636363635997</v>
      </c>
      <c r="I7620" s="2">
        <v>9.6774193548389995</v>
      </c>
      <c r="J7620" s="2">
        <v>0.87976539589400005</v>
      </c>
      <c r="K7620" s="2">
        <v>0.58651026393000005</v>
      </c>
      <c r="L7620" s="2">
        <v>0.58651026393000005</v>
      </c>
      <c r="M7620" s="16">
        <v>0</v>
      </c>
      <c r="N7620" s="2">
        <v>47.507331378299</v>
      </c>
      <c r="O7620" s="2">
        <v>0.87976539589400005</v>
      </c>
      <c r="P7620" s="2">
        <v>2.346041055718</v>
      </c>
      <c r="Q7620" s="14">
        <v>1.173020527859</v>
      </c>
    </row>
    <row r="7621" spans="3:17" ht="37.799999999999997" x14ac:dyDescent="0.25">
      <c r="C7621" s="125"/>
      <c r="D7621" s="120"/>
      <c r="E7621" s="4" t="s">
        <v>70</v>
      </c>
      <c r="F7621" s="5"/>
      <c r="G7621" s="6">
        <v>275</v>
      </c>
      <c r="H7621" s="7">
        <v>97</v>
      </c>
      <c r="I7621" s="1">
        <v>28</v>
      </c>
      <c r="J7621" s="1">
        <v>2</v>
      </c>
      <c r="K7621" s="1">
        <v>1</v>
      </c>
      <c r="L7621" s="1">
        <v>2</v>
      </c>
      <c r="M7621" s="1">
        <v>0</v>
      </c>
      <c r="N7621" s="1">
        <v>132</v>
      </c>
      <c r="O7621" s="1">
        <v>4</v>
      </c>
      <c r="P7621" s="1">
        <v>7</v>
      </c>
      <c r="Q7621" s="11">
        <v>2</v>
      </c>
    </row>
    <row r="7622" spans="3:17" x14ac:dyDescent="0.25">
      <c r="C7622" s="125"/>
      <c r="D7622" s="120"/>
      <c r="E7622" s="9"/>
      <c r="F7622" s="10"/>
      <c r="G7622" s="8">
        <v>100</v>
      </c>
      <c r="H7622" s="13">
        <v>35.272727272727003</v>
      </c>
      <c r="I7622" s="2">
        <v>10.181818181818</v>
      </c>
      <c r="J7622" s="2">
        <v>0.72727272727299996</v>
      </c>
      <c r="K7622" s="2">
        <v>0.36363636363599999</v>
      </c>
      <c r="L7622" s="2">
        <v>0.72727272727299996</v>
      </c>
      <c r="M7622" s="16">
        <v>0</v>
      </c>
      <c r="N7622" s="2">
        <v>48</v>
      </c>
      <c r="O7622" s="2">
        <v>1.4545454545450001</v>
      </c>
      <c r="P7622" s="2">
        <v>2.5454545454550002</v>
      </c>
      <c r="Q7622" s="14">
        <v>0.72727272727299996</v>
      </c>
    </row>
    <row r="7623" spans="3:17" ht="37.799999999999997" x14ac:dyDescent="0.25">
      <c r="C7623" s="125"/>
      <c r="D7623" s="120"/>
      <c r="E7623" s="4" t="s">
        <v>71</v>
      </c>
      <c r="F7623" s="5"/>
      <c r="G7623" s="6">
        <v>292</v>
      </c>
      <c r="H7623" s="7">
        <v>112</v>
      </c>
      <c r="I7623" s="1">
        <v>34</v>
      </c>
      <c r="J7623" s="1">
        <v>1</v>
      </c>
      <c r="K7623" s="1">
        <v>0</v>
      </c>
      <c r="L7623" s="1">
        <v>1</v>
      </c>
      <c r="M7623" s="1">
        <v>0</v>
      </c>
      <c r="N7623" s="1">
        <v>128</v>
      </c>
      <c r="O7623" s="1">
        <v>2</v>
      </c>
      <c r="P7623" s="1">
        <v>10</v>
      </c>
      <c r="Q7623" s="11">
        <v>4</v>
      </c>
    </row>
    <row r="7624" spans="3:17" x14ac:dyDescent="0.25">
      <c r="C7624" s="125"/>
      <c r="D7624" s="120"/>
      <c r="E7624" s="9"/>
      <c r="F7624" s="10"/>
      <c r="G7624" s="8">
        <v>100</v>
      </c>
      <c r="H7624" s="13">
        <v>38.356164383562003</v>
      </c>
      <c r="I7624" s="2">
        <v>11.643835616438</v>
      </c>
      <c r="J7624" s="2">
        <v>0.34246575342500002</v>
      </c>
      <c r="K7624" s="16">
        <v>0</v>
      </c>
      <c r="L7624" s="2">
        <v>0.34246575342500002</v>
      </c>
      <c r="M7624" s="16">
        <v>0</v>
      </c>
      <c r="N7624" s="2">
        <v>43.835616438355999</v>
      </c>
      <c r="O7624" s="2">
        <v>0.68493150684899995</v>
      </c>
      <c r="P7624" s="2">
        <v>3.4246575342469998</v>
      </c>
      <c r="Q7624" s="14">
        <v>1.369863013699</v>
      </c>
    </row>
    <row r="7625" spans="3:17" ht="37.799999999999997" x14ac:dyDescent="0.25">
      <c r="C7625" s="125"/>
      <c r="D7625" s="120"/>
      <c r="E7625" s="4" t="s">
        <v>72</v>
      </c>
      <c r="F7625" s="5"/>
      <c r="G7625" s="6">
        <v>289</v>
      </c>
      <c r="H7625" s="7">
        <v>98</v>
      </c>
      <c r="I7625" s="1">
        <v>33</v>
      </c>
      <c r="J7625" s="1">
        <v>3</v>
      </c>
      <c r="K7625" s="1">
        <v>2</v>
      </c>
      <c r="L7625" s="1">
        <v>0</v>
      </c>
      <c r="M7625" s="1">
        <v>0</v>
      </c>
      <c r="N7625" s="1">
        <v>133</v>
      </c>
      <c r="O7625" s="1">
        <v>7</v>
      </c>
      <c r="P7625" s="1">
        <v>9</v>
      </c>
      <c r="Q7625" s="11">
        <v>4</v>
      </c>
    </row>
    <row r="7626" spans="3:17" x14ac:dyDescent="0.25">
      <c r="C7626" s="125"/>
      <c r="D7626" s="120"/>
      <c r="E7626" s="9"/>
      <c r="F7626" s="10"/>
      <c r="G7626" s="8">
        <v>100</v>
      </c>
      <c r="H7626" s="13">
        <v>33.910034602076003</v>
      </c>
      <c r="I7626" s="2">
        <v>11.418685121107</v>
      </c>
      <c r="J7626" s="2">
        <v>1.0380622837369999</v>
      </c>
      <c r="K7626" s="2">
        <v>0.69204152249100004</v>
      </c>
      <c r="L7626" s="16">
        <v>0</v>
      </c>
      <c r="M7626" s="16">
        <v>0</v>
      </c>
      <c r="N7626" s="2">
        <v>46.020761245674997</v>
      </c>
      <c r="O7626" s="2">
        <v>2.4221453287200001</v>
      </c>
      <c r="P7626" s="2">
        <v>3.114186851211</v>
      </c>
      <c r="Q7626" s="14">
        <v>1.3840830449829999</v>
      </c>
    </row>
    <row r="7627" spans="3:17" ht="37.799999999999997" x14ac:dyDescent="0.25">
      <c r="C7627" s="125"/>
      <c r="D7627" s="120"/>
      <c r="E7627" s="4" t="s">
        <v>73</v>
      </c>
      <c r="F7627" s="5"/>
      <c r="G7627" s="6">
        <v>108</v>
      </c>
      <c r="H7627" s="7">
        <v>32</v>
      </c>
      <c r="I7627" s="1">
        <v>13</v>
      </c>
      <c r="J7627" s="1">
        <v>5</v>
      </c>
      <c r="K7627" s="1">
        <v>1</v>
      </c>
      <c r="L7627" s="1">
        <v>0</v>
      </c>
      <c r="M7627" s="1">
        <v>0</v>
      </c>
      <c r="N7627" s="1">
        <v>53</v>
      </c>
      <c r="O7627" s="1">
        <v>1</v>
      </c>
      <c r="P7627" s="1">
        <v>2</v>
      </c>
      <c r="Q7627" s="11">
        <v>1</v>
      </c>
    </row>
    <row r="7628" spans="3:17" x14ac:dyDescent="0.25">
      <c r="C7628" s="125"/>
      <c r="D7628" s="120"/>
      <c r="E7628" s="9"/>
      <c r="F7628" s="10"/>
      <c r="G7628" s="8">
        <v>100</v>
      </c>
      <c r="H7628" s="13">
        <v>29.629629629629999</v>
      </c>
      <c r="I7628" s="2">
        <v>12.037037037037001</v>
      </c>
      <c r="J7628" s="2">
        <v>4.6296296296300001</v>
      </c>
      <c r="K7628" s="2">
        <v>0.92592592592599998</v>
      </c>
      <c r="L7628" s="16">
        <v>0</v>
      </c>
      <c r="M7628" s="16">
        <v>0</v>
      </c>
      <c r="N7628" s="2">
        <v>49.074074074073998</v>
      </c>
      <c r="O7628" s="2">
        <v>0.92592592592599998</v>
      </c>
      <c r="P7628" s="2">
        <v>1.851851851852</v>
      </c>
      <c r="Q7628" s="14">
        <v>0.92592592592599998</v>
      </c>
    </row>
    <row r="7629" spans="3:17" ht="25.2" x14ac:dyDescent="0.25">
      <c r="C7629" s="125"/>
      <c r="D7629" s="120"/>
      <c r="E7629" s="4" t="s">
        <v>74</v>
      </c>
      <c r="F7629" s="5"/>
      <c r="G7629" s="6">
        <v>91</v>
      </c>
      <c r="H7629" s="7">
        <v>22</v>
      </c>
      <c r="I7629" s="1">
        <v>12</v>
      </c>
      <c r="J7629" s="1">
        <v>3</v>
      </c>
      <c r="K7629" s="1">
        <v>0</v>
      </c>
      <c r="L7629" s="1">
        <v>0</v>
      </c>
      <c r="M7629" s="1">
        <v>0</v>
      </c>
      <c r="N7629" s="1">
        <v>44</v>
      </c>
      <c r="O7629" s="1">
        <v>0</v>
      </c>
      <c r="P7629" s="1">
        <v>7</v>
      </c>
      <c r="Q7629" s="11">
        <v>3</v>
      </c>
    </row>
    <row r="7630" spans="3:17" x14ac:dyDescent="0.25">
      <c r="C7630" s="125"/>
      <c r="D7630" s="120"/>
      <c r="E7630" s="9"/>
      <c r="F7630" s="10"/>
      <c r="G7630" s="8">
        <v>100</v>
      </c>
      <c r="H7630" s="13">
        <v>24.175824175824001</v>
      </c>
      <c r="I7630" s="2">
        <v>13.186813186813</v>
      </c>
      <c r="J7630" s="2">
        <v>3.2967032967029999</v>
      </c>
      <c r="K7630" s="16">
        <v>0</v>
      </c>
      <c r="L7630" s="16">
        <v>0</v>
      </c>
      <c r="M7630" s="16">
        <v>0</v>
      </c>
      <c r="N7630" s="2">
        <v>48.351648351648002</v>
      </c>
      <c r="O7630" s="16">
        <v>0</v>
      </c>
      <c r="P7630" s="2">
        <v>7.6923076923079998</v>
      </c>
      <c r="Q7630" s="14">
        <v>3.2967032967029999</v>
      </c>
    </row>
    <row r="7631" spans="3:17" x14ac:dyDescent="0.25">
      <c r="C7631" s="125"/>
      <c r="D7631" s="120"/>
      <c r="E7631" s="4" t="s">
        <v>75</v>
      </c>
      <c r="F7631" s="5"/>
      <c r="G7631" s="6">
        <v>25</v>
      </c>
      <c r="H7631" s="7">
        <v>2</v>
      </c>
      <c r="I7631" s="1">
        <v>5</v>
      </c>
      <c r="J7631" s="1">
        <v>0</v>
      </c>
      <c r="K7631" s="1">
        <v>2</v>
      </c>
      <c r="L7631" s="1">
        <v>0</v>
      </c>
      <c r="M7631" s="1">
        <v>0</v>
      </c>
      <c r="N7631" s="1">
        <v>13</v>
      </c>
      <c r="O7631" s="1">
        <v>0</v>
      </c>
      <c r="P7631" s="1">
        <v>1</v>
      </c>
      <c r="Q7631" s="11">
        <v>2</v>
      </c>
    </row>
    <row r="7632" spans="3:17" x14ac:dyDescent="0.25">
      <c r="C7632" s="125"/>
      <c r="D7632" s="120"/>
      <c r="E7632" s="9"/>
      <c r="F7632" s="10"/>
      <c r="G7632" s="8">
        <v>100</v>
      </c>
      <c r="H7632" s="13">
        <v>8</v>
      </c>
      <c r="I7632" s="2">
        <v>20</v>
      </c>
      <c r="J7632" s="16">
        <v>0</v>
      </c>
      <c r="K7632" s="2">
        <v>8</v>
      </c>
      <c r="L7632" s="16">
        <v>0</v>
      </c>
      <c r="M7632" s="16">
        <v>0</v>
      </c>
      <c r="N7632" s="2">
        <v>52</v>
      </c>
      <c r="O7632" s="16">
        <v>0</v>
      </c>
      <c r="P7632" s="2">
        <v>4</v>
      </c>
      <c r="Q7632" s="14">
        <v>8</v>
      </c>
    </row>
    <row r="7633" spans="3:17" x14ac:dyDescent="0.25">
      <c r="C7633" s="125"/>
      <c r="D7633" s="120"/>
      <c r="E7633" s="4" t="s">
        <v>18</v>
      </c>
      <c r="F7633" s="5"/>
      <c r="G7633" s="6">
        <v>109</v>
      </c>
      <c r="H7633" s="7">
        <v>18</v>
      </c>
      <c r="I7633" s="1">
        <v>21</v>
      </c>
      <c r="J7633" s="1">
        <v>2</v>
      </c>
      <c r="K7633" s="1">
        <v>0</v>
      </c>
      <c r="L7633" s="1">
        <v>2</v>
      </c>
      <c r="M7633" s="1">
        <v>0</v>
      </c>
      <c r="N7633" s="1">
        <v>49</v>
      </c>
      <c r="O7633" s="1">
        <v>2</v>
      </c>
      <c r="P7633" s="1">
        <v>7</v>
      </c>
      <c r="Q7633" s="11">
        <v>8</v>
      </c>
    </row>
    <row r="7634" spans="3:17" x14ac:dyDescent="0.25">
      <c r="C7634" s="125"/>
      <c r="D7634" s="120"/>
      <c r="E7634" s="9"/>
      <c r="F7634" s="10"/>
      <c r="G7634" s="8">
        <v>100</v>
      </c>
      <c r="H7634" s="13">
        <v>16.513761467889999</v>
      </c>
      <c r="I7634" s="2">
        <v>19.266055045872001</v>
      </c>
      <c r="J7634" s="2">
        <v>1.834862385321</v>
      </c>
      <c r="K7634" s="16">
        <v>0</v>
      </c>
      <c r="L7634" s="2">
        <v>1.834862385321</v>
      </c>
      <c r="M7634" s="16">
        <v>0</v>
      </c>
      <c r="N7634" s="2">
        <v>44.954128440367001</v>
      </c>
      <c r="O7634" s="2">
        <v>1.834862385321</v>
      </c>
      <c r="P7634" s="2">
        <v>6.4220183486240003</v>
      </c>
      <c r="Q7634" s="14">
        <v>7.339449541284</v>
      </c>
    </row>
    <row r="7635" spans="3:17" x14ac:dyDescent="0.25">
      <c r="C7635" s="121" t="s">
        <v>76</v>
      </c>
      <c r="D7635" s="119" t="s">
        <v>20</v>
      </c>
      <c r="E7635" s="18" t="s">
        <v>77</v>
      </c>
      <c r="F7635" s="17"/>
      <c r="G7635" s="19">
        <v>584</v>
      </c>
      <c r="H7635" s="21">
        <v>167</v>
      </c>
      <c r="I7635" s="3">
        <v>53</v>
      </c>
      <c r="J7635" s="3">
        <v>5</v>
      </c>
      <c r="K7635" s="3">
        <v>4</v>
      </c>
      <c r="L7635" s="3">
        <v>2</v>
      </c>
      <c r="M7635" s="3">
        <v>0</v>
      </c>
      <c r="N7635" s="3">
        <v>292</v>
      </c>
      <c r="O7635" s="3">
        <v>12</v>
      </c>
      <c r="P7635" s="3">
        <v>39</v>
      </c>
      <c r="Q7635" s="22">
        <v>10</v>
      </c>
    </row>
    <row r="7636" spans="3:17" x14ac:dyDescent="0.25">
      <c r="C7636" s="125"/>
      <c r="D7636" s="120"/>
      <c r="E7636" s="9"/>
      <c r="F7636" s="10"/>
      <c r="G7636" s="8">
        <v>100</v>
      </c>
      <c r="H7636" s="13">
        <v>28.595890410959001</v>
      </c>
      <c r="I7636" s="2">
        <v>9.0753424657529997</v>
      </c>
      <c r="J7636" s="2">
        <v>0.85616438356199998</v>
      </c>
      <c r="K7636" s="2">
        <v>0.68493150684899995</v>
      </c>
      <c r="L7636" s="2">
        <v>0.34246575342500002</v>
      </c>
      <c r="M7636" s="16">
        <v>0</v>
      </c>
      <c r="N7636" s="2">
        <v>50</v>
      </c>
      <c r="O7636" s="2">
        <v>2.054794520548</v>
      </c>
      <c r="P7636" s="2">
        <v>6.6780821917809998</v>
      </c>
      <c r="Q7636" s="14">
        <v>1.7123287671230001</v>
      </c>
    </row>
    <row r="7637" spans="3:17" x14ac:dyDescent="0.25">
      <c r="C7637" s="125"/>
      <c r="D7637" s="120"/>
      <c r="E7637" s="4" t="s">
        <v>78</v>
      </c>
      <c r="F7637" s="5"/>
      <c r="G7637" s="6">
        <v>888</v>
      </c>
      <c r="H7637" s="7">
        <v>261</v>
      </c>
      <c r="I7637" s="1">
        <v>125</v>
      </c>
      <c r="J7637" s="1">
        <v>6</v>
      </c>
      <c r="K7637" s="1">
        <v>7</v>
      </c>
      <c r="L7637" s="1">
        <v>4</v>
      </c>
      <c r="M7637" s="1">
        <v>0</v>
      </c>
      <c r="N7637" s="1">
        <v>425</v>
      </c>
      <c r="O7637" s="1">
        <v>11</v>
      </c>
      <c r="P7637" s="1">
        <v>30</v>
      </c>
      <c r="Q7637" s="11">
        <v>19</v>
      </c>
    </row>
    <row r="7638" spans="3:17" x14ac:dyDescent="0.25">
      <c r="C7638" s="125"/>
      <c r="D7638" s="120"/>
      <c r="E7638" s="9"/>
      <c r="F7638" s="10"/>
      <c r="G7638" s="8">
        <v>100</v>
      </c>
      <c r="H7638" s="13">
        <v>29.391891891892001</v>
      </c>
      <c r="I7638" s="2">
        <v>14.076576576577001</v>
      </c>
      <c r="J7638" s="2">
        <v>0.67567567567599995</v>
      </c>
      <c r="K7638" s="2">
        <v>0.78828828828800002</v>
      </c>
      <c r="L7638" s="2">
        <v>0.45045045044999998</v>
      </c>
      <c r="M7638" s="16">
        <v>0</v>
      </c>
      <c r="N7638" s="2">
        <v>47.860360360359998</v>
      </c>
      <c r="O7638" s="2">
        <v>1.2387387387390001</v>
      </c>
      <c r="P7638" s="2">
        <v>3.3783783783780001</v>
      </c>
      <c r="Q7638" s="14">
        <v>2.1396396396399999</v>
      </c>
    </row>
    <row r="7639" spans="3:17" x14ac:dyDescent="0.25">
      <c r="C7639" s="125"/>
      <c r="D7639" s="120"/>
      <c r="E7639" s="4" t="s">
        <v>79</v>
      </c>
      <c r="F7639" s="5"/>
      <c r="G7639" s="6">
        <v>555</v>
      </c>
      <c r="H7639" s="7">
        <v>185</v>
      </c>
      <c r="I7639" s="1">
        <v>81</v>
      </c>
      <c r="J7639" s="1">
        <v>7</v>
      </c>
      <c r="K7639" s="1">
        <v>3</v>
      </c>
      <c r="L7639" s="1">
        <v>4</v>
      </c>
      <c r="M7639" s="1">
        <v>0</v>
      </c>
      <c r="N7639" s="1">
        <v>241</v>
      </c>
      <c r="O7639" s="1">
        <v>3</v>
      </c>
      <c r="P7639" s="1">
        <v>21</v>
      </c>
      <c r="Q7639" s="11">
        <v>10</v>
      </c>
    </row>
    <row r="7640" spans="3:17" x14ac:dyDescent="0.25">
      <c r="C7640" s="125"/>
      <c r="D7640" s="120"/>
      <c r="E7640" s="9"/>
      <c r="F7640" s="10"/>
      <c r="G7640" s="8">
        <v>100</v>
      </c>
      <c r="H7640" s="13">
        <v>33.333333333333002</v>
      </c>
      <c r="I7640" s="2">
        <v>14.594594594595</v>
      </c>
      <c r="J7640" s="2">
        <v>1.2612612612609999</v>
      </c>
      <c r="K7640" s="2">
        <v>0.54054054054099998</v>
      </c>
      <c r="L7640" s="2">
        <v>0.72072072072100002</v>
      </c>
      <c r="M7640" s="16">
        <v>0</v>
      </c>
      <c r="N7640" s="2">
        <v>43.423423423423003</v>
      </c>
      <c r="O7640" s="2">
        <v>0.54054054054099998</v>
      </c>
      <c r="P7640" s="2">
        <v>3.783783783784</v>
      </c>
      <c r="Q7640" s="14">
        <v>1.8018018018019999</v>
      </c>
    </row>
    <row r="7641" spans="3:17" x14ac:dyDescent="0.25">
      <c r="C7641" s="125"/>
      <c r="D7641" s="120"/>
      <c r="E7641" s="4" t="s">
        <v>80</v>
      </c>
      <c r="F7641" s="5"/>
      <c r="G7641" s="6">
        <v>201</v>
      </c>
      <c r="H7641" s="7">
        <v>68</v>
      </c>
      <c r="I7641" s="1">
        <v>29</v>
      </c>
      <c r="J7641" s="1">
        <v>5</v>
      </c>
      <c r="K7641" s="1">
        <v>3</v>
      </c>
      <c r="L7641" s="1">
        <v>0</v>
      </c>
      <c r="M7641" s="1">
        <v>0</v>
      </c>
      <c r="N7641" s="1">
        <v>85</v>
      </c>
      <c r="O7641" s="1">
        <v>1</v>
      </c>
      <c r="P7641" s="1">
        <v>6</v>
      </c>
      <c r="Q7641" s="11">
        <v>4</v>
      </c>
    </row>
    <row r="7642" spans="3:17" x14ac:dyDescent="0.25">
      <c r="C7642" s="125"/>
      <c r="D7642" s="120"/>
      <c r="E7642" s="9"/>
      <c r="F7642" s="10"/>
      <c r="G7642" s="8">
        <v>100</v>
      </c>
      <c r="H7642" s="13">
        <v>33.830845771143998</v>
      </c>
      <c r="I7642" s="2">
        <v>14.427860696517</v>
      </c>
      <c r="J7642" s="2">
        <v>2.4875621890550002</v>
      </c>
      <c r="K7642" s="2">
        <v>1.492537313433</v>
      </c>
      <c r="L7642" s="16">
        <v>0</v>
      </c>
      <c r="M7642" s="16">
        <v>0</v>
      </c>
      <c r="N7642" s="2">
        <v>42.288557213929998</v>
      </c>
      <c r="O7642" s="2">
        <v>0.49751243781100002</v>
      </c>
      <c r="P7642" s="2">
        <v>2.985074626866</v>
      </c>
      <c r="Q7642" s="14">
        <v>1.9900497512440001</v>
      </c>
    </row>
    <row r="7643" spans="3:17" x14ac:dyDescent="0.25">
      <c r="C7643" s="121" t="s">
        <v>81</v>
      </c>
      <c r="D7643" s="119" t="s">
        <v>20</v>
      </c>
      <c r="E7643" s="18" t="s">
        <v>82</v>
      </c>
      <c r="F7643" s="17"/>
      <c r="G7643" s="19">
        <v>274</v>
      </c>
      <c r="H7643" s="21">
        <v>81</v>
      </c>
      <c r="I7643" s="3">
        <v>46</v>
      </c>
      <c r="J7643" s="3">
        <v>4</v>
      </c>
      <c r="K7643" s="3">
        <v>2</v>
      </c>
      <c r="L7643" s="3">
        <v>1</v>
      </c>
      <c r="M7643" s="3">
        <v>0</v>
      </c>
      <c r="N7643" s="3">
        <v>125</v>
      </c>
      <c r="O7643" s="3">
        <v>3</v>
      </c>
      <c r="P7643" s="3">
        <v>9</v>
      </c>
      <c r="Q7643" s="22">
        <v>3</v>
      </c>
    </row>
    <row r="7644" spans="3:17" x14ac:dyDescent="0.25">
      <c r="C7644" s="125"/>
      <c r="D7644" s="120"/>
      <c r="E7644" s="9"/>
      <c r="F7644" s="10"/>
      <c r="G7644" s="8">
        <v>100</v>
      </c>
      <c r="H7644" s="13">
        <v>29.562043795619999</v>
      </c>
      <c r="I7644" s="2">
        <v>16.788321167883002</v>
      </c>
      <c r="J7644" s="2">
        <v>1.459854014599</v>
      </c>
      <c r="K7644" s="2">
        <v>0.72992700729899995</v>
      </c>
      <c r="L7644" s="2">
        <v>0.36496350365000002</v>
      </c>
      <c r="M7644" s="16">
        <v>0</v>
      </c>
      <c r="N7644" s="2">
        <v>45.620437956204</v>
      </c>
      <c r="O7644" s="2">
        <v>1.0948905109489999</v>
      </c>
      <c r="P7644" s="2">
        <v>3.2846715328470002</v>
      </c>
      <c r="Q7644" s="14">
        <v>1.0948905109489999</v>
      </c>
    </row>
    <row r="7645" spans="3:17" x14ac:dyDescent="0.25">
      <c r="C7645" s="125"/>
      <c r="D7645" s="120"/>
      <c r="E7645" s="4" t="s">
        <v>83</v>
      </c>
      <c r="F7645" s="5"/>
      <c r="G7645" s="6">
        <v>661</v>
      </c>
      <c r="H7645" s="7">
        <v>184</v>
      </c>
      <c r="I7645" s="1">
        <v>69</v>
      </c>
      <c r="J7645" s="1">
        <v>2</v>
      </c>
      <c r="K7645" s="1">
        <v>5</v>
      </c>
      <c r="L7645" s="1">
        <v>4</v>
      </c>
      <c r="M7645" s="1">
        <v>0</v>
      </c>
      <c r="N7645" s="1">
        <v>341</v>
      </c>
      <c r="O7645" s="1">
        <v>12</v>
      </c>
      <c r="P7645" s="1">
        <v>30</v>
      </c>
      <c r="Q7645" s="11">
        <v>14</v>
      </c>
    </row>
    <row r="7646" spans="3:17" x14ac:dyDescent="0.25">
      <c r="C7646" s="125"/>
      <c r="D7646" s="120"/>
      <c r="E7646" s="9"/>
      <c r="F7646" s="10"/>
      <c r="G7646" s="8">
        <v>100</v>
      </c>
      <c r="H7646" s="13">
        <v>27.836611195159001</v>
      </c>
      <c r="I7646" s="2">
        <v>10.438729198184999</v>
      </c>
      <c r="J7646" s="2">
        <v>0.30257186081699999</v>
      </c>
      <c r="K7646" s="2">
        <v>0.75642965204199997</v>
      </c>
      <c r="L7646" s="2">
        <v>0.60514372163399999</v>
      </c>
      <c r="M7646" s="16">
        <v>0</v>
      </c>
      <c r="N7646" s="2">
        <v>51.588502269289002</v>
      </c>
      <c r="O7646" s="2">
        <v>1.8154311649020001</v>
      </c>
      <c r="P7646" s="2">
        <v>4.5385779122540004</v>
      </c>
      <c r="Q7646" s="14">
        <v>2.1180030257190001</v>
      </c>
    </row>
    <row r="7647" spans="3:17" x14ac:dyDescent="0.25">
      <c r="C7647" s="125"/>
      <c r="D7647" s="120"/>
      <c r="E7647" s="4" t="s">
        <v>84</v>
      </c>
      <c r="F7647" s="5"/>
      <c r="G7647" s="6">
        <v>455</v>
      </c>
      <c r="H7647" s="7">
        <v>164</v>
      </c>
      <c r="I7647" s="1">
        <v>57</v>
      </c>
      <c r="J7647" s="1">
        <v>9</v>
      </c>
      <c r="K7647" s="1">
        <v>3</v>
      </c>
      <c r="L7647" s="1">
        <v>1</v>
      </c>
      <c r="M7647" s="1">
        <v>0</v>
      </c>
      <c r="N7647" s="1">
        <v>192</v>
      </c>
      <c r="O7647" s="1">
        <v>0</v>
      </c>
      <c r="P7647" s="1">
        <v>20</v>
      </c>
      <c r="Q7647" s="11">
        <v>9</v>
      </c>
    </row>
    <row r="7648" spans="3:17" x14ac:dyDescent="0.25">
      <c r="C7648" s="125"/>
      <c r="D7648" s="120"/>
      <c r="E7648" s="9"/>
      <c r="F7648" s="10"/>
      <c r="G7648" s="8">
        <v>100</v>
      </c>
      <c r="H7648" s="13">
        <v>36.043956043956001</v>
      </c>
      <c r="I7648" s="2">
        <v>12.527472527473</v>
      </c>
      <c r="J7648" s="2">
        <v>1.9780219780220001</v>
      </c>
      <c r="K7648" s="2">
        <v>0.65934065934099995</v>
      </c>
      <c r="L7648" s="2">
        <v>0.21978021978000001</v>
      </c>
      <c r="M7648" s="16">
        <v>0</v>
      </c>
      <c r="N7648" s="2">
        <v>42.197802197801998</v>
      </c>
      <c r="O7648" s="16">
        <v>0</v>
      </c>
      <c r="P7648" s="2">
        <v>4.3956043956039998</v>
      </c>
      <c r="Q7648" s="14">
        <v>1.9780219780220001</v>
      </c>
    </row>
    <row r="7649" spans="3:17" x14ac:dyDescent="0.25">
      <c r="C7649" s="125"/>
      <c r="D7649" s="120"/>
      <c r="E7649" s="4" t="s">
        <v>85</v>
      </c>
      <c r="F7649" s="5"/>
      <c r="G7649" s="6">
        <v>362</v>
      </c>
      <c r="H7649" s="7">
        <v>102</v>
      </c>
      <c r="I7649" s="1">
        <v>41</v>
      </c>
      <c r="J7649" s="1">
        <v>3</v>
      </c>
      <c r="K7649" s="1">
        <v>2</v>
      </c>
      <c r="L7649" s="1">
        <v>2</v>
      </c>
      <c r="M7649" s="1">
        <v>0</v>
      </c>
      <c r="N7649" s="1">
        <v>180</v>
      </c>
      <c r="O7649" s="1">
        <v>7</v>
      </c>
      <c r="P7649" s="1">
        <v>16</v>
      </c>
      <c r="Q7649" s="11">
        <v>9</v>
      </c>
    </row>
    <row r="7650" spans="3:17" x14ac:dyDescent="0.25">
      <c r="C7650" s="125"/>
      <c r="D7650" s="120"/>
      <c r="E7650" s="9"/>
      <c r="F7650" s="10"/>
      <c r="G7650" s="8">
        <v>100</v>
      </c>
      <c r="H7650" s="13">
        <v>28.176795580109999</v>
      </c>
      <c r="I7650" s="2">
        <v>11.325966850828999</v>
      </c>
      <c r="J7650" s="2">
        <v>0.82872928176799998</v>
      </c>
      <c r="K7650" s="2">
        <v>0.55248618784500003</v>
      </c>
      <c r="L7650" s="2">
        <v>0.55248618784500003</v>
      </c>
      <c r="M7650" s="16">
        <v>0</v>
      </c>
      <c r="N7650" s="2">
        <v>49.723756906077</v>
      </c>
      <c r="O7650" s="2">
        <v>1.933701657459</v>
      </c>
      <c r="P7650" s="2">
        <v>4.4198895027620004</v>
      </c>
      <c r="Q7650" s="14">
        <v>2.4861878453039998</v>
      </c>
    </row>
    <row r="7651" spans="3:17" x14ac:dyDescent="0.25">
      <c r="C7651" s="125"/>
      <c r="D7651" s="120"/>
      <c r="E7651" s="4" t="s">
        <v>86</v>
      </c>
      <c r="F7651" s="5"/>
      <c r="G7651" s="6">
        <v>213</v>
      </c>
      <c r="H7651" s="7">
        <v>67</v>
      </c>
      <c r="I7651" s="1">
        <v>35</v>
      </c>
      <c r="J7651" s="1">
        <v>3</v>
      </c>
      <c r="K7651" s="1">
        <v>3</v>
      </c>
      <c r="L7651" s="1">
        <v>1</v>
      </c>
      <c r="M7651" s="1">
        <v>0</v>
      </c>
      <c r="N7651" s="1">
        <v>95</v>
      </c>
      <c r="O7651" s="1">
        <v>2</v>
      </c>
      <c r="P7651" s="1">
        <v>5</v>
      </c>
      <c r="Q7651" s="11">
        <v>2</v>
      </c>
    </row>
    <row r="7652" spans="3:17" x14ac:dyDescent="0.25">
      <c r="C7652" s="125"/>
      <c r="D7652" s="120"/>
      <c r="E7652" s="9"/>
      <c r="F7652" s="10"/>
      <c r="G7652" s="8">
        <v>100</v>
      </c>
      <c r="H7652" s="13">
        <v>31.455399061032999</v>
      </c>
      <c r="I7652" s="2">
        <v>16.431924882629001</v>
      </c>
      <c r="J7652" s="2">
        <v>1.4084507042250001</v>
      </c>
      <c r="K7652" s="2">
        <v>1.4084507042250001</v>
      </c>
      <c r="L7652" s="2">
        <v>0.46948356807500002</v>
      </c>
      <c r="M7652" s="16">
        <v>0</v>
      </c>
      <c r="N7652" s="2">
        <v>44.600938967136003</v>
      </c>
      <c r="O7652" s="2">
        <v>0.93896713615000005</v>
      </c>
      <c r="P7652" s="2">
        <v>2.347417840376</v>
      </c>
      <c r="Q7652" s="14">
        <v>0.93896713615000005</v>
      </c>
    </row>
    <row r="7653" spans="3:17" x14ac:dyDescent="0.25">
      <c r="C7653" s="125"/>
      <c r="D7653" s="120"/>
      <c r="E7653" s="4" t="s">
        <v>87</v>
      </c>
      <c r="F7653" s="5"/>
      <c r="G7653" s="6">
        <v>263</v>
      </c>
      <c r="H7653" s="7">
        <v>83</v>
      </c>
      <c r="I7653" s="1">
        <v>40</v>
      </c>
      <c r="J7653" s="1">
        <v>2</v>
      </c>
      <c r="K7653" s="1">
        <v>2</v>
      </c>
      <c r="L7653" s="1">
        <v>1</v>
      </c>
      <c r="M7653" s="1">
        <v>0</v>
      </c>
      <c r="N7653" s="1">
        <v>110</v>
      </c>
      <c r="O7653" s="1">
        <v>3</v>
      </c>
      <c r="P7653" s="1">
        <v>16</v>
      </c>
      <c r="Q7653" s="11">
        <v>6</v>
      </c>
    </row>
    <row r="7654" spans="3:17" x14ac:dyDescent="0.25">
      <c r="C7654" s="125"/>
      <c r="D7654" s="120"/>
      <c r="E7654" s="9"/>
      <c r="F7654" s="10"/>
      <c r="G7654" s="8">
        <v>100</v>
      </c>
      <c r="H7654" s="13">
        <v>31.558935361216999</v>
      </c>
      <c r="I7654" s="2">
        <v>15.209125475284999</v>
      </c>
      <c r="J7654" s="2">
        <v>0.76045627376400005</v>
      </c>
      <c r="K7654" s="2">
        <v>0.76045627376400005</v>
      </c>
      <c r="L7654" s="2">
        <v>0.38022813688200002</v>
      </c>
      <c r="M7654" s="16">
        <v>0</v>
      </c>
      <c r="N7654" s="2">
        <v>41.825095057033998</v>
      </c>
      <c r="O7654" s="2">
        <v>1.1406844106459999</v>
      </c>
      <c r="P7654" s="2">
        <v>6.0836501901139997</v>
      </c>
      <c r="Q7654" s="14">
        <v>2.2813688212929999</v>
      </c>
    </row>
    <row r="7655" spans="3:17" x14ac:dyDescent="0.25">
      <c r="C7655" s="121" t="s">
        <v>88</v>
      </c>
      <c r="D7655" s="119" t="s">
        <v>20</v>
      </c>
      <c r="E7655" s="18" t="s">
        <v>89</v>
      </c>
      <c r="F7655" s="17"/>
      <c r="G7655" s="19">
        <v>100</v>
      </c>
      <c r="H7655" s="21">
        <v>33</v>
      </c>
      <c r="I7655" s="3">
        <v>13</v>
      </c>
      <c r="J7655" s="3">
        <v>0</v>
      </c>
      <c r="K7655" s="3">
        <v>1</v>
      </c>
      <c r="L7655" s="3">
        <v>0</v>
      </c>
      <c r="M7655" s="3">
        <v>0</v>
      </c>
      <c r="N7655" s="3">
        <v>47</v>
      </c>
      <c r="O7655" s="3">
        <v>1</v>
      </c>
      <c r="P7655" s="3">
        <v>4</v>
      </c>
      <c r="Q7655" s="22">
        <v>1</v>
      </c>
    </row>
    <row r="7656" spans="3:17" x14ac:dyDescent="0.25">
      <c r="C7656" s="122"/>
      <c r="D7656" s="120"/>
      <c r="E7656" s="9"/>
      <c r="F7656" s="10"/>
      <c r="G7656" s="8">
        <v>100</v>
      </c>
      <c r="H7656" s="13">
        <v>33</v>
      </c>
      <c r="I7656" s="2">
        <v>13</v>
      </c>
      <c r="J7656" s="16">
        <v>0</v>
      </c>
      <c r="K7656" s="2">
        <v>1</v>
      </c>
      <c r="L7656" s="16">
        <v>0</v>
      </c>
      <c r="M7656" s="16">
        <v>0</v>
      </c>
      <c r="N7656" s="2">
        <v>47</v>
      </c>
      <c r="O7656" s="2">
        <v>1</v>
      </c>
      <c r="P7656" s="2">
        <v>4</v>
      </c>
      <c r="Q7656" s="14">
        <v>1</v>
      </c>
    </row>
    <row r="7657" spans="3:17" x14ac:dyDescent="0.25">
      <c r="C7657" s="122"/>
      <c r="D7657" s="120"/>
      <c r="E7657" s="4" t="s">
        <v>90</v>
      </c>
      <c r="F7657" s="5"/>
      <c r="G7657" s="6">
        <v>174</v>
      </c>
      <c r="H7657" s="7">
        <v>48</v>
      </c>
      <c r="I7657" s="1">
        <v>33</v>
      </c>
      <c r="J7657" s="1">
        <v>4</v>
      </c>
      <c r="K7657" s="1">
        <v>1</v>
      </c>
      <c r="L7657" s="1">
        <v>1</v>
      </c>
      <c r="M7657" s="1">
        <v>0</v>
      </c>
      <c r="N7657" s="1">
        <v>78</v>
      </c>
      <c r="O7657" s="1">
        <v>2</v>
      </c>
      <c r="P7657" s="1">
        <v>5</v>
      </c>
      <c r="Q7657" s="11">
        <v>2</v>
      </c>
    </row>
    <row r="7658" spans="3:17" x14ac:dyDescent="0.25">
      <c r="C7658" s="122"/>
      <c r="D7658" s="120"/>
      <c r="E7658" s="9"/>
      <c r="F7658" s="10"/>
      <c r="G7658" s="8">
        <v>100</v>
      </c>
      <c r="H7658" s="13">
        <v>27.586206896552</v>
      </c>
      <c r="I7658" s="2">
        <v>18.965517241379001</v>
      </c>
      <c r="J7658" s="2">
        <v>2.2988505747130001</v>
      </c>
      <c r="K7658" s="2">
        <v>0.57471264367800001</v>
      </c>
      <c r="L7658" s="2">
        <v>0.57471264367800001</v>
      </c>
      <c r="M7658" s="16">
        <v>0</v>
      </c>
      <c r="N7658" s="2">
        <v>44.827586206897003</v>
      </c>
      <c r="O7658" s="2">
        <v>1.149425287356</v>
      </c>
      <c r="P7658" s="2">
        <v>2.8735632183909998</v>
      </c>
      <c r="Q7658" s="14">
        <v>1.149425287356</v>
      </c>
    </row>
    <row r="7659" spans="3:17" x14ac:dyDescent="0.25">
      <c r="C7659" s="122"/>
      <c r="D7659" s="120"/>
      <c r="E7659" s="4" t="s">
        <v>83</v>
      </c>
      <c r="F7659" s="5"/>
      <c r="G7659" s="6">
        <v>661</v>
      </c>
      <c r="H7659" s="7">
        <v>184</v>
      </c>
      <c r="I7659" s="1">
        <v>69</v>
      </c>
      <c r="J7659" s="1">
        <v>2</v>
      </c>
      <c r="K7659" s="1">
        <v>5</v>
      </c>
      <c r="L7659" s="1">
        <v>4</v>
      </c>
      <c r="M7659" s="1">
        <v>0</v>
      </c>
      <c r="N7659" s="1">
        <v>341</v>
      </c>
      <c r="O7659" s="1">
        <v>12</v>
      </c>
      <c r="P7659" s="1">
        <v>30</v>
      </c>
      <c r="Q7659" s="11">
        <v>14</v>
      </c>
    </row>
    <row r="7660" spans="3:17" x14ac:dyDescent="0.25">
      <c r="C7660" s="122"/>
      <c r="D7660" s="120"/>
      <c r="E7660" s="9"/>
      <c r="F7660" s="10"/>
      <c r="G7660" s="8">
        <v>100</v>
      </c>
      <c r="H7660" s="13">
        <v>27.836611195159001</v>
      </c>
      <c r="I7660" s="2">
        <v>10.438729198184999</v>
      </c>
      <c r="J7660" s="2">
        <v>0.30257186081699999</v>
      </c>
      <c r="K7660" s="2">
        <v>0.75642965204199997</v>
      </c>
      <c r="L7660" s="2">
        <v>0.60514372163399999</v>
      </c>
      <c r="M7660" s="16">
        <v>0</v>
      </c>
      <c r="N7660" s="2">
        <v>51.588502269289002</v>
      </c>
      <c r="O7660" s="2">
        <v>1.8154311649020001</v>
      </c>
      <c r="P7660" s="2">
        <v>4.5385779122540004</v>
      </c>
      <c r="Q7660" s="14">
        <v>2.1180030257190001</v>
      </c>
    </row>
    <row r="7661" spans="3:17" x14ac:dyDescent="0.25">
      <c r="C7661" s="122"/>
      <c r="D7661" s="120"/>
      <c r="E7661" s="4" t="s">
        <v>91</v>
      </c>
      <c r="F7661" s="5"/>
      <c r="G7661" s="6">
        <v>108</v>
      </c>
      <c r="H7661" s="7">
        <v>36</v>
      </c>
      <c r="I7661" s="1">
        <v>10</v>
      </c>
      <c r="J7661" s="1">
        <v>5</v>
      </c>
      <c r="K7661" s="1">
        <v>0</v>
      </c>
      <c r="L7661" s="1">
        <v>0</v>
      </c>
      <c r="M7661" s="1">
        <v>0</v>
      </c>
      <c r="N7661" s="1">
        <v>50</v>
      </c>
      <c r="O7661" s="1">
        <v>0</v>
      </c>
      <c r="P7661" s="1">
        <v>4</v>
      </c>
      <c r="Q7661" s="11">
        <v>3</v>
      </c>
    </row>
    <row r="7662" spans="3:17" x14ac:dyDescent="0.25">
      <c r="C7662" s="122"/>
      <c r="D7662" s="120"/>
      <c r="E7662" s="9"/>
      <c r="F7662" s="10"/>
      <c r="G7662" s="8">
        <v>100</v>
      </c>
      <c r="H7662" s="13">
        <v>33.333333333333002</v>
      </c>
      <c r="I7662" s="2">
        <v>9.2592592592590002</v>
      </c>
      <c r="J7662" s="2">
        <v>4.6296296296300001</v>
      </c>
      <c r="K7662" s="16">
        <v>0</v>
      </c>
      <c r="L7662" s="16">
        <v>0</v>
      </c>
      <c r="M7662" s="16">
        <v>0</v>
      </c>
      <c r="N7662" s="2">
        <v>46.296296296295999</v>
      </c>
      <c r="O7662" s="16">
        <v>0</v>
      </c>
      <c r="P7662" s="2">
        <v>3.7037037037039999</v>
      </c>
      <c r="Q7662" s="14">
        <v>2.7777777777780002</v>
      </c>
    </row>
    <row r="7663" spans="3:17" x14ac:dyDescent="0.25">
      <c r="C7663" s="122"/>
      <c r="D7663" s="120"/>
      <c r="E7663" s="4" t="s">
        <v>92</v>
      </c>
      <c r="F7663" s="5"/>
      <c r="G7663" s="6">
        <v>116</v>
      </c>
      <c r="H7663" s="7">
        <v>46</v>
      </c>
      <c r="I7663" s="1">
        <v>16</v>
      </c>
      <c r="J7663" s="1">
        <v>1</v>
      </c>
      <c r="K7663" s="1">
        <v>2</v>
      </c>
      <c r="L7663" s="1">
        <v>0</v>
      </c>
      <c r="M7663" s="1">
        <v>0</v>
      </c>
      <c r="N7663" s="1">
        <v>42</v>
      </c>
      <c r="O7663" s="1">
        <v>0</v>
      </c>
      <c r="P7663" s="1">
        <v>7</v>
      </c>
      <c r="Q7663" s="11">
        <v>2</v>
      </c>
    </row>
    <row r="7664" spans="3:17" x14ac:dyDescent="0.25">
      <c r="C7664" s="122"/>
      <c r="D7664" s="120"/>
      <c r="E7664" s="9"/>
      <c r="F7664" s="10"/>
      <c r="G7664" s="8">
        <v>100</v>
      </c>
      <c r="H7664" s="13">
        <v>39.655172413792997</v>
      </c>
      <c r="I7664" s="2">
        <v>13.793103448276</v>
      </c>
      <c r="J7664" s="2">
        <v>0.86206896551699996</v>
      </c>
      <c r="K7664" s="2">
        <v>1.7241379310339999</v>
      </c>
      <c r="L7664" s="16">
        <v>0</v>
      </c>
      <c r="M7664" s="16">
        <v>0</v>
      </c>
      <c r="N7664" s="2">
        <v>36.206896551724</v>
      </c>
      <c r="O7664" s="16">
        <v>0</v>
      </c>
      <c r="P7664" s="2">
        <v>6.0344827586210004</v>
      </c>
      <c r="Q7664" s="14">
        <v>1.7241379310339999</v>
      </c>
    </row>
    <row r="7665" spans="2:17" x14ac:dyDescent="0.25">
      <c r="C7665" s="122"/>
      <c r="D7665" s="120"/>
      <c r="E7665" s="4" t="s">
        <v>93</v>
      </c>
      <c r="F7665" s="5"/>
      <c r="G7665" s="6">
        <v>231</v>
      </c>
      <c r="H7665" s="7">
        <v>82</v>
      </c>
      <c r="I7665" s="1">
        <v>31</v>
      </c>
      <c r="J7665" s="1">
        <v>3</v>
      </c>
      <c r="K7665" s="1">
        <v>1</v>
      </c>
      <c r="L7665" s="1">
        <v>1</v>
      </c>
      <c r="M7665" s="1">
        <v>0</v>
      </c>
      <c r="N7665" s="1">
        <v>100</v>
      </c>
      <c r="O7665" s="1">
        <v>0</v>
      </c>
      <c r="P7665" s="1">
        <v>9</v>
      </c>
      <c r="Q7665" s="11">
        <v>4</v>
      </c>
    </row>
    <row r="7666" spans="2:17" x14ac:dyDescent="0.25">
      <c r="C7666" s="122"/>
      <c r="D7666" s="120"/>
      <c r="E7666" s="9"/>
      <c r="F7666" s="10"/>
      <c r="G7666" s="8">
        <v>100</v>
      </c>
      <c r="H7666" s="13">
        <v>35.497835497834998</v>
      </c>
      <c r="I7666" s="2">
        <v>13.419913419913</v>
      </c>
      <c r="J7666" s="2">
        <v>1.298701298701</v>
      </c>
      <c r="K7666" s="2">
        <v>0.43290043290000002</v>
      </c>
      <c r="L7666" s="2">
        <v>0.43290043290000002</v>
      </c>
      <c r="M7666" s="16">
        <v>0</v>
      </c>
      <c r="N7666" s="2">
        <v>43.290043290043002</v>
      </c>
      <c r="O7666" s="16">
        <v>0</v>
      </c>
      <c r="P7666" s="2">
        <v>3.896103896104</v>
      </c>
      <c r="Q7666" s="14">
        <v>1.731601731602</v>
      </c>
    </row>
    <row r="7667" spans="2:17" x14ac:dyDescent="0.25">
      <c r="C7667" s="122"/>
      <c r="D7667" s="120"/>
      <c r="E7667" s="4" t="s">
        <v>85</v>
      </c>
      <c r="F7667" s="5"/>
      <c r="G7667" s="6">
        <v>362</v>
      </c>
      <c r="H7667" s="7">
        <v>102</v>
      </c>
      <c r="I7667" s="1">
        <v>41</v>
      </c>
      <c r="J7667" s="1">
        <v>3</v>
      </c>
      <c r="K7667" s="1">
        <v>2</v>
      </c>
      <c r="L7667" s="1">
        <v>2</v>
      </c>
      <c r="M7667" s="1">
        <v>0</v>
      </c>
      <c r="N7667" s="1">
        <v>180</v>
      </c>
      <c r="O7667" s="1">
        <v>7</v>
      </c>
      <c r="P7667" s="1">
        <v>16</v>
      </c>
      <c r="Q7667" s="11">
        <v>9</v>
      </c>
    </row>
    <row r="7668" spans="2:17" x14ac:dyDescent="0.25">
      <c r="C7668" s="122"/>
      <c r="D7668" s="120"/>
      <c r="E7668" s="9"/>
      <c r="F7668" s="10"/>
      <c r="G7668" s="8">
        <v>100</v>
      </c>
      <c r="H7668" s="13">
        <v>28.176795580109999</v>
      </c>
      <c r="I7668" s="2">
        <v>11.325966850828999</v>
      </c>
      <c r="J7668" s="2">
        <v>0.82872928176799998</v>
      </c>
      <c r="K7668" s="2">
        <v>0.55248618784500003</v>
      </c>
      <c r="L7668" s="2">
        <v>0.55248618784500003</v>
      </c>
      <c r="M7668" s="16">
        <v>0</v>
      </c>
      <c r="N7668" s="2">
        <v>49.723756906077</v>
      </c>
      <c r="O7668" s="2">
        <v>1.933701657459</v>
      </c>
      <c r="P7668" s="2">
        <v>4.4198895027620004</v>
      </c>
      <c r="Q7668" s="14">
        <v>2.4861878453039998</v>
      </c>
    </row>
    <row r="7669" spans="2:17" x14ac:dyDescent="0.25">
      <c r="C7669" s="122"/>
      <c r="D7669" s="120"/>
      <c r="E7669" s="4" t="s">
        <v>94</v>
      </c>
      <c r="F7669" s="5"/>
      <c r="G7669" s="6">
        <v>151</v>
      </c>
      <c r="H7669" s="7">
        <v>48</v>
      </c>
      <c r="I7669" s="1">
        <v>20</v>
      </c>
      <c r="J7669" s="1">
        <v>2</v>
      </c>
      <c r="K7669" s="1">
        <v>3</v>
      </c>
      <c r="L7669" s="1">
        <v>1</v>
      </c>
      <c r="M7669" s="1">
        <v>0</v>
      </c>
      <c r="N7669" s="1">
        <v>71</v>
      </c>
      <c r="O7669" s="1">
        <v>2</v>
      </c>
      <c r="P7669" s="1">
        <v>3</v>
      </c>
      <c r="Q7669" s="11">
        <v>1</v>
      </c>
    </row>
    <row r="7670" spans="2:17" x14ac:dyDescent="0.25">
      <c r="C7670" s="122"/>
      <c r="D7670" s="120"/>
      <c r="E7670" s="9"/>
      <c r="F7670" s="10"/>
      <c r="G7670" s="8">
        <v>100</v>
      </c>
      <c r="H7670" s="13">
        <v>31.788079470199001</v>
      </c>
      <c r="I7670" s="2">
        <v>13.245033112583</v>
      </c>
      <c r="J7670" s="2">
        <v>1.324503311258</v>
      </c>
      <c r="K7670" s="2">
        <v>1.9867549668869999</v>
      </c>
      <c r="L7670" s="2">
        <v>0.66225165562900001</v>
      </c>
      <c r="M7670" s="16">
        <v>0</v>
      </c>
      <c r="N7670" s="2">
        <v>47.019867549669002</v>
      </c>
      <c r="O7670" s="2">
        <v>1.324503311258</v>
      </c>
      <c r="P7670" s="2">
        <v>1.9867549668869999</v>
      </c>
      <c r="Q7670" s="14">
        <v>0.66225165562900001</v>
      </c>
    </row>
    <row r="7671" spans="2:17" x14ac:dyDescent="0.25">
      <c r="C7671" s="122"/>
      <c r="D7671" s="120"/>
      <c r="E7671" s="4" t="s">
        <v>95</v>
      </c>
      <c r="F7671" s="5"/>
      <c r="G7671" s="6">
        <v>62</v>
      </c>
      <c r="H7671" s="7">
        <v>19</v>
      </c>
      <c r="I7671" s="1">
        <v>15</v>
      </c>
      <c r="J7671" s="1">
        <v>1</v>
      </c>
      <c r="K7671" s="1">
        <v>0</v>
      </c>
      <c r="L7671" s="1">
        <v>0</v>
      </c>
      <c r="M7671" s="1">
        <v>0</v>
      </c>
      <c r="N7671" s="1">
        <v>24</v>
      </c>
      <c r="O7671" s="1">
        <v>0</v>
      </c>
      <c r="P7671" s="1">
        <v>2</v>
      </c>
      <c r="Q7671" s="11">
        <v>1</v>
      </c>
    </row>
    <row r="7672" spans="2:17" x14ac:dyDescent="0.25">
      <c r="C7672" s="122"/>
      <c r="D7672" s="120"/>
      <c r="E7672" s="9"/>
      <c r="F7672" s="10"/>
      <c r="G7672" s="8">
        <v>100</v>
      </c>
      <c r="H7672" s="13">
        <v>30.645161290322999</v>
      </c>
      <c r="I7672" s="2">
        <v>24.193548387097</v>
      </c>
      <c r="J7672" s="2">
        <v>1.6129032258060001</v>
      </c>
      <c r="K7672" s="16">
        <v>0</v>
      </c>
      <c r="L7672" s="16">
        <v>0</v>
      </c>
      <c r="M7672" s="16">
        <v>0</v>
      </c>
      <c r="N7672" s="2">
        <v>38.709677419355003</v>
      </c>
      <c r="O7672" s="16">
        <v>0</v>
      </c>
      <c r="P7672" s="2">
        <v>3.2258064516129998</v>
      </c>
      <c r="Q7672" s="14">
        <v>1.6129032258060001</v>
      </c>
    </row>
    <row r="7673" spans="2:17" x14ac:dyDescent="0.25">
      <c r="C7673" s="122"/>
      <c r="D7673" s="120"/>
      <c r="E7673" s="4" t="s">
        <v>87</v>
      </c>
      <c r="F7673" s="5"/>
      <c r="G7673" s="6">
        <v>263</v>
      </c>
      <c r="H7673" s="7">
        <v>83</v>
      </c>
      <c r="I7673" s="1">
        <v>40</v>
      </c>
      <c r="J7673" s="1">
        <v>2</v>
      </c>
      <c r="K7673" s="1">
        <v>2</v>
      </c>
      <c r="L7673" s="1">
        <v>1</v>
      </c>
      <c r="M7673" s="1">
        <v>0</v>
      </c>
      <c r="N7673" s="1">
        <v>110</v>
      </c>
      <c r="O7673" s="1">
        <v>3</v>
      </c>
      <c r="P7673" s="1">
        <v>16</v>
      </c>
      <c r="Q7673" s="11">
        <v>6</v>
      </c>
    </row>
    <row r="7674" spans="2:17" x14ac:dyDescent="0.25">
      <c r="C7674" s="126"/>
      <c r="D7674" s="123"/>
      <c r="E7674" s="67"/>
      <c r="F7674" s="58"/>
      <c r="G7674" s="75">
        <v>100</v>
      </c>
      <c r="H7674" s="83">
        <v>31.558935361216999</v>
      </c>
      <c r="I7674" s="41">
        <v>15.209125475284999</v>
      </c>
      <c r="J7674" s="41">
        <v>0.76045627376400005</v>
      </c>
      <c r="K7674" s="41">
        <v>0.76045627376400005</v>
      </c>
      <c r="L7674" s="41">
        <v>0.38022813688200002</v>
      </c>
      <c r="M7674" s="87">
        <v>0</v>
      </c>
      <c r="N7674" s="41">
        <v>41.825095057033998</v>
      </c>
      <c r="O7674" s="41">
        <v>1.1406844106459999</v>
      </c>
      <c r="P7674" s="41">
        <v>6.0836501901139997</v>
      </c>
      <c r="Q7674" s="84">
        <v>2.2813688212929999</v>
      </c>
    </row>
    <row r="7676" spans="2:17" x14ac:dyDescent="0.25">
      <c r="B7676" s="48" t="str">
        <f xml:space="preserve"> HYPERLINK("#'目次'!B43", "[37]")</f>
        <v>[37]</v>
      </c>
      <c r="C7676" s="35" t="s">
        <v>353</v>
      </c>
    </row>
    <row r="7677" spans="2:17" x14ac:dyDescent="0.25">
      <c r="C7677" s="99" t="s">
        <v>341</v>
      </c>
    </row>
    <row r="7679" spans="2:17" x14ac:dyDescent="0.25">
      <c r="C7679" s="35" t="s">
        <v>14</v>
      </c>
    </row>
    <row r="7680" spans="2:17" ht="75.599999999999994" x14ac:dyDescent="0.25">
      <c r="C7680" s="115"/>
      <c r="D7680" s="116"/>
      <c r="E7680" s="116"/>
      <c r="F7680" s="116"/>
      <c r="G7680" s="44" t="s">
        <v>15</v>
      </c>
      <c r="H7680" s="43" t="s">
        <v>354</v>
      </c>
      <c r="I7680" s="26" t="s">
        <v>355</v>
      </c>
      <c r="J7680" s="26" t="s">
        <v>356</v>
      </c>
      <c r="K7680" s="26" t="s">
        <v>357</v>
      </c>
      <c r="L7680" s="26" t="s">
        <v>358</v>
      </c>
      <c r="M7680" s="49" t="s">
        <v>18</v>
      </c>
    </row>
    <row r="7681" spans="3:13" x14ac:dyDescent="0.25">
      <c r="C7681" s="117"/>
      <c r="D7681" s="118"/>
      <c r="E7681" s="118"/>
      <c r="F7681" s="118"/>
      <c r="G7681" s="46"/>
      <c r="H7681" s="47"/>
      <c r="I7681" s="27"/>
      <c r="J7681" s="27"/>
      <c r="K7681" s="27"/>
      <c r="L7681" s="27"/>
      <c r="M7681" s="45"/>
    </row>
    <row r="7682" spans="3:13" x14ac:dyDescent="0.25">
      <c r="C7682" s="77"/>
      <c r="D7682" s="17"/>
      <c r="E7682" s="76" t="s">
        <v>15</v>
      </c>
      <c r="F7682" s="73"/>
      <c r="G7682" s="57">
        <v>2228</v>
      </c>
      <c r="H7682" s="31">
        <v>1421</v>
      </c>
      <c r="I7682" s="31">
        <v>408</v>
      </c>
      <c r="J7682" s="31">
        <v>70</v>
      </c>
      <c r="K7682" s="31">
        <v>95</v>
      </c>
      <c r="L7682" s="31">
        <v>185</v>
      </c>
      <c r="M7682" s="68">
        <v>49</v>
      </c>
    </row>
    <row r="7683" spans="3:13" x14ac:dyDescent="0.25">
      <c r="C7683" s="67"/>
      <c r="D7683" s="58"/>
      <c r="E7683" s="58"/>
      <c r="F7683" s="78"/>
      <c r="G7683" s="8">
        <v>100</v>
      </c>
      <c r="H7683" s="2">
        <v>63.779174147216999</v>
      </c>
      <c r="I7683" s="2">
        <v>18.312387791740999</v>
      </c>
      <c r="J7683" s="2">
        <v>3.1418312387789999</v>
      </c>
      <c r="K7683" s="2">
        <v>4.263913824057</v>
      </c>
      <c r="L7683" s="2">
        <v>8.3034111310590006</v>
      </c>
      <c r="M7683" s="14">
        <v>2.1992818671449998</v>
      </c>
    </row>
    <row r="7684" spans="3:13" x14ac:dyDescent="0.25">
      <c r="C7684" s="124" t="s">
        <v>19</v>
      </c>
      <c r="D7684" s="119" t="s">
        <v>20</v>
      </c>
      <c r="E7684" s="18" t="s">
        <v>21</v>
      </c>
      <c r="F7684" s="17"/>
      <c r="G7684" s="19">
        <v>1052</v>
      </c>
      <c r="H7684" s="21">
        <v>706</v>
      </c>
      <c r="I7684" s="3">
        <v>169</v>
      </c>
      <c r="J7684" s="3">
        <v>41</v>
      </c>
      <c r="K7684" s="3">
        <v>27</v>
      </c>
      <c r="L7684" s="3">
        <v>91</v>
      </c>
      <c r="M7684" s="22">
        <v>18</v>
      </c>
    </row>
    <row r="7685" spans="3:13" x14ac:dyDescent="0.25">
      <c r="C7685" s="125"/>
      <c r="D7685" s="120"/>
      <c r="E7685" s="9"/>
      <c r="F7685" s="10"/>
      <c r="G7685" s="8">
        <v>100</v>
      </c>
      <c r="H7685" s="13">
        <v>67.110266159695996</v>
      </c>
      <c r="I7685" s="2">
        <v>16.064638783269999</v>
      </c>
      <c r="J7685" s="2">
        <v>3.8973384030420002</v>
      </c>
      <c r="K7685" s="2">
        <v>2.5665399239540001</v>
      </c>
      <c r="L7685" s="2">
        <v>8.6501901140679998</v>
      </c>
      <c r="M7685" s="14">
        <v>1.7110266159700001</v>
      </c>
    </row>
    <row r="7686" spans="3:13" x14ac:dyDescent="0.25">
      <c r="C7686" s="125"/>
      <c r="D7686" s="120"/>
      <c r="E7686" s="4" t="s">
        <v>22</v>
      </c>
      <c r="F7686" s="5"/>
      <c r="G7686" s="6">
        <v>1176</v>
      </c>
      <c r="H7686" s="7">
        <v>715</v>
      </c>
      <c r="I7686" s="1">
        <v>239</v>
      </c>
      <c r="J7686" s="1">
        <v>29</v>
      </c>
      <c r="K7686" s="1">
        <v>68</v>
      </c>
      <c r="L7686" s="1">
        <v>94</v>
      </c>
      <c r="M7686" s="11">
        <v>31</v>
      </c>
    </row>
    <row r="7687" spans="3:13" x14ac:dyDescent="0.25">
      <c r="C7687" s="125"/>
      <c r="D7687" s="120"/>
      <c r="E7687" s="9"/>
      <c r="F7687" s="10"/>
      <c r="G7687" s="8">
        <v>100</v>
      </c>
      <c r="H7687" s="13">
        <v>60.799319727891003</v>
      </c>
      <c r="I7687" s="2">
        <v>20.323129251701001</v>
      </c>
      <c r="J7687" s="2">
        <v>2.4659863945580001</v>
      </c>
      <c r="K7687" s="2">
        <v>5.7823129251700003</v>
      </c>
      <c r="L7687" s="2">
        <v>7.9931972789119996</v>
      </c>
      <c r="M7687" s="14">
        <v>2.6360544217689998</v>
      </c>
    </row>
    <row r="7688" spans="3:13" x14ac:dyDescent="0.25">
      <c r="C7688" s="121" t="s">
        <v>23</v>
      </c>
      <c r="D7688" s="121" t="s">
        <v>24</v>
      </c>
      <c r="E7688" s="18" t="s">
        <v>25</v>
      </c>
      <c r="F7688" s="17"/>
      <c r="G7688" s="19">
        <v>495</v>
      </c>
      <c r="H7688" s="21">
        <v>318</v>
      </c>
      <c r="I7688" s="3">
        <v>110</v>
      </c>
      <c r="J7688" s="3">
        <v>16</v>
      </c>
      <c r="K7688" s="3">
        <v>8</v>
      </c>
      <c r="L7688" s="3">
        <v>38</v>
      </c>
      <c r="M7688" s="22">
        <v>5</v>
      </c>
    </row>
    <row r="7689" spans="3:13" x14ac:dyDescent="0.25">
      <c r="C7689" s="125"/>
      <c r="D7689" s="122"/>
      <c r="E7689" s="9"/>
      <c r="F7689" s="10"/>
      <c r="G7689" s="8">
        <v>100</v>
      </c>
      <c r="H7689" s="13">
        <v>64.242424242423994</v>
      </c>
      <c r="I7689" s="2">
        <v>22.222222222222001</v>
      </c>
      <c r="J7689" s="2">
        <v>3.232323232323</v>
      </c>
      <c r="K7689" s="2">
        <v>1.616161616162</v>
      </c>
      <c r="L7689" s="2">
        <v>7.6767676767679998</v>
      </c>
      <c r="M7689" s="14">
        <v>1.010101010101</v>
      </c>
    </row>
    <row r="7690" spans="3:13" x14ac:dyDescent="0.25">
      <c r="C7690" s="125"/>
      <c r="D7690" s="122"/>
      <c r="E7690" s="4" t="s">
        <v>26</v>
      </c>
      <c r="F7690" s="5"/>
      <c r="G7690" s="6">
        <v>687</v>
      </c>
      <c r="H7690" s="7">
        <v>444</v>
      </c>
      <c r="I7690" s="1">
        <v>124</v>
      </c>
      <c r="J7690" s="1">
        <v>20</v>
      </c>
      <c r="K7690" s="1">
        <v>31</v>
      </c>
      <c r="L7690" s="1">
        <v>61</v>
      </c>
      <c r="M7690" s="11">
        <v>7</v>
      </c>
    </row>
    <row r="7691" spans="3:13" x14ac:dyDescent="0.25">
      <c r="C7691" s="125"/>
      <c r="D7691" s="122"/>
      <c r="E7691" s="9"/>
      <c r="F7691" s="10"/>
      <c r="G7691" s="8">
        <v>100</v>
      </c>
      <c r="H7691" s="13">
        <v>64.628820960699002</v>
      </c>
      <c r="I7691" s="2">
        <v>18.049490538573998</v>
      </c>
      <c r="J7691" s="2">
        <v>2.9112081513830002</v>
      </c>
      <c r="K7691" s="2">
        <v>4.5123726346430004</v>
      </c>
      <c r="L7691" s="2">
        <v>8.8791848617180005</v>
      </c>
      <c r="M7691" s="14">
        <v>1.018922852984</v>
      </c>
    </row>
    <row r="7692" spans="3:13" x14ac:dyDescent="0.25">
      <c r="C7692" s="125"/>
      <c r="D7692" s="122"/>
      <c r="E7692" s="4" t="s">
        <v>27</v>
      </c>
      <c r="F7692" s="5"/>
      <c r="G7692" s="6">
        <v>460</v>
      </c>
      <c r="H7692" s="7">
        <v>297</v>
      </c>
      <c r="I7692" s="1">
        <v>80</v>
      </c>
      <c r="J7692" s="1">
        <v>16</v>
      </c>
      <c r="K7692" s="1">
        <v>17</v>
      </c>
      <c r="L7692" s="1">
        <v>34</v>
      </c>
      <c r="M7692" s="11">
        <v>16</v>
      </c>
    </row>
    <row r="7693" spans="3:13" x14ac:dyDescent="0.25">
      <c r="C7693" s="125"/>
      <c r="D7693" s="122"/>
      <c r="E7693" s="9"/>
      <c r="F7693" s="10"/>
      <c r="G7693" s="8">
        <v>100</v>
      </c>
      <c r="H7693" s="13">
        <v>64.565217391304003</v>
      </c>
      <c r="I7693" s="2">
        <v>17.391304347826001</v>
      </c>
      <c r="J7693" s="2">
        <v>3.4782608695650001</v>
      </c>
      <c r="K7693" s="2">
        <v>3.6956521739129999</v>
      </c>
      <c r="L7693" s="2">
        <v>7.3913043478259999</v>
      </c>
      <c r="M7693" s="14">
        <v>3.4782608695650001</v>
      </c>
    </row>
    <row r="7694" spans="3:13" x14ac:dyDescent="0.25">
      <c r="C7694" s="125"/>
      <c r="D7694" s="122"/>
      <c r="E7694" s="4" t="s">
        <v>28</v>
      </c>
      <c r="F7694" s="5"/>
      <c r="G7694" s="6">
        <v>336</v>
      </c>
      <c r="H7694" s="7">
        <v>213</v>
      </c>
      <c r="I7694" s="1">
        <v>49</v>
      </c>
      <c r="J7694" s="1">
        <v>12</v>
      </c>
      <c r="K7694" s="1">
        <v>17</v>
      </c>
      <c r="L7694" s="1">
        <v>36</v>
      </c>
      <c r="M7694" s="11">
        <v>9</v>
      </c>
    </row>
    <row r="7695" spans="3:13" x14ac:dyDescent="0.25">
      <c r="C7695" s="125"/>
      <c r="D7695" s="122"/>
      <c r="E7695" s="9"/>
      <c r="F7695" s="10"/>
      <c r="G7695" s="8">
        <v>100</v>
      </c>
      <c r="H7695" s="13">
        <v>63.392857142856997</v>
      </c>
      <c r="I7695" s="2">
        <v>14.583333333333</v>
      </c>
      <c r="J7695" s="2">
        <v>3.5714285714290002</v>
      </c>
      <c r="K7695" s="2">
        <v>5.0595238095240003</v>
      </c>
      <c r="L7695" s="2">
        <v>10.714285714286</v>
      </c>
      <c r="M7695" s="14">
        <v>2.6785714285709998</v>
      </c>
    </row>
    <row r="7696" spans="3:13" x14ac:dyDescent="0.25">
      <c r="C7696" s="125"/>
      <c r="D7696" s="122"/>
      <c r="E7696" s="4" t="s">
        <v>29</v>
      </c>
      <c r="F7696" s="5"/>
      <c r="G7696" s="6">
        <v>187</v>
      </c>
      <c r="H7696" s="7">
        <v>111</v>
      </c>
      <c r="I7696" s="1">
        <v>30</v>
      </c>
      <c r="J7696" s="1">
        <v>5</v>
      </c>
      <c r="K7696" s="1">
        <v>18</v>
      </c>
      <c r="L7696" s="1">
        <v>15</v>
      </c>
      <c r="M7696" s="11">
        <v>8</v>
      </c>
    </row>
    <row r="7697" spans="3:13" x14ac:dyDescent="0.25">
      <c r="C7697" s="125"/>
      <c r="D7697" s="122"/>
      <c r="E7697" s="9"/>
      <c r="F7697" s="10"/>
      <c r="G7697" s="8">
        <v>100</v>
      </c>
      <c r="H7697" s="13">
        <v>59.358288770053001</v>
      </c>
      <c r="I7697" s="2">
        <v>16.042780748662999</v>
      </c>
      <c r="J7697" s="2">
        <v>2.673796791444</v>
      </c>
      <c r="K7697" s="2">
        <v>9.6256684491980007</v>
      </c>
      <c r="L7697" s="2">
        <v>8.0213903743320003</v>
      </c>
      <c r="M7697" s="14">
        <v>4.2780748663099999</v>
      </c>
    </row>
    <row r="7698" spans="3:13" x14ac:dyDescent="0.25">
      <c r="C7698" s="125"/>
      <c r="D7698" s="122"/>
      <c r="E7698" s="4" t="s">
        <v>30</v>
      </c>
      <c r="F7698" s="5"/>
      <c r="G7698" s="6">
        <v>55</v>
      </c>
      <c r="H7698" s="7">
        <v>33</v>
      </c>
      <c r="I7698" s="1">
        <v>13</v>
      </c>
      <c r="J7698" s="1">
        <v>1</v>
      </c>
      <c r="K7698" s="1">
        <v>4</v>
      </c>
      <c r="L7698" s="1">
        <v>1</v>
      </c>
      <c r="M7698" s="11">
        <v>3</v>
      </c>
    </row>
    <row r="7699" spans="3:13" x14ac:dyDescent="0.25">
      <c r="C7699" s="125"/>
      <c r="D7699" s="122"/>
      <c r="E7699" s="9"/>
      <c r="F7699" s="10"/>
      <c r="G7699" s="8">
        <v>100</v>
      </c>
      <c r="H7699" s="13">
        <v>60</v>
      </c>
      <c r="I7699" s="2">
        <v>23.636363636363999</v>
      </c>
      <c r="J7699" s="2">
        <v>1.818181818182</v>
      </c>
      <c r="K7699" s="2">
        <v>7.2727272727269998</v>
      </c>
      <c r="L7699" s="2">
        <v>1.818181818182</v>
      </c>
      <c r="M7699" s="14">
        <v>5.4545454545450003</v>
      </c>
    </row>
    <row r="7700" spans="3:13" x14ac:dyDescent="0.25">
      <c r="C7700" s="125"/>
      <c r="D7700" s="122"/>
      <c r="E7700" s="4" t="s">
        <v>31</v>
      </c>
      <c r="F7700" s="5"/>
      <c r="G7700" s="6">
        <v>8</v>
      </c>
      <c r="H7700" s="7">
        <v>5</v>
      </c>
      <c r="I7700" s="1">
        <v>2</v>
      </c>
      <c r="J7700" s="1">
        <v>0</v>
      </c>
      <c r="K7700" s="1">
        <v>0</v>
      </c>
      <c r="L7700" s="1">
        <v>0</v>
      </c>
      <c r="M7700" s="11">
        <v>1</v>
      </c>
    </row>
    <row r="7701" spans="3:13" x14ac:dyDescent="0.25">
      <c r="C7701" s="125"/>
      <c r="D7701" s="122"/>
      <c r="E7701" s="9"/>
      <c r="F7701" s="10"/>
      <c r="G7701" s="8">
        <v>100</v>
      </c>
      <c r="H7701" s="13">
        <v>62.5</v>
      </c>
      <c r="I7701" s="2">
        <v>25</v>
      </c>
      <c r="J7701" s="16">
        <v>0</v>
      </c>
      <c r="K7701" s="16">
        <v>0</v>
      </c>
      <c r="L7701" s="16">
        <v>0</v>
      </c>
      <c r="M7701" s="14">
        <v>12.5</v>
      </c>
    </row>
    <row r="7702" spans="3:13" x14ac:dyDescent="0.25">
      <c r="C7702" s="125"/>
      <c r="D7702" s="122"/>
      <c r="E7702" s="4" t="s">
        <v>32</v>
      </c>
      <c r="F7702" s="5"/>
      <c r="G7702" s="6">
        <v>1182</v>
      </c>
      <c r="H7702" s="7">
        <v>762</v>
      </c>
      <c r="I7702" s="1">
        <v>234</v>
      </c>
      <c r="J7702" s="1">
        <v>36</v>
      </c>
      <c r="K7702" s="1">
        <v>39</v>
      </c>
      <c r="L7702" s="1">
        <v>99</v>
      </c>
      <c r="M7702" s="11">
        <v>12</v>
      </c>
    </row>
    <row r="7703" spans="3:13" x14ac:dyDescent="0.25">
      <c r="C7703" s="125"/>
      <c r="D7703" s="122"/>
      <c r="E7703" s="9"/>
      <c r="F7703" s="10"/>
      <c r="G7703" s="8">
        <v>100</v>
      </c>
      <c r="H7703" s="13">
        <v>64.467005076142001</v>
      </c>
      <c r="I7703" s="2">
        <v>19.796954314720999</v>
      </c>
      <c r="J7703" s="2">
        <v>3.045685279188</v>
      </c>
      <c r="K7703" s="2">
        <v>3.299492385787</v>
      </c>
      <c r="L7703" s="2">
        <v>8.3756345177660005</v>
      </c>
      <c r="M7703" s="14">
        <v>1.0152284263960001</v>
      </c>
    </row>
    <row r="7704" spans="3:13" x14ac:dyDescent="0.25">
      <c r="C7704" s="125"/>
      <c r="D7704" s="122"/>
      <c r="E7704" s="4" t="s">
        <v>33</v>
      </c>
      <c r="F7704" s="5"/>
      <c r="G7704" s="6">
        <v>796</v>
      </c>
      <c r="H7704" s="7">
        <v>510</v>
      </c>
      <c r="I7704" s="1">
        <v>129</v>
      </c>
      <c r="J7704" s="1">
        <v>28</v>
      </c>
      <c r="K7704" s="1">
        <v>34</v>
      </c>
      <c r="L7704" s="1">
        <v>70</v>
      </c>
      <c r="M7704" s="11">
        <v>25</v>
      </c>
    </row>
    <row r="7705" spans="3:13" x14ac:dyDescent="0.25">
      <c r="C7705" s="125"/>
      <c r="D7705" s="122"/>
      <c r="E7705" s="9"/>
      <c r="F7705" s="10"/>
      <c r="G7705" s="8">
        <v>100</v>
      </c>
      <c r="H7705" s="13">
        <v>64.070351758794004</v>
      </c>
      <c r="I7705" s="2">
        <v>16.206030150754</v>
      </c>
      <c r="J7705" s="2">
        <v>3.5175879396980001</v>
      </c>
      <c r="K7705" s="2">
        <v>4.27135678392</v>
      </c>
      <c r="L7705" s="2">
        <v>8.7939698492460003</v>
      </c>
      <c r="M7705" s="14">
        <v>3.1407035175879998</v>
      </c>
    </row>
    <row r="7706" spans="3:13" x14ac:dyDescent="0.25">
      <c r="C7706" s="125"/>
      <c r="D7706" s="122"/>
      <c r="E7706" s="4" t="s">
        <v>34</v>
      </c>
      <c r="F7706" s="5"/>
      <c r="G7706" s="6">
        <v>250</v>
      </c>
      <c r="H7706" s="7">
        <v>149</v>
      </c>
      <c r="I7706" s="1">
        <v>45</v>
      </c>
      <c r="J7706" s="1">
        <v>6</v>
      </c>
      <c r="K7706" s="1">
        <v>22</v>
      </c>
      <c r="L7706" s="1">
        <v>16</v>
      </c>
      <c r="M7706" s="11">
        <v>12</v>
      </c>
    </row>
    <row r="7707" spans="3:13" x14ac:dyDescent="0.25">
      <c r="C7707" s="125"/>
      <c r="D7707" s="122"/>
      <c r="E7707" s="9"/>
      <c r="F7707" s="10"/>
      <c r="G7707" s="8">
        <v>100</v>
      </c>
      <c r="H7707" s="13">
        <v>59.6</v>
      </c>
      <c r="I7707" s="2">
        <v>18</v>
      </c>
      <c r="J7707" s="2">
        <v>2.4</v>
      </c>
      <c r="K7707" s="2">
        <v>8.8000000000000007</v>
      </c>
      <c r="L7707" s="2">
        <v>6.4</v>
      </c>
      <c r="M7707" s="14">
        <v>4.8</v>
      </c>
    </row>
    <row r="7708" spans="3:13" x14ac:dyDescent="0.25">
      <c r="C7708" s="125"/>
      <c r="D7708" s="122"/>
      <c r="E7708" s="4" t="s">
        <v>35</v>
      </c>
      <c r="F7708" s="5"/>
      <c r="G7708" s="6">
        <v>1046</v>
      </c>
      <c r="H7708" s="7">
        <v>659</v>
      </c>
      <c r="I7708" s="1">
        <v>174</v>
      </c>
      <c r="J7708" s="1">
        <v>34</v>
      </c>
      <c r="K7708" s="1">
        <v>56</v>
      </c>
      <c r="L7708" s="1">
        <v>86</v>
      </c>
      <c r="M7708" s="11">
        <v>37</v>
      </c>
    </row>
    <row r="7709" spans="3:13" x14ac:dyDescent="0.25">
      <c r="C7709" s="125"/>
      <c r="D7709" s="122"/>
      <c r="E7709" s="9"/>
      <c r="F7709" s="10"/>
      <c r="G7709" s="8">
        <v>100</v>
      </c>
      <c r="H7709" s="13">
        <v>63.001912045889</v>
      </c>
      <c r="I7709" s="2">
        <v>16.634799235182001</v>
      </c>
      <c r="J7709" s="2">
        <v>3.250478011472</v>
      </c>
      <c r="K7709" s="2">
        <v>5.3537284894840003</v>
      </c>
      <c r="L7709" s="2">
        <v>8.2217973231360002</v>
      </c>
      <c r="M7709" s="14">
        <v>3.5372848948370001</v>
      </c>
    </row>
    <row r="7710" spans="3:13" x14ac:dyDescent="0.25">
      <c r="C7710" s="125"/>
      <c r="D7710" s="121" t="s">
        <v>21</v>
      </c>
      <c r="E7710" s="18" t="s">
        <v>25</v>
      </c>
      <c r="F7710" s="17"/>
      <c r="G7710" s="19">
        <v>256</v>
      </c>
      <c r="H7710" s="21">
        <v>173</v>
      </c>
      <c r="I7710" s="3">
        <v>53</v>
      </c>
      <c r="J7710" s="3">
        <v>7</v>
      </c>
      <c r="K7710" s="3">
        <v>0</v>
      </c>
      <c r="L7710" s="3">
        <v>21</v>
      </c>
      <c r="M7710" s="22">
        <v>2</v>
      </c>
    </row>
    <row r="7711" spans="3:13" x14ac:dyDescent="0.25">
      <c r="C7711" s="125"/>
      <c r="D7711" s="122"/>
      <c r="E7711" s="9"/>
      <c r="F7711" s="10"/>
      <c r="G7711" s="8">
        <v>100</v>
      </c>
      <c r="H7711" s="13">
        <v>67.578125</v>
      </c>
      <c r="I7711" s="2">
        <v>20.703125</v>
      </c>
      <c r="J7711" s="2">
        <v>2.734375</v>
      </c>
      <c r="K7711" s="16">
        <v>0</v>
      </c>
      <c r="L7711" s="2">
        <v>8.203125</v>
      </c>
      <c r="M7711" s="14">
        <v>0.78125</v>
      </c>
    </row>
    <row r="7712" spans="3:13" x14ac:dyDescent="0.25">
      <c r="C7712" s="125"/>
      <c r="D7712" s="122"/>
      <c r="E7712" s="4" t="s">
        <v>26</v>
      </c>
      <c r="F7712" s="5"/>
      <c r="G7712" s="6">
        <v>320</v>
      </c>
      <c r="H7712" s="7">
        <v>218</v>
      </c>
      <c r="I7712" s="1">
        <v>49</v>
      </c>
      <c r="J7712" s="1">
        <v>10</v>
      </c>
      <c r="K7712" s="1">
        <v>10</v>
      </c>
      <c r="L7712" s="1">
        <v>31</v>
      </c>
      <c r="M7712" s="11">
        <v>2</v>
      </c>
    </row>
    <row r="7713" spans="3:13" x14ac:dyDescent="0.25">
      <c r="C7713" s="125"/>
      <c r="D7713" s="122"/>
      <c r="E7713" s="9"/>
      <c r="F7713" s="10"/>
      <c r="G7713" s="8">
        <v>100</v>
      </c>
      <c r="H7713" s="13">
        <v>68.125</v>
      </c>
      <c r="I7713" s="2">
        <v>15.3125</v>
      </c>
      <c r="J7713" s="2">
        <v>3.125</v>
      </c>
      <c r="K7713" s="2">
        <v>3.125</v>
      </c>
      <c r="L7713" s="2">
        <v>9.6875</v>
      </c>
      <c r="M7713" s="14">
        <v>0.625</v>
      </c>
    </row>
    <row r="7714" spans="3:13" x14ac:dyDescent="0.25">
      <c r="C7714" s="125"/>
      <c r="D7714" s="122"/>
      <c r="E7714" s="4" t="s">
        <v>27</v>
      </c>
      <c r="F7714" s="5"/>
      <c r="G7714" s="6">
        <v>225</v>
      </c>
      <c r="H7714" s="7">
        <v>139</v>
      </c>
      <c r="I7714" s="1">
        <v>36</v>
      </c>
      <c r="J7714" s="1">
        <v>12</v>
      </c>
      <c r="K7714" s="1">
        <v>7</v>
      </c>
      <c r="L7714" s="1">
        <v>21</v>
      </c>
      <c r="M7714" s="11">
        <v>10</v>
      </c>
    </row>
    <row r="7715" spans="3:13" x14ac:dyDescent="0.25">
      <c r="C7715" s="125"/>
      <c r="D7715" s="122"/>
      <c r="E7715" s="9"/>
      <c r="F7715" s="10"/>
      <c r="G7715" s="8">
        <v>100</v>
      </c>
      <c r="H7715" s="13">
        <v>61.777777777777999</v>
      </c>
      <c r="I7715" s="2">
        <v>16</v>
      </c>
      <c r="J7715" s="2">
        <v>5.333333333333</v>
      </c>
      <c r="K7715" s="2">
        <v>3.1111111111110001</v>
      </c>
      <c r="L7715" s="2">
        <v>9.333333333333</v>
      </c>
      <c r="M7715" s="14">
        <v>4.4444444444439997</v>
      </c>
    </row>
    <row r="7716" spans="3:13" x14ac:dyDescent="0.25">
      <c r="C7716" s="125"/>
      <c r="D7716" s="122"/>
      <c r="E7716" s="4" t="s">
        <v>28</v>
      </c>
      <c r="F7716" s="5"/>
      <c r="G7716" s="6">
        <v>151</v>
      </c>
      <c r="H7716" s="7">
        <v>107</v>
      </c>
      <c r="I7716" s="1">
        <v>16</v>
      </c>
      <c r="J7716" s="1">
        <v>7</v>
      </c>
      <c r="K7716" s="1">
        <v>6</v>
      </c>
      <c r="L7716" s="1">
        <v>12</v>
      </c>
      <c r="M7716" s="11">
        <v>3</v>
      </c>
    </row>
    <row r="7717" spans="3:13" x14ac:dyDescent="0.25">
      <c r="C7717" s="125"/>
      <c r="D7717" s="122"/>
      <c r="E7717" s="9"/>
      <c r="F7717" s="10"/>
      <c r="G7717" s="8">
        <v>100</v>
      </c>
      <c r="H7717" s="13">
        <v>70.860927152317998</v>
      </c>
      <c r="I7717" s="2">
        <v>10.596026490066</v>
      </c>
      <c r="J7717" s="2">
        <v>4.6357615894039998</v>
      </c>
      <c r="K7717" s="2">
        <v>3.9735099337749999</v>
      </c>
      <c r="L7717" s="2">
        <v>7.9470198675499999</v>
      </c>
      <c r="M7717" s="14">
        <v>1.9867549668869999</v>
      </c>
    </row>
    <row r="7718" spans="3:13" x14ac:dyDescent="0.25">
      <c r="C7718" s="125"/>
      <c r="D7718" s="122"/>
      <c r="E7718" s="4" t="s">
        <v>29</v>
      </c>
      <c r="F7718" s="5"/>
      <c r="G7718" s="6">
        <v>78</v>
      </c>
      <c r="H7718" s="7">
        <v>53</v>
      </c>
      <c r="I7718" s="1">
        <v>12</v>
      </c>
      <c r="J7718" s="1">
        <v>4</v>
      </c>
      <c r="K7718" s="1">
        <v>3</v>
      </c>
      <c r="L7718" s="1">
        <v>6</v>
      </c>
      <c r="M7718" s="11">
        <v>0</v>
      </c>
    </row>
    <row r="7719" spans="3:13" x14ac:dyDescent="0.25">
      <c r="C7719" s="125"/>
      <c r="D7719" s="122"/>
      <c r="E7719" s="9"/>
      <c r="F7719" s="10"/>
      <c r="G7719" s="8">
        <v>100</v>
      </c>
      <c r="H7719" s="13">
        <v>67.948717948717999</v>
      </c>
      <c r="I7719" s="2">
        <v>15.384615384615</v>
      </c>
      <c r="J7719" s="2">
        <v>5.1282051282049999</v>
      </c>
      <c r="K7719" s="2">
        <v>3.8461538461539999</v>
      </c>
      <c r="L7719" s="2">
        <v>7.6923076923079998</v>
      </c>
      <c r="M7719" s="32">
        <v>0</v>
      </c>
    </row>
    <row r="7720" spans="3:13" x14ac:dyDescent="0.25">
      <c r="C7720" s="125"/>
      <c r="D7720" s="122"/>
      <c r="E7720" s="4" t="s">
        <v>30</v>
      </c>
      <c r="F7720" s="5"/>
      <c r="G7720" s="6">
        <v>20</v>
      </c>
      <c r="H7720" s="7">
        <v>14</v>
      </c>
      <c r="I7720" s="1">
        <v>3</v>
      </c>
      <c r="J7720" s="1">
        <v>1</v>
      </c>
      <c r="K7720" s="1">
        <v>1</v>
      </c>
      <c r="L7720" s="1">
        <v>0</v>
      </c>
      <c r="M7720" s="11">
        <v>1</v>
      </c>
    </row>
    <row r="7721" spans="3:13" x14ac:dyDescent="0.25">
      <c r="C7721" s="125"/>
      <c r="D7721" s="122"/>
      <c r="E7721" s="9"/>
      <c r="F7721" s="10"/>
      <c r="G7721" s="8">
        <v>100</v>
      </c>
      <c r="H7721" s="13">
        <v>70</v>
      </c>
      <c r="I7721" s="2">
        <v>15</v>
      </c>
      <c r="J7721" s="2">
        <v>5</v>
      </c>
      <c r="K7721" s="2">
        <v>5</v>
      </c>
      <c r="L7721" s="16">
        <v>0</v>
      </c>
      <c r="M7721" s="14">
        <v>5</v>
      </c>
    </row>
    <row r="7722" spans="3:13" x14ac:dyDescent="0.25">
      <c r="C7722" s="125"/>
      <c r="D7722" s="122"/>
      <c r="E7722" s="4" t="s">
        <v>31</v>
      </c>
      <c r="F7722" s="5"/>
      <c r="G7722" s="6">
        <v>2</v>
      </c>
      <c r="H7722" s="7">
        <v>2</v>
      </c>
      <c r="I7722" s="1">
        <v>0</v>
      </c>
      <c r="J7722" s="1">
        <v>0</v>
      </c>
      <c r="K7722" s="1">
        <v>0</v>
      </c>
      <c r="L7722" s="1">
        <v>0</v>
      </c>
      <c r="M7722" s="11">
        <v>0</v>
      </c>
    </row>
    <row r="7723" spans="3:13" x14ac:dyDescent="0.25">
      <c r="C7723" s="125"/>
      <c r="D7723" s="122"/>
      <c r="E7723" s="9"/>
      <c r="F7723" s="10"/>
      <c r="G7723" s="8">
        <v>100</v>
      </c>
      <c r="H7723" s="13">
        <v>100</v>
      </c>
      <c r="I7723" s="16">
        <v>0</v>
      </c>
      <c r="J7723" s="16">
        <v>0</v>
      </c>
      <c r="K7723" s="16">
        <v>0</v>
      </c>
      <c r="L7723" s="16">
        <v>0</v>
      </c>
      <c r="M7723" s="32">
        <v>0</v>
      </c>
    </row>
    <row r="7724" spans="3:13" x14ac:dyDescent="0.25">
      <c r="C7724" s="125"/>
      <c r="D7724" s="122"/>
      <c r="E7724" s="4" t="s">
        <v>32</v>
      </c>
      <c r="F7724" s="5"/>
      <c r="G7724" s="6">
        <v>576</v>
      </c>
      <c r="H7724" s="7">
        <v>391</v>
      </c>
      <c r="I7724" s="1">
        <v>102</v>
      </c>
      <c r="J7724" s="1">
        <v>17</v>
      </c>
      <c r="K7724" s="1">
        <v>10</v>
      </c>
      <c r="L7724" s="1">
        <v>52</v>
      </c>
      <c r="M7724" s="11">
        <v>4</v>
      </c>
    </row>
    <row r="7725" spans="3:13" x14ac:dyDescent="0.25">
      <c r="C7725" s="125"/>
      <c r="D7725" s="122"/>
      <c r="E7725" s="9"/>
      <c r="F7725" s="10"/>
      <c r="G7725" s="8">
        <v>100</v>
      </c>
      <c r="H7725" s="13">
        <v>67.881944444444002</v>
      </c>
      <c r="I7725" s="2">
        <v>17.708333333333002</v>
      </c>
      <c r="J7725" s="2">
        <v>2.9513888888889999</v>
      </c>
      <c r="K7725" s="2">
        <v>1.7361111111109999</v>
      </c>
      <c r="L7725" s="2">
        <v>9.0277777777780006</v>
      </c>
      <c r="M7725" s="14">
        <v>0.694444444444</v>
      </c>
    </row>
    <row r="7726" spans="3:13" x14ac:dyDescent="0.25">
      <c r="C7726" s="125"/>
      <c r="D7726" s="122"/>
      <c r="E7726" s="4" t="s">
        <v>33</v>
      </c>
      <c r="F7726" s="5"/>
      <c r="G7726" s="6">
        <v>376</v>
      </c>
      <c r="H7726" s="7">
        <v>246</v>
      </c>
      <c r="I7726" s="1">
        <v>52</v>
      </c>
      <c r="J7726" s="1">
        <v>19</v>
      </c>
      <c r="K7726" s="1">
        <v>13</v>
      </c>
      <c r="L7726" s="1">
        <v>33</v>
      </c>
      <c r="M7726" s="11">
        <v>13</v>
      </c>
    </row>
    <row r="7727" spans="3:13" x14ac:dyDescent="0.25">
      <c r="C7727" s="125"/>
      <c r="D7727" s="122"/>
      <c r="E7727" s="9"/>
      <c r="F7727" s="10"/>
      <c r="G7727" s="8">
        <v>100</v>
      </c>
      <c r="H7727" s="13">
        <v>65.425531914893995</v>
      </c>
      <c r="I7727" s="2">
        <v>13.829787234043</v>
      </c>
      <c r="J7727" s="2">
        <v>5.0531914893619998</v>
      </c>
      <c r="K7727" s="2">
        <v>3.4574468085109999</v>
      </c>
      <c r="L7727" s="2">
        <v>8.7765957446809999</v>
      </c>
      <c r="M7727" s="14">
        <v>3.4574468085109999</v>
      </c>
    </row>
    <row r="7728" spans="3:13" x14ac:dyDescent="0.25">
      <c r="C7728" s="125"/>
      <c r="D7728" s="122"/>
      <c r="E7728" s="4" t="s">
        <v>34</v>
      </c>
      <c r="F7728" s="5"/>
      <c r="G7728" s="6">
        <v>100</v>
      </c>
      <c r="H7728" s="7">
        <v>69</v>
      </c>
      <c r="I7728" s="1">
        <v>15</v>
      </c>
      <c r="J7728" s="1">
        <v>5</v>
      </c>
      <c r="K7728" s="1">
        <v>4</v>
      </c>
      <c r="L7728" s="1">
        <v>6</v>
      </c>
      <c r="M7728" s="11">
        <v>1</v>
      </c>
    </row>
    <row r="7729" spans="3:13" x14ac:dyDescent="0.25">
      <c r="C7729" s="125"/>
      <c r="D7729" s="122"/>
      <c r="E7729" s="9"/>
      <c r="F7729" s="10"/>
      <c r="G7729" s="8">
        <v>100</v>
      </c>
      <c r="H7729" s="13">
        <v>69</v>
      </c>
      <c r="I7729" s="2">
        <v>15</v>
      </c>
      <c r="J7729" s="2">
        <v>5</v>
      </c>
      <c r="K7729" s="2">
        <v>4</v>
      </c>
      <c r="L7729" s="2">
        <v>6</v>
      </c>
      <c r="M7729" s="14">
        <v>1</v>
      </c>
    </row>
    <row r="7730" spans="3:13" x14ac:dyDescent="0.25">
      <c r="C7730" s="125"/>
      <c r="D7730" s="122"/>
      <c r="E7730" s="4" t="s">
        <v>35</v>
      </c>
      <c r="F7730" s="5"/>
      <c r="G7730" s="6">
        <v>476</v>
      </c>
      <c r="H7730" s="7">
        <v>315</v>
      </c>
      <c r="I7730" s="1">
        <v>67</v>
      </c>
      <c r="J7730" s="1">
        <v>24</v>
      </c>
      <c r="K7730" s="1">
        <v>17</v>
      </c>
      <c r="L7730" s="1">
        <v>39</v>
      </c>
      <c r="M7730" s="11">
        <v>14</v>
      </c>
    </row>
    <row r="7731" spans="3:13" x14ac:dyDescent="0.25">
      <c r="C7731" s="125"/>
      <c r="D7731" s="122"/>
      <c r="E7731" s="9"/>
      <c r="F7731" s="10"/>
      <c r="G7731" s="8">
        <v>100</v>
      </c>
      <c r="H7731" s="13">
        <v>66.176470588235006</v>
      </c>
      <c r="I7731" s="2">
        <v>14.075630252101</v>
      </c>
      <c r="J7731" s="2">
        <v>5.0420168067229998</v>
      </c>
      <c r="K7731" s="2">
        <v>3.5714285714290002</v>
      </c>
      <c r="L7731" s="2">
        <v>8.1932773109239996</v>
      </c>
      <c r="M7731" s="14">
        <v>2.9411764705880001</v>
      </c>
    </row>
    <row r="7732" spans="3:13" x14ac:dyDescent="0.25">
      <c r="C7732" s="125"/>
      <c r="D7732" s="121" t="s">
        <v>22</v>
      </c>
      <c r="E7732" s="18" t="s">
        <v>25</v>
      </c>
      <c r="F7732" s="17"/>
      <c r="G7732" s="19">
        <v>239</v>
      </c>
      <c r="H7732" s="21">
        <v>145</v>
      </c>
      <c r="I7732" s="3">
        <v>57</v>
      </c>
      <c r="J7732" s="3">
        <v>9</v>
      </c>
      <c r="K7732" s="3">
        <v>8</v>
      </c>
      <c r="L7732" s="3">
        <v>17</v>
      </c>
      <c r="M7732" s="22">
        <v>3</v>
      </c>
    </row>
    <row r="7733" spans="3:13" x14ac:dyDescent="0.25">
      <c r="C7733" s="125"/>
      <c r="D7733" s="122"/>
      <c r="E7733" s="9"/>
      <c r="F7733" s="10"/>
      <c r="G7733" s="8">
        <v>100</v>
      </c>
      <c r="H7733" s="13">
        <v>60.669456066945997</v>
      </c>
      <c r="I7733" s="2">
        <v>23.849372384936999</v>
      </c>
      <c r="J7733" s="2">
        <v>3.7656903765690002</v>
      </c>
      <c r="K7733" s="2">
        <v>3.347280334728</v>
      </c>
      <c r="L7733" s="2">
        <v>7.1129707112969998</v>
      </c>
      <c r="M7733" s="14">
        <v>1.2552301255230001</v>
      </c>
    </row>
    <row r="7734" spans="3:13" x14ac:dyDescent="0.25">
      <c r="C7734" s="125"/>
      <c r="D7734" s="122"/>
      <c r="E7734" s="4" t="s">
        <v>26</v>
      </c>
      <c r="F7734" s="5"/>
      <c r="G7734" s="6">
        <v>367</v>
      </c>
      <c r="H7734" s="7">
        <v>226</v>
      </c>
      <c r="I7734" s="1">
        <v>75</v>
      </c>
      <c r="J7734" s="1">
        <v>10</v>
      </c>
      <c r="K7734" s="1">
        <v>21</v>
      </c>
      <c r="L7734" s="1">
        <v>30</v>
      </c>
      <c r="M7734" s="11">
        <v>5</v>
      </c>
    </row>
    <row r="7735" spans="3:13" x14ac:dyDescent="0.25">
      <c r="C7735" s="125"/>
      <c r="D7735" s="122"/>
      <c r="E7735" s="9"/>
      <c r="F7735" s="10"/>
      <c r="G7735" s="8">
        <v>100</v>
      </c>
      <c r="H7735" s="13">
        <v>61.580381471389998</v>
      </c>
      <c r="I7735" s="2">
        <v>20.435967302451999</v>
      </c>
      <c r="J7735" s="2">
        <v>2.7247956403270002</v>
      </c>
      <c r="K7735" s="2">
        <v>5.7220708446869999</v>
      </c>
      <c r="L7735" s="2">
        <v>8.1743869209810001</v>
      </c>
      <c r="M7735" s="14">
        <v>1.362397820163</v>
      </c>
    </row>
    <row r="7736" spans="3:13" x14ac:dyDescent="0.25">
      <c r="C7736" s="125"/>
      <c r="D7736" s="122"/>
      <c r="E7736" s="4" t="s">
        <v>27</v>
      </c>
      <c r="F7736" s="5"/>
      <c r="G7736" s="6">
        <v>235</v>
      </c>
      <c r="H7736" s="7">
        <v>158</v>
      </c>
      <c r="I7736" s="1">
        <v>44</v>
      </c>
      <c r="J7736" s="1">
        <v>4</v>
      </c>
      <c r="K7736" s="1">
        <v>10</v>
      </c>
      <c r="L7736" s="1">
        <v>13</v>
      </c>
      <c r="M7736" s="11">
        <v>6</v>
      </c>
    </row>
    <row r="7737" spans="3:13" x14ac:dyDescent="0.25">
      <c r="C7737" s="125"/>
      <c r="D7737" s="122"/>
      <c r="E7737" s="9"/>
      <c r="F7737" s="10"/>
      <c r="G7737" s="8">
        <v>100</v>
      </c>
      <c r="H7737" s="13">
        <v>67.234042553191003</v>
      </c>
      <c r="I7737" s="2">
        <v>18.723404255319</v>
      </c>
      <c r="J7737" s="2">
        <v>1.702127659574</v>
      </c>
      <c r="K7737" s="2">
        <v>4.2553191489359996</v>
      </c>
      <c r="L7737" s="2">
        <v>5.5319148936170004</v>
      </c>
      <c r="M7737" s="14">
        <v>2.5531914893619998</v>
      </c>
    </row>
    <row r="7738" spans="3:13" x14ac:dyDescent="0.25">
      <c r="C7738" s="125"/>
      <c r="D7738" s="122"/>
      <c r="E7738" s="4" t="s">
        <v>28</v>
      </c>
      <c r="F7738" s="5"/>
      <c r="G7738" s="6">
        <v>185</v>
      </c>
      <c r="H7738" s="7">
        <v>106</v>
      </c>
      <c r="I7738" s="1">
        <v>33</v>
      </c>
      <c r="J7738" s="1">
        <v>5</v>
      </c>
      <c r="K7738" s="1">
        <v>11</v>
      </c>
      <c r="L7738" s="1">
        <v>24</v>
      </c>
      <c r="M7738" s="11">
        <v>6</v>
      </c>
    </row>
    <row r="7739" spans="3:13" x14ac:dyDescent="0.25">
      <c r="C7739" s="125"/>
      <c r="D7739" s="122"/>
      <c r="E7739" s="9"/>
      <c r="F7739" s="10"/>
      <c r="G7739" s="8">
        <v>100</v>
      </c>
      <c r="H7739" s="13">
        <v>57.297297297297</v>
      </c>
      <c r="I7739" s="2">
        <v>17.837837837837998</v>
      </c>
      <c r="J7739" s="2">
        <v>2.7027027027030002</v>
      </c>
      <c r="K7739" s="2">
        <v>5.9459459459459998</v>
      </c>
      <c r="L7739" s="2">
        <v>12.972972972973</v>
      </c>
      <c r="M7739" s="14">
        <v>3.2432432432430001</v>
      </c>
    </row>
    <row r="7740" spans="3:13" x14ac:dyDescent="0.25">
      <c r="C7740" s="125"/>
      <c r="D7740" s="122"/>
      <c r="E7740" s="4" t="s">
        <v>29</v>
      </c>
      <c r="F7740" s="5"/>
      <c r="G7740" s="6">
        <v>109</v>
      </c>
      <c r="H7740" s="7">
        <v>58</v>
      </c>
      <c r="I7740" s="1">
        <v>18</v>
      </c>
      <c r="J7740" s="1">
        <v>1</v>
      </c>
      <c r="K7740" s="1">
        <v>15</v>
      </c>
      <c r="L7740" s="1">
        <v>9</v>
      </c>
      <c r="M7740" s="11">
        <v>8</v>
      </c>
    </row>
    <row r="7741" spans="3:13" x14ac:dyDescent="0.25">
      <c r="C7741" s="125"/>
      <c r="D7741" s="122"/>
      <c r="E7741" s="9"/>
      <c r="F7741" s="10"/>
      <c r="G7741" s="8">
        <v>100</v>
      </c>
      <c r="H7741" s="13">
        <v>53.211009174311997</v>
      </c>
      <c r="I7741" s="2">
        <v>16.513761467889999</v>
      </c>
      <c r="J7741" s="2">
        <v>0.91743119266100004</v>
      </c>
      <c r="K7741" s="2">
        <v>13.761467889907999</v>
      </c>
      <c r="L7741" s="2">
        <v>8.2568807339449997</v>
      </c>
      <c r="M7741" s="14">
        <v>7.339449541284</v>
      </c>
    </row>
    <row r="7742" spans="3:13" x14ac:dyDescent="0.25">
      <c r="C7742" s="125"/>
      <c r="D7742" s="122"/>
      <c r="E7742" s="4" t="s">
        <v>30</v>
      </c>
      <c r="F7742" s="5"/>
      <c r="G7742" s="6">
        <v>35</v>
      </c>
      <c r="H7742" s="7">
        <v>19</v>
      </c>
      <c r="I7742" s="1">
        <v>10</v>
      </c>
      <c r="J7742" s="1">
        <v>0</v>
      </c>
      <c r="K7742" s="1">
        <v>3</v>
      </c>
      <c r="L7742" s="1">
        <v>1</v>
      </c>
      <c r="M7742" s="11">
        <v>2</v>
      </c>
    </row>
    <row r="7743" spans="3:13" x14ac:dyDescent="0.25">
      <c r="C7743" s="125"/>
      <c r="D7743" s="122"/>
      <c r="E7743" s="9"/>
      <c r="F7743" s="10"/>
      <c r="G7743" s="8">
        <v>100</v>
      </c>
      <c r="H7743" s="13">
        <v>54.285714285714</v>
      </c>
      <c r="I7743" s="2">
        <v>28.571428571428999</v>
      </c>
      <c r="J7743" s="16">
        <v>0</v>
      </c>
      <c r="K7743" s="2">
        <v>8.5714285714289993</v>
      </c>
      <c r="L7743" s="2">
        <v>2.8571428571430002</v>
      </c>
      <c r="M7743" s="14">
        <v>5.7142857142860004</v>
      </c>
    </row>
    <row r="7744" spans="3:13" x14ac:dyDescent="0.25">
      <c r="C7744" s="125"/>
      <c r="D7744" s="122"/>
      <c r="E7744" s="4" t="s">
        <v>31</v>
      </c>
      <c r="F7744" s="5"/>
      <c r="G7744" s="6">
        <v>6</v>
      </c>
      <c r="H7744" s="7">
        <v>3</v>
      </c>
      <c r="I7744" s="1">
        <v>2</v>
      </c>
      <c r="J7744" s="1">
        <v>0</v>
      </c>
      <c r="K7744" s="1">
        <v>0</v>
      </c>
      <c r="L7744" s="1">
        <v>0</v>
      </c>
      <c r="M7744" s="11">
        <v>1</v>
      </c>
    </row>
    <row r="7745" spans="3:13" x14ac:dyDescent="0.25">
      <c r="C7745" s="125"/>
      <c r="D7745" s="122"/>
      <c r="E7745" s="9"/>
      <c r="F7745" s="10"/>
      <c r="G7745" s="8">
        <v>100</v>
      </c>
      <c r="H7745" s="13">
        <v>50</v>
      </c>
      <c r="I7745" s="2">
        <v>33.333333333333002</v>
      </c>
      <c r="J7745" s="16">
        <v>0</v>
      </c>
      <c r="K7745" s="16">
        <v>0</v>
      </c>
      <c r="L7745" s="16">
        <v>0</v>
      </c>
      <c r="M7745" s="14">
        <v>16.666666666666998</v>
      </c>
    </row>
    <row r="7746" spans="3:13" x14ac:dyDescent="0.25">
      <c r="C7746" s="125"/>
      <c r="D7746" s="122"/>
      <c r="E7746" s="4" t="s">
        <v>32</v>
      </c>
      <c r="F7746" s="5"/>
      <c r="G7746" s="6">
        <v>606</v>
      </c>
      <c r="H7746" s="7">
        <v>371</v>
      </c>
      <c r="I7746" s="1">
        <v>132</v>
      </c>
      <c r="J7746" s="1">
        <v>19</v>
      </c>
      <c r="K7746" s="1">
        <v>29</v>
      </c>
      <c r="L7746" s="1">
        <v>47</v>
      </c>
      <c r="M7746" s="11">
        <v>8</v>
      </c>
    </row>
    <row r="7747" spans="3:13" x14ac:dyDescent="0.25">
      <c r="C7747" s="125"/>
      <c r="D7747" s="122"/>
      <c r="E7747" s="9"/>
      <c r="F7747" s="10"/>
      <c r="G7747" s="8">
        <v>100</v>
      </c>
      <c r="H7747" s="13">
        <v>61.221122112210999</v>
      </c>
      <c r="I7747" s="2">
        <v>21.782178217822</v>
      </c>
      <c r="J7747" s="2">
        <v>3.1353135313529998</v>
      </c>
      <c r="K7747" s="2">
        <v>4.7854785478549999</v>
      </c>
      <c r="L7747" s="2">
        <v>7.7557755775580004</v>
      </c>
      <c r="M7747" s="14">
        <v>1.3201320132009999</v>
      </c>
    </row>
    <row r="7748" spans="3:13" x14ac:dyDescent="0.25">
      <c r="C7748" s="125"/>
      <c r="D7748" s="122"/>
      <c r="E7748" s="4" t="s">
        <v>33</v>
      </c>
      <c r="F7748" s="5"/>
      <c r="G7748" s="6">
        <v>420</v>
      </c>
      <c r="H7748" s="7">
        <v>264</v>
      </c>
      <c r="I7748" s="1">
        <v>77</v>
      </c>
      <c r="J7748" s="1">
        <v>9</v>
      </c>
      <c r="K7748" s="1">
        <v>21</v>
      </c>
      <c r="L7748" s="1">
        <v>37</v>
      </c>
      <c r="M7748" s="11">
        <v>12</v>
      </c>
    </row>
    <row r="7749" spans="3:13" x14ac:dyDescent="0.25">
      <c r="C7749" s="125"/>
      <c r="D7749" s="122"/>
      <c r="E7749" s="9"/>
      <c r="F7749" s="10"/>
      <c r="G7749" s="8">
        <v>100</v>
      </c>
      <c r="H7749" s="13">
        <v>62.857142857143003</v>
      </c>
      <c r="I7749" s="2">
        <v>18.333333333333002</v>
      </c>
      <c r="J7749" s="2">
        <v>2.1428571428569998</v>
      </c>
      <c r="K7749" s="2">
        <v>5</v>
      </c>
      <c r="L7749" s="2">
        <v>8.8095238095240003</v>
      </c>
      <c r="M7749" s="14">
        <v>2.8571428571430002</v>
      </c>
    </row>
    <row r="7750" spans="3:13" x14ac:dyDescent="0.25">
      <c r="C7750" s="125"/>
      <c r="D7750" s="122"/>
      <c r="E7750" s="4" t="s">
        <v>34</v>
      </c>
      <c r="F7750" s="5"/>
      <c r="G7750" s="6">
        <v>150</v>
      </c>
      <c r="H7750" s="7">
        <v>80</v>
      </c>
      <c r="I7750" s="1">
        <v>30</v>
      </c>
      <c r="J7750" s="1">
        <v>1</v>
      </c>
      <c r="K7750" s="1">
        <v>18</v>
      </c>
      <c r="L7750" s="1">
        <v>10</v>
      </c>
      <c r="M7750" s="11">
        <v>11</v>
      </c>
    </row>
    <row r="7751" spans="3:13" x14ac:dyDescent="0.25">
      <c r="C7751" s="125"/>
      <c r="D7751" s="122"/>
      <c r="E7751" s="9"/>
      <c r="F7751" s="10"/>
      <c r="G7751" s="8">
        <v>100</v>
      </c>
      <c r="H7751" s="13">
        <v>53.333333333333002</v>
      </c>
      <c r="I7751" s="2">
        <v>20</v>
      </c>
      <c r="J7751" s="2">
        <v>0.66666666666700003</v>
      </c>
      <c r="K7751" s="2">
        <v>12</v>
      </c>
      <c r="L7751" s="2">
        <v>6.666666666667</v>
      </c>
      <c r="M7751" s="14">
        <v>7.333333333333</v>
      </c>
    </row>
    <row r="7752" spans="3:13" x14ac:dyDescent="0.25">
      <c r="C7752" s="125"/>
      <c r="D7752" s="122"/>
      <c r="E7752" s="4" t="s">
        <v>35</v>
      </c>
      <c r="F7752" s="5"/>
      <c r="G7752" s="6">
        <v>570</v>
      </c>
      <c r="H7752" s="7">
        <v>344</v>
      </c>
      <c r="I7752" s="1">
        <v>107</v>
      </c>
      <c r="J7752" s="1">
        <v>10</v>
      </c>
      <c r="K7752" s="1">
        <v>39</v>
      </c>
      <c r="L7752" s="1">
        <v>47</v>
      </c>
      <c r="M7752" s="11">
        <v>23</v>
      </c>
    </row>
    <row r="7753" spans="3:13" x14ac:dyDescent="0.25">
      <c r="C7753" s="125"/>
      <c r="D7753" s="122"/>
      <c r="E7753" s="9"/>
      <c r="F7753" s="10"/>
      <c r="G7753" s="8">
        <v>100</v>
      </c>
      <c r="H7753" s="13">
        <v>60.350877192981997</v>
      </c>
      <c r="I7753" s="2">
        <v>18.771929824560999</v>
      </c>
      <c r="J7753" s="2">
        <v>1.7543859649119999</v>
      </c>
      <c r="K7753" s="2">
        <v>6.8421052631580004</v>
      </c>
      <c r="L7753" s="2">
        <v>8.2456140350879998</v>
      </c>
      <c r="M7753" s="14">
        <v>4.0350877192979997</v>
      </c>
    </row>
    <row r="7754" spans="3:13" x14ac:dyDescent="0.25">
      <c r="C7754" s="121" t="s">
        <v>36</v>
      </c>
      <c r="D7754" s="121" t="s">
        <v>24</v>
      </c>
      <c r="E7754" s="18" t="s">
        <v>37</v>
      </c>
      <c r="F7754" s="17"/>
      <c r="G7754" s="19">
        <v>93</v>
      </c>
      <c r="H7754" s="21">
        <v>50</v>
      </c>
      <c r="I7754" s="3">
        <v>22</v>
      </c>
      <c r="J7754" s="3">
        <v>4</v>
      </c>
      <c r="K7754" s="3">
        <v>2</v>
      </c>
      <c r="L7754" s="3">
        <v>14</v>
      </c>
      <c r="M7754" s="22">
        <v>1</v>
      </c>
    </row>
    <row r="7755" spans="3:13" x14ac:dyDescent="0.25">
      <c r="C7755" s="125"/>
      <c r="D7755" s="122"/>
      <c r="E7755" s="9"/>
      <c r="F7755" s="10"/>
      <c r="G7755" s="8">
        <v>100</v>
      </c>
      <c r="H7755" s="13">
        <v>53.763440860214999</v>
      </c>
      <c r="I7755" s="2">
        <v>23.655913978495001</v>
      </c>
      <c r="J7755" s="2">
        <v>4.3010752688169998</v>
      </c>
      <c r="K7755" s="2">
        <v>2.1505376344089999</v>
      </c>
      <c r="L7755" s="2">
        <v>15.053763440859999</v>
      </c>
      <c r="M7755" s="14">
        <v>1.0752688172039999</v>
      </c>
    </row>
    <row r="7756" spans="3:13" ht="25.2" x14ac:dyDescent="0.25">
      <c r="C7756" s="125"/>
      <c r="D7756" s="122"/>
      <c r="E7756" s="4" t="s">
        <v>38</v>
      </c>
      <c r="F7756" s="5"/>
      <c r="G7756" s="6">
        <v>1546</v>
      </c>
      <c r="H7756" s="7">
        <v>1031</v>
      </c>
      <c r="I7756" s="1">
        <v>282</v>
      </c>
      <c r="J7756" s="1">
        <v>46</v>
      </c>
      <c r="K7756" s="1">
        <v>42</v>
      </c>
      <c r="L7756" s="1">
        <v>122</v>
      </c>
      <c r="M7756" s="11">
        <v>23</v>
      </c>
    </row>
    <row r="7757" spans="3:13" x14ac:dyDescent="0.25">
      <c r="C7757" s="125"/>
      <c r="D7757" s="122"/>
      <c r="E7757" s="9"/>
      <c r="F7757" s="10"/>
      <c r="G7757" s="8">
        <v>100</v>
      </c>
      <c r="H7757" s="13">
        <v>66.688227684346998</v>
      </c>
      <c r="I7757" s="2">
        <v>18.240620957309002</v>
      </c>
      <c r="J7757" s="2">
        <v>2.9754204398450002</v>
      </c>
      <c r="K7757" s="2">
        <v>2.7166882276840001</v>
      </c>
      <c r="L7757" s="2">
        <v>7.8913324708930004</v>
      </c>
      <c r="M7757" s="14">
        <v>1.487710219922</v>
      </c>
    </row>
    <row r="7758" spans="3:13" ht="25.2" x14ac:dyDescent="0.25">
      <c r="C7758" s="125"/>
      <c r="D7758" s="122"/>
      <c r="E7758" s="4" t="s">
        <v>39</v>
      </c>
      <c r="F7758" s="5"/>
      <c r="G7758" s="6">
        <v>113</v>
      </c>
      <c r="H7758" s="7">
        <v>60</v>
      </c>
      <c r="I7758" s="1">
        <v>18</v>
      </c>
      <c r="J7758" s="1">
        <v>3</v>
      </c>
      <c r="K7758" s="1">
        <v>13</v>
      </c>
      <c r="L7758" s="1">
        <v>14</v>
      </c>
      <c r="M7758" s="11">
        <v>5</v>
      </c>
    </row>
    <row r="7759" spans="3:13" x14ac:dyDescent="0.25">
      <c r="C7759" s="125"/>
      <c r="D7759" s="122"/>
      <c r="E7759" s="9"/>
      <c r="F7759" s="10"/>
      <c r="G7759" s="8">
        <v>100</v>
      </c>
      <c r="H7759" s="13">
        <v>53.097345132743001</v>
      </c>
      <c r="I7759" s="2">
        <v>15.929203539823</v>
      </c>
      <c r="J7759" s="2">
        <v>2.654867256637</v>
      </c>
      <c r="K7759" s="2">
        <v>11.504424778761001</v>
      </c>
      <c r="L7759" s="2">
        <v>12.389380530973</v>
      </c>
      <c r="M7759" s="14">
        <v>4.424778761062</v>
      </c>
    </row>
    <row r="7760" spans="3:13" ht="25.2" x14ac:dyDescent="0.25">
      <c r="C7760" s="125"/>
      <c r="D7760" s="122"/>
      <c r="E7760" s="4" t="s">
        <v>40</v>
      </c>
      <c r="F7760" s="5"/>
      <c r="G7760" s="6">
        <v>455</v>
      </c>
      <c r="H7760" s="7">
        <v>268</v>
      </c>
      <c r="I7760" s="1">
        <v>83</v>
      </c>
      <c r="J7760" s="1">
        <v>16</v>
      </c>
      <c r="K7760" s="1">
        <v>36</v>
      </c>
      <c r="L7760" s="1">
        <v>33</v>
      </c>
      <c r="M7760" s="11">
        <v>19</v>
      </c>
    </row>
    <row r="7761" spans="3:13" x14ac:dyDescent="0.25">
      <c r="C7761" s="125"/>
      <c r="D7761" s="122"/>
      <c r="E7761" s="9"/>
      <c r="F7761" s="10"/>
      <c r="G7761" s="8">
        <v>100</v>
      </c>
      <c r="H7761" s="13">
        <v>58.901098901098997</v>
      </c>
      <c r="I7761" s="2">
        <v>18.241758241757999</v>
      </c>
      <c r="J7761" s="2">
        <v>3.516483516484</v>
      </c>
      <c r="K7761" s="2">
        <v>7.9120879120880003</v>
      </c>
      <c r="L7761" s="2">
        <v>7.2527472527469996</v>
      </c>
      <c r="M7761" s="14">
        <v>4.1758241758240002</v>
      </c>
    </row>
    <row r="7762" spans="3:13" x14ac:dyDescent="0.25">
      <c r="C7762" s="125"/>
      <c r="D7762" s="122"/>
      <c r="E7762" s="4" t="s">
        <v>18</v>
      </c>
      <c r="F7762" s="5"/>
      <c r="G7762" s="6">
        <v>21</v>
      </c>
      <c r="H7762" s="7">
        <v>12</v>
      </c>
      <c r="I7762" s="1">
        <v>3</v>
      </c>
      <c r="J7762" s="1">
        <v>1</v>
      </c>
      <c r="K7762" s="1">
        <v>2</v>
      </c>
      <c r="L7762" s="1">
        <v>2</v>
      </c>
      <c r="M7762" s="11">
        <v>1</v>
      </c>
    </row>
    <row r="7763" spans="3:13" x14ac:dyDescent="0.25">
      <c r="C7763" s="125"/>
      <c r="D7763" s="122"/>
      <c r="E7763" s="9"/>
      <c r="F7763" s="10"/>
      <c r="G7763" s="8">
        <v>100</v>
      </c>
      <c r="H7763" s="13">
        <v>57.142857142856997</v>
      </c>
      <c r="I7763" s="2">
        <v>14.285714285714</v>
      </c>
      <c r="J7763" s="2">
        <v>4.7619047619049999</v>
      </c>
      <c r="K7763" s="2">
        <v>9.5238095238099998</v>
      </c>
      <c r="L7763" s="2">
        <v>9.5238095238099998</v>
      </c>
      <c r="M7763" s="14">
        <v>4.7619047619049999</v>
      </c>
    </row>
    <row r="7764" spans="3:13" x14ac:dyDescent="0.25">
      <c r="C7764" s="125"/>
      <c r="D7764" s="121" t="s">
        <v>21</v>
      </c>
      <c r="E7764" s="18" t="s">
        <v>37</v>
      </c>
      <c r="F7764" s="17"/>
      <c r="G7764" s="19">
        <v>55</v>
      </c>
      <c r="H7764" s="21">
        <v>29</v>
      </c>
      <c r="I7764" s="3">
        <v>15</v>
      </c>
      <c r="J7764" s="3">
        <v>2</v>
      </c>
      <c r="K7764" s="3">
        <v>1</v>
      </c>
      <c r="L7764" s="3">
        <v>8</v>
      </c>
      <c r="M7764" s="22">
        <v>0</v>
      </c>
    </row>
    <row r="7765" spans="3:13" x14ac:dyDescent="0.25">
      <c r="C7765" s="125"/>
      <c r="D7765" s="122"/>
      <c r="E7765" s="9"/>
      <c r="F7765" s="10"/>
      <c r="G7765" s="8">
        <v>100</v>
      </c>
      <c r="H7765" s="13">
        <v>52.727272727272997</v>
      </c>
      <c r="I7765" s="2">
        <v>27.272727272727</v>
      </c>
      <c r="J7765" s="2">
        <v>3.636363636364</v>
      </c>
      <c r="K7765" s="2">
        <v>1.818181818182</v>
      </c>
      <c r="L7765" s="2">
        <v>14.545454545455</v>
      </c>
      <c r="M7765" s="32">
        <v>0</v>
      </c>
    </row>
    <row r="7766" spans="3:13" ht="25.2" x14ac:dyDescent="0.25">
      <c r="C7766" s="125"/>
      <c r="D7766" s="122"/>
      <c r="E7766" s="4" t="s">
        <v>38</v>
      </c>
      <c r="F7766" s="5"/>
      <c r="G7766" s="6">
        <v>875</v>
      </c>
      <c r="H7766" s="7">
        <v>606</v>
      </c>
      <c r="I7766" s="1">
        <v>139</v>
      </c>
      <c r="J7766" s="1">
        <v>33</v>
      </c>
      <c r="K7766" s="1">
        <v>19</v>
      </c>
      <c r="L7766" s="1">
        <v>67</v>
      </c>
      <c r="M7766" s="11">
        <v>11</v>
      </c>
    </row>
    <row r="7767" spans="3:13" x14ac:dyDescent="0.25">
      <c r="C7767" s="125"/>
      <c r="D7767" s="122"/>
      <c r="E7767" s="9"/>
      <c r="F7767" s="10"/>
      <c r="G7767" s="8">
        <v>100</v>
      </c>
      <c r="H7767" s="13">
        <v>69.257142857142995</v>
      </c>
      <c r="I7767" s="2">
        <v>15.885714285714</v>
      </c>
      <c r="J7767" s="2">
        <v>3.7714285714289999</v>
      </c>
      <c r="K7767" s="2">
        <v>2.1714285714289998</v>
      </c>
      <c r="L7767" s="2">
        <v>7.6571428571429996</v>
      </c>
      <c r="M7767" s="14">
        <v>1.2571428571429999</v>
      </c>
    </row>
    <row r="7768" spans="3:13" ht="25.2" x14ac:dyDescent="0.25">
      <c r="C7768" s="125"/>
      <c r="D7768" s="122"/>
      <c r="E7768" s="4" t="s">
        <v>39</v>
      </c>
      <c r="F7768" s="5"/>
      <c r="G7768" s="6">
        <v>41</v>
      </c>
      <c r="H7768" s="7">
        <v>25</v>
      </c>
      <c r="I7768" s="1">
        <v>4</v>
      </c>
      <c r="J7768" s="1">
        <v>0</v>
      </c>
      <c r="K7768" s="1">
        <v>0</v>
      </c>
      <c r="L7768" s="1">
        <v>9</v>
      </c>
      <c r="M7768" s="11">
        <v>3</v>
      </c>
    </row>
    <row r="7769" spans="3:13" x14ac:dyDescent="0.25">
      <c r="C7769" s="125"/>
      <c r="D7769" s="122"/>
      <c r="E7769" s="9"/>
      <c r="F7769" s="10"/>
      <c r="G7769" s="8">
        <v>100</v>
      </c>
      <c r="H7769" s="13">
        <v>60.975609756098002</v>
      </c>
      <c r="I7769" s="2">
        <v>9.7560975609760003</v>
      </c>
      <c r="J7769" s="16">
        <v>0</v>
      </c>
      <c r="K7769" s="16">
        <v>0</v>
      </c>
      <c r="L7769" s="2">
        <v>21.951219512194999</v>
      </c>
      <c r="M7769" s="14">
        <v>7.3170731707319998</v>
      </c>
    </row>
    <row r="7770" spans="3:13" ht="25.2" x14ac:dyDescent="0.25">
      <c r="C7770" s="125"/>
      <c r="D7770" s="122"/>
      <c r="E7770" s="4" t="s">
        <v>40</v>
      </c>
      <c r="F7770" s="5"/>
      <c r="G7770" s="6">
        <v>69</v>
      </c>
      <c r="H7770" s="7">
        <v>41</v>
      </c>
      <c r="I7770" s="1">
        <v>9</v>
      </c>
      <c r="J7770" s="1">
        <v>5</v>
      </c>
      <c r="K7770" s="1">
        <v>5</v>
      </c>
      <c r="L7770" s="1">
        <v>6</v>
      </c>
      <c r="M7770" s="11">
        <v>3</v>
      </c>
    </row>
    <row r="7771" spans="3:13" x14ac:dyDescent="0.25">
      <c r="C7771" s="125"/>
      <c r="D7771" s="122"/>
      <c r="E7771" s="9"/>
      <c r="F7771" s="10"/>
      <c r="G7771" s="8">
        <v>100</v>
      </c>
      <c r="H7771" s="13">
        <v>59.420289855071999</v>
      </c>
      <c r="I7771" s="2">
        <v>13.04347826087</v>
      </c>
      <c r="J7771" s="2">
        <v>7.2463768115939997</v>
      </c>
      <c r="K7771" s="2">
        <v>7.2463768115939997</v>
      </c>
      <c r="L7771" s="2">
        <v>8.6956521739130004</v>
      </c>
      <c r="M7771" s="14">
        <v>4.3478260869570002</v>
      </c>
    </row>
    <row r="7772" spans="3:13" x14ac:dyDescent="0.25">
      <c r="C7772" s="125"/>
      <c r="D7772" s="122"/>
      <c r="E7772" s="4" t="s">
        <v>18</v>
      </c>
      <c r="F7772" s="5"/>
      <c r="G7772" s="6">
        <v>12</v>
      </c>
      <c r="H7772" s="7">
        <v>5</v>
      </c>
      <c r="I7772" s="1">
        <v>2</v>
      </c>
      <c r="J7772" s="1">
        <v>1</v>
      </c>
      <c r="K7772" s="1">
        <v>2</v>
      </c>
      <c r="L7772" s="1">
        <v>1</v>
      </c>
      <c r="M7772" s="11">
        <v>1</v>
      </c>
    </row>
    <row r="7773" spans="3:13" x14ac:dyDescent="0.25">
      <c r="C7773" s="125"/>
      <c r="D7773" s="122"/>
      <c r="E7773" s="9"/>
      <c r="F7773" s="10"/>
      <c r="G7773" s="8">
        <v>100</v>
      </c>
      <c r="H7773" s="13">
        <v>41.666666666666998</v>
      </c>
      <c r="I7773" s="2">
        <v>16.666666666666998</v>
      </c>
      <c r="J7773" s="2">
        <v>8.333333333333</v>
      </c>
      <c r="K7773" s="2">
        <v>16.666666666666998</v>
      </c>
      <c r="L7773" s="2">
        <v>8.333333333333</v>
      </c>
      <c r="M7773" s="14">
        <v>8.333333333333</v>
      </c>
    </row>
    <row r="7774" spans="3:13" x14ac:dyDescent="0.25">
      <c r="C7774" s="125"/>
      <c r="D7774" s="121" t="s">
        <v>22</v>
      </c>
      <c r="E7774" s="18" t="s">
        <v>37</v>
      </c>
      <c r="F7774" s="17"/>
      <c r="G7774" s="19">
        <v>38</v>
      </c>
      <c r="H7774" s="21">
        <v>21</v>
      </c>
      <c r="I7774" s="3">
        <v>7</v>
      </c>
      <c r="J7774" s="3">
        <v>2</v>
      </c>
      <c r="K7774" s="3">
        <v>1</v>
      </c>
      <c r="L7774" s="3">
        <v>6</v>
      </c>
      <c r="M7774" s="22">
        <v>1</v>
      </c>
    </row>
    <row r="7775" spans="3:13" x14ac:dyDescent="0.25">
      <c r="C7775" s="125"/>
      <c r="D7775" s="122"/>
      <c r="E7775" s="9"/>
      <c r="F7775" s="10"/>
      <c r="G7775" s="8">
        <v>100</v>
      </c>
      <c r="H7775" s="13">
        <v>55.263157894736999</v>
      </c>
      <c r="I7775" s="2">
        <v>18.421052631578998</v>
      </c>
      <c r="J7775" s="2">
        <v>5.2631578947369997</v>
      </c>
      <c r="K7775" s="2">
        <v>2.6315789473679998</v>
      </c>
      <c r="L7775" s="2">
        <v>15.789473684211</v>
      </c>
      <c r="M7775" s="14">
        <v>2.6315789473679998</v>
      </c>
    </row>
    <row r="7776" spans="3:13" ht="25.2" x14ac:dyDescent="0.25">
      <c r="C7776" s="125"/>
      <c r="D7776" s="122"/>
      <c r="E7776" s="4" t="s">
        <v>38</v>
      </c>
      <c r="F7776" s="5"/>
      <c r="G7776" s="6">
        <v>671</v>
      </c>
      <c r="H7776" s="7">
        <v>425</v>
      </c>
      <c r="I7776" s="1">
        <v>143</v>
      </c>
      <c r="J7776" s="1">
        <v>13</v>
      </c>
      <c r="K7776" s="1">
        <v>23</v>
      </c>
      <c r="L7776" s="1">
        <v>55</v>
      </c>
      <c r="M7776" s="11">
        <v>12</v>
      </c>
    </row>
    <row r="7777" spans="3:13" x14ac:dyDescent="0.25">
      <c r="C7777" s="125"/>
      <c r="D7777" s="122"/>
      <c r="E7777" s="9"/>
      <c r="F7777" s="10"/>
      <c r="G7777" s="8">
        <v>100</v>
      </c>
      <c r="H7777" s="13">
        <v>63.338301043218998</v>
      </c>
      <c r="I7777" s="2">
        <v>21.311475409836</v>
      </c>
      <c r="J7777" s="2">
        <v>1.9374068554399999</v>
      </c>
      <c r="K7777" s="2">
        <v>3.4277198211619999</v>
      </c>
      <c r="L7777" s="2">
        <v>8.1967213114750006</v>
      </c>
      <c r="M7777" s="14">
        <v>1.7883755588670001</v>
      </c>
    </row>
    <row r="7778" spans="3:13" ht="25.2" x14ac:dyDescent="0.25">
      <c r="C7778" s="125"/>
      <c r="D7778" s="122"/>
      <c r="E7778" s="4" t="s">
        <v>39</v>
      </c>
      <c r="F7778" s="5"/>
      <c r="G7778" s="6">
        <v>72</v>
      </c>
      <c r="H7778" s="7">
        <v>35</v>
      </c>
      <c r="I7778" s="1">
        <v>14</v>
      </c>
      <c r="J7778" s="1">
        <v>3</v>
      </c>
      <c r="K7778" s="1">
        <v>13</v>
      </c>
      <c r="L7778" s="1">
        <v>5</v>
      </c>
      <c r="M7778" s="11">
        <v>2</v>
      </c>
    </row>
    <row r="7779" spans="3:13" x14ac:dyDescent="0.25">
      <c r="C7779" s="125"/>
      <c r="D7779" s="122"/>
      <c r="E7779" s="9"/>
      <c r="F7779" s="10"/>
      <c r="G7779" s="8">
        <v>100</v>
      </c>
      <c r="H7779" s="13">
        <v>48.611111111111001</v>
      </c>
      <c r="I7779" s="2">
        <v>19.444444444443999</v>
      </c>
      <c r="J7779" s="2">
        <v>4.166666666667</v>
      </c>
      <c r="K7779" s="2">
        <v>18.055555555556001</v>
      </c>
      <c r="L7779" s="2">
        <v>6.9444444444439997</v>
      </c>
      <c r="M7779" s="14">
        <v>2.7777777777780002</v>
      </c>
    </row>
    <row r="7780" spans="3:13" ht="25.2" x14ac:dyDescent="0.25">
      <c r="C7780" s="125"/>
      <c r="D7780" s="122"/>
      <c r="E7780" s="4" t="s">
        <v>40</v>
      </c>
      <c r="F7780" s="5"/>
      <c r="G7780" s="6">
        <v>386</v>
      </c>
      <c r="H7780" s="7">
        <v>227</v>
      </c>
      <c r="I7780" s="1">
        <v>74</v>
      </c>
      <c r="J7780" s="1">
        <v>11</v>
      </c>
      <c r="K7780" s="1">
        <v>31</v>
      </c>
      <c r="L7780" s="1">
        <v>27</v>
      </c>
      <c r="M7780" s="11">
        <v>16</v>
      </c>
    </row>
    <row r="7781" spans="3:13" x14ac:dyDescent="0.25">
      <c r="C7781" s="125"/>
      <c r="D7781" s="122"/>
      <c r="E7781" s="9"/>
      <c r="F7781" s="10"/>
      <c r="G7781" s="8">
        <v>100</v>
      </c>
      <c r="H7781" s="13">
        <v>58.808290155439998</v>
      </c>
      <c r="I7781" s="2">
        <v>19.170984455959001</v>
      </c>
      <c r="J7781" s="2">
        <v>2.8497409326419998</v>
      </c>
      <c r="K7781" s="2">
        <v>8.0310880829020004</v>
      </c>
      <c r="L7781" s="2">
        <v>6.9948186528500003</v>
      </c>
      <c r="M7781" s="14">
        <v>4.1450777202070004</v>
      </c>
    </row>
    <row r="7782" spans="3:13" x14ac:dyDescent="0.25">
      <c r="C7782" s="125"/>
      <c r="D7782" s="122"/>
      <c r="E7782" s="4" t="s">
        <v>18</v>
      </c>
      <c r="F7782" s="5"/>
      <c r="G7782" s="6">
        <v>9</v>
      </c>
      <c r="H7782" s="7">
        <v>7</v>
      </c>
      <c r="I7782" s="1">
        <v>1</v>
      </c>
      <c r="J7782" s="1">
        <v>0</v>
      </c>
      <c r="K7782" s="1">
        <v>0</v>
      </c>
      <c r="L7782" s="1">
        <v>1</v>
      </c>
      <c r="M7782" s="11">
        <v>0</v>
      </c>
    </row>
    <row r="7783" spans="3:13" x14ac:dyDescent="0.25">
      <c r="C7783" s="125"/>
      <c r="D7783" s="122"/>
      <c r="E7783" s="9"/>
      <c r="F7783" s="10"/>
      <c r="G7783" s="8">
        <v>100</v>
      </c>
      <c r="H7783" s="13">
        <v>77.777777777777999</v>
      </c>
      <c r="I7783" s="2">
        <v>11.111111111111001</v>
      </c>
      <c r="J7783" s="16">
        <v>0</v>
      </c>
      <c r="K7783" s="16">
        <v>0</v>
      </c>
      <c r="L7783" s="2">
        <v>11.111111111111001</v>
      </c>
      <c r="M7783" s="32">
        <v>0</v>
      </c>
    </row>
    <row r="7784" spans="3:13" ht="25.2" x14ac:dyDescent="0.25">
      <c r="C7784" s="121" t="s">
        <v>41</v>
      </c>
      <c r="D7784" s="119" t="s">
        <v>20</v>
      </c>
      <c r="E7784" s="18" t="s">
        <v>42</v>
      </c>
      <c r="F7784" s="17"/>
      <c r="G7784" s="19">
        <v>351</v>
      </c>
      <c r="H7784" s="21">
        <v>199</v>
      </c>
      <c r="I7784" s="3">
        <v>68</v>
      </c>
      <c r="J7784" s="3">
        <v>15</v>
      </c>
      <c r="K7784" s="3">
        <v>16</v>
      </c>
      <c r="L7784" s="3">
        <v>41</v>
      </c>
      <c r="M7784" s="22">
        <v>12</v>
      </c>
    </row>
    <row r="7785" spans="3:13" x14ac:dyDescent="0.25">
      <c r="C7785" s="125"/>
      <c r="D7785" s="120"/>
      <c r="E7785" s="9"/>
      <c r="F7785" s="10"/>
      <c r="G7785" s="8">
        <v>100</v>
      </c>
      <c r="H7785" s="13">
        <v>56.695156695157003</v>
      </c>
      <c r="I7785" s="2">
        <v>19.373219373219001</v>
      </c>
      <c r="J7785" s="2">
        <v>4.2735042735039999</v>
      </c>
      <c r="K7785" s="2">
        <v>4.5584045584049999</v>
      </c>
      <c r="L7785" s="2">
        <v>11.680911680912001</v>
      </c>
      <c r="M7785" s="14">
        <v>3.4188034188029999</v>
      </c>
    </row>
    <row r="7786" spans="3:13" ht="25.2" x14ac:dyDescent="0.25">
      <c r="C7786" s="125"/>
      <c r="D7786" s="120"/>
      <c r="E7786" s="4" t="s">
        <v>43</v>
      </c>
      <c r="F7786" s="5"/>
      <c r="G7786" s="6">
        <v>1473</v>
      </c>
      <c r="H7786" s="7">
        <v>992</v>
      </c>
      <c r="I7786" s="1">
        <v>272</v>
      </c>
      <c r="J7786" s="1">
        <v>40</v>
      </c>
      <c r="K7786" s="1">
        <v>37</v>
      </c>
      <c r="L7786" s="1">
        <v>112</v>
      </c>
      <c r="M7786" s="11">
        <v>20</v>
      </c>
    </row>
    <row r="7787" spans="3:13" x14ac:dyDescent="0.25">
      <c r="C7787" s="125"/>
      <c r="D7787" s="120"/>
      <c r="E7787" s="9"/>
      <c r="F7787" s="10"/>
      <c r="G7787" s="8">
        <v>100</v>
      </c>
      <c r="H7787" s="13">
        <v>67.345553292600002</v>
      </c>
      <c r="I7787" s="2">
        <v>18.46571622539</v>
      </c>
      <c r="J7787" s="2">
        <v>2.7155465037340001</v>
      </c>
      <c r="K7787" s="2">
        <v>2.5118805159540001</v>
      </c>
      <c r="L7787" s="2">
        <v>7.6035302104550002</v>
      </c>
      <c r="M7787" s="14">
        <v>1.357773251867</v>
      </c>
    </row>
    <row r="7788" spans="3:13" ht="25.2" x14ac:dyDescent="0.25">
      <c r="C7788" s="125"/>
      <c r="D7788" s="120"/>
      <c r="E7788" s="4" t="s">
        <v>44</v>
      </c>
      <c r="F7788" s="5"/>
      <c r="G7788" s="6">
        <v>86</v>
      </c>
      <c r="H7788" s="7">
        <v>59</v>
      </c>
      <c r="I7788" s="1">
        <v>14</v>
      </c>
      <c r="J7788" s="1">
        <v>6</v>
      </c>
      <c r="K7788" s="1">
        <v>1</v>
      </c>
      <c r="L7788" s="1">
        <v>4</v>
      </c>
      <c r="M7788" s="11">
        <v>2</v>
      </c>
    </row>
    <row r="7789" spans="3:13" x14ac:dyDescent="0.25">
      <c r="C7789" s="125"/>
      <c r="D7789" s="120"/>
      <c r="E7789" s="9"/>
      <c r="F7789" s="10"/>
      <c r="G7789" s="8">
        <v>100</v>
      </c>
      <c r="H7789" s="13">
        <v>68.604651162791001</v>
      </c>
      <c r="I7789" s="2">
        <v>16.279069767442</v>
      </c>
      <c r="J7789" s="2">
        <v>6.9767441860470001</v>
      </c>
      <c r="K7789" s="2">
        <v>1.1627906976739999</v>
      </c>
      <c r="L7789" s="2">
        <v>4.6511627906979998</v>
      </c>
      <c r="M7789" s="14">
        <v>2.3255813953489999</v>
      </c>
    </row>
    <row r="7790" spans="3:13" ht="25.2" x14ac:dyDescent="0.25">
      <c r="C7790" s="125"/>
      <c r="D7790" s="120"/>
      <c r="E7790" s="4" t="s">
        <v>45</v>
      </c>
      <c r="F7790" s="5"/>
      <c r="G7790" s="6">
        <v>878</v>
      </c>
      <c r="H7790" s="7">
        <v>557</v>
      </c>
      <c r="I7790" s="1">
        <v>147</v>
      </c>
      <c r="J7790" s="1">
        <v>18</v>
      </c>
      <c r="K7790" s="1">
        <v>55</v>
      </c>
      <c r="L7790" s="1">
        <v>83</v>
      </c>
      <c r="M7790" s="11">
        <v>18</v>
      </c>
    </row>
    <row r="7791" spans="3:13" x14ac:dyDescent="0.25">
      <c r="C7791" s="125"/>
      <c r="D7791" s="120"/>
      <c r="E7791" s="9"/>
      <c r="F7791" s="10"/>
      <c r="G7791" s="8">
        <v>100</v>
      </c>
      <c r="H7791" s="13">
        <v>63.439635535308</v>
      </c>
      <c r="I7791" s="2">
        <v>16.742596810934</v>
      </c>
      <c r="J7791" s="2">
        <v>2.0501138952160001</v>
      </c>
      <c r="K7791" s="2">
        <v>6.2642369020500004</v>
      </c>
      <c r="L7791" s="2">
        <v>9.453302961276</v>
      </c>
      <c r="M7791" s="14">
        <v>2.0501138952160001</v>
      </c>
    </row>
    <row r="7792" spans="3:13" ht="25.2" x14ac:dyDescent="0.25">
      <c r="C7792" s="125"/>
      <c r="D7792" s="120"/>
      <c r="E7792" s="4" t="s">
        <v>46</v>
      </c>
      <c r="F7792" s="5"/>
      <c r="G7792" s="6">
        <v>71</v>
      </c>
      <c r="H7792" s="7">
        <v>40</v>
      </c>
      <c r="I7792" s="1">
        <v>11</v>
      </c>
      <c r="J7792" s="1">
        <v>3</v>
      </c>
      <c r="K7792" s="1">
        <v>5</v>
      </c>
      <c r="L7792" s="1">
        <v>7</v>
      </c>
      <c r="M7792" s="11">
        <v>5</v>
      </c>
    </row>
    <row r="7793" spans="3:13" x14ac:dyDescent="0.25">
      <c r="C7793" s="125"/>
      <c r="D7793" s="120"/>
      <c r="E7793" s="9"/>
      <c r="F7793" s="10"/>
      <c r="G7793" s="8">
        <v>100</v>
      </c>
      <c r="H7793" s="13">
        <v>56.338028169014002</v>
      </c>
      <c r="I7793" s="2">
        <v>15.492957746479</v>
      </c>
      <c r="J7793" s="2">
        <v>4.2253521126760001</v>
      </c>
      <c r="K7793" s="2">
        <v>7.0422535211269999</v>
      </c>
      <c r="L7793" s="2">
        <v>9.8591549295770005</v>
      </c>
      <c r="M7793" s="14">
        <v>7.0422535211269999</v>
      </c>
    </row>
    <row r="7794" spans="3:13" x14ac:dyDescent="0.25">
      <c r="C7794" s="125"/>
      <c r="D7794" s="120"/>
      <c r="E7794" s="4" t="s">
        <v>18</v>
      </c>
      <c r="F7794" s="5"/>
      <c r="G7794" s="6">
        <v>14</v>
      </c>
      <c r="H7794" s="7">
        <v>8</v>
      </c>
      <c r="I7794" s="1">
        <v>5</v>
      </c>
      <c r="J7794" s="1">
        <v>1</v>
      </c>
      <c r="K7794" s="1">
        <v>0</v>
      </c>
      <c r="L7794" s="1">
        <v>0</v>
      </c>
      <c r="M7794" s="11">
        <v>0</v>
      </c>
    </row>
    <row r="7795" spans="3:13" x14ac:dyDescent="0.25">
      <c r="C7795" s="125"/>
      <c r="D7795" s="120"/>
      <c r="E7795" s="9"/>
      <c r="F7795" s="10"/>
      <c r="G7795" s="8">
        <v>100</v>
      </c>
      <c r="H7795" s="13">
        <v>57.142857142856997</v>
      </c>
      <c r="I7795" s="2">
        <v>35.714285714286</v>
      </c>
      <c r="J7795" s="2">
        <v>7.1428571428570002</v>
      </c>
      <c r="K7795" s="16">
        <v>0</v>
      </c>
      <c r="L7795" s="16">
        <v>0</v>
      </c>
      <c r="M7795" s="32">
        <v>0</v>
      </c>
    </row>
    <row r="7796" spans="3:13" x14ac:dyDescent="0.25">
      <c r="C7796" s="121" t="s">
        <v>47</v>
      </c>
      <c r="D7796" s="119" t="s">
        <v>20</v>
      </c>
      <c r="E7796" s="18" t="s">
        <v>48</v>
      </c>
      <c r="F7796" s="17"/>
      <c r="G7796" s="19">
        <v>351</v>
      </c>
      <c r="H7796" s="21">
        <v>199</v>
      </c>
      <c r="I7796" s="3">
        <v>68</v>
      </c>
      <c r="J7796" s="3">
        <v>15</v>
      </c>
      <c r="K7796" s="3">
        <v>16</v>
      </c>
      <c r="L7796" s="3">
        <v>41</v>
      </c>
      <c r="M7796" s="22">
        <v>12</v>
      </c>
    </row>
    <row r="7797" spans="3:13" x14ac:dyDescent="0.25">
      <c r="C7797" s="125"/>
      <c r="D7797" s="120"/>
      <c r="E7797" s="9"/>
      <c r="F7797" s="10"/>
      <c r="G7797" s="8">
        <v>100</v>
      </c>
      <c r="H7797" s="13">
        <v>56.695156695157003</v>
      </c>
      <c r="I7797" s="2">
        <v>19.373219373219001</v>
      </c>
      <c r="J7797" s="2">
        <v>4.2735042735039999</v>
      </c>
      <c r="K7797" s="2">
        <v>4.5584045584049999</v>
      </c>
      <c r="L7797" s="2">
        <v>11.680911680912001</v>
      </c>
      <c r="M7797" s="14">
        <v>3.4188034188029999</v>
      </c>
    </row>
    <row r="7798" spans="3:13" x14ac:dyDescent="0.25">
      <c r="C7798" s="125"/>
      <c r="D7798" s="120"/>
      <c r="E7798" s="4" t="s">
        <v>49</v>
      </c>
      <c r="F7798" s="5"/>
      <c r="G7798" s="6">
        <v>1073</v>
      </c>
      <c r="H7798" s="7">
        <v>714</v>
      </c>
      <c r="I7798" s="1">
        <v>207</v>
      </c>
      <c r="J7798" s="1">
        <v>35</v>
      </c>
      <c r="K7798" s="1">
        <v>37</v>
      </c>
      <c r="L7798" s="1">
        <v>61</v>
      </c>
      <c r="M7798" s="11">
        <v>19</v>
      </c>
    </row>
    <row r="7799" spans="3:13" x14ac:dyDescent="0.25">
      <c r="C7799" s="125"/>
      <c r="D7799" s="120"/>
      <c r="E7799" s="9"/>
      <c r="F7799" s="10"/>
      <c r="G7799" s="8">
        <v>100</v>
      </c>
      <c r="H7799" s="13">
        <v>66.542404473439007</v>
      </c>
      <c r="I7799" s="2">
        <v>19.291705498601999</v>
      </c>
      <c r="J7799" s="2">
        <v>3.261882572227</v>
      </c>
      <c r="K7799" s="2">
        <v>3.4482758620689999</v>
      </c>
      <c r="L7799" s="2">
        <v>5.6849953401680002</v>
      </c>
      <c r="M7799" s="14">
        <v>1.770736253495</v>
      </c>
    </row>
    <row r="7800" spans="3:13" x14ac:dyDescent="0.25">
      <c r="C7800" s="125"/>
      <c r="D7800" s="120"/>
      <c r="E7800" s="4" t="s">
        <v>50</v>
      </c>
      <c r="F7800" s="5"/>
      <c r="G7800" s="6">
        <v>432</v>
      </c>
      <c r="H7800" s="7">
        <v>273</v>
      </c>
      <c r="I7800" s="1">
        <v>79</v>
      </c>
      <c r="J7800" s="1">
        <v>10</v>
      </c>
      <c r="K7800" s="1">
        <v>19</v>
      </c>
      <c r="L7800" s="1">
        <v>41</v>
      </c>
      <c r="M7800" s="11">
        <v>10</v>
      </c>
    </row>
    <row r="7801" spans="3:13" x14ac:dyDescent="0.25">
      <c r="C7801" s="125"/>
      <c r="D7801" s="120"/>
      <c r="E7801" s="9"/>
      <c r="F7801" s="10"/>
      <c r="G7801" s="8">
        <v>100</v>
      </c>
      <c r="H7801" s="13">
        <v>63.194444444444002</v>
      </c>
      <c r="I7801" s="2">
        <v>18.287037037036999</v>
      </c>
      <c r="J7801" s="2">
        <v>2.3148148148150001</v>
      </c>
      <c r="K7801" s="2">
        <v>4.3981481481479996</v>
      </c>
      <c r="L7801" s="2">
        <v>9.4907407407409998</v>
      </c>
      <c r="M7801" s="14">
        <v>2.3148148148150001</v>
      </c>
    </row>
    <row r="7802" spans="3:13" x14ac:dyDescent="0.25">
      <c r="C7802" s="125"/>
      <c r="D7802" s="120"/>
      <c r="E7802" s="4" t="s">
        <v>51</v>
      </c>
      <c r="F7802" s="5"/>
      <c r="G7802" s="6">
        <v>178</v>
      </c>
      <c r="H7802" s="7">
        <v>109</v>
      </c>
      <c r="I7802" s="1">
        <v>29</v>
      </c>
      <c r="J7802" s="1">
        <v>7</v>
      </c>
      <c r="K7802" s="1">
        <v>9</v>
      </c>
      <c r="L7802" s="1">
        <v>23</v>
      </c>
      <c r="M7802" s="11">
        <v>1</v>
      </c>
    </row>
    <row r="7803" spans="3:13" x14ac:dyDescent="0.25">
      <c r="C7803" s="125"/>
      <c r="D7803" s="120"/>
      <c r="E7803" s="9"/>
      <c r="F7803" s="10"/>
      <c r="G7803" s="8">
        <v>100</v>
      </c>
      <c r="H7803" s="13">
        <v>61.235955056180003</v>
      </c>
      <c r="I7803" s="2">
        <v>16.292134831460999</v>
      </c>
      <c r="J7803" s="2">
        <v>3.9325842696629998</v>
      </c>
      <c r="K7803" s="2">
        <v>5.0561797752809996</v>
      </c>
      <c r="L7803" s="2">
        <v>12.921348314607</v>
      </c>
      <c r="M7803" s="14">
        <v>0.56179775280900002</v>
      </c>
    </row>
    <row r="7804" spans="3:13" x14ac:dyDescent="0.25">
      <c r="C7804" s="125"/>
      <c r="D7804" s="120"/>
      <c r="E7804" s="4" t="s">
        <v>52</v>
      </c>
      <c r="F7804" s="5"/>
      <c r="G7804" s="6">
        <v>167</v>
      </c>
      <c r="H7804" s="7">
        <v>112</v>
      </c>
      <c r="I7804" s="1">
        <v>20</v>
      </c>
      <c r="J7804" s="1">
        <v>1</v>
      </c>
      <c r="K7804" s="1">
        <v>14</v>
      </c>
      <c r="L7804" s="1">
        <v>16</v>
      </c>
      <c r="M7804" s="11">
        <v>4</v>
      </c>
    </row>
    <row r="7805" spans="3:13" x14ac:dyDescent="0.25">
      <c r="C7805" s="125"/>
      <c r="D7805" s="120"/>
      <c r="E7805" s="9"/>
      <c r="F7805" s="10"/>
      <c r="G7805" s="8">
        <v>100</v>
      </c>
      <c r="H7805" s="13">
        <v>67.065868263473007</v>
      </c>
      <c r="I7805" s="2">
        <v>11.976047904192001</v>
      </c>
      <c r="J7805" s="2">
        <v>0.59880239521</v>
      </c>
      <c r="K7805" s="2">
        <v>8.3832335329339998</v>
      </c>
      <c r="L7805" s="2">
        <v>9.5808383233529995</v>
      </c>
      <c r="M7805" s="14">
        <v>2.3952095808379998</v>
      </c>
    </row>
    <row r="7806" spans="3:13" x14ac:dyDescent="0.25">
      <c r="C7806" s="125"/>
      <c r="D7806" s="120"/>
      <c r="E7806" s="4" t="s">
        <v>18</v>
      </c>
      <c r="F7806" s="5"/>
      <c r="G7806" s="6">
        <v>27</v>
      </c>
      <c r="H7806" s="7">
        <v>14</v>
      </c>
      <c r="I7806" s="1">
        <v>5</v>
      </c>
      <c r="J7806" s="1">
        <v>2</v>
      </c>
      <c r="K7806" s="1">
        <v>0</v>
      </c>
      <c r="L7806" s="1">
        <v>3</v>
      </c>
      <c r="M7806" s="11">
        <v>3</v>
      </c>
    </row>
    <row r="7807" spans="3:13" x14ac:dyDescent="0.25">
      <c r="C7807" s="125"/>
      <c r="D7807" s="120"/>
      <c r="E7807" s="9"/>
      <c r="F7807" s="10"/>
      <c r="G7807" s="8">
        <v>100</v>
      </c>
      <c r="H7807" s="13">
        <v>51.851851851851997</v>
      </c>
      <c r="I7807" s="2">
        <v>18.518518518518999</v>
      </c>
      <c r="J7807" s="2">
        <v>7.4074074074069998</v>
      </c>
      <c r="K7807" s="16">
        <v>0</v>
      </c>
      <c r="L7807" s="2">
        <v>11.111111111111001</v>
      </c>
      <c r="M7807" s="14">
        <v>11.111111111111001</v>
      </c>
    </row>
    <row r="7808" spans="3:13" x14ac:dyDescent="0.25">
      <c r="C7808" s="121" t="s">
        <v>53</v>
      </c>
      <c r="D7808" s="119" t="s">
        <v>20</v>
      </c>
      <c r="E7808" s="18" t="s">
        <v>54</v>
      </c>
      <c r="F7808" s="17"/>
      <c r="G7808" s="19">
        <v>299</v>
      </c>
      <c r="H7808" s="21">
        <v>192</v>
      </c>
      <c r="I7808" s="3">
        <v>48</v>
      </c>
      <c r="J7808" s="3">
        <v>7</v>
      </c>
      <c r="K7808" s="3">
        <v>14</v>
      </c>
      <c r="L7808" s="3">
        <v>34</v>
      </c>
      <c r="M7808" s="22">
        <v>4</v>
      </c>
    </row>
    <row r="7809" spans="3:13" x14ac:dyDescent="0.25">
      <c r="C7809" s="125"/>
      <c r="D7809" s="120"/>
      <c r="E7809" s="9"/>
      <c r="F7809" s="10"/>
      <c r="G7809" s="8">
        <v>100</v>
      </c>
      <c r="H7809" s="13">
        <v>64.214046822742006</v>
      </c>
      <c r="I7809" s="2">
        <v>16.053511705685999</v>
      </c>
      <c r="J7809" s="2">
        <v>2.3411371237459999</v>
      </c>
      <c r="K7809" s="2">
        <v>4.6822742474919998</v>
      </c>
      <c r="L7809" s="2">
        <v>11.371237458194001</v>
      </c>
      <c r="M7809" s="14">
        <v>1.3377926421399999</v>
      </c>
    </row>
    <row r="7810" spans="3:13" x14ac:dyDescent="0.25">
      <c r="C7810" s="125"/>
      <c r="D7810" s="120"/>
      <c r="E7810" s="4" t="s">
        <v>55</v>
      </c>
      <c r="F7810" s="5"/>
      <c r="G7810" s="6">
        <v>1127</v>
      </c>
      <c r="H7810" s="7">
        <v>735</v>
      </c>
      <c r="I7810" s="1">
        <v>210</v>
      </c>
      <c r="J7810" s="1">
        <v>43</v>
      </c>
      <c r="K7810" s="1">
        <v>39</v>
      </c>
      <c r="L7810" s="1">
        <v>75</v>
      </c>
      <c r="M7810" s="11">
        <v>25</v>
      </c>
    </row>
    <row r="7811" spans="3:13" x14ac:dyDescent="0.25">
      <c r="C7811" s="125"/>
      <c r="D7811" s="120"/>
      <c r="E7811" s="9"/>
      <c r="F7811" s="10"/>
      <c r="G7811" s="8">
        <v>100</v>
      </c>
      <c r="H7811" s="13">
        <v>65.217391304347998</v>
      </c>
      <c r="I7811" s="2">
        <v>18.633540372671</v>
      </c>
      <c r="J7811" s="2">
        <v>3.815439219166</v>
      </c>
      <c r="K7811" s="2">
        <v>3.4605146406389999</v>
      </c>
      <c r="L7811" s="2">
        <v>6.6548358473820004</v>
      </c>
      <c r="M7811" s="14">
        <v>2.218278615794</v>
      </c>
    </row>
    <row r="7812" spans="3:13" ht="25.2" x14ac:dyDescent="0.25">
      <c r="C7812" s="125"/>
      <c r="D7812" s="120"/>
      <c r="E7812" s="4" t="s">
        <v>56</v>
      </c>
      <c r="F7812" s="5"/>
      <c r="G7812" s="6">
        <v>572</v>
      </c>
      <c r="H7812" s="7">
        <v>362</v>
      </c>
      <c r="I7812" s="1">
        <v>98</v>
      </c>
      <c r="J7812" s="1">
        <v>11</v>
      </c>
      <c r="K7812" s="1">
        <v>40</v>
      </c>
      <c r="L7812" s="1">
        <v>48</v>
      </c>
      <c r="M7812" s="11">
        <v>13</v>
      </c>
    </row>
    <row r="7813" spans="3:13" x14ac:dyDescent="0.25">
      <c r="C7813" s="125"/>
      <c r="D7813" s="120"/>
      <c r="E7813" s="9"/>
      <c r="F7813" s="10"/>
      <c r="G7813" s="8">
        <v>100</v>
      </c>
      <c r="H7813" s="13">
        <v>63.286713286713002</v>
      </c>
      <c r="I7813" s="2">
        <v>17.132867132866998</v>
      </c>
      <c r="J7813" s="2">
        <v>1.923076923077</v>
      </c>
      <c r="K7813" s="2">
        <v>6.9930069930069996</v>
      </c>
      <c r="L7813" s="2">
        <v>8.3916083916080009</v>
      </c>
      <c r="M7813" s="14">
        <v>2.2727272727269998</v>
      </c>
    </row>
    <row r="7814" spans="3:13" x14ac:dyDescent="0.25">
      <c r="C7814" s="125"/>
      <c r="D7814" s="120"/>
      <c r="E7814" s="4" t="s">
        <v>57</v>
      </c>
      <c r="F7814" s="5"/>
      <c r="G7814" s="6">
        <v>214</v>
      </c>
      <c r="H7814" s="7">
        <v>123</v>
      </c>
      <c r="I7814" s="1">
        <v>49</v>
      </c>
      <c r="J7814" s="1">
        <v>8</v>
      </c>
      <c r="K7814" s="1">
        <v>2</v>
      </c>
      <c r="L7814" s="1">
        <v>25</v>
      </c>
      <c r="M7814" s="11">
        <v>7</v>
      </c>
    </row>
    <row r="7815" spans="3:13" x14ac:dyDescent="0.25">
      <c r="C7815" s="125"/>
      <c r="D7815" s="120"/>
      <c r="E7815" s="9"/>
      <c r="F7815" s="10"/>
      <c r="G7815" s="8">
        <v>100</v>
      </c>
      <c r="H7815" s="13">
        <v>57.476635514019002</v>
      </c>
      <c r="I7815" s="2">
        <v>22.897196261682002</v>
      </c>
      <c r="J7815" s="2">
        <v>3.7383177570089998</v>
      </c>
      <c r="K7815" s="2">
        <v>0.93457943925200004</v>
      </c>
      <c r="L7815" s="2">
        <v>11.682242990654</v>
      </c>
      <c r="M7815" s="14">
        <v>3.2710280373830001</v>
      </c>
    </row>
    <row r="7816" spans="3:13" x14ac:dyDescent="0.25">
      <c r="C7816" s="125"/>
      <c r="D7816" s="120"/>
      <c r="E7816" s="4" t="s">
        <v>18</v>
      </c>
      <c r="F7816" s="5"/>
      <c r="G7816" s="6">
        <v>16</v>
      </c>
      <c r="H7816" s="7">
        <v>9</v>
      </c>
      <c r="I7816" s="1">
        <v>3</v>
      </c>
      <c r="J7816" s="1">
        <v>1</v>
      </c>
      <c r="K7816" s="1">
        <v>0</v>
      </c>
      <c r="L7816" s="1">
        <v>3</v>
      </c>
      <c r="M7816" s="11">
        <v>0</v>
      </c>
    </row>
    <row r="7817" spans="3:13" x14ac:dyDescent="0.25">
      <c r="C7817" s="125"/>
      <c r="D7817" s="120"/>
      <c r="E7817" s="9"/>
      <c r="F7817" s="10"/>
      <c r="G7817" s="8">
        <v>100</v>
      </c>
      <c r="H7817" s="13">
        <v>56.25</v>
      </c>
      <c r="I7817" s="2">
        <v>18.75</v>
      </c>
      <c r="J7817" s="2">
        <v>6.25</v>
      </c>
      <c r="K7817" s="16">
        <v>0</v>
      </c>
      <c r="L7817" s="2">
        <v>18.75</v>
      </c>
      <c r="M7817" s="32">
        <v>0</v>
      </c>
    </row>
    <row r="7818" spans="3:13" x14ac:dyDescent="0.25">
      <c r="C7818" s="121" t="s">
        <v>58</v>
      </c>
      <c r="D7818" s="119" t="s">
        <v>20</v>
      </c>
      <c r="E7818" s="18" t="s">
        <v>59</v>
      </c>
      <c r="F7818" s="17"/>
      <c r="G7818" s="19">
        <v>461</v>
      </c>
      <c r="H7818" s="21">
        <v>289</v>
      </c>
      <c r="I7818" s="3">
        <v>49</v>
      </c>
      <c r="J7818" s="3">
        <v>12</v>
      </c>
      <c r="K7818" s="3">
        <v>35</v>
      </c>
      <c r="L7818" s="3">
        <v>59</v>
      </c>
      <c r="M7818" s="22">
        <v>17</v>
      </c>
    </row>
    <row r="7819" spans="3:13" x14ac:dyDescent="0.25">
      <c r="C7819" s="125"/>
      <c r="D7819" s="120"/>
      <c r="E7819" s="9"/>
      <c r="F7819" s="10"/>
      <c r="G7819" s="8">
        <v>100</v>
      </c>
      <c r="H7819" s="13">
        <v>62.689804772233998</v>
      </c>
      <c r="I7819" s="2">
        <v>10.629067245119</v>
      </c>
      <c r="J7819" s="2">
        <v>2.6030368763560001</v>
      </c>
      <c r="K7819" s="2">
        <v>7.5921908893710004</v>
      </c>
      <c r="L7819" s="2">
        <v>12.798264642082</v>
      </c>
      <c r="M7819" s="14">
        <v>3.687635574837</v>
      </c>
    </row>
    <row r="7820" spans="3:13" x14ac:dyDescent="0.25">
      <c r="C7820" s="125"/>
      <c r="D7820" s="120"/>
      <c r="E7820" s="4" t="s">
        <v>60</v>
      </c>
      <c r="F7820" s="5"/>
      <c r="G7820" s="6">
        <v>1001</v>
      </c>
      <c r="H7820" s="7">
        <v>678</v>
      </c>
      <c r="I7820" s="1">
        <v>163</v>
      </c>
      <c r="J7820" s="1">
        <v>33</v>
      </c>
      <c r="K7820" s="1">
        <v>40</v>
      </c>
      <c r="L7820" s="1">
        <v>69</v>
      </c>
      <c r="M7820" s="11">
        <v>18</v>
      </c>
    </row>
    <row r="7821" spans="3:13" x14ac:dyDescent="0.25">
      <c r="C7821" s="125"/>
      <c r="D7821" s="120"/>
      <c r="E7821" s="9"/>
      <c r="F7821" s="10"/>
      <c r="G7821" s="8">
        <v>100</v>
      </c>
      <c r="H7821" s="13">
        <v>67.732267732267999</v>
      </c>
      <c r="I7821" s="2">
        <v>16.283716283716</v>
      </c>
      <c r="J7821" s="2">
        <v>3.2967032967029999</v>
      </c>
      <c r="K7821" s="2">
        <v>3.9960039960040001</v>
      </c>
      <c r="L7821" s="2">
        <v>6.8931068931070003</v>
      </c>
      <c r="M7821" s="14">
        <v>1.798201798202</v>
      </c>
    </row>
    <row r="7822" spans="3:13" ht="25.2" x14ac:dyDescent="0.25">
      <c r="C7822" s="125"/>
      <c r="D7822" s="120"/>
      <c r="E7822" s="4" t="s">
        <v>61</v>
      </c>
      <c r="F7822" s="5"/>
      <c r="G7822" s="6">
        <v>312</v>
      </c>
      <c r="H7822" s="7">
        <v>172</v>
      </c>
      <c r="I7822" s="1">
        <v>79</v>
      </c>
      <c r="J7822" s="1">
        <v>12</v>
      </c>
      <c r="K7822" s="1">
        <v>18</v>
      </c>
      <c r="L7822" s="1">
        <v>25</v>
      </c>
      <c r="M7822" s="11">
        <v>6</v>
      </c>
    </row>
    <row r="7823" spans="3:13" x14ac:dyDescent="0.25">
      <c r="C7823" s="125"/>
      <c r="D7823" s="120"/>
      <c r="E7823" s="9"/>
      <c r="F7823" s="10"/>
      <c r="G7823" s="8">
        <v>100</v>
      </c>
      <c r="H7823" s="13">
        <v>55.128205128205003</v>
      </c>
      <c r="I7823" s="2">
        <v>25.320512820512999</v>
      </c>
      <c r="J7823" s="2">
        <v>3.8461538461539999</v>
      </c>
      <c r="K7823" s="2">
        <v>5.7692307692310001</v>
      </c>
      <c r="L7823" s="2">
        <v>8.0128205128209995</v>
      </c>
      <c r="M7823" s="14">
        <v>1.923076923077</v>
      </c>
    </row>
    <row r="7824" spans="3:13" x14ac:dyDescent="0.25">
      <c r="C7824" s="125"/>
      <c r="D7824" s="120"/>
      <c r="E7824" s="4" t="s">
        <v>62</v>
      </c>
      <c r="F7824" s="5"/>
      <c r="G7824" s="6">
        <v>415</v>
      </c>
      <c r="H7824" s="7">
        <v>259</v>
      </c>
      <c r="I7824" s="1">
        <v>112</v>
      </c>
      <c r="J7824" s="1">
        <v>12</v>
      </c>
      <c r="K7824" s="1">
        <v>2</v>
      </c>
      <c r="L7824" s="1">
        <v>26</v>
      </c>
      <c r="M7824" s="11">
        <v>4</v>
      </c>
    </row>
    <row r="7825" spans="3:13" x14ac:dyDescent="0.25">
      <c r="C7825" s="125"/>
      <c r="D7825" s="120"/>
      <c r="E7825" s="9"/>
      <c r="F7825" s="10"/>
      <c r="G7825" s="8">
        <v>100</v>
      </c>
      <c r="H7825" s="13">
        <v>62.409638554216997</v>
      </c>
      <c r="I7825" s="2">
        <v>26.987951807228999</v>
      </c>
      <c r="J7825" s="2">
        <v>2.8915662650599998</v>
      </c>
      <c r="K7825" s="2">
        <v>0.48192771084300001</v>
      </c>
      <c r="L7825" s="2">
        <v>6.2650602409639999</v>
      </c>
      <c r="M7825" s="14">
        <v>0.963855421687</v>
      </c>
    </row>
    <row r="7826" spans="3:13" x14ac:dyDescent="0.25">
      <c r="C7826" s="125"/>
      <c r="D7826" s="120"/>
      <c r="E7826" s="4" t="s">
        <v>63</v>
      </c>
      <c r="F7826" s="5"/>
      <c r="G7826" s="6">
        <v>20</v>
      </c>
      <c r="H7826" s="7">
        <v>13</v>
      </c>
      <c r="I7826" s="1">
        <v>3</v>
      </c>
      <c r="J7826" s="1">
        <v>0</v>
      </c>
      <c r="K7826" s="1">
        <v>0</v>
      </c>
      <c r="L7826" s="1">
        <v>3</v>
      </c>
      <c r="M7826" s="11">
        <v>1</v>
      </c>
    </row>
    <row r="7827" spans="3:13" x14ac:dyDescent="0.25">
      <c r="C7827" s="125"/>
      <c r="D7827" s="120"/>
      <c r="E7827" s="9"/>
      <c r="F7827" s="10"/>
      <c r="G7827" s="8">
        <v>100</v>
      </c>
      <c r="H7827" s="13">
        <v>65</v>
      </c>
      <c r="I7827" s="2">
        <v>15</v>
      </c>
      <c r="J7827" s="16">
        <v>0</v>
      </c>
      <c r="K7827" s="16">
        <v>0</v>
      </c>
      <c r="L7827" s="2">
        <v>15</v>
      </c>
      <c r="M7827" s="14">
        <v>5</v>
      </c>
    </row>
    <row r="7828" spans="3:13" x14ac:dyDescent="0.25">
      <c r="C7828" s="125"/>
      <c r="D7828" s="120"/>
      <c r="E7828" s="4" t="s">
        <v>18</v>
      </c>
      <c r="F7828" s="5"/>
      <c r="G7828" s="6">
        <v>19</v>
      </c>
      <c r="H7828" s="7">
        <v>10</v>
      </c>
      <c r="I7828" s="1">
        <v>2</v>
      </c>
      <c r="J7828" s="1">
        <v>1</v>
      </c>
      <c r="K7828" s="1">
        <v>0</v>
      </c>
      <c r="L7828" s="1">
        <v>3</v>
      </c>
      <c r="M7828" s="11">
        <v>3</v>
      </c>
    </row>
    <row r="7829" spans="3:13" x14ac:dyDescent="0.25">
      <c r="C7829" s="125"/>
      <c r="D7829" s="120"/>
      <c r="E7829" s="9"/>
      <c r="F7829" s="10"/>
      <c r="G7829" s="8">
        <v>100</v>
      </c>
      <c r="H7829" s="13">
        <v>52.631578947367998</v>
      </c>
      <c r="I7829" s="2">
        <v>10.526315789473999</v>
      </c>
      <c r="J7829" s="2">
        <v>5.2631578947369997</v>
      </c>
      <c r="K7829" s="16">
        <v>0</v>
      </c>
      <c r="L7829" s="2">
        <v>15.789473684211</v>
      </c>
      <c r="M7829" s="14">
        <v>15.789473684211</v>
      </c>
    </row>
    <row r="7830" spans="3:13" ht="25.2" x14ac:dyDescent="0.25">
      <c r="C7830" s="121" t="s">
        <v>64</v>
      </c>
      <c r="D7830" s="119" t="s">
        <v>20</v>
      </c>
      <c r="E7830" s="18" t="s">
        <v>65</v>
      </c>
      <c r="F7830" s="17"/>
      <c r="G7830" s="19">
        <v>32</v>
      </c>
      <c r="H7830" s="21">
        <v>18</v>
      </c>
      <c r="I7830" s="3">
        <v>4</v>
      </c>
      <c r="J7830" s="3">
        <v>2</v>
      </c>
      <c r="K7830" s="3">
        <v>3</v>
      </c>
      <c r="L7830" s="3">
        <v>4</v>
      </c>
      <c r="M7830" s="22">
        <v>1</v>
      </c>
    </row>
    <row r="7831" spans="3:13" x14ac:dyDescent="0.25">
      <c r="C7831" s="125"/>
      <c r="D7831" s="120"/>
      <c r="E7831" s="9"/>
      <c r="F7831" s="10"/>
      <c r="G7831" s="8">
        <v>100</v>
      </c>
      <c r="H7831" s="13">
        <v>56.25</v>
      </c>
      <c r="I7831" s="2">
        <v>12.5</v>
      </c>
      <c r="J7831" s="2">
        <v>6.25</v>
      </c>
      <c r="K7831" s="2">
        <v>9.375</v>
      </c>
      <c r="L7831" s="2">
        <v>12.5</v>
      </c>
      <c r="M7831" s="14">
        <v>3.125</v>
      </c>
    </row>
    <row r="7832" spans="3:13" ht="37.799999999999997" x14ac:dyDescent="0.25">
      <c r="C7832" s="125"/>
      <c r="D7832" s="120"/>
      <c r="E7832" s="4" t="s">
        <v>66</v>
      </c>
      <c r="F7832" s="5"/>
      <c r="G7832" s="6">
        <v>158</v>
      </c>
      <c r="H7832" s="7">
        <v>81</v>
      </c>
      <c r="I7832" s="1">
        <v>24</v>
      </c>
      <c r="J7832" s="1">
        <v>8</v>
      </c>
      <c r="K7832" s="1">
        <v>11</v>
      </c>
      <c r="L7832" s="1">
        <v>27</v>
      </c>
      <c r="M7832" s="11">
        <v>7</v>
      </c>
    </row>
    <row r="7833" spans="3:13" x14ac:dyDescent="0.25">
      <c r="C7833" s="125"/>
      <c r="D7833" s="120"/>
      <c r="E7833" s="9"/>
      <c r="F7833" s="10"/>
      <c r="G7833" s="8">
        <v>100</v>
      </c>
      <c r="H7833" s="13">
        <v>51.265822784809998</v>
      </c>
      <c r="I7833" s="2">
        <v>15.189873417722</v>
      </c>
      <c r="J7833" s="2">
        <v>5.0632911392409996</v>
      </c>
      <c r="K7833" s="2">
        <v>6.9620253164559998</v>
      </c>
      <c r="L7833" s="2">
        <v>17.088607594936999</v>
      </c>
      <c r="M7833" s="14">
        <v>4.4303797468350004</v>
      </c>
    </row>
    <row r="7834" spans="3:13" ht="37.799999999999997" x14ac:dyDescent="0.25">
      <c r="C7834" s="125"/>
      <c r="D7834" s="120"/>
      <c r="E7834" s="4" t="s">
        <v>67</v>
      </c>
      <c r="F7834" s="5"/>
      <c r="G7834" s="6">
        <v>209</v>
      </c>
      <c r="H7834" s="7">
        <v>124</v>
      </c>
      <c r="I7834" s="1">
        <v>36</v>
      </c>
      <c r="J7834" s="1">
        <v>5</v>
      </c>
      <c r="K7834" s="1">
        <v>9</v>
      </c>
      <c r="L7834" s="1">
        <v>25</v>
      </c>
      <c r="M7834" s="11">
        <v>10</v>
      </c>
    </row>
    <row r="7835" spans="3:13" x14ac:dyDescent="0.25">
      <c r="C7835" s="125"/>
      <c r="D7835" s="120"/>
      <c r="E7835" s="9"/>
      <c r="F7835" s="10"/>
      <c r="G7835" s="8">
        <v>100</v>
      </c>
      <c r="H7835" s="13">
        <v>59.330143540670001</v>
      </c>
      <c r="I7835" s="2">
        <v>17.224880382775002</v>
      </c>
      <c r="J7835" s="2">
        <v>2.3923444976080002</v>
      </c>
      <c r="K7835" s="2">
        <v>4.306220095694</v>
      </c>
      <c r="L7835" s="2">
        <v>11.961722488037999</v>
      </c>
      <c r="M7835" s="14">
        <v>4.7846889952150002</v>
      </c>
    </row>
    <row r="7836" spans="3:13" ht="37.799999999999997" x14ac:dyDescent="0.25">
      <c r="C7836" s="125"/>
      <c r="D7836" s="120"/>
      <c r="E7836" s="4" t="s">
        <v>68</v>
      </c>
      <c r="F7836" s="5"/>
      <c r="G7836" s="6">
        <v>299</v>
      </c>
      <c r="H7836" s="7">
        <v>209</v>
      </c>
      <c r="I7836" s="1">
        <v>38</v>
      </c>
      <c r="J7836" s="1">
        <v>10</v>
      </c>
      <c r="K7836" s="1">
        <v>12</v>
      </c>
      <c r="L7836" s="1">
        <v>25</v>
      </c>
      <c r="M7836" s="11">
        <v>5</v>
      </c>
    </row>
    <row r="7837" spans="3:13" x14ac:dyDescent="0.25">
      <c r="C7837" s="125"/>
      <c r="D7837" s="120"/>
      <c r="E7837" s="9"/>
      <c r="F7837" s="10"/>
      <c r="G7837" s="8">
        <v>100</v>
      </c>
      <c r="H7837" s="13">
        <v>69.899665551839007</v>
      </c>
      <c r="I7837" s="2">
        <v>12.709030100333999</v>
      </c>
      <c r="J7837" s="2">
        <v>3.344481605351</v>
      </c>
      <c r="K7837" s="2">
        <v>4.0133779264209997</v>
      </c>
      <c r="L7837" s="2">
        <v>8.3612040133779999</v>
      </c>
      <c r="M7837" s="14">
        <v>1.6722408026760001</v>
      </c>
    </row>
    <row r="7838" spans="3:13" ht="37.799999999999997" x14ac:dyDescent="0.25">
      <c r="C7838" s="125"/>
      <c r="D7838" s="120"/>
      <c r="E7838" s="4" t="s">
        <v>69</v>
      </c>
      <c r="F7838" s="5"/>
      <c r="G7838" s="6">
        <v>341</v>
      </c>
      <c r="H7838" s="7">
        <v>234</v>
      </c>
      <c r="I7838" s="1">
        <v>56</v>
      </c>
      <c r="J7838" s="1">
        <v>13</v>
      </c>
      <c r="K7838" s="1">
        <v>18</v>
      </c>
      <c r="L7838" s="1">
        <v>16</v>
      </c>
      <c r="M7838" s="11">
        <v>4</v>
      </c>
    </row>
    <row r="7839" spans="3:13" x14ac:dyDescent="0.25">
      <c r="C7839" s="125"/>
      <c r="D7839" s="120"/>
      <c r="E7839" s="9"/>
      <c r="F7839" s="10"/>
      <c r="G7839" s="8">
        <v>100</v>
      </c>
      <c r="H7839" s="13">
        <v>68.621700879765001</v>
      </c>
      <c r="I7839" s="2">
        <v>16.422287390028998</v>
      </c>
      <c r="J7839" s="2">
        <v>3.812316715543</v>
      </c>
      <c r="K7839" s="2">
        <v>5.2785923753670003</v>
      </c>
      <c r="L7839" s="2">
        <v>4.6920821114370002</v>
      </c>
      <c r="M7839" s="14">
        <v>1.173020527859</v>
      </c>
    </row>
    <row r="7840" spans="3:13" ht="37.799999999999997" x14ac:dyDescent="0.25">
      <c r="C7840" s="125"/>
      <c r="D7840" s="120"/>
      <c r="E7840" s="4" t="s">
        <v>70</v>
      </c>
      <c r="F7840" s="5"/>
      <c r="G7840" s="6">
        <v>275</v>
      </c>
      <c r="H7840" s="7">
        <v>194</v>
      </c>
      <c r="I7840" s="1">
        <v>51</v>
      </c>
      <c r="J7840" s="1">
        <v>7</v>
      </c>
      <c r="K7840" s="1">
        <v>4</v>
      </c>
      <c r="L7840" s="1">
        <v>16</v>
      </c>
      <c r="M7840" s="11">
        <v>3</v>
      </c>
    </row>
    <row r="7841" spans="3:13" x14ac:dyDescent="0.25">
      <c r="C7841" s="125"/>
      <c r="D7841" s="120"/>
      <c r="E7841" s="9"/>
      <c r="F7841" s="10"/>
      <c r="G7841" s="8">
        <v>100</v>
      </c>
      <c r="H7841" s="13">
        <v>70.545454545455001</v>
      </c>
      <c r="I7841" s="2">
        <v>18.545454545455001</v>
      </c>
      <c r="J7841" s="2">
        <v>2.5454545454550002</v>
      </c>
      <c r="K7841" s="2">
        <v>1.4545454545450001</v>
      </c>
      <c r="L7841" s="2">
        <v>5.8181818181820004</v>
      </c>
      <c r="M7841" s="14">
        <v>1.090909090909</v>
      </c>
    </row>
    <row r="7842" spans="3:13" ht="37.799999999999997" x14ac:dyDescent="0.25">
      <c r="C7842" s="125"/>
      <c r="D7842" s="120"/>
      <c r="E7842" s="4" t="s">
        <v>71</v>
      </c>
      <c r="F7842" s="5"/>
      <c r="G7842" s="6">
        <v>292</v>
      </c>
      <c r="H7842" s="7">
        <v>200</v>
      </c>
      <c r="I7842" s="1">
        <v>59</v>
      </c>
      <c r="J7842" s="1">
        <v>6</v>
      </c>
      <c r="K7842" s="1">
        <v>11</v>
      </c>
      <c r="L7842" s="1">
        <v>11</v>
      </c>
      <c r="M7842" s="11">
        <v>5</v>
      </c>
    </row>
    <row r="7843" spans="3:13" x14ac:dyDescent="0.25">
      <c r="C7843" s="125"/>
      <c r="D7843" s="120"/>
      <c r="E7843" s="9"/>
      <c r="F7843" s="10"/>
      <c r="G7843" s="8">
        <v>100</v>
      </c>
      <c r="H7843" s="13">
        <v>68.493150684932004</v>
      </c>
      <c r="I7843" s="2">
        <v>20.205479452054998</v>
      </c>
      <c r="J7843" s="2">
        <v>2.054794520548</v>
      </c>
      <c r="K7843" s="2">
        <v>3.7671232876710001</v>
      </c>
      <c r="L7843" s="2">
        <v>3.7671232876710001</v>
      </c>
      <c r="M7843" s="14">
        <v>1.7123287671230001</v>
      </c>
    </row>
    <row r="7844" spans="3:13" ht="37.799999999999997" x14ac:dyDescent="0.25">
      <c r="C7844" s="125"/>
      <c r="D7844" s="120"/>
      <c r="E7844" s="4" t="s">
        <v>72</v>
      </c>
      <c r="F7844" s="5"/>
      <c r="G7844" s="6">
        <v>289</v>
      </c>
      <c r="H7844" s="7">
        <v>167</v>
      </c>
      <c r="I7844" s="1">
        <v>71</v>
      </c>
      <c r="J7844" s="1">
        <v>12</v>
      </c>
      <c r="K7844" s="1">
        <v>15</v>
      </c>
      <c r="L7844" s="1">
        <v>23</v>
      </c>
      <c r="M7844" s="11">
        <v>1</v>
      </c>
    </row>
    <row r="7845" spans="3:13" x14ac:dyDescent="0.25">
      <c r="C7845" s="125"/>
      <c r="D7845" s="120"/>
      <c r="E7845" s="9"/>
      <c r="F7845" s="10"/>
      <c r="G7845" s="8">
        <v>100</v>
      </c>
      <c r="H7845" s="13">
        <v>57.785467128028003</v>
      </c>
      <c r="I7845" s="2">
        <v>24.567474048443</v>
      </c>
      <c r="J7845" s="2">
        <v>4.1522491349479997</v>
      </c>
      <c r="K7845" s="2">
        <v>5.1903114186849999</v>
      </c>
      <c r="L7845" s="2">
        <v>7.9584775086509998</v>
      </c>
      <c r="M7845" s="14">
        <v>0.34602076124600001</v>
      </c>
    </row>
    <row r="7846" spans="3:13" ht="37.799999999999997" x14ac:dyDescent="0.25">
      <c r="C7846" s="125"/>
      <c r="D7846" s="120"/>
      <c r="E7846" s="4" t="s">
        <v>73</v>
      </c>
      <c r="F7846" s="5"/>
      <c r="G7846" s="6">
        <v>108</v>
      </c>
      <c r="H7846" s="7">
        <v>70</v>
      </c>
      <c r="I7846" s="1">
        <v>20</v>
      </c>
      <c r="J7846" s="1">
        <v>4</v>
      </c>
      <c r="K7846" s="1">
        <v>3</v>
      </c>
      <c r="L7846" s="1">
        <v>10</v>
      </c>
      <c r="M7846" s="11">
        <v>1</v>
      </c>
    </row>
    <row r="7847" spans="3:13" x14ac:dyDescent="0.25">
      <c r="C7847" s="125"/>
      <c r="D7847" s="120"/>
      <c r="E7847" s="9"/>
      <c r="F7847" s="10"/>
      <c r="G7847" s="8">
        <v>100</v>
      </c>
      <c r="H7847" s="13">
        <v>64.814814814814994</v>
      </c>
      <c r="I7847" s="2">
        <v>18.518518518518999</v>
      </c>
      <c r="J7847" s="2">
        <v>3.7037037037039999</v>
      </c>
      <c r="K7847" s="2">
        <v>2.7777777777780002</v>
      </c>
      <c r="L7847" s="2">
        <v>9.2592592592590002</v>
      </c>
      <c r="M7847" s="14">
        <v>0.92592592592599998</v>
      </c>
    </row>
    <row r="7848" spans="3:13" ht="25.2" x14ac:dyDescent="0.25">
      <c r="C7848" s="125"/>
      <c r="D7848" s="120"/>
      <c r="E7848" s="4" t="s">
        <v>74</v>
      </c>
      <c r="F7848" s="5"/>
      <c r="G7848" s="6">
        <v>91</v>
      </c>
      <c r="H7848" s="7">
        <v>47</v>
      </c>
      <c r="I7848" s="1">
        <v>31</v>
      </c>
      <c r="J7848" s="1">
        <v>1</v>
      </c>
      <c r="K7848" s="1">
        <v>2</v>
      </c>
      <c r="L7848" s="1">
        <v>7</v>
      </c>
      <c r="M7848" s="11">
        <v>3</v>
      </c>
    </row>
    <row r="7849" spans="3:13" x14ac:dyDescent="0.25">
      <c r="C7849" s="125"/>
      <c r="D7849" s="120"/>
      <c r="E7849" s="9"/>
      <c r="F7849" s="10"/>
      <c r="G7849" s="8">
        <v>100</v>
      </c>
      <c r="H7849" s="13">
        <v>51.648351648351998</v>
      </c>
      <c r="I7849" s="2">
        <v>34.065934065934002</v>
      </c>
      <c r="J7849" s="2">
        <v>1.098901098901</v>
      </c>
      <c r="K7849" s="2">
        <v>2.1978021978019999</v>
      </c>
      <c r="L7849" s="2">
        <v>7.6923076923079998</v>
      </c>
      <c r="M7849" s="14">
        <v>3.2967032967029999</v>
      </c>
    </row>
    <row r="7850" spans="3:13" x14ac:dyDescent="0.25">
      <c r="C7850" s="125"/>
      <c r="D7850" s="120"/>
      <c r="E7850" s="4" t="s">
        <v>75</v>
      </c>
      <c r="F7850" s="5"/>
      <c r="G7850" s="6">
        <v>25</v>
      </c>
      <c r="H7850" s="7">
        <v>11</v>
      </c>
      <c r="I7850" s="1">
        <v>3</v>
      </c>
      <c r="J7850" s="1">
        <v>0</v>
      </c>
      <c r="K7850" s="1">
        <v>0</v>
      </c>
      <c r="L7850" s="1">
        <v>10</v>
      </c>
      <c r="M7850" s="11">
        <v>1</v>
      </c>
    </row>
    <row r="7851" spans="3:13" x14ac:dyDescent="0.25">
      <c r="C7851" s="125"/>
      <c r="D7851" s="120"/>
      <c r="E7851" s="9"/>
      <c r="F7851" s="10"/>
      <c r="G7851" s="8">
        <v>100</v>
      </c>
      <c r="H7851" s="13">
        <v>44</v>
      </c>
      <c r="I7851" s="2">
        <v>12</v>
      </c>
      <c r="J7851" s="16">
        <v>0</v>
      </c>
      <c r="K7851" s="16">
        <v>0</v>
      </c>
      <c r="L7851" s="2">
        <v>40</v>
      </c>
      <c r="M7851" s="14">
        <v>4</v>
      </c>
    </row>
    <row r="7852" spans="3:13" x14ac:dyDescent="0.25">
      <c r="C7852" s="125"/>
      <c r="D7852" s="120"/>
      <c r="E7852" s="4" t="s">
        <v>18</v>
      </c>
      <c r="F7852" s="5"/>
      <c r="G7852" s="6">
        <v>109</v>
      </c>
      <c r="H7852" s="7">
        <v>66</v>
      </c>
      <c r="I7852" s="1">
        <v>15</v>
      </c>
      <c r="J7852" s="1">
        <v>2</v>
      </c>
      <c r="K7852" s="1">
        <v>7</v>
      </c>
      <c r="L7852" s="1">
        <v>11</v>
      </c>
      <c r="M7852" s="11">
        <v>8</v>
      </c>
    </row>
    <row r="7853" spans="3:13" x14ac:dyDescent="0.25">
      <c r="C7853" s="125"/>
      <c r="D7853" s="120"/>
      <c r="E7853" s="9"/>
      <c r="F7853" s="10"/>
      <c r="G7853" s="8">
        <v>100</v>
      </c>
      <c r="H7853" s="13">
        <v>60.550458715596001</v>
      </c>
      <c r="I7853" s="2">
        <v>13.761467889907999</v>
      </c>
      <c r="J7853" s="2">
        <v>1.834862385321</v>
      </c>
      <c r="K7853" s="2">
        <v>6.4220183486240003</v>
      </c>
      <c r="L7853" s="2">
        <v>10.091743119266001</v>
      </c>
      <c r="M7853" s="14">
        <v>7.339449541284</v>
      </c>
    </row>
    <row r="7854" spans="3:13" x14ac:dyDescent="0.25">
      <c r="C7854" s="121" t="s">
        <v>76</v>
      </c>
      <c r="D7854" s="119" t="s">
        <v>20</v>
      </c>
      <c r="E7854" s="18" t="s">
        <v>77</v>
      </c>
      <c r="F7854" s="17"/>
      <c r="G7854" s="19">
        <v>584</v>
      </c>
      <c r="H7854" s="21">
        <v>352</v>
      </c>
      <c r="I7854" s="3">
        <v>117</v>
      </c>
      <c r="J7854" s="3">
        <v>25</v>
      </c>
      <c r="K7854" s="3">
        <v>20</v>
      </c>
      <c r="L7854" s="3">
        <v>54</v>
      </c>
      <c r="M7854" s="22">
        <v>16</v>
      </c>
    </row>
    <row r="7855" spans="3:13" x14ac:dyDescent="0.25">
      <c r="C7855" s="125"/>
      <c r="D7855" s="120"/>
      <c r="E7855" s="9"/>
      <c r="F7855" s="10"/>
      <c r="G7855" s="8">
        <v>100</v>
      </c>
      <c r="H7855" s="13">
        <v>60.273972602740002</v>
      </c>
      <c r="I7855" s="2">
        <v>20.034246575341999</v>
      </c>
      <c r="J7855" s="2">
        <v>4.2808219178079998</v>
      </c>
      <c r="K7855" s="2">
        <v>3.4246575342469998</v>
      </c>
      <c r="L7855" s="2">
        <v>9.2465753424660004</v>
      </c>
      <c r="M7855" s="14">
        <v>2.7397260273969999</v>
      </c>
    </row>
    <row r="7856" spans="3:13" x14ac:dyDescent="0.25">
      <c r="C7856" s="125"/>
      <c r="D7856" s="120"/>
      <c r="E7856" s="4" t="s">
        <v>78</v>
      </c>
      <c r="F7856" s="5"/>
      <c r="G7856" s="6">
        <v>888</v>
      </c>
      <c r="H7856" s="7">
        <v>568</v>
      </c>
      <c r="I7856" s="1">
        <v>172</v>
      </c>
      <c r="J7856" s="1">
        <v>28</v>
      </c>
      <c r="K7856" s="1">
        <v>36</v>
      </c>
      <c r="L7856" s="1">
        <v>66</v>
      </c>
      <c r="M7856" s="11">
        <v>18</v>
      </c>
    </row>
    <row r="7857" spans="3:13" x14ac:dyDescent="0.25">
      <c r="C7857" s="125"/>
      <c r="D7857" s="120"/>
      <c r="E7857" s="9"/>
      <c r="F7857" s="10"/>
      <c r="G7857" s="8">
        <v>100</v>
      </c>
      <c r="H7857" s="13">
        <v>63.963963963963998</v>
      </c>
      <c r="I7857" s="2">
        <v>19.369369369369</v>
      </c>
      <c r="J7857" s="2">
        <v>3.1531531531530002</v>
      </c>
      <c r="K7857" s="2">
        <v>4.0540540540540002</v>
      </c>
      <c r="L7857" s="2">
        <v>7.4324324324319999</v>
      </c>
      <c r="M7857" s="14">
        <v>2.0270270270270001</v>
      </c>
    </row>
    <row r="7858" spans="3:13" x14ac:dyDescent="0.25">
      <c r="C7858" s="125"/>
      <c r="D7858" s="120"/>
      <c r="E7858" s="4" t="s">
        <v>79</v>
      </c>
      <c r="F7858" s="5"/>
      <c r="G7858" s="6">
        <v>555</v>
      </c>
      <c r="H7858" s="7">
        <v>372</v>
      </c>
      <c r="I7858" s="1">
        <v>88</v>
      </c>
      <c r="J7858" s="1">
        <v>13</v>
      </c>
      <c r="K7858" s="1">
        <v>24</v>
      </c>
      <c r="L7858" s="1">
        <v>47</v>
      </c>
      <c r="M7858" s="11">
        <v>11</v>
      </c>
    </row>
    <row r="7859" spans="3:13" x14ac:dyDescent="0.25">
      <c r="C7859" s="125"/>
      <c r="D7859" s="120"/>
      <c r="E7859" s="9"/>
      <c r="F7859" s="10"/>
      <c r="G7859" s="8">
        <v>100</v>
      </c>
      <c r="H7859" s="13">
        <v>67.027027027027003</v>
      </c>
      <c r="I7859" s="2">
        <v>15.855855855855999</v>
      </c>
      <c r="J7859" s="2">
        <v>2.342342342342</v>
      </c>
      <c r="K7859" s="2">
        <v>4.3243243243240004</v>
      </c>
      <c r="L7859" s="2">
        <v>8.4684684684680001</v>
      </c>
      <c r="M7859" s="14">
        <v>1.9819819819819999</v>
      </c>
    </row>
    <row r="7860" spans="3:13" x14ac:dyDescent="0.25">
      <c r="C7860" s="125"/>
      <c r="D7860" s="120"/>
      <c r="E7860" s="4" t="s">
        <v>80</v>
      </c>
      <c r="F7860" s="5"/>
      <c r="G7860" s="6">
        <v>201</v>
      </c>
      <c r="H7860" s="7">
        <v>129</v>
      </c>
      <c r="I7860" s="1">
        <v>31</v>
      </c>
      <c r="J7860" s="1">
        <v>4</v>
      </c>
      <c r="K7860" s="1">
        <v>15</v>
      </c>
      <c r="L7860" s="1">
        <v>18</v>
      </c>
      <c r="M7860" s="11">
        <v>4</v>
      </c>
    </row>
    <row r="7861" spans="3:13" x14ac:dyDescent="0.25">
      <c r="C7861" s="125"/>
      <c r="D7861" s="120"/>
      <c r="E7861" s="9"/>
      <c r="F7861" s="10"/>
      <c r="G7861" s="8">
        <v>100</v>
      </c>
      <c r="H7861" s="13">
        <v>64.179104477612</v>
      </c>
      <c r="I7861" s="2">
        <v>15.422885572139</v>
      </c>
      <c r="J7861" s="2">
        <v>1.9900497512440001</v>
      </c>
      <c r="K7861" s="2">
        <v>7.4626865671639999</v>
      </c>
      <c r="L7861" s="2">
        <v>8.9552238805969999</v>
      </c>
      <c r="M7861" s="14">
        <v>1.9900497512440001</v>
      </c>
    </row>
    <row r="7862" spans="3:13" x14ac:dyDescent="0.25">
      <c r="C7862" s="121" t="s">
        <v>81</v>
      </c>
      <c r="D7862" s="119" t="s">
        <v>20</v>
      </c>
      <c r="E7862" s="18" t="s">
        <v>82</v>
      </c>
      <c r="F7862" s="17"/>
      <c r="G7862" s="19">
        <v>274</v>
      </c>
      <c r="H7862" s="21">
        <v>184</v>
      </c>
      <c r="I7862" s="3">
        <v>39</v>
      </c>
      <c r="J7862" s="3">
        <v>8</v>
      </c>
      <c r="K7862" s="3">
        <v>17</v>
      </c>
      <c r="L7862" s="3">
        <v>22</v>
      </c>
      <c r="M7862" s="22">
        <v>4</v>
      </c>
    </row>
    <row r="7863" spans="3:13" x14ac:dyDescent="0.25">
      <c r="C7863" s="125"/>
      <c r="D7863" s="120"/>
      <c r="E7863" s="9"/>
      <c r="F7863" s="10"/>
      <c r="G7863" s="8">
        <v>100</v>
      </c>
      <c r="H7863" s="13">
        <v>67.153284671533001</v>
      </c>
      <c r="I7863" s="2">
        <v>14.233576642336001</v>
      </c>
      <c r="J7863" s="2">
        <v>2.9197080291969999</v>
      </c>
      <c r="K7863" s="2">
        <v>6.2043795620440001</v>
      </c>
      <c r="L7863" s="2">
        <v>8.0291970802920005</v>
      </c>
      <c r="M7863" s="14">
        <v>1.459854014599</v>
      </c>
    </row>
    <row r="7864" spans="3:13" x14ac:dyDescent="0.25">
      <c r="C7864" s="125"/>
      <c r="D7864" s="120"/>
      <c r="E7864" s="4" t="s">
        <v>83</v>
      </c>
      <c r="F7864" s="5"/>
      <c r="G7864" s="6">
        <v>661</v>
      </c>
      <c r="H7864" s="7">
        <v>371</v>
      </c>
      <c r="I7864" s="1">
        <v>161</v>
      </c>
      <c r="J7864" s="1">
        <v>23</v>
      </c>
      <c r="K7864" s="1">
        <v>25</v>
      </c>
      <c r="L7864" s="1">
        <v>64</v>
      </c>
      <c r="M7864" s="11">
        <v>17</v>
      </c>
    </row>
    <row r="7865" spans="3:13" x14ac:dyDescent="0.25">
      <c r="C7865" s="125"/>
      <c r="D7865" s="120"/>
      <c r="E7865" s="9"/>
      <c r="F7865" s="10"/>
      <c r="G7865" s="8">
        <v>100</v>
      </c>
      <c r="H7865" s="13">
        <v>56.127080181543</v>
      </c>
      <c r="I7865" s="2">
        <v>24.357034795764001</v>
      </c>
      <c r="J7865" s="2">
        <v>3.479576399395</v>
      </c>
      <c r="K7865" s="2">
        <v>3.7821482602119998</v>
      </c>
      <c r="L7865" s="2">
        <v>9.6822995461419996</v>
      </c>
      <c r="M7865" s="14">
        <v>2.571860816944</v>
      </c>
    </row>
    <row r="7866" spans="3:13" x14ac:dyDescent="0.25">
      <c r="C7866" s="125"/>
      <c r="D7866" s="120"/>
      <c r="E7866" s="4" t="s">
        <v>84</v>
      </c>
      <c r="F7866" s="5"/>
      <c r="G7866" s="6">
        <v>455</v>
      </c>
      <c r="H7866" s="7">
        <v>303</v>
      </c>
      <c r="I7866" s="1">
        <v>75</v>
      </c>
      <c r="J7866" s="1">
        <v>11</v>
      </c>
      <c r="K7866" s="1">
        <v>19</v>
      </c>
      <c r="L7866" s="1">
        <v>33</v>
      </c>
      <c r="M7866" s="11">
        <v>14</v>
      </c>
    </row>
    <row r="7867" spans="3:13" x14ac:dyDescent="0.25">
      <c r="C7867" s="125"/>
      <c r="D7867" s="120"/>
      <c r="E7867" s="9"/>
      <c r="F7867" s="10"/>
      <c r="G7867" s="8">
        <v>100</v>
      </c>
      <c r="H7867" s="13">
        <v>66.593406593406996</v>
      </c>
      <c r="I7867" s="2">
        <v>16.483516483515999</v>
      </c>
      <c r="J7867" s="2">
        <v>2.417582417582</v>
      </c>
      <c r="K7867" s="2">
        <v>4.1758241758240002</v>
      </c>
      <c r="L7867" s="2">
        <v>7.2527472527469996</v>
      </c>
      <c r="M7867" s="14">
        <v>3.0769230769229998</v>
      </c>
    </row>
    <row r="7868" spans="3:13" x14ac:dyDescent="0.25">
      <c r="C7868" s="125"/>
      <c r="D7868" s="120"/>
      <c r="E7868" s="4" t="s">
        <v>85</v>
      </c>
      <c r="F7868" s="5"/>
      <c r="G7868" s="6">
        <v>362</v>
      </c>
      <c r="H7868" s="7">
        <v>224</v>
      </c>
      <c r="I7868" s="1">
        <v>71</v>
      </c>
      <c r="J7868" s="1">
        <v>11</v>
      </c>
      <c r="K7868" s="1">
        <v>16</v>
      </c>
      <c r="L7868" s="1">
        <v>33</v>
      </c>
      <c r="M7868" s="11">
        <v>7</v>
      </c>
    </row>
    <row r="7869" spans="3:13" x14ac:dyDescent="0.25">
      <c r="C7869" s="125"/>
      <c r="D7869" s="120"/>
      <c r="E7869" s="9"/>
      <c r="F7869" s="10"/>
      <c r="G7869" s="8">
        <v>100</v>
      </c>
      <c r="H7869" s="13">
        <v>61.878453038674003</v>
      </c>
      <c r="I7869" s="2">
        <v>19.613259668508</v>
      </c>
      <c r="J7869" s="2">
        <v>3.0386740331489999</v>
      </c>
      <c r="K7869" s="2">
        <v>4.4198895027620004</v>
      </c>
      <c r="L7869" s="2">
        <v>9.1160220994479992</v>
      </c>
      <c r="M7869" s="14">
        <v>1.933701657459</v>
      </c>
    </row>
    <row r="7870" spans="3:13" x14ac:dyDescent="0.25">
      <c r="C7870" s="125"/>
      <c r="D7870" s="120"/>
      <c r="E7870" s="4" t="s">
        <v>86</v>
      </c>
      <c r="F7870" s="5"/>
      <c r="G7870" s="6">
        <v>213</v>
      </c>
      <c r="H7870" s="7">
        <v>158</v>
      </c>
      <c r="I7870" s="1">
        <v>25</v>
      </c>
      <c r="J7870" s="1">
        <v>4</v>
      </c>
      <c r="K7870" s="1">
        <v>8</v>
      </c>
      <c r="L7870" s="1">
        <v>16</v>
      </c>
      <c r="M7870" s="11">
        <v>2</v>
      </c>
    </row>
    <row r="7871" spans="3:13" x14ac:dyDescent="0.25">
      <c r="C7871" s="125"/>
      <c r="D7871" s="120"/>
      <c r="E7871" s="9"/>
      <c r="F7871" s="10"/>
      <c r="G7871" s="8">
        <v>100</v>
      </c>
      <c r="H7871" s="13">
        <v>74.178403755868999</v>
      </c>
      <c r="I7871" s="2">
        <v>11.737089201878</v>
      </c>
      <c r="J7871" s="2">
        <v>1.8779342723000001</v>
      </c>
      <c r="K7871" s="2">
        <v>3.7558685446009998</v>
      </c>
      <c r="L7871" s="2">
        <v>7.5117370892019997</v>
      </c>
      <c r="M7871" s="14">
        <v>0.93896713615000005</v>
      </c>
    </row>
    <row r="7872" spans="3:13" x14ac:dyDescent="0.25">
      <c r="C7872" s="125"/>
      <c r="D7872" s="120"/>
      <c r="E7872" s="4" t="s">
        <v>87</v>
      </c>
      <c r="F7872" s="5"/>
      <c r="G7872" s="6">
        <v>263</v>
      </c>
      <c r="H7872" s="7">
        <v>181</v>
      </c>
      <c r="I7872" s="1">
        <v>37</v>
      </c>
      <c r="J7872" s="1">
        <v>13</v>
      </c>
      <c r="K7872" s="1">
        <v>10</v>
      </c>
      <c r="L7872" s="1">
        <v>17</v>
      </c>
      <c r="M7872" s="11">
        <v>5</v>
      </c>
    </row>
    <row r="7873" spans="3:13" x14ac:dyDescent="0.25">
      <c r="C7873" s="125"/>
      <c r="D7873" s="120"/>
      <c r="E7873" s="9"/>
      <c r="F7873" s="10"/>
      <c r="G7873" s="8">
        <v>100</v>
      </c>
      <c r="H7873" s="13">
        <v>68.821292775665</v>
      </c>
      <c r="I7873" s="2">
        <v>14.068441064639</v>
      </c>
      <c r="J7873" s="2">
        <v>4.9429657794680004</v>
      </c>
      <c r="K7873" s="2">
        <v>3.8022813688210002</v>
      </c>
      <c r="L7873" s="2">
        <v>6.4638783269960003</v>
      </c>
      <c r="M7873" s="14">
        <v>1.9011406844109999</v>
      </c>
    </row>
    <row r="7874" spans="3:13" x14ac:dyDescent="0.25">
      <c r="C7874" s="121" t="s">
        <v>88</v>
      </c>
      <c r="D7874" s="119" t="s">
        <v>20</v>
      </c>
      <c r="E7874" s="18" t="s">
        <v>89</v>
      </c>
      <c r="F7874" s="17"/>
      <c r="G7874" s="19">
        <v>100</v>
      </c>
      <c r="H7874" s="21">
        <v>74</v>
      </c>
      <c r="I7874" s="3">
        <v>15</v>
      </c>
      <c r="J7874" s="3">
        <v>0</v>
      </c>
      <c r="K7874" s="3">
        <v>1</v>
      </c>
      <c r="L7874" s="3">
        <v>9</v>
      </c>
      <c r="M7874" s="22">
        <v>1</v>
      </c>
    </row>
    <row r="7875" spans="3:13" x14ac:dyDescent="0.25">
      <c r="C7875" s="122"/>
      <c r="D7875" s="120"/>
      <c r="E7875" s="9"/>
      <c r="F7875" s="10"/>
      <c r="G7875" s="8">
        <v>100</v>
      </c>
      <c r="H7875" s="13">
        <v>74</v>
      </c>
      <c r="I7875" s="2">
        <v>15</v>
      </c>
      <c r="J7875" s="16">
        <v>0</v>
      </c>
      <c r="K7875" s="2">
        <v>1</v>
      </c>
      <c r="L7875" s="2">
        <v>9</v>
      </c>
      <c r="M7875" s="14">
        <v>1</v>
      </c>
    </row>
    <row r="7876" spans="3:13" x14ac:dyDescent="0.25">
      <c r="C7876" s="122"/>
      <c r="D7876" s="120"/>
      <c r="E7876" s="4" t="s">
        <v>90</v>
      </c>
      <c r="F7876" s="5"/>
      <c r="G7876" s="6">
        <v>174</v>
      </c>
      <c r="H7876" s="7">
        <v>110</v>
      </c>
      <c r="I7876" s="1">
        <v>24</v>
      </c>
      <c r="J7876" s="1">
        <v>8</v>
      </c>
      <c r="K7876" s="1">
        <v>16</v>
      </c>
      <c r="L7876" s="1">
        <v>13</v>
      </c>
      <c r="M7876" s="11">
        <v>3</v>
      </c>
    </row>
    <row r="7877" spans="3:13" x14ac:dyDescent="0.25">
      <c r="C7877" s="122"/>
      <c r="D7877" s="120"/>
      <c r="E7877" s="9"/>
      <c r="F7877" s="10"/>
      <c r="G7877" s="8">
        <v>100</v>
      </c>
      <c r="H7877" s="13">
        <v>63.218390804598002</v>
      </c>
      <c r="I7877" s="2">
        <v>13.793103448276</v>
      </c>
      <c r="J7877" s="2">
        <v>4.5977011494250002</v>
      </c>
      <c r="K7877" s="2">
        <v>9.1954022988510005</v>
      </c>
      <c r="L7877" s="2">
        <v>7.4712643678159996</v>
      </c>
      <c r="M7877" s="14">
        <v>1.7241379310339999</v>
      </c>
    </row>
    <row r="7878" spans="3:13" x14ac:dyDescent="0.25">
      <c r="C7878" s="122"/>
      <c r="D7878" s="120"/>
      <c r="E7878" s="4" t="s">
        <v>83</v>
      </c>
      <c r="F7878" s="5"/>
      <c r="G7878" s="6">
        <v>661</v>
      </c>
      <c r="H7878" s="7">
        <v>371</v>
      </c>
      <c r="I7878" s="1">
        <v>161</v>
      </c>
      <c r="J7878" s="1">
        <v>23</v>
      </c>
      <c r="K7878" s="1">
        <v>25</v>
      </c>
      <c r="L7878" s="1">
        <v>64</v>
      </c>
      <c r="M7878" s="11">
        <v>17</v>
      </c>
    </row>
    <row r="7879" spans="3:13" x14ac:dyDescent="0.25">
      <c r="C7879" s="122"/>
      <c r="D7879" s="120"/>
      <c r="E7879" s="9"/>
      <c r="F7879" s="10"/>
      <c r="G7879" s="8">
        <v>100</v>
      </c>
      <c r="H7879" s="13">
        <v>56.127080181543</v>
      </c>
      <c r="I7879" s="2">
        <v>24.357034795764001</v>
      </c>
      <c r="J7879" s="2">
        <v>3.479576399395</v>
      </c>
      <c r="K7879" s="2">
        <v>3.7821482602119998</v>
      </c>
      <c r="L7879" s="2">
        <v>9.6822995461419996</v>
      </c>
      <c r="M7879" s="14">
        <v>2.571860816944</v>
      </c>
    </row>
    <row r="7880" spans="3:13" x14ac:dyDescent="0.25">
      <c r="C7880" s="122"/>
      <c r="D7880" s="120"/>
      <c r="E7880" s="4" t="s">
        <v>91</v>
      </c>
      <c r="F7880" s="5"/>
      <c r="G7880" s="6">
        <v>108</v>
      </c>
      <c r="H7880" s="7">
        <v>78</v>
      </c>
      <c r="I7880" s="1">
        <v>15</v>
      </c>
      <c r="J7880" s="1">
        <v>3</v>
      </c>
      <c r="K7880" s="1">
        <v>5</v>
      </c>
      <c r="L7880" s="1">
        <v>7</v>
      </c>
      <c r="M7880" s="11">
        <v>0</v>
      </c>
    </row>
    <row r="7881" spans="3:13" x14ac:dyDescent="0.25">
      <c r="C7881" s="122"/>
      <c r="D7881" s="120"/>
      <c r="E7881" s="9"/>
      <c r="F7881" s="10"/>
      <c r="G7881" s="8">
        <v>100</v>
      </c>
      <c r="H7881" s="13">
        <v>72.222222222222001</v>
      </c>
      <c r="I7881" s="2">
        <v>13.888888888888999</v>
      </c>
      <c r="J7881" s="2">
        <v>2.7777777777780002</v>
      </c>
      <c r="K7881" s="2">
        <v>4.6296296296300001</v>
      </c>
      <c r="L7881" s="2">
        <v>6.4814814814809996</v>
      </c>
      <c r="M7881" s="32">
        <v>0</v>
      </c>
    </row>
    <row r="7882" spans="3:13" x14ac:dyDescent="0.25">
      <c r="C7882" s="122"/>
      <c r="D7882" s="120"/>
      <c r="E7882" s="4" t="s">
        <v>92</v>
      </c>
      <c r="F7882" s="5"/>
      <c r="G7882" s="6">
        <v>116</v>
      </c>
      <c r="H7882" s="7">
        <v>76</v>
      </c>
      <c r="I7882" s="1">
        <v>16</v>
      </c>
      <c r="J7882" s="1">
        <v>2</v>
      </c>
      <c r="K7882" s="1">
        <v>5</v>
      </c>
      <c r="L7882" s="1">
        <v>12</v>
      </c>
      <c r="M7882" s="11">
        <v>5</v>
      </c>
    </row>
    <row r="7883" spans="3:13" x14ac:dyDescent="0.25">
      <c r="C7883" s="122"/>
      <c r="D7883" s="120"/>
      <c r="E7883" s="9"/>
      <c r="F7883" s="10"/>
      <c r="G7883" s="8">
        <v>100</v>
      </c>
      <c r="H7883" s="13">
        <v>65.517241379309993</v>
      </c>
      <c r="I7883" s="2">
        <v>13.793103448276</v>
      </c>
      <c r="J7883" s="2">
        <v>1.7241379310339999</v>
      </c>
      <c r="K7883" s="2">
        <v>4.3103448275860003</v>
      </c>
      <c r="L7883" s="2">
        <v>10.344827586207</v>
      </c>
      <c r="M7883" s="14">
        <v>4.3103448275860003</v>
      </c>
    </row>
    <row r="7884" spans="3:13" x14ac:dyDescent="0.25">
      <c r="C7884" s="122"/>
      <c r="D7884" s="120"/>
      <c r="E7884" s="4" t="s">
        <v>93</v>
      </c>
      <c r="F7884" s="5"/>
      <c r="G7884" s="6">
        <v>231</v>
      </c>
      <c r="H7884" s="7">
        <v>149</v>
      </c>
      <c r="I7884" s="1">
        <v>44</v>
      </c>
      <c r="J7884" s="1">
        <v>6</v>
      </c>
      <c r="K7884" s="1">
        <v>9</v>
      </c>
      <c r="L7884" s="1">
        <v>14</v>
      </c>
      <c r="M7884" s="11">
        <v>9</v>
      </c>
    </row>
    <row r="7885" spans="3:13" x14ac:dyDescent="0.25">
      <c r="C7885" s="122"/>
      <c r="D7885" s="120"/>
      <c r="E7885" s="9"/>
      <c r="F7885" s="10"/>
      <c r="G7885" s="8">
        <v>100</v>
      </c>
      <c r="H7885" s="13">
        <v>64.502164502165002</v>
      </c>
      <c r="I7885" s="2">
        <v>19.047619047619001</v>
      </c>
      <c r="J7885" s="2">
        <v>2.5974025974030002</v>
      </c>
      <c r="K7885" s="2">
        <v>3.896103896104</v>
      </c>
      <c r="L7885" s="2">
        <v>6.0606060606060002</v>
      </c>
      <c r="M7885" s="14">
        <v>3.896103896104</v>
      </c>
    </row>
    <row r="7886" spans="3:13" x14ac:dyDescent="0.25">
      <c r="C7886" s="122"/>
      <c r="D7886" s="120"/>
      <c r="E7886" s="4" t="s">
        <v>85</v>
      </c>
      <c r="F7886" s="5"/>
      <c r="G7886" s="6">
        <v>362</v>
      </c>
      <c r="H7886" s="7">
        <v>224</v>
      </c>
      <c r="I7886" s="1">
        <v>71</v>
      </c>
      <c r="J7886" s="1">
        <v>11</v>
      </c>
      <c r="K7886" s="1">
        <v>16</v>
      </c>
      <c r="L7886" s="1">
        <v>33</v>
      </c>
      <c r="M7886" s="11">
        <v>7</v>
      </c>
    </row>
    <row r="7887" spans="3:13" x14ac:dyDescent="0.25">
      <c r="C7887" s="122"/>
      <c r="D7887" s="120"/>
      <c r="E7887" s="9"/>
      <c r="F7887" s="10"/>
      <c r="G7887" s="8">
        <v>100</v>
      </c>
      <c r="H7887" s="13">
        <v>61.878453038674003</v>
      </c>
      <c r="I7887" s="2">
        <v>19.613259668508</v>
      </c>
      <c r="J7887" s="2">
        <v>3.0386740331489999</v>
      </c>
      <c r="K7887" s="2">
        <v>4.4198895027620004</v>
      </c>
      <c r="L7887" s="2">
        <v>9.1160220994479992</v>
      </c>
      <c r="M7887" s="14">
        <v>1.933701657459</v>
      </c>
    </row>
    <row r="7888" spans="3:13" x14ac:dyDescent="0.25">
      <c r="C7888" s="122"/>
      <c r="D7888" s="120"/>
      <c r="E7888" s="4" t="s">
        <v>94</v>
      </c>
      <c r="F7888" s="5"/>
      <c r="G7888" s="6">
        <v>151</v>
      </c>
      <c r="H7888" s="7">
        <v>115</v>
      </c>
      <c r="I7888" s="1">
        <v>15</v>
      </c>
      <c r="J7888" s="1">
        <v>3</v>
      </c>
      <c r="K7888" s="1">
        <v>5</v>
      </c>
      <c r="L7888" s="1">
        <v>12</v>
      </c>
      <c r="M7888" s="11">
        <v>1</v>
      </c>
    </row>
    <row r="7889" spans="2:14" x14ac:dyDescent="0.25">
      <c r="C7889" s="122"/>
      <c r="D7889" s="120"/>
      <c r="E7889" s="9"/>
      <c r="F7889" s="10"/>
      <c r="G7889" s="8">
        <v>100</v>
      </c>
      <c r="H7889" s="13">
        <v>76.158940397351003</v>
      </c>
      <c r="I7889" s="2">
        <v>9.9337748344369992</v>
      </c>
      <c r="J7889" s="2">
        <v>1.9867549668869999</v>
      </c>
      <c r="K7889" s="2">
        <v>3.311258278146</v>
      </c>
      <c r="L7889" s="2">
        <v>7.9470198675499999</v>
      </c>
      <c r="M7889" s="14">
        <v>0.66225165562900001</v>
      </c>
    </row>
    <row r="7890" spans="2:14" x14ac:dyDescent="0.25">
      <c r="C7890" s="122"/>
      <c r="D7890" s="120"/>
      <c r="E7890" s="4" t="s">
        <v>95</v>
      </c>
      <c r="F7890" s="5"/>
      <c r="G7890" s="6">
        <v>62</v>
      </c>
      <c r="H7890" s="7">
        <v>43</v>
      </c>
      <c r="I7890" s="1">
        <v>10</v>
      </c>
      <c r="J7890" s="1">
        <v>1</v>
      </c>
      <c r="K7890" s="1">
        <v>3</v>
      </c>
      <c r="L7890" s="1">
        <v>4</v>
      </c>
      <c r="M7890" s="11">
        <v>1</v>
      </c>
    </row>
    <row r="7891" spans="2:14" x14ac:dyDescent="0.25">
      <c r="C7891" s="122"/>
      <c r="D7891" s="120"/>
      <c r="E7891" s="9"/>
      <c r="F7891" s="10"/>
      <c r="G7891" s="8">
        <v>100</v>
      </c>
      <c r="H7891" s="13">
        <v>69.354838709676997</v>
      </c>
      <c r="I7891" s="2">
        <v>16.129032258064999</v>
      </c>
      <c r="J7891" s="2">
        <v>1.6129032258060001</v>
      </c>
      <c r="K7891" s="2">
        <v>4.8387096774189997</v>
      </c>
      <c r="L7891" s="2">
        <v>6.4516129032259997</v>
      </c>
      <c r="M7891" s="14">
        <v>1.6129032258060001</v>
      </c>
    </row>
    <row r="7892" spans="2:14" x14ac:dyDescent="0.25">
      <c r="C7892" s="122"/>
      <c r="D7892" s="120"/>
      <c r="E7892" s="4" t="s">
        <v>87</v>
      </c>
      <c r="F7892" s="5"/>
      <c r="G7892" s="6">
        <v>263</v>
      </c>
      <c r="H7892" s="7">
        <v>181</v>
      </c>
      <c r="I7892" s="1">
        <v>37</v>
      </c>
      <c r="J7892" s="1">
        <v>13</v>
      </c>
      <c r="K7892" s="1">
        <v>10</v>
      </c>
      <c r="L7892" s="1">
        <v>17</v>
      </c>
      <c r="M7892" s="11">
        <v>5</v>
      </c>
    </row>
    <row r="7893" spans="2:14" x14ac:dyDescent="0.25">
      <c r="C7893" s="126"/>
      <c r="D7893" s="123"/>
      <c r="E7893" s="67"/>
      <c r="F7893" s="58"/>
      <c r="G7893" s="75">
        <v>100</v>
      </c>
      <c r="H7893" s="83">
        <v>68.821292775665</v>
      </c>
      <c r="I7893" s="41">
        <v>14.068441064639</v>
      </c>
      <c r="J7893" s="41">
        <v>4.9429657794680004</v>
      </c>
      <c r="K7893" s="41">
        <v>3.8022813688210002</v>
      </c>
      <c r="L7893" s="41">
        <v>6.4638783269960003</v>
      </c>
      <c r="M7893" s="84">
        <v>1.9011406844109999</v>
      </c>
    </row>
    <row r="7895" spans="2:14" x14ac:dyDescent="0.25">
      <c r="B7895" s="48" t="str">
        <f xml:space="preserve"> HYPERLINK("#'目次'!B44", "[38]")</f>
        <v>[38]</v>
      </c>
      <c r="C7895" s="35" t="s">
        <v>361</v>
      </c>
    </row>
    <row r="7898" spans="2:14" x14ac:dyDescent="0.25">
      <c r="C7898" s="35" t="s">
        <v>14</v>
      </c>
    </row>
    <row r="7899" spans="2:14" ht="88.2" x14ac:dyDescent="0.25">
      <c r="C7899" s="115"/>
      <c r="D7899" s="116"/>
      <c r="E7899" s="116"/>
      <c r="F7899" s="116"/>
      <c r="G7899" s="44" t="s">
        <v>15</v>
      </c>
      <c r="H7899" s="43" t="s">
        <v>362</v>
      </c>
      <c r="I7899" s="26" t="s">
        <v>363</v>
      </c>
      <c r="J7899" s="26" t="s">
        <v>364</v>
      </c>
      <c r="K7899" s="26" t="s">
        <v>365</v>
      </c>
      <c r="L7899" s="26" t="s">
        <v>366</v>
      </c>
      <c r="M7899" s="26" t="s">
        <v>367</v>
      </c>
      <c r="N7899" s="49" t="s">
        <v>18</v>
      </c>
    </row>
    <row r="7900" spans="2:14" x14ac:dyDescent="0.25">
      <c r="C7900" s="117"/>
      <c r="D7900" s="118"/>
      <c r="E7900" s="118"/>
      <c r="F7900" s="118"/>
      <c r="G7900" s="46"/>
      <c r="H7900" s="47"/>
      <c r="I7900" s="27"/>
      <c r="J7900" s="27"/>
      <c r="K7900" s="27"/>
      <c r="L7900" s="27"/>
      <c r="M7900" s="27"/>
      <c r="N7900" s="45"/>
    </row>
    <row r="7901" spans="2:14" x14ac:dyDescent="0.25">
      <c r="C7901" s="77"/>
      <c r="D7901" s="17"/>
      <c r="E7901" s="76" t="s">
        <v>15</v>
      </c>
      <c r="F7901" s="73"/>
      <c r="G7901" s="57">
        <v>2414</v>
      </c>
      <c r="H7901" s="31">
        <v>1716</v>
      </c>
      <c r="I7901" s="31">
        <v>1179</v>
      </c>
      <c r="J7901" s="31">
        <v>980</v>
      </c>
      <c r="K7901" s="31">
        <v>914</v>
      </c>
      <c r="L7901" s="31">
        <v>975</v>
      </c>
      <c r="M7901" s="31">
        <v>318</v>
      </c>
      <c r="N7901" s="68">
        <v>92</v>
      </c>
    </row>
    <row r="7902" spans="2:14" x14ac:dyDescent="0.25">
      <c r="C7902" s="67"/>
      <c r="D7902" s="58"/>
      <c r="E7902" s="58"/>
      <c r="F7902" s="78"/>
      <c r="G7902" s="8">
        <v>100</v>
      </c>
      <c r="H7902" s="2">
        <v>71.085335542668005</v>
      </c>
      <c r="I7902" s="2">
        <v>48.840099420050002</v>
      </c>
      <c r="J7902" s="2">
        <v>40.596520298260003</v>
      </c>
      <c r="K7902" s="2">
        <v>37.862468931233998</v>
      </c>
      <c r="L7902" s="2">
        <v>40.389395194697997</v>
      </c>
      <c r="M7902" s="2">
        <v>13.173156586577999</v>
      </c>
      <c r="N7902" s="14">
        <v>3.8111019055509998</v>
      </c>
    </row>
    <row r="7903" spans="2:14" x14ac:dyDescent="0.25">
      <c r="C7903" s="124" t="s">
        <v>19</v>
      </c>
      <c r="D7903" s="119" t="s">
        <v>20</v>
      </c>
      <c r="E7903" s="18" t="s">
        <v>21</v>
      </c>
      <c r="F7903" s="17"/>
      <c r="G7903" s="19">
        <v>1139</v>
      </c>
      <c r="H7903" s="21">
        <v>851</v>
      </c>
      <c r="I7903" s="3">
        <v>604</v>
      </c>
      <c r="J7903" s="3">
        <v>472</v>
      </c>
      <c r="K7903" s="3">
        <v>481</v>
      </c>
      <c r="L7903" s="3">
        <v>453</v>
      </c>
      <c r="M7903" s="3">
        <v>120</v>
      </c>
      <c r="N7903" s="22">
        <v>46</v>
      </c>
    </row>
    <row r="7904" spans="2:14" x14ac:dyDescent="0.25">
      <c r="C7904" s="125"/>
      <c r="D7904" s="120"/>
      <c r="E7904" s="9"/>
      <c r="F7904" s="10"/>
      <c r="G7904" s="8">
        <v>100</v>
      </c>
      <c r="H7904" s="13">
        <v>74.714661984196994</v>
      </c>
      <c r="I7904" s="2">
        <v>53.028972783142997</v>
      </c>
      <c r="J7904" s="2">
        <v>41.439859525899998</v>
      </c>
      <c r="K7904" s="2">
        <v>42.230026338894</v>
      </c>
      <c r="L7904" s="2">
        <v>39.771729587357001</v>
      </c>
      <c r="M7904" s="2">
        <v>10.535557506585</v>
      </c>
      <c r="N7904" s="14">
        <v>4.038630377524</v>
      </c>
    </row>
    <row r="7905" spans="3:14" x14ac:dyDescent="0.25">
      <c r="C7905" s="125"/>
      <c r="D7905" s="120"/>
      <c r="E7905" s="4" t="s">
        <v>22</v>
      </c>
      <c r="F7905" s="5"/>
      <c r="G7905" s="6">
        <v>1275</v>
      </c>
      <c r="H7905" s="7">
        <v>865</v>
      </c>
      <c r="I7905" s="1">
        <v>575</v>
      </c>
      <c r="J7905" s="1">
        <v>508</v>
      </c>
      <c r="K7905" s="1">
        <v>433</v>
      </c>
      <c r="L7905" s="1">
        <v>522</v>
      </c>
      <c r="M7905" s="1">
        <v>198</v>
      </c>
      <c r="N7905" s="11">
        <v>46</v>
      </c>
    </row>
    <row r="7906" spans="3:14" x14ac:dyDescent="0.25">
      <c r="C7906" s="125"/>
      <c r="D7906" s="120"/>
      <c r="E7906" s="9"/>
      <c r="F7906" s="10"/>
      <c r="G7906" s="8">
        <v>100</v>
      </c>
      <c r="H7906" s="13">
        <v>67.843137254902004</v>
      </c>
      <c r="I7906" s="2">
        <v>45.098039215686001</v>
      </c>
      <c r="J7906" s="2">
        <v>39.843137254901997</v>
      </c>
      <c r="K7906" s="2">
        <v>33.960784313725</v>
      </c>
      <c r="L7906" s="2">
        <v>40.941176470587997</v>
      </c>
      <c r="M7906" s="2">
        <v>15.529411764705999</v>
      </c>
      <c r="N7906" s="14">
        <v>3.6078431372550002</v>
      </c>
    </row>
    <row r="7907" spans="3:14" x14ac:dyDescent="0.25">
      <c r="C7907" s="121" t="s">
        <v>23</v>
      </c>
      <c r="D7907" s="121" t="s">
        <v>24</v>
      </c>
      <c r="E7907" s="18" t="s">
        <v>25</v>
      </c>
      <c r="F7907" s="17"/>
      <c r="G7907" s="19">
        <v>515</v>
      </c>
      <c r="H7907" s="21">
        <v>445</v>
      </c>
      <c r="I7907" s="3">
        <v>340</v>
      </c>
      <c r="J7907" s="3">
        <v>274</v>
      </c>
      <c r="K7907" s="3">
        <v>229</v>
      </c>
      <c r="L7907" s="3">
        <v>255</v>
      </c>
      <c r="M7907" s="3">
        <v>29</v>
      </c>
      <c r="N7907" s="22">
        <v>5</v>
      </c>
    </row>
    <row r="7908" spans="3:14" x14ac:dyDescent="0.25">
      <c r="C7908" s="125"/>
      <c r="D7908" s="122"/>
      <c r="E7908" s="9"/>
      <c r="F7908" s="10"/>
      <c r="G7908" s="8">
        <v>100</v>
      </c>
      <c r="H7908" s="13">
        <v>86.407766990290995</v>
      </c>
      <c r="I7908" s="2">
        <v>66.019417475728005</v>
      </c>
      <c r="J7908" s="2">
        <v>53.203883495146002</v>
      </c>
      <c r="K7908" s="2">
        <v>44.466019417475998</v>
      </c>
      <c r="L7908" s="2">
        <v>49.514563106795997</v>
      </c>
      <c r="M7908" s="2">
        <v>5.6310679611649999</v>
      </c>
      <c r="N7908" s="14">
        <v>0.97087378640800004</v>
      </c>
    </row>
    <row r="7909" spans="3:14" x14ac:dyDescent="0.25">
      <c r="C7909" s="125"/>
      <c r="D7909" s="122"/>
      <c r="E7909" s="4" t="s">
        <v>26</v>
      </c>
      <c r="F7909" s="5"/>
      <c r="G7909" s="6">
        <v>718</v>
      </c>
      <c r="H7909" s="7">
        <v>563</v>
      </c>
      <c r="I7909" s="1">
        <v>370</v>
      </c>
      <c r="J7909" s="1">
        <v>322</v>
      </c>
      <c r="K7909" s="1">
        <v>294</v>
      </c>
      <c r="L7909" s="1">
        <v>315</v>
      </c>
      <c r="M7909" s="1">
        <v>64</v>
      </c>
      <c r="N7909" s="11">
        <v>14</v>
      </c>
    </row>
    <row r="7910" spans="3:14" x14ac:dyDescent="0.25">
      <c r="C7910" s="125"/>
      <c r="D7910" s="122"/>
      <c r="E7910" s="9"/>
      <c r="F7910" s="10"/>
      <c r="G7910" s="8">
        <v>100</v>
      </c>
      <c r="H7910" s="13">
        <v>78.412256267409006</v>
      </c>
      <c r="I7910" s="2">
        <v>51.532033426184</v>
      </c>
      <c r="J7910" s="2">
        <v>44.846796657382001</v>
      </c>
      <c r="K7910" s="2">
        <v>40.947075208914001</v>
      </c>
      <c r="L7910" s="2">
        <v>43.871866295265001</v>
      </c>
      <c r="M7910" s="2">
        <v>8.9136490250700007</v>
      </c>
      <c r="N7910" s="14">
        <v>1.949860724234</v>
      </c>
    </row>
    <row r="7911" spans="3:14" x14ac:dyDescent="0.25">
      <c r="C7911" s="125"/>
      <c r="D7911" s="122"/>
      <c r="E7911" s="4" t="s">
        <v>27</v>
      </c>
      <c r="F7911" s="5"/>
      <c r="G7911" s="6">
        <v>492</v>
      </c>
      <c r="H7911" s="7">
        <v>333</v>
      </c>
      <c r="I7911" s="1">
        <v>238</v>
      </c>
      <c r="J7911" s="1">
        <v>204</v>
      </c>
      <c r="K7911" s="1">
        <v>188</v>
      </c>
      <c r="L7911" s="1">
        <v>205</v>
      </c>
      <c r="M7911" s="1">
        <v>60</v>
      </c>
      <c r="N7911" s="11">
        <v>27</v>
      </c>
    </row>
    <row r="7912" spans="3:14" x14ac:dyDescent="0.25">
      <c r="C7912" s="125"/>
      <c r="D7912" s="122"/>
      <c r="E7912" s="9"/>
      <c r="F7912" s="10"/>
      <c r="G7912" s="8">
        <v>100</v>
      </c>
      <c r="H7912" s="13">
        <v>67.682926829267998</v>
      </c>
      <c r="I7912" s="2">
        <v>48.373983739837001</v>
      </c>
      <c r="J7912" s="2">
        <v>41.463414634145998</v>
      </c>
      <c r="K7912" s="2">
        <v>38.211382113821003</v>
      </c>
      <c r="L7912" s="2">
        <v>41.666666666666998</v>
      </c>
      <c r="M7912" s="2">
        <v>12.195121951220001</v>
      </c>
      <c r="N7912" s="14">
        <v>5.4878048780490003</v>
      </c>
    </row>
    <row r="7913" spans="3:14" x14ac:dyDescent="0.25">
      <c r="C7913" s="125"/>
      <c r="D7913" s="122"/>
      <c r="E7913" s="4" t="s">
        <v>28</v>
      </c>
      <c r="F7913" s="5"/>
      <c r="G7913" s="6">
        <v>390</v>
      </c>
      <c r="H7913" s="7">
        <v>228</v>
      </c>
      <c r="I7913" s="1">
        <v>161</v>
      </c>
      <c r="J7913" s="1">
        <v>110</v>
      </c>
      <c r="K7913" s="1">
        <v>134</v>
      </c>
      <c r="L7913" s="1">
        <v>133</v>
      </c>
      <c r="M7913" s="1">
        <v>61</v>
      </c>
      <c r="N7913" s="11">
        <v>28</v>
      </c>
    </row>
    <row r="7914" spans="3:14" x14ac:dyDescent="0.25">
      <c r="C7914" s="125"/>
      <c r="D7914" s="122"/>
      <c r="E7914" s="9"/>
      <c r="F7914" s="10"/>
      <c r="G7914" s="8">
        <v>100</v>
      </c>
      <c r="H7914" s="13">
        <v>58.461538461537998</v>
      </c>
      <c r="I7914" s="2">
        <v>41.282051282051</v>
      </c>
      <c r="J7914" s="2">
        <v>28.205128205127998</v>
      </c>
      <c r="K7914" s="2">
        <v>34.358974358974002</v>
      </c>
      <c r="L7914" s="2">
        <v>34.102564102564003</v>
      </c>
      <c r="M7914" s="2">
        <v>15.641025641025999</v>
      </c>
      <c r="N7914" s="14">
        <v>7.1794871794870003</v>
      </c>
    </row>
    <row r="7915" spans="3:14" x14ac:dyDescent="0.25">
      <c r="C7915" s="125"/>
      <c r="D7915" s="122"/>
      <c r="E7915" s="4" t="s">
        <v>29</v>
      </c>
      <c r="F7915" s="5"/>
      <c r="G7915" s="6">
        <v>206</v>
      </c>
      <c r="H7915" s="7">
        <v>113</v>
      </c>
      <c r="I7915" s="1">
        <v>54</v>
      </c>
      <c r="J7915" s="1">
        <v>52</v>
      </c>
      <c r="K7915" s="1">
        <v>55</v>
      </c>
      <c r="L7915" s="1">
        <v>51</v>
      </c>
      <c r="M7915" s="1">
        <v>63</v>
      </c>
      <c r="N7915" s="11">
        <v>13</v>
      </c>
    </row>
    <row r="7916" spans="3:14" x14ac:dyDescent="0.25">
      <c r="C7916" s="125"/>
      <c r="D7916" s="122"/>
      <c r="E7916" s="9"/>
      <c r="F7916" s="10"/>
      <c r="G7916" s="8">
        <v>100</v>
      </c>
      <c r="H7916" s="13">
        <v>54.854368932039002</v>
      </c>
      <c r="I7916" s="2">
        <v>26.213592233010001</v>
      </c>
      <c r="J7916" s="2">
        <v>25.242718446602002</v>
      </c>
      <c r="K7916" s="2">
        <v>26.699029126214</v>
      </c>
      <c r="L7916" s="2">
        <v>24.757281553397998</v>
      </c>
      <c r="M7916" s="2">
        <v>30.582524271844999</v>
      </c>
      <c r="N7916" s="14">
        <v>6.3106796116500004</v>
      </c>
    </row>
    <row r="7917" spans="3:14" x14ac:dyDescent="0.25">
      <c r="C7917" s="125"/>
      <c r="D7917" s="122"/>
      <c r="E7917" s="4" t="s">
        <v>30</v>
      </c>
      <c r="F7917" s="5"/>
      <c r="G7917" s="6">
        <v>76</v>
      </c>
      <c r="H7917" s="7">
        <v>28</v>
      </c>
      <c r="I7917" s="1">
        <v>13</v>
      </c>
      <c r="J7917" s="1">
        <v>15</v>
      </c>
      <c r="K7917" s="1">
        <v>13</v>
      </c>
      <c r="L7917" s="1">
        <v>14</v>
      </c>
      <c r="M7917" s="1">
        <v>34</v>
      </c>
      <c r="N7917" s="11">
        <v>4</v>
      </c>
    </row>
    <row r="7918" spans="3:14" x14ac:dyDescent="0.25">
      <c r="C7918" s="125"/>
      <c r="D7918" s="122"/>
      <c r="E7918" s="9"/>
      <c r="F7918" s="10"/>
      <c r="G7918" s="8">
        <v>100</v>
      </c>
      <c r="H7918" s="13">
        <v>36.842105263157997</v>
      </c>
      <c r="I7918" s="2">
        <v>17.105263157894999</v>
      </c>
      <c r="J7918" s="2">
        <v>19.736842105263001</v>
      </c>
      <c r="K7918" s="2">
        <v>17.105263157894999</v>
      </c>
      <c r="L7918" s="2">
        <v>18.421052631578998</v>
      </c>
      <c r="M7918" s="2">
        <v>44.736842105263001</v>
      </c>
      <c r="N7918" s="14">
        <v>5.2631578947369997</v>
      </c>
    </row>
    <row r="7919" spans="3:14" x14ac:dyDescent="0.25">
      <c r="C7919" s="125"/>
      <c r="D7919" s="122"/>
      <c r="E7919" s="4" t="s">
        <v>31</v>
      </c>
      <c r="F7919" s="5"/>
      <c r="G7919" s="6">
        <v>17</v>
      </c>
      <c r="H7919" s="7">
        <v>6</v>
      </c>
      <c r="I7919" s="1">
        <v>3</v>
      </c>
      <c r="J7919" s="1">
        <v>3</v>
      </c>
      <c r="K7919" s="1">
        <v>1</v>
      </c>
      <c r="L7919" s="1">
        <v>2</v>
      </c>
      <c r="M7919" s="1">
        <v>7</v>
      </c>
      <c r="N7919" s="11">
        <v>1</v>
      </c>
    </row>
    <row r="7920" spans="3:14" x14ac:dyDescent="0.25">
      <c r="C7920" s="125"/>
      <c r="D7920" s="122"/>
      <c r="E7920" s="9"/>
      <c r="F7920" s="10"/>
      <c r="G7920" s="8">
        <v>100</v>
      </c>
      <c r="H7920" s="13">
        <v>35.294117647058997</v>
      </c>
      <c r="I7920" s="2">
        <v>17.647058823529001</v>
      </c>
      <c r="J7920" s="2">
        <v>17.647058823529001</v>
      </c>
      <c r="K7920" s="2">
        <v>5.8823529411760003</v>
      </c>
      <c r="L7920" s="2">
        <v>11.764705882353001</v>
      </c>
      <c r="M7920" s="2">
        <v>41.176470588234999</v>
      </c>
      <c r="N7920" s="14">
        <v>5.8823529411760003</v>
      </c>
    </row>
    <row r="7921" spans="3:14" x14ac:dyDescent="0.25">
      <c r="C7921" s="125"/>
      <c r="D7921" s="122"/>
      <c r="E7921" s="4" t="s">
        <v>32</v>
      </c>
      <c r="F7921" s="5"/>
      <c r="G7921" s="6">
        <v>1233</v>
      </c>
      <c r="H7921" s="7">
        <v>1008</v>
      </c>
      <c r="I7921" s="1">
        <v>710</v>
      </c>
      <c r="J7921" s="1">
        <v>596</v>
      </c>
      <c r="K7921" s="1">
        <v>523</v>
      </c>
      <c r="L7921" s="1">
        <v>570</v>
      </c>
      <c r="M7921" s="1">
        <v>93</v>
      </c>
      <c r="N7921" s="11">
        <v>19</v>
      </c>
    </row>
    <row r="7922" spans="3:14" x14ac:dyDescent="0.25">
      <c r="C7922" s="125"/>
      <c r="D7922" s="122"/>
      <c r="E7922" s="9"/>
      <c r="F7922" s="10"/>
      <c r="G7922" s="8">
        <v>100</v>
      </c>
      <c r="H7922" s="13">
        <v>81.751824817517999</v>
      </c>
      <c r="I7922" s="2">
        <v>57.583130575830999</v>
      </c>
      <c r="J7922" s="2">
        <v>48.337388483373999</v>
      </c>
      <c r="K7922" s="2">
        <v>42.416869424169001</v>
      </c>
      <c r="L7922" s="2">
        <v>46.228710462286998</v>
      </c>
      <c r="M7922" s="2">
        <v>7.5425790754259996</v>
      </c>
      <c r="N7922" s="14">
        <v>1.5409570154100001</v>
      </c>
    </row>
    <row r="7923" spans="3:14" x14ac:dyDescent="0.25">
      <c r="C7923" s="125"/>
      <c r="D7923" s="122"/>
      <c r="E7923" s="4" t="s">
        <v>33</v>
      </c>
      <c r="F7923" s="5"/>
      <c r="G7923" s="6">
        <v>882</v>
      </c>
      <c r="H7923" s="7">
        <v>561</v>
      </c>
      <c r="I7923" s="1">
        <v>399</v>
      </c>
      <c r="J7923" s="1">
        <v>314</v>
      </c>
      <c r="K7923" s="1">
        <v>322</v>
      </c>
      <c r="L7923" s="1">
        <v>338</v>
      </c>
      <c r="M7923" s="1">
        <v>121</v>
      </c>
      <c r="N7923" s="11">
        <v>55</v>
      </c>
    </row>
    <row r="7924" spans="3:14" x14ac:dyDescent="0.25">
      <c r="C7924" s="125"/>
      <c r="D7924" s="122"/>
      <c r="E7924" s="9"/>
      <c r="F7924" s="10"/>
      <c r="G7924" s="8">
        <v>100</v>
      </c>
      <c r="H7924" s="13">
        <v>63.605442176871001</v>
      </c>
      <c r="I7924" s="2">
        <v>45.238095238094999</v>
      </c>
      <c r="J7924" s="2">
        <v>35.600907029478002</v>
      </c>
      <c r="K7924" s="2">
        <v>36.507936507937004</v>
      </c>
      <c r="L7924" s="2">
        <v>38.321995464853003</v>
      </c>
      <c r="M7924" s="2">
        <v>13.718820861677999</v>
      </c>
      <c r="N7924" s="14">
        <v>6.2358276643990003</v>
      </c>
    </row>
    <row r="7925" spans="3:14" x14ac:dyDescent="0.25">
      <c r="C7925" s="125"/>
      <c r="D7925" s="122"/>
      <c r="E7925" s="4" t="s">
        <v>34</v>
      </c>
      <c r="F7925" s="5"/>
      <c r="G7925" s="6">
        <v>299</v>
      </c>
      <c r="H7925" s="7">
        <v>147</v>
      </c>
      <c r="I7925" s="1">
        <v>70</v>
      </c>
      <c r="J7925" s="1">
        <v>70</v>
      </c>
      <c r="K7925" s="1">
        <v>69</v>
      </c>
      <c r="L7925" s="1">
        <v>67</v>
      </c>
      <c r="M7925" s="1">
        <v>104</v>
      </c>
      <c r="N7925" s="11">
        <v>18</v>
      </c>
    </row>
    <row r="7926" spans="3:14" x14ac:dyDescent="0.25">
      <c r="C7926" s="125"/>
      <c r="D7926" s="122"/>
      <c r="E7926" s="9"/>
      <c r="F7926" s="10"/>
      <c r="G7926" s="8">
        <v>100</v>
      </c>
      <c r="H7926" s="13">
        <v>49.163879598662</v>
      </c>
      <c r="I7926" s="2">
        <v>23.411371237457999</v>
      </c>
      <c r="J7926" s="2">
        <v>23.411371237457999</v>
      </c>
      <c r="K7926" s="2">
        <v>23.076923076922998</v>
      </c>
      <c r="L7926" s="2">
        <v>22.408026755853001</v>
      </c>
      <c r="M7926" s="2">
        <v>34.782608695652002</v>
      </c>
      <c r="N7926" s="14">
        <v>6.020066889632</v>
      </c>
    </row>
    <row r="7927" spans="3:14" x14ac:dyDescent="0.25">
      <c r="C7927" s="125"/>
      <c r="D7927" s="122"/>
      <c r="E7927" s="4" t="s">
        <v>35</v>
      </c>
      <c r="F7927" s="5"/>
      <c r="G7927" s="6">
        <v>1181</v>
      </c>
      <c r="H7927" s="7">
        <v>708</v>
      </c>
      <c r="I7927" s="1">
        <v>469</v>
      </c>
      <c r="J7927" s="1">
        <v>384</v>
      </c>
      <c r="K7927" s="1">
        <v>391</v>
      </c>
      <c r="L7927" s="1">
        <v>405</v>
      </c>
      <c r="M7927" s="1">
        <v>225</v>
      </c>
      <c r="N7927" s="11">
        <v>73</v>
      </c>
    </row>
    <row r="7928" spans="3:14" x14ac:dyDescent="0.25">
      <c r="C7928" s="125"/>
      <c r="D7928" s="122"/>
      <c r="E7928" s="9"/>
      <c r="F7928" s="10"/>
      <c r="G7928" s="8">
        <v>100</v>
      </c>
      <c r="H7928" s="13">
        <v>59.949195596952002</v>
      </c>
      <c r="I7928" s="2">
        <v>39.712108382727003</v>
      </c>
      <c r="J7928" s="2">
        <v>32.514817950888997</v>
      </c>
      <c r="K7928" s="2">
        <v>33.107535986452</v>
      </c>
      <c r="L7928" s="2">
        <v>34.292972057577998</v>
      </c>
      <c r="M7928" s="2">
        <v>19.051651143099001</v>
      </c>
      <c r="N7928" s="14">
        <v>6.1812023708719996</v>
      </c>
    </row>
    <row r="7929" spans="3:14" x14ac:dyDescent="0.25">
      <c r="C7929" s="125"/>
      <c r="D7929" s="121" t="s">
        <v>21</v>
      </c>
      <c r="E7929" s="18" t="s">
        <v>25</v>
      </c>
      <c r="F7929" s="17"/>
      <c r="G7929" s="19">
        <v>268</v>
      </c>
      <c r="H7929" s="21">
        <v>232</v>
      </c>
      <c r="I7929" s="3">
        <v>175</v>
      </c>
      <c r="J7929" s="3">
        <v>138</v>
      </c>
      <c r="K7929" s="3">
        <v>123</v>
      </c>
      <c r="L7929" s="3">
        <v>118</v>
      </c>
      <c r="M7929" s="3">
        <v>16</v>
      </c>
      <c r="N7929" s="22">
        <v>3</v>
      </c>
    </row>
    <row r="7930" spans="3:14" x14ac:dyDescent="0.25">
      <c r="C7930" s="125"/>
      <c r="D7930" s="122"/>
      <c r="E7930" s="9"/>
      <c r="F7930" s="10"/>
      <c r="G7930" s="8">
        <v>100</v>
      </c>
      <c r="H7930" s="13">
        <v>86.567164179103997</v>
      </c>
      <c r="I7930" s="2">
        <v>65.298507462686999</v>
      </c>
      <c r="J7930" s="2">
        <v>51.492537313432997</v>
      </c>
      <c r="K7930" s="2">
        <v>45.895522388060002</v>
      </c>
      <c r="L7930" s="2">
        <v>44.029850746268998</v>
      </c>
      <c r="M7930" s="2">
        <v>5.9701492537309999</v>
      </c>
      <c r="N7930" s="14">
        <v>1.119402985075</v>
      </c>
    </row>
    <row r="7931" spans="3:14" x14ac:dyDescent="0.25">
      <c r="C7931" s="125"/>
      <c r="D7931" s="122"/>
      <c r="E7931" s="4" t="s">
        <v>26</v>
      </c>
      <c r="F7931" s="5"/>
      <c r="G7931" s="6">
        <v>338</v>
      </c>
      <c r="H7931" s="7">
        <v>272</v>
      </c>
      <c r="I7931" s="1">
        <v>175</v>
      </c>
      <c r="J7931" s="1">
        <v>139</v>
      </c>
      <c r="K7931" s="1">
        <v>140</v>
      </c>
      <c r="L7931" s="1">
        <v>134</v>
      </c>
      <c r="M7931" s="1">
        <v>28</v>
      </c>
      <c r="N7931" s="11">
        <v>6</v>
      </c>
    </row>
    <row r="7932" spans="3:14" x14ac:dyDescent="0.25">
      <c r="C7932" s="125"/>
      <c r="D7932" s="122"/>
      <c r="E7932" s="9"/>
      <c r="F7932" s="10"/>
      <c r="G7932" s="8">
        <v>100</v>
      </c>
      <c r="H7932" s="13">
        <v>80.473372781064995</v>
      </c>
      <c r="I7932" s="2">
        <v>51.775147928994002</v>
      </c>
      <c r="J7932" s="2">
        <v>41.124260355030003</v>
      </c>
      <c r="K7932" s="2">
        <v>41.420118343195</v>
      </c>
      <c r="L7932" s="2">
        <v>39.644970414200998</v>
      </c>
      <c r="M7932" s="2">
        <v>8.2840236686389996</v>
      </c>
      <c r="N7932" s="14">
        <v>1.775147928994</v>
      </c>
    </row>
    <row r="7933" spans="3:14" x14ac:dyDescent="0.25">
      <c r="C7933" s="125"/>
      <c r="D7933" s="122"/>
      <c r="E7933" s="4" t="s">
        <v>27</v>
      </c>
      <c r="F7933" s="5"/>
      <c r="G7933" s="6">
        <v>241</v>
      </c>
      <c r="H7933" s="7">
        <v>169</v>
      </c>
      <c r="I7933" s="1">
        <v>128</v>
      </c>
      <c r="J7933" s="1">
        <v>107</v>
      </c>
      <c r="K7933" s="1">
        <v>111</v>
      </c>
      <c r="L7933" s="1">
        <v>102</v>
      </c>
      <c r="M7933" s="1">
        <v>28</v>
      </c>
      <c r="N7933" s="11">
        <v>16</v>
      </c>
    </row>
    <row r="7934" spans="3:14" x14ac:dyDescent="0.25">
      <c r="C7934" s="125"/>
      <c r="D7934" s="122"/>
      <c r="E7934" s="9"/>
      <c r="F7934" s="10"/>
      <c r="G7934" s="8">
        <v>100</v>
      </c>
      <c r="H7934" s="13">
        <v>70.124481327801007</v>
      </c>
      <c r="I7934" s="2">
        <v>53.112033195020999</v>
      </c>
      <c r="J7934" s="2">
        <v>44.398340248963002</v>
      </c>
      <c r="K7934" s="2">
        <v>46.058091286306997</v>
      </c>
      <c r="L7934" s="2">
        <v>42.323651452282</v>
      </c>
      <c r="M7934" s="2">
        <v>11.618257261410999</v>
      </c>
      <c r="N7934" s="14">
        <v>6.6390041493779997</v>
      </c>
    </row>
    <row r="7935" spans="3:14" x14ac:dyDescent="0.25">
      <c r="C7935" s="125"/>
      <c r="D7935" s="122"/>
      <c r="E7935" s="4" t="s">
        <v>28</v>
      </c>
      <c r="F7935" s="5"/>
      <c r="G7935" s="6">
        <v>180</v>
      </c>
      <c r="H7935" s="7">
        <v>111</v>
      </c>
      <c r="I7935" s="1">
        <v>86</v>
      </c>
      <c r="J7935" s="1">
        <v>52</v>
      </c>
      <c r="K7935" s="1">
        <v>66</v>
      </c>
      <c r="L7935" s="1">
        <v>64</v>
      </c>
      <c r="M7935" s="1">
        <v>26</v>
      </c>
      <c r="N7935" s="11">
        <v>10</v>
      </c>
    </row>
    <row r="7936" spans="3:14" x14ac:dyDescent="0.25">
      <c r="C7936" s="125"/>
      <c r="D7936" s="122"/>
      <c r="E7936" s="9"/>
      <c r="F7936" s="10"/>
      <c r="G7936" s="8">
        <v>100</v>
      </c>
      <c r="H7936" s="13">
        <v>61.666666666666998</v>
      </c>
      <c r="I7936" s="2">
        <v>47.777777777777999</v>
      </c>
      <c r="J7936" s="2">
        <v>28.888888888888999</v>
      </c>
      <c r="K7936" s="2">
        <v>36.666666666666998</v>
      </c>
      <c r="L7936" s="2">
        <v>35.555555555555998</v>
      </c>
      <c r="M7936" s="2">
        <v>14.444444444444001</v>
      </c>
      <c r="N7936" s="14">
        <v>5.5555555555560003</v>
      </c>
    </row>
    <row r="7937" spans="3:14" x14ac:dyDescent="0.25">
      <c r="C7937" s="125"/>
      <c r="D7937" s="122"/>
      <c r="E7937" s="4" t="s">
        <v>29</v>
      </c>
      <c r="F7937" s="5"/>
      <c r="G7937" s="6">
        <v>83</v>
      </c>
      <c r="H7937" s="7">
        <v>54</v>
      </c>
      <c r="I7937" s="1">
        <v>32</v>
      </c>
      <c r="J7937" s="1">
        <v>27</v>
      </c>
      <c r="K7937" s="1">
        <v>32</v>
      </c>
      <c r="L7937" s="1">
        <v>28</v>
      </c>
      <c r="M7937" s="1">
        <v>15</v>
      </c>
      <c r="N7937" s="11">
        <v>7</v>
      </c>
    </row>
    <row r="7938" spans="3:14" x14ac:dyDescent="0.25">
      <c r="C7938" s="125"/>
      <c r="D7938" s="122"/>
      <c r="E7938" s="9"/>
      <c r="F7938" s="10"/>
      <c r="G7938" s="8">
        <v>100</v>
      </c>
      <c r="H7938" s="13">
        <v>65.060240963854994</v>
      </c>
      <c r="I7938" s="2">
        <v>38.554216867469997</v>
      </c>
      <c r="J7938" s="2">
        <v>32.530120481928002</v>
      </c>
      <c r="K7938" s="2">
        <v>38.554216867469997</v>
      </c>
      <c r="L7938" s="2">
        <v>33.734939759036003</v>
      </c>
      <c r="M7938" s="2">
        <v>18.072289156627001</v>
      </c>
      <c r="N7938" s="14">
        <v>8.4337349397590007</v>
      </c>
    </row>
    <row r="7939" spans="3:14" x14ac:dyDescent="0.25">
      <c r="C7939" s="125"/>
      <c r="D7939" s="122"/>
      <c r="E7939" s="4" t="s">
        <v>30</v>
      </c>
      <c r="F7939" s="5"/>
      <c r="G7939" s="6">
        <v>26</v>
      </c>
      <c r="H7939" s="7">
        <v>11</v>
      </c>
      <c r="I7939" s="1">
        <v>7</v>
      </c>
      <c r="J7939" s="1">
        <v>7</v>
      </c>
      <c r="K7939" s="1">
        <v>8</v>
      </c>
      <c r="L7939" s="1">
        <v>6</v>
      </c>
      <c r="M7939" s="1">
        <v>7</v>
      </c>
      <c r="N7939" s="11">
        <v>4</v>
      </c>
    </row>
    <row r="7940" spans="3:14" x14ac:dyDescent="0.25">
      <c r="C7940" s="125"/>
      <c r="D7940" s="122"/>
      <c r="E7940" s="9"/>
      <c r="F7940" s="10"/>
      <c r="G7940" s="8">
        <v>100</v>
      </c>
      <c r="H7940" s="13">
        <v>42.307692307692001</v>
      </c>
      <c r="I7940" s="2">
        <v>26.923076923077002</v>
      </c>
      <c r="J7940" s="2">
        <v>26.923076923077002</v>
      </c>
      <c r="K7940" s="2">
        <v>30.769230769231001</v>
      </c>
      <c r="L7940" s="2">
        <v>23.076923076922998</v>
      </c>
      <c r="M7940" s="2">
        <v>26.923076923077002</v>
      </c>
      <c r="N7940" s="14">
        <v>15.384615384615</v>
      </c>
    </row>
    <row r="7941" spans="3:14" x14ac:dyDescent="0.25">
      <c r="C7941" s="125"/>
      <c r="D7941" s="122"/>
      <c r="E7941" s="4" t="s">
        <v>31</v>
      </c>
      <c r="F7941" s="5"/>
      <c r="G7941" s="6">
        <v>3</v>
      </c>
      <c r="H7941" s="7">
        <v>2</v>
      </c>
      <c r="I7941" s="1">
        <v>1</v>
      </c>
      <c r="J7941" s="1">
        <v>2</v>
      </c>
      <c r="K7941" s="1">
        <v>1</v>
      </c>
      <c r="L7941" s="1">
        <v>1</v>
      </c>
      <c r="M7941" s="1">
        <v>0</v>
      </c>
      <c r="N7941" s="11">
        <v>0</v>
      </c>
    </row>
    <row r="7942" spans="3:14" x14ac:dyDescent="0.25">
      <c r="C7942" s="125"/>
      <c r="D7942" s="122"/>
      <c r="E7942" s="9"/>
      <c r="F7942" s="10"/>
      <c r="G7942" s="8">
        <v>100</v>
      </c>
      <c r="H7942" s="13">
        <v>66.666666666666998</v>
      </c>
      <c r="I7942" s="2">
        <v>33.333333333333002</v>
      </c>
      <c r="J7942" s="2">
        <v>66.666666666666998</v>
      </c>
      <c r="K7942" s="2">
        <v>33.333333333333002</v>
      </c>
      <c r="L7942" s="2">
        <v>33.333333333333002</v>
      </c>
      <c r="M7942" s="16">
        <v>0</v>
      </c>
      <c r="N7942" s="32">
        <v>0</v>
      </c>
    </row>
    <row r="7943" spans="3:14" x14ac:dyDescent="0.25">
      <c r="C7943" s="125"/>
      <c r="D7943" s="122"/>
      <c r="E7943" s="4" t="s">
        <v>32</v>
      </c>
      <c r="F7943" s="5"/>
      <c r="G7943" s="6">
        <v>606</v>
      </c>
      <c r="H7943" s="7">
        <v>504</v>
      </c>
      <c r="I7943" s="1">
        <v>350</v>
      </c>
      <c r="J7943" s="1">
        <v>277</v>
      </c>
      <c r="K7943" s="1">
        <v>263</v>
      </c>
      <c r="L7943" s="1">
        <v>252</v>
      </c>
      <c r="M7943" s="1">
        <v>44</v>
      </c>
      <c r="N7943" s="11">
        <v>9</v>
      </c>
    </row>
    <row r="7944" spans="3:14" x14ac:dyDescent="0.25">
      <c r="C7944" s="125"/>
      <c r="D7944" s="122"/>
      <c r="E7944" s="9"/>
      <c r="F7944" s="10"/>
      <c r="G7944" s="8">
        <v>100</v>
      </c>
      <c r="H7944" s="13">
        <v>83.168316831683001</v>
      </c>
      <c r="I7944" s="2">
        <v>57.755775577557998</v>
      </c>
      <c r="J7944" s="2">
        <v>45.709570957095998</v>
      </c>
      <c r="K7944" s="2">
        <v>43.399339933992998</v>
      </c>
      <c r="L7944" s="2">
        <v>41.584158415841998</v>
      </c>
      <c r="M7944" s="2">
        <v>7.2607260726070004</v>
      </c>
      <c r="N7944" s="14">
        <v>1.485148514851</v>
      </c>
    </row>
    <row r="7945" spans="3:14" x14ac:dyDescent="0.25">
      <c r="C7945" s="125"/>
      <c r="D7945" s="122"/>
      <c r="E7945" s="4" t="s">
        <v>33</v>
      </c>
      <c r="F7945" s="5"/>
      <c r="G7945" s="6">
        <v>421</v>
      </c>
      <c r="H7945" s="7">
        <v>280</v>
      </c>
      <c r="I7945" s="1">
        <v>214</v>
      </c>
      <c r="J7945" s="1">
        <v>159</v>
      </c>
      <c r="K7945" s="1">
        <v>177</v>
      </c>
      <c r="L7945" s="1">
        <v>166</v>
      </c>
      <c r="M7945" s="1">
        <v>54</v>
      </c>
      <c r="N7945" s="11">
        <v>26</v>
      </c>
    </row>
    <row r="7946" spans="3:14" x14ac:dyDescent="0.25">
      <c r="C7946" s="125"/>
      <c r="D7946" s="122"/>
      <c r="E7946" s="9"/>
      <c r="F7946" s="10"/>
      <c r="G7946" s="8">
        <v>100</v>
      </c>
      <c r="H7946" s="13">
        <v>66.508313539192002</v>
      </c>
      <c r="I7946" s="2">
        <v>50.831353919240001</v>
      </c>
      <c r="J7946" s="2">
        <v>37.767220902612998</v>
      </c>
      <c r="K7946" s="2">
        <v>42.042755344417998</v>
      </c>
      <c r="L7946" s="2">
        <v>39.429928741093001</v>
      </c>
      <c r="M7946" s="2">
        <v>12.826603325416</v>
      </c>
      <c r="N7946" s="14">
        <v>6.1757719714960002</v>
      </c>
    </row>
    <row r="7947" spans="3:14" x14ac:dyDescent="0.25">
      <c r="C7947" s="125"/>
      <c r="D7947" s="122"/>
      <c r="E7947" s="4" t="s">
        <v>34</v>
      </c>
      <c r="F7947" s="5"/>
      <c r="G7947" s="6">
        <v>112</v>
      </c>
      <c r="H7947" s="7">
        <v>67</v>
      </c>
      <c r="I7947" s="1">
        <v>40</v>
      </c>
      <c r="J7947" s="1">
        <v>36</v>
      </c>
      <c r="K7947" s="1">
        <v>41</v>
      </c>
      <c r="L7947" s="1">
        <v>35</v>
      </c>
      <c r="M7947" s="1">
        <v>22</v>
      </c>
      <c r="N7947" s="11">
        <v>11</v>
      </c>
    </row>
    <row r="7948" spans="3:14" x14ac:dyDescent="0.25">
      <c r="C7948" s="125"/>
      <c r="D7948" s="122"/>
      <c r="E7948" s="9"/>
      <c r="F7948" s="10"/>
      <c r="G7948" s="8">
        <v>100</v>
      </c>
      <c r="H7948" s="13">
        <v>59.821428571429003</v>
      </c>
      <c r="I7948" s="2">
        <v>35.714285714286</v>
      </c>
      <c r="J7948" s="2">
        <v>32.142857142856997</v>
      </c>
      <c r="K7948" s="2">
        <v>36.607142857143003</v>
      </c>
      <c r="L7948" s="2">
        <v>31.25</v>
      </c>
      <c r="M7948" s="2">
        <v>19.642857142857</v>
      </c>
      <c r="N7948" s="14">
        <v>9.8214285714289993</v>
      </c>
    </row>
    <row r="7949" spans="3:14" x14ac:dyDescent="0.25">
      <c r="C7949" s="125"/>
      <c r="D7949" s="122"/>
      <c r="E7949" s="4" t="s">
        <v>35</v>
      </c>
      <c r="F7949" s="5"/>
      <c r="G7949" s="6">
        <v>533</v>
      </c>
      <c r="H7949" s="7">
        <v>347</v>
      </c>
      <c r="I7949" s="1">
        <v>254</v>
      </c>
      <c r="J7949" s="1">
        <v>195</v>
      </c>
      <c r="K7949" s="1">
        <v>218</v>
      </c>
      <c r="L7949" s="1">
        <v>201</v>
      </c>
      <c r="M7949" s="1">
        <v>76</v>
      </c>
      <c r="N7949" s="11">
        <v>37</v>
      </c>
    </row>
    <row r="7950" spans="3:14" x14ac:dyDescent="0.25">
      <c r="C7950" s="125"/>
      <c r="D7950" s="122"/>
      <c r="E7950" s="9"/>
      <c r="F7950" s="10"/>
      <c r="G7950" s="8">
        <v>100</v>
      </c>
      <c r="H7950" s="13">
        <v>65.103189493433007</v>
      </c>
      <c r="I7950" s="2">
        <v>47.654784240150001</v>
      </c>
      <c r="J7950" s="2">
        <v>36.585365853658999</v>
      </c>
      <c r="K7950" s="2">
        <v>40.900562851781999</v>
      </c>
      <c r="L7950" s="2">
        <v>37.711069418386003</v>
      </c>
      <c r="M7950" s="2">
        <v>14.258911819887</v>
      </c>
      <c r="N7950" s="14">
        <v>6.9418386491559998</v>
      </c>
    </row>
    <row r="7951" spans="3:14" x14ac:dyDescent="0.25">
      <c r="C7951" s="125"/>
      <c r="D7951" s="121" t="s">
        <v>22</v>
      </c>
      <c r="E7951" s="18" t="s">
        <v>25</v>
      </c>
      <c r="F7951" s="17"/>
      <c r="G7951" s="19">
        <v>247</v>
      </c>
      <c r="H7951" s="21">
        <v>213</v>
      </c>
      <c r="I7951" s="3">
        <v>165</v>
      </c>
      <c r="J7951" s="3">
        <v>136</v>
      </c>
      <c r="K7951" s="3">
        <v>106</v>
      </c>
      <c r="L7951" s="3">
        <v>137</v>
      </c>
      <c r="M7951" s="3">
        <v>13</v>
      </c>
      <c r="N7951" s="22">
        <v>2</v>
      </c>
    </row>
    <row r="7952" spans="3:14" x14ac:dyDescent="0.25">
      <c r="C7952" s="125"/>
      <c r="D7952" s="122"/>
      <c r="E7952" s="9"/>
      <c r="F7952" s="10"/>
      <c r="G7952" s="8">
        <v>100</v>
      </c>
      <c r="H7952" s="13">
        <v>86.234817813765005</v>
      </c>
      <c r="I7952" s="2">
        <v>66.801619433197999</v>
      </c>
      <c r="J7952" s="2">
        <v>55.060728744938999</v>
      </c>
      <c r="K7952" s="2">
        <v>42.914979757085</v>
      </c>
      <c r="L7952" s="2">
        <v>55.465587044533997</v>
      </c>
      <c r="M7952" s="2">
        <v>5.2631578947369997</v>
      </c>
      <c r="N7952" s="14">
        <v>0.80971659919000005</v>
      </c>
    </row>
    <row r="7953" spans="3:14" x14ac:dyDescent="0.25">
      <c r="C7953" s="125"/>
      <c r="D7953" s="122"/>
      <c r="E7953" s="4" t="s">
        <v>26</v>
      </c>
      <c r="F7953" s="5"/>
      <c r="G7953" s="6">
        <v>380</v>
      </c>
      <c r="H7953" s="7">
        <v>291</v>
      </c>
      <c r="I7953" s="1">
        <v>195</v>
      </c>
      <c r="J7953" s="1">
        <v>183</v>
      </c>
      <c r="K7953" s="1">
        <v>154</v>
      </c>
      <c r="L7953" s="1">
        <v>181</v>
      </c>
      <c r="M7953" s="1">
        <v>36</v>
      </c>
      <c r="N7953" s="11">
        <v>8</v>
      </c>
    </row>
    <row r="7954" spans="3:14" x14ac:dyDescent="0.25">
      <c r="C7954" s="125"/>
      <c r="D7954" s="122"/>
      <c r="E7954" s="9"/>
      <c r="F7954" s="10"/>
      <c r="G7954" s="8">
        <v>100</v>
      </c>
      <c r="H7954" s="13">
        <v>76.578947368420998</v>
      </c>
      <c r="I7954" s="2">
        <v>51.315789473683999</v>
      </c>
      <c r="J7954" s="2">
        <v>48.157894736842003</v>
      </c>
      <c r="K7954" s="2">
        <v>40.526315789473998</v>
      </c>
      <c r="L7954" s="2">
        <v>47.631578947367998</v>
      </c>
      <c r="M7954" s="2">
        <v>9.4736842105260006</v>
      </c>
      <c r="N7954" s="14">
        <v>2.1052631578950001</v>
      </c>
    </row>
    <row r="7955" spans="3:14" x14ac:dyDescent="0.25">
      <c r="C7955" s="125"/>
      <c r="D7955" s="122"/>
      <c r="E7955" s="4" t="s">
        <v>27</v>
      </c>
      <c r="F7955" s="5"/>
      <c r="G7955" s="6">
        <v>251</v>
      </c>
      <c r="H7955" s="7">
        <v>164</v>
      </c>
      <c r="I7955" s="1">
        <v>110</v>
      </c>
      <c r="J7955" s="1">
        <v>97</v>
      </c>
      <c r="K7955" s="1">
        <v>77</v>
      </c>
      <c r="L7955" s="1">
        <v>103</v>
      </c>
      <c r="M7955" s="1">
        <v>32</v>
      </c>
      <c r="N7955" s="11">
        <v>11</v>
      </c>
    </row>
    <row r="7956" spans="3:14" x14ac:dyDescent="0.25">
      <c r="C7956" s="125"/>
      <c r="D7956" s="122"/>
      <c r="E7956" s="9"/>
      <c r="F7956" s="10"/>
      <c r="G7956" s="8">
        <v>100</v>
      </c>
      <c r="H7956" s="13">
        <v>65.338645418327005</v>
      </c>
      <c r="I7956" s="2">
        <v>43.824701195218999</v>
      </c>
      <c r="J7956" s="2">
        <v>38.645418326692997</v>
      </c>
      <c r="K7956" s="2">
        <v>30.677290836653</v>
      </c>
      <c r="L7956" s="2">
        <v>41.035856573704997</v>
      </c>
      <c r="M7956" s="2">
        <v>12.749003984064</v>
      </c>
      <c r="N7956" s="14">
        <v>4.3824701195219999</v>
      </c>
    </row>
    <row r="7957" spans="3:14" x14ac:dyDescent="0.25">
      <c r="C7957" s="125"/>
      <c r="D7957" s="122"/>
      <c r="E7957" s="4" t="s">
        <v>28</v>
      </c>
      <c r="F7957" s="5"/>
      <c r="G7957" s="6">
        <v>210</v>
      </c>
      <c r="H7957" s="7">
        <v>117</v>
      </c>
      <c r="I7957" s="1">
        <v>75</v>
      </c>
      <c r="J7957" s="1">
        <v>58</v>
      </c>
      <c r="K7957" s="1">
        <v>68</v>
      </c>
      <c r="L7957" s="1">
        <v>69</v>
      </c>
      <c r="M7957" s="1">
        <v>35</v>
      </c>
      <c r="N7957" s="11">
        <v>18</v>
      </c>
    </row>
    <row r="7958" spans="3:14" x14ac:dyDescent="0.25">
      <c r="C7958" s="125"/>
      <c r="D7958" s="122"/>
      <c r="E7958" s="9"/>
      <c r="F7958" s="10"/>
      <c r="G7958" s="8">
        <v>100</v>
      </c>
      <c r="H7958" s="13">
        <v>55.714285714286</v>
      </c>
      <c r="I7958" s="2">
        <v>35.714285714286</v>
      </c>
      <c r="J7958" s="2">
        <v>27.619047619048001</v>
      </c>
      <c r="K7958" s="2">
        <v>32.380952380952003</v>
      </c>
      <c r="L7958" s="2">
        <v>32.857142857143003</v>
      </c>
      <c r="M7958" s="2">
        <v>16.666666666666998</v>
      </c>
      <c r="N7958" s="14">
        <v>8.5714285714289993</v>
      </c>
    </row>
    <row r="7959" spans="3:14" x14ac:dyDescent="0.25">
      <c r="C7959" s="125"/>
      <c r="D7959" s="122"/>
      <c r="E7959" s="4" t="s">
        <v>29</v>
      </c>
      <c r="F7959" s="5"/>
      <c r="G7959" s="6">
        <v>123</v>
      </c>
      <c r="H7959" s="7">
        <v>59</v>
      </c>
      <c r="I7959" s="1">
        <v>22</v>
      </c>
      <c r="J7959" s="1">
        <v>25</v>
      </c>
      <c r="K7959" s="1">
        <v>23</v>
      </c>
      <c r="L7959" s="1">
        <v>23</v>
      </c>
      <c r="M7959" s="1">
        <v>48</v>
      </c>
      <c r="N7959" s="11">
        <v>6</v>
      </c>
    </row>
    <row r="7960" spans="3:14" x14ac:dyDescent="0.25">
      <c r="C7960" s="125"/>
      <c r="D7960" s="122"/>
      <c r="E7960" s="9"/>
      <c r="F7960" s="10"/>
      <c r="G7960" s="8">
        <v>100</v>
      </c>
      <c r="H7960" s="13">
        <v>47.967479674796998</v>
      </c>
      <c r="I7960" s="2">
        <v>17.886178861788999</v>
      </c>
      <c r="J7960" s="2">
        <v>20.325203252032999</v>
      </c>
      <c r="K7960" s="2">
        <v>18.69918699187</v>
      </c>
      <c r="L7960" s="2">
        <v>18.69918699187</v>
      </c>
      <c r="M7960" s="2">
        <v>39.024390243901998</v>
      </c>
      <c r="N7960" s="14">
        <v>4.8780487804880002</v>
      </c>
    </row>
    <row r="7961" spans="3:14" x14ac:dyDescent="0.25">
      <c r="C7961" s="125"/>
      <c r="D7961" s="122"/>
      <c r="E7961" s="4" t="s">
        <v>30</v>
      </c>
      <c r="F7961" s="5"/>
      <c r="G7961" s="6">
        <v>50</v>
      </c>
      <c r="H7961" s="7">
        <v>17</v>
      </c>
      <c r="I7961" s="1">
        <v>6</v>
      </c>
      <c r="J7961" s="1">
        <v>8</v>
      </c>
      <c r="K7961" s="1">
        <v>5</v>
      </c>
      <c r="L7961" s="1">
        <v>8</v>
      </c>
      <c r="M7961" s="1">
        <v>27</v>
      </c>
      <c r="N7961" s="11">
        <v>0</v>
      </c>
    </row>
    <row r="7962" spans="3:14" x14ac:dyDescent="0.25">
      <c r="C7962" s="125"/>
      <c r="D7962" s="122"/>
      <c r="E7962" s="9"/>
      <c r="F7962" s="10"/>
      <c r="G7962" s="8">
        <v>100</v>
      </c>
      <c r="H7962" s="13">
        <v>34</v>
      </c>
      <c r="I7962" s="2">
        <v>12</v>
      </c>
      <c r="J7962" s="2">
        <v>16</v>
      </c>
      <c r="K7962" s="2">
        <v>10</v>
      </c>
      <c r="L7962" s="2">
        <v>16</v>
      </c>
      <c r="M7962" s="2">
        <v>54</v>
      </c>
      <c r="N7962" s="32">
        <v>0</v>
      </c>
    </row>
    <row r="7963" spans="3:14" x14ac:dyDescent="0.25">
      <c r="C7963" s="125"/>
      <c r="D7963" s="122"/>
      <c r="E7963" s="4" t="s">
        <v>31</v>
      </c>
      <c r="F7963" s="5"/>
      <c r="G7963" s="6">
        <v>14</v>
      </c>
      <c r="H7963" s="7">
        <v>4</v>
      </c>
      <c r="I7963" s="1">
        <v>2</v>
      </c>
      <c r="J7963" s="1">
        <v>1</v>
      </c>
      <c r="K7963" s="1">
        <v>0</v>
      </c>
      <c r="L7963" s="1">
        <v>1</v>
      </c>
      <c r="M7963" s="1">
        <v>7</v>
      </c>
      <c r="N7963" s="11">
        <v>1</v>
      </c>
    </row>
    <row r="7964" spans="3:14" x14ac:dyDescent="0.25">
      <c r="C7964" s="125"/>
      <c r="D7964" s="122"/>
      <c r="E7964" s="9"/>
      <c r="F7964" s="10"/>
      <c r="G7964" s="8">
        <v>100</v>
      </c>
      <c r="H7964" s="13">
        <v>28.571428571428999</v>
      </c>
      <c r="I7964" s="2">
        <v>14.285714285714</v>
      </c>
      <c r="J7964" s="2">
        <v>7.1428571428570002</v>
      </c>
      <c r="K7964" s="16">
        <v>0</v>
      </c>
      <c r="L7964" s="2">
        <v>7.1428571428570002</v>
      </c>
      <c r="M7964" s="2">
        <v>50</v>
      </c>
      <c r="N7964" s="14">
        <v>7.1428571428570002</v>
      </c>
    </row>
    <row r="7965" spans="3:14" x14ac:dyDescent="0.25">
      <c r="C7965" s="125"/>
      <c r="D7965" s="122"/>
      <c r="E7965" s="4" t="s">
        <v>32</v>
      </c>
      <c r="F7965" s="5"/>
      <c r="G7965" s="6">
        <v>627</v>
      </c>
      <c r="H7965" s="7">
        <v>504</v>
      </c>
      <c r="I7965" s="1">
        <v>360</v>
      </c>
      <c r="J7965" s="1">
        <v>319</v>
      </c>
      <c r="K7965" s="1">
        <v>260</v>
      </c>
      <c r="L7965" s="1">
        <v>318</v>
      </c>
      <c r="M7965" s="1">
        <v>49</v>
      </c>
      <c r="N7965" s="11">
        <v>10</v>
      </c>
    </row>
    <row r="7966" spans="3:14" x14ac:dyDescent="0.25">
      <c r="C7966" s="125"/>
      <c r="D7966" s="122"/>
      <c r="E7966" s="9"/>
      <c r="F7966" s="10"/>
      <c r="G7966" s="8">
        <v>100</v>
      </c>
      <c r="H7966" s="13">
        <v>80.382775119616994</v>
      </c>
      <c r="I7966" s="2">
        <v>57.416267942584</v>
      </c>
      <c r="J7966" s="2">
        <v>50.877192982456002</v>
      </c>
      <c r="K7966" s="2">
        <v>41.467304625198999</v>
      </c>
      <c r="L7966" s="2">
        <v>50.717703349281997</v>
      </c>
      <c r="M7966" s="2">
        <v>7.8149920255180003</v>
      </c>
      <c r="N7966" s="14">
        <v>1.5948963317380001</v>
      </c>
    </row>
    <row r="7967" spans="3:14" x14ac:dyDescent="0.25">
      <c r="C7967" s="125"/>
      <c r="D7967" s="122"/>
      <c r="E7967" s="4" t="s">
        <v>33</v>
      </c>
      <c r="F7967" s="5"/>
      <c r="G7967" s="6">
        <v>461</v>
      </c>
      <c r="H7967" s="7">
        <v>281</v>
      </c>
      <c r="I7967" s="1">
        <v>185</v>
      </c>
      <c r="J7967" s="1">
        <v>155</v>
      </c>
      <c r="K7967" s="1">
        <v>145</v>
      </c>
      <c r="L7967" s="1">
        <v>172</v>
      </c>
      <c r="M7967" s="1">
        <v>67</v>
      </c>
      <c r="N7967" s="11">
        <v>29</v>
      </c>
    </row>
    <row r="7968" spans="3:14" x14ac:dyDescent="0.25">
      <c r="C7968" s="125"/>
      <c r="D7968" s="122"/>
      <c r="E7968" s="9"/>
      <c r="F7968" s="10"/>
      <c r="G7968" s="8">
        <v>100</v>
      </c>
      <c r="H7968" s="13">
        <v>60.954446854663999</v>
      </c>
      <c r="I7968" s="2">
        <v>40.130151843817998</v>
      </c>
      <c r="J7968" s="2">
        <v>33.622559652927997</v>
      </c>
      <c r="K7968" s="2">
        <v>31.453362255965001</v>
      </c>
      <c r="L7968" s="2">
        <v>37.310195227766002</v>
      </c>
      <c r="M7968" s="2">
        <v>14.533622559653001</v>
      </c>
      <c r="N7968" s="14">
        <v>6.2906724511930001</v>
      </c>
    </row>
    <row r="7969" spans="3:14" x14ac:dyDescent="0.25">
      <c r="C7969" s="125"/>
      <c r="D7969" s="122"/>
      <c r="E7969" s="4" t="s">
        <v>34</v>
      </c>
      <c r="F7969" s="5"/>
      <c r="G7969" s="6">
        <v>187</v>
      </c>
      <c r="H7969" s="7">
        <v>80</v>
      </c>
      <c r="I7969" s="1">
        <v>30</v>
      </c>
      <c r="J7969" s="1">
        <v>34</v>
      </c>
      <c r="K7969" s="1">
        <v>28</v>
      </c>
      <c r="L7969" s="1">
        <v>32</v>
      </c>
      <c r="M7969" s="1">
        <v>82</v>
      </c>
      <c r="N7969" s="11">
        <v>7</v>
      </c>
    </row>
    <row r="7970" spans="3:14" x14ac:dyDescent="0.25">
      <c r="C7970" s="125"/>
      <c r="D7970" s="122"/>
      <c r="E7970" s="9"/>
      <c r="F7970" s="10"/>
      <c r="G7970" s="8">
        <v>100</v>
      </c>
      <c r="H7970" s="13">
        <v>42.780748663102003</v>
      </c>
      <c r="I7970" s="2">
        <v>16.042780748662999</v>
      </c>
      <c r="J7970" s="2">
        <v>18.181818181817999</v>
      </c>
      <c r="K7970" s="2">
        <v>14.973262032086</v>
      </c>
      <c r="L7970" s="2">
        <v>17.112299465241001</v>
      </c>
      <c r="M7970" s="2">
        <v>43.850267379679003</v>
      </c>
      <c r="N7970" s="14">
        <v>3.7433155080209999</v>
      </c>
    </row>
    <row r="7971" spans="3:14" x14ac:dyDescent="0.25">
      <c r="C7971" s="125"/>
      <c r="D7971" s="122"/>
      <c r="E7971" s="4" t="s">
        <v>35</v>
      </c>
      <c r="F7971" s="5"/>
      <c r="G7971" s="6">
        <v>648</v>
      </c>
      <c r="H7971" s="7">
        <v>361</v>
      </c>
      <c r="I7971" s="1">
        <v>215</v>
      </c>
      <c r="J7971" s="1">
        <v>189</v>
      </c>
      <c r="K7971" s="1">
        <v>173</v>
      </c>
      <c r="L7971" s="1">
        <v>204</v>
      </c>
      <c r="M7971" s="1">
        <v>149</v>
      </c>
      <c r="N7971" s="11">
        <v>36</v>
      </c>
    </row>
    <row r="7972" spans="3:14" x14ac:dyDescent="0.25">
      <c r="C7972" s="125"/>
      <c r="D7972" s="122"/>
      <c r="E7972" s="9"/>
      <c r="F7972" s="10"/>
      <c r="G7972" s="8">
        <v>100</v>
      </c>
      <c r="H7972" s="13">
        <v>55.709876543210001</v>
      </c>
      <c r="I7972" s="2">
        <v>33.179012345678998</v>
      </c>
      <c r="J7972" s="2">
        <v>29.166666666666998</v>
      </c>
      <c r="K7972" s="2">
        <v>26.697530864198001</v>
      </c>
      <c r="L7972" s="2">
        <v>31.481481481481001</v>
      </c>
      <c r="M7972" s="2">
        <v>22.993827160494</v>
      </c>
      <c r="N7972" s="14">
        <v>5.5555555555560003</v>
      </c>
    </row>
    <row r="7973" spans="3:14" x14ac:dyDescent="0.25">
      <c r="C7973" s="121" t="s">
        <v>36</v>
      </c>
      <c r="D7973" s="121" t="s">
        <v>24</v>
      </c>
      <c r="E7973" s="18" t="s">
        <v>37</v>
      </c>
      <c r="F7973" s="17"/>
      <c r="G7973" s="19">
        <v>106</v>
      </c>
      <c r="H7973" s="21">
        <v>71</v>
      </c>
      <c r="I7973" s="3">
        <v>43</v>
      </c>
      <c r="J7973" s="3">
        <v>31</v>
      </c>
      <c r="K7973" s="3">
        <v>35</v>
      </c>
      <c r="L7973" s="3">
        <v>38</v>
      </c>
      <c r="M7973" s="3">
        <v>13</v>
      </c>
      <c r="N7973" s="22">
        <v>7</v>
      </c>
    </row>
    <row r="7974" spans="3:14" x14ac:dyDescent="0.25">
      <c r="C7974" s="125"/>
      <c r="D7974" s="122"/>
      <c r="E7974" s="9"/>
      <c r="F7974" s="10"/>
      <c r="G7974" s="8">
        <v>100</v>
      </c>
      <c r="H7974" s="13">
        <v>66.981132075472004</v>
      </c>
      <c r="I7974" s="2">
        <v>40.566037735849001</v>
      </c>
      <c r="J7974" s="2">
        <v>29.245283018868001</v>
      </c>
      <c r="K7974" s="2">
        <v>33.018867924528003</v>
      </c>
      <c r="L7974" s="2">
        <v>35.849056603774002</v>
      </c>
      <c r="M7974" s="2">
        <v>12.264150943396</v>
      </c>
      <c r="N7974" s="14">
        <v>6.6037735849060004</v>
      </c>
    </row>
    <row r="7975" spans="3:14" ht="25.2" x14ac:dyDescent="0.25">
      <c r="C7975" s="125"/>
      <c r="D7975" s="122"/>
      <c r="E7975" s="4" t="s">
        <v>38</v>
      </c>
      <c r="F7975" s="5"/>
      <c r="G7975" s="6">
        <v>1653</v>
      </c>
      <c r="H7975" s="7">
        <v>1259</v>
      </c>
      <c r="I7975" s="1">
        <v>879</v>
      </c>
      <c r="J7975" s="1">
        <v>721</v>
      </c>
      <c r="K7975" s="1">
        <v>683</v>
      </c>
      <c r="L7975" s="1">
        <v>722</v>
      </c>
      <c r="M7975" s="1">
        <v>168</v>
      </c>
      <c r="N7975" s="11">
        <v>53</v>
      </c>
    </row>
    <row r="7976" spans="3:14" x14ac:dyDescent="0.25">
      <c r="C7976" s="125"/>
      <c r="D7976" s="122"/>
      <c r="E7976" s="9"/>
      <c r="F7976" s="10"/>
      <c r="G7976" s="8">
        <v>100</v>
      </c>
      <c r="H7976" s="13">
        <v>76.164549304294994</v>
      </c>
      <c r="I7976" s="2">
        <v>53.176043557169002</v>
      </c>
      <c r="J7976" s="2">
        <v>43.617664851785001</v>
      </c>
      <c r="K7976" s="2">
        <v>41.318814277072001</v>
      </c>
      <c r="L7976" s="2">
        <v>43.678160919539998</v>
      </c>
      <c r="M7976" s="2">
        <v>10.16333938294</v>
      </c>
      <c r="N7976" s="14">
        <v>3.206291591047</v>
      </c>
    </row>
    <row r="7977" spans="3:14" ht="25.2" x14ac:dyDescent="0.25">
      <c r="C7977" s="125"/>
      <c r="D7977" s="122"/>
      <c r="E7977" s="4" t="s">
        <v>39</v>
      </c>
      <c r="F7977" s="5"/>
      <c r="G7977" s="6">
        <v>116</v>
      </c>
      <c r="H7977" s="7">
        <v>81</v>
      </c>
      <c r="I7977" s="1">
        <v>54</v>
      </c>
      <c r="J7977" s="1">
        <v>44</v>
      </c>
      <c r="K7977" s="1">
        <v>34</v>
      </c>
      <c r="L7977" s="1">
        <v>38</v>
      </c>
      <c r="M7977" s="1">
        <v>20</v>
      </c>
      <c r="N7977" s="11">
        <v>3</v>
      </c>
    </row>
    <row r="7978" spans="3:14" x14ac:dyDescent="0.25">
      <c r="C7978" s="125"/>
      <c r="D7978" s="122"/>
      <c r="E7978" s="9"/>
      <c r="F7978" s="10"/>
      <c r="G7978" s="8">
        <v>100</v>
      </c>
      <c r="H7978" s="13">
        <v>69.827586206896996</v>
      </c>
      <c r="I7978" s="2">
        <v>46.551724137930997</v>
      </c>
      <c r="J7978" s="2">
        <v>37.931034482759003</v>
      </c>
      <c r="K7978" s="2">
        <v>29.310344827586</v>
      </c>
      <c r="L7978" s="2">
        <v>32.758620689654997</v>
      </c>
      <c r="M7978" s="2">
        <v>17.241379310345</v>
      </c>
      <c r="N7978" s="14">
        <v>2.586206896552</v>
      </c>
    </row>
    <row r="7979" spans="3:14" ht="25.2" x14ac:dyDescent="0.25">
      <c r="C7979" s="125"/>
      <c r="D7979" s="122"/>
      <c r="E7979" s="4" t="s">
        <v>40</v>
      </c>
      <c r="F7979" s="5"/>
      <c r="G7979" s="6">
        <v>513</v>
      </c>
      <c r="H7979" s="7">
        <v>297</v>
      </c>
      <c r="I7979" s="1">
        <v>191</v>
      </c>
      <c r="J7979" s="1">
        <v>177</v>
      </c>
      <c r="K7979" s="1">
        <v>154</v>
      </c>
      <c r="L7979" s="1">
        <v>168</v>
      </c>
      <c r="M7979" s="1">
        <v>110</v>
      </c>
      <c r="N7979" s="11">
        <v>26</v>
      </c>
    </row>
    <row r="7980" spans="3:14" x14ac:dyDescent="0.25">
      <c r="C7980" s="125"/>
      <c r="D7980" s="122"/>
      <c r="E7980" s="9"/>
      <c r="F7980" s="10"/>
      <c r="G7980" s="8">
        <v>100</v>
      </c>
      <c r="H7980" s="13">
        <v>57.894736842104997</v>
      </c>
      <c r="I7980" s="2">
        <v>37.231968810916001</v>
      </c>
      <c r="J7980" s="2">
        <v>34.502923976608002</v>
      </c>
      <c r="K7980" s="2">
        <v>30.019493177388</v>
      </c>
      <c r="L7980" s="2">
        <v>32.748538011695999</v>
      </c>
      <c r="M7980" s="2">
        <v>21.442495126706</v>
      </c>
      <c r="N7980" s="14">
        <v>5.0682261208580002</v>
      </c>
    </row>
    <row r="7981" spans="3:14" x14ac:dyDescent="0.25">
      <c r="C7981" s="125"/>
      <c r="D7981" s="122"/>
      <c r="E7981" s="4" t="s">
        <v>18</v>
      </c>
      <c r="F7981" s="5"/>
      <c r="G7981" s="6">
        <v>26</v>
      </c>
      <c r="H7981" s="7">
        <v>8</v>
      </c>
      <c r="I7981" s="1">
        <v>12</v>
      </c>
      <c r="J7981" s="1">
        <v>7</v>
      </c>
      <c r="K7981" s="1">
        <v>8</v>
      </c>
      <c r="L7981" s="1">
        <v>9</v>
      </c>
      <c r="M7981" s="1">
        <v>7</v>
      </c>
      <c r="N7981" s="11">
        <v>3</v>
      </c>
    </row>
    <row r="7982" spans="3:14" x14ac:dyDescent="0.25">
      <c r="C7982" s="125"/>
      <c r="D7982" s="122"/>
      <c r="E7982" s="9"/>
      <c r="F7982" s="10"/>
      <c r="G7982" s="8">
        <v>100</v>
      </c>
      <c r="H7982" s="13">
        <v>30.769230769231001</v>
      </c>
      <c r="I7982" s="2">
        <v>46.153846153845997</v>
      </c>
      <c r="J7982" s="2">
        <v>26.923076923077002</v>
      </c>
      <c r="K7982" s="2">
        <v>30.769230769231001</v>
      </c>
      <c r="L7982" s="2">
        <v>34.615384615384997</v>
      </c>
      <c r="M7982" s="2">
        <v>26.923076923077002</v>
      </c>
      <c r="N7982" s="14">
        <v>11.538461538462</v>
      </c>
    </row>
    <row r="7983" spans="3:14" x14ac:dyDescent="0.25">
      <c r="C7983" s="125"/>
      <c r="D7983" s="121" t="s">
        <v>21</v>
      </c>
      <c r="E7983" s="18" t="s">
        <v>37</v>
      </c>
      <c r="F7983" s="17"/>
      <c r="G7983" s="19">
        <v>66</v>
      </c>
      <c r="H7983" s="21">
        <v>44</v>
      </c>
      <c r="I7983" s="3">
        <v>28</v>
      </c>
      <c r="J7983" s="3">
        <v>16</v>
      </c>
      <c r="K7983" s="3">
        <v>19</v>
      </c>
      <c r="L7983" s="3">
        <v>21</v>
      </c>
      <c r="M7983" s="3">
        <v>7</v>
      </c>
      <c r="N7983" s="22">
        <v>5</v>
      </c>
    </row>
    <row r="7984" spans="3:14" x14ac:dyDescent="0.25">
      <c r="C7984" s="125"/>
      <c r="D7984" s="122"/>
      <c r="E7984" s="9"/>
      <c r="F7984" s="10"/>
      <c r="G7984" s="8">
        <v>100</v>
      </c>
      <c r="H7984" s="13">
        <v>66.666666666666998</v>
      </c>
      <c r="I7984" s="2">
        <v>42.424242424242003</v>
      </c>
      <c r="J7984" s="2">
        <v>24.242424242424001</v>
      </c>
      <c r="K7984" s="2">
        <v>28.787878787878999</v>
      </c>
      <c r="L7984" s="2">
        <v>31.818181818182001</v>
      </c>
      <c r="M7984" s="2">
        <v>10.606060606061</v>
      </c>
      <c r="N7984" s="14">
        <v>7.5757575757579998</v>
      </c>
    </row>
    <row r="7985" spans="3:14" ht="25.2" x14ac:dyDescent="0.25">
      <c r="C7985" s="125"/>
      <c r="D7985" s="122"/>
      <c r="E7985" s="4" t="s">
        <v>38</v>
      </c>
      <c r="F7985" s="5"/>
      <c r="G7985" s="6">
        <v>938</v>
      </c>
      <c r="H7985" s="7">
        <v>724</v>
      </c>
      <c r="I7985" s="1">
        <v>517</v>
      </c>
      <c r="J7985" s="1">
        <v>415</v>
      </c>
      <c r="K7985" s="1">
        <v>419</v>
      </c>
      <c r="L7985" s="1">
        <v>390</v>
      </c>
      <c r="M7985" s="1">
        <v>95</v>
      </c>
      <c r="N7985" s="11">
        <v>29</v>
      </c>
    </row>
    <row r="7986" spans="3:14" x14ac:dyDescent="0.25">
      <c r="C7986" s="125"/>
      <c r="D7986" s="122"/>
      <c r="E7986" s="9"/>
      <c r="F7986" s="10"/>
      <c r="G7986" s="8">
        <v>100</v>
      </c>
      <c r="H7986" s="13">
        <v>77.185501066097999</v>
      </c>
      <c r="I7986" s="2">
        <v>55.117270788912997</v>
      </c>
      <c r="J7986" s="2">
        <v>44.243070362472999</v>
      </c>
      <c r="K7986" s="2">
        <v>44.669509594883003</v>
      </c>
      <c r="L7986" s="2">
        <v>41.577825159915001</v>
      </c>
      <c r="M7986" s="2">
        <v>10.127931769723</v>
      </c>
      <c r="N7986" s="14">
        <v>3.0916844349680002</v>
      </c>
    </row>
    <row r="7987" spans="3:14" ht="25.2" x14ac:dyDescent="0.25">
      <c r="C7987" s="125"/>
      <c r="D7987" s="122"/>
      <c r="E7987" s="4" t="s">
        <v>39</v>
      </c>
      <c r="F7987" s="5"/>
      <c r="G7987" s="6">
        <v>43</v>
      </c>
      <c r="H7987" s="7">
        <v>29</v>
      </c>
      <c r="I7987" s="1">
        <v>18</v>
      </c>
      <c r="J7987" s="1">
        <v>9</v>
      </c>
      <c r="K7987" s="1">
        <v>7</v>
      </c>
      <c r="L7987" s="1">
        <v>9</v>
      </c>
      <c r="M7987" s="1">
        <v>8</v>
      </c>
      <c r="N7987" s="11">
        <v>3</v>
      </c>
    </row>
    <row r="7988" spans="3:14" x14ac:dyDescent="0.25">
      <c r="C7988" s="125"/>
      <c r="D7988" s="122"/>
      <c r="E7988" s="9"/>
      <c r="F7988" s="10"/>
      <c r="G7988" s="8">
        <v>100</v>
      </c>
      <c r="H7988" s="13">
        <v>67.441860465115994</v>
      </c>
      <c r="I7988" s="2">
        <v>41.860465116279002</v>
      </c>
      <c r="J7988" s="2">
        <v>20.930232558139998</v>
      </c>
      <c r="K7988" s="2">
        <v>16.279069767442</v>
      </c>
      <c r="L7988" s="2">
        <v>20.930232558139998</v>
      </c>
      <c r="M7988" s="2">
        <v>18.604651162791001</v>
      </c>
      <c r="N7988" s="14">
        <v>6.9767441860470001</v>
      </c>
    </row>
    <row r="7989" spans="3:14" ht="25.2" x14ac:dyDescent="0.25">
      <c r="C7989" s="125"/>
      <c r="D7989" s="122"/>
      <c r="E7989" s="4" t="s">
        <v>40</v>
      </c>
      <c r="F7989" s="5"/>
      <c r="G7989" s="6">
        <v>77</v>
      </c>
      <c r="H7989" s="7">
        <v>48</v>
      </c>
      <c r="I7989" s="1">
        <v>34</v>
      </c>
      <c r="J7989" s="1">
        <v>26</v>
      </c>
      <c r="K7989" s="1">
        <v>31</v>
      </c>
      <c r="L7989" s="1">
        <v>28</v>
      </c>
      <c r="M7989" s="1">
        <v>6</v>
      </c>
      <c r="N7989" s="11">
        <v>7</v>
      </c>
    </row>
    <row r="7990" spans="3:14" x14ac:dyDescent="0.25">
      <c r="C7990" s="125"/>
      <c r="D7990" s="122"/>
      <c r="E7990" s="9"/>
      <c r="F7990" s="10"/>
      <c r="G7990" s="8">
        <v>100</v>
      </c>
      <c r="H7990" s="13">
        <v>62.337662337662003</v>
      </c>
      <c r="I7990" s="2">
        <v>44.155844155844001</v>
      </c>
      <c r="J7990" s="2">
        <v>33.766233766234002</v>
      </c>
      <c r="K7990" s="2">
        <v>40.259740259739999</v>
      </c>
      <c r="L7990" s="2">
        <v>36.363636363635997</v>
      </c>
      <c r="M7990" s="2">
        <v>7.792207792208</v>
      </c>
      <c r="N7990" s="14">
        <v>9.0909090909089993</v>
      </c>
    </row>
    <row r="7991" spans="3:14" x14ac:dyDescent="0.25">
      <c r="C7991" s="125"/>
      <c r="D7991" s="122"/>
      <c r="E7991" s="4" t="s">
        <v>18</v>
      </c>
      <c r="F7991" s="5"/>
      <c r="G7991" s="6">
        <v>15</v>
      </c>
      <c r="H7991" s="7">
        <v>6</v>
      </c>
      <c r="I7991" s="1">
        <v>7</v>
      </c>
      <c r="J7991" s="1">
        <v>6</v>
      </c>
      <c r="K7991" s="1">
        <v>5</v>
      </c>
      <c r="L7991" s="1">
        <v>5</v>
      </c>
      <c r="M7991" s="1">
        <v>4</v>
      </c>
      <c r="N7991" s="11">
        <v>2</v>
      </c>
    </row>
    <row r="7992" spans="3:14" x14ac:dyDescent="0.25">
      <c r="C7992" s="125"/>
      <c r="D7992" s="122"/>
      <c r="E7992" s="9"/>
      <c r="F7992" s="10"/>
      <c r="G7992" s="8">
        <v>100</v>
      </c>
      <c r="H7992" s="13">
        <v>40</v>
      </c>
      <c r="I7992" s="2">
        <v>46.666666666666998</v>
      </c>
      <c r="J7992" s="2">
        <v>40</v>
      </c>
      <c r="K7992" s="2">
        <v>33.333333333333002</v>
      </c>
      <c r="L7992" s="2">
        <v>33.333333333333002</v>
      </c>
      <c r="M7992" s="2">
        <v>26.666666666666998</v>
      </c>
      <c r="N7992" s="14">
        <v>13.333333333333</v>
      </c>
    </row>
    <row r="7993" spans="3:14" x14ac:dyDescent="0.25">
      <c r="C7993" s="125"/>
      <c r="D7993" s="121" t="s">
        <v>22</v>
      </c>
      <c r="E7993" s="18" t="s">
        <v>37</v>
      </c>
      <c r="F7993" s="17"/>
      <c r="G7993" s="19">
        <v>40</v>
      </c>
      <c r="H7993" s="21">
        <v>27</v>
      </c>
      <c r="I7993" s="3">
        <v>15</v>
      </c>
      <c r="J7993" s="3">
        <v>15</v>
      </c>
      <c r="K7993" s="3">
        <v>16</v>
      </c>
      <c r="L7993" s="3">
        <v>17</v>
      </c>
      <c r="M7993" s="3">
        <v>6</v>
      </c>
      <c r="N7993" s="22">
        <v>2</v>
      </c>
    </row>
    <row r="7994" spans="3:14" x14ac:dyDescent="0.25">
      <c r="C7994" s="125"/>
      <c r="D7994" s="122"/>
      <c r="E7994" s="9"/>
      <c r="F7994" s="10"/>
      <c r="G7994" s="8">
        <v>100</v>
      </c>
      <c r="H7994" s="13">
        <v>67.5</v>
      </c>
      <c r="I7994" s="2">
        <v>37.5</v>
      </c>
      <c r="J7994" s="2">
        <v>37.5</v>
      </c>
      <c r="K7994" s="2">
        <v>40</v>
      </c>
      <c r="L7994" s="2">
        <v>42.5</v>
      </c>
      <c r="M7994" s="2">
        <v>15</v>
      </c>
      <c r="N7994" s="14">
        <v>5</v>
      </c>
    </row>
    <row r="7995" spans="3:14" ht="25.2" x14ac:dyDescent="0.25">
      <c r="C7995" s="125"/>
      <c r="D7995" s="122"/>
      <c r="E7995" s="4" t="s">
        <v>38</v>
      </c>
      <c r="F7995" s="5"/>
      <c r="G7995" s="6">
        <v>715</v>
      </c>
      <c r="H7995" s="7">
        <v>535</v>
      </c>
      <c r="I7995" s="1">
        <v>362</v>
      </c>
      <c r="J7995" s="1">
        <v>306</v>
      </c>
      <c r="K7995" s="1">
        <v>264</v>
      </c>
      <c r="L7995" s="1">
        <v>332</v>
      </c>
      <c r="M7995" s="1">
        <v>73</v>
      </c>
      <c r="N7995" s="11">
        <v>24</v>
      </c>
    </row>
    <row r="7996" spans="3:14" x14ac:dyDescent="0.25">
      <c r="C7996" s="125"/>
      <c r="D7996" s="122"/>
      <c r="E7996" s="9"/>
      <c r="F7996" s="10"/>
      <c r="G7996" s="8">
        <v>100</v>
      </c>
      <c r="H7996" s="13">
        <v>74.825174825174997</v>
      </c>
      <c r="I7996" s="2">
        <v>50.629370629371003</v>
      </c>
      <c r="J7996" s="2">
        <v>42.797202797202999</v>
      </c>
      <c r="K7996" s="2">
        <v>36.923076923076998</v>
      </c>
      <c r="L7996" s="2">
        <v>46.433566433566</v>
      </c>
      <c r="M7996" s="2">
        <v>10.20979020979</v>
      </c>
      <c r="N7996" s="14">
        <v>3.3566433566430001</v>
      </c>
    </row>
    <row r="7997" spans="3:14" ht="25.2" x14ac:dyDescent="0.25">
      <c r="C7997" s="125"/>
      <c r="D7997" s="122"/>
      <c r="E7997" s="4" t="s">
        <v>39</v>
      </c>
      <c r="F7997" s="5"/>
      <c r="G7997" s="6">
        <v>73</v>
      </c>
      <c r="H7997" s="7">
        <v>52</v>
      </c>
      <c r="I7997" s="1">
        <v>36</v>
      </c>
      <c r="J7997" s="1">
        <v>35</v>
      </c>
      <c r="K7997" s="1">
        <v>27</v>
      </c>
      <c r="L7997" s="1">
        <v>29</v>
      </c>
      <c r="M7997" s="1">
        <v>12</v>
      </c>
      <c r="N7997" s="11">
        <v>0</v>
      </c>
    </row>
    <row r="7998" spans="3:14" x14ac:dyDescent="0.25">
      <c r="C7998" s="125"/>
      <c r="D7998" s="122"/>
      <c r="E7998" s="9"/>
      <c r="F7998" s="10"/>
      <c r="G7998" s="8">
        <v>100</v>
      </c>
      <c r="H7998" s="13">
        <v>71.232876712329002</v>
      </c>
      <c r="I7998" s="2">
        <v>49.315068493151003</v>
      </c>
      <c r="J7998" s="2">
        <v>47.945205479452</v>
      </c>
      <c r="K7998" s="2">
        <v>36.986301369863</v>
      </c>
      <c r="L7998" s="2">
        <v>39.726027397259998</v>
      </c>
      <c r="M7998" s="2">
        <v>16.438356164384</v>
      </c>
      <c r="N7998" s="32">
        <v>0</v>
      </c>
    </row>
    <row r="7999" spans="3:14" ht="25.2" x14ac:dyDescent="0.25">
      <c r="C7999" s="125"/>
      <c r="D7999" s="122"/>
      <c r="E7999" s="4" t="s">
        <v>40</v>
      </c>
      <c r="F7999" s="5"/>
      <c r="G7999" s="6">
        <v>436</v>
      </c>
      <c r="H7999" s="7">
        <v>249</v>
      </c>
      <c r="I7999" s="1">
        <v>157</v>
      </c>
      <c r="J7999" s="1">
        <v>151</v>
      </c>
      <c r="K7999" s="1">
        <v>123</v>
      </c>
      <c r="L7999" s="1">
        <v>140</v>
      </c>
      <c r="M7999" s="1">
        <v>104</v>
      </c>
      <c r="N7999" s="11">
        <v>19</v>
      </c>
    </row>
    <row r="8000" spans="3:14" x14ac:dyDescent="0.25">
      <c r="C8000" s="125"/>
      <c r="D8000" s="122"/>
      <c r="E8000" s="9"/>
      <c r="F8000" s="10"/>
      <c r="G8000" s="8">
        <v>100</v>
      </c>
      <c r="H8000" s="13">
        <v>57.110091743119</v>
      </c>
      <c r="I8000" s="2">
        <v>36.009174311926998</v>
      </c>
      <c r="J8000" s="2">
        <v>34.633027522935997</v>
      </c>
      <c r="K8000" s="2">
        <v>28.211009174312</v>
      </c>
      <c r="L8000" s="2">
        <v>32.110091743119</v>
      </c>
      <c r="M8000" s="2">
        <v>23.853211009174</v>
      </c>
      <c r="N8000" s="14">
        <v>4.357798165138</v>
      </c>
    </row>
    <row r="8001" spans="3:14" x14ac:dyDescent="0.25">
      <c r="C8001" s="125"/>
      <c r="D8001" s="122"/>
      <c r="E8001" s="4" t="s">
        <v>18</v>
      </c>
      <c r="F8001" s="5"/>
      <c r="G8001" s="6">
        <v>11</v>
      </c>
      <c r="H8001" s="7">
        <v>2</v>
      </c>
      <c r="I8001" s="1">
        <v>5</v>
      </c>
      <c r="J8001" s="1">
        <v>1</v>
      </c>
      <c r="K8001" s="1">
        <v>3</v>
      </c>
      <c r="L8001" s="1">
        <v>4</v>
      </c>
      <c r="M8001" s="1">
        <v>3</v>
      </c>
      <c r="N8001" s="11">
        <v>1</v>
      </c>
    </row>
    <row r="8002" spans="3:14" x14ac:dyDescent="0.25">
      <c r="C8002" s="125"/>
      <c r="D8002" s="122"/>
      <c r="E8002" s="9"/>
      <c r="F8002" s="10"/>
      <c r="G8002" s="8">
        <v>100</v>
      </c>
      <c r="H8002" s="13">
        <v>18.181818181817999</v>
      </c>
      <c r="I8002" s="2">
        <v>45.454545454544999</v>
      </c>
      <c r="J8002" s="2">
        <v>9.0909090909089993</v>
      </c>
      <c r="K8002" s="2">
        <v>27.272727272727</v>
      </c>
      <c r="L8002" s="2">
        <v>36.363636363635997</v>
      </c>
      <c r="M8002" s="2">
        <v>27.272727272727</v>
      </c>
      <c r="N8002" s="14">
        <v>9.0909090909089993</v>
      </c>
    </row>
    <row r="8003" spans="3:14" ht="25.2" x14ac:dyDescent="0.25">
      <c r="C8003" s="121" t="s">
        <v>41</v>
      </c>
      <c r="D8003" s="119" t="s">
        <v>20</v>
      </c>
      <c r="E8003" s="18" t="s">
        <v>42</v>
      </c>
      <c r="F8003" s="17"/>
      <c r="G8003" s="19">
        <v>385</v>
      </c>
      <c r="H8003" s="21">
        <v>246</v>
      </c>
      <c r="I8003" s="3">
        <v>171</v>
      </c>
      <c r="J8003" s="3">
        <v>137</v>
      </c>
      <c r="K8003" s="3">
        <v>118</v>
      </c>
      <c r="L8003" s="3">
        <v>135</v>
      </c>
      <c r="M8003" s="3">
        <v>62</v>
      </c>
      <c r="N8003" s="22">
        <v>23</v>
      </c>
    </row>
    <row r="8004" spans="3:14" x14ac:dyDescent="0.25">
      <c r="C8004" s="125"/>
      <c r="D8004" s="120"/>
      <c r="E8004" s="9"/>
      <c r="F8004" s="10"/>
      <c r="G8004" s="8">
        <v>100</v>
      </c>
      <c r="H8004" s="13">
        <v>63.896103896104002</v>
      </c>
      <c r="I8004" s="2">
        <v>44.415584415584</v>
      </c>
      <c r="J8004" s="2">
        <v>35.584415584416</v>
      </c>
      <c r="K8004" s="2">
        <v>30.649350649351</v>
      </c>
      <c r="L8004" s="2">
        <v>35.064935064935</v>
      </c>
      <c r="M8004" s="2">
        <v>16.103896103895998</v>
      </c>
      <c r="N8004" s="14">
        <v>5.9740259740260004</v>
      </c>
    </row>
    <row r="8005" spans="3:14" ht="25.2" x14ac:dyDescent="0.25">
      <c r="C8005" s="125"/>
      <c r="D8005" s="120"/>
      <c r="E8005" s="4" t="s">
        <v>43</v>
      </c>
      <c r="F8005" s="5"/>
      <c r="G8005" s="6">
        <v>1574</v>
      </c>
      <c r="H8005" s="7">
        <v>1210</v>
      </c>
      <c r="I8005" s="1">
        <v>847</v>
      </c>
      <c r="J8005" s="1">
        <v>687</v>
      </c>
      <c r="K8005" s="1">
        <v>652</v>
      </c>
      <c r="L8005" s="1">
        <v>693</v>
      </c>
      <c r="M8005" s="1">
        <v>162</v>
      </c>
      <c r="N8005" s="11">
        <v>47</v>
      </c>
    </row>
    <row r="8006" spans="3:14" x14ac:dyDescent="0.25">
      <c r="C8006" s="125"/>
      <c r="D8006" s="120"/>
      <c r="E8006" s="9"/>
      <c r="F8006" s="10"/>
      <c r="G8006" s="8">
        <v>100</v>
      </c>
      <c r="H8006" s="13">
        <v>76.874205844981006</v>
      </c>
      <c r="I8006" s="2">
        <v>53.811944091487</v>
      </c>
      <c r="J8006" s="2">
        <v>43.646759847521999</v>
      </c>
      <c r="K8006" s="2">
        <v>41.423125794154998</v>
      </c>
      <c r="L8006" s="2">
        <v>44.027954256671002</v>
      </c>
      <c r="M8006" s="2">
        <v>10.292249047014</v>
      </c>
      <c r="N8006" s="14">
        <v>2.9860228716649999</v>
      </c>
    </row>
    <row r="8007" spans="3:14" ht="25.2" x14ac:dyDescent="0.25">
      <c r="C8007" s="125"/>
      <c r="D8007" s="120"/>
      <c r="E8007" s="4" t="s">
        <v>44</v>
      </c>
      <c r="F8007" s="5"/>
      <c r="G8007" s="6">
        <v>89</v>
      </c>
      <c r="H8007" s="7">
        <v>71</v>
      </c>
      <c r="I8007" s="1">
        <v>53</v>
      </c>
      <c r="J8007" s="1">
        <v>47</v>
      </c>
      <c r="K8007" s="1">
        <v>36</v>
      </c>
      <c r="L8007" s="1">
        <v>45</v>
      </c>
      <c r="M8007" s="1">
        <v>4</v>
      </c>
      <c r="N8007" s="11">
        <v>1</v>
      </c>
    </row>
    <row r="8008" spans="3:14" x14ac:dyDescent="0.25">
      <c r="C8008" s="125"/>
      <c r="D8008" s="120"/>
      <c r="E8008" s="9"/>
      <c r="F8008" s="10"/>
      <c r="G8008" s="8">
        <v>100</v>
      </c>
      <c r="H8008" s="13">
        <v>79.775280898876005</v>
      </c>
      <c r="I8008" s="2">
        <v>59.550561797752998</v>
      </c>
      <c r="J8008" s="2">
        <v>52.808988764044997</v>
      </c>
      <c r="K8008" s="2">
        <v>40.449438202247002</v>
      </c>
      <c r="L8008" s="2">
        <v>50.561797752808999</v>
      </c>
      <c r="M8008" s="2">
        <v>4.4943820224720001</v>
      </c>
      <c r="N8008" s="14">
        <v>1.123595505618</v>
      </c>
    </row>
    <row r="8009" spans="3:14" ht="25.2" x14ac:dyDescent="0.25">
      <c r="C8009" s="125"/>
      <c r="D8009" s="120"/>
      <c r="E8009" s="4" t="s">
        <v>45</v>
      </c>
      <c r="F8009" s="5"/>
      <c r="G8009" s="6">
        <v>956</v>
      </c>
      <c r="H8009" s="7">
        <v>655</v>
      </c>
      <c r="I8009" s="1">
        <v>422</v>
      </c>
      <c r="J8009" s="1">
        <v>373</v>
      </c>
      <c r="K8009" s="1">
        <v>345</v>
      </c>
      <c r="L8009" s="1">
        <v>353</v>
      </c>
      <c r="M8009" s="1">
        <v>145</v>
      </c>
      <c r="N8009" s="11">
        <v>35</v>
      </c>
    </row>
    <row r="8010" spans="3:14" x14ac:dyDescent="0.25">
      <c r="C8010" s="125"/>
      <c r="D8010" s="120"/>
      <c r="E8010" s="9"/>
      <c r="F8010" s="10"/>
      <c r="G8010" s="8">
        <v>100</v>
      </c>
      <c r="H8010" s="13">
        <v>68.514644351464</v>
      </c>
      <c r="I8010" s="2">
        <v>44.142259414225997</v>
      </c>
      <c r="J8010" s="2">
        <v>39.016736401674002</v>
      </c>
      <c r="K8010" s="2">
        <v>36.087866108786997</v>
      </c>
      <c r="L8010" s="2">
        <v>36.924686192468997</v>
      </c>
      <c r="M8010" s="2">
        <v>15.167364016736</v>
      </c>
      <c r="N8010" s="14">
        <v>3.6610878661089998</v>
      </c>
    </row>
    <row r="8011" spans="3:14" ht="25.2" x14ac:dyDescent="0.25">
      <c r="C8011" s="125"/>
      <c r="D8011" s="120"/>
      <c r="E8011" s="4" t="s">
        <v>46</v>
      </c>
      <c r="F8011" s="5"/>
      <c r="G8011" s="6">
        <v>85</v>
      </c>
      <c r="H8011" s="7">
        <v>46</v>
      </c>
      <c r="I8011" s="1">
        <v>32</v>
      </c>
      <c r="J8011" s="1">
        <v>27</v>
      </c>
      <c r="K8011" s="1">
        <v>24</v>
      </c>
      <c r="L8011" s="1">
        <v>25</v>
      </c>
      <c r="M8011" s="1">
        <v>19</v>
      </c>
      <c r="N8011" s="11">
        <v>9</v>
      </c>
    </row>
    <row r="8012" spans="3:14" x14ac:dyDescent="0.25">
      <c r="C8012" s="125"/>
      <c r="D8012" s="120"/>
      <c r="E8012" s="9"/>
      <c r="F8012" s="10"/>
      <c r="G8012" s="8">
        <v>100</v>
      </c>
      <c r="H8012" s="13">
        <v>54.117647058823998</v>
      </c>
      <c r="I8012" s="2">
        <v>37.647058823529001</v>
      </c>
      <c r="J8012" s="2">
        <v>31.764705882352999</v>
      </c>
      <c r="K8012" s="2">
        <v>28.235294117647001</v>
      </c>
      <c r="L8012" s="2">
        <v>29.411764705882</v>
      </c>
      <c r="M8012" s="2">
        <v>22.352941176470999</v>
      </c>
      <c r="N8012" s="14">
        <v>10.588235294118</v>
      </c>
    </row>
    <row r="8013" spans="3:14" x14ac:dyDescent="0.25">
      <c r="C8013" s="125"/>
      <c r="D8013" s="120"/>
      <c r="E8013" s="4" t="s">
        <v>18</v>
      </c>
      <c r="F8013" s="5"/>
      <c r="G8013" s="6">
        <v>17</v>
      </c>
      <c r="H8013" s="7">
        <v>9</v>
      </c>
      <c r="I8013" s="1">
        <v>10</v>
      </c>
      <c r="J8013" s="1">
        <v>6</v>
      </c>
      <c r="K8013" s="1">
        <v>7</v>
      </c>
      <c r="L8013" s="1">
        <v>9</v>
      </c>
      <c r="M8013" s="1">
        <v>3</v>
      </c>
      <c r="N8013" s="11">
        <v>1</v>
      </c>
    </row>
    <row r="8014" spans="3:14" x14ac:dyDescent="0.25">
      <c r="C8014" s="125"/>
      <c r="D8014" s="120"/>
      <c r="E8014" s="9"/>
      <c r="F8014" s="10"/>
      <c r="G8014" s="8">
        <v>100</v>
      </c>
      <c r="H8014" s="13">
        <v>52.941176470587997</v>
      </c>
      <c r="I8014" s="2">
        <v>58.823529411765001</v>
      </c>
      <c r="J8014" s="2">
        <v>35.294117647058997</v>
      </c>
      <c r="K8014" s="2">
        <v>41.176470588234999</v>
      </c>
      <c r="L8014" s="2">
        <v>52.941176470587997</v>
      </c>
      <c r="M8014" s="2">
        <v>17.647058823529001</v>
      </c>
      <c r="N8014" s="14">
        <v>5.8823529411760003</v>
      </c>
    </row>
    <row r="8015" spans="3:14" x14ac:dyDescent="0.25">
      <c r="C8015" s="121" t="s">
        <v>47</v>
      </c>
      <c r="D8015" s="119" t="s">
        <v>20</v>
      </c>
      <c r="E8015" s="18" t="s">
        <v>48</v>
      </c>
      <c r="F8015" s="17"/>
      <c r="G8015" s="19">
        <v>385</v>
      </c>
      <c r="H8015" s="21">
        <v>246</v>
      </c>
      <c r="I8015" s="3">
        <v>171</v>
      </c>
      <c r="J8015" s="3">
        <v>137</v>
      </c>
      <c r="K8015" s="3">
        <v>118</v>
      </c>
      <c r="L8015" s="3">
        <v>135</v>
      </c>
      <c r="M8015" s="3">
        <v>62</v>
      </c>
      <c r="N8015" s="22">
        <v>23</v>
      </c>
    </row>
    <row r="8016" spans="3:14" x14ac:dyDescent="0.25">
      <c r="C8016" s="125"/>
      <c r="D8016" s="120"/>
      <c r="E8016" s="9"/>
      <c r="F8016" s="10"/>
      <c r="G8016" s="8">
        <v>100</v>
      </c>
      <c r="H8016" s="13">
        <v>63.896103896104002</v>
      </c>
      <c r="I8016" s="2">
        <v>44.415584415584</v>
      </c>
      <c r="J8016" s="2">
        <v>35.584415584416</v>
      </c>
      <c r="K8016" s="2">
        <v>30.649350649351</v>
      </c>
      <c r="L8016" s="2">
        <v>35.064935064935</v>
      </c>
      <c r="M8016" s="2">
        <v>16.103896103895998</v>
      </c>
      <c r="N8016" s="14">
        <v>5.9740259740260004</v>
      </c>
    </row>
    <row r="8017" spans="3:14" x14ac:dyDescent="0.25">
      <c r="C8017" s="125"/>
      <c r="D8017" s="120"/>
      <c r="E8017" s="4" t="s">
        <v>49</v>
      </c>
      <c r="F8017" s="5"/>
      <c r="G8017" s="6">
        <v>1156</v>
      </c>
      <c r="H8017" s="7">
        <v>869</v>
      </c>
      <c r="I8017" s="1">
        <v>601</v>
      </c>
      <c r="J8017" s="1">
        <v>499</v>
      </c>
      <c r="K8017" s="1">
        <v>479</v>
      </c>
      <c r="L8017" s="1">
        <v>510</v>
      </c>
      <c r="M8017" s="1">
        <v>130</v>
      </c>
      <c r="N8017" s="11">
        <v>37</v>
      </c>
    </row>
    <row r="8018" spans="3:14" x14ac:dyDescent="0.25">
      <c r="C8018" s="125"/>
      <c r="D8018" s="120"/>
      <c r="E8018" s="9"/>
      <c r="F8018" s="10"/>
      <c r="G8018" s="8">
        <v>100</v>
      </c>
      <c r="H8018" s="13">
        <v>75.173010380622998</v>
      </c>
      <c r="I8018" s="2">
        <v>51.989619377163002</v>
      </c>
      <c r="J8018" s="2">
        <v>43.166089965398001</v>
      </c>
      <c r="K8018" s="2">
        <v>41.43598615917</v>
      </c>
      <c r="L8018" s="2">
        <v>44.117647058823998</v>
      </c>
      <c r="M8018" s="2">
        <v>11.245674740484001</v>
      </c>
      <c r="N8018" s="14">
        <v>3.2006920415220002</v>
      </c>
    </row>
    <row r="8019" spans="3:14" x14ac:dyDescent="0.25">
      <c r="C8019" s="125"/>
      <c r="D8019" s="120"/>
      <c r="E8019" s="4" t="s">
        <v>50</v>
      </c>
      <c r="F8019" s="5"/>
      <c r="G8019" s="6">
        <v>466</v>
      </c>
      <c r="H8019" s="7">
        <v>328</v>
      </c>
      <c r="I8019" s="1">
        <v>222</v>
      </c>
      <c r="J8019" s="1">
        <v>176</v>
      </c>
      <c r="K8019" s="1">
        <v>170</v>
      </c>
      <c r="L8019" s="1">
        <v>181</v>
      </c>
      <c r="M8019" s="1">
        <v>61</v>
      </c>
      <c r="N8019" s="11">
        <v>20</v>
      </c>
    </row>
    <row r="8020" spans="3:14" x14ac:dyDescent="0.25">
      <c r="C8020" s="125"/>
      <c r="D8020" s="120"/>
      <c r="E8020" s="9"/>
      <c r="F8020" s="10"/>
      <c r="G8020" s="8">
        <v>100</v>
      </c>
      <c r="H8020" s="13">
        <v>70.386266094421003</v>
      </c>
      <c r="I8020" s="2">
        <v>47.639484978540999</v>
      </c>
      <c r="J8020" s="2">
        <v>37.768240343347998</v>
      </c>
      <c r="K8020" s="2">
        <v>36.480686695278997</v>
      </c>
      <c r="L8020" s="2">
        <v>38.841201716737999</v>
      </c>
      <c r="M8020" s="2">
        <v>13.090128755365001</v>
      </c>
      <c r="N8020" s="14">
        <v>4.2918454935619996</v>
      </c>
    </row>
    <row r="8021" spans="3:14" x14ac:dyDescent="0.25">
      <c r="C8021" s="125"/>
      <c r="D8021" s="120"/>
      <c r="E8021" s="4" t="s">
        <v>51</v>
      </c>
      <c r="F8021" s="5"/>
      <c r="G8021" s="6">
        <v>191</v>
      </c>
      <c r="H8021" s="7">
        <v>133</v>
      </c>
      <c r="I8021" s="1">
        <v>84</v>
      </c>
      <c r="J8021" s="1">
        <v>78</v>
      </c>
      <c r="K8021" s="1">
        <v>71</v>
      </c>
      <c r="L8021" s="1">
        <v>72</v>
      </c>
      <c r="M8021" s="1">
        <v>25</v>
      </c>
      <c r="N8021" s="11">
        <v>4</v>
      </c>
    </row>
    <row r="8022" spans="3:14" x14ac:dyDescent="0.25">
      <c r="C8022" s="125"/>
      <c r="D8022" s="120"/>
      <c r="E8022" s="9"/>
      <c r="F8022" s="10"/>
      <c r="G8022" s="8">
        <v>100</v>
      </c>
      <c r="H8022" s="13">
        <v>69.633507853403003</v>
      </c>
      <c r="I8022" s="2">
        <v>43.979057591622997</v>
      </c>
      <c r="J8022" s="2">
        <v>40.837696335079002</v>
      </c>
      <c r="K8022" s="2">
        <v>37.17277486911</v>
      </c>
      <c r="L8022" s="2">
        <v>37.696335078533998</v>
      </c>
      <c r="M8022" s="2">
        <v>13.089005235602</v>
      </c>
      <c r="N8022" s="14">
        <v>2.0942408376959998</v>
      </c>
    </row>
    <row r="8023" spans="3:14" x14ac:dyDescent="0.25">
      <c r="C8023" s="125"/>
      <c r="D8023" s="120"/>
      <c r="E8023" s="4" t="s">
        <v>52</v>
      </c>
      <c r="F8023" s="5"/>
      <c r="G8023" s="6">
        <v>181</v>
      </c>
      <c r="H8023" s="7">
        <v>128</v>
      </c>
      <c r="I8023" s="1">
        <v>90</v>
      </c>
      <c r="J8023" s="1">
        <v>83</v>
      </c>
      <c r="K8023" s="1">
        <v>68</v>
      </c>
      <c r="L8023" s="1">
        <v>69</v>
      </c>
      <c r="M8023" s="1">
        <v>27</v>
      </c>
      <c r="N8023" s="11">
        <v>4</v>
      </c>
    </row>
    <row r="8024" spans="3:14" x14ac:dyDescent="0.25">
      <c r="C8024" s="125"/>
      <c r="D8024" s="120"/>
      <c r="E8024" s="9"/>
      <c r="F8024" s="10"/>
      <c r="G8024" s="8">
        <v>100</v>
      </c>
      <c r="H8024" s="13">
        <v>70.718232044198999</v>
      </c>
      <c r="I8024" s="2">
        <v>49.723756906077</v>
      </c>
      <c r="J8024" s="2">
        <v>45.856353591160001</v>
      </c>
      <c r="K8024" s="2">
        <v>37.569060773480999</v>
      </c>
      <c r="L8024" s="2">
        <v>38.121546961325997</v>
      </c>
      <c r="M8024" s="2">
        <v>14.917127071823</v>
      </c>
      <c r="N8024" s="14">
        <v>2.2099447513810002</v>
      </c>
    </row>
    <row r="8025" spans="3:14" x14ac:dyDescent="0.25">
      <c r="C8025" s="125"/>
      <c r="D8025" s="120"/>
      <c r="E8025" s="4" t="s">
        <v>18</v>
      </c>
      <c r="F8025" s="5"/>
      <c r="G8025" s="6">
        <v>35</v>
      </c>
      <c r="H8025" s="7">
        <v>12</v>
      </c>
      <c r="I8025" s="1">
        <v>11</v>
      </c>
      <c r="J8025" s="1">
        <v>7</v>
      </c>
      <c r="K8025" s="1">
        <v>8</v>
      </c>
      <c r="L8025" s="1">
        <v>8</v>
      </c>
      <c r="M8025" s="1">
        <v>13</v>
      </c>
      <c r="N8025" s="11">
        <v>4</v>
      </c>
    </row>
    <row r="8026" spans="3:14" x14ac:dyDescent="0.25">
      <c r="C8026" s="125"/>
      <c r="D8026" s="120"/>
      <c r="E8026" s="9"/>
      <c r="F8026" s="10"/>
      <c r="G8026" s="8">
        <v>100</v>
      </c>
      <c r="H8026" s="13">
        <v>34.285714285714</v>
      </c>
      <c r="I8026" s="2">
        <v>31.428571428571001</v>
      </c>
      <c r="J8026" s="2">
        <v>20</v>
      </c>
      <c r="K8026" s="2">
        <v>22.857142857143</v>
      </c>
      <c r="L8026" s="2">
        <v>22.857142857143</v>
      </c>
      <c r="M8026" s="2">
        <v>37.142857142856997</v>
      </c>
      <c r="N8026" s="14">
        <v>11.428571428571001</v>
      </c>
    </row>
    <row r="8027" spans="3:14" x14ac:dyDescent="0.25">
      <c r="C8027" s="121" t="s">
        <v>53</v>
      </c>
      <c r="D8027" s="119" t="s">
        <v>20</v>
      </c>
      <c r="E8027" s="18" t="s">
        <v>54</v>
      </c>
      <c r="F8027" s="17"/>
      <c r="G8027" s="19">
        <v>331</v>
      </c>
      <c r="H8027" s="21">
        <v>210</v>
      </c>
      <c r="I8027" s="3">
        <v>111</v>
      </c>
      <c r="J8027" s="3">
        <v>104</v>
      </c>
      <c r="K8027" s="3">
        <v>108</v>
      </c>
      <c r="L8027" s="3">
        <v>101</v>
      </c>
      <c r="M8027" s="3">
        <v>47</v>
      </c>
      <c r="N8027" s="22">
        <v>18</v>
      </c>
    </row>
    <row r="8028" spans="3:14" x14ac:dyDescent="0.25">
      <c r="C8028" s="125"/>
      <c r="D8028" s="120"/>
      <c r="E8028" s="9"/>
      <c r="F8028" s="10"/>
      <c r="G8028" s="8">
        <v>100</v>
      </c>
      <c r="H8028" s="13">
        <v>63.444108761328998</v>
      </c>
      <c r="I8028" s="2">
        <v>33.534743202416998</v>
      </c>
      <c r="J8028" s="2">
        <v>31.419939577038999</v>
      </c>
      <c r="K8028" s="2">
        <v>32.628398791541002</v>
      </c>
      <c r="L8028" s="2">
        <v>30.513595166163</v>
      </c>
      <c r="M8028" s="2">
        <v>14.199395770393</v>
      </c>
      <c r="N8028" s="14">
        <v>5.4380664652570001</v>
      </c>
    </row>
    <row r="8029" spans="3:14" x14ac:dyDescent="0.25">
      <c r="C8029" s="125"/>
      <c r="D8029" s="120"/>
      <c r="E8029" s="4" t="s">
        <v>55</v>
      </c>
      <c r="F8029" s="5"/>
      <c r="G8029" s="6">
        <v>1212</v>
      </c>
      <c r="H8029" s="7">
        <v>897</v>
      </c>
      <c r="I8029" s="1">
        <v>649</v>
      </c>
      <c r="J8029" s="1">
        <v>519</v>
      </c>
      <c r="K8029" s="1">
        <v>483</v>
      </c>
      <c r="L8029" s="1">
        <v>524</v>
      </c>
      <c r="M8029" s="1">
        <v>138</v>
      </c>
      <c r="N8029" s="11">
        <v>45</v>
      </c>
    </row>
    <row r="8030" spans="3:14" x14ac:dyDescent="0.25">
      <c r="C8030" s="125"/>
      <c r="D8030" s="120"/>
      <c r="E8030" s="9"/>
      <c r="F8030" s="10"/>
      <c r="G8030" s="8">
        <v>100</v>
      </c>
      <c r="H8030" s="13">
        <v>74.009900990098998</v>
      </c>
      <c r="I8030" s="2">
        <v>53.547854785478997</v>
      </c>
      <c r="J8030" s="2">
        <v>42.821782178218001</v>
      </c>
      <c r="K8030" s="2">
        <v>39.851485148515003</v>
      </c>
      <c r="L8030" s="2">
        <v>43.234323432342997</v>
      </c>
      <c r="M8030" s="2">
        <v>11.386138613861</v>
      </c>
      <c r="N8030" s="14">
        <v>3.7128712871289999</v>
      </c>
    </row>
    <row r="8031" spans="3:14" ht="25.2" x14ac:dyDescent="0.25">
      <c r="C8031" s="125"/>
      <c r="D8031" s="120"/>
      <c r="E8031" s="4" t="s">
        <v>56</v>
      </c>
      <c r="F8031" s="5"/>
      <c r="G8031" s="6">
        <v>615</v>
      </c>
      <c r="H8031" s="7">
        <v>440</v>
      </c>
      <c r="I8031" s="1">
        <v>307</v>
      </c>
      <c r="J8031" s="1">
        <v>266</v>
      </c>
      <c r="K8031" s="1">
        <v>236</v>
      </c>
      <c r="L8031" s="1">
        <v>249</v>
      </c>
      <c r="M8031" s="1">
        <v>96</v>
      </c>
      <c r="N8031" s="11">
        <v>15</v>
      </c>
    </row>
    <row r="8032" spans="3:14" x14ac:dyDescent="0.25">
      <c r="C8032" s="125"/>
      <c r="D8032" s="120"/>
      <c r="E8032" s="9"/>
      <c r="F8032" s="10"/>
      <c r="G8032" s="8">
        <v>100</v>
      </c>
      <c r="H8032" s="13">
        <v>71.544715447154005</v>
      </c>
      <c r="I8032" s="2">
        <v>49.918699186992001</v>
      </c>
      <c r="J8032" s="2">
        <v>43.252032520325002</v>
      </c>
      <c r="K8032" s="2">
        <v>38.373983739837001</v>
      </c>
      <c r="L8032" s="2">
        <v>40.487804878048998</v>
      </c>
      <c r="M8032" s="2">
        <v>15.609756097561</v>
      </c>
      <c r="N8032" s="14">
        <v>2.4390243902440001</v>
      </c>
    </row>
    <row r="8033" spans="3:14" x14ac:dyDescent="0.25">
      <c r="C8033" s="125"/>
      <c r="D8033" s="120"/>
      <c r="E8033" s="4" t="s">
        <v>57</v>
      </c>
      <c r="F8033" s="5"/>
      <c r="G8033" s="6">
        <v>234</v>
      </c>
      <c r="H8033" s="7">
        <v>160</v>
      </c>
      <c r="I8033" s="1">
        <v>103</v>
      </c>
      <c r="J8033" s="1">
        <v>85</v>
      </c>
      <c r="K8033" s="1">
        <v>82</v>
      </c>
      <c r="L8033" s="1">
        <v>94</v>
      </c>
      <c r="M8033" s="1">
        <v>31</v>
      </c>
      <c r="N8033" s="11">
        <v>11</v>
      </c>
    </row>
    <row r="8034" spans="3:14" x14ac:dyDescent="0.25">
      <c r="C8034" s="125"/>
      <c r="D8034" s="120"/>
      <c r="E8034" s="9"/>
      <c r="F8034" s="10"/>
      <c r="G8034" s="8">
        <v>100</v>
      </c>
      <c r="H8034" s="13">
        <v>68.376068376068005</v>
      </c>
      <c r="I8034" s="2">
        <v>44.017094017094003</v>
      </c>
      <c r="J8034" s="2">
        <v>36.324786324785997</v>
      </c>
      <c r="K8034" s="2">
        <v>35.042735042735004</v>
      </c>
      <c r="L8034" s="2">
        <v>40.17094017094</v>
      </c>
      <c r="M8034" s="2">
        <v>13.247863247863</v>
      </c>
      <c r="N8034" s="14">
        <v>4.7008547008550003</v>
      </c>
    </row>
    <row r="8035" spans="3:14" x14ac:dyDescent="0.25">
      <c r="C8035" s="125"/>
      <c r="D8035" s="120"/>
      <c r="E8035" s="4" t="s">
        <v>18</v>
      </c>
      <c r="F8035" s="5"/>
      <c r="G8035" s="6">
        <v>22</v>
      </c>
      <c r="H8035" s="7">
        <v>9</v>
      </c>
      <c r="I8035" s="1">
        <v>9</v>
      </c>
      <c r="J8035" s="1">
        <v>6</v>
      </c>
      <c r="K8035" s="1">
        <v>5</v>
      </c>
      <c r="L8035" s="1">
        <v>7</v>
      </c>
      <c r="M8035" s="1">
        <v>6</v>
      </c>
      <c r="N8035" s="11">
        <v>3</v>
      </c>
    </row>
    <row r="8036" spans="3:14" x14ac:dyDescent="0.25">
      <c r="C8036" s="125"/>
      <c r="D8036" s="120"/>
      <c r="E8036" s="9"/>
      <c r="F8036" s="10"/>
      <c r="G8036" s="8">
        <v>100</v>
      </c>
      <c r="H8036" s="13">
        <v>40.909090909090999</v>
      </c>
      <c r="I8036" s="2">
        <v>40.909090909090999</v>
      </c>
      <c r="J8036" s="2">
        <v>27.272727272727</v>
      </c>
      <c r="K8036" s="2">
        <v>22.727272727273</v>
      </c>
      <c r="L8036" s="2">
        <v>31.818181818182001</v>
      </c>
      <c r="M8036" s="2">
        <v>27.272727272727</v>
      </c>
      <c r="N8036" s="14">
        <v>13.636363636364001</v>
      </c>
    </row>
    <row r="8037" spans="3:14" x14ac:dyDescent="0.25">
      <c r="C8037" s="121" t="s">
        <v>58</v>
      </c>
      <c r="D8037" s="119" t="s">
        <v>20</v>
      </c>
      <c r="E8037" s="18" t="s">
        <v>59</v>
      </c>
      <c r="F8037" s="17"/>
      <c r="G8037" s="19">
        <v>522</v>
      </c>
      <c r="H8037" s="21">
        <v>245</v>
      </c>
      <c r="I8037" s="3">
        <v>129</v>
      </c>
      <c r="J8037" s="3">
        <v>132</v>
      </c>
      <c r="K8037" s="3">
        <v>138</v>
      </c>
      <c r="L8037" s="3">
        <v>135</v>
      </c>
      <c r="M8037" s="3">
        <v>138</v>
      </c>
      <c r="N8037" s="22">
        <v>37</v>
      </c>
    </row>
    <row r="8038" spans="3:14" x14ac:dyDescent="0.25">
      <c r="C8038" s="125"/>
      <c r="D8038" s="120"/>
      <c r="E8038" s="9"/>
      <c r="F8038" s="10"/>
      <c r="G8038" s="8">
        <v>100</v>
      </c>
      <c r="H8038" s="13">
        <v>46.934865900383002</v>
      </c>
      <c r="I8038" s="2">
        <v>24.712643678161001</v>
      </c>
      <c r="J8038" s="2">
        <v>25.287356321838999</v>
      </c>
      <c r="K8038" s="2">
        <v>26.436781609194998</v>
      </c>
      <c r="L8038" s="2">
        <v>25.862068965517</v>
      </c>
      <c r="M8038" s="2">
        <v>26.436781609194998</v>
      </c>
      <c r="N8038" s="14">
        <v>7.0881226053640001</v>
      </c>
    </row>
    <row r="8039" spans="3:14" x14ac:dyDescent="0.25">
      <c r="C8039" s="125"/>
      <c r="D8039" s="120"/>
      <c r="E8039" s="4" t="s">
        <v>60</v>
      </c>
      <c r="F8039" s="5"/>
      <c r="G8039" s="6">
        <v>1090</v>
      </c>
      <c r="H8039" s="7">
        <v>787</v>
      </c>
      <c r="I8039" s="1">
        <v>534</v>
      </c>
      <c r="J8039" s="1">
        <v>426</v>
      </c>
      <c r="K8039" s="1">
        <v>403</v>
      </c>
      <c r="L8039" s="1">
        <v>432</v>
      </c>
      <c r="M8039" s="1">
        <v>129</v>
      </c>
      <c r="N8039" s="11">
        <v>45</v>
      </c>
    </row>
    <row r="8040" spans="3:14" x14ac:dyDescent="0.25">
      <c r="C8040" s="125"/>
      <c r="D8040" s="120"/>
      <c r="E8040" s="9"/>
      <c r="F8040" s="10"/>
      <c r="G8040" s="8">
        <v>100</v>
      </c>
      <c r="H8040" s="13">
        <v>72.201834862384999</v>
      </c>
      <c r="I8040" s="2">
        <v>48.990825688073002</v>
      </c>
      <c r="J8040" s="2">
        <v>39.082568807339001</v>
      </c>
      <c r="K8040" s="2">
        <v>36.972477064220001</v>
      </c>
      <c r="L8040" s="2">
        <v>39.633027522935997</v>
      </c>
      <c r="M8040" s="2">
        <v>11.834862385320999</v>
      </c>
      <c r="N8040" s="14">
        <v>4.1284403669719998</v>
      </c>
    </row>
    <row r="8041" spans="3:14" ht="25.2" x14ac:dyDescent="0.25">
      <c r="C8041" s="125"/>
      <c r="D8041" s="120"/>
      <c r="E8041" s="4" t="s">
        <v>61</v>
      </c>
      <c r="F8041" s="5"/>
      <c r="G8041" s="6">
        <v>327</v>
      </c>
      <c r="H8041" s="7">
        <v>272</v>
      </c>
      <c r="I8041" s="1">
        <v>191</v>
      </c>
      <c r="J8041" s="1">
        <v>163</v>
      </c>
      <c r="K8041" s="1">
        <v>138</v>
      </c>
      <c r="L8041" s="1">
        <v>171</v>
      </c>
      <c r="M8041" s="1">
        <v>25</v>
      </c>
      <c r="N8041" s="11">
        <v>3</v>
      </c>
    </row>
    <row r="8042" spans="3:14" x14ac:dyDescent="0.25">
      <c r="C8042" s="125"/>
      <c r="D8042" s="120"/>
      <c r="E8042" s="9"/>
      <c r="F8042" s="10"/>
      <c r="G8042" s="8">
        <v>100</v>
      </c>
      <c r="H8042" s="13">
        <v>83.180428134557005</v>
      </c>
      <c r="I8042" s="2">
        <v>58.409785932722002</v>
      </c>
      <c r="J8042" s="2">
        <v>49.847094801223001</v>
      </c>
      <c r="K8042" s="2">
        <v>42.201834862384999</v>
      </c>
      <c r="L8042" s="2">
        <v>52.293577981650998</v>
      </c>
      <c r="M8042" s="2">
        <v>7.6452599388379996</v>
      </c>
      <c r="N8042" s="14">
        <v>0.91743119266100004</v>
      </c>
    </row>
    <row r="8043" spans="3:14" x14ac:dyDescent="0.25">
      <c r="C8043" s="125"/>
      <c r="D8043" s="120"/>
      <c r="E8043" s="4" t="s">
        <v>62</v>
      </c>
      <c r="F8043" s="5"/>
      <c r="G8043" s="6">
        <v>428</v>
      </c>
      <c r="H8043" s="7">
        <v>386</v>
      </c>
      <c r="I8043" s="1">
        <v>310</v>
      </c>
      <c r="J8043" s="1">
        <v>246</v>
      </c>
      <c r="K8043" s="1">
        <v>221</v>
      </c>
      <c r="L8043" s="1">
        <v>227</v>
      </c>
      <c r="M8043" s="1">
        <v>15</v>
      </c>
      <c r="N8043" s="11">
        <v>4</v>
      </c>
    </row>
    <row r="8044" spans="3:14" x14ac:dyDescent="0.25">
      <c r="C8044" s="125"/>
      <c r="D8044" s="120"/>
      <c r="E8044" s="9"/>
      <c r="F8044" s="10"/>
      <c r="G8044" s="8">
        <v>100</v>
      </c>
      <c r="H8044" s="13">
        <v>90.186915887850006</v>
      </c>
      <c r="I8044" s="2">
        <v>72.429906542056003</v>
      </c>
      <c r="J8044" s="2">
        <v>57.476635514019002</v>
      </c>
      <c r="K8044" s="2">
        <v>51.635514018692</v>
      </c>
      <c r="L8044" s="2">
        <v>53.03738317757</v>
      </c>
      <c r="M8044" s="2">
        <v>3.5046728971959999</v>
      </c>
      <c r="N8044" s="14">
        <v>0.93457943925200004</v>
      </c>
    </row>
    <row r="8045" spans="3:14" x14ac:dyDescent="0.25">
      <c r="C8045" s="125"/>
      <c r="D8045" s="120"/>
      <c r="E8045" s="4" t="s">
        <v>63</v>
      </c>
      <c r="F8045" s="5"/>
      <c r="G8045" s="6">
        <v>25</v>
      </c>
      <c r="H8045" s="7">
        <v>17</v>
      </c>
      <c r="I8045" s="1">
        <v>7</v>
      </c>
      <c r="J8045" s="1">
        <v>7</v>
      </c>
      <c r="K8045" s="1">
        <v>6</v>
      </c>
      <c r="L8045" s="1">
        <v>4</v>
      </c>
      <c r="M8045" s="1">
        <v>6</v>
      </c>
      <c r="N8045" s="11">
        <v>1</v>
      </c>
    </row>
    <row r="8046" spans="3:14" x14ac:dyDescent="0.25">
      <c r="C8046" s="125"/>
      <c r="D8046" s="120"/>
      <c r="E8046" s="9"/>
      <c r="F8046" s="10"/>
      <c r="G8046" s="8">
        <v>100</v>
      </c>
      <c r="H8046" s="13">
        <v>68</v>
      </c>
      <c r="I8046" s="2">
        <v>28</v>
      </c>
      <c r="J8046" s="2">
        <v>28</v>
      </c>
      <c r="K8046" s="2">
        <v>24</v>
      </c>
      <c r="L8046" s="2">
        <v>16</v>
      </c>
      <c r="M8046" s="2">
        <v>24</v>
      </c>
      <c r="N8046" s="14">
        <v>4</v>
      </c>
    </row>
    <row r="8047" spans="3:14" x14ac:dyDescent="0.25">
      <c r="C8047" s="125"/>
      <c r="D8047" s="120"/>
      <c r="E8047" s="4" t="s">
        <v>18</v>
      </c>
      <c r="F8047" s="5"/>
      <c r="G8047" s="6">
        <v>22</v>
      </c>
      <c r="H8047" s="7">
        <v>9</v>
      </c>
      <c r="I8047" s="1">
        <v>8</v>
      </c>
      <c r="J8047" s="1">
        <v>6</v>
      </c>
      <c r="K8047" s="1">
        <v>8</v>
      </c>
      <c r="L8047" s="1">
        <v>6</v>
      </c>
      <c r="M8047" s="1">
        <v>5</v>
      </c>
      <c r="N8047" s="11">
        <v>2</v>
      </c>
    </row>
    <row r="8048" spans="3:14" x14ac:dyDescent="0.25">
      <c r="C8048" s="125"/>
      <c r="D8048" s="120"/>
      <c r="E8048" s="9"/>
      <c r="F8048" s="10"/>
      <c r="G8048" s="8">
        <v>100</v>
      </c>
      <c r="H8048" s="13">
        <v>40.909090909090999</v>
      </c>
      <c r="I8048" s="2">
        <v>36.363636363635997</v>
      </c>
      <c r="J8048" s="2">
        <v>27.272727272727</v>
      </c>
      <c r="K8048" s="2">
        <v>36.363636363635997</v>
      </c>
      <c r="L8048" s="2">
        <v>27.272727272727</v>
      </c>
      <c r="M8048" s="2">
        <v>22.727272727273</v>
      </c>
      <c r="N8048" s="14">
        <v>9.0909090909089993</v>
      </c>
    </row>
    <row r="8049" spans="3:14" ht="25.2" x14ac:dyDescent="0.25">
      <c r="C8049" s="121" t="s">
        <v>64</v>
      </c>
      <c r="D8049" s="119" t="s">
        <v>20</v>
      </c>
      <c r="E8049" s="18" t="s">
        <v>65</v>
      </c>
      <c r="F8049" s="17"/>
      <c r="G8049" s="19">
        <v>36</v>
      </c>
      <c r="H8049" s="21">
        <v>20</v>
      </c>
      <c r="I8049" s="3">
        <v>8</v>
      </c>
      <c r="J8049" s="3">
        <v>9</v>
      </c>
      <c r="K8049" s="3">
        <v>8</v>
      </c>
      <c r="L8049" s="3">
        <v>11</v>
      </c>
      <c r="M8049" s="3">
        <v>10</v>
      </c>
      <c r="N8049" s="22">
        <v>1</v>
      </c>
    </row>
    <row r="8050" spans="3:14" x14ac:dyDescent="0.25">
      <c r="C8050" s="125"/>
      <c r="D8050" s="120"/>
      <c r="E8050" s="9"/>
      <c r="F8050" s="10"/>
      <c r="G8050" s="8">
        <v>100</v>
      </c>
      <c r="H8050" s="13">
        <v>55.555555555555998</v>
      </c>
      <c r="I8050" s="2">
        <v>22.222222222222001</v>
      </c>
      <c r="J8050" s="2">
        <v>25</v>
      </c>
      <c r="K8050" s="2">
        <v>22.222222222222001</v>
      </c>
      <c r="L8050" s="2">
        <v>30.555555555556001</v>
      </c>
      <c r="M8050" s="2">
        <v>27.777777777777999</v>
      </c>
      <c r="N8050" s="14">
        <v>2.7777777777780002</v>
      </c>
    </row>
    <row r="8051" spans="3:14" ht="37.799999999999997" x14ac:dyDescent="0.25">
      <c r="C8051" s="125"/>
      <c r="D8051" s="120"/>
      <c r="E8051" s="4" t="s">
        <v>66</v>
      </c>
      <c r="F8051" s="5"/>
      <c r="G8051" s="6">
        <v>177</v>
      </c>
      <c r="H8051" s="7">
        <v>86</v>
      </c>
      <c r="I8051" s="1">
        <v>50</v>
      </c>
      <c r="J8051" s="1">
        <v>53</v>
      </c>
      <c r="K8051" s="1">
        <v>51</v>
      </c>
      <c r="L8051" s="1">
        <v>57</v>
      </c>
      <c r="M8051" s="1">
        <v>40</v>
      </c>
      <c r="N8051" s="11">
        <v>18</v>
      </c>
    </row>
    <row r="8052" spans="3:14" x14ac:dyDescent="0.25">
      <c r="C8052" s="125"/>
      <c r="D8052" s="120"/>
      <c r="E8052" s="9"/>
      <c r="F8052" s="10"/>
      <c r="G8052" s="8">
        <v>100</v>
      </c>
      <c r="H8052" s="13">
        <v>48.587570621468998</v>
      </c>
      <c r="I8052" s="2">
        <v>28.248587570621002</v>
      </c>
      <c r="J8052" s="2">
        <v>29.943502824858999</v>
      </c>
      <c r="K8052" s="2">
        <v>28.813559322033999</v>
      </c>
      <c r="L8052" s="2">
        <v>32.203389830508002</v>
      </c>
      <c r="M8052" s="2">
        <v>22.598870056496999</v>
      </c>
      <c r="N8052" s="14">
        <v>10.169491525424</v>
      </c>
    </row>
    <row r="8053" spans="3:14" ht="37.799999999999997" x14ac:dyDescent="0.25">
      <c r="C8053" s="125"/>
      <c r="D8053" s="120"/>
      <c r="E8053" s="4" t="s">
        <v>67</v>
      </c>
      <c r="F8053" s="5"/>
      <c r="G8053" s="6">
        <v>231</v>
      </c>
      <c r="H8053" s="7">
        <v>136</v>
      </c>
      <c r="I8053" s="1">
        <v>70</v>
      </c>
      <c r="J8053" s="1">
        <v>63</v>
      </c>
      <c r="K8053" s="1">
        <v>63</v>
      </c>
      <c r="L8053" s="1">
        <v>70</v>
      </c>
      <c r="M8053" s="1">
        <v>46</v>
      </c>
      <c r="N8053" s="11">
        <v>12</v>
      </c>
    </row>
    <row r="8054" spans="3:14" x14ac:dyDescent="0.25">
      <c r="C8054" s="125"/>
      <c r="D8054" s="120"/>
      <c r="E8054" s="9"/>
      <c r="F8054" s="10"/>
      <c r="G8054" s="8">
        <v>100</v>
      </c>
      <c r="H8054" s="13">
        <v>58.874458874459002</v>
      </c>
      <c r="I8054" s="2">
        <v>30.303030303029999</v>
      </c>
      <c r="J8054" s="2">
        <v>27.272727272727</v>
      </c>
      <c r="K8054" s="2">
        <v>27.272727272727</v>
      </c>
      <c r="L8054" s="2">
        <v>30.303030303029999</v>
      </c>
      <c r="M8054" s="2">
        <v>19.91341991342</v>
      </c>
      <c r="N8054" s="14">
        <v>5.1948051948050002</v>
      </c>
    </row>
    <row r="8055" spans="3:14" ht="37.799999999999997" x14ac:dyDescent="0.25">
      <c r="C8055" s="125"/>
      <c r="D8055" s="120"/>
      <c r="E8055" s="4" t="s">
        <v>68</v>
      </c>
      <c r="F8055" s="5"/>
      <c r="G8055" s="6">
        <v>324</v>
      </c>
      <c r="H8055" s="7">
        <v>219</v>
      </c>
      <c r="I8055" s="1">
        <v>135</v>
      </c>
      <c r="J8055" s="1">
        <v>100</v>
      </c>
      <c r="K8055" s="1">
        <v>98</v>
      </c>
      <c r="L8055" s="1">
        <v>109</v>
      </c>
      <c r="M8055" s="1">
        <v>47</v>
      </c>
      <c r="N8055" s="11">
        <v>19</v>
      </c>
    </row>
    <row r="8056" spans="3:14" x14ac:dyDescent="0.25">
      <c r="C8056" s="125"/>
      <c r="D8056" s="120"/>
      <c r="E8056" s="9"/>
      <c r="F8056" s="10"/>
      <c r="G8056" s="8">
        <v>100</v>
      </c>
      <c r="H8056" s="13">
        <v>67.592592592592993</v>
      </c>
      <c r="I8056" s="2">
        <v>41.666666666666998</v>
      </c>
      <c r="J8056" s="2">
        <v>30.864197530864001</v>
      </c>
      <c r="K8056" s="2">
        <v>30.246913580247</v>
      </c>
      <c r="L8056" s="2">
        <v>33.641975308642003</v>
      </c>
      <c r="M8056" s="2">
        <v>14.506172839506</v>
      </c>
      <c r="N8056" s="14">
        <v>5.8641975308639998</v>
      </c>
    </row>
    <row r="8057" spans="3:14" ht="37.799999999999997" x14ac:dyDescent="0.25">
      <c r="C8057" s="125"/>
      <c r="D8057" s="120"/>
      <c r="E8057" s="4" t="s">
        <v>69</v>
      </c>
      <c r="F8057" s="5"/>
      <c r="G8057" s="6">
        <v>364</v>
      </c>
      <c r="H8057" s="7">
        <v>272</v>
      </c>
      <c r="I8057" s="1">
        <v>184</v>
      </c>
      <c r="J8057" s="1">
        <v>139</v>
      </c>
      <c r="K8057" s="1">
        <v>124</v>
      </c>
      <c r="L8057" s="1">
        <v>142</v>
      </c>
      <c r="M8057" s="1">
        <v>49</v>
      </c>
      <c r="N8057" s="11">
        <v>10</v>
      </c>
    </row>
    <row r="8058" spans="3:14" x14ac:dyDescent="0.25">
      <c r="C8058" s="125"/>
      <c r="D8058" s="120"/>
      <c r="E8058" s="9"/>
      <c r="F8058" s="10"/>
      <c r="G8058" s="8">
        <v>100</v>
      </c>
      <c r="H8058" s="13">
        <v>74.725274725275</v>
      </c>
      <c r="I8058" s="2">
        <v>50.549450549451002</v>
      </c>
      <c r="J8058" s="2">
        <v>38.186813186812998</v>
      </c>
      <c r="K8058" s="2">
        <v>34.065934065934002</v>
      </c>
      <c r="L8058" s="2">
        <v>39.010989010989</v>
      </c>
      <c r="M8058" s="2">
        <v>13.461538461538</v>
      </c>
      <c r="N8058" s="14">
        <v>2.7472527472529999</v>
      </c>
    </row>
    <row r="8059" spans="3:14" ht="37.799999999999997" x14ac:dyDescent="0.25">
      <c r="C8059" s="125"/>
      <c r="D8059" s="120"/>
      <c r="E8059" s="4" t="s">
        <v>70</v>
      </c>
      <c r="F8059" s="5"/>
      <c r="G8059" s="6">
        <v>292</v>
      </c>
      <c r="H8059" s="7">
        <v>226</v>
      </c>
      <c r="I8059" s="1">
        <v>157</v>
      </c>
      <c r="J8059" s="1">
        <v>133</v>
      </c>
      <c r="K8059" s="1">
        <v>135</v>
      </c>
      <c r="L8059" s="1">
        <v>138</v>
      </c>
      <c r="M8059" s="1">
        <v>24</v>
      </c>
      <c r="N8059" s="11">
        <v>6</v>
      </c>
    </row>
    <row r="8060" spans="3:14" x14ac:dyDescent="0.25">
      <c r="C8060" s="125"/>
      <c r="D8060" s="120"/>
      <c r="E8060" s="9"/>
      <c r="F8060" s="10"/>
      <c r="G8060" s="8">
        <v>100</v>
      </c>
      <c r="H8060" s="13">
        <v>77.397260273973004</v>
      </c>
      <c r="I8060" s="2">
        <v>53.767123287670998</v>
      </c>
      <c r="J8060" s="2">
        <v>45.547945205479003</v>
      </c>
      <c r="K8060" s="2">
        <v>46.232876712329002</v>
      </c>
      <c r="L8060" s="2">
        <v>47.260273972603002</v>
      </c>
      <c r="M8060" s="2">
        <v>8.2191780821920002</v>
      </c>
      <c r="N8060" s="14">
        <v>2.054794520548</v>
      </c>
    </row>
    <row r="8061" spans="3:14" ht="37.799999999999997" x14ac:dyDescent="0.25">
      <c r="C8061" s="125"/>
      <c r="D8061" s="120"/>
      <c r="E8061" s="4" t="s">
        <v>71</v>
      </c>
      <c r="F8061" s="5"/>
      <c r="G8061" s="6">
        <v>316</v>
      </c>
      <c r="H8061" s="7">
        <v>255</v>
      </c>
      <c r="I8061" s="1">
        <v>187</v>
      </c>
      <c r="J8061" s="1">
        <v>158</v>
      </c>
      <c r="K8061" s="1">
        <v>141</v>
      </c>
      <c r="L8061" s="1">
        <v>140</v>
      </c>
      <c r="M8061" s="1">
        <v>29</v>
      </c>
      <c r="N8061" s="11">
        <v>4</v>
      </c>
    </row>
    <row r="8062" spans="3:14" x14ac:dyDescent="0.25">
      <c r="C8062" s="125"/>
      <c r="D8062" s="120"/>
      <c r="E8062" s="9"/>
      <c r="F8062" s="10"/>
      <c r="G8062" s="8">
        <v>100</v>
      </c>
      <c r="H8062" s="13">
        <v>80.696202531645994</v>
      </c>
      <c r="I8062" s="2">
        <v>59.177215189873003</v>
      </c>
      <c r="J8062" s="2">
        <v>50</v>
      </c>
      <c r="K8062" s="2">
        <v>44.620253164556999</v>
      </c>
      <c r="L8062" s="2">
        <v>44.303797468353999</v>
      </c>
      <c r="M8062" s="2">
        <v>9.1772151898729994</v>
      </c>
      <c r="N8062" s="14">
        <v>1.2658227848100001</v>
      </c>
    </row>
    <row r="8063" spans="3:14" ht="37.799999999999997" x14ac:dyDescent="0.25">
      <c r="C8063" s="125"/>
      <c r="D8063" s="120"/>
      <c r="E8063" s="4" t="s">
        <v>72</v>
      </c>
      <c r="F8063" s="5"/>
      <c r="G8063" s="6">
        <v>308</v>
      </c>
      <c r="H8063" s="7">
        <v>255</v>
      </c>
      <c r="I8063" s="1">
        <v>195</v>
      </c>
      <c r="J8063" s="1">
        <v>168</v>
      </c>
      <c r="K8063" s="1">
        <v>151</v>
      </c>
      <c r="L8063" s="1">
        <v>158</v>
      </c>
      <c r="M8063" s="1">
        <v>26</v>
      </c>
      <c r="N8063" s="11">
        <v>3</v>
      </c>
    </row>
    <row r="8064" spans="3:14" x14ac:dyDescent="0.25">
      <c r="C8064" s="125"/>
      <c r="D8064" s="120"/>
      <c r="E8064" s="9"/>
      <c r="F8064" s="10"/>
      <c r="G8064" s="8">
        <v>100</v>
      </c>
      <c r="H8064" s="13">
        <v>82.792207792208004</v>
      </c>
      <c r="I8064" s="2">
        <v>63.311688311688002</v>
      </c>
      <c r="J8064" s="2">
        <v>54.545454545455001</v>
      </c>
      <c r="K8064" s="2">
        <v>49.025974025974001</v>
      </c>
      <c r="L8064" s="2">
        <v>51.298701298700998</v>
      </c>
      <c r="M8064" s="2">
        <v>8.4415584415579996</v>
      </c>
      <c r="N8064" s="14">
        <v>0.974025974026</v>
      </c>
    </row>
    <row r="8065" spans="3:14" ht="37.799999999999997" x14ac:dyDescent="0.25">
      <c r="C8065" s="125"/>
      <c r="D8065" s="120"/>
      <c r="E8065" s="4" t="s">
        <v>73</v>
      </c>
      <c r="F8065" s="5"/>
      <c r="G8065" s="6">
        <v>114</v>
      </c>
      <c r="H8065" s="7">
        <v>96</v>
      </c>
      <c r="I8065" s="1">
        <v>72</v>
      </c>
      <c r="J8065" s="1">
        <v>59</v>
      </c>
      <c r="K8065" s="1">
        <v>50</v>
      </c>
      <c r="L8065" s="1">
        <v>52</v>
      </c>
      <c r="M8065" s="1">
        <v>7</v>
      </c>
      <c r="N8065" s="11">
        <v>2</v>
      </c>
    </row>
    <row r="8066" spans="3:14" x14ac:dyDescent="0.25">
      <c r="C8066" s="125"/>
      <c r="D8066" s="120"/>
      <c r="E8066" s="9"/>
      <c r="F8066" s="10"/>
      <c r="G8066" s="8">
        <v>100</v>
      </c>
      <c r="H8066" s="13">
        <v>84.210526315788996</v>
      </c>
      <c r="I8066" s="2">
        <v>63.157894736842003</v>
      </c>
      <c r="J8066" s="2">
        <v>51.754385964911997</v>
      </c>
      <c r="K8066" s="2">
        <v>43.859649122806999</v>
      </c>
      <c r="L8066" s="2">
        <v>45.614035087719003</v>
      </c>
      <c r="M8066" s="2">
        <v>6.1403508771929998</v>
      </c>
      <c r="N8066" s="14">
        <v>1.7543859649119999</v>
      </c>
    </row>
    <row r="8067" spans="3:14" ht="25.2" x14ac:dyDescent="0.25">
      <c r="C8067" s="125"/>
      <c r="D8067" s="120"/>
      <c r="E8067" s="4" t="s">
        <v>74</v>
      </c>
      <c r="F8067" s="5"/>
      <c r="G8067" s="6">
        <v>96</v>
      </c>
      <c r="H8067" s="7">
        <v>77</v>
      </c>
      <c r="I8067" s="1">
        <v>58</v>
      </c>
      <c r="J8067" s="1">
        <v>49</v>
      </c>
      <c r="K8067" s="1">
        <v>43</v>
      </c>
      <c r="L8067" s="1">
        <v>46</v>
      </c>
      <c r="M8067" s="1">
        <v>9</v>
      </c>
      <c r="N8067" s="11">
        <v>4</v>
      </c>
    </row>
    <row r="8068" spans="3:14" x14ac:dyDescent="0.25">
      <c r="C8068" s="125"/>
      <c r="D8068" s="120"/>
      <c r="E8068" s="9"/>
      <c r="F8068" s="10"/>
      <c r="G8068" s="8">
        <v>100</v>
      </c>
      <c r="H8068" s="13">
        <v>80.208333333333002</v>
      </c>
      <c r="I8068" s="2">
        <v>60.416666666666998</v>
      </c>
      <c r="J8068" s="2">
        <v>51.041666666666998</v>
      </c>
      <c r="K8068" s="2">
        <v>44.791666666666998</v>
      </c>
      <c r="L8068" s="2">
        <v>47.916666666666998</v>
      </c>
      <c r="M8068" s="2">
        <v>9.375</v>
      </c>
      <c r="N8068" s="14">
        <v>4.166666666667</v>
      </c>
    </row>
    <row r="8069" spans="3:14" x14ac:dyDescent="0.25">
      <c r="C8069" s="125"/>
      <c r="D8069" s="120"/>
      <c r="E8069" s="4" t="s">
        <v>75</v>
      </c>
      <c r="F8069" s="5"/>
      <c r="G8069" s="6">
        <v>29</v>
      </c>
      <c r="H8069" s="7">
        <v>15</v>
      </c>
      <c r="I8069" s="1">
        <v>11</v>
      </c>
      <c r="J8069" s="1">
        <v>7</v>
      </c>
      <c r="K8069" s="1">
        <v>10</v>
      </c>
      <c r="L8069" s="1">
        <v>9</v>
      </c>
      <c r="M8069" s="1">
        <v>5</v>
      </c>
      <c r="N8069" s="11">
        <v>1</v>
      </c>
    </row>
    <row r="8070" spans="3:14" x14ac:dyDescent="0.25">
      <c r="C8070" s="125"/>
      <c r="D8070" s="120"/>
      <c r="E8070" s="9"/>
      <c r="F8070" s="10"/>
      <c r="G8070" s="8">
        <v>100</v>
      </c>
      <c r="H8070" s="13">
        <v>51.724137931034001</v>
      </c>
      <c r="I8070" s="2">
        <v>37.931034482759003</v>
      </c>
      <c r="J8070" s="2">
        <v>24.137931034483</v>
      </c>
      <c r="K8070" s="2">
        <v>34.482758620689999</v>
      </c>
      <c r="L8070" s="2">
        <v>31.034482758620999</v>
      </c>
      <c r="M8070" s="2">
        <v>17.241379310345</v>
      </c>
      <c r="N8070" s="14">
        <v>3.4482758620689999</v>
      </c>
    </row>
    <row r="8071" spans="3:14" x14ac:dyDescent="0.25">
      <c r="C8071" s="125"/>
      <c r="D8071" s="120"/>
      <c r="E8071" s="4" t="s">
        <v>18</v>
      </c>
      <c r="F8071" s="5"/>
      <c r="G8071" s="6">
        <v>127</v>
      </c>
      <c r="H8071" s="7">
        <v>59</v>
      </c>
      <c r="I8071" s="1">
        <v>52</v>
      </c>
      <c r="J8071" s="1">
        <v>42</v>
      </c>
      <c r="K8071" s="1">
        <v>40</v>
      </c>
      <c r="L8071" s="1">
        <v>43</v>
      </c>
      <c r="M8071" s="1">
        <v>26</v>
      </c>
      <c r="N8071" s="11">
        <v>12</v>
      </c>
    </row>
    <row r="8072" spans="3:14" x14ac:dyDescent="0.25">
      <c r="C8072" s="125"/>
      <c r="D8072" s="120"/>
      <c r="E8072" s="9"/>
      <c r="F8072" s="10"/>
      <c r="G8072" s="8">
        <v>100</v>
      </c>
      <c r="H8072" s="13">
        <v>46.456692913386</v>
      </c>
      <c r="I8072" s="2">
        <v>40.944881889763998</v>
      </c>
      <c r="J8072" s="2">
        <v>33.070866141731997</v>
      </c>
      <c r="K8072" s="2">
        <v>31.496062992125999</v>
      </c>
      <c r="L8072" s="2">
        <v>33.858267716535003</v>
      </c>
      <c r="M8072" s="2">
        <v>20.472440944881999</v>
      </c>
      <c r="N8072" s="14">
        <v>9.4488188976380005</v>
      </c>
    </row>
    <row r="8073" spans="3:14" x14ac:dyDescent="0.25">
      <c r="C8073" s="121" t="s">
        <v>76</v>
      </c>
      <c r="D8073" s="119" t="s">
        <v>20</v>
      </c>
      <c r="E8073" s="18" t="s">
        <v>77</v>
      </c>
      <c r="F8073" s="17"/>
      <c r="G8073" s="19">
        <v>626</v>
      </c>
      <c r="H8073" s="21">
        <v>460</v>
      </c>
      <c r="I8073" s="3">
        <v>338</v>
      </c>
      <c r="J8073" s="3">
        <v>265</v>
      </c>
      <c r="K8073" s="3">
        <v>260</v>
      </c>
      <c r="L8073" s="3">
        <v>280</v>
      </c>
      <c r="M8073" s="3">
        <v>72</v>
      </c>
      <c r="N8073" s="22">
        <v>28</v>
      </c>
    </row>
    <row r="8074" spans="3:14" x14ac:dyDescent="0.25">
      <c r="C8074" s="125"/>
      <c r="D8074" s="120"/>
      <c r="E8074" s="9"/>
      <c r="F8074" s="10"/>
      <c r="G8074" s="8">
        <v>100</v>
      </c>
      <c r="H8074" s="13">
        <v>73.482428115016006</v>
      </c>
      <c r="I8074" s="2">
        <v>53.993610223642001</v>
      </c>
      <c r="J8074" s="2">
        <v>42.332268370606997</v>
      </c>
      <c r="K8074" s="2">
        <v>41.533546325879001</v>
      </c>
      <c r="L8074" s="2">
        <v>44.728434504791998</v>
      </c>
      <c r="M8074" s="2">
        <v>11.501597444089001</v>
      </c>
      <c r="N8074" s="14">
        <v>4.472843450479</v>
      </c>
    </row>
    <row r="8075" spans="3:14" x14ac:dyDescent="0.25">
      <c r="C8075" s="125"/>
      <c r="D8075" s="120"/>
      <c r="E8075" s="4" t="s">
        <v>78</v>
      </c>
      <c r="F8075" s="5"/>
      <c r="G8075" s="6">
        <v>975</v>
      </c>
      <c r="H8075" s="7">
        <v>691</v>
      </c>
      <c r="I8075" s="1">
        <v>466</v>
      </c>
      <c r="J8075" s="1">
        <v>389</v>
      </c>
      <c r="K8075" s="1">
        <v>370</v>
      </c>
      <c r="L8075" s="1">
        <v>392</v>
      </c>
      <c r="M8075" s="1">
        <v>132</v>
      </c>
      <c r="N8075" s="11">
        <v>31</v>
      </c>
    </row>
    <row r="8076" spans="3:14" x14ac:dyDescent="0.25">
      <c r="C8076" s="125"/>
      <c r="D8076" s="120"/>
      <c r="E8076" s="9"/>
      <c r="F8076" s="10"/>
      <c r="G8076" s="8">
        <v>100</v>
      </c>
      <c r="H8076" s="13">
        <v>70.871794871795004</v>
      </c>
      <c r="I8076" s="2">
        <v>47.794871794872002</v>
      </c>
      <c r="J8076" s="2">
        <v>39.897435897435997</v>
      </c>
      <c r="K8076" s="2">
        <v>37.948717948717999</v>
      </c>
      <c r="L8076" s="2">
        <v>40.205128205127998</v>
      </c>
      <c r="M8076" s="2">
        <v>13.538461538462</v>
      </c>
      <c r="N8076" s="14">
        <v>3.1794871794869999</v>
      </c>
    </row>
    <row r="8077" spans="3:14" x14ac:dyDescent="0.25">
      <c r="C8077" s="125"/>
      <c r="D8077" s="120"/>
      <c r="E8077" s="4" t="s">
        <v>79</v>
      </c>
      <c r="F8077" s="5"/>
      <c r="G8077" s="6">
        <v>589</v>
      </c>
      <c r="H8077" s="7">
        <v>420</v>
      </c>
      <c r="I8077" s="1">
        <v>272</v>
      </c>
      <c r="J8077" s="1">
        <v>235</v>
      </c>
      <c r="K8077" s="1">
        <v>198</v>
      </c>
      <c r="L8077" s="1">
        <v>212</v>
      </c>
      <c r="M8077" s="1">
        <v>82</v>
      </c>
      <c r="N8077" s="11">
        <v>23</v>
      </c>
    </row>
    <row r="8078" spans="3:14" x14ac:dyDescent="0.25">
      <c r="C8078" s="125"/>
      <c r="D8078" s="120"/>
      <c r="E8078" s="9"/>
      <c r="F8078" s="10"/>
      <c r="G8078" s="8">
        <v>100</v>
      </c>
      <c r="H8078" s="13">
        <v>71.307300509338006</v>
      </c>
      <c r="I8078" s="2">
        <v>46.179966044143001</v>
      </c>
      <c r="J8078" s="2">
        <v>39.898132427843997</v>
      </c>
      <c r="K8078" s="2">
        <v>33.616298811545001</v>
      </c>
      <c r="L8078" s="2">
        <v>35.993208828523002</v>
      </c>
      <c r="M8078" s="2">
        <v>13.921901528014001</v>
      </c>
      <c r="N8078" s="14">
        <v>3.9049235993210001</v>
      </c>
    </row>
    <row r="8079" spans="3:14" x14ac:dyDescent="0.25">
      <c r="C8079" s="125"/>
      <c r="D8079" s="120"/>
      <c r="E8079" s="4" t="s">
        <v>80</v>
      </c>
      <c r="F8079" s="5"/>
      <c r="G8079" s="6">
        <v>224</v>
      </c>
      <c r="H8079" s="7">
        <v>145</v>
      </c>
      <c r="I8079" s="1">
        <v>103</v>
      </c>
      <c r="J8079" s="1">
        <v>91</v>
      </c>
      <c r="K8079" s="1">
        <v>86</v>
      </c>
      <c r="L8079" s="1">
        <v>91</v>
      </c>
      <c r="M8079" s="1">
        <v>32</v>
      </c>
      <c r="N8079" s="11">
        <v>10</v>
      </c>
    </row>
    <row r="8080" spans="3:14" x14ac:dyDescent="0.25">
      <c r="C8080" s="125"/>
      <c r="D8080" s="120"/>
      <c r="E8080" s="9"/>
      <c r="F8080" s="10"/>
      <c r="G8080" s="8">
        <v>100</v>
      </c>
      <c r="H8080" s="13">
        <v>64.732142857143003</v>
      </c>
      <c r="I8080" s="2">
        <v>45.982142857143003</v>
      </c>
      <c r="J8080" s="2">
        <v>40.625</v>
      </c>
      <c r="K8080" s="2">
        <v>38.392857142856997</v>
      </c>
      <c r="L8080" s="2">
        <v>40.625</v>
      </c>
      <c r="M8080" s="2">
        <v>14.285714285714</v>
      </c>
      <c r="N8080" s="14">
        <v>4.4642857142860004</v>
      </c>
    </row>
    <row r="8081" spans="3:14" x14ac:dyDescent="0.25">
      <c r="C8081" s="121" t="s">
        <v>81</v>
      </c>
      <c r="D8081" s="119" t="s">
        <v>20</v>
      </c>
      <c r="E8081" s="18" t="s">
        <v>82</v>
      </c>
      <c r="F8081" s="17"/>
      <c r="G8081" s="19">
        <v>300</v>
      </c>
      <c r="H8081" s="21">
        <v>207</v>
      </c>
      <c r="I8081" s="3">
        <v>146</v>
      </c>
      <c r="J8081" s="3">
        <v>119</v>
      </c>
      <c r="K8081" s="3">
        <v>120</v>
      </c>
      <c r="L8081" s="3">
        <v>107</v>
      </c>
      <c r="M8081" s="3">
        <v>49</v>
      </c>
      <c r="N8081" s="22">
        <v>9</v>
      </c>
    </row>
    <row r="8082" spans="3:14" x14ac:dyDescent="0.25">
      <c r="C8082" s="125"/>
      <c r="D8082" s="120"/>
      <c r="E8082" s="9"/>
      <c r="F8082" s="10"/>
      <c r="G8082" s="8">
        <v>100</v>
      </c>
      <c r="H8082" s="13">
        <v>69</v>
      </c>
      <c r="I8082" s="2">
        <v>48.666666666666998</v>
      </c>
      <c r="J8082" s="2">
        <v>39.666666666666998</v>
      </c>
      <c r="K8082" s="2">
        <v>40</v>
      </c>
      <c r="L8082" s="2">
        <v>35.666666666666998</v>
      </c>
      <c r="M8082" s="2">
        <v>16.333333333333002</v>
      </c>
      <c r="N8082" s="14">
        <v>3</v>
      </c>
    </row>
    <row r="8083" spans="3:14" x14ac:dyDescent="0.25">
      <c r="C8083" s="125"/>
      <c r="D8083" s="120"/>
      <c r="E8083" s="4" t="s">
        <v>83</v>
      </c>
      <c r="F8083" s="5"/>
      <c r="G8083" s="6">
        <v>722</v>
      </c>
      <c r="H8083" s="7">
        <v>534</v>
      </c>
      <c r="I8083" s="1">
        <v>379</v>
      </c>
      <c r="J8083" s="1">
        <v>316</v>
      </c>
      <c r="K8083" s="1">
        <v>307</v>
      </c>
      <c r="L8083" s="1">
        <v>311</v>
      </c>
      <c r="M8083" s="1">
        <v>76</v>
      </c>
      <c r="N8083" s="11">
        <v>29</v>
      </c>
    </row>
    <row r="8084" spans="3:14" x14ac:dyDescent="0.25">
      <c r="C8084" s="125"/>
      <c r="D8084" s="120"/>
      <c r="E8084" s="9"/>
      <c r="F8084" s="10"/>
      <c r="G8084" s="8">
        <v>100</v>
      </c>
      <c r="H8084" s="13">
        <v>73.961218836564996</v>
      </c>
      <c r="I8084" s="2">
        <v>52.493074792244002</v>
      </c>
      <c r="J8084" s="2">
        <v>43.767313019390997</v>
      </c>
      <c r="K8084" s="2">
        <v>42.520775623269003</v>
      </c>
      <c r="L8084" s="2">
        <v>43.074792243767</v>
      </c>
      <c r="M8084" s="2">
        <v>10.526315789473999</v>
      </c>
      <c r="N8084" s="14">
        <v>4.0166204986149996</v>
      </c>
    </row>
    <row r="8085" spans="3:14" x14ac:dyDescent="0.25">
      <c r="C8085" s="125"/>
      <c r="D8085" s="120"/>
      <c r="E8085" s="4" t="s">
        <v>84</v>
      </c>
      <c r="F8085" s="5"/>
      <c r="G8085" s="6">
        <v>483</v>
      </c>
      <c r="H8085" s="7">
        <v>352</v>
      </c>
      <c r="I8085" s="1">
        <v>233</v>
      </c>
      <c r="J8085" s="1">
        <v>183</v>
      </c>
      <c r="K8085" s="1">
        <v>161</v>
      </c>
      <c r="L8085" s="1">
        <v>200</v>
      </c>
      <c r="M8085" s="1">
        <v>54</v>
      </c>
      <c r="N8085" s="11">
        <v>19</v>
      </c>
    </row>
    <row r="8086" spans="3:14" x14ac:dyDescent="0.25">
      <c r="C8086" s="125"/>
      <c r="D8086" s="120"/>
      <c r="E8086" s="9"/>
      <c r="F8086" s="10"/>
      <c r="G8086" s="8">
        <v>100</v>
      </c>
      <c r="H8086" s="13">
        <v>72.877846790890004</v>
      </c>
      <c r="I8086" s="2">
        <v>48.240165631469999</v>
      </c>
      <c r="J8086" s="2">
        <v>37.888198757764002</v>
      </c>
      <c r="K8086" s="2">
        <v>33.333333333333002</v>
      </c>
      <c r="L8086" s="2">
        <v>41.407867494824004</v>
      </c>
      <c r="M8086" s="2">
        <v>11.180124223602</v>
      </c>
      <c r="N8086" s="14">
        <v>3.933747412008</v>
      </c>
    </row>
    <row r="8087" spans="3:14" x14ac:dyDescent="0.25">
      <c r="C8087" s="125"/>
      <c r="D8087" s="120"/>
      <c r="E8087" s="4" t="s">
        <v>85</v>
      </c>
      <c r="F8087" s="5"/>
      <c r="G8087" s="6">
        <v>395</v>
      </c>
      <c r="H8087" s="7">
        <v>274</v>
      </c>
      <c r="I8087" s="1">
        <v>191</v>
      </c>
      <c r="J8087" s="1">
        <v>170</v>
      </c>
      <c r="K8087" s="1">
        <v>153</v>
      </c>
      <c r="L8087" s="1">
        <v>162</v>
      </c>
      <c r="M8087" s="1">
        <v>57</v>
      </c>
      <c r="N8087" s="11">
        <v>12</v>
      </c>
    </row>
    <row r="8088" spans="3:14" x14ac:dyDescent="0.25">
      <c r="C8088" s="125"/>
      <c r="D8088" s="120"/>
      <c r="E8088" s="9"/>
      <c r="F8088" s="10"/>
      <c r="G8088" s="8">
        <v>100</v>
      </c>
      <c r="H8088" s="13">
        <v>69.367088607594994</v>
      </c>
      <c r="I8088" s="2">
        <v>48.354430379747001</v>
      </c>
      <c r="J8088" s="2">
        <v>43.037974683544</v>
      </c>
      <c r="K8088" s="2">
        <v>38.734177215190002</v>
      </c>
      <c r="L8088" s="2">
        <v>41.012658227848</v>
      </c>
      <c r="M8088" s="2">
        <v>14.430379746834999</v>
      </c>
      <c r="N8088" s="14">
        <v>3.0379746835439998</v>
      </c>
    </row>
    <row r="8089" spans="3:14" x14ac:dyDescent="0.25">
      <c r="C8089" s="125"/>
      <c r="D8089" s="120"/>
      <c r="E8089" s="4" t="s">
        <v>86</v>
      </c>
      <c r="F8089" s="5"/>
      <c r="G8089" s="6">
        <v>236</v>
      </c>
      <c r="H8089" s="7">
        <v>153</v>
      </c>
      <c r="I8089" s="1">
        <v>102</v>
      </c>
      <c r="J8089" s="1">
        <v>78</v>
      </c>
      <c r="K8089" s="1">
        <v>67</v>
      </c>
      <c r="L8089" s="1">
        <v>84</v>
      </c>
      <c r="M8089" s="1">
        <v>45</v>
      </c>
      <c r="N8089" s="11">
        <v>13</v>
      </c>
    </row>
    <row r="8090" spans="3:14" x14ac:dyDescent="0.25">
      <c r="C8090" s="125"/>
      <c r="D8090" s="120"/>
      <c r="E8090" s="9"/>
      <c r="F8090" s="10"/>
      <c r="G8090" s="8">
        <v>100</v>
      </c>
      <c r="H8090" s="13">
        <v>64.830508474576007</v>
      </c>
      <c r="I8090" s="2">
        <v>43.220338983051001</v>
      </c>
      <c r="J8090" s="2">
        <v>33.050847457627</v>
      </c>
      <c r="K8090" s="2">
        <v>28.389830508475001</v>
      </c>
      <c r="L8090" s="2">
        <v>35.593220338983002</v>
      </c>
      <c r="M8090" s="2">
        <v>19.067796610169001</v>
      </c>
      <c r="N8090" s="14">
        <v>5.5084745762710003</v>
      </c>
    </row>
    <row r="8091" spans="3:14" x14ac:dyDescent="0.25">
      <c r="C8091" s="125"/>
      <c r="D8091" s="120"/>
      <c r="E8091" s="4" t="s">
        <v>87</v>
      </c>
      <c r="F8091" s="5"/>
      <c r="G8091" s="6">
        <v>278</v>
      </c>
      <c r="H8091" s="7">
        <v>196</v>
      </c>
      <c r="I8091" s="1">
        <v>128</v>
      </c>
      <c r="J8091" s="1">
        <v>114</v>
      </c>
      <c r="K8091" s="1">
        <v>106</v>
      </c>
      <c r="L8091" s="1">
        <v>111</v>
      </c>
      <c r="M8091" s="1">
        <v>37</v>
      </c>
      <c r="N8091" s="11">
        <v>10</v>
      </c>
    </row>
    <row r="8092" spans="3:14" x14ac:dyDescent="0.25">
      <c r="C8092" s="125"/>
      <c r="D8092" s="120"/>
      <c r="E8092" s="9"/>
      <c r="F8092" s="10"/>
      <c r="G8092" s="8">
        <v>100</v>
      </c>
      <c r="H8092" s="13">
        <v>70.503597122301997</v>
      </c>
      <c r="I8092" s="2">
        <v>46.043165467625997</v>
      </c>
      <c r="J8092" s="2">
        <v>41.007194244604001</v>
      </c>
      <c r="K8092" s="2">
        <v>38.129496402877997</v>
      </c>
      <c r="L8092" s="2">
        <v>39.928057553956997</v>
      </c>
      <c r="M8092" s="2">
        <v>13.309352517985999</v>
      </c>
      <c r="N8092" s="14">
        <v>3.5971223021580001</v>
      </c>
    </row>
    <row r="8093" spans="3:14" x14ac:dyDescent="0.25">
      <c r="C8093" s="121" t="s">
        <v>88</v>
      </c>
      <c r="D8093" s="119" t="s">
        <v>20</v>
      </c>
      <c r="E8093" s="18" t="s">
        <v>89</v>
      </c>
      <c r="F8093" s="17"/>
      <c r="G8093" s="19">
        <v>110</v>
      </c>
      <c r="H8093" s="21">
        <v>79</v>
      </c>
      <c r="I8093" s="3">
        <v>59</v>
      </c>
      <c r="J8093" s="3">
        <v>49</v>
      </c>
      <c r="K8093" s="3">
        <v>48</v>
      </c>
      <c r="L8093" s="3">
        <v>36</v>
      </c>
      <c r="M8093" s="3">
        <v>18</v>
      </c>
      <c r="N8093" s="22">
        <v>3</v>
      </c>
    </row>
    <row r="8094" spans="3:14" x14ac:dyDescent="0.25">
      <c r="C8094" s="122"/>
      <c r="D8094" s="120"/>
      <c r="E8094" s="9"/>
      <c r="F8094" s="10"/>
      <c r="G8094" s="8">
        <v>100</v>
      </c>
      <c r="H8094" s="13">
        <v>71.818181818181998</v>
      </c>
      <c r="I8094" s="2">
        <v>53.636363636364003</v>
      </c>
      <c r="J8094" s="2">
        <v>44.545454545455001</v>
      </c>
      <c r="K8094" s="2">
        <v>43.636363636364003</v>
      </c>
      <c r="L8094" s="2">
        <v>32.727272727272997</v>
      </c>
      <c r="M8094" s="2">
        <v>16.363636363636001</v>
      </c>
      <c r="N8094" s="14">
        <v>2.7272727272730002</v>
      </c>
    </row>
    <row r="8095" spans="3:14" x14ac:dyDescent="0.25">
      <c r="C8095" s="122"/>
      <c r="D8095" s="120"/>
      <c r="E8095" s="4" t="s">
        <v>90</v>
      </c>
      <c r="F8095" s="5"/>
      <c r="G8095" s="6">
        <v>190</v>
      </c>
      <c r="H8095" s="7">
        <v>128</v>
      </c>
      <c r="I8095" s="1">
        <v>87</v>
      </c>
      <c r="J8095" s="1">
        <v>70</v>
      </c>
      <c r="K8095" s="1">
        <v>72</v>
      </c>
      <c r="L8095" s="1">
        <v>71</v>
      </c>
      <c r="M8095" s="1">
        <v>31</v>
      </c>
      <c r="N8095" s="11">
        <v>6</v>
      </c>
    </row>
    <row r="8096" spans="3:14" x14ac:dyDescent="0.25">
      <c r="C8096" s="122"/>
      <c r="D8096" s="120"/>
      <c r="E8096" s="9"/>
      <c r="F8096" s="10"/>
      <c r="G8096" s="8">
        <v>100</v>
      </c>
      <c r="H8096" s="13">
        <v>67.368421052632002</v>
      </c>
      <c r="I8096" s="2">
        <v>45.789473684211004</v>
      </c>
      <c r="J8096" s="2">
        <v>36.842105263157997</v>
      </c>
      <c r="K8096" s="2">
        <v>37.894736842104997</v>
      </c>
      <c r="L8096" s="2">
        <v>37.368421052632002</v>
      </c>
      <c r="M8096" s="2">
        <v>16.315789473683999</v>
      </c>
      <c r="N8096" s="14">
        <v>3.1578947368420001</v>
      </c>
    </row>
    <row r="8097" spans="3:14" x14ac:dyDescent="0.25">
      <c r="C8097" s="122"/>
      <c r="D8097" s="120"/>
      <c r="E8097" s="4" t="s">
        <v>83</v>
      </c>
      <c r="F8097" s="5"/>
      <c r="G8097" s="6">
        <v>722</v>
      </c>
      <c r="H8097" s="7">
        <v>534</v>
      </c>
      <c r="I8097" s="1">
        <v>379</v>
      </c>
      <c r="J8097" s="1">
        <v>316</v>
      </c>
      <c r="K8097" s="1">
        <v>307</v>
      </c>
      <c r="L8097" s="1">
        <v>311</v>
      </c>
      <c r="M8097" s="1">
        <v>76</v>
      </c>
      <c r="N8097" s="11">
        <v>29</v>
      </c>
    </row>
    <row r="8098" spans="3:14" x14ac:dyDescent="0.25">
      <c r="C8098" s="122"/>
      <c r="D8098" s="120"/>
      <c r="E8098" s="9"/>
      <c r="F8098" s="10"/>
      <c r="G8098" s="8">
        <v>100</v>
      </c>
      <c r="H8098" s="13">
        <v>73.961218836564996</v>
      </c>
      <c r="I8098" s="2">
        <v>52.493074792244002</v>
      </c>
      <c r="J8098" s="2">
        <v>43.767313019390997</v>
      </c>
      <c r="K8098" s="2">
        <v>42.520775623269003</v>
      </c>
      <c r="L8098" s="2">
        <v>43.074792243767</v>
      </c>
      <c r="M8098" s="2">
        <v>10.526315789473999</v>
      </c>
      <c r="N8098" s="14">
        <v>4.0166204986149996</v>
      </c>
    </row>
    <row r="8099" spans="3:14" x14ac:dyDescent="0.25">
      <c r="C8099" s="122"/>
      <c r="D8099" s="120"/>
      <c r="E8099" s="4" t="s">
        <v>91</v>
      </c>
      <c r="F8099" s="5"/>
      <c r="G8099" s="6">
        <v>117</v>
      </c>
      <c r="H8099" s="7">
        <v>91</v>
      </c>
      <c r="I8099" s="1">
        <v>54</v>
      </c>
      <c r="J8099" s="1">
        <v>42</v>
      </c>
      <c r="K8099" s="1">
        <v>40</v>
      </c>
      <c r="L8099" s="1">
        <v>45</v>
      </c>
      <c r="M8099" s="1">
        <v>11</v>
      </c>
      <c r="N8099" s="11">
        <v>3</v>
      </c>
    </row>
    <row r="8100" spans="3:14" x14ac:dyDescent="0.25">
      <c r="C8100" s="122"/>
      <c r="D8100" s="120"/>
      <c r="E8100" s="9"/>
      <c r="F8100" s="10"/>
      <c r="G8100" s="8">
        <v>100</v>
      </c>
      <c r="H8100" s="13">
        <v>77.777777777777999</v>
      </c>
      <c r="I8100" s="2">
        <v>46.153846153845997</v>
      </c>
      <c r="J8100" s="2">
        <v>35.897435897435997</v>
      </c>
      <c r="K8100" s="2">
        <v>34.188034188034003</v>
      </c>
      <c r="L8100" s="2">
        <v>38.461538461537998</v>
      </c>
      <c r="M8100" s="2">
        <v>9.4017094017090006</v>
      </c>
      <c r="N8100" s="14">
        <v>2.564102564103</v>
      </c>
    </row>
    <row r="8101" spans="3:14" x14ac:dyDescent="0.25">
      <c r="C8101" s="122"/>
      <c r="D8101" s="120"/>
      <c r="E8101" s="4" t="s">
        <v>92</v>
      </c>
      <c r="F8101" s="5"/>
      <c r="G8101" s="6">
        <v>123</v>
      </c>
      <c r="H8101" s="7">
        <v>91</v>
      </c>
      <c r="I8101" s="1">
        <v>63</v>
      </c>
      <c r="J8101" s="1">
        <v>52</v>
      </c>
      <c r="K8101" s="1">
        <v>41</v>
      </c>
      <c r="L8101" s="1">
        <v>56</v>
      </c>
      <c r="M8101" s="1">
        <v>10</v>
      </c>
      <c r="N8101" s="11">
        <v>7</v>
      </c>
    </row>
    <row r="8102" spans="3:14" x14ac:dyDescent="0.25">
      <c r="C8102" s="122"/>
      <c r="D8102" s="120"/>
      <c r="E8102" s="9"/>
      <c r="F8102" s="10"/>
      <c r="G8102" s="8">
        <v>100</v>
      </c>
      <c r="H8102" s="13">
        <v>73.983739837398005</v>
      </c>
      <c r="I8102" s="2">
        <v>51.219512195122</v>
      </c>
      <c r="J8102" s="2">
        <v>42.276422764228002</v>
      </c>
      <c r="K8102" s="2">
        <v>33.333333333333002</v>
      </c>
      <c r="L8102" s="2">
        <v>45.528455284552997</v>
      </c>
      <c r="M8102" s="2">
        <v>8.130081300813</v>
      </c>
      <c r="N8102" s="14">
        <v>5.6910569105690003</v>
      </c>
    </row>
    <row r="8103" spans="3:14" x14ac:dyDescent="0.25">
      <c r="C8103" s="122"/>
      <c r="D8103" s="120"/>
      <c r="E8103" s="4" t="s">
        <v>93</v>
      </c>
      <c r="F8103" s="5"/>
      <c r="G8103" s="6">
        <v>243</v>
      </c>
      <c r="H8103" s="7">
        <v>170</v>
      </c>
      <c r="I8103" s="1">
        <v>116</v>
      </c>
      <c r="J8103" s="1">
        <v>89</v>
      </c>
      <c r="K8103" s="1">
        <v>80</v>
      </c>
      <c r="L8103" s="1">
        <v>99</v>
      </c>
      <c r="M8103" s="1">
        <v>33</v>
      </c>
      <c r="N8103" s="11">
        <v>9</v>
      </c>
    </row>
    <row r="8104" spans="3:14" x14ac:dyDescent="0.25">
      <c r="C8104" s="122"/>
      <c r="D8104" s="120"/>
      <c r="E8104" s="9"/>
      <c r="F8104" s="10"/>
      <c r="G8104" s="8">
        <v>100</v>
      </c>
      <c r="H8104" s="13">
        <v>69.958847736625998</v>
      </c>
      <c r="I8104" s="2">
        <v>47.736625514403002</v>
      </c>
      <c r="J8104" s="2">
        <v>36.625514403292001</v>
      </c>
      <c r="K8104" s="2">
        <v>32.921810699588001</v>
      </c>
      <c r="L8104" s="2">
        <v>40.740740740741003</v>
      </c>
      <c r="M8104" s="2">
        <v>13.58024691358</v>
      </c>
      <c r="N8104" s="14">
        <v>3.7037037037039999</v>
      </c>
    </row>
    <row r="8105" spans="3:14" x14ac:dyDescent="0.25">
      <c r="C8105" s="122"/>
      <c r="D8105" s="120"/>
      <c r="E8105" s="4" t="s">
        <v>85</v>
      </c>
      <c r="F8105" s="5"/>
      <c r="G8105" s="6">
        <v>395</v>
      </c>
      <c r="H8105" s="7">
        <v>274</v>
      </c>
      <c r="I8105" s="1">
        <v>191</v>
      </c>
      <c r="J8105" s="1">
        <v>170</v>
      </c>
      <c r="K8105" s="1">
        <v>153</v>
      </c>
      <c r="L8105" s="1">
        <v>162</v>
      </c>
      <c r="M8105" s="1">
        <v>57</v>
      </c>
      <c r="N8105" s="11">
        <v>12</v>
      </c>
    </row>
    <row r="8106" spans="3:14" x14ac:dyDescent="0.25">
      <c r="C8106" s="122"/>
      <c r="D8106" s="120"/>
      <c r="E8106" s="9"/>
      <c r="F8106" s="10"/>
      <c r="G8106" s="8">
        <v>100</v>
      </c>
      <c r="H8106" s="13">
        <v>69.367088607594994</v>
      </c>
      <c r="I8106" s="2">
        <v>48.354430379747001</v>
      </c>
      <c r="J8106" s="2">
        <v>43.037974683544</v>
      </c>
      <c r="K8106" s="2">
        <v>38.734177215190002</v>
      </c>
      <c r="L8106" s="2">
        <v>41.012658227848</v>
      </c>
      <c r="M8106" s="2">
        <v>14.430379746834999</v>
      </c>
      <c r="N8106" s="14">
        <v>3.0379746835439998</v>
      </c>
    </row>
    <row r="8107" spans="3:14" x14ac:dyDescent="0.25">
      <c r="C8107" s="122"/>
      <c r="D8107" s="120"/>
      <c r="E8107" s="4" t="s">
        <v>94</v>
      </c>
      <c r="F8107" s="5"/>
      <c r="G8107" s="6">
        <v>168</v>
      </c>
      <c r="H8107" s="7">
        <v>106</v>
      </c>
      <c r="I8107" s="1">
        <v>66</v>
      </c>
      <c r="J8107" s="1">
        <v>47</v>
      </c>
      <c r="K8107" s="1">
        <v>47</v>
      </c>
      <c r="L8107" s="1">
        <v>56</v>
      </c>
      <c r="M8107" s="1">
        <v>34</v>
      </c>
      <c r="N8107" s="11">
        <v>10</v>
      </c>
    </row>
    <row r="8108" spans="3:14" x14ac:dyDescent="0.25">
      <c r="C8108" s="122"/>
      <c r="D8108" s="120"/>
      <c r="E8108" s="9"/>
      <c r="F8108" s="10"/>
      <c r="G8108" s="8">
        <v>100</v>
      </c>
      <c r="H8108" s="13">
        <v>63.095238095238003</v>
      </c>
      <c r="I8108" s="2">
        <v>39.285714285714</v>
      </c>
      <c r="J8108" s="2">
        <v>27.976190476189998</v>
      </c>
      <c r="K8108" s="2">
        <v>27.976190476189998</v>
      </c>
      <c r="L8108" s="2">
        <v>33.333333333333002</v>
      </c>
      <c r="M8108" s="2">
        <v>20.238095238094999</v>
      </c>
      <c r="N8108" s="14">
        <v>5.9523809523809996</v>
      </c>
    </row>
    <row r="8109" spans="3:14" x14ac:dyDescent="0.25">
      <c r="C8109" s="122"/>
      <c r="D8109" s="120"/>
      <c r="E8109" s="4" t="s">
        <v>95</v>
      </c>
      <c r="F8109" s="5"/>
      <c r="G8109" s="6">
        <v>68</v>
      </c>
      <c r="H8109" s="7">
        <v>47</v>
      </c>
      <c r="I8109" s="1">
        <v>36</v>
      </c>
      <c r="J8109" s="1">
        <v>31</v>
      </c>
      <c r="K8109" s="1">
        <v>20</v>
      </c>
      <c r="L8109" s="1">
        <v>28</v>
      </c>
      <c r="M8109" s="1">
        <v>11</v>
      </c>
      <c r="N8109" s="11">
        <v>3</v>
      </c>
    </row>
    <row r="8110" spans="3:14" x14ac:dyDescent="0.25">
      <c r="C8110" s="122"/>
      <c r="D8110" s="120"/>
      <c r="E8110" s="9"/>
      <c r="F8110" s="10"/>
      <c r="G8110" s="8">
        <v>100</v>
      </c>
      <c r="H8110" s="13">
        <v>69.117647058824005</v>
      </c>
      <c r="I8110" s="2">
        <v>52.941176470587997</v>
      </c>
      <c r="J8110" s="2">
        <v>45.588235294118</v>
      </c>
      <c r="K8110" s="2">
        <v>29.411764705882</v>
      </c>
      <c r="L8110" s="2">
        <v>41.176470588234999</v>
      </c>
      <c r="M8110" s="2">
        <v>16.176470588234999</v>
      </c>
      <c r="N8110" s="14">
        <v>4.4117647058819998</v>
      </c>
    </row>
    <row r="8111" spans="3:14" x14ac:dyDescent="0.25">
      <c r="C8111" s="122"/>
      <c r="D8111" s="120"/>
      <c r="E8111" s="4" t="s">
        <v>87</v>
      </c>
      <c r="F8111" s="5"/>
      <c r="G8111" s="6">
        <v>278</v>
      </c>
      <c r="H8111" s="7">
        <v>196</v>
      </c>
      <c r="I8111" s="1">
        <v>128</v>
      </c>
      <c r="J8111" s="1">
        <v>114</v>
      </c>
      <c r="K8111" s="1">
        <v>106</v>
      </c>
      <c r="L8111" s="1">
        <v>111</v>
      </c>
      <c r="M8111" s="1">
        <v>37</v>
      </c>
      <c r="N8111" s="11">
        <v>10</v>
      </c>
    </row>
    <row r="8112" spans="3:14" x14ac:dyDescent="0.25">
      <c r="C8112" s="126"/>
      <c r="D8112" s="123"/>
      <c r="E8112" s="67"/>
      <c r="F8112" s="58"/>
      <c r="G8112" s="75">
        <v>100</v>
      </c>
      <c r="H8112" s="83">
        <v>70.503597122301997</v>
      </c>
      <c r="I8112" s="41">
        <v>46.043165467625997</v>
      </c>
      <c r="J8112" s="41">
        <v>41.007194244604001</v>
      </c>
      <c r="K8112" s="41">
        <v>38.129496402877997</v>
      </c>
      <c r="L8112" s="41">
        <v>39.928057553956997</v>
      </c>
      <c r="M8112" s="41">
        <v>13.309352517985999</v>
      </c>
      <c r="N8112" s="84">
        <v>3.5971223021580001</v>
      </c>
    </row>
    <row r="8114" spans="2:17" x14ac:dyDescent="0.25">
      <c r="B8114" s="48" t="str">
        <f xml:space="preserve"> HYPERLINK("#'目次'!B45", "[39]")</f>
        <v>[39]</v>
      </c>
      <c r="C8114" s="35" t="s">
        <v>370</v>
      </c>
    </row>
    <row r="8117" spans="2:17" x14ac:dyDescent="0.25">
      <c r="C8117" s="35" t="s">
        <v>14</v>
      </c>
    </row>
    <row r="8118" spans="2:17" ht="63" x14ac:dyDescent="0.25">
      <c r="C8118" s="115"/>
      <c r="D8118" s="116"/>
      <c r="E8118" s="116"/>
      <c r="F8118" s="116"/>
      <c r="G8118" s="44" t="s">
        <v>15</v>
      </c>
      <c r="H8118" s="43" t="s">
        <v>371</v>
      </c>
      <c r="I8118" s="26" t="s">
        <v>372</v>
      </c>
      <c r="J8118" s="26" t="s">
        <v>373</v>
      </c>
      <c r="K8118" s="26" t="s">
        <v>374</v>
      </c>
      <c r="L8118" s="26" t="s">
        <v>375</v>
      </c>
      <c r="M8118" s="26" t="s">
        <v>376</v>
      </c>
      <c r="N8118" s="26" t="s">
        <v>63</v>
      </c>
      <c r="O8118" s="26" t="s">
        <v>377</v>
      </c>
      <c r="P8118" s="26" t="s">
        <v>378</v>
      </c>
      <c r="Q8118" s="49" t="s">
        <v>18</v>
      </c>
    </row>
    <row r="8119" spans="2:17" x14ac:dyDescent="0.25">
      <c r="C8119" s="117"/>
      <c r="D8119" s="118"/>
      <c r="E8119" s="118"/>
      <c r="F8119" s="118"/>
      <c r="G8119" s="46"/>
      <c r="H8119" s="47"/>
      <c r="I8119" s="27"/>
      <c r="J8119" s="27"/>
      <c r="K8119" s="27"/>
      <c r="L8119" s="27"/>
      <c r="M8119" s="27"/>
      <c r="N8119" s="27"/>
      <c r="O8119" s="27"/>
      <c r="P8119" s="27"/>
      <c r="Q8119" s="45"/>
    </row>
    <row r="8120" spans="2:17" x14ac:dyDescent="0.25">
      <c r="C8120" s="77"/>
      <c r="D8120" s="17"/>
      <c r="E8120" s="76" t="s">
        <v>15</v>
      </c>
      <c r="F8120" s="73"/>
      <c r="G8120" s="57">
        <v>2414</v>
      </c>
      <c r="H8120" s="31">
        <v>727</v>
      </c>
      <c r="I8120" s="31">
        <v>942</v>
      </c>
      <c r="J8120" s="31">
        <v>606</v>
      </c>
      <c r="K8120" s="31">
        <v>347</v>
      </c>
      <c r="L8120" s="31">
        <v>172</v>
      </c>
      <c r="M8120" s="31">
        <v>475</v>
      </c>
      <c r="N8120" s="31">
        <v>69</v>
      </c>
      <c r="O8120" s="31">
        <v>1212</v>
      </c>
      <c r="P8120" s="31">
        <v>881</v>
      </c>
      <c r="Q8120" s="68">
        <v>321</v>
      </c>
    </row>
    <row r="8121" spans="2:17" x14ac:dyDescent="0.25">
      <c r="C8121" s="67"/>
      <c r="D8121" s="58"/>
      <c r="E8121" s="58"/>
      <c r="F8121" s="78"/>
      <c r="G8121" s="8">
        <v>100</v>
      </c>
      <c r="H8121" s="2">
        <v>30.115990057994999</v>
      </c>
      <c r="I8121" s="2">
        <v>39.022369511184998</v>
      </c>
      <c r="J8121" s="2">
        <v>25.103562551781</v>
      </c>
      <c r="K8121" s="2">
        <v>14.374482187241</v>
      </c>
      <c r="L8121" s="2">
        <v>7.1251035625519998</v>
      </c>
      <c r="M8121" s="2">
        <v>19.676884838442</v>
      </c>
      <c r="N8121" s="2">
        <v>2.8583264291630002</v>
      </c>
      <c r="O8121" s="2">
        <v>50.207125103563001</v>
      </c>
      <c r="P8121" s="2">
        <v>36.495443247722001</v>
      </c>
      <c r="Q8121" s="14">
        <v>13.297431648716</v>
      </c>
    </row>
    <row r="8122" spans="2:17" x14ac:dyDescent="0.25">
      <c r="C8122" s="124" t="s">
        <v>19</v>
      </c>
      <c r="D8122" s="119" t="s">
        <v>20</v>
      </c>
      <c r="E8122" s="18" t="s">
        <v>21</v>
      </c>
      <c r="F8122" s="17"/>
      <c r="G8122" s="19">
        <v>1139</v>
      </c>
      <c r="H8122" s="21">
        <v>398</v>
      </c>
      <c r="I8122" s="3">
        <v>501</v>
      </c>
      <c r="J8122" s="3">
        <v>316</v>
      </c>
      <c r="K8122" s="3">
        <v>162</v>
      </c>
      <c r="L8122" s="3">
        <v>93</v>
      </c>
      <c r="M8122" s="3">
        <v>240</v>
      </c>
      <c r="N8122" s="3">
        <v>42</v>
      </c>
      <c r="O8122" s="3">
        <v>649</v>
      </c>
      <c r="P8122" s="3">
        <v>355</v>
      </c>
      <c r="Q8122" s="22">
        <v>135</v>
      </c>
    </row>
    <row r="8123" spans="2:17" x14ac:dyDescent="0.25">
      <c r="C8123" s="125"/>
      <c r="D8123" s="120"/>
      <c r="E8123" s="9"/>
      <c r="F8123" s="10"/>
      <c r="G8123" s="8">
        <v>100</v>
      </c>
      <c r="H8123" s="13">
        <v>34.942932396838998</v>
      </c>
      <c r="I8123" s="2">
        <v>43.985952589991001</v>
      </c>
      <c r="J8123" s="2">
        <v>27.743634767340001</v>
      </c>
      <c r="K8123" s="2">
        <v>14.223002633888999</v>
      </c>
      <c r="L8123" s="2">
        <v>8.1650570676029997</v>
      </c>
      <c r="M8123" s="2">
        <v>21.071115013168999</v>
      </c>
      <c r="N8123" s="2">
        <v>3.6874451273050002</v>
      </c>
      <c r="O8123" s="2">
        <v>56.979806848111998</v>
      </c>
      <c r="P8123" s="2">
        <v>31.16769095698</v>
      </c>
      <c r="Q8123" s="14">
        <v>11.852502194908</v>
      </c>
    </row>
    <row r="8124" spans="2:17" x14ac:dyDescent="0.25">
      <c r="C8124" s="125"/>
      <c r="D8124" s="120"/>
      <c r="E8124" s="4" t="s">
        <v>22</v>
      </c>
      <c r="F8124" s="5"/>
      <c r="G8124" s="6">
        <v>1275</v>
      </c>
      <c r="H8124" s="7">
        <v>329</v>
      </c>
      <c r="I8124" s="1">
        <v>441</v>
      </c>
      <c r="J8124" s="1">
        <v>290</v>
      </c>
      <c r="K8124" s="1">
        <v>185</v>
      </c>
      <c r="L8124" s="1">
        <v>79</v>
      </c>
      <c r="M8124" s="1">
        <v>235</v>
      </c>
      <c r="N8124" s="1">
        <v>27</v>
      </c>
      <c r="O8124" s="1">
        <v>563</v>
      </c>
      <c r="P8124" s="1">
        <v>526</v>
      </c>
      <c r="Q8124" s="11">
        <v>186</v>
      </c>
    </row>
    <row r="8125" spans="2:17" x14ac:dyDescent="0.25">
      <c r="C8125" s="125"/>
      <c r="D8125" s="120"/>
      <c r="E8125" s="9"/>
      <c r="F8125" s="10"/>
      <c r="G8125" s="8">
        <v>100</v>
      </c>
      <c r="H8125" s="13">
        <v>25.803921568627</v>
      </c>
      <c r="I8125" s="2">
        <v>34.588235294118</v>
      </c>
      <c r="J8125" s="2">
        <v>22.745098039216</v>
      </c>
      <c r="K8125" s="2">
        <v>14.509803921569</v>
      </c>
      <c r="L8125" s="2">
        <v>6.1960784313730004</v>
      </c>
      <c r="M8125" s="2">
        <v>18.431372549020001</v>
      </c>
      <c r="N8125" s="2">
        <v>2.1176470588240002</v>
      </c>
      <c r="O8125" s="2">
        <v>44.156862745098003</v>
      </c>
      <c r="P8125" s="2">
        <v>41.254901960783997</v>
      </c>
      <c r="Q8125" s="14">
        <v>14.588235294118</v>
      </c>
    </row>
    <row r="8126" spans="2:17" x14ac:dyDescent="0.25">
      <c r="C8126" s="121" t="s">
        <v>23</v>
      </c>
      <c r="D8126" s="121" t="s">
        <v>24</v>
      </c>
      <c r="E8126" s="18" t="s">
        <v>25</v>
      </c>
      <c r="F8126" s="17"/>
      <c r="G8126" s="19">
        <v>515</v>
      </c>
      <c r="H8126" s="21">
        <v>254</v>
      </c>
      <c r="I8126" s="3">
        <v>332</v>
      </c>
      <c r="J8126" s="3">
        <v>205</v>
      </c>
      <c r="K8126" s="3">
        <v>108</v>
      </c>
      <c r="L8126" s="3">
        <v>61</v>
      </c>
      <c r="M8126" s="3">
        <v>157</v>
      </c>
      <c r="N8126" s="3">
        <v>16</v>
      </c>
      <c r="O8126" s="3">
        <v>391</v>
      </c>
      <c r="P8126" s="3">
        <v>107</v>
      </c>
      <c r="Q8126" s="22">
        <v>17</v>
      </c>
    </row>
    <row r="8127" spans="2:17" x14ac:dyDescent="0.25">
      <c r="C8127" s="125"/>
      <c r="D8127" s="122"/>
      <c r="E8127" s="9"/>
      <c r="F8127" s="10"/>
      <c r="G8127" s="8">
        <v>100</v>
      </c>
      <c r="H8127" s="13">
        <v>49.320388349515</v>
      </c>
      <c r="I8127" s="2">
        <v>64.466019417476005</v>
      </c>
      <c r="J8127" s="2">
        <v>39.805825242718001</v>
      </c>
      <c r="K8127" s="2">
        <v>20.970873786407999</v>
      </c>
      <c r="L8127" s="2">
        <v>11.844660194175001</v>
      </c>
      <c r="M8127" s="2">
        <v>30.485436893204</v>
      </c>
      <c r="N8127" s="2">
        <v>3.106796116505</v>
      </c>
      <c r="O8127" s="2">
        <v>75.922330097086999</v>
      </c>
      <c r="P8127" s="2">
        <v>20.776699029126</v>
      </c>
      <c r="Q8127" s="14">
        <v>3.300970873786</v>
      </c>
    </row>
    <row r="8128" spans="2:17" x14ac:dyDescent="0.25">
      <c r="C8128" s="125"/>
      <c r="D8128" s="122"/>
      <c r="E8128" s="4" t="s">
        <v>26</v>
      </c>
      <c r="F8128" s="5"/>
      <c r="G8128" s="6">
        <v>718</v>
      </c>
      <c r="H8128" s="7">
        <v>262</v>
      </c>
      <c r="I8128" s="1">
        <v>350</v>
      </c>
      <c r="J8128" s="1">
        <v>219</v>
      </c>
      <c r="K8128" s="1">
        <v>111</v>
      </c>
      <c r="L8128" s="1">
        <v>59</v>
      </c>
      <c r="M8128" s="1">
        <v>161</v>
      </c>
      <c r="N8128" s="1">
        <v>17</v>
      </c>
      <c r="O8128" s="1">
        <v>425</v>
      </c>
      <c r="P8128" s="1">
        <v>222</v>
      </c>
      <c r="Q8128" s="11">
        <v>71</v>
      </c>
    </row>
    <row r="8129" spans="3:17" x14ac:dyDescent="0.25">
      <c r="C8129" s="125"/>
      <c r="D8129" s="122"/>
      <c r="E8129" s="9"/>
      <c r="F8129" s="10"/>
      <c r="G8129" s="8">
        <v>100</v>
      </c>
      <c r="H8129" s="13">
        <v>36.490250696379</v>
      </c>
      <c r="I8129" s="2">
        <v>48.746518105850001</v>
      </c>
      <c r="J8129" s="2">
        <v>30.50139275766</v>
      </c>
      <c r="K8129" s="2">
        <v>15.459610027855</v>
      </c>
      <c r="L8129" s="2">
        <v>8.2172701949859999</v>
      </c>
      <c r="M8129" s="2">
        <v>22.423398328691</v>
      </c>
      <c r="N8129" s="2">
        <v>2.3676880222840002</v>
      </c>
      <c r="O8129" s="2">
        <v>59.192200557103</v>
      </c>
      <c r="P8129" s="2">
        <v>30.919220055709999</v>
      </c>
      <c r="Q8129" s="14">
        <v>9.8885793871870007</v>
      </c>
    </row>
    <row r="8130" spans="3:17" x14ac:dyDescent="0.25">
      <c r="C8130" s="125"/>
      <c r="D8130" s="122"/>
      <c r="E8130" s="4" t="s">
        <v>27</v>
      </c>
      <c r="F8130" s="5"/>
      <c r="G8130" s="6">
        <v>492</v>
      </c>
      <c r="H8130" s="7">
        <v>127</v>
      </c>
      <c r="I8130" s="1">
        <v>167</v>
      </c>
      <c r="J8130" s="1">
        <v>111</v>
      </c>
      <c r="K8130" s="1">
        <v>69</v>
      </c>
      <c r="L8130" s="1">
        <v>26</v>
      </c>
      <c r="M8130" s="1">
        <v>87</v>
      </c>
      <c r="N8130" s="1">
        <v>22</v>
      </c>
      <c r="O8130" s="1">
        <v>235</v>
      </c>
      <c r="P8130" s="1">
        <v>192</v>
      </c>
      <c r="Q8130" s="11">
        <v>65</v>
      </c>
    </row>
    <row r="8131" spans="3:17" x14ac:dyDescent="0.25">
      <c r="C8131" s="125"/>
      <c r="D8131" s="122"/>
      <c r="E8131" s="9"/>
      <c r="F8131" s="10"/>
      <c r="G8131" s="8">
        <v>100</v>
      </c>
      <c r="H8131" s="13">
        <v>25.813008130080998</v>
      </c>
      <c r="I8131" s="2">
        <v>33.943089430893998</v>
      </c>
      <c r="J8131" s="2">
        <v>22.560975609755999</v>
      </c>
      <c r="K8131" s="2">
        <v>14.024390243901999</v>
      </c>
      <c r="L8131" s="2">
        <v>5.2845528455280002</v>
      </c>
      <c r="M8131" s="2">
        <v>17.682926829267998</v>
      </c>
      <c r="N8131" s="2">
        <v>4.4715447154470001</v>
      </c>
      <c r="O8131" s="2">
        <v>47.764227642275998</v>
      </c>
      <c r="P8131" s="2">
        <v>39.024390243901998</v>
      </c>
      <c r="Q8131" s="14">
        <v>13.211382113820999</v>
      </c>
    </row>
    <row r="8132" spans="3:17" x14ac:dyDescent="0.25">
      <c r="C8132" s="125"/>
      <c r="D8132" s="122"/>
      <c r="E8132" s="4" t="s">
        <v>28</v>
      </c>
      <c r="F8132" s="5"/>
      <c r="G8132" s="6">
        <v>390</v>
      </c>
      <c r="H8132" s="7">
        <v>60</v>
      </c>
      <c r="I8132" s="1">
        <v>70</v>
      </c>
      <c r="J8132" s="1">
        <v>52</v>
      </c>
      <c r="K8132" s="1">
        <v>38</v>
      </c>
      <c r="L8132" s="1">
        <v>13</v>
      </c>
      <c r="M8132" s="1">
        <v>48</v>
      </c>
      <c r="N8132" s="1">
        <v>11</v>
      </c>
      <c r="O8132" s="1">
        <v>111</v>
      </c>
      <c r="P8132" s="1">
        <v>180</v>
      </c>
      <c r="Q8132" s="11">
        <v>99</v>
      </c>
    </row>
    <row r="8133" spans="3:17" x14ac:dyDescent="0.25">
      <c r="C8133" s="125"/>
      <c r="D8133" s="122"/>
      <c r="E8133" s="9"/>
      <c r="F8133" s="10"/>
      <c r="G8133" s="8">
        <v>100</v>
      </c>
      <c r="H8133" s="13">
        <v>15.384615384615</v>
      </c>
      <c r="I8133" s="2">
        <v>17.948717948717999</v>
      </c>
      <c r="J8133" s="2">
        <v>13.333333333333</v>
      </c>
      <c r="K8133" s="2">
        <v>9.7435897435900003</v>
      </c>
      <c r="L8133" s="2">
        <v>3.333333333333</v>
      </c>
      <c r="M8133" s="2">
        <v>12.307692307691999</v>
      </c>
      <c r="N8133" s="2">
        <v>2.8205128205130001</v>
      </c>
      <c r="O8133" s="2">
        <v>28.461538461538002</v>
      </c>
      <c r="P8133" s="2">
        <v>46.153846153845997</v>
      </c>
      <c r="Q8133" s="14">
        <v>25.384615384615</v>
      </c>
    </row>
    <row r="8134" spans="3:17" x14ac:dyDescent="0.25">
      <c r="C8134" s="125"/>
      <c r="D8134" s="122"/>
      <c r="E8134" s="4" t="s">
        <v>29</v>
      </c>
      <c r="F8134" s="5"/>
      <c r="G8134" s="6">
        <v>206</v>
      </c>
      <c r="H8134" s="7">
        <v>17</v>
      </c>
      <c r="I8134" s="1">
        <v>18</v>
      </c>
      <c r="J8134" s="1">
        <v>15</v>
      </c>
      <c r="K8134" s="1">
        <v>13</v>
      </c>
      <c r="L8134" s="1">
        <v>8</v>
      </c>
      <c r="M8134" s="1">
        <v>15</v>
      </c>
      <c r="N8134" s="1">
        <v>2</v>
      </c>
      <c r="O8134" s="1">
        <v>35</v>
      </c>
      <c r="P8134" s="1">
        <v>126</v>
      </c>
      <c r="Q8134" s="11">
        <v>45</v>
      </c>
    </row>
    <row r="8135" spans="3:17" x14ac:dyDescent="0.25">
      <c r="C8135" s="125"/>
      <c r="D8135" s="122"/>
      <c r="E8135" s="9"/>
      <c r="F8135" s="10"/>
      <c r="G8135" s="8">
        <v>100</v>
      </c>
      <c r="H8135" s="13">
        <v>8.2524271844660007</v>
      </c>
      <c r="I8135" s="2">
        <v>8.7378640776700003</v>
      </c>
      <c r="J8135" s="2">
        <v>7.2815533980579996</v>
      </c>
      <c r="K8135" s="2">
        <v>6.3106796116500004</v>
      </c>
      <c r="L8135" s="2">
        <v>3.8834951456310001</v>
      </c>
      <c r="M8135" s="2">
        <v>7.2815533980579996</v>
      </c>
      <c r="N8135" s="2">
        <v>0.97087378640800004</v>
      </c>
      <c r="O8135" s="2">
        <v>16.990291262136001</v>
      </c>
      <c r="P8135" s="2">
        <v>61.165048543688997</v>
      </c>
      <c r="Q8135" s="14">
        <v>21.844660194174999</v>
      </c>
    </row>
    <row r="8136" spans="3:17" x14ac:dyDescent="0.25">
      <c r="C8136" s="125"/>
      <c r="D8136" s="122"/>
      <c r="E8136" s="4" t="s">
        <v>30</v>
      </c>
      <c r="F8136" s="5"/>
      <c r="G8136" s="6">
        <v>76</v>
      </c>
      <c r="H8136" s="7">
        <v>5</v>
      </c>
      <c r="I8136" s="1">
        <v>5</v>
      </c>
      <c r="J8136" s="1">
        <v>4</v>
      </c>
      <c r="K8136" s="1">
        <v>8</v>
      </c>
      <c r="L8136" s="1">
        <v>5</v>
      </c>
      <c r="M8136" s="1">
        <v>7</v>
      </c>
      <c r="N8136" s="1">
        <v>1</v>
      </c>
      <c r="O8136" s="1">
        <v>13</v>
      </c>
      <c r="P8136" s="1">
        <v>43</v>
      </c>
      <c r="Q8136" s="11">
        <v>20</v>
      </c>
    </row>
    <row r="8137" spans="3:17" x14ac:dyDescent="0.25">
      <c r="C8137" s="125"/>
      <c r="D8137" s="122"/>
      <c r="E8137" s="9"/>
      <c r="F8137" s="10"/>
      <c r="G8137" s="8">
        <v>100</v>
      </c>
      <c r="H8137" s="13">
        <v>6.5789473684209998</v>
      </c>
      <c r="I8137" s="2">
        <v>6.5789473684209998</v>
      </c>
      <c r="J8137" s="2">
        <v>5.2631578947369997</v>
      </c>
      <c r="K8137" s="2">
        <v>10.526315789473999</v>
      </c>
      <c r="L8137" s="2">
        <v>6.5789473684209998</v>
      </c>
      <c r="M8137" s="2">
        <v>9.2105263157890001</v>
      </c>
      <c r="N8137" s="2">
        <v>1.3157894736839999</v>
      </c>
      <c r="O8137" s="2">
        <v>17.105263157894999</v>
      </c>
      <c r="P8137" s="2">
        <v>56.578947368420998</v>
      </c>
      <c r="Q8137" s="14">
        <v>26.315789473683999</v>
      </c>
    </row>
    <row r="8138" spans="3:17" x14ac:dyDescent="0.25">
      <c r="C8138" s="125"/>
      <c r="D8138" s="122"/>
      <c r="E8138" s="4" t="s">
        <v>31</v>
      </c>
      <c r="F8138" s="5"/>
      <c r="G8138" s="6">
        <v>17</v>
      </c>
      <c r="H8138" s="7">
        <v>2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1">
        <v>0</v>
      </c>
      <c r="O8138" s="1">
        <v>2</v>
      </c>
      <c r="P8138" s="1">
        <v>11</v>
      </c>
      <c r="Q8138" s="11">
        <v>4</v>
      </c>
    </row>
    <row r="8139" spans="3:17" x14ac:dyDescent="0.25">
      <c r="C8139" s="125"/>
      <c r="D8139" s="122"/>
      <c r="E8139" s="9"/>
      <c r="F8139" s="10"/>
      <c r="G8139" s="8">
        <v>100</v>
      </c>
      <c r="H8139" s="13">
        <v>11.764705882353001</v>
      </c>
      <c r="I8139" s="16">
        <v>0</v>
      </c>
      <c r="J8139" s="16">
        <v>0</v>
      </c>
      <c r="K8139" s="16">
        <v>0</v>
      </c>
      <c r="L8139" s="16">
        <v>0</v>
      </c>
      <c r="M8139" s="16">
        <v>0</v>
      </c>
      <c r="N8139" s="16">
        <v>0</v>
      </c>
      <c r="O8139" s="2">
        <v>11.764705882353001</v>
      </c>
      <c r="P8139" s="2">
        <v>64.705882352941003</v>
      </c>
      <c r="Q8139" s="14">
        <v>23.529411764706001</v>
      </c>
    </row>
    <row r="8140" spans="3:17" x14ac:dyDescent="0.25">
      <c r="C8140" s="125"/>
      <c r="D8140" s="122"/>
      <c r="E8140" s="4" t="s">
        <v>32</v>
      </c>
      <c r="F8140" s="5"/>
      <c r="G8140" s="6">
        <v>1233</v>
      </c>
      <c r="H8140" s="7">
        <v>516</v>
      </c>
      <c r="I8140" s="1">
        <v>682</v>
      </c>
      <c r="J8140" s="1">
        <v>424</v>
      </c>
      <c r="K8140" s="1">
        <v>219</v>
      </c>
      <c r="L8140" s="1">
        <v>120</v>
      </c>
      <c r="M8140" s="1">
        <v>318</v>
      </c>
      <c r="N8140" s="1">
        <v>33</v>
      </c>
      <c r="O8140" s="1">
        <v>816</v>
      </c>
      <c r="P8140" s="1">
        <v>329</v>
      </c>
      <c r="Q8140" s="11">
        <v>88</v>
      </c>
    </row>
    <row r="8141" spans="3:17" x14ac:dyDescent="0.25">
      <c r="C8141" s="125"/>
      <c r="D8141" s="122"/>
      <c r="E8141" s="9"/>
      <c r="F8141" s="10"/>
      <c r="G8141" s="8">
        <v>100</v>
      </c>
      <c r="H8141" s="13">
        <v>41.849148418490998</v>
      </c>
      <c r="I8141" s="2">
        <v>55.312246553122002</v>
      </c>
      <c r="J8141" s="2">
        <v>34.387672343877</v>
      </c>
      <c r="K8141" s="2">
        <v>17.761557177616002</v>
      </c>
      <c r="L8141" s="2">
        <v>9.7323600973239994</v>
      </c>
      <c r="M8141" s="2">
        <v>25.790754257907999</v>
      </c>
      <c r="N8141" s="2">
        <v>2.6763990267639999</v>
      </c>
      <c r="O8141" s="2">
        <v>66.180048661800001</v>
      </c>
      <c r="P8141" s="2">
        <v>26.682887266828999</v>
      </c>
      <c r="Q8141" s="14">
        <v>7.1370640713710003</v>
      </c>
    </row>
    <row r="8142" spans="3:17" x14ac:dyDescent="0.25">
      <c r="C8142" s="125"/>
      <c r="D8142" s="122"/>
      <c r="E8142" s="4" t="s">
        <v>33</v>
      </c>
      <c r="F8142" s="5"/>
      <c r="G8142" s="6">
        <v>882</v>
      </c>
      <c r="H8142" s="7">
        <v>187</v>
      </c>
      <c r="I8142" s="1">
        <v>237</v>
      </c>
      <c r="J8142" s="1">
        <v>163</v>
      </c>
      <c r="K8142" s="1">
        <v>107</v>
      </c>
      <c r="L8142" s="1">
        <v>39</v>
      </c>
      <c r="M8142" s="1">
        <v>135</v>
      </c>
      <c r="N8142" s="1">
        <v>33</v>
      </c>
      <c r="O8142" s="1">
        <v>346</v>
      </c>
      <c r="P8142" s="1">
        <v>372</v>
      </c>
      <c r="Q8142" s="11">
        <v>164</v>
      </c>
    </row>
    <row r="8143" spans="3:17" x14ac:dyDescent="0.25">
      <c r="C8143" s="125"/>
      <c r="D8143" s="122"/>
      <c r="E8143" s="9"/>
      <c r="F8143" s="10"/>
      <c r="G8143" s="8">
        <v>100</v>
      </c>
      <c r="H8143" s="13">
        <v>21.201814058957002</v>
      </c>
      <c r="I8143" s="2">
        <v>26.870748299319999</v>
      </c>
      <c r="J8143" s="2">
        <v>18.480725623583002</v>
      </c>
      <c r="K8143" s="2">
        <v>12.131519274376</v>
      </c>
      <c r="L8143" s="2">
        <v>4.4217687074830003</v>
      </c>
      <c r="M8143" s="2">
        <v>15.30612244898</v>
      </c>
      <c r="N8143" s="2">
        <v>3.7414965986389999</v>
      </c>
      <c r="O8143" s="2">
        <v>39.229024943311003</v>
      </c>
      <c r="P8143" s="2">
        <v>42.176870748299002</v>
      </c>
      <c r="Q8143" s="14">
        <v>18.594104308390001</v>
      </c>
    </row>
    <row r="8144" spans="3:17" x14ac:dyDescent="0.25">
      <c r="C8144" s="125"/>
      <c r="D8144" s="122"/>
      <c r="E8144" s="4" t="s">
        <v>34</v>
      </c>
      <c r="F8144" s="5"/>
      <c r="G8144" s="6">
        <v>299</v>
      </c>
      <c r="H8144" s="7">
        <v>24</v>
      </c>
      <c r="I8144" s="1">
        <v>23</v>
      </c>
      <c r="J8144" s="1">
        <v>19</v>
      </c>
      <c r="K8144" s="1">
        <v>21</v>
      </c>
      <c r="L8144" s="1">
        <v>13</v>
      </c>
      <c r="M8144" s="1">
        <v>22</v>
      </c>
      <c r="N8144" s="1">
        <v>3</v>
      </c>
      <c r="O8144" s="1">
        <v>50</v>
      </c>
      <c r="P8144" s="1">
        <v>180</v>
      </c>
      <c r="Q8144" s="11">
        <v>69</v>
      </c>
    </row>
    <row r="8145" spans="3:17" x14ac:dyDescent="0.25">
      <c r="C8145" s="125"/>
      <c r="D8145" s="122"/>
      <c r="E8145" s="9"/>
      <c r="F8145" s="10"/>
      <c r="G8145" s="8">
        <v>100</v>
      </c>
      <c r="H8145" s="13">
        <v>8.0267558528429994</v>
      </c>
      <c r="I8145" s="2">
        <v>7.6923076923079998</v>
      </c>
      <c r="J8145" s="2">
        <v>6.3545150501669996</v>
      </c>
      <c r="K8145" s="2">
        <v>7.0234113712369997</v>
      </c>
      <c r="L8145" s="2">
        <v>4.3478260869570002</v>
      </c>
      <c r="M8145" s="2">
        <v>7.3578595317730002</v>
      </c>
      <c r="N8145" s="2">
        <v>1.0033444816049999</v>
      </c>
      <c r="O8145" s="2">
        <v>16.722408026756</v>
      </c>
      <c r="P8145" s="2">
        <v>60.200668896320998</v>
      </c>
      <c r="Q8145" s="14">
        <v>23.076923076922998</v>
      </c>
    </row>
    <row r="8146" spans="3:17" x14ac:dyDescent="0.25">
      <c r="C8146" s="125"/>
      <c r="D8146" s="122"/>
      <c r="E8146" s="4" t="s">
        <v>35</v>
      </c>
      <c r="F8146" s="5"/>
      <c r="G8146" s="6">
        <v>1181</v>
      </c>
      <c r="H8146" s="7">
        <v>211</v>
      </c>
      <c r="I8146" s="1">
        <v>260</v>
      </c>
      <c r="J8146" s="1">
        <v>182</v>
      </c>
      <c r="K8146" s="1">
        <v>128</v>
      </c>
      <c r="L8146" s="1">
        <v>52</v>
      </c>
      <c r="M8146" s="1">
        <v>157</v>
      </c>
      <c r="N8146" s="1">
        <v>36</v>
      </c>
      <c r="O8146" s="1">
        <v>396</v>
      </c>
      <c r="P8146" s="1">
        <v>552</v>
      </c>
      <c r="Q8146" s="11">
        <v>233</v>
      </c>
    </row>
    <row r="8147" spans="3:17" x14ac:dyDescent="0.25">
      <c r="C8147" s="125"/>
      <c r="D8147" s="122"/>
      <c r="E8147" s="9"/>
      <c r="F8147" s="10"/>
      <c r="G8147" s="8">
        <v>100</v>
      </c>
      <c r="H8147" s="13">
        <v>17.866215071972999</v>
      </c>
      <c r="I8147" s="2">
        <v>22.015241320914001</v>
      </c>
      <c r="J8147" s="2">
        <v>15.410668924639999</v>
      </c>
      <c r="K8147" s="2">
        <v>10.838272650296</v>
      </c>
      <c r="L8147" s="2">
        <v>4.403048264183</v>
      </c>
      <c r="M8147" s="2">
        <v>13.293818797628999</v>
      </c>
      <c r="N8147" s="2">
        <v>3.0482641828960002</v>
      </c>
      <c r="O8147" s="2">
        <v>33.530906011854</v>
      </c>
      <c r="P8147" s="2">
        <v>46.740050804402998</v>
      </c>
      <c r="Q8147" s="14">
        <v>19.729043183742998</v>
      </c>
    </row>
    <row r="8148" spans="3:17" x14ac:dyDescent="0.25">
      <c r="C8148" s="125"/>
      <c r="D8148" s="121" t="s">
        <v>21</v>
      </c>
      <c r="E8148" s="18" t="s">
        <v>25</v>
      </c>
      <c r="F8148" s="17"/>
      <c r="G8148" s="19">
        <v>268</v>
      </c>
      <c r="H8148" s="21">
        <v>142</v>
      </c>
      <c r="I8148" s="3">
        <v>171</v>
      </c>
      <c r="J8148" s="3">
        <v>100</v>
      </c>
      <c r="K8148" s="3">
        <v>54</v>
      </c>
      <c r="L8148" s="3">
        <v>31</v>
      </c>
      <c r="M8148" s="3">
        <v>78</v>
      </c>
      <c r="N8148" s="3">
        <v>9</v>
      </c>
      <c r="O8148" s="3">
        <v>209</v>
      </c>
      <c r="P8148" s="3">
        <v>52</v>
      </c>
      <c r="Q8148" s="22">
        <v>7</v>
      </c>
    </row>
    <row r="8149" spans="3:17" x14ac:dyDescent="0.25">
      <c r="C8149" s="125"/>
      <c r="D8149" s="122"/>
      <c r="E8149" s="9"/>
      <c r="F8149" s="10"/>
      <c r="G8149" s="8">
        <v>100</v>
      </c>
      <c r="H8149" s="13">
        <v>52.985074626866002</v>
      </c>
      <c r="I8149" s="2">
        <v>63.805970149254001</v>
      </c>
      <c r="J8149" s="2">
        <v>37.313432835820997</v>
      </c>
      <c r="K8149" s="2">
        <v>20.149253731342998</v>
      </c>
      <c r="L8149" s="2">
        <v>11.567164179103999</v>
      </c>
      <c r="M8149" s="2">
        <v>29.104477611939998</v>
      </c>
      <c r="N8149" s="2">
        <v>3.3582089552240002</v>
      </c>
      <c r="O8149" s="2">
        <v>77.985074626865995</v>
      </c>
      <c r="P8149" s="2">
        <v>19.402985074627001</v>
      </c>
      <c r="Q8149" s="14">
        <v>2.6119402985070002</v>
      </c>
    </row>
    <row r="8150" spans="3:17" x14ac:dyDescent="0.25">
      <c r="C8150" s="125"/>
      <c r="D8150" s="122"/>
      <c r="E8150" s="4" t="s">
        <v>26</v>
      </c>
      <c r="F8150" s="5"/>
      <c r="G8150" s="6">
        <v>338</v>
      </c>
      <c r="H8150" s="7">
        <v>138</v>
      </c>
      <c r="I8150" s="1">
        <v>176</v>
      </c>
      <c r="J8150" s="1">
        <v>116</v>
      </c>
      <c r="K8150" s="1">
        <v>50</v>
      </c>
      <c r="L8150" s="1">
        <v>34</v>
      </c>
      <c r="M8150" s="1">
        <v>77</v>
      </c>
      <c r="N8150" s="1">
        <v>12</v>
      </c>
      <c r="O8150" s="1">
        <v>221</v>
      </c>
      <c r="P8150" s="1">
        <v>88</v>
      </c>
      <c r="Q8150" s="11">
        <v>29</v>
      </c>
    </row>
    <row r="8151" spans="3:17" x14ac:dyDescent="0.25">
      <c r="C8151" s="125"/>
      <c r="D8151" s="122"/>
      <c r="E8151" s="9"/>
      <c r="F8151" s="10"/>
      <c r="G8151" s="8">
        <v>100</v>
      </c>
      <c r="H8151" s="13">
        <v>40.828402366863997</v>
      </c>
      <c r="I8151" s="2">
        <v>52.071005917160001</v>
      </c>
      <c r="J8151" s="2">
        <v>34.319526627218998</v>
      </c>
      <c r="K8151" s="2">
        <v>14.792899408284001</v>
      </c>
      <c r="L8151" s="2">
        <v>10.059171597633</v>
      </c>
      <c r="M8151" s="2">
        <v>22.781065088757</v>
      </c>
      <c r="N8151" s="2">
        <v>3.550295857988</v>
      </c>
      <c r="O8151" s="2">
        <v>65.384615384615003</v>
      </c>
      <c r="P8151" s="2">
        <v>26.03550295858</v>
      </c>
      <c r="Q8151" s="14">
        <v>8.579881656805</v>
      </c>
    </row>
    <row r="8152" spans="3:17" x14ac:dyDescent="0.25">
      <c r="C8152" s="125"/>
      <c r="D8152" s="122"/>
      <c r="E8152" s="4" t="s">
        <v>27</v>
      </c>
      <c r="F8152" s="5"/>
      <c r="G8152" s="6">
        <v>241</v>
      </c>
      <c r="H8152" s="7">
        <v>69</v>
      </c>
      <c r="I8152" s="1">
        <v>96</v>
      </c>
      <c r="J8152" s="1">
        <v>53</v>
      </c>
      <c r="K8152" s="1">
        <v>29</v>
      </c>
      <c r="L8152" s="1">
        <v>14</v>
      </c>
      <c r="M8152" s="1">
        <v>45</v>
      </c>
      <c r="N8152" s="1">
        <v>14</v>
      </c>
      <c r="O8152" s="1">
        <v>126</v>
      </c>
      <c r="P8152" s="1">
        <v>89</v>
      </c>
      <c r="Q8152" s="11">
        <v>26</v>
      </c>
    </row>
    <row r="8153" spans="3:17" x14ac:dyDescent="0.25">
      <c r="C8153" s="125"/>
      <c r="D8153" s="122"/>
      <c r="E8153" s="9"/>
      <c r="F8153" s="10"/>
      <c r="G8153" s="8">
        <v>100</v>
      </c>
      <c r="H8153" s="13">
        <v>28.630705394191001</v>
      </c>
      <c r="I8153" s="2">
        <v>39.834024896266001</v>
      </c>
      <c r="J8153" s="2">
        <v>21.991701244813001</v>
      </c>
      <c r="K8153" s="2">
        <v>12.033195020747</v>
      </c>
      <c r="L8153" s="2">
        <v>5.8091286307049996</v>
      </c>
      <c r="M8153" s="2">
        <v>18.672199170123999</v>
      </c>
      <c r="N8153" s="2">
        <v>5.8091286307049996</v>
      </c>
      <c r="O8153" s="2">
        <v>52.282157676349001</v>
      </c>
      <c r="P8153" s="2">
        <v>36.929460580913002</v>
      </c>
      <c r="Q8153" s="14">
        <v>10.788381742739</v>
      </c>
    </row>
    <row r="8154" spans="3:17" x14ac:dyDescent="0.25">
      <c r="C8154" s="125"/>
      <c r="D8154" s="122"/>
      <c r="E8154" s="4" t="s">
        <v>28</v>
      </c>
      <c r="F8154" s="5"/>
      <c r="G8154" s="6">
        <v>180</v>
      </c>
      <c r="H8154" s="7">
        <v>34</v>
      </c>
      <c r="I8154" s="1">
        <v>42</v>
      </c>
      <c r="J8154" s="1">
        <v>33</v>
      </c>
      <c r="K8154" s="1">
        <v>19</v>
      </c>
      <c r="L8154" s="1">
        <v>7</v>
      </c>
      <c r="M8154" s="1">
        <v>30</v>
      </c>
      <c r="N8154" s="1">
        <v>6</v>
      </c>
      <c r="O8154" s="1">
        <v>66</v>
      </c>
      <c r="P8154" s="1">
        <v>74</v>
      </c>
      <c r="Q8154" s="11">
        <v>40</v>
      </c>
    </row>
    <row r="8155" spans="3:17" x14ac:dyDescent="0.25">
      <c r="C8155" s="125"/>
      <c r="D8155" s="122"/>
      <c r="E8155" s="9"/>
      <c r="F8155" s="10"/>
      <c r="G8155" s="8">
        <v>100</v>
      </c>
      <c r="H8155" s="13">
        <v>18.888888888888999</v>
      </c>
      <c r="I8155" s="2">
        <v>23.333333333333002</v>
      </c>
      <c r="J8155" s="2">
        <v>18.333333333333002</v>
      </c>
      <c r="K8155" s="2">
        <v>10.555555555555999</v>
      </c>
      <c r="L8155" s="2">
        <v>3.8888888888889999</v>
      </c>
      <c r="M8155" s="2">
        <v>16.666666666666998</v>
      </c>
      <c r="N8155" s="2">
        <v>3.333333333333</v>
      </c>
      <c r="O8155" s="2">
        <v>36.666666666666998</v>
      </c>
      <c r="P8155" s="2">
        <v>41.111111111111001</v>
      </c>
      <c r="Q8155" s="14">
        <v>22.222222222222001</v>
      </c>
    </row>
    <row r="8156" spans="3:17" x14ac:dyDescent="0.25">
      <c r="C8156" s="125"/>
      <c r="D8156" s="122"/>
      <c r="E8156" s="4" t="s">
        <v>29</v>
      </c>
      <c r="F8156" s="5"/>
      <c r="G8156" s="6">
        <v>83</v>
      </c>
      <c r="H8156" s="7">
        <v>11</v>
      </c>
      <c r="I8156" s="1">
        <v>13</v>
      </c>
      <c r="J8156" s="1">
        <v>12</v>
      </c>
      <c r="K8156" s="1">
        <v>7</v>
      </c>
      <c r="L8156" s="1">
        <v>5</v>
      </c>
      <c r="M8156" s="1">
        <v>7</v>
      </c>
      <c r="N8156" s="1">
        <v>1</v>
      </c>
      <c r="O8156" s="1">
        <v>21</v>
      </c>
      <c r="P8156" s="1">
        <v>39</v>
      </c>
      <c r="Q8156" s="11">
        <v>23</v>
      </c>
    </row>
    <row r="8157" spans="3:17" x14ac:dyDescent="0.25">
      <c r="C8157" s="125"/>
      <c r="D8157" s="122"/>
      <c r="E8157" s="9"/>
      <c r="F8157" s="10"/>
      <c r="G8157" s="8">
        <v>100</v>
      </c>
      <c r="H8157" s="13">
        <v>13.253012048193</v>
      </c>
      <c r="I8157" s="2">
        <v>15.66265060241</v>
      </c>
      <c r="J8157" s="2">
        <v>14.457831325300999</v>
      </c>
      <c r="K8157" s="2">
        <v>8.4337349397590007</v>
      </c>
      <c r="L8157" s="2">
        <v>6.0240963855420002</v>
      </c>
      <c r="M8157" s="2">
        <v>8.4337349397590007</v>
      </c>
      <c r="N8157" s="2">
        <v>1.204819277108</v>
      </c>
      <c r="O8157" s="2">
        <v>25.301204819277</v>
      </c>
      <c r="P8157" s="2">
        <v>46.987951807229003</v>
      </c>
      <c r="Q8157" s="14">
        <v>27.710843373494001</v>
      </c>
    </row>
    <row r="8158" spans="3:17" x14ac:dyDescent="0.25">
      <c r="C8158" s="125"/>
      <c r="D8158" s="122"/>
      <c r="E8158" s="4" t="s">
        <v>30</v>
      </c>
      <c r="F8158" s="5"/>
      <c r="G8158" s="6">
        <v>26</v>
      </c>
      <c r="H8158" s="7">
        <v>3</v>
      </c>
      <c r="I8158" s="1">
        <v>3</v>
      </c>
      <c r="J8158" s="1">
        <v>2</v>
      </c>
      <c r="K8158" s="1">
        <v>3</v>
      </c>
      <c r="L8158" s="1">
        <v>2</v>
      </c>
      <c r="M8158" s="1">
        <v>3</v>
      </c>
      <c r="N8158" s="1">
        <v>0</v>
      </c>
      <c r="O8158" s="1">
        <v>5</v>
      </c>
      <c r="P8158" s="1">
        <v>12</v>
      </c>
      <c r="Q8158" s="11">
        <v>9</v>
      </c>
    </row>
    <row r="8159" spans="3:17" x14ac:dyDescent="0.25">
      <c r="C8159" s="125"/>
      <c r="D8159" s="122"/>
      <c r="E8159" s="9"/>
      <c r="F8159" s="10"/>
      <c r="G8159" s="8">
        <v>100</v>
      </c>
      <c r="H8159" s="13">
        <v>11.538461538462</v>
      </c>
      <c r="I8159" s="2">
        <v>11.538461538462</v>
      </c>
      <c r="J8159" s="2">
        <v>7.6923076923079998</v>
      </c>
      <c r="K8159" s="2">
        <v>11.538461538462</v>
      </c>
      <c r="L8159" s="2">
        <v>7.6923076923079998</v>
      </c>
      <c r="M8159" s="2">
        <v>11.538461538462</v>
      </c>
      <c r="N8159" s="16">
        <v>0</v>
      </c>
      <c r="O8159" s="2">
        <v>19.230769230768999</v>
      </c>
      <c r="P8159" s="2">
        <v>46.153846153845997</v>
      </c>
      <c r="Q8159" s="14">
        <v>34.615384615384997</v>
      </c>
    </row>
    <row r="8160" spans="3:17" x14ac:dyDescent="0.25">
      <c r="C8160" s="125"/>
      <c r="D8160" s="122"/>
      <c r="E8160" s="4" t="s">
        <v>31</v>
      </c>
      <c r="F8160" s="5"/>
      <c r="G8160" s="6">
        <v>3</v>
      </c>
      <c r="H8160" s="7">
        <v>1</v>
      </c>
      <c r="I8160" s="1">
        <v>0</v>
      </c>
      <c r="J8160" s="1">
        <v>0</v>
      </c>
      <c r="K8160" s="1">
        <v>0</v>
      </c>
      <c r="L8160" s="1">
        <v>0</v>
      </c>
      <c r="M8160" s="1">
        <v>0</v>
      </c>
      <c r="N8160" s="1">
        <v>0</v>
      </c>
      <c r="O8160" s="1">
        <v>1</v>
      </c>
      <c r="P8160" s="1">
        <v>1</v>
      </c>
      <c r="Q8160" s="11">
        <v>1</v>
      </c>
    </row>
    <row r="8161" spans="3:17" x14ac:dyDescent="0.25">
      <c r="C8161" s="125"/>
      <c r="D8161" s="122"/>
      <c r="E8161" s="9"/>
      <c r="F8161" s="10"/>
      <c r="G8161" s="8">
        <v>100</v>
      </c>
      <c r="H8161" s="13">
        <v>33.333333333333002</v>
      </c>
      <c r="I8161" s="16">
        <v>0</v>
      </c>
      <c r="J8161" s="16">
        <v>0</v>
      </c>
      <c r="K8161" s="16">
        <v>0</v>
      </c>
      <c r="L8161" s="16">
        <v>0</v>
      </c>
      <c r="M8161" s="16">
        <v>0</v>
      </c>
      <c r="N8161" s="16">
        <v>0</v>
      </c>
      <c r="O8161" s="2">
        <v>33.333333333333002</v>
      </c>
      <c r="P8161" s="2">
        <v>33.333333333333002</v>
      </c>
      <c r="Q8161" s="14">
        <v>33.333333333333002</v>
      </c>
    </row>
    <row r="8162" spans="3:17" x14ac:dyDescent="0.25">
      <c r="C8162" s="125"/>
      <c r="D8162" s="122"/>
      <c r="E8162" s="4" t="s">
        <v>32</v>
      </c>
      <c r="F8162" s="5"/>
      <c r="G8162" s="6">
        <v>606</v>
      </c>
      <c r="H8162" s="7">
        <v>280</v>
      </c>
      <c r="I8162" s="1">
        <v>347</v>
      </c>
      <c r="J8162" s="1">
        <v>216</v>
      </c>
      <c r="K8162" s="1">
        <v>104</v>
      </c>
      <c r="L8162" s="1">
        <v>65</v>
      </c>
      <c r="M8162" s="1">
        <v>155</v>
      </c>
      <c r="N8162" s="1">
        <v>21</v>
      </c>
      <c r="O8162" s="1">
        <v>430</v>
      </c>
      <c r="P8162" s="1">
        <v>140</v>
      </c>
      <c r="Q8162" s="11">
        <v>36</v>
      </c>
    </row>
    <row r="8163" spans="3:17" x14ac:dyDescent="0.25">
      <c r="C8163" s="125"/>
      <c r="D8163" s="122"/>
      <c r="E8163" s="9"/>
      <c r="F8163" s="10"/>
      <c r="G8163" s="8">
        <v>100</v>
      </c>
      <c r="H8163" s="13">
        <v>46.204620462046002</v>
      </c>
      <c r="I8163" s="2">
        <v>57.260726072607</v>
      </c>
      <c r="J8163" s="2">
        <v>35.643564356436002</v>
      </c>
      <c r="K8163" s="2">
        <v>17.161716171617002</v>
      </c>
      <c r="L8163" s="2">
        <v>10.726072607261001</v>
      </c>
      <c r="M8163" s="2">
        <v>25.577557755775999</v>
      </c>
      <c r="N8163" s="2">
        <v>3.4653465346529999</v>
      </c>
      <c r="O8163" s="2">
        <v>70.957095709571007</v>
      </c>
      <c r="P8163" s="2">
        <v>23.102310231023001</v>
      </c>
      <c r="Q8163" s="14">
        <v>5.940594059406</v>
      </c>
    </row>
    <row r="8164" spans="3:17" x14ac:dyDescent="0.25">
      <c r="C8164" s="125"/>
      <c r="D8164" s="122"/>
      <c r="E8164" s="4" t="s">
        <v>33</v>
      </c>
      <c r="F8164" s="5"/>
      <c r="G8164" s="6">
        <v>421</v>
      </c>
      <c r="H8164" s="7">
        <v>103</v>
      </c>
      <c r="I8164" s="1">
        <v>138</v>
      </c>
      <c r="J8164" s="1">
        <v>86</v>
      </c>
      <c r="K8164" s="1">
        <v>48</v>
      </c>
      <c r="L8164" s="1">
        <v>21</v>
      </c>
      <c r="M8164" s="1">
        <v>75</v>
      </c>
      <c r="N8164" s="1">
        <v>20</v>
      </c>
      <c r="O8164" s="1">
        <v>192</v>
      </c>
      <c r="P8164" s="1">
        <v>163</v>
      </c>
      <c r="Q8164" s="11">
        <v>66</v>
      </c>
    </row>
    <row r="8165" spans="3:17" x14ac:dyDescent="0.25">
      <c r="C8165" s="125"/>
      <c r="D8165" s="122"/>
      <c r="E8165" s="9"/>
      <c r="F8165" s="10"/>
      <c r="G8165" s="8">
        <v>100</v>
      </c>
      <c r="H8165" s="13">
        <v>24.465558194774001</v>
      </c>
      <c r="I8165" s="2">
        <v>32.779097387173003</v>
      </c>
      <c r="J8165" s="2">
        <v>20.427553444181001</v>
      </c>
      <c r="K8165" s="2">
        <v>11.401425178147001</v>
      </c>
      <c r="L8165" s="2">
        <v>4.9881235154389998</v>
      </c>
      <c r="M8165" s="2">
        <v>17.814726840854998</v>
      </c>
      <c r="N8165" s="2">
        <v>4.7505938242279999</v>
      </c>
      <c r="O8165" s="2">
        <v>45.605700712588998</v>
      </c>
      <c r="P8165" s="2">
        <v>38.717339667457999</v>
      </c>
      <c r="Q8165" s="14">
        <v>15.676959619951999</v>
      </c>
    </row>
    <row r="8166" spans="3:17" x14ac:dyDescent="0.25">
      <c r="C8166" s="125"/>
      <c r="D8166" s="122"/>
      <c r="E8166" s="4" t="s">
        <v>34</v>
      </c>
      <c r="F8166" s="5"/>
      <c r="G8166" s="6">
        <v>112</v>
      </c>
      <c r="H8166" s="7">
        <v>15</v>
      </c>
      <c r="I8166" s="1">
        <v>16</v>
      </c>
      <c r="J8166" s="1">
        <v>14</v>
      </c>
      <c r="K8166" s="1">
        <v>10</v>
      </c>
      <c r="L8166" s="1">
        <v>7</v>
      </c>
      <c r="M8166" s="1">
        <v>10</v>
      </c>
      <c r="N8166" s="1">
        <v>1</v>
      </c>
      <c r="O8166" s="1">
        <v>27</v>
      </c>
      <c r="P8166" s="1">
        <v>52</v>
      </c>
      <c r="Q8166" s="11">
        <v>33</v>
      </c>
    </row>
    <row r="8167" spans="3:17" x14ac:dyDescent="0.25">
      <c r="C8167" s="125"/>
      <c r="D8167" s="122"/>
      <c r="E8167" s="9"/>
      <c r="F8167" s="10"/>
      <c r="G8167" s="8">
        <v>100</v>
      </c>
      <c r="H8167" s="13">
        <v>13.392857142857</v>
      </c>
      <c r="I8167" s="2">
        <v>14.285714285714</v>
      </c>
      <c r="J8167" s="2">
        <v>12.5</v>
      </c>
      <c r="K8167" s="2">
        <v>8.9285714285710007</v>
      </c>
      <c r="L8167" s="2">
        <v>6.25</v>
      </c>
      <c r="M8167" s="2">
        <v>8.9285714285710007</v>
      </c>
      <c r="N8167" s="2">
        <v>0.89285714285700002</v>
      </c>
      <c r="O8167" s="2">
        <v>24.107142857143</v>
      </c>
      <c r="P8167" s="2">
        <v>46.428571428570997</v>
      </c>
      <c r="Q8167" s="14">
        <v>29.464285714286</v>
      </c>
    </row>
    <row r="8168" spans="3:17" x14ac:dyDescent="0.25">
      <c r="C8168" s="125"/>
      <c r="D8168" s="122"/>
      <c r="E8168" s="4" t="s">
        <v>35</v>
      </c>
      <c r="F8168" s="5"/>
      <c r="G8168" s="6">
        <v>533</v>
      </c>
      <c r="H8168" s="7">
        <v>118</v>
      </c>
      <c r="I8168" s="1">
        <v>154</v>
      </c>
      <c r="J8168" s="1">
        <v>100</v>
      </c>
      <c r="K8168" s="1">
        <v>58</v>
      </c>
      <c r="L8168" s="1">
        <v>28</v>
      </c>
      <c r="M8168" s="1">
        <v>85</v>
      </c>
      <c r="N8168" s="1">
        <v>21</v>
      </c>
      <c r="O8168" s="1">
        <v>219</v>
      </c>
      <c r="P8168" s="1">
        <v>215</v>
      </c>
      <c r="Q8168" s="11">
        <v>99</v>
      </c>
    </row>
    <row r="8169" spans="3:17" x14ac:dyDescent="0.25">
      <c r="C8169" s="125"/>
      <c r="D8169" s="122"/>
      <c r="E8169" s="9"/>
      <c r="F8169" s="10"/>
      <c r="G8169" s="8">
        <v>100</v>
      </c>
      <c r="H8169" s="13">
        <v>22.138836772983002</v>
      </c>
      <c r="I8169" s="2">
        <v>28.893058161351</v>
      </c>
      <c r="J8169" s="2">
        <v>18.761726078799001</v>
      </c>
      <c r="K8169" s="2">
        <v>10.881801125703999</v>
      </c>
      <c r="L8169" s="2">
        <v>5.2532833020640002</v>
      </c>
      <c r="M8169" s="2">
        <v>15.947467166978999</v>
      </c>
      <c r="N8169" s="2">
        <v>3.9399624765480001</v>
      </c>
      <c r="O8169" s="2">
        <v>41.088180112570001</v>
      </c>
      <c r="P8169" s="2">
        <v>40.337711069417999</v>
      </c>
      <c r="Q8169" s="14">
        <v>18.574108818010998</v>
      </c>
    </row>
    <row r="8170" spans="3:17" x14ac:dyDescent="0.25">
      <c r="C8170" s="125"/>
      <c r="D8170" s="121" t="s">
        <v>22</v>
      </c>
      <c r="E8170" s="18" t="s">
        <v>25</v>
      </c>
      <c r="F8170" s="17"/>
      <c r="G8170" s="19">
        <v>247</v>
      </c>
      <c r="H8170" s="21">
        <v>112</v>
      </c>
      <c r="I8170" s="3">
        <v>161</v>
      </c>
      <c r="J8170" s="3">
        <v>105</v>
      </c>
      <c r="K8170" s="3">
        <v>54</v>
      </c>
      <c r="L8170" s="3">
        <v>30</v>
      </c>
      <c r="M8170" s="3">
        <v>79</v>
      </c>
      <c r="N8170" s="3">
        <v>7</v>
      </c>
      <c r="O8170" s="3">
        <v>182</v>
      </c>
      <c r="P8170" s="3">
        <v>55</v>
      </c>
      <c r="Q8170" s="22">
        <v>10</v>
      </c>
    </row>
    <row r="8171" spans="3:17" x14ac:dyDescent="0.25">
      <c r="C8171" s="125"/>
      <c r="D8171" s="122"/>
      <c r="E8171" s="9"/>
      <c r="F8171" s="10"/>
      <c r="G8171" s="8">
        <v>100</v>
      </c>
      <c r="H8171" s="13">
        <v>45.344129554656</v>
      </c>
      <c r="I8171" s="2">
        <v>65.182186234818005</v>
      </c>
      <c r="J8171" s="2">
        <v>42.510121457490001</v>
      </c>
      <c r="K8171" s="2">
        <v>21.862348178137999</v>
      </c>
      <c r="L8171" s="2">
        <v>12.145748987854001</v>
      </c>
      <c r="M8171" s="2">
        <v>31.983805668016</v>
      </c>
      <c r="N8171" s="2">
        <v>2.834008097166</v>
      </c>
      <c r="O8171" s="2">
        <v>73.684210526315994</v>
      </c>
      <c r="P8171" s="2">
        <v>22.267206477733001</v>
      </c>
      <c r="Q8171" s="14">
        <v>4.0485829959509996</v>
      </c>
    </row>
    <row r="8172" spans="3:17" x14ac:dyDescent="0.25">
      <c r="C8172" s="125"/>
      <c r="D8172" s="122"/>
      <c r="E8172" s="4" t="s">
        <v>26</v>
      </c>
      <c r="F8172" s="5"/>
      <c r="G8172" s="6">
        <v>380</v>
      </c>
      <c r="H8172" s="7">
        <v>124</v>
      </c>
      <c r="I8172" s="1">
        <v>174</v>
      </c>
      <c r="J8172" s="1">
        <v>103</v>
      </c>
      <c r="K8172" s="1">
        <v>61</v>
      </c>
      <c r="L8172" s="1">
        <v>25</v>
      </c>
      <c r="M8172" s="1">
        <v>84</v>
      </c>
      <c r="N8172" s="1">
        <v>5</v>
      </c>
      <c r="O8172" s="1">
        <v>204</v>
      </c>
      <c r="P8172" s="1">
        <v>134</v>
      </c>
      <c r="Q8172" s="11">
        <v>42</v>
      </c>
    </row>
    <row r="8173" spans="3:17" x14ac:dyDescent="0.25">
      <c r="C8173" s="125"/>
      <c r="D8173" s="122"/>
      <c r="E8173" s="9"/>
      <c r="F8173" s="10"/>
      <c r="G8173" s="8">
        <v>100</v>
      </c>
      <c r="H8173" s="13">
        <v>32.631578947367998</v>
      </c>
      <c r="I8173" s="2">
        <v>45.789473684211004</v>
      </c>
      <c r="J8173" s="2">
        <v>27.105263157894999</v>
      </c>
      <c r="K8173" s="2">
        <v>16.052631578947</v>
      </c>
      <c r="L8173" s="2">
        <v>6.5789473684209998</v>
      </c>
      <c r="M8173" s="2">
        <v>22.105263157894999</v>
      </c>
      <c r="N8173" s="2">
        <v>1.3157894736839999</v>
      </c>
      <c r="O8173" s="2">
        <v>53.684210526316001</v>
      </c>
      <c r="P8173" s="2">
        <v>35.263157894736999</v>
      </c>
      <c r="Q8173" s="14">
        <v>11.052631578947</v>
      </c>
    </row>
    <row r="8174" spans="3:17" x14ac:dyDescent="0.25">
      <c r="C8174" s="125"/>
      <c r="D8174" s="122"/>
      <c r="E8174" s="4" t="s">
        <v>27</v>
      </c>
      <c r="F8174" s="5"/>
      <c r="G8174" s="6">
        <v>251</v>
      </c>
      <c r="H8174" s="7">
        <v>58</v>
      </c>
      <c r="I8174" s="1">
        <v>71</v>
      </c>
      <c r="J8174" s="1">
        <v>58</v>
      </c>
      <c r="K8174" s="1">
        <v>40</v>
      </c>
      <c r="L8174" s="1">
        <v>12</v>
      </c>
      <c r="M8174" s="1">
        <v>42</v>
      </c>
      <c r="N8174" s="1">
        <v>8</v>
      </c>
      <c r="O8174" s="1">
        <v>109</v>
      </c>
      <c r="P8174" s="1">
        <v>103</v>
      </c>
      <c r="Q8174" s="11">
        <v>39</v>
      </c>
    </row>
    <row r="8175" spans="3:17" x14ac:dyDescent="0.25">
      <c r="C8175" s="125"/>
      <c r="D8175" s="122"/>
      <c r="E8175" s="9"/>
      <c r="F8175" s="10"/>
      <c r="G8175" s="8">
        <v>100</v>
      </c>
      <c r="H8175" s="13">
        <v>23.107569721116</v>
      </c>
      <c r="I8175" s="2">
        <v>28.286852589641001</v>
      </c>
      <c r="J8175" s="2">
        <v>23.107569721116</v>
      </c>
      <c r="K8175" s="2">
        <v>15.936254980079999</v>
      </c>
      <c r="L8175" s="2">
        <v>4.7808764940239996</v>
      </c>
      <c r="M8175" s="2">
        <v>16.733067729083999</v>
      </c>
      <c r="N8175" s="2">
        <v>3.187250996016</v>
      </c>
      <c r="O8175" s="2">
        <v>43.426294820716997</v>
      </c>
      <c r="P8175" s="2">
        <v>41.035856573704997</v>
      </c>
      <c r="Q8175" s="14">
        <v>15.537848605578001</v>
      </c>
    </row>
    <row r="8176" spans="3:17" x14ac:dyDescent="0.25">
      <c r="C8176" s="125"/>
      <c r="D8176" s="122"/>
      <c r="E8176" s="4" t="s">
        <v>28</v>
      </c>
      <c r="F8176" s="5"/>
      <c r="G8176" s="6">
        <v>210</v>
      </c>
      <c r="H8176" s="7">
        <v>26</v>
      </c>
      <c r="I8176" s="1">
        <v>28</v>
      </c>
      <c r="J8176" s="1">
        <v>19</v>
      </c>
      <c r="K8176" s="1">
        <v>19</v>
      </c>
      <c r="L8176" s="1">
        <v>6</v>
      </c>
      <c r="M8176" s="1">
        <v>18</v>
      </c>
      <c r="N8176" s="1">
        <v>5</v>
      </c>
      <c r="O8176" s="1">
        <v>45</v>
      </c>
      <c r="P8176" s="1">
        <v>106</v>
      </c>
      <c r="Q8176" s="11">
        <v>59</v>
      </c>
    </row>
    <row r="8177" spans="3:17" x14ac:dyDescent="0.25">
      <c r="C8177" s="125"/>
      <c r="D8177" s="122"/>
      <c r="E8177" s="9"/>
      <c r="F8177" s="10"/>
      <c r="G8177" s="8">
        <v>100</v>
      </c>
      <c r="H8177" s="13">
        <v>12.380952380951999</v>
      </c>
      <c r="I8177" s="2">
        <v>13.333333333333</v>
      </c>
      <c r="J8177" s="2">
        <v>9.0476190476189995</v>
      </c>
      <c r="K8177" s="2">
        <v>9.0476190476189995</v>
      </c>
      <c r="L8177" s="2">
        <v>2.8571428571430002</v>
      </c>
      <c r="M8177" s="2">
        <v>8.5714285714289993</v>
      </c>
      <c r="N8177" s="2">
        <v>2.3809523809519999</v>
      </c>
      <c r="O8177" s="2">
        <v>21.428571428571001</v>
      </c>
      <c r="P8177" s="2">
        <v>50.476190476189998</v>
      </c>
      <c r="Q8177" s="14">
        <v>28.095238095237999</v>
      </c>
    </row>
    <row r="8178" spans="3:17" x14ac:dyDescent="0.25">
      <c r="C8178" s="125"/>
      <c r="D8178" s="122"/>
      <c r="E8178" s="4" t="s">
        <v>29</v>
      </c>
      <c r="F8178" s="5"/>
      <c r="G8178" s="6">
        <v>123</v>
      </c>
      <c r="H8178" s="7">
        <v>6</v>
      </c>
      <c r="I8178" s="1">
        <v>5</v>
      </c>
      <c r="J8178" s="1">
        <v>3</v>
      </c>
      <c r="K8178" s="1">
        <v>6</v>
      </c>
      <c r="L8178" s="1">
        <v>3</v>
      </c>
      <c r="M8178" s="1">
        <v>8</v>
      </c>
      <c r="N8178" s="1">
        <v>1</v>
      </c>
      <c r="O8178" s="1">
        <v>14</v>
      </c>
      <c r="P8178" s="1">
        <v>87</v>
      </c>
      <c r="Q8178" s="11">
        <v>22</v>
      </c>
    </row>
    <row r="8179" spans="3:17" x14ac:dyDescent="0.25">
      <c r="C8179" s="125"/>
      <c r="D8179" s="122"/>
      <c r="E8179" s="9"/>
      <c r="F8179" s="10"/>
      <c r="G8179" s="8">
        <v>100</v>
      </c>
      <c r="H8179" s="13">
        <v>4.8780487804880002</v>
      </c>
      <c r="I8179" s="2">
        <v>4.065040650407</v>
      </c>
      <c r="J8179" s="2">
        <v>2.4390243902440001</v>
      </c>
      <c r="K8179" s="2">
        <v>4.8780487804880002</v>
      </c>
      <c r="L8179" s="2">
        <v>2.4390243902440001</v>
      </c>
      <c r="M8179" s="2">
        <v>6.5040650406499996</v>
      </c>
      <c r="N8179" s="2">
        <v>0.81300813008100004</v>
      </c>
      <c r="O8179" s="2">
        <v>11.382113821138001</v>
      </c>
      <c r="P8179" s="2">
        <v>70.731707317073003</v>
      </c>
      <c r="Q8179" s="14">
        <v>17.886178861788999</v>
      </c>
    </row>
    <row r="8180" spans="3:17" x14ac:dyDescent="0.25">
      <c r="C8180" s="125"/>
      <c r="D8180" s="122"/>
      <c r="E8180" s="4" t="s">
        <v>30</v>
      </c>
      <c r="F8180" s="5"/>
      <c r="G8180" s="6">
        <v>50</v>
      </c>
      <c r="H8180" s="7">
        <v>2</v>
      </c>
      <c r="I8180" s="1">
        <v>2</v>
      </c>
      <c r="J8180" s="1">
        <v>2</v>
      </c>
      <c r="K8180" s="1">
        <v>5</v>
      </c>
      <c r="L8180" s="1">
        <v>3</v>
      </c>
      <c r="M8180" s="1">
        <v>4</v>
      </c>
      <c r="N8180" s="1">
        <v>1</v>
      </c>
      <c r="O8180" s="1">
        <v>8</v>
      </c>
      <c r="P8180" s="1">
        <v>31</v>
      </c>
      <c r="Q8180" s="11">
        <v>11</v>
      </c>
    </row>
    <row r="8181" spans="3:17" x14ac:dyDescent="0.25">
      <c r="C8181" s="125"/>
      <c r="D8181" s="122"/>
      <c r="E8181" s="9"/>
      <c r="F8181" s="10"/>
      <c r="G8181" s="8">
        <v>100</v>
      </c>
      <c r="H8181" s="13">
        <v>4</v>
      </c>
      <c r="I8181" s="2">
        <v>4</v>
      </c>
      <c r="J8181" s="2">
        <v>4</v>
      </c>
      <c r="K8181" s="2">
        <v>10</v>
      </c>
      <c r="L8181" s="2">
        <v>6</v>
      </c>
      <c r="M8181" s="2">
        <v>8</v>
      </c>
      <c r="N8181" s="2">
        <v>2</v>
      </c>
      <c r="O8181" s="2">
        <v>16</v>
      </c>
      <c r="P8181" s="2">
        <v>62</v>
      </c>
      <c r="Q8181" s="14">
        <v>22</v>
      </c>
    </row>
    <row r="8182" spans="3:17" x14ac:dyDescent="0.25">
      <c r="C8182" s="125"/>
      <c r="D8182" s="122"/>
      <c r="E8182" s="4" t="s">
        <v>31</v>
      </c>
      <c r="F8182" s="5"/>
      <c r="G8182" s="6">
        <v>14</v>
      </c>
      <c r="H8182" s="7">
        <v>1</v>
      </c>
      <c r="I8182" s="1">
        <v>0</v>
      </c>
      <c r="J8182" s="1">
        <v>0</v>
      </c>
      <c r="K8182" s="1">
        <v>0</v>
      </c>
      <c r="L8182" s="1">
        <v>0</v>
      </c>
      <c r="M8182" s="1">
        <v>0</v>
      </c>
      <c r="N8182" s="1">
        <v>0</v>
      </c>
      <c r="O8182" s="1">
        <v>1</v>
      </c>
      <c r="P8182" s="1">
        <v>10</v>
      </c>
      <c r="Q8182" s="11">
        <v>3</v>
      </c>
    </row>
    <row r="8183" spans="3:17" x14ac:dyDescent="0.25">
      <c r="C8183" s="125"/>
      <c r="D8183" s="122"/>
      <c r="E8183" s="9"/>
      <c r="F8183" s="10"/>
      <c r="G8183" s="8">
        <v>100</v>
      </c>
      <c r="H8183" s="13">
        <v>7.1428571428570002</v>
      </c>
      <c r="I8183" s="16">
        <v>0</v>
      </c>
      <c r="J8183" s="16">
        <v>0</v>
      </c>
      <c r="K8183" s="16">
        <v>0</v>
      </c>
      <c r="L8183" s="16">
        <v>0</v>
      </c>
      <c r="M8183" s="16">
        <v>0</v>
      </c>
      <c r="N8183" s="16">
        <v>0</v>
      </c>
      <c r="O8183" s="2">
        <v>7.1428571428570002</v>
      </c>
      <c r="P8183" s="2">
        <v>71.428571428571004</v>
      </c>
      <c r="Q8183" s="14">
        <v>21.428571428571001</v>
      </c>
    </row>
    <row r="8184" spans="3:17" x14ac:dyDescent="0.25">
      <c r="C8184" s="125"/>
      <c r="D8184" s="122"/>
      <c r="E8184" s="4" t="s">
        <v>32</v>
      </c>
      <c r="F8184" s="5"/>
      <c r="G8184" s="6">
        <v>627</v>
      </c>
      <c r="H8184" s="7">
        <v>236</v>
      </c>
      <c r="I8184" s="1">
        <v>335</v>
      </c>
      <c r="J8184" s="1">
        <v>208</v>
      </c>
      <c r="K8184" s="1">
        <v>115</v>
      </c>
      <c r="L8184" s="1">
        <v>55</v>
      </c>
      <c r="M8184" s="1">
        <v>163</v>
      </c>
      <c r="N8184" s="1">
        <v>12</v>
      </c>
      <c r="O8184" s="1">
        <v>386</v>
      </c>
      <c r="P8184" s="1">
        <v>189</v>
      </c>
      <c r="Q8184" s="11">
        <v>52</v>
      </c>
    </row>
    <row r="8185" spans="3:17" x14ac:dyDescent="0.25">
      <c r="C8185" s="125"/>
      <c r="D8185" s="122"/>
      <c r="E8185" s="9"/>
      <c r="F8185" s="10"/>
      <c r="G8185" s="8">
        <v>100</v>
      </c>
      <c r="H8185" s="13">
        <v>37.639553429027004</v>
      </c>
      <c r="I8185" s="2">
        <v>53.429027113238</v>
      </c>
      <c r="J8185" s="2">
        <v>33.173843700158997</v>
      </c>
      <c r="K8185" s="2">
        <v>18.341307814992</v>
      </c>
      <c r="L8185" s="2">
        <v>8.7719298245609991</v>
      </c>
      <c r="M8185" s="2">
        <v>25.996810207336999</v>
      </c>
      <c r="N8185" s="2">
        <v>1.9138755980860001</v>
      </c>
      <c r="O8185" s="2">
        <v>61.562998405103997</v>
      </c>
      <c r="P8185" s="2">
        <v>30.143540669856002</v>
      </c>
      <c r="Q8185" s="14">
        <v>8.2934609250399998</v>
      </c>
    </row>
    <row r="8186" spans="3:17" x14ac:dyDescent="0.25">
      <c r="C8186" s="125"/>
      <c r="D8186" s="122"/>
      <c r="E8186" s="4" t="s">
        <v>33</v>
      </c>
      <c r="F8186" s="5"/>
      <c r="G8186" s="6">
        <v>461</v>
      </c>
      <c r="H8186" s="7">
        <v>84</v>
      </c>
      <c r="I8186" s="1">
        <v>99</v>
      </c>
      <c r="J8186" s="1">
        <v>77</v>
      </c>
      <c r="K8186" s="1">
        <v>59</v>
      </c>
      <c r="L8186" s="1">
        <v>18</v>
      </c>
      <c r="M8186" s="1">
        <v>60</v>
      </c>
      <c r="N8186" s="1">
        <v>13</v>
      </c>
      <c r="O8186" s="1">
        <v>154</v>
      </c>
      <c r="P8186" s="1">
        <v>209</v>
      </c>
      <c r="Q8186" s="11">
        <v>98</v>
      </c>
    </row>
    <row r="8187" spans="3:17" x14ac:dyDescent="0.25">
      <c r="C8187" s="125"/>
      <c r="D8187" s="122"/>
      <c r="E8187" s="9"/>
      <c r="F8187" s="10"/>
      <c r="G8187" s="8">
        <v>100</v>
      </c>
      <c r="H8187" s="13">
        <v>18.22125813449</v>
      </c>
      <c r="I8187" s="2">
        <v>21.475054229935001</v>
      </c>
      <c r="J8187" s="2">
        <v>16.702819956616</v>
      </c>
      <c r="K8187" s="2">
        <v>12.798264642082</v>
      </c>
      <c r="L8187" s="2">
        <v>3.904555314534</v>
      </c>
      <c r="M8187" s="2">
        <v>13.015184381778999</v>
      </c>
      <c r="N8187" s="2">
        <v>2.819956616052</v>
      </c>
      <c r="O8187" s="2">
        <v>33.405639913232001</v>
      </c>
      <c r="P8187" s="2">
        <v>45.336225596528998</v>
      </c>
      <c r="Q8187" s="14">
        <v>21.258134490239001</v>
      </c>
    </row>
    <row r="8188" spans="3:17" x14ac:dyDescent="0.25">
      <c r="C8188" s="125"/>
      <c r="D8188" s="122"/>
      <c r="E8188" s="4" t="s">
        <v>34</v>
      </c>
      <c r="F8188" s="5"/>
      <c r="G8188" s="6">
        <v>187</v>
      </c>
      <c r="H8188" s="7">
        <v>9</v>
      </c>
      <c r="I8188" s="1">
        <v>7</v>
      </c>
      <c r="J8188" s="1">
        <v>5</v>
      </c>
      <c r="K8188" s="1">
        <v>11</v>
      </c>
      <c r="L8188" s="1">
        <v>6</v>
      </c>
      <c r="M8188" s="1">
        <v>12</v>
      </c>
      <c r="N8188" s="1">
        <v>2</v>
      </c>
      <c r="O8188" s="1">
        <v>23</v>
      </c>
      <c r="P8188" s="1">
        <v>128</v>
      </c>
      <c r="Q8188" s="11">
        <v>36</v>
      </c>
    </row>
    <row r="8189" spans="3:17" x14ac:dyDescent="0.25">
      <c r="C8189" s="125"/>
      <c r="D8189" s="122"/>
      <c r="E8189" s="9"/>
      <c r="F8189" s="10"/>
      <c r="G8189" s="8">
        <v>100</v>
      </c>
      <c r="H8189" s="13">
        <v>4.8128342245990003</v>
      </c>
      <c r="I8189" s="2">
        <v>3.7433155080209999</v>
      </c>
      <c r="J8189" s="2">
        <v>2.673796791444</v>
      </c>
      <c r="K8189" s="2">
        <v>5.8823529411760003</v>
      </c>
      <c r="L8189" s="2">
        <v>3.208556149733</v>
      </c>
      <c r="M8189" s="2">
        <v>6.4171122994649998</v>
      </c>
      <c r="N8189" s="2">
        <v>1.069518716578</v>
      </c>
      <c r="O8189" s="2">
        <v>12.299465240642</v>
      </c>
      <c r="P8189" s="2">
        <v>68.449197860962997</v>
      </c>
      <c r="Q8189" s="14">
        <v>19.251336898396001</v>
      </c>
    </row>
    <row r="8190" spans="3:17" x14ac:dyDescent="0.25">
      <c r="C8190" s="125"/>
      <c r="D8190" s="122"/>
      <c r="E8190" s="4" t="s">
        <v>35</v>
      </c>
      <c r="F8190" s="5"/>
      <c r="G8190" s="6">
        <v>648</v>
      </c>
      <c r="H8190" s="7">
        <v>93</v>
      </c>
      <c r="I8190" s="1">
        <v>106</v>
      </c>
      <c r="J8190" s="1">
        <v>82</v>
      </c>
      <c r="K8190" s="1">
        <v>70</v>
      </c>
      <c r="L8190" s="1">
        <v>24</v>
      </c>
      <c r="M8190" s="1">
        <v>72</v>
      </c>
      <c r="N8190" s="1">
        <v>15</v>
      </c>
      <c r="O8190" s="1">
        <v>177</v>
      </c>
      <c r="P8190" s="1">
        <v>337</v>
      </c>
      <c r="Q8190" s="11">
        <v>134</v>
      </c>
    </row>
    <row r="8191" spans="3:17" x14ac:dyDescent="0.25">
      <c r="C8191" s="125"/>
      <c r="D8191" s="122"/>
      <c r="E8191" s="9"/>
      <c r="F8191" s="10"/>
      <c r="G8191" s="8">
        <v>100</v>
      </c>
      <c r="H8191" s="13">
        <v>14.351851851852</v>
      </c>
      <c r="I8191" s="2">
        <v>16.358024691358001</v>
      </c>
      <c r="J8191" s="2">
        <v>12.654320987654</v>
      </c>
      <c r="K8191" s="2">
        <v>10.802469135801999</v>
      </c>
      <c r="L8191" s="2">
        <v>3.7037037037039999</v>
      </c>
      <c r="M8191" s="2">
        <v>11.111111111111001</v>
      </c>
      <c r="N8191" s="2">
        <v>2.3148148148150001</v>
      </c>
      <c r="O8191" s="2">
        <v>27.314814814815001</v>
      </c>
      <c r="P8191" s="2">
        <v>52.006172839506</v>
      </c>
      <c r="Q8191" s="14">
        <v>20.679012345678998</v>
      </c>
    </row>
    <row r="8192" spans="3:17" x14ac:dyDescent="0.25">
      <c r="C8192" s="121" t="s">
        <v>36</v>
      </c>
      <c r="D8192" s="121" t="s">
        <v>24</v>
      </c>
      <c r="E8192" s="18" t="s">
        <v>37</v>
      </c>
      <c r="F8192" s="17"/>
      <c r="G8192" s="19">
        <v>106</v>
      </c>
      <c r="H8192" s="21">
        <v>36</v>
      </c>
      <c r="I8192" s="3">
        <v>36</v>
      </c>
      <c r="J8192" s="3">
        <v>24</v>
      </c>
      <c r="K8192" s="3">
        <v>13</v>
      </c>
      <c r="L8192" s="3">
        <v>6</v>
      </c>
      <c r="M8192" s="3">
        <v>16</v>
      </c>
      <c r="N8192" s="3">
        <v>4</v>
      </c>
      <c r="O8192" s="3">
        <v>49</v>
      </c>
      <c r="P8192" s="3">
        <v>38</v>
      </c>
      <c r="Q8192" s="22">
        <v>19</v>
      </c>
    </row>
    <row r="8193" spans="3:17" x14ac:dyDescent="0.25">
      <c r="C8193" s="125"/>
      <c r="D8193" s="122"/>
      <c r="E8193" s="9"/>
      <c r="F8193" s="10"/>
      <c r="G8193" s="8">
        <v>100</v>
      </c>
      <c r="H8193" s="13">
        <v>33.962264150943</v>
      </c>
      <c r="I8193" s="2">
        <v>33.962264150943</v>
      </c>
      <c r="J8193" s="2">
        <v>22.641509433962</v>
      </c>
      <c r="K8193" s="2">
        <v>12.264150943396</v>
      </c>
      <c r="L8193" s="2">
        <v>5.660377358491</v>
      </c>
      <c r="M8193" s="2">
        <v>15.094339622642</v>
      </c>
      <c r="N8193" s="2">
        <v>3.7735849056599999</v>
      </c>
      <c r="O8193" s="2">
        <v>46.226415094339998</v>
      </c>
      <c r="P8193" s="2">
        <v>35.849056603774002</v>
      </c>
      <c r="Q8193" s="14">
        <v>17.924528301887001</v>
      </c>
    </row>
    <row r="8194" spans="3:17" ht="25.2" x14ac:dyDescent="0.25">
      <c r="C8194" s="125"/>
      <c r="D8194" s="122"/>
      <c r="E8194" s="4" t="s">
        <v>38</v>
      </c>
      <c r="F8194" s="5"/>
      <c r="G8194" s="6">
        <v>1653</v>
      </c>
      <c r="H8194" s="7">
        <v>561</v>
      </c>
      <c r="I8194" s="1">
        <v>739</v>
      </c>
      <c r="J8194" s="1">
        <v>477</v>
      </c>
      <c r="K8194" s="1">
        <v>263</v>
      </c>
      <c r="L8194" s="1">
        <v>131</v>
      </c>
      <c r="M8194" s="1">
        <v>362</v>
      </c>
      <c r="N8194" s="1">
        <v>45</v>
      </c>
      <c r="O8194" s="1">
        <v>922</v>
      </c>
      <c r="P8194" s="1">
        <v>544</v>
      </c>
      <c r="Q8194" s="11">
        <v>187</v>
      </c>
    </row>
    <row r="8195" spans="3:17" x14ac:dyDescent="0.25">
      <c r="C8195" s="125"/>
      <c r="D8195" s="122"/>
      <c r="E8195" s="9"/>
      <c r="F8195" s="10"/>
      <c r="G8195" s="8">
        <v>100</v>
      </c>
      <c r="H8195" s="13">
        <v>33.938294010889003</v>
      </c>
      <c r="I8195" s="2">
        <v>44.706594071384998</v>
      </c>
      <c r="J8195" s="2">
        <v>28.856624319419002</v>
      </c>
      <c r="K8195" s="2">
        <v>15.910465819722001</v>
      </c>
      <c r="L8195" s="2">
        <v>7.9249848759830002</v>
      </c>
      <c r="M8195" s="2">
        <v>21.899576527526001</v>
      </c>
      <c r="N8195" s="2">
        <v>2.7223230490020001</v>
      </c>
      <c r="O8195" s="2">
        <v>55.777374470658998</v>
      </c>
      <c r="P8195" s="2">
        <v>32.909860859044002</v>
      </c>
      <c r="Q8195" s="14">
        <v>11.312764670296</v>
      </c>
    </row>
    <row r="8196" spans="3:17" ht="25.2" x14ac:dyDescent="0.25">
      <c r="C8196" s="125"/>
      <c r="D8196" s="122"/>
      <c r="E8196" s="4" t="s">
        <v>39</v>
      </c>
      <c r="F8196" s="5"/>
      <c r="G8196" s="6">
        <v>116</v>
      </c>
      <c r="H8196" s="7">
        <v>34</v>
      </c>
      <c r="I8196" s="1">
        <v>43</v>
      </c>
      <c r="J8196" s="1">
        <v>20</v>
      </c>
      <c r="K8196" s="1">
        <v>11</v>
      </c>
      <c r="L8196" s="1">
        <v>5</v>
      </c>
      <c r="M8196" s="1">
        <v>20</v>
      </c>
      <c r="N8196" s="1">
        <v>4</v>
      </c>
      <c r="O8196" s="1">
        <v>58</v>
      </c>
      <c r="P8196" s="1">
        <v>43</v>
      </c>
      <c r="Q8196" s="11">
        <v>15</v>
      </c>
    </row>
    <row r="8197" spans="3:17" x14ac:dyDescent="0.25">
      <c r="C8197" s="125"/>
      <c r="D8197" s="122"/>
      <c r="E8197" s="9"/>
      <c r="F8197" s="10"/>
      <c r="G8197" s="8">
        <v>100</v>
      </c>
      <c r="H8197" s="13">
        <v>29.310344827586</v>
      </c>
      <c r="I8197" s="2">
        <v>37.068965517240997</v>
      </c>
      <c r="J8197" s="2">
        <v>17.241379310345</v>
      </c>
      <c r="K8197" s="2">
        <v>9.4827586206899994</v>
      </c>
      <c r="L8197" s="2">
        <v>4.3103448275860003</v>
      </c>
      <c r="M8197" s="2">
        <v>17.241379310345</v>
      </c>
      <c r="N8197" s="2">
        <v>3.4482758620689999</v>
      </c>
      <c r="O8197" s="2">
        <v>50</v>
      </c>
      <c r="P8197" s="2">
        <v>37.068965517240997</v>
      </c>
      <c r="Q8197" s="14">
        <v>12.931034482758999</v>
      </c>
    </row>
    <row r="8198" spans="3:17" ht="25.2" x14ac:dyDescent="0.25">
      <c r="C8198" s="125"/>
      <c r="D8198" s="122"/>
      <c r="E8198" s="4" t="s">
        <v>40</v>
      </c>
      <c r="F8198" s="5"/>
      <c r="G8198" s="6">
        <v>513</v>
      </c>
      <c r="H8198" s="7">
        <v>91</v>
      </c>
      <c r="I8198" s="1">
        <v>118</v>
      </c>
      <c r="J8198" s="1">
        <v>80</v>
      </c>
      <c r="K8198" s="1">
        <v>57</v>
      </c>
      <c r="L8198" s="1">
        <v>29</v>
      </c>
      <c r="M8198" s="1">
        <v>71</v>
      </c>
      <c r="N8198" s="1">
        <v>15</v>
      </c>
      <c r="O8198" s="1">
        <v>173</v>
      </c>
      <c r="P8198" s="1">
        <v>248</v>
      </c>
      <c r="Q8198" s="11">
        <v>92</v>
      </c>
    </row>
    <row r="8199" spans="3:17" x14ac:dyDescent="0.25">
      <c r="C8199" s="125"/>
      <c r="D8199" s="122"/>
      <c r="E8199" s="9"/>
      <c r="F8199" s="10"/>
      <c r="G8199" s="8">
        <v>100</v>
      </c>
      <c r="H8199" s="13">
        <v>17.738791423001999</v>
      </c>
      <c r="I8199" s="2">
        <v>23.001949317739001</v>
      </c>
      <c r="J8199" s="2">
        <v>15.594541910330999</v>
      </c>
      <c r="K8199" s="2">
        <v>11.111111111111001</v>
      </c>
      <c r="L8199" s="2">
        <v>5.6530214424949996</v>
      </c>
      <c r="M8199" s="2">
        <v>13.840155945418999</v>
      </c>
      <c r="N8199" s="2">
        <v>2.923976608187</v>
      </c>
      <c r="O8199" s="2">
        <v>33.723196881092001</v>
      </c>
      <c r="P8199" s="2">
        <v>48.343079922027002</v>
      </c>
      <c r="Q8199" s="14">
        <v>17.933723196881001</v>
      </c>
    </row>
    <row r="8200" spans="3:17" x14ac:dyDescent="0.25">
      <c r="C8200" s="125"/>
      <c r="D8200" s="122"/>
      <c r="E8200" s="4" t="s">
        <v>18</v>
      </c>
      <c r="F8200" s="5"/>
      <c r="G8200" s="6">
        <v>26</v>
      </c>
      <c r="H8200" s="7">
        <v>5</v>
      </c>
      <c r="I8200" s="1">
        <v>6</v>
      </c>
      <c r="J8200" s="1">
        <v>5</v>
      </c>
      <c r="K8200" s="1">
        <v>3</v>
      </c>
      <c r="L8200" s="1">
        <v>1</v>
      </c>
      <c r="M8200" s="1">
        <v>6</v>
      </c>
      <c r="N8200" s="1">
        <v>1</v>
      </c>
      <c r="O8200" s="1">
        <v>10</v>
      </c>
      <c r="P8200" s="1">
        <v>8</v>
      </c>
      <c r="Q8200" s="11">
        <v>8</v>
      </c>
    </row>
    <row r="8201" spans="3:17" x14ac:dyDescent="0.25">
      <c r="C8201" s="125"/>
      <c r="D8201" s="122"/>
      <c r="E8201" s="9"/>
      <c r="F8201" s="10"/>
      <c r="G8201" s="8">
        <v>100</v>
      </c>
      <c r="H8201" s="13">
        <v>19.230769230768999</v>
      </c>
      <c r="I8201" s="2">
        <v>23.076923076922998</v>
      </c>
      <c r="J8201" s="2">
        <v>19.230769230768999</v>
      </c>
      <c r="K8201" s="2">
        <v>11.538461538462</v>
      </c>
      <c r="L8201" s="2">
        <v>3.8461538461539999</v>
      </c>
      <c r="M8201" s="2">
        <v>23.076923076922998</v>
      </c>
      <c r="N8201" s="2">
        <v>3.8461538461539999</v>
      </c>
      <c r="O8201" s="2">
        <v>38.461538461537998</v>
      </c>
      <c r="P8201" s="2">
        <v>30.769230769231001</v>
      </c>
      <c r="Q8201" s="14">
        <v>30.769230769231001</v>
      </c>
    </row>
    <row r="8202" spans="3:17" x14ac:dyDescent="0.25">
      <c r="C8202" s="125"/>
      <c r="D8202" s="121" t="s">
        <v>21</v>
      </c>
      <c r="E8202" s="18" t="s">
        <v>37</v>
      </c>
      <c r="F8202" s="17"/>
      <c r="G8202" s="19">
        <v>66</v>
      </c>
      <c r="H8202" s="21">
        <v>22</v>
      </c>
      <c r="I8202" s="3">
        <v>21</v>
      </c>
      <c r="J8202" s="3">
        <v>14</v>
      </c>
      <c r="K8202" s="3">
        <v>7</v>
      </c>
      <c r="L8202" s="3">
        <v>4</v>
      </c>
      <c r="M8202" s="3">
        <v>7</v>
      </c>
      <c r="N8202" s="3">
        <v>3</v>
      </c>
      <c r="O8202" s="3">
        <v>30</v>
      </c>
      <c r="P8202" s="3">
        <v>22</v>
      </c>
      <c r="Q8202" s="22">
        <v>14</v>
      </c>
    </row>
    <row r="8203" spans="3:17" x14ac:dyDescent="0.25">
      <c r="C8203" s="125"/>
      <c r="D8203" s="122"/>
      <c r="E8203" s="9"/>
      <c r="F8203" s="10"/>
      <c r="G8203" s="8">
        <v>100</v>
      </c>
      <c r="H8203" s="13">
        <v>33.333333333333002</v>
      </c>
      <c r="I8203" s="2">
        <v>31.818181818182001</v>
      </c>
      <c r="J8203" s="2">
        <v>21.212121212121001</v>
      </c>
      <c r="K8203" s="2">
        <v>10.606060606061</v>
      </c>
      <c r="L8203" s="2">
        <v>6.0606060606060002</v>
      </c>
      <c r="M8203" s="2">
        <v>10.606060606061</v>
      </c>
      <c r="N8203" s="2">
        <v>4.5454545454549997</v>
      </c>
      <c r="O8203" s="2">
        <v>45.454545454544999</v>
      </c>
      <c r="P8203" s="2">
        <v>33.333333333333002</v>
      </c>
      <c r="Q8203" s="14">
        <v>21.212121212121001</v>
      </c>
    </row>
    <row r="8204" spans="3:17" ht="25.2" x14ac:dyDescent="0.25">
      <c r="C8204" s="125"/>
      <c r="D8204" s="122"/>
      <c r="E8204" s="4" t="s">
        <v>38</v>
      </c>
      <c r="F8204" s="5"/>
      <c r="G8204" s="6">
        <v>938</v>
      </c>
      <c r="H8204" s="7">
        <v>344</v>
      </c>
      <c r="I8204" s="1">
        <v>438</v>
      </c>
      <c r="J8204" s="1">
        <v>282</v>
      </c>
      <c r="K8204" s="1">
        <v>138</v>
      </c>
      <c r="L8204" s="1">
        <v>81</v>
      </c>
      <c r="M8204" s="1">
        <v>210</v>
      </c>
      <c r="N8204" s="1">
        <v>32</v>
      </c>
      <c r="O8204" s="1">
        <v>556</v>
      </c>
      <c r="P8204" s="1">
        <v>290</v>
      </c>
      <c r="Q8204" s="11">
        <v>92</v>
      </c>
    </row>
    <row r="8205" spans="3:17" x14ac:dyDescent="0.25">
      <c r="C8205" s="125"/>
      <c r="D8205" s="122"/>
      <c r="E8205" s="9"/>
      <c r="F8205" s="10"/>
      <c r="G8205" s="8">
        <v>100</v>
      </c>
      <c r="H8205" s="13">
        <v>36.673773987206999</v>
      </c>
      <c r="I8205" s="2">
        <v>46.695095948827003</v>
      </c>
      <c r="J8205" s="2">
        <v>30.063965884860998</v>
      </c>
      <c r="K8205" s="2">
        <v>14.712153518124</v>
      </c>
      <c r="L8205" s="2">
        <v>8.6353944562899994</v>
      </c>
      <c r="M8205" s="2">
        <v>22.388059701492999</v>
      </c>
      <c r="N8205" s="2">
        <v>3.4115138592749998</v>
      </c>
      <c r="O8205" s="2">
        <v>59.275053304903999</v>
      </c>
      <c r="P8205" s="2">
        <v>30.916844349680002</v>
      </c>
      <c r="Q8205" s="14">
        <v>9.8081023454159997</v>
      </c>
    </row>
    <row r="8206" spans="3:17" ht="25.2" x14ac:dyDescent="0.25">
      <c r="C8206" s="125"/>
      <c r="D8206" s="122"/>
      <c r="E8206" s="4" t="s">
        <v>39</v>
      </c>
      <c r="F8206" s="5"/>
      <c r="G8206" s="6">
        <v>43</v>
      </c>
      <c r="H8206" s="7">
        <v>12</v>
      </c>
      <c r="I8206" s="1">
        <v>15</v>
      </c>
      <c r="J8206" s="1">
        <v>4</v>
      </c>
      <c r="K8206" s="1">
        <v>3</v>
      </c>
      <c r="L8206" s="1">
        <v>1</v>
      </c>
      <c r="M8206" s="1">
        <v>7</v>
      </c>
      <c r="N8206" s="1">
        <v>2</v>
      </c>
      <c r="O8206" s="1">
        <v>23</v>
      </c>
      <c r="P8206" s="1">
        <v>13</v>
      </c>
      <c r="Q8206" s="11">
        <v>7</v>
      </c>
    </row>
    <row r="8207" spans="3:17" x14ac:dyDescent="0.25">
      <c r="C8207" s="125"/>
      <c r="D8207" s="122"/>
      <c r="E8207" s="9"/>
      <c r="F8207" s="10"/>
      <c r="G8207" s="8">
        <v>100</v>
      </c>
      <c r="H8207" s="13">
        <v>27.906976744186</v>
      </c>
      <c r="I8207" s="2">
        <v>34.883720930232997</v>
      </c>
      <c r="J8207" s="2">
        <v>9.3023255813949994</v>
      </c>
      <c r="K8207" s="2">
        <v>6.9767441860470001</v>
      </c>
      <c r="L8207" s="2">
        <v>2.3255813953489999</v>
      </c>
      <c r="M8207" s="2">
        <v>16.279069767442</v>
      </c>
      <c r="N8207" s="2">
        <v>4.6511627906979998</v>
      </c>
      <c r="O8207" s="2">
        <v>53.488372093023003</v>
      </c>
      <c r="P8207" s="2">
        <v>30.232558139535001</v>
      </c>
      <c r="Q8207" s="14">
        <v>16.279069767442</v>
      </c>
    </row>
    <row r="8208" spans="3:17" ht="25.2" x14ac:dyDescent="0.25">
      <c r="C8208" s="125"/>
      <c r="D8208" s="122"/>
      <c r="E8208" s="4" t="s">
        <v>40</v>
      </c>
      <c r="F8208" s="5"/>
      <c r="G8208" s="6">
        <v>77</v>
      </c>
      <c r="H8208" s="7">
        <v>16</v>
      </c>
      <c r="I8208" s="1">
        <v>23</v>
      </c>
      <c r="J8208" s="1">
        <v>13</v>
      </c>
      <c r="K8208" s="1">
        <v>12</v>
      </c>
      <c r="L8208" s="1">
        <v>6</v>
      </c>
      <c r="M8208" s="1">
        <v>12</v>
      </c>
      <c r="N8208" s="1">
        <v>4</v>
      </c>
      <c r="O8208" s="1">
        <v>32</v>
      </c>
      <c r="P8208" s="1">
        <v>28</v>
      </c>
      <c r="Q8208" s="11">
        <v>17</v>
      </c>
    </row>
    <row r="8209" spans="3:17" x14ac:dyDescent="0.25">
      <c r="C8209" s="125"/>
      <c r="D8209" s="122"/>
      <c r="E8209" s="9"/>
      <c r="F8209" s="10"/>
      <c r="G8209" s="8">
        <v>100</v>
      </c>
      <c r="H8209" s="13">
        <v>20.779220779220999</v>
      </c>
      <c r="I8209" s="2">
        <v>29.87012987013</v>
      </c>
      <c r="J8209" s="2">
        <v>16.883116883117001</v>
      </c>
      <c r="K8209" s="2">
        <v>15.584415584416</v>
      </c>
      <c r="L8209" s="2">
        <v>7.792207792208</v>
      </c>
      <c r="M8209" s="2">
        <v>15.584415584416</v>
      </c>
      <c r="N8209" s="2">
        <v>5.1948051948050002</v>
      </c>
      <c r="O8209" s="2">
        <v>41.558441558441999</v>
      </c>
      <c r="P8209" s="2">
        <v>36.363636363635997</v>
      </c>
      <c r="Q8209" s="14">
        <v>22.077922077922</v>
      </c>
    </row>
    <row r="8210" spans="3:17" x14ac:dyDescent="0.25">
      <c r="C8210" s="125"/>
      <c r="D8210" s="122"/>
      <c r="E8210" s="4" t="s">
        <v>18</v>
      </c>
      <c r="F8210" s="5"/>
      <c r="G8210" s="6">
        <v>15</v>
      </c>
      <c r="H8210" s="7">
        <v>4</v>
      </c>
      <c r="I8210" s="1">
        <v>4</v>
      </c>
      <c r="J8210" s="1">
        <v>3</v>
      </c>
      <c r="K8210" s="1">
        <v>2</v>
      </c>
      <c r="L8210" s="1">
        <v>1</v>
      </c>
      <c r="M8210" s="1">
        <v>4</v>
      </c>
      <c r="N8210" s="1">
        <v>1</v>
      </c>
      <c r="O8210" s="1">
        <v>8</v>
      </c>
      <c r="P8210" s="1">
        <v>2</v>
      </c>
      <c r="Q8210" s="11">
        <v>5</v>
      </c>
    </row>
    <row r="8211" spans="3:17" x14ac:dyDescent="0.25">
      <c r="C8211" s="125"/>
      <c r="D8211" s="122"/>
      <c r="E8211" s="9"/>
      <c r="F8211" s="10"/>
      <c r="G8211" s="8">
        <v>100</v>
      </c>
      <c r="H8211" s="13">
        <v>26.666666666666998</v>
      </c>
      <c r="I8211" s="2">
        <v>26.666666666666998</v>
      </c>
      <c r="J8211" s="2">
        <v>20</v>
      </c>
      <c r="K8211" s="2">
        <v>13.333333333333</v>
      </c>
      <c r="L8211" s="2">
        <v>6.666666666667</v>
      </c>
      <c r="M8211" s="2">
        <v>26.666666666666998</v>
      </c>
      <c r="N8211" s="2">
        <v>6.666666666667</v>
      </c>
      <c r="O8211" s="2">
        <v>53.333333333333002</v>
      </c>
      <c r="P8211" s="2">
        <v>13.333333333333</v>
      </c>
      <c r="Q8211" s="14">
        <v>33.333333333333002</v>
      </c>
    </row>
    <row r="8212" spans="3:17" x14ac:dyDescent="0.25">
      <c r="C8212" s="125"/>
      <c r="D8212" s="121" t="s">
        <v>22</v>
      </c>
      <c r="E8212" s="18" t="s">
        <v>37</v>
      </c>
      <c r="F8212" s="17"/>
      <c r="G8212" s="19">
        <v>40</v>
      </c>
      <c r="H8212" s="21">
        <v>14</v>
      </c>
      <c r="I8212" s="3">
        <v>15</v>
      </c>
      <c r="J8212" s="3">
        <v>10</v>
      </c>
      <c r="K8212" s="3">
        <v>6</v>
      </c>
      <c r="L8212" s="3">
        <v>2</v>
      </c>
      <c r="M8212" s="3">
        <v>9</v>
      </c>
      <c r="N8212" s="3">
        <v>1</v>
      </c>
      <c r="O8212" s="3">
        <v>19</v>
      </c>
      <c r="P8212" s="3">
        <v>16</v>
      </c>
      <c r="Q8212" s="22">
        <v>5</v>
      </c>
    </row>
    <row r="8213" spans="3:17" x14ac:dyDescent="0.25">
      <c r="C8213" s="125"/>
      <c r="D8213" s="122"/>
      <c r="E8213" s="9"/>
      <c r="F8213" s="10"/>
      <c r="G8213" s="8">
        <v>100</v>
      </c>
      <c r="H8213" s="13">
        <v>35</v>
      </c>
      <c r="I8213" s="2">
        <v>37.5</v>
      </c>
      <c r="J8213" s="2">
        <v>25</v>
      </c>
      <c r="K8213" s="2">
        <v>15</v>
      </c>
      <c r="L8213" s="2">
        <v>5</v>
      </c>
      <c r="M8213" s="2">
        <v>22.5</v>
      </c>
      <c r="N8213" s="2">
        <v>2.5</v>
      </c>
      <c r="O8213" s="2">
        <v>47.5</v>
      </c>
      <c r="P8213" s="2">
        <v>40</v>
      </c>
      <c r="Q8213" s="14">
        <v>12.5</v>
      </c>
    </row>
    <row r="8214" spans="3:17" ht="25.2" x14ac:dyDescent="0.25">
      <c r="C8214" s="125"/>
      <c r="D8214" s="122"/>
      <c r="E8214" s="4" t="s">
        <v>38</v>
      </c>
      <c r="F8214" s="5"/>
      <c r="G8214" s="6">
        <v>715</v>
      </c>
      <c r="H8214" s="7">
        <v>217</v>
      </c>
      <c r="I8214" s="1">
        <v>301</v>
      </c>
      <c r="J8214" s="1">
        <v>195</v>
      </c>
      <c r="K8214" s="1">
        <v>125</v>
      </c>
      <c r="L8214" s="1">
        <v>50</v>
      </c>
      <c r="M8214" s="1">
        <v>152</v>
      </c>
      <c r="N8214" s="1">
        <v>13</v>
      </c>
      <c r="O8214" s="1">
        <v>366</v>
      </c>
      <c r="P8214" s="1">
        <v>254</v>
      </c>
      <c r="Q8214" s="11">
        <v>95</v>
      </c>
    </row>
    <row r="8215" spans="3:17" x14ac:dyDescent="0.25">
      <c r="C8215" s="125"/>
      <c r="D8215" s="122"/>
      <c r="E8215" s="9"/>
      <c r="F8215" s="10"/>
      <c r="G8215" s="8">
        <v>100</v>
      </c>
      <c r="H8215" s="13">
        <v>30.349650349649998</v>
      </c>
      <c r="I8215" s="2">
        <v>42.097902097902001</v>
      </c>
      <c r="J8215" s="2">
        <v>27.272727272727</v>
      </c>
      <c r="K8215" s="2">
        <v>17.482517482517</v>
      </c>
      <c r="L8215" s="2">
        <v>6.9930069930069996</v>
      </c>
      <c r="M8215" s="2">
        <v>21.258741258741001</v>
      </c>
      <c r="N8215" s="2">
        <v>1.818181818182</v>
      </c>
      <c r="O8215" s="2">
        <v>51.188811188811002</v>
      </c>
      <c r="P8215" s="2">
        <v>35.524475524476003</v>
      </c>
      <c r="Q8215" s="14">
        <v>13.286713286713001</v>
      </c>
    </row>
    <row r="8216" spans="3:17" ht="25.2" x14ac:dyDescent="0.25">
      <c r="C8216" s="125"/>
      <c r="D8216" s="122"/>
      <c r="E8216" s="4" t="s">
        <v>39</v>
      </c>
      <c r="F8216" s="5"/>
      <c r="G8216" s="6">
        <v>73</v>
      </c>
      <c r="H8216" s="7">
        <v>22</v>
      </c>
      <c r="I8216" s="1">
        <v>28</v>
      </c>
      <c r="J8216" s="1">
        <v>16</v>
      </c>
      <c r="K8216" s="1">
        <v>8</v>
      </c>
      <c r="L8216" s="1">
        <v>4</v>
      </c>
      <c r="M8216" s="1">
        <v>13</v>
      </c>
      <c r="N8216" s="1">
        <v>2</v>
      </c>
      <c r="O8216" s="1">
        <v>35</v>
      </c>
      <c r="P8216" s="1">
        <v>30</v>
      </c>
      <c r="Q8216" s="11">
        <v>8</v>
      </c>
    </row>
    <row r="8217" spans="3:17" x14ac:dyDescent="0.25">
      <c r="C8217" s="125"/>
      <c r="D8217" s="122"/>
      <c r="E8217" s="9"/>
      <c r="F8217" s="10"/>
      <c r="G8217" s="8">
        <v>100</v>
      </c>
      <c r="H8217" s="13">
        <v>30.136986301370001</v>
      </c>
      <c r="I8217" s="2">
        <v>38.356164383562003</v>
      </c>
      <c r="J8217" s="2">
        <v>21.917808219177999</v>
      </c>
      <c r="K8217" s="2">
        <v>10.958904109589</v>
      </c>
      <c r="L8217" s="2">
        <v>5.4794520547949999</v>
      </c>
      <c r="M8217" s="2">
        <v>17.808219178081998</v>
      </c>
      <c r="N8217" s="2">
        <v>2.7397260273969999</v>
      </c>
      <c r="O8217" s="2">
        <v>47.945205479452</v>
      </c>
      <c r="P8217" s="2">
        <v>41.095890410959001</v>
      </c>
      <c r="Q8217" s="14">
        <v>10.958904109589</v>
      </c>
    </row>
    <row r="8218" spans="3:17" ht="25.2" x14ac:dyDescent="0.25">
      <c r="C8218" s="125"/>
      <c r="D8218" s="122"/>
      <c r="E8218" s="4" t="s">
        <v>40</v>
      </c>
      <c r="F8218" s="5"/>
      <c r="G8218" s="6">
        <v>436</v>
      </c>
      <c r="H8218" s="7">
        <v>75</v>
      </c>
      <c r="I8218" s="1">
        <v>95</v>
      </c>
      <c r="J8218" s="1">
        <v>67</v>
      </c>
      <c r="K8218" s="1">
        <v>45</v>
      </c>
      <c r="L8218" s="1">
        <v>23</v>
      </c>
      <c r="M8218" s="1">
        <v>59</v>
      </c>
      <c r="N8218" s="1">
        <v>11</v>
      </c>
      <c r="O8218" s="1">
        <v>141</v>
      </c>
      <c r="P8218" s="1">
        <v>220</v>
      </c>
      <c r="Q8218" s="11">
        <v>75</v>
      </c>
    </row>
    <row r="8219" spans="3:17" x14ac:dyDescent="0.25">
      <c r="C8219" s="125"/>
      <c r="D8219" s="122"/>
      <c r="E8219" s="9"/>
      <c r="F8219" s="10"/>
      <c r="G8219" s="8">
        <v>100</v>
      </c>
      <c r="H8219" s="13">
        <v>17.201834862384999</v>
      </c>
      <c r="I8219" s="2">
        <v>21.788990825688</v>
      </c>
      <c r="J8219" s="2">
        <v>15.366972477063999</v>
      </c>
      <c r="K8219" s="2">
        <v>10.321100917431</v>
      </c>
      <c r="L8219" s="2">
        <v>5.2752293577979996</v>
      </c>
      <c r="M8219" s="2">
        <v>13.532110091743</v>
      </c>
      <c r="N8219" s="2">
        <v>2.5229357798169998</v>
      </c>
      <c r="O8219" s="2">
        <v>32.339449541283997</v>
      </c>
      <c r="P8219" s="2">
        <v>50.458715596330002</v>
      </c>
      <c r="Q8219" s="14">
        <v>17.201834862384999</v>
      </c>
    </row>
    <row r="8220" spans="3:17" x14ac:dyDescent="0.25">
      <c r="C8220" s="125"/>
      <c r="D8220" s="122"/>
      <c r="E8220" s="4" t="s">
        <v>18</v>
      </c>
      <c r="F8220" s="5"/>
      <c r="G8220" s="6">
        <v>11</v>
      </c>
      <c r="H8220" s="7">
        <v>1</v>
      </c>
      <c r="I8220" s="1">
        <v>2</v>
      </c>
      <c r="J8220" s="1">
        <v>2</v>
      </c>
      <c r="K8220" s="1">
        <v>1</v>
      </c>
      <c r="L8220" s="1">
        <v>0</v>
      </c>
      <c r="M8220" s="1">
        <v>2</v>
      </c>
      <c r="N8220" s="1">
        <v>0</v>
      </c>
      <c r="O8220" s="1">
        <v>2</v>
      </c>
      <c r="P8220" s="1">
        <v>6</v>
      </c>
      <c r="Q8220" s="11">
        <v>3</v>
      </c>
    </row>
    <row r="8221" spans="3:17" x14ac:dyDescent="0.25">
      <c r="C8221" s="125"/>
      <c r="D8221" s="122"/>
      <c r="E8221" s="9"/>
      <c r="F8221" s="10"/>
      <c r="G8221" s="8">
        <v>100</v>
      </c>
      <c r="H8221" s="13">
        <v>9.0909090909089993</v>
      </c>
      <c r="I8221" s="2">
        <v>18.181818181817999</v>
      </c>
      <c r="J8221" s="2">
        <v>18.181818181817999</v>
      </c>
      <c r="K8221" s="2">
        <v>9.0909090909089993</v>
      </c>
      <c r="L8221" s="16">
        <v>0</v>
      </c>
      <c r="M8221" s="2">
        <v>18.181818181817999</v>
      </c>
      <c r="N8221" s="16">
        <v>0</v>
      </c>
      <c r="O8221" s="2">
        <v>18.181818181817999</v>
      </c>
      <c r="P8221" s="2">
        <v>54.545454545455001</v>
      </c>
      <c r="Q8221" s="14">
        <v>27.272727272727</v>
      </c>
    </row>
    <row r="8222" spans="3:17" ht="25.2" x14ac:dyDescent="0.25">
      <c r="C8222" s="121" t="s">
        <v>41</v>
      </c>
      <c r="D8222" s="119" t="s">
        <v>20</v>
      </c>
      <c r="E8222" s="18" t="s">
        <v>42</v>
      </c>
      <c r="F8222" s="17"/>
      <c r="G8222" s="19">
        <v>385</v>
      </c>
      <c r="H8222" s="21">
        <v>90</v>
      </c>
      <c r="I8222" s="3">
        <v>118</v>
      </c>
      <c r="J8222" s="3">
        <v>66</v>
      </c>
      <c r="K8222" s="3">
        <v>49</v>
      </c>
      <c r="L8222" s="3">
        <v>23</v>
      </c>
      <c r="M8222" s="3">
        <v>60</v>
      </c>
      <c r="N8222" s="3">
        <v>12</v>
      </c>
      <c r="O8222" s="3">
        <v>158</v>
      </c>
      <c r="P8222" s="3">
        <v>154</v>
      </c>
      <c r="Q8222" s="22">
        <v>73</v>
      </c>
    </row>
    <row r="8223" spans="3:17" x14ac:dyDescent="0.25">
      <c r="C8223" s="125"/>
      <c r="D8223" s="120"/>
      <c r="E8223" s="9"/>
      <c r="F8223" s="10"/>
      <c r="G8223" s="8">
        <v>100</v>
      </c>
      <c r="H8223" s="13">
        <v>23.376623376623002</v>
      </c>
      <c r="I8223" s="2">
        <v>30.649350649351</v>
      </c>
      <c r="J8223" s="2">
        <v>17.142857142857</v>
      </c>
      <c r="K8223" s="2">
        <v>12.727272727273</v>
      </c>
      <c r="L8223" s="2">
        <v>5.9740259740260004</v>
      </c>
      <c r="M8223" s="2">
        <v>15.584415584416</v>
      </c>
      <c r="N8223" s="2">
        <v>3.1168831168829998</v>
      </c>
      <c r="O8223" s="2">
        <v>41.038961038960998</v>
      </c>
      <c r="P8223" s="2">
        <v>40</v>
      </c>
      <c r="Q8223" s="14">
        <v>18.961038961039002</v>
      </c>
    </row>
    <row r="8224" spans="3:17" ht="25.2" x14ac:dyDescent="0.25">
      <c r="C8224" s="125"/>
      <c r="D8224" s="120"/>
      <c r="E8224" s="4" t="s">
        <v>43</v>
      </c>
      <c r="F8224" s="5"/>
      <c r="G8224" s="6">
        <v>1574</v>
      </c>
      <c r="H8224" s="7">
        <v>548</v>
      </c>
      <c r="I8224" s="1">
        <v>713</v>
      </c>
      <c r="J8224" s="1">
        <v>461</v>
      </c>
      <c r="K8224" s="1">
        <v>255</v>
      </c>
      <c r="L8224" s="1">
        <v>125</v>
      </c>
      <c r="M8224" s="1">
        <v>349</v>
      </c>
      <c r="N8224" s="1">
        <v>43</v>
      </c>
      <c r="O8224" s="1">
        <v>885</v>
      </c>
      <c r="P8224" s="1">
        <v>518</v>
      </c>
      <c r="Q8224" s="11">
        <v>171</v>
      </c>
    </row>
    <row r="8225" spans="3:17" x14ac:dyDescent="0.25">
      <c r="C8225" s="125"/>
      <c r="D8225" s="120"/>
      <c r="E8225" s="9"/>
      <c r="F8225" s="10"/>
      <c r="G8225" s="8">
        <v>100</v>
      </c>
      <c r="H8225" s="13">
        <v>34.815756035577998</v>
      </c>
      <c r="I8225" s="2">
        <v>45.298602287165998</v>
      </c>
      <c r="J8225" s="2">
        <v>29.288437102922</v>
      </c>
      <c r="K8225" s="2">
        <v>16.200762388817999</v>
      </c>
      <c r="L8225" s="2">
        <v>7.9415501905969998</v>
      </c>
      <c r="M8225" s="2">
        <v>22.172808132147001</v>
      </c>
      <c r="N8225" s="2">
        <v>2.7318932655650001</v>
      </c>
      <c r="O8225" s="2">
        <v>56.226175349427997</v>
      </c>
      <c r="P8225" s="2">
        <v>32.909783989834999</v>
      </c>
      <c r="Q8225" s="14">
        <v>10.864040660737</v>
      </c>
    </row>
    <row r="8226" spans="3:17" ht="25.2" x14ac:dyDescent="0.25">
      <c r="C8226" s="125"/>
      <c r="D8226" s="120"/>
      <c r="E8226" s="4" t="s">
        <v>44</v>
      </c>
      <c r="F8226" s="5"/>
      <c r="G8226" s="6">
        <v>89</v>
      </c>
      <c r="H8226" s="7">
        <v>39</v>
      </c>
      <c r="I8226" s="1">
        <v>47</v>
      </c>
      <c r="J8226" s="1">
        <v>32</v>
      </c>
      <c r="K8226" s="1">
        <v>20</v>
      </c>
      <c r="L8226" s="1">
        <v>7</v>
      </c>
      <c r="M8226" s="1">
        <v>22</v>
      </c>
      <c r="N8226" s="1">
        <v>2</v>
      </c>
      <c r="O8226" s="1">
        <v>62</v>
      </c>
      <c r="P8226" s="1">
        <v>20</v>
      </c>
      <c r="Q8226" s="11">
        <v>7</v>
      </c>
    </row>
    <row r="8227" spans="3:17" x14ac:dyDescent="0.25">
      <c r="C8227" s="125"/>
      <c r="D8227" s="120"/>
      <c r="E8227" s="9"/>
      <c r="F8227" s="10"/>
      <c r="G8227" s="8">
        <v>100</v>
      </c>
      <c r="H8227" s="13">
        <v>43.820224719100999</v>
      </c>
      <c r="I8227" s="2">
        <v>52.808988764044997</v>
      </c>
      <c r="J8227" s="2">
        <v>35.955056179774999</v>
      </c>
      <c r="K8227" s="2">
        <v>22.47191011236</v>
      </c>
      <c r="L8227" s="2">
        <v>7.8651685393259996</v>
      </c>
      <c r="M8227" s="2">
        <v>24.719101123596001</v>
      </c>
      <c r="N8227" s="2">
        <v>2.2471910112360001</v>
      </c>
      <c r="O8227" s="2">
        <v>69.662921348314995</v>
      </c>
      <c r="P8227" s="2">
        <v>22.47191011236</v>
      </c>
      <c r="Q8227" s="14">
        <v>7.8651685393259996</v>
      </c>
    </row>
    <row r="8228" spans="3:17" ht="25.2" x14ac:dyDescent="0.25">
      <c r="C8228" s="125"/>
      <c r="D8228" s="120"/>
      <c r="E8228" s="4" t="s">
        <v>45</v>
      </c>
      <c r="F8228" s="5"/>
      <c r="G8228" s="6">
        <v>956</v>
      </c>
      <c r="H8228" s="7">
        <v>246</v>
      </c>
      <c r="I8228" s="1">
        <v>334</v>
      </c>
      <c r="J8228" s="1">
        <v>219</v>
      </c>
      <c r="K8228" s="1">
        <v>114</v>
      </c>
      <c r="L8228" s="1">
        <v>68</v>
      </c>
      <c r="M8228" s="1">
        <v>161</v>
      </c>
      <c r="N8228" s="1">
        <v>25</v>
      </c>
      <c r="O8228" s="1">
        <v>435</v>
      </c>
      <c r="P8228" s="1">
        <v>387</v>
      </c>
      <c r="Q8228" s="11">
        <v>134</v>
      </c>
    </row>
    <row r="8229" spans="3:17" x14ac:dyDescent="0.25">
      <c r="C8229" s="125"/>
      <c r="D8229" s="120"/>
      <c r="E8229" s="9"/>
      <c r="F8229" s="10"/>
      <c r="G8229" s="8">
        <v>100</v>
      </c>
      <c r="H8229" s="13">
        <v>25.732217573222002</v>
      </c>
      <c r="I8229" s="2">
        <v>34.937238493724003</v>
      </c>
      <c r="J8229" s="2">
        <v>22.907949790795001</v>
      </c>
      <c r="K8229" s="2">
        <v>11.924686192469</v>
      </c>
      <c r="L8229" s="2">
        <v>7.1129707112969998</v>
      </c>
      <c r="M8229" s="2">
        <v>16.841004184100001</v>
      </c>
      <c r="N8229" s="2">
        <v>2.615062761506</v>
      </c>
      <c r="O8229" s="2">
        <v>45.502092050209001</v>
      </c>
      <c r="P8229" s="2">
        <v>40.481171548116997</v>
      </c>
      <c r="Q8229" s="14">
        <v>14.016736401674001</v>
      </c>
    </row>
    <row r="8230" spans="3:17" ht="25.2" x14ac:dyDescent="0.25">
      <c r="C8230" s="125"/>
      <c r="D8230" s="120"/>
      <c r="E8230" s="4" t="s">
        <v>46</v>
      </c>
      <c r="F8230" s="5"/>
      <c r="G8230" s="6">
        <v>85</v>
      </c>
      <c r="H8230" s="7">
        <v>21</v>
      </c>
      <c r="I8230" s="1">
        <v>27</v>
      </c>
      <c r="J8230" s="1">
        <v>19</v>
      </c>
      <c r="K8230" s="1">
        <v>8</v>
      </c>
      <c r="L8230" s="1">
        <v>8</v>
      </c>
      <c r="M8230" s="1">
        <v>13</v>
      </c>
      <c r="N8230" s="1">
        <v>2</v>
      </c>
      <c r="O8230" s="1">
        <v>37</v>
      </c>
      <c r="P8230" s="1">
        <v>35</v>
      </c>
      <c r="Q8230" s="11">
        <v>13</v>
      </c>
    </row>
    <row r="8231" spans="3:17" x14ac:dyDescent="0.25">
      <c r="C8231" s="125"/>
      <c r="D8231" s="120"/>
      <c r="E8231" s="9"/>
      <c r="F8231" s="10"/>
      <c r="G8231" s="8">
        <v>100</v>
      </c>
      <c r="H8231" s="13">
        <v>24.705882352941</v>
      </c>
      <c r="I8231" s="2">
        <v>31.764705882352999</v>
      </c>
      <c r="J8231" s="2">
        <v>22.352941176470999</v>
      </c>
      <c r="K8231" s="2">
        <v>9.4117647058819998</v>
      </c>
      <c r="L8231" s="2">
        <v>9.4117647058819998</v>
      </c>
      <c r="M8231" s="2">
        <v>15.294117647059</v>
      </c>
      <c r="N8231" s="2">
        <v>2.352941176471</v>
      </c>
      <c r="O8231" s="2">
        <v>43.529411764705998</v>
      </c>
      <c r="P8231" s="2">
        <v>41.176470588234999</v>
      </c>
      <c r="Q8231" s="14">
        <v>15.294117647059</v>
      </c>
    </row>
    <row r="8232" spans="3:17" x14ac:dyDescent="0.25">
      <c r="C8232" s="125"/>
      <c r="D8232" s="120"/>
      <c r="E8232" s="4" t="s">
        <v>18</v>
      </c>
      <c r="F8232" s="5"/>
      <c r="G8232" s="6">
        <v>17</v>
      </c>
      <c r="H8232" s="7">
        <v>4</v>
      </c>
      <c r="I8232" s="1">
        <v>6</v>
      </c>
      <c r="J8232" s="1">
        <v>4</v>
      </c>
      <c r="K8232" s="1">
        <v>2</v>
      </c>
      <c r="L8232" s="1">
        <v>1</v>
      </c>
      <c r="M8232" s="1">
        <v>5</v>
      </c>
      <c r="N8232" s="1">
        <v>1</v>
      </c>
      <c r="O8232" s="1">
        <v>10</v>
      </c>
      <c r="P8232" s="1">
        <v>4</v>
      </c>
      <c r="Q8232" s="11">
        <v>3</v>
      </c>
    </row>
    <row r="8233" spans="3:17" x14ac:dyDescent="0.25">
      <c r="C8233" s="125"/>
      <c r="D8233" s="120"/>
      <c r="E8233" s="9"/>
      <c r="F8233" s="10"/>
      <c r="G8233" s="8">
        <v>100</v>
      </c>
      <c r="H8233" s="13">
        <v>23.529411764706001</v>
      </c>
      <c r="I8233" s="2">
        <v>35.294117647058997</v>
      </c>
      <c r="J8233" s="2">
        <v>23.529411764706001</v>
      </c>
      <c r="K8233" s="2">
        <v>11.764705882353001</v>
      </c>
      <c r="L8233" s="2">
        <v>5.8823529411760003</v>
      </c>
      <c r="M8233" s="2">
        <v>29.411764705882</v>
      </c>
      <c r="N8233" s="2">
        <v>5.8823529411760003</v>
      </c>
      <c r="O8233" s="2">
        <v>58.823529411765001</v>
      </c>
      <c r="P8233" s="2">
        <v>23.529411764706001</v>
      </c>
      <c r="Q8233" s="14">
        <v>17.647058823529001</v>
      </c>
    </row>
    <row r="8234" spans="3:17" x14ac:dyDescent="0.25">
      <c r="C8234" s="121" t="s">
        <v>47</v>
      </c>
      <c r="D8234" s="119" t="s">
        <v>20</v>
      </c>
      <c r="E8234" s="18" t="s">
        <v>48</v>
      </c>
      <c r="F8234" s="17"/>
      <c r="G8234" s="19">
        <v>385</v>
      </c>
      <c r="H8234" s="21">
        <v>90</v>
      </c>
      <c r="I8234" s="3">
        <v>118</v>
      </c>
      <c r="J8234" s="3">
        <v>66</v>
      </c>
      <c r="K8234" s="3">
        <v>49</v>
      </c>
      <c r="L8234" s="3">
        <v>23</v>
      </c>
      <c r="M8234" s="3">
        <v>60</v>
      </c>
      <c r="N8234" s="3">
        <v>12</v>
      </c>
      <c r="O8234" s="3">
        <v>158</v>
      </c>
      <c r="P8234" s="3">
        <v>154</v>
      </c>
      <c r="Q8234" s="22">
        <v>73</v>
      </c>
    </row>
    <row r="8235" spans="3:17" x14ac:dyDescent="0.25">
      <c r="C8235" s="125"/>
      <c r="D8235" s="120"/>
      <c r="E8235" s="9"/>
      <c r="F8235" s="10"/>
      <c r="G8235" s="8">
        <v>100</v>
      </c>
      <c r="H8235" s="13">
        <v>23.376623376623002</v>
      </c>
      <c r="I8235" s="2">
        <v>30.649350649351</v>
      </c>
      <c r="J8235" s="2">
        <v>17.142857142857</v>
      </c>
      <c r="K8235" s="2">
        <v>12.727272727273</v>
      </c>
      <c r="L8235" s="2">
        <v>5.9740259740260004</v>
      </c>
      <c r="M8235" s="2">
        <v>15.584415584416</v>
      </c>
      <c r="N8235" s="2">
        <v>3.1168831168829998</v>
      </c>
      <c r="O8235" s="2">
        <v>41.038961038960998</v>
      </c>
      <c r="P8235" s="2">
        <v>40</v>
      </c>
      <c r="Q8235" s="14">
        <v>18.961038961039002</v>
      </c>
    </row>
    <row r="8236" spans="3:17" x14ac:dyDescent="0.25">
      <c r="C8236" s="125"/>
      <c r="D8236" s="120"/>
      <c r="E8236" s="4" t="s">
        <v>49</v>
      </c>
      <c r="F8236" s="5"/>
      <c r="G8236" s="6">
        <v>1156</v>
      </c>
      <c r="H8236" s="7">
        <v>407</v>
      </c>
      <c r="I8236" s="1">
        <v>499</v>
      </c>
      <c r="J8236" s="1">
        <v>329</v>
      </c>
      <c r="K8236" s="1">
        <v>192</v>
      </c>
      <c r="L8236" s="1">
        <v>88</v>
      </c>
      <c r="M8236" s="1">
        <v>260</v>
      </c>
      <c r="N8236" s="1">
        <v>34</v>
      </c>
      <c r="O8236" s="1">
        <v>635</v>
      </c>
      <c r="P8236" s="1">
        <v>397</v>
      </c>
      <c r="Q8236" s="11">
        <v>124</v>
      </c>
    </row>
    <row r="8237" spans="3:17" x14ac:dyDescent="0.25">
      <c r="C8237" s="125"/>
      <c r="D8237" s="120"/>
      <c r="E8237" s="9"/>
      <c r="F8237" s="10"/>
      <c r="G8237" s="8">
        <v>100</v>
      </c>
      <c r="H8237" s="13">
        <v>35.207612456747</v>
      </c>
      <c r="I8237" s="2">
        <v>43.166089965398001</v>
      </c>
      <c r="J8237" s="2">
        <v>28.460207612457001</v>
      </c>
      <c r="K8237" s="2">
        <v>16.608996539791999</v>
      </c>
      <c r="L8237" s="2">
        <v>7.612456747405</v>
      </c>
      <c r="M8237" s="2">
        <v>22.491349480968999</v>
      </c>
      <c r="N8237" s="2">
        <v>2.9411764705880001</v>
      </c>
      <c r="O8237" s="2">
        <v>54.930795847751</v>
      </c>
      <c r="P8237" s="2">
        <v>34.342560553633</v>
      </c>
      <c r="Q8237" s="14">
        <v>10.726643598616</v>
      </c>
    </row>
    <row r="8238" spans="3:17" x14ac:dyDescent="0.25">
      <c r="C8238" s="125"/>
      <c r="D8238" s="120"/>
      <c r="E8238" s="4" t="s">
        <v>50</v>
      </c>
      <c r="F8238" s="5"/>
      <c r="G8238" s="6">
        <v>466</v>
      </c>
      <c r="H8238" s="7">
        <v>131</v>
      </c>
      <c r="I8238" s="1">
        <v>185</v>
      </c>
      <c r="J8238" s="1">
        <v>122</v>
      </c>
      <c r="K8238" s="1">
        <v>54</v>
      </c>
      <c r="L8238" s="1">
        <v>26</v>
      </c>
      <c r="M8238" s="1">
        <v>83</v>
      </c>
      <c r="N8238" s="1">
        <v>11</v>
      </c>
      <c r="O8238" s="1">
        <v>225</v>
      </c>
      <c r="P8238" s="1">
        <v>182</v>
      </c>
      <c r="Q8238" s="11">
        <v>59</v>
      </c>
    </row>
    <row r="8239" spans="3:17" x14ac:dyDescent="0.25">
      <c r="C8239" s="125"/>
      <c r="D8239" s="120"/>
      <c r="E8239" s="9"/>
      <c r="F8239" s="10"/>
      <c r="G8239" s="8">
        <v>100</v>
      </c>
      <c r="H8239" s="13">
        <v>28.111587982833001</v>
      </c>
      <c r="I8239" s="2">
        <v>39.699570815450997</v>
      </c>
      <c r="J8239" s="2">
        <v>26.180257510730002</v>
      </c>
      <c r="K8239" s="2">
        <v>11.587982832618</v>
      </c>
      <c r="L8239" s="2">
        <v>5.5793991416309998</v>
      </c>
      <c r="M8239" s="2">
        <v>17.811158798283</v>
      </c>
      <c r="N8239" s="2">
        <v>2.3605150214589998</v>
      </c>
      <c r="O8239" s="2">
        <v>48.283261802574998</v>
      </c>
      <c r="P8239" s="2">
        <v>39.055793991416003</v>
      </c>
      <c r="Q8239" s="14">
        <v>12.660944206009001</v>
      </c>
    </row>
    <row r="8240" spans="3:17" x14ac:dyDescent="0.25">
      <c r="C8240" s="125"/>
      <c r="D8240" s="120"/>
      <c r="E8240" s="4" t="s">
        <v>51</v>
      </c>
      <c r="F8240" s="5"/>
      <c r="G8240" s="6">
        <v>191</v>
      </c>
      <c r="H8240" s="7">
        <v>54</v>
      </c>
      <c r="I8240" s="1">
        <v>72</v>
      </c>
      <c r="J8240" s="1">
        <v>44</v>
      </c>
      <c r="K8240" s="1">
        <v>26</v>
      </c>
      <c r="L8240" s="1">
        <v>21</v>
      </c>
      <c r="M8240" s="1">
        <v>34</v>
      </c>
      <c r="N8240" s="1">
        <v>7</v>
      </c>
      <c r="O8240" s="1">
        <v>97</v>
      </c>
      <c r="P8240" s="1">
        <v>66</v>
      </c>
      <c r="Q8240" s="11">
        <v>28</v>
      </c>
    </row>
    <row r="8241" spans="3:17" x14ac:dyDescent="0.25">
      <c r="C8241" s="125"/>
      <c r="D8241" s="120"/>
      <c r="E8241" s="9"/>
      <c r="F8241" s="10"/>
      <c r="G8241" s="8">
        <v>100</v>
      </c>
      <c r="H8241" s="13">
        <v>28.272251308901001</v>
      </c>
      <c r="I8241" s="2">
        <v>37.696335078533998</v>
      </c>
      <c r="J8241" s="2">
        <v>23.036649214659999</v>
      </c>
      <c r="K8241" s="2">
        <v>13.612565445026</v>
      </c>
      <c r="L8241" s="2">
        <v>10.994764397906</v>
      </c>
      <c r="M8241" s="2">
        <v>17.801047120419</v>
      </c>
      <c r="N8241" s="2">
        <v>3.6649214659689999</v>
      </c>
      <c r="O8241" s="2">
        <v>50.785340314136</v>
      </c>
      <c r="P8241" s="2">
        <v>34.554973821989996</v>
      </c>
      <c r="Q8241" s="14">
        <v>14.659685863874</v>
      </c>
    </row>
    <row r="8242" spans="3:17" x14ac:dyDescent="0.25">
      <c r="C8242" s="125"/>
      <c r="D8242" s="120"/>
      <c r="E8242" s="4" t="s">
        <v>52</v>
      </c>
      <c r="F8242" s="5"/>
      <c r="G8242" s="6">
        <v>181</v>
      </c>
      <c r="H8242" s="7">
        <v>38</v>
      </c>
      <c r="I8242" s="1">
        <v>62</v>
      </c>
      <c r="J8242" s="1">
        <v>41</v>
      </c>
      <c r="K8242" s="1">
        <v>20</v>
      </c>
      <c r="L8242" s="1">
        <v>12</v>
      </c>
      <c r="M8242" s="1">
        <v>31</v>
      </c>
      <c r="N8242" s="1">
        <v>4</v>
      </c>
      <c r="O8242" s="1">
        <v>82</v>
      </c>
      <c r="P8242" s="1">
        <v>73</v>
      </c>
      <c r="Q8242" s="11">
        <v>26</v>
      </c>
    </row>
    <row r="8243" spans="3:17" x14ac:dyDescent="0.25">
      <c r="C8243" s="125"/>
      <c r="D8243" s="120"/>
      <c r="E8243" s="9"/>
      <c r="F8243" s="10"/>
      <c r="G8243" s="8">
        <v>100</v>
      </c>
      <c r="H8243" s="13">
        <v>20.994475138121999</v>
      </c>
      <c r="I8243" s="2">
        <v>34.254143646408998</v>
      </c>
      <c r="J8243" s="2">
        <v>22.651933701657001</v>
      </c>
      <c r="K8243" s="2">
        <v>11.049723756905999</v>
      </c>
      <c r="L8243" s="2">
        <v>6.6298342541439998</v>
      </c>
      <c r="M8243" s="2">
        <v>17.127071823203998</v>
      </c>
      <c r="N8243" s="2">
        <v>2.2099447513810002</v>
      </c>
      <c r="O8243" s="2">
        <v>45.303867403315003</v>
      </c>
      <c r="P8243" s="2">
        <v>40.331491712706999</v>
      </c>
      <c r="Q8243" s="14">
        <v>14.364640883978</v>
      </c>
    </row>
    <row r="8244" spans="3:17" x14ac:dyDescent="0.25">
      <c r="C8244" s="125"/>
      <c r="D8244" s="120"/>
      <c r="E8244" s="4" t="s">
        <v>18</v>
      </c>
      <c r="F8244" s="5"/>
      <c r="G8244" s="6">
        <v>35</v>
      </c>
      <c r="H8244" s="7">
        <v>7</v>
      </c>
      <c r="I8244" s="1">
        <v>6</v>
      </c>
      <c r="J8244" s="1">
        <v>4</v>
      </c>
      <c r="K8244" s="1">
        <v>6</v>
      </c>
      <c r="L8244" s="1">
        <v>2</v>
      </c>
      <c r="M8244" s="1">
        <v>7</v>
      </c>
      <c r="N8244" s="1">
        <v>1</v>
      </c>
      <c r="O8244" s="1">
        <v>15</v>
      </c>
      <c r="P8244" s="1">
        <v>9</v>
      </c>
      <c r="Q8244" s="11">
        <v>11</v>
      </c>
    </row>
    <row r="8245" spans="3:17" x14ac:dyDescent="0.25">
      <c r="C8245" s="125"/>
      <c r="D8245" s="120"/>
      <c r="E8245" s="9"/>
      <c r="F8245" s="10"/>
      <c r="G8245" s="8">
        <v>100</v>
      </c>
      <c r="H8245" s="13">
        <v>20</v>
      </c>
      <c r="I8245" s="2">
        <v>17.142857142857</v>
      </c>
      <c r="J8245" s="2">
        <v>11.428571428571001</v>
      </c>
      <c r="K8245" s="2">
        <v>17.142857142857</v>
      </c>
      <c r="L8245" s="2">
        <v>5.7142857142860004</v>
      </c>
      <c r="M8245" s="2">
        <v>20</v>
      </c>
      <c r="N8245" s="2">
        <v>2.8571428571430002</v>
      </c>
      <c r="O8245" s="2">
        <v>42.857142857143003</v>
      </c>
      <c r="P8245" s="2">
        <v>25.714285714286</v>
      </c>
      <c r="Q8245" s="14">
        <v>31.428571428571001</v>
      </c>
    </row>
    <row r="8246" spans="3:17" x14ac:dyDescent="0.25">
      <c r="C8246" s="121" t="s">
        <v>53</v>
      </c>
      <c r="D8246" s="119" t="s">
        <v>20</v>
      </c>
      <c r="E8246" s="18" t="s">
        <v>54</v>
      </c>
      <c r="F8246" s="17"/>
      <c r="G8246" s="19">
        <v>331</v>
      </c>
      <c r="H8246" s="21">
        <v>65</v>
      </c>
      <c r="I8246" s="3">
        <v>84</v>
      </c>
      <c r="J8246" s="3">
        <v>52</v>
      </c>
      <c r="K8246" s="3">
        <v>35</v>
      </c>
      <c r="L8246" s="3">
        <v>24</v>
      </c>
      <c r="M8246" s="3">
        <v>38</v>
      </c>
      <c r="N8246" s="3">
        <v>14</v>
      </c>
      <c r="O8246" s="3">
        <v>132</v>
      </c>
      <c r="P8246" s="3">
        <v>137</v>
      </c>
      <c r="Q8246" s="22">
        <v>62</v>
      </c>
    </row>
    <row r="8247" spans="3:17" x14ac:dyDescent="0.25">
      <c r="C8247" s="125"/>
      <c r="D8247" s="120"/>
      <c r="E8247" s="9"/>
      <c r="F8247" s="10"/>
      <c r="G8247" s="8">
        <v>100</v>
      </c>
      <c r="H8247" s="13">
        <v>19.637462235649998</v>
      </c>
      <c r="I8247" s="2">
        <v>25.377643504531999</v>
      </c>
      <c r="J8247" s="2">
        <v>15.70996978852</v>
      </c>
      <c r="K8247" s="2">
        <v>10.574018126887999</v>
      </c>
      <c r="L8247" s="2">
        <v>7.2507552870090004</v>
      </c>
      <c r="M8247" s="2">
        <v>11.480362537764</v>
      </c>
      <c r="N8247" s="2">
        <v>4.2296072507550004</v>
      </c>
      <c r="O8247" s="2">
        <v>39.879154078550002</v>
      </c>
      <c r="P8247" s="2">
        <v>41.389728096676997</v>
      </c>
      <c r="Q8247" s="14">
        <v>18.731117824773001</v>
      </c>
    </row>
    <row r="8248" spans="3:17" x14ac:dyDescent="0.25">
      <c r="C8248" s="125"/>
      <c r="D8248" s="120"/>
      <c r="E8248" s="4" t="s">
        <v>55</v>
      </c>
      <c r="F8248" s="5"/>
      <c r="G8248" s="6">
        <v>1212</v>
      </c>
      <c r="H8248" s="7">
        <v>398</v>
      </c>
      <c r="I8248" s="1">
        <v>513</v>
      </c>
      <c r="J8248" s="1">
        <v>327</v>
      </c>
      <c r="K8248" s="1">
        <v>200</v>
      </c>
      <c r="L8248" s="1">
        <v>86</v>
      </c>
      <c r="M8248" s="1">
        <v>276</v>
      </c>
      <c r="N8248" s="1">
        <v>32</v>
      </c>
      <c r="O8248" s="1">
        <v>651</v>
      </c>
      <c r="P8248" s="1">
        <v>411</v>
      </c>
      <c r="Q8248" s="11">
        <v>150</v>
      </c>
    </row>
    <row r="8249" spans="3:17" x14ac:dyDescent="0.25">
      <c r="C8249" s="125"/>
      <c r="D8249" s="120"/>
      <c r="E8249" s="9"/>
      <c r="F8249" s="10"/>
      <c r="G8249" s="8">
        <v>100</v>
      </c>
      <c r="H8249" s="13">
        <v>32.838283828382998</v>
      </c>
      <c r="I8249" s="2">
        <v>42.326732673267003</v>
      </c>
      <c r="J8249" s="2">
        <v>26.980198019802</v>
      </c>
      <c r="K8249" s="2">
        <v>16.501650165017001</v>
      </c>
      <c r="L8249" s="2">
        <v>7.0957095709570002</v>
      </c>
      <c r="M8249" s="2">
        <v>22.772277227722999</v>
      </c>
      <c r="N8249" s="2">
        <v>2.640264026403</v>
      </c>
      <c r="O8249" s="2">
        <v>53.712871287128998</v>
      </c>
      <c r="P8249" s="2">
        <v>33.910891089109001</v>
      </c>
      <c r="Q8249" s="14">
        <v>12.376237623762</v>
      </c>
    </row>
    <row r="8250" spans="3:17" ht="25.2" x14ac:dyDescent="0.25">
      <c r="C8250" s="125"/>
      <c r="D8250" s="120"/>
      <c r="E8250" s="4" t="s">
        <v>56</v>
      </c>
      <c r="F8250" s="5"/>
      <c r="G8250" s="6">
        <v>615</v>
      </c>
      <c r="H8250" s="7">
        <v>181</v>
      </c>
      <c r="I8250" s="1">
        <v>249</v>
      </c>
      <c r="J8250" s="1">
        <v>167</v>
      </c>
      <c r="K8250" s="1">
        <v>78</v>
      </c>
      <c r="L8250" s="1">
        <v>44</v>
      </c>
      <c r="M8250" s="1">
        <v>123</v>
      </c>
      <c r="N8250" s="1">
        <v>11</v>
      </c>
      <c r="O8250" s="1">
        <v>302</v>
      </c>
      <c r="P8250" s="1">
        <v>247</v>
      </c>
      <c r="Q8250" s="11">
        <v>66</v>
      </c>
    </row>
    <row r="8251" spans="3:17" x14ac:dyDescent="0.25">
      <c r="C8251" s="125"/>
      <c r="D8251" s="120"/>
      <c r="E8251" s="9"/>
      <c r="F8251" s="10"/>
      <c r="G8251" s="8">
        <v>100</v>
      </c>
      <c r="H8251" s="13">
        <v>29.430894308943</v>
      </c>
      <c r="I8251" s="2">
        <v>40.487804878048998</v>
      </c>
      <c r="J8251" s="2">
        <v>27.154471544715001</v>
      </c>
      <c r="K8251" s="2">
        <v>12.682926829268</v>
      </c>
      <c r="L8251" s="2">
        <v>7.1544715447150002</v>
      </c>
      <c r="M8251" s="2">
        <v>20</v>
      </c>
      <c r="N8251" s="2">
        <v>1.7886178861790001</v>
      </c>
      <c r="O8251" s="2">
        <v>49.105691056910999</v>
      </c>
      <c r="P8251" s="2">
        <v>40.162601626015999</v>
      </c>
      <c r="Q8251" s="14">
        <v>10.731707317073001</v>
      </c>
    </row>
    <row r="8252" spans="3:17" x14ac:dyDescent="0.25">
      <c r="C8252" s="125"/>
      <c r="D8252" s="120"/>
      <c r="E8252" s="4" t="s">
        <v>57</v>
      </c>
      <c r="F8252" s="5"/>
      <c r="G8252" s="6">
        <v>234</v>
      </c>
      <c r="H8252" s="7">
        <v>80</v>
      </c>
      <c r="I8252" s="1">
        <v>91</v>
      </c>
      <c r="J8252" s="1">
        <v>55</v>
      </c>
      <c r="K8252" s="1">
        <v>31</v>
      </c>
      <c r="L8252" s="1">
        <v>17</v>
      </c>
      <c r="M8252" s="1">
        <v>34</v>
      </c>
      <c r="N8252" s="1">
        <v>9</v>
      </c>
      <c r="O8252" s="1">
        <v>115</v>
      </c>
      <c r="P8252" s="1">
        <v>84</v>
      </c>
      <c r="Q8252" s="11">
        <v>35</v>
      </c>
    </row>
    <row r="8253" spans="3:17" x14ac:dyDescent="0.25">
      <c r="C8253" s="125"/>
      <c r="D8253" s="120"/>
      <c r="E8253" s="9"/>
      <c r="F8253" s="10"/>
      <c r="G8253" s="8">
        <v>100</v>
      </c>
      <c r="H8253" s="13">
        <v>34.188034188034003</v>
      </c>
      <c r="I8253" s="2">
        <v>38.888888888888999</v>
      </c>
      <c r="J8253" s="2">
        <v>23.504273504274</v>
      </c>
      <c r="K8253" s="2">
        <v>13.247863247863</v>
      </c>
      <c r="L8253" s="2">
        <v>7.2649572649570002</v>
      </c>
      <c r="M8253" s="2">
        <v>14.529914529915001</v>
      </c>
      <c r="N8253" s="2">
        <v>3.8461538461539999</v>
      </c>
      <c r="O8253" s="2">
        <v>49.145299145298999</v>
      </c>
      <c r="P8253" s="2">
        <v>35.897435897435997</v>
      </c>
      <c r="Q8253" s="14">
        <v>14.957264957265</v>
      </c>
    </row>
    <row r="8254" spans="3:17" x14ac:dyDescent="0.25">
      <c r="C8254" s="125"/>
      <c r="D8254" s="120"/>
      <c r="E8254" s="4" t="s">
        <v>18</v>
      </c>
      <c r="F8254" s="5"/>
      <c r="G8254" s="6">
        <v>22</v>
      </c>
      <c r="H8254" s="7">
        <v>3</v>
      </c>
      <c r="I8254" s="1">
        <v>5</v>
      </c>
      <c r="J8254" s="1">
        <v>5</v>
      </c>
      <c r="K8254" s="1">
        <v>3</v>
      </c>
      <c r="L8254" s="1">
        <v>1</v>
      </c>
      <c r="M8254" s="1">
        <v>4</v>
      </c>
      <c r="N8254" s="1">
        <v>3</v>
      </c>
      <c r="O8254" s="1">
        <v>12</v>
      </c>
      <c r="P8254" s="1">
        <v>2</v>
      </c>
      <c r="Q8254" s="11">
        <v>8</v>
      </c>
    </row>
    <row r="8255" spans="3:17" x14ac:dyDescent="0.25">
      <c r="C8255" s="125"/>
      <c r="D8255" s="120"/>
      <c r="E8255" s="9"/>
      <c r="F8255" s="10"/>
      <c r="G8255" s="8">
        <v>100</v>
      </c>
      <c r="H8255" s="13">
        <v>13.636363636364001</v>
      </c>
      <c r="I8255" s="2">
        <v>22.727272727273</v>
      </c>
      <c r="J8255" s="2">
        <v>22.727272727273</v>
      </c>
      <c r="K8255" s="2">
        <v>13.636363636364001</v>
      </c>
      <c r="L8255" s="2">
        <v>4.5454545454549997</v>
      </c>
      <c r="M8255" s="2">
        <v>18.181818181817999</v>
      </c>
      <c r="N8255" s="2">
        <v>13.636363636364001</v>
      </c>
      <c r="O8255" s="2">
        <v>54.545454545455001</v>
      </c>
      <c r="P8255" s="2">
        <v>9.0909090909089993</v>
      </c>
      <c r="Q8255" s="14">
        <v>36.363636363635997</v>
      </c>
    </row>
    <row r="8256" spans="3:17" x14ac:dyDescent="0.25">
      <c r="C8256" s="121" t="s">
        <v>58</v>
      </c>
      <c r="D8256" s="119" t="s">
        <v>20</v>
      </c>
      <c r="E8256" s="18" t="s">
        <v>59</v>
      </c>
      <c r="F8256" s="17"/>
      <c r="G8256" s="19">
        <v>522</v>
      </c>
      <c r="H8256" s="21">
        <v>59</v>
      </c>
      <c r="I8256" s="3">
        <v>66</v>
      </c>
      <c r="J8256" s="3">
        <v>38</v>
      </c>
      <c r="K8256" s="3">
        <v>39</v>
      </c>
      <c r="L8256" s="3">
        <v>9</v>
      </c>
      <c r="M8256" s="3">
        <v>56</v>
      </c>
      <c r="N8256" s="3">
        <v>17</v>
      </c>
      <c r="O8256" s="3">
        <v>136</v>
      </c>
      <c r="P8256" s="3">
        <v>265</v>
      </c>
      <c r="Q8256" s="22">
        <v>121</v>
      </c>
    </row>
    <row r="8257" spans="3:17" x14ac:dyDescent="0.25">
      <c r="C8257" s="125"/>
      <c r="D8257" s="120"/>
      <c r="E8257" s="9"/>
      <c r="F8257" s="10"/>
      <c r="G8257" s="8">
        <v>100</v>
      </c>
      <c r="H8257" s="13">
        <v>11.302681992337</v>
      </c>
      <c r="I8257" s="2">
        <v>12.64367816092</v>
      </c>
      <c r="J8257" s="2">
        <v>7.2796934865900003</v>
      </c>
      <c r="K8257" s="2">
        <v>7.4712643678159996</v>
      </c>
      <c r="L8257" s="2">
        <v>1.7241379310339999</v>
      </c>
      <c r="M8257" s="2">
        <v>10.727969348659</v>
      </c>
      <c r="N8257" s="2">
        <v>3.2567049808430002</v>
      </c>
      <c r="O8257" s="2">
        <v>26.053639846743</v>
      </c>
      <c r="P8257" s="2">
        <v>50.766283524903997</v>
      </c>
      <c r="Q8257" s="14">
        <v>23.180076628352001</v>
      </c>
    </row>
    <row r="8258" spans="3:17" x14ac:dyDescent="0.25">
      <c r="C8258" s="125"/>
      <c r="D8258" s="120"/>
      <c r="E8258" s="4" t="s">
        <v>60</v>
      </c>
      <c r="F8258" s="5"/>
      <c r="G8258" s="6">
        <v>1090</v>
      </c>
      <c r="H8258" s="7">
        <v>308</v>
      </c>
      <c r="I8258" s="1">
        <v>403</v>
      </c>
      <c r="J8258" s="1">
        <v>246</v>
      </c>
      <c r="K8258" s="1">
        <v>156</v>
      </c>
      <c r="L8258" s="1">
        <v>74</v>
      </c>
      <c r="M8258" s="1">
        <v>203</v>
      </c>
      <c r="N8258" s="1">
        <v>30</v>
      </c>
      <c r="O8258" s="1">
        <v>536</v>
      </c>
      <c r="P8258" s="1">
        <v>408</v>
      </c>
      <c r="Q8258" s="11">
        <v>146</v>
      </c>
    </row>
    <row r="8259" spans="3:17" x14ac:dyDescent="0.25">
      <c r="C8259" s="125"/>
      <c r="D8259" s="120"/>
      <c r="E8259" s="9"/>
      <c r="F8259" s="10"/>
      <c r="G8259" s="8">
        <v>100</v>
      </c>
      <c r="H8259" s="13">
        <v>28.256880733945</v>
      </c>
      <c r="I8259" s="2">
        <v>36.972477064220001</v>
      </c>
      <c r="J8259" s="2">
        <v>22.56880733945</v>
      </c>
      <c r="K8259" s="2">
        <v>14.311926605505001</v>
      </c>
      <c r="L8259" s="2">
        <v>6.7889908256879998</v>
      </c>
      <c r="M8259" s="2">
        <v>18.623853211008999</v>
      </c>
      <c r="N8259" s="2">
        <v>2.7522935779819999</v>
      </c>
      <c r="O8259" s="2">
        <v>49.174311926606002</v>
      </c>
      <c r="P8259" s="2">
        <v>37.431192660550003</v>
      </c>
      <c r="Q8259" s="14">
        <v>13.394495412844</v>
      </c>
    </row>
    <row r="8260" spans="3:17" ht="25.2" x14ac:dyDescent="0.25">
      <c r="C8260" s="125"/>
      <c r="D8260" s="120"/>
      <c r="E8260" s="4" t="s">
        <v>61</v>
      </c>
      <c r="F8260" s="5"/>
      <c r="G8260" s="6">
        <v>327</v>
      </c>
      <c r="H8260" s="7">
        <v>133</v>
      </c>
      <c r="I8260" s="1">
        <v>169</v>
      </c>
      <c r="J8260" s="1">
        <v>119</v>
      </c>
      <c r="K8260" s="1">
        <v>57</v>
      </c>
      <c r="L8260" s="1">
        <v>37</v>
      </c>
      <c r="M8260" s="1">
        <v>84</v>
      </c>
      <c r="N8260" s="1">
        <v>8</v>
      </c>
      <c r="O8260" s="1">
        <v>200</v>
      </c>
      <c r="P8260" s="1">
        <v>99</v>
      </c>
      <c r="Q8260" s="11">
        <v>28</v>
      </c>
    </row>
    <row r="8261" spans="3:17" x14ac:dyDescent="0.25">
      <c r="C8261" s="125"/>
      <c r="D8261" s="120"/>
      <c r="E8261" s="9"/>
      <c r="F8261" s="10"/>
      <c r="G8261" s="8">
        <v>100</v>
      </c>
      <c r="H8261" s="13">
        <v>40.672782874618001</v>
      </c>
      <c r="I8261" s="2">
        <v>51.681957186543997</v>
      </c>
      <c r="J8261" s="2">
        <v>36.391437308869001</v>
      </c>
      <c r="K8261" s="2">
        <v>17.43119266055</v>
      </c>
      <c r="L8261" s="2">
        <v>11.314984709479999</v>
      </c>
      <c r="M8261" s="2">
        <v>25.688073394494999</v>
      </c>
      <c r="N8261" s="2">
        <v>2.4464831804279998</v>
      </c>
      <c r="O8261" s="2">
        <v>61.162079510703002</v>
      </c>
      <c r="P8261" s="2">
        <v>30.275229357798001</v>
      </c>
      <c r="Q8261" s="14">
        <v>8.5626911314979992</v>
      </c>
    </row>
    <row r="8262" spans="3:17" x14ac:dyDescent="0.25">
      <c r="C8262" s="125"/>
      <c r="D8262" s="120"/>
      <c r="E8262" s="4" t="s">
        <v>62</v>
      </c>
      <c r="F8262" s="5"/>
      <c r="G8262" s="6">
        <v>428</v>
      </c>
      <c r="H8262" s="7">
        <v>223</v>
      </c>
      <c r="I8262" s="1">
        <v>298</v>
      </c>
      <c r="J8262" s="1">
        <v>199</v>
      </c>
      <c r="K8262" s="1">
        <v>92</v>
      </c>
      <c r="L8262" s="1">
        <v>50</v>
      </c>
      <c r="M8262" s="1">
        <v>127</v>
      </c>
      <c r="N8262" s="1">
        <v>12</v>
      </c>
      <c r="O8262" s="1">
        <v>327</v>
      </c>
      <c r="P8262" s="1">
        <v>86</v>
      </c>
      <c r="Q8262" s="11">
        <v>15</v>
      </c>
    </row>
    <row r="8263" spans="3:17" x14ac:dyDescent="0.25">
      <c r="C8263" s="125"/>
      <c r="D8263" s="120"/>
      <c r="E8263" s="9"/>
      <c r="F8263" s="10"/>
      <c r="G8263" s="8">
        <v>100</v>
      </c>
      <c r="H8263" s="13">
        <v>52.102803738318002</v>
      </c>
      <c r="I8263" s="2">
        <v>69.626168224298993</v>
      </c>
      <c r="J8263" s="2">
        <v>46.495327102803998</v>
      </c>
      <c r="K8263" s="2">
        <v>21.495327102804001</v>
      </c>
      <c r="L8263" s="2">
        <v>11.682242990654</v>
      </c>
      <c r="M8263" s="2">
        <v>29.672897196261999</v>
      </c>
      <c r="N8263" s="2">
        <v>2.8037383177569999</v>
      </c>
      <c r="O8263" s="2">
        <v>76.401869158878995</v>
      </c>
      <c r="P8263" s="2">
        <v>20.093457943924999</v>
      </c>
      <c r="Q8263" s="14">
        <v>3.5046728971959999</v>
      </c>
    </row>
    <row r="8264" spans="3:17" x14ac:dyDescent="0.25">
      <c r="C8264" s="125"/>
      <c r="D8264" s="120"/>
      <c r="E8264" s="4" t="s">
        <v>63</v>
      </c>
      <c r="F8264" s="5"/>
      <c r="G8264" s="6">
        <v>25</v>
      </c>
      <c r="H8264" s="7">
        <v>1</v>
      </c>
      <c r="I8264" s="1">
        <v>2</v>
      </c>
      <c r="J8264" s="1">
        <v>0</v>
      </c>
      <c r="K8264" s="1">
        <v>0</v>
      </c>
      <c r="L8264" s="1">
        <v>1</v>
      </c>
      <c r="M8264" s="1">
        <v>1</v>
      </c>
      <c r="N8264" s="1">
        <v>0</v>
      </c>
      <c r="O8264" s="1">
        <v>3</v>
      </c>
      <c r="P8264" s="1">
        <v>15</v>
      </c>
      <c r="Q8264" s="11">
        <v>7</v>
      </c>
    </row>
    <row r="8265" spans="3:17" x14ac:dyDescent="0.25">
      <c r="C8265" s="125"/>
      <c r="D8265" s="120"/>
      <c r="E8265" s="9"/>
      <c r="F8265" s="10"/>
      <c r="G8265" s="8">
        <v>100</v>
      </c>
      <c r="H8265" s="13">
        <v>4</v>
      </c>
      <c r="I8265" s="2">
        <v>8</v>
      </c>
      <c r="J8265" s="16">
        <v>0</v>
      </c>
      <c r="K8265" s="16">
        <v>0</v>
      </c>
      <c r="L8265" s="2">
        <v>4</v>
      </c>
      <c r="M8265" s="2">
        <v>4</v>
      </c>
      <c r="N8265" s="16">
        <v>0</v>
      </c>
      <c r="O8265" s="2">
        <v>12</v>
      </c>
      <c r="P8265" s="2">
        <v>60</v>
      </c>
      <c r="Q8265" s="14">
        <v>28</v>
      </c>
    </row>
    <row r="8266" spans="3:17" x14ac:dyDescent="0.25">
      <c r="C8266" s="125"/>
      <c r="D8266" s="120"/>
      <c r="E8266" s="4" t="s">
        <v>18</v>
      </c>
      <c r="F8266" s="5"/>
      <c r="G8266" s="6">
        <v>22</v>
      </c>
      <c r="H8266" s="7">
        <v>3</v>
      </c>
      <c r="I8266" s="1">
        <v>4</v>
      </c>
      <c r="J8266" s="1">
        <v>4</v>
      </c>
      <c r="K8266" s="1">
        <v>3</v>
      </c>
      <c r="L8266" s="1">
        <v>1</v>
      </c>
      <c r="M8266" s="1">
        <v>4</v>
      </c>
      <c r="N8266" s="1">
        <v>2</v>
      </c>
      <c r="O8266" s="1">
        <v>10</v>
      </c>
      <c r="P8266" s="1">
        <v>8</v>
      </c>
      <c r="Q8266" s="11">
        <v>4</v>
      </c>
    </row>
    <row r="8267" spans="3:17" x14ac:dyDescent="0.25">
      <c r="C8267" s="125"/>
      <c r="D8267" s="120"/>
      <c r="E8267" s="9"/>
      <c r="F8267" s="10"/>
      <c r="G8267" s="8">
        <v>100</v>
      </c>
      <c r="H8267" s="13">
        <v>13.636363636364001</v>
      </c>
      <c r="I8267" s="2">
        <v>18.181818181817999</v>
      </c>
      <c r="J8267" s="2">
        <v>18.181818181817999</v>
      </c>
      <c r="K8267" s="2">
        <v>13.636363636364001</v>
      </c>
      <c r="L8267" s="2">
        <v>4.5454545454549997</v>
      </c>
      <c r="M8267" s="2">
        <v>18.181818181817999</v>
      </c>
      <c r="N8267" s="2">
        <v>9.0909090909089993</v>
      </c>
      <c r="O8267" s="2">
        <v>45.454545454544999</v>
      </c>
      <c r="P8267" s="2">
        <v>36.363636363635997</v>
      </c>
      <c r="Q8267" s="14">
        <v>18.181818181817999</v>
      </c>
    </row>
    <row r="8268" spans="3:17" ht="25.2" x14ac:dyDescent="0.25">
      <c r="C8268" s="121" t="s">
        <v>64</v>
      </c>
      <c r="D8268" s="119" t="s">
        <v>20</v>
      </c>
      <c r="E8268" s="18" t="s">
        <v>65</v>
      </c>
      <c r="F8268" s="17"/>
      <c r="G8268" s="19">
        <v>36</v>
      </c>
      <c r="H8268" s="21">
        <v>6</v>
      </c>
      <c r="I8268" s="3">
        <v>6</v>
      </c>
      <c r="J8268" s="3">
        <v>4</v>
      </c>
      <c r="K8268" s="3">
        <v>4</v>
      </c>
      <c r="L8268" s="3">
        <v>1</v>
      </c>
      <c r="M8268" s="3">
        <v>3</v>
      </c>
      <c r="N8268" s="3">
        <v>4</v>
      </c>
      <c r="O8268" s="3">
        <v>13</v>
      </c>
      <c r="P8268" s="3">
        <v>14</v>
      </c>
      <c r="Q8268" s="22">
        <v>9</v>
      </c>
    </row>
    <row r="8269" spans="3:17" x14ac:dyDescent="0.25">
      <c r="C8269" s="125"/>
      <c r="D8269" s="120"/>
      <c r="E8269" s="9"/>
      <c r="F8269" s="10"/>
      <c r="G8269" s="8">
        <v>100</v>
      </c>
      <c r="H8269" s="13">
        <v>16.666666666666998</v>
      </c>
      <c r="I8269" s="2">
        <v>16.666666666666998</v>
      </c>
      <c r="J8269" s="2">
        <v>11.111111111111001</v>
      </c>
      <c r="K8269" s="2">
        <v>11.111111111111001</v>
      </c>
      <c r="L8269" s="2">
        <v>2.7777777777780002</v>
      </c>
      <c r="M8269" s="2">
        <v>8.333333333333</v>
      </c>
      <c r="N8269" s="2">
        <v>11.111111111111001</v>
      </c>
      <c r="O8269" s="2">
        <v>36.111111111111001</v>
      </c>
      <c r="P8269" s="2">
        <v>38.888888888888999</v>
      </c>
      <c r="Q8269" s="14">
        <v>25</v>
      </c>
    </row>
    <row r="8270" spans="3:17" ht="37.799999999999997" x14ac:dyDescent="0.25">
      <c r="C8270" s="125"/>
      <c r="D8270" s="120"/>
      <c r="E8270" s="4" t="s">
        <v>66</v>
      </c>
      <c r="F8270" s="5"/>
      <c r="G8270" s="6">
        <v>177</v>
      </c>
      <c r="H8270" s="7">
        <v>26</v>
      </c>
      <c r="I8270" s="1">
        <v>30</v>
      </c>
      <c r="J8270" s="1">
        <v>13</v>
      </c>
      <c r="K8270" s="1">
        <v>11</v>
      </c>
      <c r="L8270" s="1">
        <v>1</v>
      </c>
      <c r="M8270" s="1">
        <v>16</v>
      </c>
      <c r="N8270" s="1">
        <v>8</v>
      </c>
      <c r="O8270" s="1">
        <v>55</v>
      </c>
      <c r="P8270" s="1">
        <v>74</v>
      </c>
      <c r="Q8270" s="11">
        <v>48</v>
      </c>
    </row>
    <row r="8271" spans="3:17" x14ac:dyDescent="0.25">
      <c r="C8271" s="125"/>
      <c r="D8271" s="120"/>
      <c r="E8271" s="9"/>
      <c r="F8271" s="10"/>
      <c r="G8271" s="8">
        <v>100</v>
      </c>
      <c r="H8271" s="13">
        <v>14.689265536722999</v>
      </c>
      <c r="I8271" s="2">
        <v>16.949152542373</v>
      </c>
      <c r="J8271" s="2">
        <v>7.3446327683619996</v>
      </c>
      <c r="K8271" s="2">
        <v>6.2146892655370003</v>
      </c>
      <c r="L8271" s="2">
        <v>0.56497175141199996</v>
      </c>
      <c r="M8271" s="2">
        <v>9.0395480225989999</v>
      </c>
      <c r="N8271" s="2">
        <v>4.5197740112989999</v>
      </c>
      <c r="O8271" s="2">
        <v>31.073446327684</v>
      </c>
      <c r="P8271" s="2">
        <v>41.807909604519999</v>
      </c>
      <c r="Q8271" s="14">
        <v>27.118644067797</v>
      </c>
    </row>
    <row r="8272" spans="3:17" ht="37.799999999999997" x14ac:dyDescent="0.25">
      <c r="C8272" s="125"/>
      <c r="D8272" s="120"/>
      <c r="E8272" s="4" t="s">
        <v>67</v>
      </c>
      <c r="F8272" s="5"/>
      <c r="G8272" s="6">
        <v>231</v>
      </c>
      <c r="H8272" s="7">
        <v>45</v>
      </c>
      <c r="I8272" s="1">
        <v>50</v>
      </c>
      <c r="J8272" s="1">
        <v>37</v>
      </c>
      <c r="K8272" s="1">
        <v>17</v>
      </c>
      <c r="L8272" s="1">
        <v>11</v>
      </c>
      <c r="M8272" s="1">
        <v>34</v>
      </c>
      <c r="N8272" s="1">
        <v>6</v>
      </c>
      <c r="O8272" s="1">
        <v>81</v>
      </c>
      <c r="P8272" s="1">
        <v>105</v>
      </c>
      <c r="Q8272" s="11">
        <v>45</v>
      </c>
    </row>
    <row r="8273" spans="3:17" x14ac:dyDescent="0.25">
      <c r="C8273" s="125"/>
      <c r="D8273" s="120"/>
      <c r="E8273" s="9"/>
      <c r="F8273" s="10"/>
      <c r="G8273" s="8">
        <v>100</v>
      </c>
      <c r="H8273" s="13">
        <v>19.480519480519</v>
      </c>
      <c r="I8273" s="2">
        <v>21.645021645021998</v>
      </c>
      <c r="J8273" s="2">
        <v>16.017316017315999</v>
      </c>
      <c r="K8273" s="2">
        <v>7.3593073593070004</v>
      </c>
      <c r="L8273" s="2">
        <v>4.7619047619049999</v>
      </c>
      <c r="M8273" s="2">
        <v>14.718614718614999</v>
      </c>
      <c r="N8273" s="2">
        <v>2.5974025974030002</v>
      </c>
      <c r="O8273" s="2">
        <v>35.064935064935</v>
      </c>
      <c r="P8273" s="2">
        <v>45.454545454544999</v>
      </c>
      <c r="Q8273" s="14">
        <v>19.480519480519</v>
      </c>
    </row>
    <row r="8274" spans="3:17" ht="37.799999999999997" x14ac:dyDescent="0.25">
      <c r="C8274" s="125"/>
      <c r="D8274" s="120"/>
      <c r="E8274" s="4" t="s">
        <v>68</v>
      </c>
      <c r="F8274" s="5"/>
      <c r="G8274" s="6">
        <v>324</v>
      </c>
      <c r="H8274" s="7">
        <v>86</v>
      </c>
      <c r="I8274" s="1">
        <v>109</v>
      </c>
      <c r="J8274" s="1">
        <v>69</v>
      </c>
      <c r="K8274" s="1">
        <v>41</v>
      </c>
      <c r="L8274" s="1">
        <v>19</v>
      </c>
      <c r="M8274" s="1">
        <v>51</v>
      </c>
      <c r="N8274" s="1">
        <v>6</v>
      </c>
      <c r="O8274" s="1">
        <v>145</v>
      </c>
      <c r="P8274" s="1">
        <v>127</v>
      </c>
      <c r="Q8274" s="11">
        <v>52</v>
      </c>
    </row>
    <row r="8275" spans="3:17" x14ac:dyDescent="0.25">
      <c r="C8275" s="125"/>
      <c r="D8275" s="120"/>
      <c r="E8275" s="9"/>
      <c r="F8275" s="10"/>
      <c r="G8275" s="8">
        <v>100</v>
      </c>
      <c r="H8275" s="13">
        <v>26.543209876542999</v>
      </c>
      <c r="I8275" s="2">
        <v>33.641975308642003</v>
      </c>
      <c r="J8275" s="2">
        <v>21.296296296295999</v>
      </c>
      <c r="K8275" s="2">
        <v>12.654320987654</v>
      </c>
      <c r="L8275" s="2">
        <v>5.8641975308639998</v>
      </c>
      <c r="M8275" s="2">
        <v>15.740740740741</v>
      </c>
      <c r="N8275" s="2">
        <v>1.851851851852</v>
      </c>
      <c r="O8275" s="2">
        <v>44.753086419752997</v>
      </c>
      <c r="P8275" s="2">
        <v>39.197530864198001</v>
      </c>
      <c r="Q8275" s="14">
        <v>16.049382716048999</v>
      </c>
    </row>
    <row r="8276" spans="3:17" ht="37.799999999999997" x14ac:dyDescent="0.25">
      <c r="C8276" s="125"/>
      <c r="D8276" s="120"/>
      <c r="E8276" s="4" t="s">
        <v>69</v>
      </c>
      <c r="F8276" s="5"/>
      <c r="G8276" s="6">
        <v>364</v>
      </c>
      <c r="H8276" s="7">
        <v>120</v>
      </c>
      <c r="I8276" s="1">
        <v>142</v>
      </c>
      <c r="J8276" s="1">
        <v>97</v>
      </c>
      <c r="K8276" s="1">
        <v>60</v>
      </c>
      <c r="L8276" s="1">
        <v>22</v>
      </c>
      <c r="M8276" s="1">
        <v>74</v>
      </c>
      <c r="N8276" s="1">
        <v>10</v>
      </c>
      <c r="O8276" s="1">
        <v>184</v>
      </c>
      <c r="P8276" s="1">
        <v>141</v>
      </c>
      <c r="Q8276" s="11">
        <v>39</v>
      </c>
    </row>
    <row r="8277" spans="3:17" x14ac:dyDescent="0.25">
      <c r="C8277" s="125"/>
      <c r="D8277" s="120"/>
      <c r="E8277" s="9"/>
      <c r="F8277" s="10"/>
      <c r="G8277" s="8">
        <v>100</v>
      </c>
      <c r="H8277" s="13">
        <v>32.967032967032999</v>
      </c>
      <c r="I8277" s="2">
        <v>39.010989010989</v>
      </c>
      <c r="J8277" s="2">
        <v>26.648351648352001</v>
      </c>
      <c r="K8277" s="2">
        <v>16.483516483515999</v>
      </c>
      <c r="L8277" s="2">
        <v>6.0439560439560003</v>
      </c>
      <c r="M8277" s="2">
        <v>20.329670329670002</v>
      </c>
      <c r="N8277" s="2">
        <v>2.7472527472529999</v>
      </c>
      <c r="O8277" s="2">
        <v>50.549450549451002</v>
      </c>
      <c r="P8277" s="2">
        <v>38.736263736264</v>
      </c>
      <c r="Q8277" s="14">
        <v>10.714285714286</v>
      </c>
    </row>
    <row r="8278" spans="3:17" ht="37.799999999999997" x14ac:dyDescent="0.25">
      <c r="C8278" s="125"/>
      <c r="D8278" s="120"/>
      <c r="E8278" s="4" t="s">
        <v>70</v>
      </c>
      <c r="F8278" s="5"/>
      <c r="G8278" s="6">
        <v>292</v>
      </c>
      <c r="H8278" s="7">
        <v>108</v>
      </c>
      <c r="I8278" s="1">
        <v>136</v>
      </c>
      <c r="J8278" s="1">
        <v>86</v>
      </c>
      <c r="K8278" s="1">
        <v>52</v>
      </c>
      <c r="L8278" s="1">
        <v>21</v>
      </c>
      <c r="M8278" s="1">
        <v>67</v>
      </c>
      <c r="N8278" s="1">
        <v>7</v>
      </c>
      <c r="O8278" s="1">
        <v>170</v>
      </c>
      <c r="P8278" s="1">
        <v>99</v>
      </c>
      <c r="Q8278" s="11">
        <v>23</v>
      </c>
    </row>
    <row r="8279" spans="3:17" x14ac:dyDescent="0.25">
      <c r="C8279" s="125"/>
      <c r="D8279" s="120"/>
      <c r="E8279" s="9"/>
      <c r="F8279" s="10"/>
      <c r="G8279" s="8">
        <v>100</v>
      </c>
      <c r="H8279" s="13">
        <v>36.986301369863</v>
      </c>
      <c r="I8279" s="2">
        <v>46.575342465753003</v>
      </c>
      <c r="J8279" s="2">
        <v>29.452054794521001</v>
      </c>
      <c r="K8279" s="2">
        <v>17.808219178081998</v>
      </c>
      <c r="L8279" s="2">
        <v>7.1917808219179999</v>
      </c>
      <c r="M8279" s="2">
        <v>22.945205479452</v>
      </c>
      <c r="N8279" s="2">
        <v>2.397260273973</v>
      </c>
      <c r="O8279" s="2">
        <v>58.219178082192002</v>
      </c>
      <c r="P8279" s="2">
        <v>33.904109589040999</v>
      </c>
      <c r="Q8279" s="14">
        <v>7.8767123287669998</v>
      </c>
    </row>
    <row r="8280" spans="3:17" ht="37.799999999999997" x14ac:dyDescent="0.25">
      <c r="C8280" s="125"/>
      <c r="D8280" s="120"/>
      <c r="E8280" s="4" t="s">
        <v>71</v>
      </c>
      <c r="F8280" s="5"/>
      <c r="G8280" s="6">
        <v>316</v>
      </c>
      <c r="H8280" s="7">
        <v>117</v>
      </c>
      <c r="I8280" s="1">
        <v>162</v>
      </c>
      <c r="J8280" s="1">
        <v>102</v>
      </c>
      <c r="K8280" s="1">
        <v>53</v>
      </c>
      <c r="L8280" s="1">
        <v>26</v>
      </c>
      <c r="M8280" s="1">
        <v>77</v>
      </c>
      <c r="N8280" s="1">
        <v>10</v>
      </c>
      <c r="O8280" s="1">
        <v>200</v>
      </c>
      <c r="P8280" s="1">
        <v>91</v>
      </c>
      <c r="Q8280" s="11">
        <v>25</v>
      </c>
    </row>
    <row r="8281" spans="3:17" x14ac:dyDescent="0.25">
      <c r="C8281" s="125"/>
      <c r="D8281" s="120"/>
      <c r="E8281" s="9"/>
      <c r="F8281" s="10"/>
      <c r="G8281" s="8">
        <v>100</v>
      </c>
      <c r="H8281" s="13">
        <v>37.025316455696</v>
      </c>
      <c r="I8281" s="2">
        <v>51.265822784809998</v>
      </c>
      <c r="J8281" s="2">
        <v>32.278481012657998</v>
      </c>
      <c r="K8281" s="2">
        <v>16.772151898733998</v>
      </c>
      <c r="L8281" s="2">
        <v>8.2278481012659999</v>
      </c>
      <c r="M8281" s="2">
        <v>24.367088607595001</v>
      </c>
      <c r="N8281" s="2">
        <v>3.1645569620249998</v>
      </c>
      <c r="O8281" s="2">
        <v>63.291139240505998</v>
      </c>
      <c r="P8281" s="2">
        <v>28.797468354429999</v>
      </c>
      <c r="Q8281" s="14">
        <v>7.9113924050630002</v>
      </c>
    </row>
    <row r="8282" spans="3:17" ht="37.799999999999997" x14ac:dyDescent="0.25">
      <c r="C8282" s="125"/>
      <c r="D8282" s="120"/>
      <c r="E8282" s="4" t="s">
        <v>72</v>
      </c>
      <c r="F8282" s="5"/>
      <c r="G8282" s="6">
        <v>308</v>
      </c>
      <c r="H8282" s="7">
        <v>125</v>
      </c>
      <c r="I8282" s="1">
        <v>170</v>
      </c>
      <c r="J8282" s="1">
        <v>111</v>
      </c>
      <c r="K8282" s="1">
        <v>57</v>
      </c>
      <c r="L8282" s="1">
        <v>44</v>
      </c>
      <c r="M8282" s="1">
        <v>83</v>
      </c>
      <c r="N8282" s="1">
        <v>8</v>
      </c>
      <c r="O8282" s="1">
        <v>190</v>
      </c>
      <c r="P8282" s="1">
        <v>96</v>
      </c>
      <c r="Q8282" s="11">
        <v>22</v>
      </c>
    </row>
    <row r="8283" spans="3:17" x14ac:dyDescent="0.25">
      <c r="C8283" s="125"/>
      <c r="D8283" s="120"/>
      <c r="E8283" s="9"/>
      <c r="F8283" s="10"/>
      <c r="G8283" s="8">
        <v>100</v>
      </c>
      <c r="H8283" s="13">
        <v>40.584415584416</v>
      </c>
      <c r="I8283" s="2">
        <v>55.194805194804999</v>
      </c>
      <c r="J8283" s="2">
        <v>36.038961038960998</v>
      </c>
      <c r="K8283" s="2">
        <v>18.506493506493999</v>
      </c>
      <c r="L8283" s="2">
        <v>14.285714285714</v>
      </c>
      <c r="M8283" s="2">
        <v>26.948051948052001</v>
      </c>
      <c r="N8283" s="2">
        <v>2.5974025974030002</v>
      </c>
      <c r="O8283" s="2">
        <v>61.688311688311998</v>
      </c>
      <c r="P8283" s="2">
        <v>31.168831168831002</v>
      </c>
      <c r="Q8283" s="14">
        <v>7.1428571428570002</v>
      </c>
    </row>
    <row r="8284" spans="3:17" ht="37.799999999999997" x14ac:dyDescent="0.25">
      <c r="C8284" s="125"/>
      <c r="D8284" s="120"/>
      <c r="E8284" s="4" t="s">
        <v>73</v>
      </c>
      <c r="F8284" s="5"/>
      <c r="G8284" s="6">
        <v>114</v>
      </c>
      <c r="H8284" s="7">
        <v>36</v>
      </c>
      <c r="I8284" s="1">
        <v>59</v>
      </c>
      <c r="J8284" s="1">
        <v>34</v>
      </c>
      <c r="K8284" s="1">
        <v>21</v>
      </c>
      <c r="L8284" s="1">
        <v>15</v>
      </c>
      <c r="M8284" s="1">
        <v>25</v>
      </c>
      <c r="N8284" s="1">
        <v>1</v>
      </c>
      <c r="O8284" s="1">
        <v>67</v>
      </c>
      <c r="P8284" s="1">
        <v>39</v>
      </c>
      <c r="Q8284" s="11">
        <v>8</v>
      </c>
    </row>
    <row r="8285" spans="3:17" x14ac:dyDescent="0.25">
      <c r="C8285" s="125"/>
      <c r="D8285" s="120"/>
      <c r="E8285" s="9"/>
      <c r="F8285" s="10"/>
      <c r="G8285" s="8">
        <v>100</v>
      </c>
      <c r="H8285" s="13">
        <v>31.578947368421002</v>
      </c>
      <c r="I8285" s="2">
        <v>51.754385964911997</v>
      </c>
      <c r="J8285" s="2">
        <v>29.824561403509001</v>
      </c>
      <c r="K8285" s="2">
        <v>18.421052631578998</v>
      </c>
      <c r="L8285" s="2">
        <v>13.157894736842</v>
      </c>
      <c r="M8285" s="2">
        <v>21.929824561404001</v>
      </c>
      <c r="N8285" s="2">
        <v>0.87719298245599997</v>
      </c>
      <c r="O8285" s="2">
        <v>58.771929824560999</v>
      </c>
      <c r="P8285" s="2">
        <v>34.210526315788996</v>
      </c>
      <c r="Q8285" s="14">
        <v>7.0175438596489998</v>
      </c>
    </row>
    <row r="8286" spans="3:17" ht="25.2" x14ac:dyDescent="0.25">
      <c r="C8286" s="125"/>
      <c r="D8286" s="120"/>
      <c r="E8286" s="4" t="s">
        <v>74</v>
      </c>
      <c r="F8286" s="5"/>
      <c r="G8286" s="6">
        <v>96</v>
      </c>
      <c r="H8286" s="7">
        <v>34</v>
      </c>
      <c r="I8286" s="1">
        <v>50</v>
      </c>
      <c r="J8286" s="1">
        <v>33</v>
      </c>
      <c r="K8286" s="1">
        <v>17</v>
      </c>
      <c r="L8286" s="1">
        <v>9</v>
      </c>
      <c r="M8286" s="1">
        <v>24</v>
      </c>
      <c r="N8286" s="1">
        <v>2</v>
      </c>
      <c r="O8286" s="1">
        <v>54</v>
      </c>
      <c r="P8286" s="1">
        <v>37</v>
      </c>
      <c r="Q8286" s="11">
        <v>5</v>
      </c>
    </row>
    <row r="8287" spans="3:17" x14ac:dyDescent="0.25">
      <c r="C8287" s="125"/>
      <c r="D8287" s="120"/>
      <c r="E8287" s="9"/>
      <c r="F8287" s="10"/>
      <c r="G8287" s="8">
        <v>100</v>
      </c>
      <c r="H8287" s="13">
        <v>35.416666666666998</v>
      </c>
      <c r="I8287" s="2">
        <v>52.083333333333002</v>
      </c>
      <c r="J8287" s="2">
        <v>34.375</v>
      </c>
      <c r="K8287" s="2">
        <v>17.708333333333002</v>
      </c>
      <c r="L8287" s="2">
        <v>9.375</v>
      </c>
      <c r="M8287" s="2">
        <v>25</v>
      </c>
      <c r="N8287" s="2">
        <v>2.083333333333</v>
      </c>
      <c r="O8287" s="2">
        <v>56.25</v>
      </c>
      <c r="P8287" s="2">
        <v>38.541666666666998</v>
      </c>
      <c r="Q8287" s="14">
        <v>5.208333333333</v>
      </c>
    </row>
    <row r="8288" spans="3:17" x14ac:dyDescent="0.25">
      <c r="C8288" s="125"/>
      <c r="D8288" s="120"/>
      <c r="E8288" s="4" t="s">
        <v>75</v>
      </c>
      <c r="F8288" s="5"/>
      <c r="G8288" s="6">
        <v>29</v>
      </c>
      <c r="H8288" s="7">
        <v>3</v>
      </c>
      <c r="I8288" s="1">
        <v>4</v>
      </c>
      <c r="J8288" s="1">
        <v>1</v>
      </c>
      <c r="K8288" s="1">
        <v>1</v>
      </c>
      <c r="L8288" s="1">
        <v>0</v>
      </c>
      <c r="M8288" s="1">
        <v>1</v>
      </c>
      <c r="N8288" s="1">
        <v>3</v>
      </c>
      <c r="O8288" s="1">
        <v>8</v>
      </c>
      <c r="P8288" s="1">
        <v>15</v>
      </c>
      <c r="Q8288" s="11">
        <v>6</v>
      </c>
    </row>
    <row r="8289" spans="3:17" x14ac:dyDescent="0.25">
      <c r="C8289" s="125"/>
      <c r="D8289" s="120"/>
      <c r="E8289" s="9"/>
      <c r="F8289" s="10"/>
      <c r="G8289" s="8">
        <v>100</v>
      </c>
      <c r="H8289" s="13">
        <v>10.344827586207</v>
      </c>
      <c r="I8289" s="2">
        <v>13.793103448276</v>
      </c>
      <c r="J8289" s="2">
        <v>3.4482758620689999</v>
      </c>
      <c r="K8289" s="2">
        <v>3.4482758620689999</v>
      </c>
      <c r="L8289" s="16">
        <v>0</v>
      </c>
      <c r="M8289" s="2">
        <v>3.4482758620689999</v>
      </c>
      <c r="N8289" s="2">
        <v>10.344827586207</v>
      </c>
      <c r="O8289" s="2">
        <v>27.586206896552</v>
      </c>
      <c r="P8289" s="2">
        <v>51.724137931034001</v>
      </c>
      <c r="Q8289" s="14">
        <v>20.689655172414</v>
      </c>
    </row>
    <row r="8290" spans="3:17" x14ac:dyDescent="0.25">
      <c r="C8290" s="125"/>
      <c r="D8290" s="120"/>
      <c r="E8290" s="4" t="s">
        <v>18</v>
      </c>
      <c r="F8290" s="5"/>
      <c r="G8290" s="6">
        <v>127</v>
      </c>
      <c r="H8290" s="7">
        <v>21</v>
      </c>
      <c r="I8290" s="1">
        <v>24</v>
      </c>
      <c r="J8290" s="1">
        <v>19</v>
      </c>
      <c r="K8290" s="1">
        <v>13</v>
      </c>
      <c r="L8290" s="1">
        <v>3</v>
      </c>
      <c r="M8290" s="1">
        <v>20</v>
      </c>
      <c r="N8290" s="1">
        <v>4</v>
      </c>
      <c r="O8290" s="1">
        <v>45</v>
      </c>
      <c r="P8290" s="1">
        <v>43</v>
      </c>
      <c r="Q8290" s="11">
        <v>39</v>
      </c>
    </row>
    <row r="8291" spans="3:17" x14ac:dyDescent="0.25">
      <c r="C8291" s="125"/>
      <c r="D8291" s="120"/>
      <c r="E8291" s="9"/>
      <c r="F8291" s="10"/>
      <c r="G8291" s="8">
        <v>100</v>
      </c>
      <c r="H8291" s="13">
        <v>16.535433070865999</v>
      </c>
      <c r="I8291" s="2">
        <v>18.897637795276001</v>
      </c>
      <c r="J8291" s="2">
        <v>14.960629921260001</v>
      </c>
      <c r="K8291" s="2">
        <v>10.236220472441</v>
      </c>
      <c r="L8291" s="2">
        <v>2.3622047244090001</v>
      </c>
      <c r="M8291" s="2">
        <v>15.748031496063</v>
      </c>
      <c r="N8291" s="2">
        <v>3.1496062992130001</v>
      </c>
      <c r="O8291" s="2">
        <v>35.433070866142003</v>
      </c>
      <c r="P8291" s="2">
        <v>33.858267716535003</v>
      </c>
      <c r="Q8291" s="14">
        <v>30.708661417323</v>
      </c>
    </row>
    <row r="8292" spans="3:17" x14ac:dyDescent="0.25">
      <c r="C8292" s="121" t="s">
        <v>76</v>
      </c>
      <c r="D8292" s="119" t="s">
        <v>20</v>
      </c>
      <c r="E8292" s="18" t="s">
        <v>77</v>
      </c>
      <c r="F8292" s="17"/>
      <c r="G8292" s="19">
        <v>626</v>
      </c>
      <c r="H8292" s="21">
        <v>228</v>
      </c>
      <c r="I8292" s="3">
        <v>271</v>
      </c>
      <c r="J8292" s="3">
        <v>197</v>
      </c>
      <c r="K8292" s="3">
        <v>107</v>
      </c>
      <c r="L8292" s="3">
        <v>50</v>
      </c>
      <c r="M8292" s="3">
        <v>150</v>
      </c>
      <c r="N8292" s="3">
        <v>15</v>
      </c>
      <c r="O8292" s="3">
        <v>342</v>
      </c>
      <c r="P8292" s="3">
        <v>216</v>
      </c>
      <c r="Q8292" s="22">
        <v>68</v>
      </c>
    </row>
    <row r="8293" spans="3:17" x14ac:dyDescent="0.25">
      <c r="C8293" s="125"/>
      <c r="D8293" s="120"/>
      <c r="E8293" s="9"/>
      <c r="F8293" s="10"/>
      <c r="G8293" s="8">
        <v>100</v>
      </c>
      <c r="H8293" s="13">
        <v>36.421725239616997</v>
      </c>
      <c r="I8293" s="2">
        <v>43.290734824281003</v>
      </c>
      <c r="J8293" s="2">
        <v>31.469648562300002</v>
      </c>
      <c r="K8293" s="2">
        <v>17.092651757188001</v>
      </c>
      <c r="L8293" s="2">
        <v>7.9872204472839998</v>
      </c>
      <c r="M8293" s="2">
        <v>23.961661341852999</v>
      </c>
      <c r="N8293" s="2">
        <v>2.396166134185</v>
      </c>
      <c r="O8293" s="2">
        <v>54.632587859425001</v>
      </c>
      <c r="P8293" s="2">
        <v>34.504792332268003</v>
      </c>
      <c r="Q8293" s="14">
        <v>10.862619808307</v>
      </c>
    </row>
    <row r="8294" spans="3:17" x14ac:dyDescent="0.25">
      <c r="C8294" s="125"/>
      <c r="D8294" s="120"/>
      <c r="E8294" s="4" t="s">
        <v>78</v>
      </c>
      <c r="F8294" s="5"/>
      <c r="G8294" s="6">
        <v>975</v>
      </c>
      <c r="H8294" s="7">
        <v>281</v>
      </c>
      <c r="I8294" s="1">
        <v>373</v>
      </c>
      <c r="J8294" s="1">
        <v>229</v>
      </c>
      <c r="K8294" s="1">
        <v>129</v>
      </c>
      <c r="L8294" s="1">
        <v>73</v>
      </c>
      <c r="M8294" s="1">
        <v>184</v>
      </c>
      <c r="N8294" s="1">
        <v>36</v>
      </c>
      <c r="O8294" s="1">
        <v>478</v>
      </c>
      <c r="P8294" s="1">
        <v>360</v>
      </c>
      <c r="Q8294" s="11">
        <v>137</v>
      </c>
    </row>
    <row r="8295" spans="3:17" x14ac:dyDescent="0.25">
      <c r="C8295" s="125"/>
      <c r="D8295" s="120"/>
      <c r="E8295" s="9"/>
      <c r="F8295" s="10"/>
      <c r="G8295" s="8">
        <v>100</v>
      </c>
      <c r="H8295" s="13">
        <v>28.820512820512999</v>
      </c>
      <c r="I8295" s="2">
        <v>38.25641025641</v>
      </c>
      <c r="J8295" s="2">
        <v>23.487179487178999</v>
      </c>
      <c r="K8295" s="2">
        <v>13.230769230769001</v>
      </c>
      <c r="L8295" s="2">
        <v>7.4871794871789996</v>
      </c>
      <c r="M8295" s="2">
        <v>18.871794871795</v>
      </c>
      <c r="N8295" s="2">
        <v>3.6923076923079998</v>
      </c>
      <c r="O8295" s="2">
        <v>49.025641025641001</v>
      </c>
      <c r="P8295" s="2">
        <v>36.923076923076998</v>
      </c>
      <c r="Q8295" s="14">
        <v>14.051282051282</v>
      </c>
    </row>
    <row r="8296" spans="3:17" x14ac:dyDescent="0.25">
      <c r="C8296" s="125"/>
      <c r="D8296" s="120"/>
      <c r="E8296" s="4" t="s">
        <v>79</v>
      </c>
      <c r="F8296" s="5"/>
      <c r="G8296" s="6">
        <v>589</v>
      </c>
      <c r="H8296" s="7">
        <v>162</v>
      </c>
      <c r="I8296" s="1">
        <v>218</v>
      </c>
      <c r="J8296" s="1">
        <v>131</v>
      </c>
      <c r="K8296" s="1">
        <v>81</v>
      </c>
      <c r="L8296" s="1">
        <v>33</v>
      </c>
      <c r="M8296" s="1">
        <v>96</v>
      </c>
      <c r="N8296" s="1">
        <v>10</v>
      </c>
      <c r="O8296" s="1">
        <v>279</v>
      </c>
      <c r="P8296" s="1">
        <v>227</v>
      </c>
      <c r="Q8296" s="11">
        <v>83</v>
      </c>
    </row>
    <row r="8297" spans="3:17" x14ac:dyDescent="0.25">
      <c r="C8297" s="125"/>
      <c r="D8297" s="120"/>
      <c r="E8297" s="9"/>
      <c r="F8297" s="10"/>
      <c r="G8297" s="8">
        <v>100</v>
      </c>
      <c r="H8297" s="13">
        <v>27.504244482173</v>
      </c>
      <c r="I8297" s="2">
        <v>37.011884550085</v>
      </c>
      <c r="J8297" s="2">
        <v>22.241086587436001</v>
      </c>
      <c r="K8297" s="2">
        <v>13.752122241086999</v>
      </c>
      <c r="L8297" s="2">
        <v>5.6027164685909998</v>
      </c>
      <c r="M8297" s="2">
        <v>16.298811544991999</v>
      </c>
      <c r="N8297" s="2">
        <v>1.6977928692699999</v>
      </c>
      <c r="O8297" s="2">
        <v>47.368421052632002</v>
      </c>
      <c r="P8297" s="2">
        <v>38.539898132428</v>
      </c>
      <c r="Q8297" s="14">
        <v>14.091680814941</v>
      </c>
    </row>
    <row r="8298" spans="3:17" x14ac:dyDescent="0.25">
      <c r="C8298" s="125"/>
      <c r="D8298" s="120"/>
      <c r="E8298" s="4" t="s">
        <v>80</v>
      </c>
      <c r="F8298" s="5"/>
      <c r="G8298" s="6">
        <v>224</v>
      </c>
      <c r="H8298" s="7">
        <v>56</v>
      </c>
      <c r="I8298" s="1">
        <v>80</v>
      </c>
      <c r="J8298" s="1">
        <v>49</v>
      </c>
      <c r="K8298" s="1">
        <v>30</v>
      </c>
      <c r="L8298" s="1">
        <v>16</v>
      </c>
      <c r="M8298" s="1">
        <v>45</v>
      </c>
      <c r="N8298" s="1">
        <v>8</v>
      </c>
      <c r="O8298" s="1">
        <v>113</v>
      </c>
      <c r="P8298" s="1">
        <v>78</v>
      </c>
      <c r="Q8298" s="11">
        <v>33</v>
      </c>
    </row>
    <row r="8299" spans="3:17" x14ac:dyDescent="0.25">
      <c r="C8299" s="125"/>
      <c r="D8299" s="120"/>
      <c r="E8299" s="9"/>
      <c r="F8299" s="10"/>
      <c r="G8299" s="8">
        <v>100</v>
      </c>
      <c r="H8299" s="13">
        <v>25</v>
      </c>
      <c r="I8299" s="2">
        <v>35.714285714286</v>
      </c>
      <c r="J8299" s="2">
        <v>21.875</v>
      </c>
      <c r="K8299" s="2">
        <v>13.392857142857</v>
      </c>
      <c r="L8299" s="2">
        <v>7.1428571428570002</v>
      </c>
      <c r="M8299" s="2">
        <v>20.089285714286</v>
      </c>
      <c r="N8299" s="2">
        <v>3.5714285714290002</v>
      </c>
      <c r="O8299" s="2">
        <v>50.446428571429003</v>
      </c>
      <c r="P8299" s="2">
        <v>34.821428571429003</v>
      </c>
      <c r="Q8299" s="14">
        <v>14.732142857143</v>
      </c>
    </row>
    <row r="8300" spans="3:17" x14ac:dyDescent="0.25">
      <c r="C8300" s="121" t="s">
        <v>81</v>
      </c>
      <c r="D8300" s="119" t="s">
        <v>20</v>
      </c>
      <c r="E8300" s="18" t="s">
        <v>82</v>
      </c>
      <c r="F8300" s="17"/>
      <c r="G8300" s="19">
        <v>300</v>
      </c>
      <c r="H8300" s="21">
        <v>71</v>
      </c>
      <c r="I8300" s="3">
        <v>102</v>
      </c>
      <c r="J8300" s="3">
        <v>62</v>
      </c>
      <c r="K8300" s="3">
        <v>41</v>
      </c>
      <c r="L8300" s="3">
        <v>21</v>
      </c>
      <c r="M8300" s="3">
        <v>56</v>
      </c>
      <c r="N8300" s="3">
        <v>8</v>
      </c>
      <c r="O8300" s="3">
        <v>137</v>
      </c>
      <c r="P8300" s="3">
        <v>118</v>
      </c>
      <c r="Q8300" s="22">
        <v>45</v>
      </c>
    </row>
    <row r="8301" spans="3:17" x14ac:dyDescent="0.25">
      <c r="C8301" s="125"/>
      <c r="D8301" s="120"/>
      <c r="E8301" s="9"/>
      <c r="F8301" s="10"/>
      <c r="G8301" s="8">
        <v>100</v>
      </c>
      <c r="H8301" s="13">
        <v>23.666666666666998</v>
      </c>
      <c r="I8301" s="2">
        <v>34</v>
      </c>
      <c r="J8301" s="2">
        <v>20.666666666666998</v>
      </c>
      <c r="K8301" s="2">
        <v>13.666666666667</v>
      </c>
      <c r="L8301" s="2">
        <v>7</v>
      </c>
      <c r="M8301" s="2">
        <v>18.666666666666998</v>
      </c>
      <c r="N8301" s="2">
        <v>2.666666666667</v>
      </c>
      <c r="O8301" s="2">
        <v>45.666666666666998</v>
      </c>
      <c r="P8301" s="2">
        <v>39.333333333333002</v>
      </c>
      <c r="Q8301" s="14">
        <v>15</v>
      </c>
    </row>
    <row r="8302" spans="3:17" x14ac:dyDescent="0.25">
      <c r="C8302" s="125"/>
      <c r="D8302" s="120"/>
      <c r="E8302" s="4" t="s">
        <v>83</v>
      </c>
      <c r="F8302" s="5"/>
      <c r="G8302" s="6">
        <v>722</v>
      </c>
      <c r="H8302" s="7">
        <v>267</v>
      </c>
      <c r="I8302" s="1">
        <v>319</v>
      </c>
      <c r="J8302" s="1">
        <v>223</v>
      </c>
      <c r="K8302" s="1">
        <v>119</v>
      </c>
      <c r="L8302" s="1">
        <v>59</v>
      </c>
      <c r="M8302" s="1">
        <v>146</v>
      </c>
      <c r="N8302" s="1">
        <v>26</v>
      </c>
      <c r="O8302" s="1">
        <v>396</v>
      </c>
      <c r="P8302" s="1">
        <v>239</v>
      </c>
      <c r="Q8302" s="11">
        <v>87</v>
      </c>
    </row>
    <row r="8303" spans="3:17" x14ac:dyDescent="0.25">
      <c r="C8303" s="125"/>
      <c r="D8303" s="120"/>
      <c r="E8303" s="9"/>
      <c r="F8303" s="10"/>
      <c r="G8303" s="8">
        <v>100</v>
      </c>
      <c r="H8303" s="13">
        <v>36.980609418283002</v>
      </c>
      <c r="I8303" s="2">
        <v>44.182825484764997</v>
      </c>
      <c r="J8303" s="2">
        <v>30.886426592797999</v>
      </c>
      <c r="K8303" s="2">
        <v>16.481994459833999</v>
      </c>
      <c r="L8303" s="2">
        <v>8.1717451523549993</v>
      </c>
      <c r="M8303" s="2">
        <v>20.221606648199</v>
      </c>
      <c r="N8303" s="2">
        <v>3.6011080332410002</v>
      </c>
      <c r="O8303" s="2">
        <v>54.847645429362998</v>
      </c>
      <c r="P8303" s="2">
        <v>33.102493074792001</v>
      </c>
      <c r="Q8303" s="14">
        <v>12.049861495845001</v>
      </c>
    </row>
    <row r="8304" spans="3:17" x14ac:dyDescent="0.25">
      <c r="C8304" s="125"/>
      <c r="D8304" s="120"/>
      <c r="E8304" s="4" t="s">
        <v>84</v>
      </c>
      <c r="F8304" s="5"/>
      <c r="G8304" s="6">
        <v>483</v>
      </c>
      <c r="H8304" s="7">
        <v>132</v>
      </c>
      <c r="I8304" s="1">
        <v>189</v>
      </c>
      <c r="J8304" s="1">
        <v>105</v>
      </c>
      <c r="K8304" s="1">
        <v>70</v>
      </c>
      <c r="L8304" s="1">
        <v>30</v>
      </c>
      <c r="M8304" s="1">
        <v>96</v>
      </c>
      <c r="N8304" s="1">
        <v>13</v>
      </c>
      <c r="O8304" s="1">
        <v>244</v>
      </c>
      <c r="P8304" s="1">
        <v>169</v>
      </c>
      <c r="Q8304" s="11">
        <v>70</v>
      </c>
    </row>
    <row r="8305" spans="3:17" x14ac:dyDescent="0.25">
      <c r="C8305" s="125"/>
      <c r="D8305" s="120"/>
      <c r="E8305" s="9"/>
      <c r="F8305" s="10"/>
      <c r="G8305" s="8">
        <v>100</v>
      </c>
      <c r="H8305" s="13">
        <v>27.329192546584</v>
      </c>
      <c r="I8305" s="2">
        <v>39.130434782609001</v>
      </c>
      <c r="J8305" s="2">
        <v>21.739130434783</v>
      </c>
      <c r="K8305" s="2">
        <v>14.492753623187999</v>
      </c>
      <c r="L8305" s="2">
        <v>6.2111801242239997</v>
      </c>
      <c r="M8305" s="2">
        <v>19.875776397515999</v>
      </c>
      <c r="N8305" s="2">
        <v>2.6915113871640002</v>
      </c>
      <c r="O8305" s="2">
        <v>50.517598343685002</v>
      </c>
      <c r="P8305" s="2">
        <v>34.989648033126002</v>
      </c>
      <c r="Q8305" s="14">
        <v>14.492753623187999</v>
      </c>
    </row>
    <row r="8306" spans="3:17" x14ac:dyDescent="0.25">
      <c r="C8306" s="125"/>
      <c r="D8306" s="120"/>
      <c r="E8306" s="4" t="s">
        <v>85</v>
      </c>
      <c r="F8306" s="5"/>
      <c r="G8306" s="6">
        <v>395</v>
      </c>
      <c r="H8306" s="7">
        <v>118</v>
      </c>
      <c r="I8306" s="1">
        <v>144</v>
      </c>
      <c r="J8306" s="1">
        <v>91</v>
      </c>
      <c r="K8306" s="1">
        <v>62</v>
      </c>
      <c r="L8306" s="1">
        <v>25</v>
      </c>
      <c r="M8306" s="1">
        <v>88</v>
      </c>
      <c r="N8306" s="1">
        <v>11</v>
      </c>
      <c r="O8306" s="1">
        <v>200</v>
      </c>
      <c r="P8306" s="1">
        <v>153</v>
      </c>
      <c r="Q8306" s="11">
        <v>42</v>
      </c>
    </row>
    <row r="8307" spans="3:17" x14ac:dyDescent="0.25">
      <c r="C8307" s="125"/>
      <c r="D8307" s="120"/>
      <c r="E8307" s="9"/>
      <c r="F8307" s="10"/>
      <c r="G8307" s="8">
        <v>100</v>
      </c>
      <c r="H8307" s="13">
        <v>29.873417721519001</v>
      </c>
      <c r="I8307" s="2">
        <v>36.455696202532003</v>
      </c>
      <c r="J8307" s="2">
        <v>23.037974683544</v>
      </c>
      <c r="K8307" s="2">
        <v>15.696202531646</v>
      </c>
      <c r="L8307" s="2">
        <v>6.3291139240509997</v>
      </c>
      <c r="M8307" s="2">
        <v>22.278481012657998</v>
      </c>
      <c r="N8307" s="2">
        <v>2.7848101265819998</v>
      </c>
      <c r="O8307" s="2">
        <v>50.632911392404999</v>
      </c>
      <c r="P8307" s="2">
        <v>38.734177215190002</v>
      </c>
      <c r="Q8307" s="14">
        <v>10.632911392404999</v>
      </c>
    </row>
    <row r="8308" spans="3:17" x14ac:dyDescent="0.25">
      <c r="C8308" s="125"/>
      <c r="D8308" s="120"/>
      <c r="E8308" s="4" t="s">
        <v>86</v>
      </c>
      <c r="F8308" s="5"/>
      <c r="G8308" s="6">
        <v>236</v>
      </c>
      <c r="H8308" s="7">
        <v>60</v>
      </c>
      <c r="I8308" s="1">
        <v>84</v>
      </c>
      <c r="J8308" s="1">
        <v>53</v>
      </c>
      <c r="K8308" s="1">
        <v>24</v>
      </c>
      <c r="L8308" s="1">
        <v>16</v>
      </c>
      <c r="M8308" s="1">
        <v>41</v>
      </c>
      <c r="N8308" s="1">
        <v>5</v>
      </c>
      <c r="O8308" s="1">
        <v>103</v>
      </c>
      <c r="P8308" s="1">
        <v>99</v>
      </c>
      <c r="Q8308" s="11">
        <v>34</v>
      </c>
    </row>
    <row r="8309" spans="3:17" x14ac:dyDescent="0.25">
      <c r="C8309" s="125"/>
      <c r="D8309" s="120"/>
      <c r="E8309" s="9"/>
      <c r="F8309" s="10"/>
      <c r="G8309" s="8">
        <v>100</v>
      </c>
      <c r="H8309" s="13">
        <v>25.423728813558998</v>
      </c>
      <c r="I8309" s="2">
        <v>35.593220338983002</v>
      </c>
      <c r="J8309" s="2">
        <v>22.457627118644002</v>
      </c>
      <c r="K8309" s="2">
        <v>10.169491525424</v>
      </c>
      <c r="L8309" s="2">
        <v>6.7796610169490004</v>
      </c>
      <c r="M8309" s="2">
        <v>17.372881355932002</v>
      </c>
      <c r="N8309" s="2">
        <v>2.1186440677970002</v>
      </c>
      <c r="O8309" s="2">
        <v>43.644067796610003</v>
      </c>
      <c r="P8309" s="2">
        <v>41.949152542373</v>
      </c>
      <c r="Q8309" s="14">
        <v>14.406779661017</v>
      </c>
    </row>
    <row r="8310" spans="3:17" x14ac:dyDescent="0.25">
      <c r="C8310" s="125"/>
      <c r="D8310" s="120"/>
      <c r="E8310" s="4" t="s">
        <v>87</v>
      </c>
      <c r="F8310" s="5"/>
      <c r="G8310" s="6">
        <v>278</v>
      </c>
      <c r="H8310" s="7">
        <v>79</v>
      </c>
      <c r="I8310" s="1">
        <v>104</v>
      </c>
      <c r="J8310" s="1">
        <v>72</v>
      </c>
      <c r="K8310" s="1">
        <v>31</v>
      </c>
      <c r="L8310" s="1">
        <v>21</v>
      </c>
      <c r="M8310" s="1">
        <v>48</v>
      </c>
      <c r="N8310" s="1">
        <v>6</v>
      </c>
      <c r="O8310" s="1">
        <v>132</v>
      </c>
      <c r="P8310" s="1">
        <v>103</v>
      </c>
      <c r="Q8310" s="11">
        <v>43</v>
      </c>
    </row>
    <row r="8311" spans="3:17" x14ac:dyDescent="0.25">
      <c r="C8311" s="125"/>
      <c r="D8311" s="120"/>
      <c r="E8311" s="9"/>
      <c r="F8311" s="10"/>
      <c r="G8311" s="8">
        <v>100</v>
      </c>
      <c r="H8311" s="13">
        <v>28.41726618705</v>
      </c>
      <c r="I8311" s="2">
        <v>37.410071942446002</v>
      </c>
      <c r="J8311" s="2">
        <v>25.899280575540001</v>
      </c>
      <c r="K8311" s="2">
        <v>11.151079136690999</v>
      </c>
      <c r="L8311" s="2">
        <v>7.5539568345320003</v>
      </c>
      <c r="M8311" s="2">
        <v>17.266187050359999</v>
      </c>
      <c r="N8311" s="2">
        <v>2.1582733812949999</v>
      </c>
      <c r="O8311" s="2">
        <v>47.482014388488999</v>
      </c>
      <c r="P8311" s="2">
        <v>37.050359712229998</v>
      </c>
      <c r="Q8311" s="14">
        <v>15.467625899281</v>
      </c>
    </row>
    <row r="8312" spans="3:17" x14ac:dyDescent="0.25">
      <c r="C8312" s="121" t="s">
        <v>88</v>
      </c>
      <c r="D8312" s="119" t="s">
        <v>20</v>
      </c>
      <c r="E8312" s="18" t="s">
        <v>89</v>
      </c>
      <c r="F8312" s="17"/>
      <c r="G8312" s="19">
        <v>110</v>
      </c>
      <c r="H8312" s="21">
        <v>39</v>
      </c>
      <c r="I8312" s="3">
        <v>43</v>
      </c>
      <c r="J8312" s="3">
        <v>25</v>
      </c>
      <c r="K8312" s="3">
        <v>18</v>
      </c>
      <c r="L8312" s="3">
        <v>8</v>
      </c>
      <c r="M8312" s="3">
        <v>26</v>
      </c>
      <c r="N8312" s="3">
        <v>6</v>
      </c>
      <c r="O8312" s="3">
        <v>63</v>
      </c>
      <c r="P8312" s="3">
        <v>34</v>
      </c>
      <c r="Q8312" s="22">
        <v>13</v>
      </c>
    </row>
    <row r="8313" spans="3:17" x14ac:dyDescent="0.25">
      <c r="C8313" s="122"/>
      <c r="D8313" s="120"/>
      <c r="E8313" s="9"/>
      <c r="F8313" s="10"/>
      <c r="G8313" s="8">
        <v>100</v>
      </c>
      <c r="H8313" s="13">
        <v>35.454545454544999</v>
      </c>
      <c r="I8313" s="2">
        <v>39.090909090909001</v>
      </c>
      <c r="J8313" s="2">
        <v>22.727272727273</v>
      </c>
      <c r="K8313" s="2">
        <v>16.363636363636001</v>
      </c>
      <c r="L8313" s="2">
        <v>7.2727272727269998</v>
      </c>
      <c r="M8313" s="2">
        <v>23.636363636363999</v>
      </c>
      <c r="N8313" s="2">
        <v>5.4545454545450003</v>
      </c>
      <c r="O8313" s="2">
        <v>57.272727272727003</v>
      </c>
      <c r="P8313" s="2">
        <v>30.909090909090999</v>
      </c>
      <c r="Q8313" s="14">
        <v>11.818181818182</v>
      </c>
    </row>
    <row r="8314" spans="3:17" x14ac:dyDescent="0.25">
      <c r="C8314" s="122"/>
      <c r="D8314" s="120"/>
      <c r="E8314" s="4" t="s">
        <v>90</v>
      </c>
      <c r="F8314" s="5"/>
      <c r="G8314" s="6">
        <v>190</v>
      </c>
      <c r="H8314" s="7">
        <v>32</v>
      </c>
      <c r="I8314" s="1">
        <v>59</v>
      </c>
      <c r="J8314" s="1">
        <v>37</v>
      </c>
      <c r="K8314" s="1">
        <v>23</v>
      </c>
      <c r="L8314" s="1">
        <v>13</v>
      </c>
      <c r="M8314" s="1">
        <v>30</v>
      </c>
      <c r="N8314" s="1">
        <v>2</v>
      </c>
      <c r="O8314" s="1">
        <v>74</v>
      </c>
      <c r="P8314" s="1">
        <v>84</v>
      </c>
      <c r="Q8314" s="11">
        <v>32</v>
      </c>
    </row>
    <row r="8315" spans="3:17" x14ac:dyDescent="0.25">
      <c r="C8315" s="122"/>
      <c r="D8315" s="120"/>
      <c r="E8315" s="9"/>
      <c r="F8315" s="10"/>
      <c r="G8315" s="8">
        <v>100</v>
      </c>
      <c r="H8315" s="13">
        <v>16.842105263158</v>
      </c>
      <c r="I8315" s="2">
        <v>31.052631578947</v>
      </c>
      <c r="J8315" s="2">
        <v>19.473684210525999</v>
      </c>
      <c r="K8315" s="2">
        <v>12.105263157894999</v>
      </c>
      <c r="L8315" s="2">
        <v>6.8421052631580004</v>
      </c>
      <c r="M8315" s="2">
        <v>15.789473684211</v>
      </c>
      <c r="N8315" s="2">
        <v>1.052631578947</v>
      </c>
      <c r="O8315" s="2">
        <v>38.947368421053</v>
      </c>
      <c r="P8315" s="2">
        <v>44.210526315788996</v>
      </c>
      <c r="Q8315" s="14">
        <v>16.842105263158</v>
      </c>
    </row>
    <row r="8316" spans="3:17" x14ac:dyDescent="0.25">
      <c r="C8316" s="122"/>
      <c r="D8316" s="120"/>
      <c r="E8316" s="4" t="s">
        <v>83</v>
      </c>
      <c r="F8316" s="5"/>
      <c r="G8316" s="6">
        <v>722</v>
      </c>
      <c r="H8316" s="7">
        <v>267</v>
      </c>
      <c r="I8316" s="1">
        <v>319</v>
      </c>
      <c r="J8316" s="1">
        <v>223</v>
      </c>
      <c r="K8316" s="1">
        <v>119</v>
      </c>
      <c r="L8316" s="1">
        <v>59</v>
      </c>
      <c r="M8316" s="1">
        <v>146</v>
      </c>
      <c r="N8316" s="1">
        <v>26</v>
      </c>
      <c r="O8316" s="1">
        <v>396</v>
      </c>
      <c r="P8316" s="1">
        <v>239</v>
      </c>
      <c r="Q8316" s="11">
        <v>87</v>
      </c>
    </row>
    <row r="8317" spans="3:17" x14ac:dyDescent="0.25">
      <c r="C8317" s="122"/>
      <c r="D8317" s="120"/>
      <c r="E8317" s="9"/>
      <c r="F8317" s="10"/>
      <c r="G8317" s="8">
        <v>100</v>
      </c>
      <c r="H8317" s="13">
        <v>36.980609418283002</v>
      </c>
      <c r="I8317" s="2">
        <v>44.182825484764997</v>
      </c>
      <c r="J8317" s="2">
        <v>30.886426592797999</v>
      </c>
      <c r="K8317" s="2">
        <v>16.481994459833999</v>
      </c>
      <c r="L8317" s="2">
        <v>8.1717451523549993</v>
      </c>
      <c r="M8317" s="2">
        <v>20.221606648199</v>
      </c>
      <c r="N8317" s="2">
        <v>3.6011080332410002</v>
      </c>
      <c r="O8317" s="2">
        <v>54.847645429362998</v>
      </c>
      <c r="P8317" s="2">
        <v>33.102493074792001</v>
      </c>
      <c r="Q8317" s="14">
        <v>12.049861495845001</v>
      </c>
    </row>
    <row r="8318" spans="3:17" x14ac:dyDescent="0.25">
      <c r="C8318" s="122"/>
      <c r="D8318" s="120"/>
      <c r="E8318" s="4" t="s">
        <v>91</v>
      </c>
      <c r="F8318" s="5"/>
      <c r="G8318" s="6">
        <v>117</v>
      </c>
      <c r="H8318" s="7">
        <v>27</v>
      </c>
      <c r="I8318" s="1">
        <v>49</v>
      </c>
      <c r="J8318" s="1">
        <v>29</v>
      </c>
      <c r="K8318" s="1">
        <v>18</v>
      </c>
      <c r="L8318" s="1">
        <v>10</v>
      </c>
      <c r="M8318" s="1">
        <v>19</v>
      </c>
      <c r="N8318" s="1">
        <v>3</v>
      </c>
      <c r="O8318" s="1">
        <v>63</v>
      </c>
      <c r="P8318" s="1">
        <v>41</v>
      </c>
      <c r="Q8318" s="11">
        <v>13</v>
      </c>
    </row>
    <row r="8319" spans="3:17" x14ac:dyDescent="0.25">
      <c r="C8319" s="122"/>
      <c r="D8319" s="120"/>
      <c r="E8319" s="9"/>
      <c r="F8319" s="10"/>
      <c r="G8319" s="8">
        <v>100</v>
      </c>
      <c r="H8319" s="13">
        <v>23.076923076922998</v>
      </c>
      <c r="I8319" s="2">
        <v>41.880341880342002</v>
      </c>
      <c r="J8319" s="2">
        <v>24.786324786325</v>
      </c>
      <c r="K8319" s="2">
        <v>15.384615384615</v>
      </c>
      <c r="L8319" s="2">
        <v>8.5470085470089998</v>
      </c>
      <c r="M8319" s="2">
        <v>16.239316239316</v>
      </c>
      <c r="N8319" s="2">
        <v>2.564102564103</v>
      </c>
      <c r="O8319" s="2">
        <v>53.846153846154003</v>
      </c>
      <c r="P8319" s="2">
        <v>35.042735042735004</v>
      </c>
      <c r="Q8319" s="14">
        <v>11.111111111111001</v>
      </c>
    </row>
    <row r="8320" spans="3:17" x14ac:dyDescent="0.25">
      <c r="C8320" s="122"/>
      <c r="D8320" s="120"/>
      <c r="E8320" s="4" t="s">
        <v>92</v>
      </c>
      <c r="F8320" s="5"/>
      <c r="G8320" s="6">
        <v>123</v>
      </c>
      <c r="H8320" s="7">
        <v>39</v>
      </c>
      <c r="I8320" s="1">
        <v>55</v>
      </c>
      <c r="J8320" s="1">
        <v>28</v>
      </c>
      <c r="K8320" s="1">
        <v>18</v>
      </c>
      <c r="L8320" s="1">
        <v>9</v>
      </c>
      <c r="M8320" s="1">
        <v>31</v>
      </c>
      <c r="N8320" s="1">
        <v>4</v>
      </c>
      <c r="O8320" s="1">
        <v>67</v>
      </c>
      <c r="P8320" s="1">
        <v>36</v>
      </c>
      <c r="Q8320" s="11">
        <v>20</v>
      </c>
    </row>
    <row r="8321" spans="2:17" x14ac:dyDescent="0.25">
      <c r="C8321" s="122"/>
      <c r="D8321" s="120"/>
      <c r="E8321" s="9"/>
      <c r="F8321" s="10"/>
      <c r="G8321" s="8">
        <v>100</v>
      </c>
      <c r="H8321" s="13">
        <v>31.707317073171001</v>
      </c>
      <c r="I8321" s="2">
        <v>44.715447154472002</v>
      </c>
      <c r="J8321" s="2">
        <v>22.764227642276001</v>
      </c>
      <c r="K8321" s="2">
        <v>14.634146341463</v>
      </c>
      <c r="L8321" s="2">
        <v>7.3170731707319998</v>
      </c>
      <c r="M8321" s="2">
        <v>25.203252032519998</v>
      </c>
      <c r="N8321" s="2">
        <v>3.2520325203249998</v>
      </c>
      <c r="O8321" s="2">
        <v>54.471544715447003</v>
      </c>
      <c r="P8321" s="2">
        <v>29.268292682927001</v>
      </c>
      <c r="Q8321" s="14">
        <v>16.260162601626</v>
      </c>
    </row>
    <row r="8322" spans="2:17" x14ac:dyDescent="0.25">
      <c r="C8322" s="122"/>
      <c r="D8322" s="120"/>
      <c r="E8322" s="4" t="s">
        <v>93</v>
      </c>
      <c r="F8322" s="5"/>
      <c r="G8322" s="6">
        <v>243</v>
      </c>
      <c r="H8322" s="7">
        <v>66</v>
      </c>
      <c r="I8322" s="1">
        <v>85</v>
      </c>
      <c r="J8322" s="1">
        <v>48</v>
      </c>
      <c r="K8322" s="1">
        <v>34</v>
      </c>
      <c r="L8322" s="1">
        <v>11</v>
      </c>
      <c r="M8322" s="1">
        <v>46</v>
      </c>
      <c r="N8322" s="1">
        <v>6</v>
      </c>
      <c r="O8322" s="1">
        <v>114</v>
      </c>
      <c r="P8322" s="1">
        <v>92</v>
      </c>
      <c r="Q8322" s="11">
        <v>37</v>
      </c>
    </row>
    <row r="8323" spans="2:17" x14ac:dyDescent="0.25">
      <c r="C8323" s="122"/>
      <c r="D8323" s="120"/>
      <c r="E8323" s="9"/>
      <c r="F8323" s="10"/>
      <c r="G8323" s="8">
        <v>100</v>
      </c>
      <c r="H8323" s="13">
        <v>27.16049382716</v>
      </c>
      <c r="I8323" s="2">
        <v>34.979423868312999</v>
      </c>
      <c r="J8323" s="2">
        <v>19.753086419753</v>
      </c>
      <c r="K8323" s="2">
        <v>13.991769547324999</v>
      </c>
      <c r="L8323" s="2">
        <v>4.5267489711930002</v>
      </c>
      <c r="M8323" s="2">
        <v>18.930041152263001</v>
      </c>
      <c r="N8323" s="2">
        <v>2.4691358024690002</v>
      </c>
      <c r="O8323" s="2">
        <v>46.913580246914002</v>
      </c>
      <c r="P8323" s="2">
        <v>37.860082304526998</v>
      </c>
      <c r="Q8323" s="14">
        <v>15.226337448560001</v>
      </c>
    </row>
    <row r="8324" spans="2:17" x14ac:dyDescent="0.25">
      <c r="C8324" s="122"/>
      <c r="D8324" s="120"/>
      <c r="E8324" s="4" t="s">
        <v>85</v>
      </c>
      <c r="F8324" s="5"/>
      <c r="G8324" s="6">
        <v>395</v>
      </c>
      <c r="H8324" s="7">
        <v>118</v>
      </c>
      <c r="I8324" s="1">
        <v>144</v>
      </c>
      <c r="J8324" s="1">
        <v>91</v>
      </c>
      <c r="K8324" s="1">
        <v>62</v>
      </c>
      <c r="L8324" s="1">
        <v>25</v>
      </c>
      <c r="M8324" s="1">
        <v>88</v>
      </c>
      <c r="N8324" s="1">
        <v>11</v>
      </c>
      <c r="O8324" s="1">
        <v>200</v>
      </c>
      <c r="P8324" s="1">
        <v>153</v>
      </c>
      <c r="Q8324" s="11">
        <v>42</v>
      </c>
    </row>
    <row r="8325" spans="2:17" x14ac:dyDescent="0.25">
      <c r="C8325" s="122"/>
      <c r="D8325" s="120"/>
      <c r="E8325" s="9"/>
      <c r="F8325" s="10"/>
      <c r="G8325" s="8">
        <v>100</v>
      </c>
      <c r="H8325" s="13">
        <v>29.873417721519001</v>
      </c>
      <c r="I8325" s="2">
        <v>36.455696202532003</v>
      </c>
      <c r="J8325" s="2">
        <v>23.037974683544</v>
      </c>
      <c r="K8325" s="2">
        <v>15.696202531646</v>
      </c>
      <c r="L8325" s="2">
        <v>6.3291139240509997</v>
      </c>
      <c r="M8325" s="2">
        <v>22.278481012657998</v>
      </c>
      <c r="N8325" s="2">
        <v>2.7848101265819998</v>
      </c>
      <c r="O8325" s="2">
        <v>50.632911392404999</v>
      </c>
      <c r="P8325" s="2">
        <v>38.734177215190002</v>
      </c>
      <c r="Q8325" s="14">
        <v>10.632911392404999</v>
      </c>
    </row>
    <row r="8326" spans="2:17" x14ac:dyDescent="0.25">
      <c r="C8326" s="122"/>
      <c r="D8326" s="120"/>
      <c r="E8326" s="4" t="s">
        <v>94</v>
      </c>
      <c r="F8326" s="5"/>
      <c r="G8326" s="6">
        <v>168</v>
      </c>
      <c r="H8326" s="7">
        <v>44</v>
      </c>
      <c r="I8326" s="1">
        <v>61</v>
      </c>
      <c r="J8326" s="1">
        <v>37</v>
      </c>
      <c r="K8326" s="1">
        <v>16</v>
      </c>
      <c r="L8326" s="1">
        <v>13</v>
      </c>
      <c r="M8326" s="1">
        <v>27</v>
      </c>
      <c r="N8326" s="1">
        <v>2</v>
      </c>
      <c r="O8326" s="1">
        <v>73</v>
      </c>
      <c r="P8326" s="1">
        <v>67</v>
      </c>
      <c r="Q8326" s="11">
        <v>28</v>
      </c>
    </row>
    <row r="8327" spans="2:17" x14ac:dyDescent="0.25">
      <c r="C8327" s="122"/>
      <c r="D8327" s="120"/>
      <c r="E8327" s="9"/>
      <c r="F8327" s="10"/>
      <c r="G8327" s="8">
        <v>100</v>
      </c>
      <c r="H8327" s="13">
        <v>26.190476190476002</v>
      </c>
      <c r="I8327" s="2">
        <v>36.309523809524002</v>
      </c>
      <c r="J8327" s="2">
        <v>22.023809523810002</v>
      </c>
      <c r="K8327" s="2">
        <v>9.5238095238099998</v>
      </c>
      <c r="L8327" s="2">
        <v>7.7380952380950001</v>
      </c>
      <c r="M8327" s="2">
        <v>16.071428571428999</v>
      </c>
      <c r="N8327" s="2">
        <v>1.190476190476</v>
      </c>
      <c r="O8327" s="2">
        <v>43.452380952380999</v>
      </c>
      <c r="P8327" s="2">
        <v>39.880952380952003</v>
      </c>
      <c r="Q8327" s="14">
        <v>16.666666666666998</v>
      </c>
    </row>
    <row r="8328" spans="2:17" x14ac:dyDescent="0.25">
      <c r="C8328" s="122"/>
      <c r="D8328" s="120"/>
      <c r="E8328" s="4" t="s">
        <v>95</v>
      </c>
      <c r="F8328" s="5"/>
      <c r="G8328" s="6">
        <v>68</v>
      </c>
      <c r="H8328" s="7">
        <v>16</v>
      </c>
      <c r="I8328" s="1">
        <v>23</v>
      </c>
      <c r="J8328" s="1">
        <v>16</v>
      </c>
      <c r="K8328" s="1">
        <v>8</v>
      </c>
      <c r="L8328" s="1">
        <v>3</v>
      </c>
      <c r="M8328" s="1">
        <v>14</v>
      </c>
      <c r="N8328" s="1">
        <v>3</v>
      </c>
      <c r="O8328" s="1">
        <v>30</v>
      </c>
      <c r="P8328" s="1">
        <v>32</v>
      </c>
      <c r="Q8328" s="11">
        <v>6</v>
      </c>
    </row>
    <row r="8329" spans="2:17" x14ac:dyDescent="0.25">
      <c r="C8329" s="122"/>
      <c r="D8329" s="120"/>
      <c r="E8329" s="9"/>
      <c r="F8329" s="10"/>
      <c r="G8329" s="8">
        <v>100</v>
      </c>
      <c r="H8329" s="13">
        <v>23.529411764706001</v>
      </c>
      <c r="I8329" s="2">
        <v>33.823529411765001</v>
      </c>
      <c r="J8329" s="2">
        <v>23.529411764706001</v>
      </c>
      <c r="K8329" s="2">
        <v>11.764705882353001</v>
      </c>
      <c r="L8329" s="2">
        <v>4.4117647058819998</v>
      </c>
      <c r="M8329" s="2">
        <v>20.588235294118</v>
      </c>
      <c r="N8329" s="2">
        <v>4.4117647058819998</v>
      </c>
      <c r="O8329" s="2">
        <v>44.117647058823998</v>
      </c>
      <c r="P8329" s="2">
        <v>47.058823529412003</v>
      </c>
      <c r="Q8329" s="14">
        <v>8.8235294117649996</v>
      </c>
    </row>
    <row r="8330" spans="2:17" x14ac:dyDescent="0.25">
      <c r="C8330" s="122"/>
      <c r="D8330" s="120"/>
      <c r="E8330" s="4" t="s">
        <v>87</v>
      </c>
      <c r="F8330" s="5"/>
      <c r="G8330" s="6">
        <v>278</v>
      </c>
      <c r="H8330" s="7">
        <v>79</v>
      </c>
      <c r="I8330" s="1">
        <v>104</v>
      </c>
      <c r="J8330" s="1">
        <v>72</v>
      </c>
      <c r="K8330" s="1">
        <v>31</v>
      </c>
      <c r="L8330" s="1">
        <v>21</v>
      </c>
      <c r="M8330" s="1">
        <v>48</v>
      </c>
      <c r="N8330" s="1">
        <v>6</v>
      </c>
      <c r="O8330" s="1">
        <v>132</v>
      </c>
      <c r="P8330" s="1">
        <v>103</v>
      </c>
      <c r="Q8330" s="11">
        <v>43</v>
      </c>
    </row>
    <row r="8331" spans="2:17" x14ac:dyDescent="0.25">
      <c r="C8331" s="126"/>
      <c r="D8331" s="123"/>
      <c r="E8331" s="67"/>
      <c r="F8331" s="58"/>
      <c r="G8331" s="75">
        <v>100</v>
      </c>
      <c r="H8331" s="83">
        <v>28.41726618705</v>
      </c>
      <c r="I8331" s="41">
        <v>37.410071942446002</v>
      </c>
      <c r="J8331" s="41">
        <v>25.899280575540001</v>
      </c>
      <c r="K8331" s="41">
        <v>11.151079136690999</v>
      </c>
      <c r="L8331" s="41">
        <v>7.5539568345320003</v>
      </c>
      <c r="M8331" s="41">
        <v>17.266187050359999</v>
      </c>
      <c r="N8331" s="41">
        <v>2.1582733812949999</v>
      </c>
      <c r="O8331" s="41">
        <v>47.482014388488999</v>
      </c>
      <c r="P8331" s="41">
        <v>37.050359712229998</v>
      </c>
      <c r="Q8331" s="84">
        <v>15.467625899281</v>
      </c>
    </row>
    <row r="8333" spans="2:17" x14ac:dyDescent="0.25">
      <c r="B8333" s="48" t="str">
        <f xml:space="preserve"> HYPERLINK("#'目次'!B46", "[40]")</f>
        <v>[40]</v>
      </c>
      <c r="C8333" s="35" t="s">
        <v>381</v>
      </c>
    </row>
    <row r="8336" spans="2:17" x14ac:dyDescent="0.25">
      <c r="C8336" s="35" t="s">
        <v>14</v>
      </c>
    </row>
    <row r="8337" spans="3:11" ht="50.4" x14ac:dyDescent="0.25">
      <c r="C8337" s="115"/>
      <c r="D8337" s="116"/>
      <c r="E8337" s="116"/>
      <c r="F8337" s="116"/>
      <c r="G8337" s="44" t="s">
        <v>15</v>
      </c>
      <c r="H8337" s="43" t="s">
        <v>382</v>
      </c>
      <c r="I8337" s="26" t="s">
        <v>383</v>
      </c>
      <c r="J8337" s="26" t="s">
        <v>384</v>
      </c>
      <c r="K8337" s="49" t="s">
        <v>18</v>
      </c>
    </row>
    <row r="8338" spans="3:11" x14ac:dyDescent="0.25">
      <c r="C8338" s="117"/>
      <c r="D8338" s="118"/>
      <c r="E8338" s="118"/>
      <c r="F8338" s="118"/>
      <c r="G8338" s="46"/>
      <c r="H8338" s="47"/>
      <c r="I8338" s="27"/>
      <c r="J8338" s="27"/>
      <c r="K8338" s="45"/>
    </row>
    <row r="8339" spans="3:11" x14ac:dyDescent="0.25">
      <c r="C8339" s="77"/>
      <c r="D8339" s="17"/>
      <c r="E8339" s="76" t="s">
        <v>15</v>
      </c>
      <c r="F8339" s="73"/>
      <c r="G8339" s="57">
        <v>2414</v>
      </c>
      <c r="H8339" s="31">
        <v>693</v>
      </c>
      <c r="I8339" s="31">
        <v>38</v>
      </c>
      <c r="J8339" s="31">
        <v>1521</v>
      </c>
      <c r="K8339" s="68">
        <v>162</v>
      </c>
    </row>
    <row r="8340" spans="3:11" x14ac:dyDescent="0.25">
      <c r="C8340" s="67"/>
      <c r="D8340" s="58"/>
      <c r="E8340" s="58"/>
      <c r="F8340" s="78"/>
      <c r="G8340" s="8">
        <v>100</v>
      </c>
      <c r="H8340" s="2">
        <v>28.707539353769999</v>
      </c>
      <c r="I8340" s="2">
        <v>1.574150787075</v>
      </c>
      <c r="J8340" s="2">
        <v>63.007456503728001</v>
      </c>
      <c r="K8340" s="14">
        <v>6.710853355427</v>
      </c>
    </row>
    <row r="8341" spans="3:11" x14ac:dyDescent="0.25">
      <c r="C8341" s="124" t="s">
        <v>19</v>
      </c>
      <c r="D8341" s="119" t="s">
        <v>20</v>
      </c>
      <c r="E8341" s="18" t="s">
        <v>21</v>
      </c>
      <c r="F8341" s="17"/>
      <c r="G8341" s="19">
        <v>1139</v>
      </c>
      <c r="H8341" s="21">
        <v>407</v>
      </c>
      <c r="I8341" s="3">
        <v>27</v>
      </c>
      <c r="J8341" s="3">
        <v>636</v>
      </c>
      <c r="K8341" s="22">
        <v>69</v>
      </c>
    </row>
    <row r="8342" spans="3:11" x14ac:dyDescent="0.25">
      <c r="C8342" s="125"/>
      <c r="D8342" s="120"/>
      <c r="E8342" s="9"/>
      <c r="F8342" s="10"/>
      <c r="G8342" s="8">
        <v>100</v>
      </c>
      <c r="H8342" s="13">
        <v>35.733099209833</v>
      </c>
      <c r="I8342" s="2">
        <v>2.3705004389819999</v>
      </c>
      <c r="J8342" s="2">
        <v>55.838454784899</v>
      </c>
      <c r="K8342" s="14">
        <v>6.0579455662859996</v>
      </c>
    </row>
    <row r="8343" spans="3:11" x14ac:dyDescent="0.25">
      <c r="C8343" s="125"/>
      <c r="D8343" s="120"/>
      <c r="E8343" s="4" t="s">
        <v>22</v>
      </c>
      <c r="F8343" s="5"/>
      <c r="G8343" s="6">
        <v>1275</v>
      </c>
      <c r="H8343" s="7">
        <v>286</v>
      </c>
      <c r="I8343" s="1">
        <v>11</v>
      </c>
      <c r="J8343" s="1">
        <v>885</v>
      </c>
      <c r="K8343" s="11">
        <v>93</v>
      </c>
    </row>
    <row r="8344" spans="3:11" x14ac:dyDescent="0.25">
      <c r="C8344" s="125"/>
      <c r="D8344" s="120"/>
      <c r="E8344" s="9"/>
      <c r="F8344" s="10"/>
      <c r="G8344" s="8">
        <v>100</v>
      </c>
      <c r="H8344" s="13">
        <v>22.431372549020001</v>
      </c>
      <c r="I8344" s="2">
        <v>0.86274509803900001</v>
      </c>
      <c r="J8344" s="2">
        <v>69.411764705882007</v>
      </c>
      <c r="K8344" s="14">
        <v>7.2941176470590001</v>
      </c>
    </row>
    <row r="8345" spans="3:11" x14ac:dyDescent="0.25">
      <c r="C8345" s="121" t="s">
        <v>23</v>
      </c>
      <c r="D8345" s="121" t="s">
        <v>24</v>
      </c>
      <c r="E8345" s="18" t="s">
        <v>25</v>
      </c>
      <c r="F8345" s="17"/>
      <c r="G8345" s="19">
        <v>515</v>
      </c>
      <c r="H8345" s="21">
        <v>265</v>
      </c>
      <c r="I8345" s="3">
        <v>13</v>
      </c>
      <c r="J8345" s="3">
        <v>219</v>
      </c>
      <c r="K8345" s="22">
        <v>18</v>
      </c>
    </row>
    <row r="8346" spans="3:11" x14ac:dyDescent="0.25">
      <c r="C8346" s="125"/>
      <c r="D8346" s="122"/>
      <c r="E8346" s="9"/>
      <c r="F8346" s="10"/>
      <c r="G8346" s="8">
        <v>100</v>
      </c>
      <c r="H8346" s="13">
        <v>51.456310679612002</v>
      </c>
      <c r="I8346" s="2">
        <v>2.5242718446599999</v>
      </c>
      <c r="J8346" s="2">
        <v>42.524271844659999</v>
      </c>
      <c r="K8346" s="14">
        <v>3.495145631068</v>
      </c>
    </row>
    <row r="8347" spans="3:11" x14ac:dyDescent="0.25">
      <c r="C8347" s="125"/>
      <c r="D8347" s="122"/>
      <c r="E8347" s="4" t="s">
        <v>26</v>
      </c>
      <c r="F8347" s="5"/>
      <c r="G8347" s="6">
        <v>718</v>
      </c>
      <c r="H8347" s="7">
        <v>270</v>
      </c>
      <c r="I8347" s="1">
        <v>10</v>
      </c>
      <c r="J8347" s="1">
        <v>408</v>
      </c>
      <c r="K8347" s="11">
        <v>30</v>
      </c>
    </row>
    <row r="8348" spans="3:11" x14ac:dyDescent="0.25">
      <c r="C8348" s="125"/>
      <c r="D8348" s="122"/>
      <c r="E8348" s="9"/>
      <c r="F8348" s="10"/>
      <c r="G8348" s="8">
        <v>100</v>
      </c>
      <c r="H8348" s="13">
        <v>37.604456824513001</v>
      </c>
      <c r="I8348" s="2">
        <v>1.392757660167</v>
      </c>
      <c r="J8348" s="2">
        <v>56.824512534819</v>
      </c>
      <c r="K8348" s="14">
        <v>4.1782729805010002</v>
      </c>
    </row>
    <row r="8349" spans="3:11" x14ac:dyDescent="0.25">
      <c r="C8349" s="125"/>
      <c r="D8349" s="122"/>
      <c r="E8349" s="4" t="s">
        <v>27</v>
      </c>
      <c r="F8349" s="5"/>
      <c r="G8349" s="6">
        <v>492</v>
      </c>
      <c r="H8349" s="7">
        <v>105</v>
      </c>
      <c r="I8349" s="1">
        <v>9</v>
      </c>
      <c r="J8349" s="1">
        <v>349</v>
      </c>
      <c r="K8349" s="11">
        <v>29</v>
      </c>
    </row>
    <row r="8350" spans="3:11" x14ac:dyDescent="0.25">
      <c r="C8350" s="125"/>
      <c r="D8350" s="122"/>
      <c r="E8350" s="9"/>
      <c r="F8350" s="10"/>
      <c r="G8350" s="8">
        <v>100</v>
      </c>
      <c r="H8350" s="13">
        <v>21.341463414633999</v>
      </c>
      <c r="I8350" s="2">
        <v>1.829268292683</v>
      </c>
      <c r="J8350" s="2">
        <v>70.934959349593001</v>
      </c>
      <c r="K8350" s="14">
        <v>5.8943089430890003</v>
      </c>
    </row>
    <row r="8351" spans="3:11" x14ac:dyDescent="0.25">
      <c r="C8351" s="125"/>
      <c r="D8351" s="122"/>
      <c r="E8351" s="4" t="s">
        <v>28</v>
      </c>
      <c r="F8351" s="5"/>
      <c r="G8351" s="6">
        <v>390</v>
      </c>
      <c r="H8351" s="7">
        <v>38</v>
      </c>
      <c r="I8351" s="1">
        <v>6</v>
      </c>
      <c r="J8351" s="1">
        <v>300</v>
      </c>
      <c r="K8351" s="11">
        <v>46</v>
      </c>
    </row>
    <row r="8352" spans="3:11" x14ac:dyDescent="0.25">
      <c r="C8352" s="125"/>
      <c r="D8352" s="122"/>
      <c r="E8352" s="9"/>
      <c r="F8352" s="10"/>
      <c r="G8352" s="8">
        <v>100</v>
      </c>
      <c r="H8352" s="13">
        <v>9.7435897435900003</v>
      </c>
      <c r="I8352" s="2">
        <v>1.538461538462</v>
      </c>
      <c r="J8352" s="2">
        <v>76.923076923077005</v>
      </c>
      <c r="K8352" s="14">
        <v>11.794871794872</v>
      </c>
    </row>
    <row r="8353" spans="3:11" x14ac:dyDescent="0.25">
      <c r="C8353" s="125"/>
      <c r="D8353" s="122"/>
      <c r="E8353" s="4" t="s">
        <v>29</v>
      </c>
      <c r="F8353" s="5"/>
      <c r="G8353" s="6">
        <v>206</v>
      </c>
      <c r="H8353" s="7">
        <v>12</v>
      </c>
      <c r="I8353" s="1">
        <v>0</v>
      </c>
      <c r="J8353" s="1">
        <v>171</v>
      </c>
      <c r="K8353" s="11">
        <v>23</v>
      </c>
    </row>
    <row r="8354" spans="3:11" x14ac:dyDescent="0.25">
      <c r="C8354" s="125"/>
      <c r="D8354" s="122"/>
      <c r="E8354" s="9"/>
      <c r="F8354" s="10"/>
      <c r="G8354" s="8">
        <v>100</v>
      </c>
      <c r="H8354" s="13">
        <v>5.8252427184469999</v>
      </c>
      <c r="I8354" s="16">
        <v>0</v>
      </c>
      <c r="J8354" s="2">
        <v>83.009708737864003</v>
      </c>
      <c r="K8354" s="14">
        <v>11.165048543689</v>
      </c>
    </row>
    <row r="8355" spans="3:11" x14ac:dyDescent="0.25">
      <c r="C8355" s="125"/>
      <c r="D8355" s="122"/>
      <c r="E8355" s="4" t="s">
        <v>30</v>
      </c>
      <c r="F8355" s="5"/>
      <c r="G8355" s="6">
        <v>76</v>
      </c>
      <c r="H8355" s="7">
        <v>2</v>
      </c>
      <c r="I8355" s="1">
        <v>0</v>
      </c>
      <c r="J8355" s="1">
        <v>61</v>
      </c>
      <c r="K8355" s="11">
        <v>13</v>
      </c>
    </row>
    <row r="8356" spans="3:11" x14ac:dyDescent="0.25">
      <c r="C8356" s="125"/>
      <c r="D8356" s="122"/>
      <c r="E8356" s="9"/>
      <c r="F8356" s="10"/>
      <c r="G8356" s="8">
        <v>100</v>
      </c>
      <c r="H8356" s="13">
        <v>2.6315789473679998</v>
      </c>
      <c r="I8356" s="16">
        <v>0</v>
      </c>
      <c r="J8356" s="2">
        <v>80.263157894737006</v>
      </c>
      <c r="K8356" s="14">
        <v>17.105263157894999</v>
      </c>
    </row>
    <row r="8357" spans="3:11" x14ac:dyDescent="0.25">
      <c r="C8357" s="125"/>
      <c r="D8357" s="122"/>
      <c r="E8357" s="4" t="s">
        <v>31</v>
      </c>
      <c r="F8357" s="5"/>
      <c r="G8357" s="6">
        <v>17</v>
      </c>
      <c r="H8357" s="7">
        <v>1</v>
      </c>
      <c r="I8357" s="1">
        <v>0</v>
      </c>
      <c r="J8357" s="1">
        <v>13</v>
      </c>
      <c r="K8357" s="11">
        <v>3</v>
      </c>
    </row>
    <row r="8358" spans="3:11" x14ac:dyDescent="0.25">
      <c r="C8358" s="125"/>
      <c r="D8358" s="122"/>
      <c r="E8358" s="9"/>
      <c r="F8358" s="10"/>
      <c r="G8358" s="8">
        <v>100</v>
      </c>
      <c r="H8358" s="13">
        <v>5.8823529411760003</v>
      </c>
      <c r="I8358" s="16">
        <v>0</v>
      </c>
      <c r="J8358" s="2">
        <v>76.470588235294002</v>
      </c>
      <c r="K8358" s="14">
        <v>17.647058823529001</v>
      </c>
    </row>
    <row r="8359" spans="3:11" x14ac:dyDescent="0.25">
      <c r="C8359" s="125"/>
      <c r="D8359" s="122"/>
      <c r="E8359" s="4" t="s">
        <v>32</v>
      </c>
      <c r="F8359" s="5"/>
      <c r="G8359" s="6">
        <v>1233</v>
      </c>
      <c r="H8359" s="7">
        <v>535</v>
      </c>
      <c r="I8359" s="1">
        <v>23</v>
      </c>
      <c r="J8359" s="1">
        <v>627</v>
      </c>
      <c r="K8359" s="11">
        <v>48</v>
      </c>
    </row>
    <row r="8360" spans="3:11" x14ac:dyDescent="0.25">
      <c r="C8360" s="125"/>
      <c r="D8360" s="122"/>
      <c r="E8360" s="9"/>
      <c r="F8360" s="10"/>
      <c r="G8360" s="8">
        <v>100</v>
      </c>
      <c r="H8360" s="13">
        <v>43.390105433900999</v>
      </c>
      <c r="I8360" s="2">
        <v>1.865369018654</v>
      </c>
      <c r="J8360" s="2">
        <v>50.851581508515999</v>
      </c>
      <c r="K8360" s="14">
        <v>3.892944038929</v>
      </c>
    </row>
    <row r="8361" spans="3:11" x14ac:dyDescent="0.25">
      <c r="C8361" s="125"/>
      <c r="D8361" s="122"/>
      <c r="E8361" s="4" t="s">
        <v>33</v>
      </c>
      <c r="F8361" s="5"/>
      <c r="G8361" s="6">
        <v>882</v>
      </c>
      <c r="H8361" s="7">
        <v>143</v>
      </c>
      <c r="I8361" s="1">
        <v>15</v>
      </c>
      <c r="J8361" s="1">
        <v>649</v>
      </c>
      <c r="K8361" s="11">
        <v>75</v>
      </c>
    </row>
    <row r="8362" spans="3:11" x14ac:dyDescent="0.25">
      <c r="C8362" s="125"/>
      <c r="D8362" s="122"/>
      <c r="E8362" s="9"/>
      <c r="F8362" s="10"/>
      <c r="G8362" s="8">
        <v>100</v>
      </c>
      <c r="H8362" s="13">
        <v>16.213151927437998</v>
      </c>
      <c r="I8362" s="2">
        <v>1.700680272109</v>
      </c>
      <c r="J8362" s="2">
        <v>73.582766439908994</v>
      </c>
      <c r="K8362" s="14">
        <v>8.5034013605440002</v>
      </c>
    </row>
    <row r="8363" spans="3:11" x14ac:dyDescent="0.25">
      <c r="C8363" s="125"/>
      <c r="D8363" s="122"/>
      <c r="E8363" s="4" t="s">
        <v>34</v>
      </c>
      <c r="F8363" s="5"/>
      <c r="G8363" s="6">
        <v>299</v>
      </c>
      <c r="H8363" s="7">
        <v>15</v>
      </c>
      <c r="I8363" s="1">
        <v>0</v>
      </c>
      <c r="J8363" s="1">
        <v>245</v>
      </c>
      <c r="K8363" s="11">
        <v>39</v>
      </c>
    </row>
    <row r="8364" spans="3:11" x14ac:dyDescent="0.25">
      <c r="C8364" s="125"/>
      <c r="D8364" s="122"/>
      <c r="E8364" s="9"/>
      <c r="F8364" s="10"/>
      <c r="G8364" s="8">
        <v>100</v>
      </c>
      <c r="H8364" s="13">
        <v>5.0167224080270003</v>
      </c>
      <c r="I8364" s="16">
        <v>0</v>
      </c>
      <c r="J8364" s="2">
        <v>81.939799331103998</v>
      </c>
      <c r="K8364" s="14">
        <v>13.04347826087</v>
      </c>
    </row>
    <row r="8365" spans="3:11" x14ac:dyDescent="0.25">
      <c r="C8365" s="125"/>
      <c r="D8365" s="122"/>
      <c r="E8365" s="4" t="s">
        <v>35</v>
      </c>
      <c r="F8365" s="5"/>
      <c r="G8365" s="6">
        <v>1181</v>
      </c>
      <c r="H8365" s="7">
        <v>158</v>
      </c>
      <c r="I8365" s="1">
        <v>15</v>
      </c>
      <c r="J8365" s="1">
        <v>894</v>
      </c>
      <c r="K8365" s="11">
        <v>114</v>
      </c>
    </row>
    <row r="8366" spans="3:11" x14ac:dyDescent="0.25">
      <c r="C8366" s="125"/>
      <c r="D8366" s="122"/>
      <c r="E8366" s="9"/>
      <c r="F8366" s="10"/>
      <c r="G8366" s="8">
        <v>100</v>
      </c>
      <c r="H8366" s="13">
        <v>13.378492802709999</v>
      </c>
      <c r="I8366" s="2">
        <v>1.2701100762069999</v>
      </c>
      <c r="J8366" s="2">
        <v>75.698560541914006</v>
      </c>
      <c r="K8366" s="14">
        <v>9.6528365791699997</v>
      </c>
    </row>
    <row r="8367" spans="3:11" x14ac:dyDescent="0.25">
      <c r="C8367" s="125"/>
      <c r="D8367" s="121" t="s">
        <v>21</v>
      </c>
      <c r="E8367" s="18" t="s">
        <v>25</v>
      </c>
      <c r="F8367" s="17"/>
      <c r="G8367" s="19">
        <v>268</v>
      </c>
      <c r="H8367" s="21">
        <v>156</v>
      </c>
      <c r="I8367" s="3">
        <v>9</v>
      </c>
      <c r="J8367" s="3">
        <v>95</v>
      </c>
      <c r="K8367" s="22">
        <v>8</v>
      </c>
    </row>
    <row r="8368" spans="3:11" x14ac:dyDescent="0.25">
      <c r="C8368" s="125"/>
      <c r="D8368" s="122"/>
      <c r="E8368" s="9"/>
      <c r="F8368" s="10"/>
      <c r="G8368" s="8">
        <v>100</v>
      </c>
      <c r="H8368" s="13">
        <v>58.208955223880999</v>
      </c>
      <c r="I8368" s="2">
        <v>3.3582089552240002</v>
      </c>
      <c r="J8368" s="2">
        <v>35.447761194030001</v>
      </c>
      <c r="K8368" s="14">
        <v>2.985074626866</v>
      </c>
    </row>
    <row r="8369" spans="3:11" x14ac:dyDescent="0.25">
      <c r="C8369" s="125"/>
      <c r="D8369" s="122"/>
      <c r="E8369" s="4" t="s">
        <v>26</v>
      </c>
      <c r="F8369" s="5"/>
      <c r="G8369" s="6">
        <v>338</v>
      </c>
      <c r="H8369" s="7">
        <v>157</v>
      </c>
      <c r="I8369" s="1">
        <v>8</v>
      </c>
      <c r="J8369" s="1">
        <v>163</v>
      </c>
      <c r="K8369" s="11">
        <v>10</v>
      </c>
    </row>
    <row r="8370" spans="3:11" x14ac:dyDescent="0.25">
      <c r="C8370" s="125"/>
      <c r="D8370" s="122"/>
      <c r="E8370" s="9"/>
      <c r="F8370" s="10"/>
      <c r="G8370" s="8">
        <v>100</v>
      </c>
      <c r="H8370" s="13">
        <v>46.449704142012003</v>
      </c>
      <c r="I8370" s="2">
        <v>2.3668639053249998</v>
      </c>
      <c r="J8370" s="2">
        <v>48.224852071005998</v>
      </c>
      <c r="K8370" s="14">
        <v>2.9585798816570001</v>
      </c>
    </row>
    <row r="8371" spans="3:11" x14ac:dyDescent="0.25">
      <c r="C8371" s="125"/>
      <c r="D8371" s="122"/>
      <c r="E8371" s="4" t="s">
        <v>27</v>
      </c>
      <c r="F8371" s="5"/>
      <c r="G8371" s="6">
        <v>241</v>
      </c>
      <c r="H8371" s="7">
        <v>68</v>
      </c>
      <c r="I8371" s="1">
        <v>6</v>
      </c>
      <c r="J8371" s="1">
        <v>154</v>
      </c>
      <c r="K8371" s="11">
        <v>13</v>
      </c>
    </row>
    <row r="8372" spans="3:11" x14ac:dyDescent="0.25">
      <c r="C8372" s="125"/>
      <c r="D8372" s="122"/>
      <c r="E8372" s="9"/>
      <c r="F8372" s="10"/>
      <c r="G8372" s="8">
        <v>100</v>
      </c>
      <c r="H8372" s="13">
        <v>28.215767634854998</v>
      </c>
      <c r="I8372" s="2">
        <v>2.4896265560169999</v>
      </c>
      <c r="J8372" s="2">
        <v>63.900414937759002</v>
      </c>
      <c r="K8372" s="14">
        <v>5.3941908713690001</v>
      </c>
    </row>
    <row r="8373" spans="3:11" x14ac:dyDescent="0.25">
      <c r="C8373" s="125"/>
      <c r="D8373" s="122"/>
      <c r="E8373" s="4" t="s">
        <v>28</v>
      </c>
      <c r="F8373" s="5"/>
      <c r="G8373" s="6">
        <v>180</v>
      </c>
      <c r="H8373" s="7">
        <v>18</v>
      </c>
      <c r="I8373" s="1">
        <v>4</v>
      </c>
      <c r="J8373" s="1">
        <v>138</v>
      </c>
      <c r="K8373" s="11">
        <v>20</v>
      </c>
    </row>
    <row r="8374" spans="3:11" x14ac:dyDescent="0.25">
      <c r="C8374" s="125"/>
      <c r="D8374" s="122"/>
      <c r="E8374" s="9"/>
      <c r="F8374" s="10"/>
      <c r="G8374" s="8">
        <v>100</v>
      </c>
      <c r="H8374" s="13">
        <v>10</v>
      </c>
      <c r="I8374" s="2">
        <v>2.2222222222219998</v>
      </c>
      <c r="J8374" s="2">
        <v>76.666666666666998</v>
      </c>
      <c r="K8374" s="14">
        <v>11.111111111111001</v>
      </c>
    </row>
    <row r="8375" spans="3:11" x14ac:dyDescent="0.25">
      <c r="C8375" s="125"/>
      <c r="D8375" s="122"/>
      <c r="E8375" s="4" t="s">
        <v>29</v>
      </c>
      <c r="F8375" s="5"/>
      <c r="G8375" s="6">
        <v>83</v>
      </c>
      <c r="H8375" s="7">
        <v>6</v>
      </c>
      <c r="I8375" s="1">
        <v>0</v>
      </c>
      <c r="J8375" s="1">
        <v>66</v>
      </c>
      <c r="K8375" s="11">
        <v>11</v>
      </c>
    </row>
    <row r="8376" spans="3:11" x14ac:dyDescent="0.25">
      <c r="C8376" s="125"/>
      <c r="D8376" s="122"/>
      <c r="E8376" s="9"/>
      <c r="F8376" s="10"/>
      <c r="G8376" s="8">
        <v>100</v>
      </c>
      <c r="H8376" s="13">
        <v>7.2289156626509996</v>
      </c>
      <c r="I8376" s="16">
        <v>0</v>
      </c>
      <c r="J8376" s="2">
        <v>79.518072289157004</v>
      </c>
      <c r="K8376" s="14">
        <v>13.253012048193</v>
      </c>
    </row>
    <row r="8377" spans="3:11" x14ac:dyDescent="0.25">
      <c r="C8377" s="125"/>
      <c r="D8377" s="122"/>
      <c r="E8377" s="4" t="s">
        <v>30</v>
      </c>
      <c r="F8377" s="5"/>
      <c r="G8377" s="6">
        <v>26</v>
      </c>
      <c r="H8377" s="7">
        <v>1</v>
      </c>
      <c r="I8377" s="1">
        <v>0</v>
      </c>
      <c r="J8377" s="1">
        <v>19</v>
      </c>
      <c r="K8377" s="11">
        <v>6</v>
      </c>
    </row>
    <row r="8378" spans="3:11" x14ac:dyDescent="0.25">
      <c r="C8378" s="125"/>
      <c r="D8378" s="122"/>
      <c r="E8378" s="9"/>
      <c r="F8378" s="10"/>
      <c r="G8378" s="8">
        <v>100</v>
      </c>
      <c r="H8378" s="13">
        <v>3.8461538461539999</v>
      </c>
      <c r="I8378" s="16">
        <v>0</v>
      </c>
      <c r="J8378" s="2">
        <v>73.076923076922995</v>
      </c>
      <c r="K8378" s="14">
        <v>23.076923076922998</v>
      </c>
    </row>
    <row r="8379" spans="3:11" x14ac:dyDescent="0.25">
      <c r="C8379" s="125"/>
      <c r="D8379" s="122"/>
      <c r="E8379" s="4" t="s">
        <v>31</v>
      </c>
      <c r="F8379" s="5"/>
      <c r="G8379" s="6">
        <v>3</v>
      </c>
      <c r="H8379" s="7">
        <v>1</v>
      </c>
      <c r="I8379" s="1">
        <v>0</v>
      </c>
      <c r="J8379" s="1">
        <v>1</v>
      </c>
      <c r="K8379" s="11">
        <v>1</v>
      </c>
    </row>
    <row r="8380" spans="3:11" x14ac:dyDescent="0.25">
      <c r="C8380" s="125"/>
      <c r="D8380" s="122"/>
      <c r="E8380" s="9"/>
      <c r="F8380" s="10"/>
      <c r="G8380" s="8">
        <v>100</v>
      </c>
      <c r="H8380" s="13">
        <v>33.333333333333002</v>
      </c>
      <c r="I8380" s="16">
        <v>0</v>
      </c>
      <c r="J8380" s="2">
        <v>33.333333333333002</v>
      </c>
      <c r="K8380" s="14">
        <v>33.333333333333002</v>
      </c>
    </row>
    <row r="8381" spans="3:11" x14ac:dyDescent="0.25">
      <c r="C8381" s="125"/>
      <c r="D8381" s="122"/>
      <c r="E8381" s="4" t="s">
        <v>32</v>
      </c>
      <c r="F8381" s="5"/>
      <c r="G8381" s="6">
        <v>606</v>
      </c>
      <c r="H8381" s="7">
        <v>313</v>
      </c>
      <c r="I8381" s="1">
        <v>17</v>
      </c>
      <c r="J8381" s="1">
        <v>258</v>
      </c>
      <c r="K8381" s="11">
        <v>18</v>
      </c>
    </row>
    <row r="8382" spans="3:11" x14ac:dyDescent="0.25">
      <c r="C8382" s="125"/>
      <c r="D8382" s="122"/>
      <c r="E8382" s="9"/>
      <c r="F8382" s="10"/>
      <c r="G8382" s="8">
        <v>100</v>
      </c>
      <c r="H8382" s="13">
        <v>51.650165016502001</v>
      </c>
      <c r="I8382" s="2">
        <v>2.8052805280530002</v>
      </c>
      <c r="J8382" s="2">
        <v>42.574257425742999</v>
      </c>
      <c r="K8382" s="14">
        <v>2.970297029703</v>
      </c>
    </row>
    <row r="8383" spans="3:11" x14ac:dyDescent="0.25">
      <c r="C8383" s="125"/>
      <c r="D8383" s="122"/>
      <c r="E8383" s="4" t="s">
        <v>33</v>
      </c>
      <c r="F8383" s="5"/>
      <c r="G8383" s="6">
        <v>421</v>
      </c>
      <c r="H8383" s="7">
        <v>86</v>
      </c>
      <c r="I8383" s="1">
        <v>10</v>
      </c>
      <c r="J8383" s="1">
        <v>292</v>
      </c>
      <c r="K8383" s="11">
        <v>33</v>
      </c>
    </row>
    <row r="8384" spans="3:11" x14ac:dyDescent="0.25">
      <c r="C8384" s="125"/>
      <c r="D8384" s="122"/>
      <c r="E8384" s="9"/>
      <c r="F8384" s="10"/>
      <c r="G8384" s="8">
        <v>100</v>
      </c>
      <c r="H8384" s="13">
        <v>20.427553444181001</v>
      </c>
      <c r="I8384" s="2">
        <v>2.375296912114</v>
      </c>
      <c r="J8384" s="2">
        <v>69.358669833728996</v>
      </c>
      <c r="K8384" s="14">
        <v>7.8384798099759996</v>
      </c>
    </row>
    <row r="8385" spans="3:11" x14ac:dyDescent="0.25">
      <c r="C8385" s="125"/>
      <c r="D8385" s="122"/>
      <c r="E8385" s="4" t="s">
        <v>34</v>
      </c>
      <c r="F8385" s="5"/>
      <c r="G8385" s="6">
        <v>112</v>
      </c>
      <c r="H8385" s="7">
        <v>8</v>
      </c>
      <c r="I8385" s="1">
        <v>0</v>
      </c>
      <c r="J8385" s="1">
        <v>86</v>
      </c>
      <c r="K8385" s="11">
        <v>18</v>
      </c>
    </row>
    <row r="8386" spans="3:11" x14ac:dyDescent="0.25">
      <c r="C8386" s="125"/>
      <c r="D8386" s="122"/>
      <c r="E8386" s="9"/>
      <c r="F8386" s="10"/>
      <c r="G8386" s="8">
        <v>100</v>
      </c>
      <c r="H8386" s="13">
        <v>7.1428571428570002</v>
      </c>
      <c r="I8386" s="16">
        <v>0</v>
      </c>
      <c r="J8386" s="2">
        <v>76.785714285713993</v>
      </c>
      <c r="K8386" s="14">
        <v>16.071428571428999</v>
      </c>
    </row>
    <row r="8387" spans="3:11" x14ac:dyDescent="0.25">
      <c r="C8387" s="125"/>
      <c r="D8387" s="122"/>
      <c r="E8387" s="4" t="s">
        <v>35</v>
      </c>
      <c r="F8387" s="5"/>
      <c r="G8387" s="6">
        <v>533</v>
      </c>
      <c r="H8387" s="7">
        <v>94</v>
      </c>
      <c r="I8387" s="1">
        <v>10</v>
      </c>
      <c r="J8387" s="1">
        <v>378</v>
      </c>
      <c r="K8387" s="11">
        <v>51</v>
      </c>
    </row>
    <row r="8388" spans="3:11" x14ac:dyDescent="0.25">
      <c r="C8388" s="125"/>
      <c r="D8388" s="122"/>
      <c r="E8388" s="9"/>
      <c r="F8388" s="10"/>
      <c r="G8388" s="8">
        <v>100</v>
      </c>
      <c r="H8388" s="13">
        <v>17.636022514071001</v>
      </c>
      <c r="I8388" s="2">
        <v>1.8761726078800001</v>
      </c>
      <c r="J8388" s="2">
        <v>70.919324577861005</v>
      </c>
      <c r="K8388" s="14">
        <v>9.5684803001879999</v>
      </c>
    </row>
    <row r="8389" spans="3:11" x14ac:dyDescent="0.25">
      <c r="C8389" s="125"/>
      <c r="D8389" s="121" t="s">
        <v>22</v>
      </c>
      <c r="E8389" s="18" t="s">
        <v>25</v>
      </c>
      <c r="F8389" s="17"/>
      <c r="G8389" s="19">
        <v>247</v>
      </c>
      <c r="H8389" s="21">
        <v>109</v>
      </c>
      <c r="I8389" s="3">
        <v>4</v>
      </c>
      <c r="J8389" s="3">
        <v>124</v>
      </c>
      <c r="K8389" s="22">
        <v>10</v>
      </c>
    </row>
    <row r="8390" spans="3:11" x14ac:dyDescent="0.25">
      <c r="C8390" s="125"/>
      <c r="D8390" s="122"/>
      <c r="E8390" s="9"/>
      <c r="F8390" s="10"/>
      <c r="G8390" s="8">
        <v>100</v>
      </c>
      <c r="H8390" s="13">
        <v>44.129554655870002</v>
      </c>
      <c r="I8390" s="2">
        <v>1.619433198381</v>
      </c>
      <c r="J8390" s="2">
        <v>50.202429149798</v>
      </c>
      <c r="K8390" s="14">
        <v>4.0485829959509996</v>
      </c>
    </row>
    <row r="8391" spans="3:11" x14ac:dyDescent="0.25">
      <c r="C8391" s="125"/>
      <c r="D8391" s="122"/>
      <c r="E8391" s="4" t="s">
        <v>26</v>
      </c>
      <c r="F8391" s="5"/>
      <c r="G8391" s="6">
        <v>380</v>
      </c>
      <c r="H8391" s="7">
        <v>113</v>
      </c>
      <c r="I8391" s="1">
        <v>2</v>
      </c>
      <c r="J8391" s="1">
        <v>245</v>
      </c>
      <c r="K8391" s="11">
        <v>20</v>
      </c>
    </row>
    <row r="8392" spans="3:11" x14ac:dyDescent="0.25">
      <c r="C8392" s="125"/>
      <c r="D8392" s="122"/>
      <c r="E8392" s="9"/>
      <c r="F8392" s="10"/>
      <c r="G8392" s="8">
        <v>100</v>
      </c>
      <c r="H8392" s="13">
        <v>29.736842105263001</v>
      </c>
      <c r="I8392" s="2">
        <v>0.52631578947400004</v>
      </c>
      <c r="J8392" s="2">
        <v>64.473684210526002</v>
      </c>
      <c r="K8392" s="14">
        <v>5.2631578947369997</v>
      </c>
    </row>
    <row r="8393" spans="3:11" x14ac:dyDescent="0.25">
      <c r="C8393" s="125"/>
      <c r="D8393" s="122"/>
      <c r="E8393" s="4" t="s">
        <v>27</v>
      </c>
      <c r="F8393" s="5"/>
      <c r="G8393" s="6">
        <v>251</v>
      </c>
      <c r="H8393" s="7">
        <v>37</v>
      </c>
      <c r="I8393" s="1">
        <v>3</v>
      </c>
      <c r="J8393" s="1">
        <v>195</v>
      </c>
      <c r="K8393" s="11">
        <v>16</v>
      </c>
    </row>
    <row r="8394" spans="3:11" x14ac:dyDescent="0.25">
      <c r="C8394" s="125"/>
      <c r="D8394" s="122"/>
      <c r="E8394" s="9"/>
      <c r="F8394" s="10"/>
      <c r="G8394" s="8">
        <v>100</v>
      </c>
      <c r="H8394" s="13">
        <v>14.741035856573999</v>
      </c>
      <c r="I8394" s="2">
        <v>1.1952191235059999</v>
      </c>
      <c r="J8394" s="2">
        <v>77.689243027887997</v>
      </c>
      <c r="K8394" s="14">
        <v>6.3745019920320001</v>
      </c>
    </row>
    <row r="8395" spans="3:11" x14ac:dyDescent="0.25">
      <c r="C8395" s="125"/>
      <c r="D8395" s="122"/>
      <c r="E8395" s="4" t="s">
        <v>28</v>
      </c>
      <c r="F8395" s="5"/>
      <c r="G8395" s="6">
        <v>210</v>
      </c>
      <c r="H8395" s="7">
        <v>20</v>
      </c>
      <c r="I8395" s="1">
        <v>2</v>
      </c>
      <c r="J8395" s="1">
        <v>162</v>
      </c>
      <c r="K8395" s="11">
        <v>26</v>
      </c>
    </row>
    <row r="8396" spans="3:11" x14ac:dyDescent="0.25">
      <c r="C8396" s="125"/>
      <c r="D8396" s="122"/>
      <c r="E8396" s="9"/>
      <c r="F8396" s="10"/>
      <c r="G8396" s="8">
        <v>100</v>
      </c>
      <c r="H8396" s="13">
        <v>9.5238095238099998</v>
      </c>
      <c r="I8396" s="2">
        <v>0.95238095238099996</v>
      </c>
      <c r="J8396" s="2">
        <v>77.142857142856997</v>
      </c>
      <c r="K8396" s="14">
        <v>12.380952380951999</v>
      </c>
    </row>
    <row r="8397" spans="3:11" x14ac:dyDescent="0.25">
      <c r="C8397" s="125"/>
      <c r="D8397" s="122"/>
      <c r="E8397" s="4" t="s">
        <v>29</v>
      </c>
      <c r="F8397" s="5"/>
      <c r="G8397" s="6">
        <v>123</v>
      </c>
      <c r="H8397" s="7">
        <v>6</v>
      </c>
      <c r="I8397" s="1">
        <v>0</v>
      </c>
      <c r="J8397" s="1">
        <v>105</v>
      </c>
      <c r="K8397" s="11">
        <v>12</v>
      </c>
    </row>
    <row r="8398" spans="3:11" x14ac:dyDescent="0.25">
      <c r="C8398" s="125"/>
      <c r="D8398" s="122"/>
      <c r="E8398" s="9"/>
      <c r="F8398" s="10"/>
      <c r="G8398" s="8">
        <v>100</v>
      </c>
      <c r="H8398" s="13">
        <v>4.8780487804880002</v>
      </c>
      <c r="I8398" s="16">
        <v>0</v>
      </c>
      <c r="J8398" s="2">
        <v>85.365853658537006</v>
      </c>
      <c r="K8398" s="14">
        <v>9.7560975609760003</v>
      </c>
    </row>
    <row r="8399" spans="3:11" x14ac:dyDescent="0.25">
      <c r="C8399" s="125"/>
      <c r="D8399" s="122"/>
      <c r="E8399" s="4" t="s">
        <v>30</v>
      </c>
      <c r="F8399" s="5"/>
      <c r="G8399" s="6">
        <v>50</v>
      </c>
      <c r="H8399" s="7">
        <v>1</v>
      </c>
      <c r="I8399" s="1">
        <v>0</v>
      </c>
      <c r="J8399" s="1">
        <v>42</v>
      </c>
      <c r="K8399" s="11">
        <v>7</v>
      </c>
    </row>
    <row r="8400" spans="3:11" x14ac:dyDescent="0.25">
      <c r="C8400" s="125"/>
      <c r="D8400" s="122"/>
      <c r="E8400" s="9"/>
      <c r="F8400" s="10"/>
      <c r="G8400" s="8">
        <v>100</v>
      </c>
      <c r="H8400" s="13">
        <v>2</v>
      </c>
      <c r="I8400" s="16">
        <v>0</v>
      </c>
      <c r="J8400" s="2">
        <v>84</v>
      </c>
      <c r="K8400" s="14">
        <v>14</v>
      </c>
    </row>
    <row r="8401" spans="3:11" x14ac:dyDescent="0.25">
      <c r="C8401" s="125"/>
      <c r="D8401" s="122"/>
      <c r="E8401" s="4" t="s">
        <v>31</v>
      </c>
      <c r="F8401" s="5"/>
      <c r="G8401" s="6">
        <v>14</v>
      </c>
      <c r="H8401" s="7">
        <v>0</v>
      </c>
      <c r="I8401" s="1">
        <v>0</v>
      </c>
      <c r="J8401" s="1">
        <v>12</v>
      </c>
      <c r="K8401" s="11">
        <v>2</v>
      </c>
    </row>
    <row r="8402" spans="3:11" x14ac:dyDescent="0.25">
      <c r="C8402" s="125"/>
      <c r="D8402" s="122"/>
      <c r="E8402" s="9"/>
      <c r="F8402" s="10"/>
      <c r="G8402" s="8">
        <v>100</v>
      </c>
      <c r="H8402" s="36">
        <v>0</v>
      </c>
      <c r="I8402" s="16">
        <v>0</v>
      </c>
      <c r="J8402" s="2">
        <v>85.714285714286007</v>
      </c>
      <c r="K8402" s="14">
        <v>14.285714285714</v>
      </c>
    </row>
    <row r="8403" spans="3:11" x14ac:dyDescent="0.25">
      <c r="C8403" s="125"/>
      <c r="D8403" s="122"/>
      <c r="E8403" s="4" t="s">
        <v>32</v>
      </c>
      <c r="F8403" s="5"/>
      <c r="G8403" s="6">
        <v>627</v>
      </c>
      <c r="H8403" s="7">
        <v>222</v>
      </c>
      <c r="I8403" s="1">
        <v>6</v>
      </c>
      <c r="J8403" s="1">
        <v>369</v>
      </c>
      <c r="K8403" s="11">
        <v>30</v>
      </c>
    </row>
    <row r="8404" spans="3:11" x14ac:dyDescent="0.25">
      <c r="C8404" s="125"/>
      <c r="D8404" s="122"/>
      <c r="E8404" s="9"/>
      <c r="F8404" s="10"/>
      <c r="G8404" s="8">
        <v>100</v>
      </c>
      <c r="H8404" s="13">
        <v>35.406698564593</v>
      </c>
      <c r="I8404" s="2">
        <v>0.95693779904300003</v>
      </c>
      <c r="J8404" s="2">
        <v>58.851674641148001</v>
      </c>
      <c r="K8404" s="14">
        <v>4.7846889952150002</v>
      </c>
    </row>
    <row r="8405" spans="3:11" x14ac:dyDescent="0.25">
      <c r="C8405" s="125"/>
      <c r="D8405" s="122"/>
      <c r="E8405" s="4" t="s">
        <v>33</v>
      </c>
      <c r="F8405" s="5"/>
      <c r="G8405" s="6">
        <v>461</v>
      </c>
      <c r="H8405" s="7">
        <v>57</v>
      </c>
      <c r="I8405" s="1">
        <v>5</v>
      </c>
      <c r="J8405" s="1">
        <v>357</v>
      </c>
      <c r="K8405" s="11">
        <v>42</v>
      </c>
    </row>
    <row r="8406" spans="3:11" x14ac:dyDescent="0.25">
      <c r="C8406" s="125"/>
      <c r="D8406" s="122"/>
      <c r="E8406" s="9"/>
      <c r="F8406" s="10"/>
      <c r="G8406" s="8">
        <v>100</v>
      </c>
      <c r="H8406" s="13">
        <v>12.364425162690001</v>
      </c>
      <c r="I8406" s="2">
        <v>1.084598698482</v>
      </c>
      <c r="J8406" s="2">
        <v>77.440347071584</v>
      </c>
      <c r="K8406" s="14">
        <v>9.1106290672450001</v>
      </c>
    </row>
    <row r="8407" spans="3:11" x14ac:dyDescent="0.25">
      <c r="C8407" s="125"/>
      <c r="D8407" s="122"/>
      <c r="E8407" s="4" t="s">
        <v>34</v>
      </c>
      <c r="F8407" s="5"/>
      <c r="G8407" s="6">
        <v>187</v>
      </c>
      <c r="H8407" s="7">
        <v>7</v>
      </c>
      <c r="I8407" s="1">
        <v>0</v>
      </c>
      <c r="J8407" s="1">
        <v>159</v>
      </c>
      <c r="K8407" s="11">
        <v>21</v>
      </c>
    </row>
    <row r="8408" spans="3:11" x14ac:dyDescent="0.25">
      <c r="C8408" s="125"/>
      <c r="D8408" s="122"/>
      <c r="E8408" s="9"/>
      <c r="F8408" s="10"/>
      <c r="G8408" s="8">
        <v>100</v>
      </c>
      <c r="H8408" s="13">
        <v>3.7433155080209999</v>
      </c>
      <c r="I8408" s="16">
        <v>0</v>
      </c>
      <c r="J8408" s="2">
        <v>85.026737967914002</v>
      </c>
      <c r="K8408" s="14">
        <v>11.229946524063999</v>
      </c>
    </row>
    <row r="8409" spans="3:11" x14ac:dyDescent="0.25">
      <c r="C8409" s="125"/>
      <c r="D8409" s="122"/>
      <c r="E8409" s="4" t="s">
        <v>35</v>
      </c>
      <c r="F8409" s="5"/>
      <c r="G8409" s="6">
        <v>648</v>
      </c>
      <c r="H8409" s="7">
        <v>64</v>
      </c>
      <c r="I8409" s="1">
        <v>5</v>
      </c>
      <c r="J8409" s="1">
        <v>516</v>
      </c>
      <c r="K8409" s="11">
        <v>63</v>
      </c>
    </row>
    <row r="8410" spans="3:11" x14ac:dyDescent="0.25">
      <c r="C8410" s="125"/>
      <c r="D8410" s="122"/>
      <c r="E8410" s="9"/>
      <c r="F8410" s="10"/>
      <c r="G8410" s="8">
        <v>100</v>
      </c>
      <c r="H8410" s="13">
        <v>9.8765432098769992</v>
      </c>
      <c r="I8410" s="2">
        <v>0.77160493827200005</v>
      </c>
      <c r="J8410" s="2">
        <v>79.629629629630003</v>
      </c>
      <c r="K8410" s="14">
        <v>9.7222222222219994</v>
      </c>
    </row>
    <row r="8411" spans="3:11" x14ac:dyDescent="0.25">
      <c r="C8411" s="121" t="s">
        <v>36</v>
      </c>
      <c r="D8411" s="121" t="s">
        <v>24</v>
      </c>
      <c r="E8411" s="18" t="s">
        <v>37</v>
      </c>
      <c r="F8411" s="17"/>
      <c r="G8411" s="19">
        <v>106</v>
      </c>
      <c r="H8411" s="21">
        <v>31</v>
      </c>
      <c r="I8411" s="3">
        <v>3</v>
      </c>
      <c r="J8411" s="3">
        <v>64</v>
      </c>
      <c r="K8411" s="22">
        <v>8</v>
      </c>
    </row>
    <row r="8412" spans="3:11" x14ac:dyDescent="0.25">
      <c r="C8412" s="125"/>
      <c r="D8412" s="122"/>
      <c r="E8412" s="9"/>
      <c r="F8412" s="10"/>
      <c r="G8412" s="8">
        <v>100</v>
      </c>
      <c r="H8412" s="13">
        <v>29.245283018868001</v>
      </c>
      <c r="I8412" s="2">
        <v>2.8301886792449999</v>
      </c>
      <c r="J8412" s="2">
        <v>60.377358490566003</v>
      </c>
      <c r="K8412" s="14">
        <v>7.547169811321</v>
      </c>
    </row>
    <row r="8413" spans="3:11" ht="25.2" x14ac:dyDescent="0.25">
      <c r="C8413" s="125"/>
      <c r="D8413" s="122"/>
      <c r="E8413" s="4" t="s">
        <v>38</v>
      </c>
      <c r="F8413" s="5"/>
      <c r="G8413" s="6">
        <v>1653</v>
      </c>
      <c r="H8413" s="7">
        <v>526</v>
      </c>
      <c r="I8413" s="1">
        <v>26</v>
      </c>
      <c r="J8413" s="1">
        <v>1005</v>
      </c>
      <c r="K8413" s="11">
        <v>96</v>
      </c>
    </row>
    <row r="8414" spans="3:11" x14ac:dyDescent="0.25">
      <c r="C8414" s="125"/>
      <c r="D8414" s="122"/>
      <c r="E8414" s="9"/>
      <c r="F8414" s="10"/>
      <c r="G8414" s="8">
        <v>100</v>
      </c>
      <c r="H8414" s="13">
        <v>31.820931639443</v>
      </c>
      <c r="I8414" s="2">
        <v>1.5728977616449999</v>
      </c>
      <c r="J8414" s="2">
        <v>60.798548094373999</v>
      </c>
      <c r="K8414" s="14">
        <v>5.807622504537</v>
      </c>
    </row>
    <row r="8415" spans="3:11" ht="25.2" x14ac:dyDescent="0.25">
      <c r="C8415" s="125"/>
      <c r="D8415" s="122"/>
      <c r="E8415" s="4" t="s">
        <v>39</v>
      </c>
      <c r="F8415" s="5"/>
      <c r="G8415" s="6">
        <v>116</v>
      </c>
      <c r="H8415" s="7">
        <v>39</v>
      </c>
      <c r="I8415" s="1">
        <v>2</v>
      </c>
      <c r="J8415" s="1">
        <v>72</v>
      </c>
      <c r="K8415" s="11">
        <v>3</v>
      </c>
    </row>
    <row r="8416" spans="3:11" x14ac:dyDescent="0.25">
      <c r="C8416" s="125"/>
      <c r="D8416" s="122"/>
      <c r="E8416" s="9"/>
      <c r="F8416" s="10"/>
      <c r="G8416" s="8">
        <v>100</v>
      </c>
      <c r="H8416" s="13">
        <v>33.620689655172001</v>
      </c>
      <c r="I8416" s="2">
        <v>1.7241379310339999</v>
      </c>
      <c r="J8416" s="2">
        <v>62.068965517240997</v>
      </c>
      <c r="K8416" s="14">
        <v>2.586206896552</v>
      </c>
    </row>
    <row r="8417" spans="3:11" ht="25.2" x14ac:dyDescent="0.25">
      <c r="C8417" s="125"/>
      <c r="D8417" s="122"/>
      <c r="E8417" s="4" t="s">
        <v>40</v>
      </c>
      <c r="F8417" s="5"/>
      <c r="G8417" s="6">
        <v>513</v>
      </c>
      <c r="H8417" s="7">
        <v>94</v>
      </c>
      <c r="I8417" s="1">
        <v>6</v>
      </c>
      <c r="J8417" s="1">
        <v>364</v>
      </c>
      <c r="K8417" s="11">
        <v>49</v>
      </c>
    </row>
    <row r="8418" spans="3:11" x14ac:dyDescent="0.25">
      <c r="C8418" s="125"/>
      <c r="D8418" s="122"/>
      <c r="E8418" s="9"/>
      <c r="F8418" s="10"/>
      <c r="G8418" s="8">
        <v>100</v>
      </c>
      <c r="H8418" s="13">
        <v>18.323586744639002</v>
      </c>
      <c r="I8418" s="2">
        <v>1.1695906432750001</v>
      </c>
      <c r="J8418" s="2">
        <v>70.955165692007995</v>
      </c>
      <c r="K8418" s="14">
        <v>9.5516569200780008</v>
      </c>
    </row>
    <row r="8419" spans="3:11" x14ac:dyDescent="0.25">
      <c r="C8419" s="125"/>
      <c r="D8419" s="122"/>
      <c r="E8419" s="4" t="s">
        <v>18</v>
      </c>
      <c r="F8419" s="5"/>
      <c r="G8419" s="6">
        <v>26</v>
      </c>
      <c r="H8419" s="7">
        <v>3</v>
      </c>
      <c r="I8419" s="1">
        <v>1</v>
      </c>
      <c r="J8419" s="1">
        <v>16</v>
      </c>
      <c r="K8419" s="11">
        <v>6</v>
      </c>
    </row>
    <row r="8420" spans="3:11" x14ac:dyDescent="0.25">
      <c r="C8420" s="125"/>
      <c r="D8420" s="122"/>
      <c r="E8420" s="9"/>
      <c r="F8420" s="10"/>
      <c r="G8420" s="8">
        <v>100</v>
      </c>
      <c r="H8420" s="13">
        <v>11.538461538462</v>
      </c>
      <c r="I8420" s="2">
        <v>3.8461538461539999</v>
      </c>
      <c r="J8420" s="2">
        <v>61.538461538462002</v>
      </c>
      <c r="K8420" s="14">
        <v>23.076923076922998</v>
      </c>
    </row>
    <row r="8421" spans="3:11" x14ac:dyDescent="0.25">
      <c r="C8421" s="125"/>
      <c r="D8421" s="121" t="s">
        <v>21</v>
      </c>
      <c r="E8421" s="18" t="s">
        <v>37</v>
      </c>
      <c r="F8421" s="17"/>
      <c r="G8421" s="19">
        <v>66</v>
      </c>
      <c r="H8421" s="21">
        <v>20</v>
      </c>
      <c r="I8421" s="3">
        <v>3</v>
      </c>
      <c r="J8421" s="3">
        <v>38</v>
      </c>
      <c r="K8421" s="22">
        <v>5</v>
      </c>
    </row>
    <row r="8422" spans="3:11" x14ac:dyDescent="0.25">
      <c r="C8422" s="125"/>
      <c r="D8422" s="122"/>
      <c r="E8422" s="9"/>
      <c r="F8422" s="10"/>
      <c r="G8422" s="8">
        <v>100</v>
      </c>
      <c r="H8422" s="13">
        <v>30.303030303029999</v>
      </c>
      <c r="I8422" s="2">
        <v>4.5454545454549997</v>
      </c>
      <c r="J8422" s="2">
        <v>57.575757575757997</v>
      </c>
      <c r="K8422" s="14">
        <v>7.5757575757579998</v>
      </c>
    </row>
    <row r="8423" spans="3:11" ht="25.2" x14ac:dyDescent="0.25">
      <c r="C8423" s="125"/>
      <c r="D8423" s="122"/>
      <c r="E8423" s="4" t="s">
        <v>38</v>
      </c>
      <c r="F8423" s="5"/>
      <c r="G8423" s="6">
        <v>938</v>
      </c>
      <c r="H8423" s="7">
        <v>348</v>
      </c>
      <c r="I8423" s="1">
        <v>19</v>
      </c>
      <c r="J8423" s="1">
        <v>524</v>
      </c>
      <c r="K8423" s="11">
        <v>47</v>
      </c>
    </row>
    <row r="8424" spans="3:11" x14ac:dyDescent="0.25">
      <c r="C8424" s="125"/>
      <c r="D8424" s="122"/>
      <c r="E8424" s="9"/>
      <c r="F8424" s="10"/>
      <c r="G8424" s="8">
        <v>100</v>
      </c>
      <c r="H8424" s="13">
        <v>37.100213219616002</v>
      </c>
      <c r="I8424" s="2">
        <v>2.0255863539450001</v>
      </c>
      <c r="J8424" s="2">
        <v>55.863539445629002</v>
      </c>
      <c r="K8424" s="14">
        <v>5.01066098081</v>
      </c>
    </row>
    <row r="8425" spans="3:11" ht="25.2" x14ac:dyDescent="0.25">
      <c r="C8425" s="125"/>
      <c r="D8425" s="122"/>
      <c r="E8425" s="4" t="s">
        <v>39</v>
      </c>
      <c r="F8425" s="5"/>
      <c r="G8425" s="6">
        <v>43</v>
      </c>
      <c r="H8425" s="7">
        <v>17</v>
      </c>
      <c r="I8425" s="1">
        <v>0</v>
      </c>
      <c r="J8425" s="1">
        <v>25</v>
      </c>
      <c r="K8425" s="11">
        <v>1</v>
      </c>
    </row>
    <row r="8426" spans="3:11" x14ac:dyDescent="0.25">
      <c r="C8426" s="125"/>
      <c r="D8426" s="122"/>
      <c r="E8426" s="9"/>
      <c r="F8426" s="10"/>
      <c r="G8426" s="8">
        <v>100</v>
      </c>
      <c r="H8426" s="13">
        <v>39.534883720929997</v>
      </c>
      <c r="I8426" s="16">
        <v>0</v>
      </c>
      <c r="J8426" s="2">
        <v>58.139534883720998</v>
      </c>
      <c r="K8426" s="14">
        <v>2.3255813953489999</v>
      </c>
    </row>
    <row r="8427" spans="3:11" ht="25.2" x14ac:dyDescent="0.25">
      <c r="C8427" s="125"/>
      <c r="D8427" s="122"/>
      <c r="E8427" s="4" t="s">
        <v>40</v>
      </c>
      <c r="F8427" s="5"/>
      <c r="G8427" s="6">
        <v>77</v>
      </c>
      <c r="H8427" s="7">
        <v>20</v>
      </c>
      <c r="I8427" s="1">
        <v>4</v>
      </c>
      <c r="J8427" s="1">
        <v>42</v>
      </c>
      <c r="K8427" s="11">
        <v>11</v>
      </c>
    </row>
    <row r="8428" spans="3:11" x14ac:dyDescent="0.25">
      <c r="C8428" s="125"/>
      <c r="D8428" s="122"/>
      <c r="E8428" s="9"/>
      <c r="F8428" s="10"/>
      <c r="G8428" s="8">
        <v>100</v>
      </c>
      <c r="H8428" s="13">
        <v>25.974025974025999</v>
      </c>
      <c r="I8428" s="2">
        <v>5.1948051948050002</v>
      </c>
      <c r="J8428" s="2">
        <v>54.545454545455001</v>
      </c>
      <c r="K8428" s="14">
        <v>14.285714285714</v>
      </c>
    </row>
    <row r="8429" spans="3:11" x14ac:dyDescent="0.25">
      <c r="C8429" s="125"/>
      <c r="D8429" s="122"/>
      <c r="E8429" s="4" t="s">
        <v>18</v>
      </c>
      <c r="F8429" s="5"/>
      <c r="G8429" s="6">
        <v>15</v>
      </c>
      <c r="H8429" s="7">
        <v>2</v>
      </c>
      <c r="I8429" s="1">
        <v>1</v>
      </c>
      <c r="J8429" s="1">
        <v>7</v>
      </c>
      <c r="K8429" s="11">
        <v>5</v>
      </c>
    </row>
    <row r="8430" spans="3:11" x14ac:dyDescent="0.25">
      <c r="C8430" s="125"/>
      <c r="D8430" s="122"/>
      <c r="E8430" s="9"/>
      <c r="F8430" s="10"/>
      <c r="G8430" s="8">
        <v>100</v>
      </c>
      <c r="H8430" s="13">
        <v>13.333333333333</v>
      </c>
      <c r="I8430" s="2">
        <v>6.666666666667</v>
      </c>
      <c r="J8430" s="2">
        <v>46.666666666666998</v>
      </c>
      <c r="K8430" s="14">
        <v>33.333333333333002</v>
      </c>
    </row>
    <row r="8431" spans="3:11" x14ac:dyDescent="0.25">
      <c r="C8431" s="125"/>
      <c r="D8431" s="121" t="s">
        <v>22</v>
      </c>
      <c r="E8431" s="18" t="s">
        <v>37</v>
      </c>
      <c r="F8431" s="17"/>
      <c r="G8431" s="19">
        <v>40</v>
      </c>
      <c r="H8431" s="21">
        <v>11</v>
      </c>
      <c r="I8431" s="3">
        <v>0</v>
      </c>
      <c r="J8431" s="3">
        <v>26</v>
      </c>
      <c r="K8431" s="22">
        <v>3</v>
      </c>
    </row>
    <row r="8432" spans="3:11" x14ac:dyDescent="0.25">
      <c r="C8432" s="125"/>
      <c r="D8432" s="122"/>
      <c r="E8432" s="9"/>
      <c r="F8432" s="10"/>
      <c r="G8432" s="8">
        <v>100</v>
      </c>
      <c r="H8432" s="13">
        <v>27.5</v>
      </c>
      <c r="I8432" s="16">
        <v>0</v>
      </c>
      <c r="J8432" s="2">
        <v>65</v>
      </c>
      <c r="K8432" s="14">
        <v>7.5</v>
      </c>
    </row>
    <row r="8433" spans="3:11" ht="25.2" x14ac:dyDescent="0.25">
      <c r="C8433" s="125"/>
      <c r="D8433" s="122"/>
      <c r="E8433" s="4" t="s">
        <v>38</v>
      </c>
      <c r="F8433" s="5"/>
      <c r="G8433" s="6">
        <v>715</v>
      </c>
      <c r="H8433" s="7">
        <v>178</v>
      </c>
      <c r="I8433" s="1">
        <v>7</v>
      </c>
      <c r="J8433" s="1">
        <v>481</v>
      </c>
      <c r="K8433" s="11">
        <v>49</v>
      </c>
    </row>
    <row r="8434" spans="3:11" x14ac:dyDescent="0.25">
      <c r="C8434" s="125"/>
      <c r="D8434" s="122"/>
      <c r="E8434" s="9"/>
      <c r="F8434" s="10"/>
      <c r="G8434" s="8">
        <v>100</v>
      </c>
      <c r="H8434" s="13">
        <v>24.895104895105</v>
      </c>
      <c r="I8434" s="2">
        <v>0.97902097902100005</v>
      </c>
      <c r="J8434" s="2">
        <v>67.272727272726996</v>
      </c>
      <c r="K8434" s="14">
        <v>6.8531468531469999</v>
      </c>
    </row>
    <row r="8435" spans="3:11" ht="25.2" x14ac:dyDescent="0.25">
      <c r="C8435" s="125"/>
      <c r="D8435" s="122"/>
      <c r="E8435" s="4" t="s">
        <v>39</v>
      </c>
      <c r="F8435" s="5"/>
      <c r="G8435" s="6">
        <v>73</v>
      </c>
      <c r="H8435" s="7">
        <v>22</v>
      </c>
      <c r="I8435" s="1">
        <v>2</v>
      </c>
      <c r="J8435" s="1">
        <v>47</v>
      </c>
      <c r="K8435" s="11">
        <v>2</v>
      </c>
    </row>
    <row r="8436" spans="3:11" x14ac:dyDescent="0.25">
      <c r="C8436" s="125"/>
      <c r="D8436" s="122"/>
      <c r="E8436" s="9"/>
      <c r="F8436" s="10"/>
      <c r="G8436" s="8">
        <v>100</v>
      </c>
      <c r="H8436" s="13">
        <v>30.136986301370001</v>
      </c>
      <c r="I8436" s="2">
        <v>2.7397260273969999</v>
      </c>
      <c r="J8436" s="2">
        <v>64.383561643836003</v>
      </c>
      <c r="K8436" s="14">
        <v>2.7397260273969999</v>
      </c>
    </row>
    <row r="8437" spans="3:11" ht="25.2" x14ac:dyDescent="0.25">
      <c r="C8437" s="125"/>
      <c r="D8437" s="122"/>
      <c r="E8437" s="4" t="s">
        <v>40</v>
      </c>
      <c r="F8437" s="5"/>
      <c r="G8437" s="6">
        <v>436</v>
      </c>
      <c r="H8437" s="7">
        <v>74</v>
      </c>
      <c r="I8437" s="1">
        <v>2</v>
      </c>
      <c r="J8437" s="1">
        <v>322</v>
      </c>
      <c r="K8437" s="11">
        <v>38</v>
      </c>
    </row>
    <row r="8438" spans="3:11" x14ac:dyDescent="0.25">
      <c r="C8438" s="125"/>
      <c r="D8438" s="122"/>
      <c r="E8438" s="9"/>
      <c r="F8438" s="10"/>
      <c r="G8438" s="8">
        <v>100</v>
      </c>
      <c r="H8438" s="13">
        <v>16.972477064220001</v>
      </c>
      <c r="I8438" s="2">
        <v>0.45871559632999998</v>
      </c>
      <c r="J8438" s="2">
        <v>73.853211009174004</v>
      </c>
      <c r="K8438" s="14">
        <v>8.7155963302749999</v>
      </c>
    </row>
    <row r="8439" spans="3:11" x14ac:dyDescent="0.25">
      <c r="C8439" s="125"/>
      <c r="D8439" s="122"/>
      <c r="E8439" s="4" t="s">
        <v>18</v>
      </c>
      <c r="F8439" s="5"/>
      <c r="G8439" s="6">
        <v>11</v>
      </c>
      <c r="H8439" s="7">
        <v>1</v>
      </c>
      <c r="I8439" s="1">
        <v>0</v>
      </c>
      <c r="J8439" s="1">
        <v>9</v>
      </c>
      <c r="K8439" s="11">
        <v>1</v>
      </c>
    </row>
    <row r="8440" spans="3:11" x14ac:dyDescent="0.25">
      <c r="C8440" s="125"/>
      <c r="D8440" s="122"/>
      <c r="E8440" s="9"/>
      <c r="F8440" s="10"/>
      <c r="G8440" s="8">
        <v>100</v>
      </c>
      <c r="H8440" s="13">
        <v>9.0909090909089993</v>
      </c>
      <c r="I8440" s="16">
        <v>0</v>
      </c>
      <c r="J8440" s="2">
        <v>81.818181818181998</v>
      </c>
      <c r="K8440" s="14">
        <v>9.0909090909089993</v>
      </c>
    </row>
    <row r="8441" spans="3:11" ht="25.2" x14ac:dyDescent="0.25">
      <c r="C8441" s="121" t="s">
        <v>41</v>
      </c>
      <c r="D8441" s="119" t="s">
        <v>20</v>
      </c>
      <c r="E8441" s="18" t="s">
        <v>42</v>
      </c>
      <c r="F8441" s="17"/>
      <c r="G8441" s="19">
        <v>385</v>
      </c>
      <c r="H8441" s="21">
        <v>94</v>
      </c>
      <c r="I8441" s="3">
        <v>9</v>
      </c>
      <c r="J8441" s="3">
        <v>244</v>
      </c>
      <c r="K8441" s="22">
        <v>38</v>
      </c>
    </row>
    <row r="8442" spans="3:11" x14ac:dyDescent="0.25">
      <c r="C8442" s="125"/>
      <c r="D8442" s="120"/>
      <c r="E8442" s="9"/>
      <c r="F8442" s="10"/>
      <c r="G8442" s="8">
        <v>100</v>
      </c>
      <c r="H8442" s="13">
        <v>24.415584415584</v>
      </c>
      <c r="I8442" s="2">
        <v>2.337662337662</v>
      </c>
      <c r="J8442" s="2">
        <v>63.376623376623002</v>
      </c>
      <c r="K8442" s="14">
        <v>9.8701298701300004</v>
      </c>
    </row>
    <row r="8443" spans="3:11" ht="25.2" x14ac:dyDescent="0.25">
      <c r="C8443" s="125"/>
      <c r="D8443" s="120"/>
      <c r="E8443" s="4" t="s">
        <v>43</v>
      </c>
      <c r="F8443" s="5"/>
      <c r="G8443" s="6">
        <v>1574</v>
      </c>
      <c r="H8443" s="7">
        <v>495</v>
      </c>
      <c r="I8443" s="1">
        <v>21</v>
      </c>
      <c r="J8443" s="1">
        <v>968</v>
      </c>
      <c r="K8443" s="11">
        <v>90</v>
      </c>
    </row>
    <row r="8444" spans="3:11" x14ac:dyDescent="0.25">
      <c r="C8444" s="125"/>
      <c r="D8444" s="120"/>
      <c r="E8444" s="9"/>
      <c r="F8444" s="10"/>
      <c r="G8444" s="8">
        <v>100</v>
      </c>
      <c r="H8444" s="13">
        <v>31.448538754765</v>
      </c>
      <c r="I8444" s="2">
        <v>1.3341804320199999</v>
      </c>
      <c r="J8444" s="2">
        <v>61.499364675984999</v>
      </c>
      <c r="K8444" s="14">
        <v>5.7179161372299996</v>
      </c>
    </row>
    <row r="8445" spans="3:11" ht="25.2" x14ac:dyDescent="0.25">
      <c r="C8445" s="125"/>
      <c r="D8445" s="120"/>
      <c r="E8445" s="4" t="s">
        <v>44</v>
      </c>
      <c r="F8445" s="5"/>
      <c r="G8445" s="6">
        <v>89</v>
      </c>
      <c r="H8445" s="7">
        <v>41</v>
      </c>
      <c r="I8445" s="1">
        <v>0</v>
      </c>
      <c r="J8445" s="1">
        <v>44</v>
      </c>
      <c r="K8445" s="11">
        <v>4</v>
      </c>
    </row>
    <row r="8446" spans="3:11" x14ac:dyDescent="0.25">
      <c r="C8446" s="125"/>
      <c r="D8446" s="120"/>
      <c r="E8446" s="9"/>
      <c r="F8446" s="10"/>
      <c r="G8446" s="8">
        <v>100</v>
      </c>
      <c r="H8446" s="13">
        <v>46.067415730336997</v>
      </c>
      <c r="I8446" s="16">
        <v>0</v>
      </c>
      <c r="J8446" s="2">
        <v>49.438202247191001</v>
      </c>
      <c r="K8446" s="14">
        <v>4.4943820224720001</v>
      </c>
    </row>
    <row r="8447" spans="3:11" ht="25.2" x14ac:dyDescent="0.25">
      <c r="C8447" s="125"/>
      <c r="D8447" s="120"/>
      <c r="E8447" s="4" t="s">
        <v>45</v>
      </c>
      <c r="F8447" s="5"/>
      <c r="G8447" s="6">
        <v>956</v>
      </c>
      <c r="H8447" s="7">
        <v>276</v>
      </c>
      <c r="I8447" s="1">
        <v>14</v>
      </c>
      <c r="J8447" s="1">
        <v>611</v>
      </c>
      <c r="K8447" s="11">
        <v>55</v>
      </c>
    </row>
    <row r="8448" spans="3:11" x14ac:dyDescent="0.25">
      <c r="C8448" s="125"/>
      <c r="D8448" s="120"/>
      <c r="E8448" s="9"/>
      <c r="F8448" s="10"/>
      <c r="G8448" s="8">
        <v>100</v>
      </c>
      <c r="H8448" s="13">
        <v>28.870292887028999</v>
      </c>
      <c r="I8448" s="2">
        <v>1.464435146444</v>
      </c>
      <c r="J8448" s="2">
        <v>63.912133891213003</v>
      </c>
      <c r="K8448" s="14">
        <v>5.7531380753140002</v>
      </c>
    </row>
    <row r="8449" spans="3:11" ht="25.2" x14ac:dyDescent="0.25">
      <c r="C8449" s="125"/>
      <c r="D8449" s="120"/>
      <c r="E8449" s="4" t="s">
        <v>46</v>
      </c>
      <c r="F8449" s="5"/>
      <c r="G8449" s="6">
        <v>85</v>
      </c>
      <c r="H8449" s="7">
        <v>18</v>
      </c>
      <c r="I8449" s="1">
        <v>1</v>
      </c>
      <c r="J8449" s="1">
        <v>61</v>
      </c>
      <c r="K8449" s="11">
        <v>5</v>
      </c>
    </row>
    <row r="8450" spans="3:11" x14ac:dyDescent="0.25">
      <c r="C8450" s="125"/>
      <c r="D8450" s="120"/>
      <c r="E8450" s="9"/>
      <c r="F8450" s="10"/>
      <c r="G8450" s="8">
        <v>100</v>
      </c>
      <c r="H8450" s="13">
        <v>21.176470588234999</v>
      </c>
      <c r="I8450" s="2">
        <v>1.1764705882349999</v>
      </c>
      <c r="J8450" s="2">
        <v>71.764705882352999</v>
      </c>
      <c r="K8450" s="14">
        <v>5.8823529411760003</v>
      </c>
    </row>
    <row r="8451" spans="3:11" x14ac:dyDescent="0.25">
      <c r="C8451" s="125"/>
      <c r="D8451" s="120"/>
      <c r="E8451" s="4" t="s">
        <v>18</v>
      </c>
      <c r="F8451" s="5"/>
      <c r="G8451" s="6">
        <v>17</v>
      </c>
      <c r="H8451" s="7">
        <v>5</v>
      </c>
      <c r="I8451" s="1">
        <v>1</v>
      </c>
      <c r="J8451" s="1">
        <v>8</v>
      </c>
      <c r="K8451" s="11">
        <v>3</v>
      </c>
    </row>
    <row r="8452" spans="3:11" x14ac:dyDescent="0.25">
      <c r="C8452" s="125"/>
      <c r="D8452" s="120"/>
      <c r="E8452" s="9"/>
      <c r="F8452" s="10"/>
      <c r="G8452" s="8">
        <v>100</v>
      </c>
      <c r="H8452" s="13">
        <v>29.411764705882</v>
      </c>
      <c r="I8452" s="2">
        <v>5.8823529411760003</v>
      </c>
      <c r="J8452" s="2">
        <v>47.058823529412003</v>
      </c>
      <c r="K8452" s="14">
        <v>17.647058823529001</v>
      </c>
    </row>
    <row r="8453" spans="3:11" x14ac:dyDescent="0.25">
      <c r="C8453" s="121" t="s">
        <v>47</v>
      </c>
      <c r="D8453" s="119" t="s">
        <v>20</v>
      </c>
      <c r="E8453" s="18" t="s">
        <v>48</v>
      </c>
      <c r="F8453" s="17"/>
      <c r="G8453" s="19">
        <v>385</v>
      </c>
      <c r="H8453" s="21">
        <v>94</v>
      </c>
      <c r="I8453" s="3">
        <v>9</v>
      </c>
      <c r="J8453" s="3">
        <v>244</v>
      </c>
      <c r="K8453" s="22">
        <v>38</v>
      </c>
    </row>
    <row r="8454" spans="3:11" x14ac:dyDescent="0.25">
      <c r="C8454" s="125"/>
      <c r="D8454" s="120"/>
      <c r="E8454" s="9"/>
      <c r="F8454" s="10"/>
      <c r="G8454" s="8">
        <v>100</v>
      </c>
      <c r="H8454" s="13">
        <v>24.415584415584</v>
      </c>
      <c r="I8454" s="2">
        <v>2.337662337662</v>
      </c>
      <c r="J8454" s="2">
        <v>63.376623376623002</v>
      </c>
      <c r="K8454" s="14">
        <v>9.8701298701300004</v>
      </c>
    </row>
    <row r="8455" spans="3:11" x14ac:dyDescent="0.25">
      <c r="C8455" s="125"/>
      <c r="D8455" s="120"/>
      <c r="E8455" s="4" t="s">
        <v>49</v>
      </c>
      <c r="F8455" s="5"/>
      <c r="G8455" s="6">
        <v>1156</v>
      </c>
      <c r="H8455" s="7">
        <v>332</v>
      </c>
      <c r="I8455" s="1">
        <v>13</v>
      </c>
      <c r="J8455" s="1">
        <v>741</v>
      </c>
      <c r="K8455" s="11">
        <v>70</v>
      </c>
    </row>
    <row r="8456" spans="3:11" x14ac:dyDescent="0.25">
      <c r="C8456" s="125"/>
      <c r="D8456" s="120"/>
      <c r="E8456" s="9"/>
      <c r="F8456" s="10"/>
      <c r="G8456" s="8">
        <v>100</v>
      </c>
      <c r="H8456" s="13">
        <v>28.719723183391</v>
      </c>
      <c r="I8456" s="2">
        <v>1.1245674740480001</v>
      </c>
      <c r="J8456" s="2">
        <v>64.100346020760995</v>
      </c>
      <c r="K8456" s="14">
        <v>6.0553633217989997</v>
      </c>
    </row>
    <row r="8457" spans="3:11" x14ac:dyDescent="0.25">
      <c r="C8457" s="125"/>
      <c r="D8457" s="120"/>
      <c r="E8457" s="4" t="s">
        <v>50</v>
      </c>
      <c r="F8457" s="5"/>
      <c r="G8457" s="6">
        <v>466</v>
      </c>
      <c r="H8457" s="7">
        <v>139</v>
      </c>
      <c r="I8457" s="1">
        <v>9</v>
      </c>
      <c r="J8457" s="1">
        <v>292</v>
      </c>
      <c r="K8457" s="11">
        <v>26</v>
      </c>
    </row>
    <row r="8458" spans="3:11" x14ac:dyDescent="0.25">
      <c r="C8458" s="125"/>
      <c r="D8458" s="120"/>
      <c r="E8458" s="9"/>
      <c r="F8458" s="10"/>
      <c r="G8458" s="8">
        <v>100</v>
      </c>
      <c r="H8458" s="13">
        <v>29.828326180257999</v>
      </c>
      <c r="I8458" s="2">
        <v>1.931330472103</v>
      </c>
      <c r="J8458" s="2">
        <v>62.660944206008999</v>
      </c>
      <c r="K8458" s="14">
        <v>5.5793991416309998</v>
      </c>
    </row>
    <row r="8459" spans="3:11" x14ac:dyDescent="0.25">
      <c r="C8459" s="125"/>
      <c r="D8459" s="120"/>
      <c r="E8459" s="4" t="s">
        <v>51</v>
      </c>
      <c r="F8459" s="5"/>
      <c r="G8459" s="6">
        <v>191</v>
      </c>
      <c r="H8459" s="7">
        <v>60</v>
      </c>
      <c r="I8459" s="1">
        <v>5</v>
      </c>
      <c r="J8459" s="1">
        <v>116</v>
      </c>
      <c r="K8459" s="11">
        <v>10</v>
      </c>
    </row>
    <row r="8460" spans="3:11" x14ac:dyDescent="0.25">
      <c r="C8460" s="125"/>
      <c r="D8460" s="120"/>
      <c r="E8460" s="9"/>
      <c r="F8460" s="10"/>
      <c r="G8460" s="8">
        <v>100</v>
      </c>
      <c r="H8460" s="13">
        <v>31.413612565445</v>
      </c>
      <c r="I8460" s="2">
        <v>2.6178010471199999</v>
      </c>
      <c r="J8460" s="2">
        <v>60.732984293194001</v>
      </c>
      <c r="K8460" s="14">
        <v>5.235602094241</v>
      </c>
    </row>
    <row r="8461" spans="3:11" x14ac:dyDescent="0.25">
      <c r="C8461" s="125"/>
      <c r="D8461" s="120"/>
      <c r="E8461" s="4" t="s">
        <v>52</v>
      </c>
      <c r="F8461" s="5"/>
      <c r="G8461" s="6">
        <v>181</v>
      </c>
      <c r="H8461" s="7">
        <v>62</v>
      </c>
      <c r="I8461" s="1">
        <v>1</v>
      </c>
      <c r="J8461" s="1">
        <v>106</v>
      </c>
      <c r="K8461" s="11">
        <v>12</v>
      </c>
    </row>
    <row r="8462" spans="3:11" x14ac:dyDescent="0.25">
      <c r="C8462" s="125"/>
      <c r="D8462" s="120"/>
      <c r="E8462" s="9"/>
      <c r="F8462" s="10"/>
      <c r="G8462" s="8">
        <v>100</v>
      </c>
      <c r="H8462" s="13">
        <v>34.254143646408998</v>
      </c>
      <c r="I8462" s="2">
        <v>0.55248618784500003</v>
      </c>
      <c r="J8462" s="2">
        <v>58.563535911602003</v>
      </c>
      <c r="K8462" s="14">
        <v>6.6298342541439998</v>
      </c>
    </row>
    <row r="8463" spans="3:11" x14ac:dyDescent="0.25">
      <c r="C8463" s="125"/>
      <c r="D8463" s="120"/>
      <c r="E8463" s="4" t="s">
        <v>18</v>
      </c>
      <c r="F8463" s="5"/>
      <c r="G8463" s="6">
        <v>35</v>
      </c>
      <c r="H8463" s="7">
        <v>6</v>
      </c>
      <c r="I8463" s="1">
        <v>1</v>
      </c>
      <c r="J8463" s="1">
        <v>22</v>
      </c>
      <c r="K8463" s="11">
        <v>6</v>
      </c>
    </row>
    <row r="8464" spans="3:11" x14ac:dyDescent="0.25">
      <c r="C8464" s="125"/>
      <c r="D8464" s="120"/>
      <c r="E8464" s="9"/>
      <c r="F8464" s="10"/>
      <c r="G8464" s="8">
        <v>100</v>
      </c>
      <c r="H8464" s="13">
        <v>17.142857142857</v>
      </c>
      <c r="I8464" s="2">
        <v>2.8571428571430002</v>
      </c>
      <c r="J8464" s="2">
        <v>62.857142857143003</v>
      </c>
      <c r="K8464" s="14">
        <v>17.142857142857</v>
      </c>
    </row>
    <row r="8465" spans="3:11" x14ac:dyDescent="0.25">
      <c r="C8465" s="121" t="s">
        <v>53</v>
      </c>
      <c r="D8465" s="119" t="s">
        <v>20</v>
      </c>
      <c r="E8465" s="18" t="s">
        <v>54</v>
      </c>
      <c r="F8465" s="17"/>
      <c r="G8465" s="19">
        <v>331</v>
      </c>
      <c r="H8465" s="21">
        <v>85</v>
      </c>
      <c r="I8465" s="3">
        <v>7</v>
      </c>
      <c r="J8465" s="3">
        <v>215</v>
      </c>
      <c r="K8465" s="22">
        <v>24</v>
      </c>
    </row>
    <row r="8466" spans="3:11" x14ac:dyDescent="0.25">
      <c r="C8466" s="125"/>
      <c r="D8466" s="120"/>
      <c r="E8466" s="9"/>
      <c r="F8466" s="10"/>
      <c r="G8466" s="8">
        <v>100</v>
      </c>
      <c r="H8466" s="13">
        <v>25.679758308156998</v>
      </c>
      <c r="I8466" s="2">
        <v>2.1148036253779998</v>
      </c>
      <c r="J8466" s="2">
        <v>64.954682779455993</v>
      </c>
      <c r="K8466" s="14">
        <v>7.2507552870090004</v>
      </c>
    </row>
    <row r="8467" spans="3:11" x14ac:dyDescent="0.25">
      <c r="C8467" s="125"/>
      <c r="D8467" s="120"/>
      <c r="E8467" s="4" t="s">
        <v>55</v>
      </c>
      <c r="F8467" s="5"/>
      <c r="G8467" s="6">
        <v>1212</v>
      </c>
      <c r="H8467" s="7">
        <v>340</v>
      </c>
      <c r="I8467" s="1">
        <v>17</v>
      </c>
      <c r="J8467" s="1">
        <v>771</v>
      </c>
      <c r="K8467" s="11">
        <v>84</v>
      </c>
    </row>
    <row r="8468" spans="3:11" x14ac:dyDescent="0.25">
      <c r="C8468" s="125"/>
      <c r="D8468" s="120"/>
      <c r="E8468" s="9"/>
      <c r="F8468" s="10"/>
      <c r="G8468" s="8">
        <v>100</v>
      </c>
      <c r="H8468" s="13">
        <v>28.052805280527998</v>
      </c>
      <c r="I8468" s="2">
        <v>1.4026402640260001</v>
      </c>
      <c r="J8468" s="2">
        <v>63.613861386139</v>
      </c>
      <c r="K8468" s="14">
        <v>6.9306930693069999</v>
      </c>
    </row>
    <row r="8469" spans="3:11" ht="25.2" x14ac:dyDescent="0.25">
      <c r="C8469" s="125"/>
      <c r="D8469" s="120"/>
      <c r="E8469" s="4" t="s">
        <v>56</v>
      </c>
      <c r="F8469" s="5"/>
      <c r="G8469" s="6">
        <v>615</v>
      </c>
      <c r="H8469" s="7">
        <v>190</v>
      </c>
      <c r="I8469" s="1">
        <v>7</v>
      </c>
      <c r="J8469" s="1">
        <v>391</v>
      </c>
      <c r="K8469" s="11">
        <v>27</v>
      </c>
    </row>
    <row r="8470" spans="3:11" x14ac:dyDescent="0.25">
      <c r="C8470" s="125"/>
      <c r="D8470" s="120"/>
      <c r="E8470" s="9"/>
      <c r="F8470" s="10"/>
      <c r="G8470" s="8">
        <v>100</v>
      </c>
      <c r="H8470" s="13">
        <v>30.894308943089001</v>
      </c>
      <c r="I8470" s="2">
        <v>1.1382113821140001</v>
      </c>
      <c r="J8470" s="2">
        <v>63.577235772358001</v>
      </c>
      <c r="K8470" s="14">
        <v>4.3902439024389999</v>
      </c>
    </row>
    <row r="8471" spans="3:11" x14ac:dyDescent="0.25">
      <c r="C8471" s="125"/>
      <c r="D8471" s="120"/>
      <c r="E8471" s="4" t="s">
        <v>57</v>
      </c>
      <c r="F8471" s="5"/>
      <c r="G8471" s="6">
        <v>234</v>
      </c>
      <c r="H8471" s="7">
        <v>72</v>
      </c>
      <c r="I8471" s="1">
        <v>6</v>
      </c>
      <c r="J8471" s="1">
        <v>137</v>
      </c>
      <c r="K8471" s="11">
        <v>19</v>
      </c>
    </row>
    <row r="8472" spans="3:11" x14ac:dyDescent="0.25">
      <c r="C8472" s="125"/>
      <c r="D8472" s="120"/>
      <c r="E8472" s="9"/>
      <c r="F8472" s="10"/>
      <c r="G8472" s="8">
        <v>100</v>
      </c>
      <c r="H8472" s="13">
        <v>30.769230769231001</v>
      </c>
      <c r="I8472" s="2">
        <v>2.564102564103</v>
      </c>
      <c r="J8472" s="2">
        <v>58.547008547009</v>
      </c>
      <c r="K8472" s="14">
        <v>8.1196581196580002</v>
      </c>
    </row>
    <row r="8473" spans="3:11" x14ac:dyDescent="0.25">
      <c r="C8473" s="125"/>
      <c r="D8473" s="120"/>
      <c r="E8473" s="4" t="s">
        <v>18</v>
      </c>
      <c r="F8473" s="5"/>
      <c r="G8473" s="6">
        <v>22</v>
      </c>
      <c r="H8473" s="7">
        <v>6</v>
      </c>
      <c r="I8473" s="1">
        <v>1</v>
      </c>
      <c r="J8473" s="1">
        <v>7</v>
      </c>
      <c r="K8473" s="11">
        <v>8</v>
      </c>
    </row>
    <row r="8474" spans="3:11" x14ac:dyDescent="0.25">
      <c r="C8474" s="125"/>
      <c r="D8474" s="120"/>
      <c r="E8474" s="9"/>
      <c r="F8474" s="10"/>
      <c r="G8474" s="8">
        <v>100</v>
      </c>
      <c r="H8474" s="13">
        <v>27.272727272727</v>
      </c>
      <c r="I8474" s="2">
        <v>4.5454545454549997</v>
      </c>
      <c r="J8474" s="2">
        <v>31.818181818182001</v>
      </c>
      <c r="K8474" s="14">
        <v>36.363636363635997</v>
      </c>
    </row>
    <row r="8475" spans="3:11" x14ac:dyDescent="0.25">
      <c r="C8475" s="121" t="s">
        <v>58</v>
      </c>
      <c r="D8475" s="119" t="s">
        <v>20</v>
      </c>
      <c r="E8475" s="18" t="s">
        <v>59</v>
      </c>
      <c r="F8475" s="17"/>
      <c r="G8475" s="19">
        <v>522</v>
      </c>
      <c r="H8475" s="21">
        <v>104</v>
      </c>
      <c r="I8475" s="3">
        <v>6</v>
      </c>
      <c r="J8475" s="3">
        <v>356</v>
      </c>
      <c r="K8475" s="22">
        <v>56</v>
      </c>
    </row>
    <row r="8476" spans="3:11" x14ac:dyDescent="0.25">
      <c r="C8476" s="125"/>
      <c r="D8476" s="120"/>
      <c r="E8476" s="9"/>
      <c r="F8476" s="10"/>
      <c r="G8476" s="8">
        <v>100</v>
      </c>
      <c r="H8476" s="13">
        <v>19.923371647509999</v>
      </c>
      <c r="I8476" s="2">
        <v>1.149425287356</v>
      </c>
      <c r="J8476" s="2">
        <v>68.199233716475007</v>
      </c>
      <c r="K8476" s="14">
        <v>10.727969348659</v>
      </c>
    </row>
    <row r="8477" spans="3:11" x14ac:dyDescent="0.25">
      <c r="C8477" s="125"/>
      <c r="D8477" s="120"/>
      <c r="E8477" s="4" t="s">
        <v>60</v>
      </c>
      <c r="F8477" s="5"/>
      <c r="G8477" s="6">
        <v>1090</v>
      </c>
      <c r="H8477" s="7">
        <v>294</v>
      </c>
      <c r="I8477" s="1">
        <v>18</v>
      </c>
      <c r="J8477" s="1">
        <v>700</v>
      </c>
      <c r="K8477" s="11">
        <v>78</v>
      </c>
    </row>
    <row r="8478" spans="3:11" x14ac:dyDescent="0.25">
      <c r="C8478" s="125"/>
      <c r="D8478" s="120"/>
      <c r="E8478" s="9"/>
      <c r="F8478" s="10"/>
      <c r="G8478" s="8">
        <v>100</v>
      </c>
      <c r="H8478" s="13">
        <v>26.972477064220001</v>
      </c>
      <c r="I8478" s="2">
        <v>1.651376146789</v>
      </c>
      <c r="J8478" s="2">
        <v>64.220183486238994</v>
      </c>
      <c r="K8478" s="14">
        <v>7.1559633027520002</v>
      </c>
    </row>
    <row r="8479" spans="3:11" ht="25.2" x14ac:dyDescent="0.25">
      <c r="C8479" s="125"/>
      <c r="D8479" s="120"/>
      <c r="E8479" s="4" t="s">
        <v>61</v>
      </c>
      <c r="F8479" s="5"/>
      <c r="G8479" s="6">
        <v>327</v>
      </c>
      <c r="H8479" s="7">
        <v>101</v>
      </c>
      <c r="I8479" s="1">
        <v>4</v>
      </c>
      <c r="J8479" s="1">
        <v>209</v>
      </c>
      <c r="K8479" s="11">
        <v>13</v>
      </c>
    </row>
    <row r="8480" spans="3:11" x14ac:dyDescent="0.25">
      <c r="C8480" s="125"/>
      <c r="D8480" s="120"/>
      <c r="E8480" s="9"/>
      <c r="F8480" s="10"/>
      <c r="G8480" s="8">
        <v>100</v>
      </c>
      <c r="H8480" s="13">
        <v>30.886850152905001</v>
      </c>
      <c r="I8480" s="2">
        <v>1.2232415902139999</v>
      </c>
      <c r="J8480" s="2">
        <v>63.914373088684997</v>
      </c>
      <c r="K8480" s="14">
        <v>3.9755351681960001</v>
      </c>
    </row>
    <row r="8481" spans="3:11" x14ac:dyDescent="0.25">
      <c r="C8481" s="125"/>
      <c r="D8481" s="120"/>
      <c r="E8481" s="4" t="s">
        <v>62</v>
      </c>
      <c r="F8481" s="5"/>
      <c r="G8481" s="6">
        <v>428</v>
      </c>
      <c r="H8481" s="7">
        <v>183</v>
      </c>
      <c r="I8481" s="1">
        <v>8</v>
      </c>
      <c r="J8481" s="1">
        <v>228</v>
      </c>
      <c r="K8481" s="11">
        <v>9</v>
      </c>
    </row>
    <row r="8482" spans="3:11" x14ac:dyDescent="0.25">
      <c r="C8482" s="125"/>
      <c r="D8482" s="120"/>
      <c r="E8482" s="9"/>
      <c r="F8482" s="10"/>
      <c r="G8482" s="8">
        <v>100</v>
      </c>
      <c r="H8482" s="13">
        <v>42.757009345794003</v>
      </c>
      <c r="I8482" s="2">
        <v>1.869158878505</v>
      </c>
      <c r="J8482" s="2">
        <v>53.271028037382997</v>
      </c>
      <c r="K8482" s="14">
        <v>2.1028037383179998</v>
      </c>
    </row>
    <row r="8483" spans="3:11" x14ac:dyDescent="0.25">
      <c r="C8483" s="125"/>
      <c r="D8483" s="120"/>
      <c r="E8483" s="4" t="s">
        <v>63</v>
      </c>
      <c r="F8483" s="5"/>
      <c r="G8483" s="6">
        <v>25</v>
      </c>
      <c r="H8483" s="7">
        <v>7</v>
      </c>
      <c r="I8483" s="1">
        <v>1</v>
      </c>
      <c r="J8483" s="1">
        <v>16</v>
      </c>
      <c r="K8483" s="11">
        <v>1</v>
      </c>
    </row>
    <row r="8484" spans="3:11" x14ac:dyDescent="0.25">
      <c r="C8484" s="125"/>
      <c r="D8484" s="120"/>
      <c r="E8484" s="9"/>
      <c r="F8484" s="10"/>
      <c r="G8484" s="8">
        <v>100</v>
      </c>
      <c r="H8484" s="13">
        <v>28</v>
      </c>
      <c r="I8484" s="2">
        <v>4</v>
      </c>
      <c r="J8484" s="2">
        <v>64</v>
      </c>
      <c r="K8484" s="14">
        <v>4</v>
      </c>
    </row>
    <row r="8485" spans="3:11" x14ac:dyDescent="0.25">
      <c r="C8485" s="125"/>
      <c r="D8485" s="120"/>
      <c r="E8485" s="4" t="s">
        <v>18</v>
      </c>
      <c r="F8485" s="5"/>
      <c r="G8485" s="6">
        <v>22</v>
      </c>
      <c r="H8485" s="7">
        <v>4</v>
      </c>
      <c r="I8485" s="1">
        <v>1</v>
      </c>
      <c r="J8485" s="1">
        <v>12</v>
      </c>
      <c r="K8485" s="11">
        <v>5</v>
      </c>
    </row>
    <row r="8486" spans="3:11" x14ac:dyDescent="0.25">
      <c r="C8486" s="125"/>
      <c r="D8486" s="120"/>
      <c r="E8486" s="9"/>
      <c r="F8486" s="10"/>
      <c r="G8486" s="8">
        <v>100</v>
      </c>
      <c r="H8486" s="13">
        <v>18.181818181817999</v>
      </c>
      <c r="I8486" s="2">
        <v>4.5454545454549997</v>
      </c>
      <c r="J8486" s="2">
        <v>54.545454545455001</v>
      </c>
      <c r="K8486" s="14">
        <v>22.727272727273</v>
      </c>
    </row>
    <row r="8487" spans="3:11" ht="25.2" x14ac:dyDescent="0.25">
      <c r="C8487" s="121" t="s">
        <v>64</v>
      </c>
      <c r="D8487" s="119" t="s">
        <v>20</v>
      </c>
      <c r="E8487" s="18" t="s">
        <v>65</v>
      </c>
      <c r="F8487" s="17"/>
      <c r="G8487" s="19">
        <v>36</v>
      </c>
      <c r="H8487" s="21">
        <v>8</v>
      </c>
      <c r="I8487" s="3">
        <v>0</v>
      </c>
      <c r="J8487" s="3">
        <v>25</v>
      </c>
      <c r="K8487" s="22">
        <v>3</v>
      </c>
    </row>
    <row r="8488" spans="3:11" x14ac:dyDescent="0.25">
      <c r="C8488" s="125"/>
      <c r="D8488" s="120"/>
      <c r="E8488" s="9"/>
      <c r="F8488" s="10"/>
      <c r="G8488" s="8">
        <v>100</v>
      </c>
      <c r="H8488" s="13">
        <v>22.222222222222001</v>
      </c>
      <c r="I8488" s="16">
        <v>0</v>
      </c>
      <c r="J8488" s="2">
        <v>69.444444444444002</v>
      </c>
      <c r="K8488" s="14">
        <v>8.333333333333</v>
      </c>
    </row>
    <row r="8489" spans="3:11" ht="37.799999999999997" x14ac:dyDescent="0.25">
      <c r="C8489" s="125"/>
      <c r="D8489" s="120"/>
      <c r="E8489" s="4" t="s">
        <v>66</v>
      </c>
      <c r="F8489" s="5"/>
      <c r="G8489" s="6">
        <v>177</v>
      </c>
      <c r="H8489" s="7">
        <v>28</v>
      </c>
      <c r="I8489" s="1">
        <v>5</v>
      </c>
      <c r="J8489" s="1">
        <v>118</v>
      </c>
      <c r="K8489" s="11">
        <v>26</v>
      </c>
    </row>
    <row r="8490" spans="3:11" x14ac:dyDescent="0.25">
      <c r="C8490" s="125"/>
      <c r="D8490" s="120"/>
      <c r="E8490" s="9"/>
      <c r="F8490" s="10"/>
      <c r="G8490" s="8">
        <v>100</v>
      </c>
      <c r="H8490" s="13">
        <v>15.819209039547999</v>
      </c>
      <c r="I8490" s="2">
        <v>2.8248587570620001</v>
      </c>
      <c r="J8490" s="2">
        <v>66.666666666666998</v>
      </c>
      <c r="K8490" s="14">
        <v>14.689265536722999</v>
      </c>
    </row>
    <row r="8491" spans="3:11" ht="37.799999999999997" x14ac:dyDescent="0.25">
      <c r="C8491" s="125"/>
      <c r="D8491" s="120"/>
      <c r="E8491" s="4" t="s">
        <v>67</v>
      </c>
      <c r="F8491" s="5"/>
      <c r="G8491" s="6">
        <v>231</v>
      </c>
      <c r="H8491" s="7">
        <v>47</v>
      </c>
      <c r="I8491" s="1">
        <v>6</v>
      </c>
      <c r="J8491" s="1">
        <v>155</v>
      </c>
      <c r="K8491" s="11">
        <v>23</v>
      </c>
    </row>
    <row r="8492" spans="3:11" x14ac:dyDescent="0.25">
      <c r="C8492" s="125"/>
      <c r="D8492" s="120"/>
      <c r="E8492" s="9"/>
      <c r="F8492" s="10"/>
      <c r="G8492" s="8">
        <v>100</v>
      </c>
      <c r="H8492" s="13">
        <v>20.346320346319999</v>
      </c>
      <c r="I8492" s="2">
        <v>2.5974025974030002</v>
      </c>
      <c r="J8492" s="2">
        <v>67.099567099566997</v>
      </c>
      <c r="K8492" s="14">
        <v>9.9567099567100001</v>
      </c>
    </row>
    <row r="8493" spans="3:11" ht="37.799999999999997" x14ac:dyDescent="0.25">
      <c r="C8493" s="125"/>
      <c r="D8493" s="120"/>
      <c r="E8493" s="4" t="s">
        <v>68</v>
      </c>
      <c r="F8493" s="5"/>
      <c r="G8493" s="6">
        <v>324</v>
      </c>
      <c r="H8493" s="7">
        <v>71</v>
      </c>
      <c r="I8493" s="1">
        <v>5</v>
      </c>
      <c r="J8493" s="1">
        <v>232</v>
      </c>
      <c r="K8493" s="11">
        <v>16</v>
      </c>
    </row>
    <row r="8494" spans="3:11" x14ac:dyDescent="0.25">
      <c r="C8494" s="125"/>
      <c r="D8494" s="120"/>
      <c r="E8494" s="9"/>
      <c r="F8494" s="10"/>
      <c r="G8494" s="8">
        <v>100</v>
      </c>
      <c r="H8494" s="13">
        <v>21.913580246914002</v>
      </c>
      <c r="I8494" s="2">
        <v>1.543209876543</v>
      </c>
      <c r="J8494" s="2">
        <v>71.604938271604993</v>
      </c>
      <c r="K8494" s="14">
        <v>4.9382716049380004</v>
      </c>
    </row>
    <row r="8495" spans="3:11" ht="37.799999999999997" x14ac:dyDescent="0.25">
      <c r="C8495" s="125"/>
      <c r="D8495" s="120"/>
      <c r="E8495" s="4" t="s">
        <v>69</v>
      </c>
      <c r="F8495" s="5"/>
      <c r="G8495" s="6">
        <v>364</v>
      </c>
      <c r="H8495" s="7">
        <v>80</v>
      </c>
      <c r="I8495" s="1">
        <v>5</v>
      </c>
      <c r="J8495" s="1">
        <v>259</v>
      </c>
      <c r="K8495" s="11">
        <v>20</v>
      </c>
    </row>
    <row r="8496" spans="3:11" x14ac:dyDescent="0.25">
      <c r="C8496" s="125"/>
      <c r="D8496" s="120"/>
      <c r="E8496" s="9"/>
      <c r="F8496" s="10"/>
      <c r="G8496" s="8">
        <v>100</v>
      </c>
      <c r="H8496" s="13">
        <v>21.978021978021999</v>
      </c>
      <c r="I8496" s="2">
        <v>1.3736263736259999</v>
      </c>
      <c r="J8496" s="2">
        <v>71.153846153846004</v>
      </c>
      <c r="K8496" s="14">
        <v>5.4945054945049998</v>
      </c>
    </row>
    <row r="8497" spans="3:11" ht="37.799999999999997" x14ac:dyDescent="0.25">
      <c r="C8497" s="125"/>
      <c r="D8497" s="120"/>
      <c r="E8497" s="4" t="s">
        <v>70</v>
      </c>
      <c r="F8497" s="5"/>
      <c r="G8497" s="6">
        <v>292</v>
      </c>
      <c r="H8497" s="7">
        <v>93</v>
      </c>
      <c r="I8497" s="1">
        <v>6</v>
      </c>
      <c r="J8497" s="1">
        <v>182</v>
      </c>
      <c r="K8497" s="11">
        <v>11</v>
      </c>
    </row>
    <row r="8498" spans="3:11" x14ac:dyDescent="0.25">
      <c r="C8498" s="125"/>
      <c r="D8498" s="120"/>
      <c r="E8498" s="9"/>
      <c r="F8498" s="10"/>
      <c r="G8498" s="8">
        <v>100</v>
      </c>
      <c r="H8498" s="13">
        <v>31.849315068492999</v>
      </c>
      <c r="I8498" s="2">
        <v>2.054794520548</v>
      </c>
      <c r="J8498" s="2">
        <v>62.328767123288003</v>
      </c>
      <c r="K8498" s="14">
        <v>3.7671232876710001</v>
      </c>
    </row>
    <row r="8499" spans="3:11" ht="37.799999999999997" x14ac:dyDescent="0.25">
      <c r="C8499" s="125"/>
      <c r="D8499" s="120"/>
      <c r="E8499" s="4" t="s">
        <v>71</v>
      </c>
      <c r="F8499" s="5"/>
      <c r="G8499" s="6">
        <v>316</v>
      </c>
      <c r="H8499" s="7">
        <v>105</v>
      </c>
      <c r="I8499" s="1">
        <v>1</v>
      </c>
      <c r="J8499" s="1">
        <v>189</v>
      </c>
      <c r="K8499" s="11">
        <v>21</v>
      </c>
    </row>
    <row r="8500" spans="3:11" x14ac:dyDescent="0.25">
      <c r="C8500" s="125"/>
      <c r="D8500" s="120"/>
      <c r="E8500" s="9"/>
      <c r="F8500" s="10"/>
      <c r="G8500" s="8">
        <v>100</v>
      </c>
      <c r="H8500" s="13">
        <v>33.227848101265998</v>
      </c>
      <c r="I8500" s="2">
        <v>0.31645569620300001</v>
      </c>
      <c r="J8500" s="2">
        <v>59.810126582278002</v>
      </c>
      <c r="K8500" s="14">
        <v>6.6455696202530001</v>
      </c>
    </row>
    <row r="8501" spans="3:11" ht="37.799999999999997" x14ac:dyDescent="0.25">
      <c r="C8501" s="125"/>
      <c r="D8501" s="120"/>
      <c r="E8501" s="4" t="s">
        <v>72</v>
      </c>
      <c r="F8501" s="5"/>
      <c r="G8501" s="6">
        <v>308</v>
      </c>
      <c r="H8501" s="7">
        <v>129</v>
      </c>
      <c r="I8501" s="1">
        <v>3</v>
      </c>
      <c r="J8501" s="1">
        <v>168</v>
      </c>
      <c r="K8501" s="11">
        <v>8</v>
      </c>
    </row>
    <row r="8502" spans="3:11" x14ac:dyDescent="0.25">
      <c r="C8502" s="125"/>
      <c r="D8502" s="120"/>
      <c r="E8502" s="9"/>
      <c r="F8502" s="10"/>
      <c r="G8502" s="8">
        <v>100</v>
      </c>
      <c r="H8502" s="13">
        <v>41.883116883116998</v>
      </c>
      <c r="I8502" s="2">
        <v>0.974025974026</v>
      </c>
      <c r="J8502" s="2">
        <v>54.545454545455001</v>
      </c>
      <c r="K8502" s="14">
        <v>2.5974025974030002</v>
      </c>
    </row>
    <row r="8503" spans="3:11" ht="37.799999999999997" x14ac:dyDescent="0.25">
      <c r="C8503" s="125"/>
      <c r="D8503" s="120"/>
      <c r="E8503" s="4" t="s">
        <v>73</v>
      </c>
      <c r="F8503" s="5"/>
      <c r="G8503" s="6">
        <v>114</v>
      </c>
      <c r="H8503" s="7">
        <v>50</v>
      </c>
      <c r="I8503" s="1">
        <v>4</v>
      </c>
      <c r="J8503" s="1">
        <v>57</v>
      </c>
      <c r="K8503" s="11">
        <v>3</v>
      </c>
    </row>
    <row r="8504" spans="3:11" x14ac:dyDescent="0.25">
      <c r="C8504" s="125"/>
      <c r="D8504" s="120"/>
      <c r="E8504" s="9"/>
      <c r="F8504" s="10"/>
      <c r="G8504" s="8">
        <v>100</v>
      </c>
      <c r="H8504" s="13">
        <v>43.859649122806999</v>
      </c>
      <c r="I8504" s="2">
        <v>3.508771929825</v>
      </c>
      <c r="J8504" s="2">
        <v>50</v>
      </c>
      <c r="K8504" s="14">
        <v>2.6315789473679998</v>
      </c>
    </row>
    <row r="8505" spans="3:11" ht="25.2" x14ac:dyDescent="0.25">
      <c r="C8505" s="125"/>
      <c r="D8505" s="120"/>
      <c r="E8505" s="4" t="s">
        <v>74</v>
      </c>
      <c r="F8505" s="5"/>
      <c r="G8505" s="6">
        <v>96</v>
      </c>
      <c r="H8505" s="7">
        <v>52</v>
      </c>
      <c r="I8505" s="1">
        <v>0</v>
      </c>
      <c r="J8505" s="1">
        <v>40</v>
      </c>
      <c r="K8505" s="11">
        <v>4</v>
      </c>
    </row>
    <row r="8506" spans="3:11" x14ac:dyDescent="0.25">
      <c r="C8506" s="125"/>
      <c r="D8506" s="120"/>
      <c r="E8506" s="9"/>
      <c r="F8506" s="10"/>
      <c r="G8506" s="8">
        <v>100</v>
      </c>
      <c r="H8506" s="13">
        <v>54.166666666666998</v>
      </c>
      <c r="I8506" s="16">
        <v>0</v>
      </c>
      <c r="J8506" s="2">
        <v>41.666666666666998</v>
      </c>
      <c r="K8506" s="14">
        <v>4.166666666667</v>
      </c>
    </row>
    <row r="8507" spans="3:11" x14ac:dyDescent="0.25">
      <c r="C8507" s="125"/>
      <c r="D8507" s="120"/>
      <c r="E8507" s="4" t="s">
        <v>75</v>
      </c>
      <c r="F8507" s="5"/>
      <c r="G8507" s="6">
        <v>29</v>
      </c>
      <c r="H8507" s="7">
        <v>0</v>
      </c>
      <c r="I8507" s="1">
        <v>1</v>
      </c>
      <c r="J8507" s="1">
        <v>25</v>
      </c>
      <c r="K8507" s="11">
        <v>3</v>
      </c>
    </row>
    <row r="8508" spans="3:11" x14ac:dyDescent="0.25">
      <c r="C8508" s="125"/>
      <c r="D8508" s="120"/>
      <c r="E8508" s="9"/>
      <c r="F8508" s="10"/>
      <c r="G8508" s="8">
        <v>100</v>
      </c>
      <c r="H8508" s="36">
        <v>0</v>
      </c>
      <c r="I8508" s="2">
        <v>3.4482758620689999</v>
      </c>
      <c r="J8508" s="2">
        <v>86.206896551724</v>
      </c>
      <c r="K8508" s="14">
        <v>10.344827586207</v>
      </c>
    </row>
    <row r="8509" spans="3:11" x14ac:dyDescent="0.25">
      <c r="C8509" s="125"/>
      <c r="D8509" s="120"/>
      <c r="E8509" s="4" t="s">
        <v>18</v>
      </c>
      <c r="F8509" s="5"/>
      <c r="G8509" s="6">
        <v>127</v>
      </c>
      <c r="H8509" s="7">
        <v>30</v>
      </c>
      <c r="I8509" s="1">
        <v>2</v>
      </c>
      <c r="J8509" s="1">
        <v>71</v>
      </c>
      <c r="K8509" s="11">
        <v>24</v>
      </c>
    </row>
    <row r="8510" spans="3:11" x14ac:dyDescent="0.25">
      <c r="C8510" s="125"/>
      <c r="D8510" s="120"/>
      <c r="E8510" s="9"/>
      <c r="F8510" s="10"/>
      <c r="G8510" s="8">
        <v>100</v>
      </c>
      <c r="H8510" s="13">
        <v>23.622047244093999</v>
      </c>
      <c r="I8510" s="2">
        <v>1.574803149606</v>
      </c>
      <c r="J8510" s="2">
        <v>55.905511811023999</v>
      </c>
      <c r="K8510" s="14">
        <v>18.897637795276001</v>
      </c>
    </row>
    <row r="8511" spans="3:11" x14ac:dyDescent="0.25">
      <c r="C8511" s="121" t="s">
        <v>76</v>
      </c>
      <c r="D8511" s="119" t="s">
        <v>20</v>
      </c>
      <c r="E8511" s="18" t="s">
        <v>77</v>
      </c>
      <c r="F8511" s="17"/>
      <c r="G8511" s="19">
        <v>626</v>
      </c>
      <c r="H8511" s="21">
        <v>190</v>
      </c>
      <c r="I8511" s="3">
        <v>12</v>
      </c>
      <c r="J8511" s="3">
        <v>375</v>
      </c>
      <c r="K8511" s="22">
        <v>49</v>
      </c>
    </row>
    <row r="8512" spans="3:11" x14ac:dyDescent="0.25">
      <c r="C8512" s="125"/>
      <c r="D8512" s="120"/>
      <c r="E8512" s="9"/>
      <c r="F8512" s="10"/>
      <c r="G8512" s="8">
        <v>100</v>
      </c>
      <c r="H8512" s="13">
        <v>30.351437699681</v>
      </c>
      <c r="I8512" s="2">
        <v>1.9169329073479999</v>
      </c>
      <c r="J8512" s="2">
        <v>59.904153354633003</v>
      </c>
      <c r="K8512" s="14">
        <v>7.8274760383390003</v>
      </c>
    </row>
    <row r="8513" spans="3:11" x14ac:dyDescent="0.25">
      <c r="C8513" s="125"/>
      <c r="D8513" s="120"/>
      <c r="E8513" s="4" t="s">
        <v>78</v>
      </c>
      <c r="F8513" s="5"/>
      <c r="G8513" s="6">
        <v>975</v>
      </c>
      <c r="H8513" s="7">
        <v>258</v>
      </c>
      <c r="I8513" s="1">
        <v>13</v>
      </c>
      <c r="J8513" s="1">
        <v>641</v>
      </c>
      <c r="K8513" s="11">
        <v>63</v>
      </c>
    </row>
    <row r="8514" spans="3:11" x14ac:dyDescent="0.25">
      <c r="C8514" s="125"/>
      <c r="D8514" s="120"/>
      <c r="E8514" s="9"/>
      <c r="F8514" s="10"/>
      <c r="G8514" s="8">
        <v>100</v>
      </c>
      <c r="H8514" s="13">
        <v>26.461538461538002</v>
      </c>
      <c r="I8514" s="2">
        <v>1.333333333333</v>
      </c>
      <c r="J8514" s="2">
        <v>65.743589743589993</v>
      </c>
      <c r="K8514" s="14">
        <v>6.4615384615379998</v>
      </c>
    </row>
    <row r="8515" spans="3:11" x14ac:dyDescent="0.25">
      <c r="C8515" s="125"/>
      <c r="D8515" s="120"/>
      <c r="E8515" s="4" t="s">
        <v>79</v>
      </c>
      <c r="F8515" s="5"/>
      <c r="G8515" s="6">
        <v>589</v>
      </c>
      <c r="H8515" s="7">
        <v>180</v>
      </c>
      <c r="I8515" s="1">
        <v>10</v>
      </c>
      <c r="J8515" s="1">
        <v>364</v>
      </c>
      <c r="K8515" s="11">
        <v>35</v>
      </c>
    </row>
    <row r="8516" spans="3:11" x14ac:dyDescent="0.25">
      <c r="C8516" s="125"/>
      <c r="D8516" s="120"/>
      <c r="E8516" s="9"/>
      <c r="F8516" s="10"/>
      <c r="G8516" s="8">
        <v>100</v>
      </c>
      <c r="H8516" s="13">
        <v>30.560271646859</v>
      </c>
      <c r="I8516" s="2">
        <v>1.6977928692699999</v>
      </c>
      <c r="J8516" s="2">
        <v>61.799660441425999</v>
      </c>
      <c r="K8516" s="14">
        <v>5.9422750424449999</v>
      </c>
    </row>
    <row r="8517" spans="3:11" x14ac:dyDescent="0.25">
      <c r="C8517" s="125"/>
      <c r="D8517" s="120"/>
      <c r="E8517" s="4" t="s">
        <v>80</v>
      </c>
      <c r="F8517" s="5"/>
      <c r="G8517" s="6">
        <v>224</v>
      </c>
      <c r="H8517" s="7">
        <v>65</v>
      </c>
      <c r="I8517" s="1">
        <v>3</v>
      </c>
      <c r="J8517" s="1">
        <v>141</v>
      </c>
      <c r="K8517" s="11">
        <v>15</v>
      </c>
    </row>
    <row r="8518" spans="3:11" x14ac:dyDescent="0.25">
      <c r="C8518" s="125"/>
      <c r="D8518" s="120"/>
      <c r="E8518" s="9"/>
      <c r="F8518" s="10"/>
      <c r="G8518" s="8">
        <v>100</v>
      </c>
      <c r="H8518" s="13">
        <v>29.017857142857</v>
      </c>
      <c r="I8518" s="2">
        <v>1.339285714286</v>
      </c>
      <c r="J8518" s="2">
        <v>62.946428571429003</v>
      </c>
      <c r="K8518" s="14">
        <v>6.6964285714290002</v>
      </c>
    </row>
    <row r="8519" spans="3:11" x14ac:dyDescent="0.25">
      <c r="C8519" s="121" t="s">
        <v>81</v>
      </c>
      <c r="D8519" s="119" t="s">
        <v>20</v>
      </c>
      <c r="E8519" s="18" t="s">
        <v>82</v>
      </c>
      <c r="F8519" s="17"/>
      <c r="G8519" s="19">
        <v>300</v>
      </c>
      <c r="H8519" s="21">
        <v>81</v>
      </c>
      <c r="I8519" s="3">
        <v>3</v>
      </c>
      <c r="J8519" s="3">
        <v>195</v>
      </c>
      <c r="K8519" s="22">
        <v>21</v>
      </c>
    </row>
    <row r="8520" spans="3:11" x14ac:dyDescent="0.25">
      <c r="C8520" s="125"/>
      <c r="D8520" s="120"/>
      <c r="E8520" s="9"/>
      <c r="F8520" s="10"/>
      <c r="G8520" s="8">
        <v>100</v>
      </c>
      <c r="H8520" s="13">
        <v>27</v>
      </c>
      <c r="I8520" s="2">
        <v>1</v>
      </c>
      <c r="J8520" s="2">
        <v>65</v>
      </c>
      <c r="K8520" s="14">
        <v>7</v>
      </c>
    </row>
    <row r="8521" spans="3:11" x14ac:dyDescent="0.25">
      <c r="C8521" s="125"/>
      <c r="D8521" s="120"/>
      <c r="E8521" s="4" t="s">
        <v>83</v>
      </c>
      <c r="F8521" s="5"/>
      <c r="G8521" s="6">
        <v>722</v>
      </c>
      <c r="H8521" s="7">
        <v>212</v>
      </c>
      <c r="I8521" s="1">
        <v>13</v>
      </c>
      <c r="J8521" s="1">
        <v>445</v>
      </c>
      <c r="K8521" s="11">
        <v>52</v>
      </c>
    </row>
    <row r="8522" spans="3:11" x14ac:dyDescent="0.25">
      <c r="C8522" s="125"/>
      <c r="D8522" s="120"/>
      <c r="E8522" s="9"/>
      <c r="F8522" s="10"/>
      <c r="G8522" s="8">
        <v>100</v>
      </c>
      <c r="H8522" s="13">
        <v>29.362880886427</v>
      </c>
      <c r="I8522" s="2">
        <v>1.80055401662</v>
      </c>
      <c r="J8522" s="2">
        <v>61.634349030471</v>
      </c>
      <c r="K8522" s="14">
        <v>7.2022160664820003</v>
      </c>
    </row>
    <row r="8523" spans="3:11" x14ac:dyDescent="0.25">
      <c r="C8523" s="125"/>
      <c r="D8523" s="120"/>
      <c r="E8523" s="4" t="s">
        <v>84</v>
      </c>
      <c r="F8523" s="5"/>
      <c r="G8523" s="6">
        <v>483</v>
      </c>
      <c r="H8523" s="7">
        <v>150</v>
      </c>
      <c r="I8523" s="1">
        <v>3</v>
      </c>
      <c r="J8523" s="1">
        <v>295</v>
      </c>
      <c r="K8523" s="11">
        <v>35</v>
      </c>
    </row>
    <row r="8524" spans="3:11" x14ac:dyDescent="0.25">
      <c r="C8524" s="125"/>
      <c r="D8524" s="120"/>
      <c r="E8524" s="9"/>
      <c r="F8524" s="10"/>
      <c r="G8524" s="8">
        <v>100</v>
      </c>
      <c r="H8524" s="13">
        <v>31.055900621117999</v>
      </c>
      <c r="I8524" s="2">
        <v>0.62111801242200004</v>
      </c>
      <c r="J8524" s="2">
        <v>61.076604554865</v>
      </c>
      <c r="K8524" s="14">
        <v>7.2463768115939997</v>
      </c>
    </row>
    <row r="8525" spans="3:11" x14ac:dyDescent="0.25">
      <c r="C8525" s="125"/>
      <c r="D8525" s="120"/>
      <c r="E8525" s="4" t="s">
        <v>85</v>
      </c>
      <c r="F8525" s="5"/>
      <c r="G8525" s="6">
        <v>395</v>
      </c>
      <c r="H8525" s="7">
        <v>104</v>
      </c>
      <c r="I8525" s="1">
        <v>13</v>
      </c>
      <c r="J8525" s="1">
        <v>256</v>
      </c>
      <c r="K8525" s="11">
        <v>22</v>
      </c>
    </row>
    <row r="8526" spans="3:11" x14ac:dyDescent="0.25">
      <c r="C8526" s="125"/>
      <c r="D8526" s="120"/>
      <c r="E8526" s="9"/>
      <c r="F8526" s="10"/>
      <c r="G8526" s="8">
        <v>100</v>
      </c>
      <c r="H8526" s="13">
        <v>26.329113924051001</v>
      </c>
      <c r="I8526" s="2">
        <v>3.2911392405059998</v>
      </c>
      <c r="J8526" s="2">
        <v>64.810126582278002</v>
      </c>
      <c r="K8526" s="14">
        <v>5.5696202531649996</v>
      </c>
    </row>
    <row r="8527" spans="3:11" x14ac:dyDescent="0.25">
      <c r="C8527" s="125"/>
      <c r="D8527" s="120"/>
      <c r="E8527" s="4" t="s">
        <v>86</v>
      </c>
      <c r="F8527" s="5"/>
      <c r="G8527" s="6">
        <v>236</v>
      </c>
      <c r="H8527" s="7">
        <v>56</v>
      </c>
      <c r="I8527" s="1">
        <v>2</v>
      </c>
      <c r="J8527" s="1">
        <v>157</v>
      </c>
      <c r="K8527" s="11">
        <v>21</v>
      </c>
    </row>
    <row r="8528" spans="3:11" x14ac:dyDescent="0.25">
      <c r="C8528" s="125"/>
      <c r="D8528" s="120"/>
      <c r="E8528" s="9"/>
      <c r="F8528" s="10"/>
      <c r="G8528" s="8">
        <v>100</v>
      </c>
      <c r="H8528" s="13">
        <v>23.728813559321999</v>
      </c>
      <c r="I8528" s="2">
        <v>0.84745762711899997</v>
      </c>
      <c r="J8528" s="2">
        <v>66.525423728814005</v>
      </c>
      <c r="K8528" s="14">
        <v>8.8983050847459992</v>
      </c>
    </row>
    <row r="8529" spans="3:11" x14ac:dyDescent="0.25">
      <c r="C8529" s="125"/>
      <c r="D8529" s="120"/>
      <c r="E8529" s="4" t="s">
        <v>87</v>
      </c>
      <c r="F8529" s="5"/>
      <c r="G8529" s="6">
        <v>278</v>
      </c>
      <c r="H8529" s="7">
        <v>90</v>
      </c>
      <c r="I8529" s="1">
        <v>4</v>
      </c>
      <c r="J8529" s="1">
        <v>173</v>
      </c>
      <c r="K8529" s="11">
        <v>11</v>
      </c>
    </row>
    <row r="8530" spans="3:11" x14ac:dyDescent="0.25">
      <c r="C8530" s="125"/>
      <c r="D8530" s="120"/>
      <c r="E8530" s="9"/>
      <c r="F8530" s="10"/>
      <c r="G8530" s="8">
        <v>100</v>
      </c>
      <c r="H8530" s="13">
        <v>32.374100719424</v>
      </c>
      <c r="I8530" s="2">
        <v>1.438848920863</v>
      </c>
      <c r="J8530" s="2">
        <v>62.230215827338</v>
      </c>
      <c r="K8530" s="14">
        <v>3.9568345323740002</v>
      </c>
    </row>
    <row r="8531" spans="3:11" x14ac:dyDescent="0.25">
      <c r="C8531" s="121" t="s">
        <v>88</v>
      </c>
      <c r="D8531" s="119" t="s">
        <v>20</v>
      </c>
      <c r="E8531" s="18" t="s">
        <v>89</v>
      </c>
      <c r="F8531" s="17"/>
      <c r="G8531" s="19">
        <v>110</v>
      </c>
      <c r="H8531" s="21">
        <v>34</v>
      </c>
      <c r="I8531" s="3">
        <v>2</v>
      </c>
      <c r="J8531" s="3">
        <v>66</v>
      </c>
      <c r="K8531" s="22">
        <v>8</v>
      </c>
    </row>
    <row r="8532" spans="3:11" x14ac:dyDescent="0.25">
      <c r="C8532" s="122"/>
      <c r="D8532" s="120"/>
      <c r="E8532" s="9"/>
      <c r="F8532" s="10"/>
      <c r="G8532" s="8">
        <v>100</v>
      </c>
      <c r="H8532" s="13">
        <v>30.909090909090999</v>
      </c>
      <c r="I8532" s="2">
        <v>1.818181818182</v>
      </c>
      <c r="J8532" s="2">
        <v>60</v>
      </c>
      <c r="K8532" s="14">
        <v>7.2727272727269998</v>
      </c>
    </row>
    <row r="8533" spans="3:11" x14ac:dyDescent="0.25">
      <c r="C8533" s="122"/>
      <c r="D8533" s="120"/>
      <c r="E8533" s="4" t="s">
        <v>90</v>
      </c>
      <c r="F8533" s="5"/>
      <c r="G8533" s="6">
        <v>190</v>
      </c>
      <c r="H8533" s="7">
        <v>47</v>
      </c>
      <c r="I8533" s="1">
        <v>1</v>
      </c>
      <c r="J8533" s="1">
        <v>129</v>
      </c>
      <c r="K8533" s="11">
        <v>13</v>
      </c>
    </row>
    <row r="8534" spans="3:11" x14ac:dyDescent="0.25">
      <c r="C8534" s="122"/>
      <c r="D8534" s="120"/>
      <c r="E8534" s="9"/>
      <c r="F8534" s="10"/>
      <c r="G8534" s="8">
        <v>100</v>
      </c>
      <c r="H8534" s="13">
        <v>24.736842105263001</v>
      </c>
      <c r="I8534" s="2">
        <v>0.52631578947400004</v>
      </c>
      <c r="J8534" s="2">
        <v>67.894736842105004</v>
      </c>
      <c r="K8534" s="14">
        <v>6.8421052631580004</v>
      </c>
    </row>
    <row r="8535" spans="3:11" x14ac:dyDescent="0.25">
      <c r="C8535" s="122"/>
      <c r="D8535" s="120"/>
      <c r="E8535" s="4" t="s">
        <v>83</v>
      </c>
      <c r="F8535" s="5"/>
      <c r="G8535" s="6">
        <v>722</v>
      </c>
      <c r="H8535" s="7">
        <v>212</v>
      </c>
      <c r="I8535" s="1">
        <v>13</v>
      </c>
      <c r="J8535" s="1">
        <v>445</v>
      </c>
      <c r="K8535" s="11">
        <v>52</v>
      </c>
    </row>
    <row r="8536" spans="3:11" x14ac:dyDescent="0.25">
      <c r="C8536" s="122"/>
      <c r="D8536" s="120"/>
      <c r="E8536" s="9"/>
      <c r="F8536" s="10"/>
      <c r="G8536" s="8">
        <v>100</v>
      </c>
      <c r="H8536" s="13">
        <v>29.362880886427</v>
      </c>
      <c r="I8536" s="2">
        <v>1.80055401662</v>
      </c>
      <c r="J8536" s="2">
        <v>61.634349030471</v>
      </c>
      <c r="K8536" s="14">
        <v>7.2022160664820003</v>
      </c>
    </row>
    <row r="8537" spans="3:11" x14ac:dyDescent="0.25">
      <c r="C8537" s="122"/>
      <c r="D8537" s="120"/>
      <c r="E8537" s="4" t="s">
        <v>91</v>
      </c>
      <c r="F8537" s="5"/>
      <c r="G8537" s="6">
        <v>117</v>
      </c>
      <c r="H8537" s="7">
        <v>41</v>
      </c>
      <c r="I8537" s="1">
        <v>0</v>
      </c>
      <c r="J8537" s="1">
        <v>64</v>
      </c>
      <c r="K8537" s="11">
        <v>12</v>
      </c>
    </row>
    <row r="8538" spans="3:11" x14ac:dyDescent="0.25">
      <c r="C8538" s="122"/>
      <c r="D8538" s="120"/>
      <c r="E8538" s="9"/>
      <c r="F8538" s="10"/>
      <c r="G8538" s="8">
        <v>100</v>
      </c>
      <c r="H8538" s="13">
        <v>35.042735042735004</v>
      </c>
      <c r="I8538" s="16">
        <v>0</v>
      </c>
      <c r="J8538" s="2">
        <v>54.700854700854997</v>
      </c>
      <c r="K8538" s="14">
        <v>10.25641025641</v>
      </c>
    </row>
    <row r="8539" spans="3:11" x14ac:dyDescent="0.25">
      <c r="C8539" s="122"/>
      <c r="D8539" s="120"/>
      <c r="E8539" s="4" t="s">
        <v>92</v>
      </c>
      <c r="F8539" s="5"/>
      <c r="G8539" s="6">
        <v>123</v>
      </c>
      <c r="H8539" s="7">
        <v>37</v>
      </c>
      <c r="I8539" s="1">
        <v>2</v>
      </c>
      <c r="J8539" s="1">
        <v>76</v>
      </c>
      <c r="K8539" s="11">
        <v>8</v>
      </c>
    </row>
    <row r="8540" spans="3:11" x14ac:dyDescent="0.25">
      <c r="C8540" s="122"/>
      <c r="D8540" s="120"/>
      <c r="E8540" s="9"/>
      <c r="F8540" s="10"/>
      <c r="G8540" s="8">
        <v>100</v>
      </c>
      <c r="H8540" s="13">
        <v>30.081300813007999</v>
      </c>
      <c r="I8540" s="2">
        <v>1.6260162601629999</v>
      </c>
      <c r="J8540" s="2">
        <v>61.788617886178997</v>
      </c>
      <c r="K8540" s="14">
        <v>6.5040650406499996</v>
      </c>
    </row>
    <row r="8541" spans="3:11" x14ac:dyDescent="0.25">
      <c r="C8541" s="122"/>
      <c r="D8541" s="120"/>
      <c r="E8541" s="4" t="s">
        <v>93</v>
      </c>
      <c r="F8541" s="5"/>
      <c r="G8541" s="6">
        <v>243</v>
      </c>
      <c r="H8541" s="7">
        <v>72</v>
      </c>
      <c r="I8541" s="1">
        <v>1</v>
      </c>
      <c r="J8541" s="1">
        <v>155</v>
      </c>
      <c r="K8541" s="11">
        <v>15</v>
      </c>
    </row>
    <row r="8542" spans="3:11" x14ac:dyDescent="0.25">
      <c r="C8542" s="122"/>
      <c r="D8542" s="120"/>
      <c r="E8542" s="9"/>
      <c r="F8542" s="10"/>
      <c r="G8542" s="8">
        <v>100</v>
      </c>
      <c r="H8542" s="13">
        <v>29.629629629629999</v>
      </c>
      <c r="I8542" s="2">
        <v>0.41152263374499998</v>
      </c>
      <c r="J8542" s="2">
        <v>63.786008230453</v>
      </c>
      <c r="K8542" s="14">
        <v>6.1728395061730001</v>
      </c>
    </row>
    <row r="8543" spans="3:11" x14ac:dyDescent="0.25">
      <c r="C8543" s="122"/>
      <c r="D8543" s="120"/>
      <c r="E8543" s="4" t="s">
        <v>85</v>
      </c>
      <c r="F8543" s="5"/>
      <c r="G8543" s="6">
        <v>395</v>
      </c>
      <c r="H8543" s="7">
        <v>104</v>
      </c>
      <c r="I8543" s="1">
        <v>13</v>
      </c>
      <c r="J8543" s="1">
        <v>256</v>
      </c>
      <c r="K8543" s="11">
        <v>22</v>
      </c>
    </row>
    <row r="8544" spans="3:11" x14ac:dyDescent="0.25">
      <c r="C8544" s="122"/>
      <c r="D8544" s="120"/>
      <c r="E8544" s="9"/>
      <c r="F8544" s="10"/>
      <c r="G8544" s="8">
        <v>100</v>
      </c>
      <c r="H8544" s="13">
        <v>26.329113924051001</v>
      </c>
      <c r="I8544" s="2">
        <v>3.2911392405059998</v>
      </c>
      <c r="J8544" s="2">
        <v>64.810126582278002</v>
      </c>
      <c r="K8544" s="14">
        <v>5.5696202531649996</v>
      </c>
    </row>
    <row r="8545" spans="2:14" x14ac:dyDescent="0.25">
      <c r="C8545" s="122"/>
      <c r="D8545" s="120"/>
      <c r="E8545" s="4" t="s">
        <v>94</v>
      </c>
      <c r="F8545" s="5"/>
      <c r="G8545" s="6">
        <v>168</v>
      </c>
      <c r="H8545" s="7">
        <v>41</v>
      </c>
      <c r="I8545" s="1">
        <v>2</v>
      </c>
      <c r="J8545" s="1">
        <v>108</v>
      </c>
      <c r="K8545" s="11">
        <v>17</v>
      </c>
    </row>
    <row r="8546" spans="2:14" x14ac:dyDescent="0.25">
      <c r="C8546" s="122"/>
      <c r="D8546" s="120"/>
      <c r="E8546" s="9"/>
      <c r="F8546" s="10"/>
      <c r="G8546" s="8">
        <v>100</v>
      </c>
      <c r="H8546" s="13">
        <v>24.404761904762001</v>
      </c>
      <c r="I8546" s="2">
        <v>1.190476190476</v>
      </c>
      <c r="J8546" s="2">
        <v>64.285714285713993</v>
      </c>
      <c r="K8546" s="14">
        <v>10.119047619048001</v>
      </c>
    </row>
    <row r="8547" spans="2:14" x14ac:dyDescent="0.25">
      <c r="C8547" s="122"/>
      <c r="D8547" s="120"/>
      <c r="E8547" s="4" t="s">
        <v>95</v>
      </c>
      <c r="F8547" s="5"/>
      <c r="G8547" s="6">
        <v>68</v>
      </c>
      <c r="H8547" s="7">
        <v>15</v>
      </c>
      <c r="I8547" s="1">
        <v>0</v>
      </c>
      <c r="J8547" s="1">
        <v>49</v>
      </c>
      <c r="K8547" s="11">
        <v>4</v>
      </c>
    </row>
    <row r="8548" spans="2:14" x14ac:dyDescent="0.25">
      <c r="C8548" s="122"/>
      <c r="D8548" s="120"/>
      <c r="E8548" s="9"/>
      <c r="F8548" s="10"/>
      <c r="G8548" s="8">
        <v>100</v>
      </c>
      <c r="H8548" s="13">
        <v>22.058823529411999</v>
      </c>
      <c r="I8548" s="16">
        <v>0</v>
      </c>
      <c r="J8548" s="2">
        <v>72.058823529411995</v>
      </c>
      <c r="K8548" s="14">
        <v>5.8823529411760003</v>
      </c>
    </row>
    <row r="8549" spans="2:14" x14ac:dyDescent="0.25">
      <c r="C8549" s="122"/>
      <c r="D8549" s="120"/>
      <c r="E8549" s="4" t="s">
        <v>87</v>
      </c>
      <c r="F8549" s="5"/>
      <c r="G8549" s="6">
        <v>278</v>
      </c>
      <c r="H8549" s="7">
        <v>90</v>
      </c>
      <c r="I8549" s="1">
        <v>4</v>
      </c>
      <c r="J8549" s="1">
        <v>173</v>
      </c>
      <c r="K8549" s="11">
        <v>11</v>
      </c>
    </row>
    <row r="8550" spans="2:14" x14ac:dyDescent="0.25">
      <c r="C8550" s="126"/>
      <c r="D8550" s="123"/>
      <c r="E8550" s="67"/>
      <c r="F8550" s="58"/>
      <c r="G8550" s="75">
        <v>100</v>
      </c>
      <c r="H8550" s="83">
        <v>32.374100719424</v>
      </c>
      <c r="I8550" s="41">
        <v>1.438848920863</v>
      </c>
      <c r="J8550" s="41">
        <v>62.230215827338</v>
      </c>
      <c r="K8550" s="84">
        <v>3.9568345323740002</v>
      </c>
    </row>
    <row r="8552" spans="2:14" x14ac:dyDescent="0.25">
      <c r="B8552" s="48" t="str">
        <f xml:space="preserve"> HYPERLINK("#'目次'!B47", "[41]")</f>
        <v>[41]</v>
      </c>
      <c r="C8552" s="35" t="s">
        <v>387</v>
      </c>
    </row>
    <row r="8553" spans="2:14" x14ac:dyDescent="0.25">
      <c r="C8553" s="99" t="s">
        <v>388</v>
      </c>
    </row>
    <row r="8555" spans="2:14" x14ac:dyDescent="0.25">
      <c r="C8555" s="35" t="s">
        <v>14</v>
      </c>
    </row>
    <row r="8556" spans="2:14" ht="50.4" x14ac:dyDescent="0.25">
      <c r="C8556" s="115"/>
      <c r="D8556" s="116"/>
      <c r="E8556" s="116"/>
      <c r="F8556" s="116"/>
      <c r="G8556" s="44" t="s">
        <v>15</v>
      </c>
      <c r="H8556" s="43" t="s">
        <v>389</v>
      </c>
      <c r="I8556" s="26" t="s">
        <v>390</v>
      </c>
      <c r="J8556" s="26" t="s">
        <v>391</v>
      </c>
      <c r="K8556" s="26" t="s">
        <v>392</v>
      </c>
      <c r="L8556" s="26" t="s">
        <v>393</v>
      </c>
      <c r="M8556" s="26" t="s">
        <v>63</v>
      </c>
      <c r="N8556" s="49" t="s">
        <v>18</v>
      </c>
    </row>
    <row r="8557" spans="2:14" x14ac:dyDescent="0.25">
      <c r="C8557" s="117"/>
      <c r="D8557" s="118"/>
      <c r="E8557" s="118"/>
      <c r="F8557" s="118"/>
      <c r="G8557" s="46"/>
      <c r="H8557" s="47"/>
      <c r="I8557" s="27"/>
      <c r="J8557" s="27"/>
      <c r="K8557" s="27"/>
      <c r="L8557" s="27"/>
      <c r="M8557" s="27"/>
      <c r="N8557" s="45"/>
    </row>
    <row r="8558" spans="2:14" x14ac:dyDescent="0.25">
      <c r="C8558" s="77"/>
      <c r="D8558" s="17"/>
      <c r="E8558" s="76" t="s">
        <v>15</v>
      </c>
      <c r="F8558" s="73"/>
      <c r="G8558" s="57">
        <v>693</v>
      </c>
      <c r="H8558" s="31">
        <v>75</v>
      </c>
      <c r="I8558" s="31">
        <v>94</v>
      </c>
      <c r="J8558" s="31">
        <v>76</v>
      </c>
      <c r="K8558" s="31">
        <v>70</v>
      </c>
      <c r="L8558" s="31">
        <v>269</v>
      </c>
      <c r="M8558" s="31">
        <v>97</v>
      </c>
      <c r="N8558" s="68">
        <v>12</v>
      </c>
    </row>
    <row r="8559" spans="2:14" x14ac:dyDescent="0.25">
      <c r="C8559" s="67"/>
      <c r="D8559" s="58"/>
      <c r="E8559" s="58"/>
      <c r="F8559" s="78"/>
      <c r="G8559" s="8">
        <v>100</v>
      </c>
      <c r="H8559" s="2">
        <v>10.822510822510999</v>
      </c>
      <c r="I8559" s="2">
        <v>13.564213564214</v>
      </c>
      <c r="J8559" s="2">
        <v>10.966810966811</v>
      </c>
      <c r="K8559" s="2">
        <v>10.101010101010001</v>
      </c>
      <c r="L8559" s="2">
        <v>38.816738816738997</v>
      </c>
      <c r="M8559" s="2">
        <v>13.997113997114001</v>
      </c>
      <c r="N8559" s="14">
        <v>1.731601731602</v>
      </c>
    </row>
    <row r="8560" spans="2:14" x14ac:dyDescent="0.25">
      <c r="C8560" s="124" t="s">
        <v>19</v>
      </c>
      <c r="D8560" s="119" t="s">
        <v>20</v>
      </c>
      <c r="E8560" s="18" t="s">
        <v>21</v>
      </c>
      <c r="F8560" s="17"/>
      <c r="G8560" s="19">
        <v>407</v>
      </c>
      <c r="H8560" s="21">
        <v>50</v>
      </c>
      <c r="I8560" s="3">
        <v>52</v>
      </c>
      <c r="J8560" s="3">
        <v>53</v>
      </c>
      <c r="K8560" s="3">
        <v>55</v>
      </c>
      <c r="L8560" s="3">
        <v>133</v>
      </c>
      <c r="M8560" s="3">
        <v>58</v>
      </c>
      <c r="N8560" s="22">
        <v>6</v>
      </c>
    </row>
    <row r="8561" spans="3:14" x14ac:dyDescent="0.25">
      <c r="C8561" s="125"/>
      <c r="D8561" s="120"/>
      <c r="E8561" s="9"/>
      <c r="F8561" s="10"/>
      <c r="G8561" s="8">
        <v>100</v>
      </c>
      <c r="H8561" s="13">
        <v>12.285012285012</v>
      </c>
      <c r="I8561" s="2">
        <v>12.776412776413</v>
      </c>
      <c r="J8561" s="2">
        <v>13.022113022113</v>
      </c>
      <c r="K8561" s="2">
        <v>13.513513513514001</v>
      </c>
      <c r="L8561" s="2">
        <v>32.678132678132997</v>
      </c>
      <c r="M8561" s="2">
        <v>14.250614250613999</v>
      </c>
      <c r="N8561" s="14">
        <v>1.4742014742009999</v>
      </c>
    </row>
    <row r="8562" spans="3:14" x14ac:dyDescent="0.25">
      <c r="C8562" s="125"/>
      <c r="D8562" s="120"/>
      <c r="E8562" s="4" t="s">
        <v>22</v>
      </c>
      <c r="F8562" s="5"/>
      <c r="G8562" s="6">
        <v>286</v>
      </c>
      <c r="H8562" s="7">
        <v>25</v>
      </c>
      <c r="I8562" s="1">
        <v>42</v>
      </c>
      <c r="J8562" s="1">
        <v>23</v>
      </c>
      <c r="K8562" s="1">
        <v>15</v>
      </c>
      <c r="L8562" s="1">
        <v>136</v>
      </c>
      <c r="M8562" s="1">
        <v>39</v>
      </c>
      <c r="N8562" s="11">
        <v>6</v>
      </c>
    </row>
    <row r="8563" spans="3:14" x14ac:dyDescent="0.25">
      <c r="C8563" s="125"/>
      <c r="D8563" s="120"/>
      <c r="E8563" s="9"/>
      <c r="F8563" s="10"/>
      <c r="G8563" s="8">
        <v>100</v>
      </c>
      <c r="H8563" s="13">
        <v>8.7412587412589993</v>
      </c>
      <c r="I8563" s="2">
        <v>14.685314685314999</v>
      </c>
      <c r="J8563" s="2">
        <v>8.0419580419580008</v>
      </c>
      <c r="K8563" s="2">
        <v>5.2447552447549999</v>
      </c>
      <c r="L8563" s="2">
        <v>47.552447552448001</v>
      </c>
      <c r="M8563" s="2">
        <v>13.636363636364001</v>
      </c>
      <c r="N8563" s="14">
        <v>2.0979020979020002</v>
      </c>
    </row>
    <row r="8564" spans="3:14" x14ac:dyDescent="0.25">
      <c r="C8564" s="121" t="s">
        <v>23</v>
      </c>
      <c r="D8564" s="121" t="s">
        <v>24</v>
      </c>
      <c r="E8564" s="18" t="s">
        <v>25</v>
      </c>
      <c r="F8564" s="17"/>
      <c r="G8564" s="19">
        <v>265</v>
      </c>
      <c r="H8564" s="21">
        <v>24</v>
      </c>
      <c r="I8564" s="3">
        <v>28</v>
      </c>
      <c r="J8564" s="3">
        <v>27</v>
      </c>
      <c r="K8564" s="3">
        <v>41</v>
      </c>
      <c r="L8564" s="3">
        <v>112</v>
      </c>
      <c r="M8564" s="3">
        <v>30</v>
      </c>
      <c r="N8564" s="22">
        <v>3</v>
      </c>
    </row>
    <row r="8565" spans="3:14" x14ac:dyDescent="0.25">
      <c r="C8565" s="125"/>
      <c r="D8565" s="122"/>
      <c r="E8565" s="9"/>
      <c r="F8565" s="10"/>
      <c r="G8565" s="8">
        <v>100</v>
      </c>
      <c r="H8565" s="13">
        <v>9.0566037735849996</v>
      </c>
      <c r="I8565" s="2">
        <v>10.566037735848999</v>
      </c>
      <c r="J8565" s="2">
        <v>10.188679245283</v>
      </c>
      <c r="K8565" s="2">
        <v>15.471698113207999</v>
      </c>
      <c r="L8565" s="2">
        <v>42.264150943395997</v>
      </c>
      <c r="M8565" s="2">
        <v>11.320754716981</v>
      </c>
      <c r="N8565" s="14">
        <v>1.1320754716979999</v>
      </c>
    </row>
    <row r="8566" spans="3:14" x14ac:dyDescent="0.25">
      <c r="C8566" s="125"/>
      <c r="D8566" s="122"/>
      <c r="E8566" s="4" t="s">
        <v>26</v>
      </c>
      <c r="F8566" s="5"/>
      <c r="G8566" s="6">
        <v>270</v>
      </c>
      <c r="H8566" s="7">
        <v>33</v>
      </c>
      <c r="I8566" s="1">
        <v>37</v>
      </c>
      <c r="J8566" s="1">
        <v>28</v>
      </c>
      <c r="K8566" s="1">
        <v>25</v>
      </c>
      <c r="L8566" s="1">
        <v>111</v>
      </c>
      <c r="M8566" s="1">
        <v>34</v>
      </c>
      <c r="N8566" s="11">
        <v>2</v>
      </c>
    </row>
    <row r="8567" spans="3:14" x14ac:dyDescent="0.25">
      <c r="C8567" s="125"/>
      <c r="D8567" s="122"/>
      <c r="E8567" s="9"/>
      <c r="F8567" s="10"/>
      <c r="G8567" s="8">
        <v>100</v>
      </c>
      <c r="H8567" s="13">
        <v>12.222222222221999</v>
      </c>
      <c r="I8567" s="2">
        <v>13.703703703704001</v>
      </c>
      <c r="J8567" s="2">
        <v>10.370370370370001</v>
      </c>
      <c r="K8567" s="2">
        <v>9.2592592592590002</v>
      </c>
      <c r="L8567" s="2">
        <v>41.111111111111001</v>
      </c>
      <c r="M8567" s="2">
        <v>12.592592592593</v>
      </c>
      <c r="N8567" s="14">
        <v>0.74074074074100005</v>
      </c>
    </row>
    <row r="8568" spans="3:14" x14ac:dyDescent="0.25">
      <c r="C8568" s="125"/>
      <c r="D8568" s="122"/>
      <c r="E8568" s="4" t="s">
        <v>27</v>
      </c>
      <c r="F8568" s="5"/>
      <c r="G8568" s="6">
        <v>105</v>
      </c>
      <c r="H8568" s="7">
        <v>12</v>
      </c>
      <c r="I8568" s="1">
        <v>13</v>
      </c>
      <c r="J8568" s="1">
        <v>17</v>
      </c>
      <c r="K8568" s="1">
        <v>2</v>
      </c>
      <c r="L8568" s="1">
        <v>39</v>
      </c>
      <c r="M8568" s="1">
        <v>18</v>
      </c>
      <c r="N8568" s="11">
        <v>4</v>
      </c>
    </row>
    <row r="8569" spans="3:14" x14ac:dyDescent="0.25">
      <c r="C8569" s="125"/>
      <c r="D8569" s="122"/>
      <c r="E8569" s="9"/>
      <c r="F8569" s="10"/>
      <c r="G8569" s="8">
        <v>100</v>
      </c>
      <c r="H8569" s="13">
        <v>11.428571428571001</v>
      </c>
      <c r="I8569" s="2">
        <v>12.380952380951999</v>
      </c>
      <c r="J8569" s="2">
        <v>16.190476190476002</v>
      </c>
      <c r="K8569" s="2">
        <v>1.9047619047619999</v>
      </c>
      <c r="L8569" s="2">
        <v>37.142857142856997</v>
      </c>
      <c r="M8569" s="2">
        <v>17.142857142857</v>
      </c>
      <c r="N8569" s="14">
        <v>3.8095238095239998</v>
      </c>
    </row>
    <row r="8570" spans="3:14" x14ac:dyDescent="0.25">
      <c r="C8570" s="125"/>
      <c r="D8570" s="122"/>
      <c r="E8570" s="4" t="s">
        <v>28</v>
      </c>
      <c r="F8570" s="5"/>
      <c r="G8570" s="6">
        <v>38</v>
      </c>
      <c r="H8570" s="7">
        <v>2</v>
      </c>
      <c r="I8570" s="1">
        <v>14</v>
      </c>
      <c r="J8570" s="1">
        <v>2</v>
      </c>
      <c r="K8570" s="1">
        <v>2</v>
      </c>
      <c r="L8570" s="1">
        <v>7</v>
      </c>
      <c r="M8570" s="1">
        <v>10</v>
      </c>
      <c r="N8570" s="11">
        <v>1</v>
      </c>
    </row>
    <row r="8571" spans="3:14" x14ac:dyDescent="0.25">
      <c r="C8571" s="125"/>
      <c r="D8571" s="122"/>
      <c r="E8571" s="9"/>
      <c r="F8571" s="10"/>
      <c r="G8571" s="8">
        <v>100</v>
      </c>
      <c r="H8571" s="13">
        <v>5.2631578947369997</v>
      </c>
      <c r="I8571" s="2">
        <v>36.842105263157997</v>
      </c>
      <c r="J8571" s="2">
        <v>5.2631578947369997</v>
      </c>
      <c r="K8571" s="2">
        <v>5.2631578947369997</v>
      </c>
      <c r="L8571" s="2">
        <v>18.421052631578998</v>
      </c>
      <c r="M8571" s="2">
        <v>26.315789473683999</v>
      </c>
      <c r="N8571" s="14">
        <v>2.6315789473679998</v>
      </c>
    </row>
    <row r="8572" spans="3:14" x14ac:dyDescent="0.25">
      <c r="C8572" s="125"/>
      <c r="D8572" s="122"/>
      <c r="E8572" s="4" t="s">
        <v>29</v>
      </c>
      <c r="F8572" s="5"/>
      <c r="G8572" s="6">
        <v>12</v>
      </c>
      <c r="H8572" s="7">
        <v>4</v>
      </c>
      <c r="I8572" s="1">
        <v>2</v>
      </c>
      <c r="J8572" s="1">
        <v>2</v>
      </c>
      <c r="K8572" s="1">
        <v>0</v>
      </c>
      <c r="L8572" s="1">
        <v>0</v>
      </c>
      <c r="M8572" s="1">
        <v>3</v>
      </c>
      <c r="N8572" s="11">
        <v>1</v>
      </c>
    </row>
    <row r="8573" spans="3:14" x14ac:dyDescent="0.25">
      <c r="C8573" s="125"/>
      <c r="D8573" s="122"/>
      <c r="E8573" s="9"/>
      <c r="F8573" s="10"/>
      <c r="G8573" s="8">
        <v>100</v>
      </c>
      <c r="H8573" s="13">
        <v>33.333333333333002</v>
      </c>
      <c r="I8573" s="2">
        <v>16.666666666666998</v>
      </c>
      <c r="J8573" s="2">
        <v>16.666666666666998</v>
      </c>
      <c r="K8573" s="16">
        <v>0</v>
      </c>
      <c r="L8573" s="16">
        <v>0</v>
      </c>
      <c r="M8573" s="2">
        <v>25</v>
      </c>
      <c r="N8573" s="14">
        <v>8.333333333333</v>
      </c>
    </row>
    <row r="8574" spans="3:14" x14ac:dyDescent="0.25">
      <c r="C8574" s="125"/>
      <c r="D8574" s="122"/>
      <c r="E8574" s="4" t="s">
        <v>30</v>
      </c>
      <c r="F8574" s="5"/>
      <c r="G8574" s="6">
        <v>2</v>
      </c>
      <c r="H8574" s="7">
        <v>0</v>
      </c>
      <c r="I8574" s="1">
        <v>0</v>
      </c>
      <c r="J8574" s="1">
        <v>0</v>
      </c>
      <c r="K8574" s="1">
        <v>0</v>
      </c>
      <c r="L8574" s="1">
        <v>0</v>
      </c>
      <c r="M8574" s="1">
        <v>1</v>
      </c>
      <c r="N8574" s="11">
        <v>1</v>
      </c>
    </row>
    <row r="8575" spans="3:14" x14ac:dyDescent="0.25">
      <c r="C8575" s="125"/>
      <c r="D8575" s="122"/>
      <c r="E8575" s="9"/>
      <c r="F8575" s="10"/>
      <c r="G8575" s="8">
        <v>100</v>
      </c>
      <c r="H8575" s="36">
        <v>0</v>
      </c>
      <c r="I8575" s="16">
        <v>0</v>
      </c>
      <c r="J8575" s="16">
        <v>0</v>
      </c>
      <c r="K8575" s="16">
        <v>0</v>
      </c>
      <c r="L8575" s="16">
        <v>0</v>
      </c>
      <c r="M8575" s="2">
        <v>50</v>
      </c>
      <c r="N8575" s="14">
        <v>50</v>
      </c>
    </row>
    <row r="8576" spans="3:14" x14ac:dyDescent="0.25">
      <c r="C8576" s="125"/>
      <c r="D8576" s="122"/>
      <c r="E8576" s="4" t="s">
        <v>31</v>
      </c>
      <c r="F8576" s="5"/>
      <c r="G8576" s="6">
        <v>1</v>
      </c>
      <c r="H8576" s="7">
        <v>0</v>
      </c>
      <c r="I8576" s="1">
        <v>0</v>
      </c>
      <c r="J8576" s="1">
        <v>0</v>
      </c>
      <c r="K8576" s="1">
        <v>0</v>
      </c>
      <c r="L8576" s="1">
        <v>0</v>
      </c>
      <c r="M8576" s="1">
        <v>1</v>
      </c>
      <c r="N8576" s="11">
        <v>0</v>
      </c>
    </row>
    <row r="8577" spans="3:14" x14ac:dyDescent="0.25">
      <c r="C8577" s="125"/>
      <c r="D8577" s="122"/>
      <c r="E8577" s="9"/>
      <c r="F8577" s="10"/>
      <c r="G8577" s="8">
        <v>100</v>
      </c>
      <c r="H8577" s="36">
        <v>0</v>
      </c>
      <c r="I8577" s="16">
        <v>0</v>
      </c>
      <c r="J8577" s="16">
        <v>0</v>
      </c>
      <c r="K8577" s="16">
        <v>0</v>
      </c>
      <c r="L8577" s="16">
        <v>0</v>
      </c>
      <c r="M8577" s="2">
        <v>100</v>
      </c>
      <c r="N8577" s="32">
        <v>0</v>
      </c>
    </row>
    <row r="8578" spans="3:14" x14ac:dyDescent="0.25">
      <c r="C8578" s="125"/>
      <c r="D8578" s="122"/>
      <c r="E8578" s="4" t="s">
        <v>32</v>
      </c>
      <c r="F8578" s="5"/>
      <c r="G8578" s="6">
        <v>535</v>
      </c>
      <c r="H8578" s="7">
        <v>57</v>
      </c>
      <c r="I8578" s="1">
        <v>65</v>
      </c>
      <c r="J8578" s="1">
        <v>55</v>
      </c>
      <c r="K8578" s="1">
        <v>66</v>
      </c>
      <c r="L8578" s="1">
        <v>223</v>
      </c>
      <c r="M8578" s="1">
        <v>64</v>
      </c>
      <c r="N8578" s="11">
        <v>5</v>
      </c>
    </row>
    <row r="8579" spans="3:14" x14ac:dyDescent="0.25">
      <c r="C8579" s="125"/>
      <c r="D8579" s="122"/>
      <c r="E8579" s="9"/>
      <c r="F8579" s="10"/>
      <c r="G8579" s="8">
        <v>100</v>
      </c>
      <c r="H8579" s="13">
        <v>10.654205607477</v>
      </c>
      <c r="I8579" s="2">
        <v>12.149532710280001</v>
      </c>
      <c r="J8579" s="2">
        <v>10.280373831776</v>
      </c>
      <c r="K8579" s="2">
        <v>12.336448598131</v>
      </c>
      <c r="L8579" s="2">
        <v>41.682242990653997</v>
      </c>
      <c r="M8579" s="2">
        <v>11.96261682243</v>
      </c>
      <c r="N8579" s="14">
        <v>0.93457943925200004</v>
      </c>
    </row>
    <row r="8580" spans="3:14" x14ac:dyDescent="0.25">
      <c r="C8580" s="125"/>
      <c r="D8580" s="122"/>
      <c r="E8580" s="4" t="s">
        <v>33</v>
      </c>
      <c r="F8580" s="5"/>
      <c r="G8580" s="6">
        <v>143</v>
      </c>
      <c r="H8580" s="7">
        <v>14</v>
      </c>
      <c r="I8580" s="1">
        <v>27</v>
      </c>
      <c r="J8580" s="1">
        <v>19</v>
      </c>
      <c r="K8580" s="1">
        <v>4</v>
      </c>
      <c r="L8580" s="1">
        <v>46</v>
      </c>
      <c r="M8580" s="1">
        <v>28</v>
      </c>
      <c r="N8580" s="11">
        <v>5</v>
      </c>
    </row>
    <row r="8581" spans="3:14" x14ac:dyDescent="0.25">
      <c r="C8581" s="125"/>
      <c r="D8581" s="122"/>
      <c r="E8581" s="9"/>
      <c r="F8581" s="10"/>
      <c r="G8581" s="8">
        <v>100</v>
      </c>
      <c r="H8581" s="13">
        <v>9.7902097902099996</v>
      </c>
      <c r="I8581" s="2">
        <v>18.881118881119001</v>
      </c>
      <c r="J8581" s="2">
        <v>13.286713286713001</v>
      </c>
      <c r="K8581" s="2">
        <v>2.797202797203</v>
      </c>
      <c r="L8581" s="2">
        <v>32.167832167832003</v>
      </c>
      <c r="M8581" s="2">
        <v>19.580419580419999</v>
      </c>
      <c r="N8581" s="14">
        <v>3.4965034965030002</v>
      </c>
    </row>
    <row r="8582" spans="3:14" x14ac:dyDescent="0.25">
      <c r="C8582" s="125"/>
      <c r="D8582" s="122"/>
      <c r="E8582" s="4" t="s">
        <v>34</v>
      </c>
      <c r="F8582" s="5"/>
      <c r="G8582" s="6">
        <v>15</v>
      </c>
      <c r="H8582" s="7">
        <v>4</v>
      </c>
      <c r="I8582" s="1">
        <v>2</v>
      </c>
      <c r="J8582" s="1">
        <v>2</v>
      </c>
      <c r="K8582" s="1">
        <v>0</v>
      </c>
      <c r="L8582" s="1">
        <v>0</v>
      </c>
      <c r="M8582" s="1">
        <v>5</v>
      </c>
      <c r="N8582" s="11">
        <v>2</v>
      </c>
    </row>
    <row r="8583" spans="3:14" x14ac:dyDescent="0.25">
      <c r="C8583" s="125"/>
      <c r="D8583" s="122"/>
      <c r="E8583" s="9"/>
      <c r="F8583" s="10"/>
      <c r="G8583" s="8">
        <v>100</v>
      </c>
      <c r="H8583" s="13">
        <v>26.666666666666998</v>
      </c>
      <c r="I8583" s="2">
        <v>13.333333333333</v>
      </c>
      <c r="J8583" s="2">
        <v>13.333333333333</v>
      </c>
      <c r="K8583" s="16">
        <v>0</v>
      </c>
      <c r="L8583" s="16">
        <v>0</v>
      </c>
      <c r="M8583" s="2">
        <v>33.333333333333002</v>
      </c>
      <c r="N8583" s="14">
        <v>13.333333333333</v>
      </c>
    </row>
    <row r="8584" spans="3:14" x14ac:dyDescent="0.25">
      <c r="C8584" s="125"/>
      <c r="D8584" s="122"/>
      <c r="E8584" s="4" t="s">
        <v>35</v>
      </c>
      <c r="F8584" s="5"/>
      <c r="G8584" s="6">
        <v>158</v>
      </c>
      <c r="H8584" s="7">
        <v>18</v>
      </c>
      <c r="I8584" s="1">
        <v>29</v>
      </c>
      <c r="J8584" s="1">
        <v>21</v>
      </c>
      <c r="K8584" s="1">
        <v>4</v>
      </c>
      <c r="L8584" s="1">
        <v>46</v>
      </c>
      <c r="M8584" s="1">
        <v>33</v>
      </c>
      <c r="N8584" s="11">
        <v>7</v>
      </c>
    </row>
    <row r="8585" spans="3:14" x14ac:dyDescent="0.25">
      <c r="C8585" s="125"/>
      <c r="D8585" s="122"/>
      <c r="E8585" s="9"/>
      <c r="F8585" s="10"/>
      <c r="G8585" s="8">
        <v>100</v>
      </c>
      <c r="H8585" s="13">
        <v>11.392405063290999</v>
      </c>
      <c r="I8585" s="2">
        <v>18.354430379747001</v>
      </c>
      <c r="J8585" s="2">
        <v>13.291139240506</v>
      </c>
      <c r="K8585" s="2">
        <v>2.5316455696200002</v>
      </c>
      <c r="L8585" s="2">
        <v>29.113924050632999</v>
      </c>
      <c r="M8585" s="2">
        <v>20.886075949367001</v>
      </c>
      <c r="N8585" s="14">
        <v>4.4303797468350004</v>
      </c>
    </row>
    <row r="8586" spans="3:14" x14ac:dyDescent="0.25">
      <c r="C8586" s="125"/>
      <c r="D8586" s="121" t="s">
        <v>21</v>
      </c>
      <c r="E8586" s="18" t="s">
        <v>25</v>
      </c>
      <c r="F8586" s="17"/>
      <c r="G8586" s="19">
        <v>156</v>
      </c>
      <c r="H8586" s="21">
        <v>17</v>
      </c>
      <c r="I8586" s="3">
        <v>16</v>
      </c>
      <c r="J8586" s="3">
        <v>21</v>
      </c>
      <c r="K8586" s="3">
        <v>36</v>
      </c>
      <c r="L8586" s="3">
        <v>45</v>
      </c>
      <c r="M8586" s="3">
        <v>18</v>
      </c>
      <c r="N8586" s="22">
        <v>3</v>
      </c>
    </row>
    <row r="8587" spans="3:14" x14ac:dyDescent="0.25">
      <c r="C8587" s="125"/>
      <c r="D8587" s="122"/>
      <c r="E8587" s="9"/>
      <c r="F8587" s="10"/>
      <c r="G8587" s="8">
        <v>100</v>
      </c>
      <c r="H8587" s="13">
        <v>10.897435897436001</v>
      </c>
      <c r="I8587" s="2">
        <v>10.25641025641</v>
      </c>
      <c r="J8587" s="2">
        <v>13.461538461538</v>
      </c>
      <c r="K8587" s="2">
        <v>23.076923076922998</v>
      </c>
      <c r="L8587" s="2">
        <v>28.846153846153999</v>
      </c>
      <c r="M8587" s="2">
        <v>11.538461538462</v>
      </c>
      <c r="N8587" s="14">
        <v>1.923076923077</v>
      </c>
    </row>
    <row r="8588" spans="3:14" x14ac:dyDescent="0.25">
      <c r="C8588" s="125"/>
      <c r="D8588" s="122"/>
      <c r="E8588" s="4" t="s">
        <v>26</v>
      </c>
      <c r="F8588" s="5"/>
      <c r="G8588" s="6">
        <v>157</v>
      </c>
      <c r="H8588" s="7">
        <v>21</v>
      </c>
      <c r="I8588" s="1">
        <v>19</v>
      </c>
      <c r="J8588" s="1">
        <v>18</v>
      </c>
      <c r="K8588" s="1">
        <v>16</v>
      </c>
      <c r="L8588" s="1">
        <v>62</v>
      </c>
      <c r="M8588" s="1">
        <v>21</v>
      </c>
      <c r="N8588" s="11">
        <v>0</v>
      </c>
    </row>
    <row r="8589" spans="3:14" x14ac:dyDescent="0.25">
      <c r="C8589" s="125"/>
      <c r="D8589" s="122"/>
      <c r="E8589" s="9"/>
      <c r="F8589" s="10"/>
      <c r="G8589" s="8">
        <v>100</v>
      </c>
      <c r="H8589" s="13">
        <v>13.375796178344</v>
      </c>
      <c r="I8589" s="2">
        <v>12.101910828025</v>
      </c>
      <c r="J8589" s="2">
        <v>11.464968152866</v>
      </c>
      <c r="K8589" s="2">
        <v>10.191082802547999</v>
      </c>
      <c r="L8589" s="2">
        <v>39.490445859872999</v>
      </c>
      <c r="M8589" s="2">
        <v>13.375796178344</v>
      </c>
      <c r="N8589" s="32">
        <v>0</v>
      </c>
    </row>
    <row r="8590" spans="3:14" x14ac:dyDescent="0.25">
      <c r="C8590" s="125"/>
      <c r="D8590" s="122"/>
      <c r="E8590" s="4" t="s">
        <v>27</v>
      </c>
      <c r="F8590" s="5"/>
      <c r="G8590" s="6">
        <v>68</v>
      </c>
      <c r="H8590" s="7">
        <v>7</v>
      </c>
      <c r="I8590" s="1">
        <v>10</v>
      </c>
      <c r="J8590" s="1">
        <v>13</v>
      </c>
      <c r="K8590" s="1">
        <v>2</v>
      </c>
      <c r="L8590" s="1">
        <v>22</v>
      </c>
      <c r="M8590" s="1">
        <v>12</v>
      </c>
      <c r="N8590" s="11">
        <v>2</v>
      </c>
    </row>
    <row r="8591" spans="3:14" x14ac:dyDescent="0.25">
      <c r="C8591" s="125"/>
      <c r="D8591" s="122"/>
      <c r="E8591" s="9"/>
      <c r="F8591" s="10"/>
      <c r="G8591" s="8">
        <v>100</v>
      </c>
      <c r="H8591" s="13">
        <v>10.294117647059</v>
      </c>
      <c r="I8591" s="2">
        <v>14.705882352941</v>
      </c>
      <c r="J8591" s="2">
        <v>19.117647058824002</v>
      </c>
      <c r="K8591" s="2">
        <v>2.9411764705880001</v>
      </c>
      <c r="L8591" s="2">
        <v>32.352941176470999</v>
      </c>
      <c r="M8591" s="2">
        <v>17.647058823529001</v>
      </c>
      <c r="N8591" s="14">
        <v>2.9411764705880001</v>
      </c>
    </row>
    <row r="8592" spans="3:14" x14ac:dyDescent="0.25">
      <c r="C8592" s="125"/>
      <c r="D8592" s="122"/>
      <c r="E8592" s="4" t="s">
        <v>28</v>
      </c>
      <c r="F8592" s="5"/>
      <c r="G8592" s="6">
        <v>18</v>
      </c>
      <c r="H8592" s="7">
        <v>2</v>
      </c>
      <c r="I8592" s="1">
        <v>5</v>
      </c>
      <c r="J8592" s="1">
        <v>1</v>
      </c>
      <c r="K8592" s="1">
        <v>1</v>
      </c>
      <c r="L8592" s="1">
        <v>4</v>
      </c>
      <c r="M8592" s="1">
        <v>5</v>
      </c>
      <c r="N8592" s="11">
        <v>0</v>
      </c>
    </row>
    <row r="8593" spans="3:14" x14ac:dyDescent="0.25">
      <c r="C8593" s="125"/>
      <c r="D8593" s="122"/>
      <c r="E8593" s="9"/>
      <c r="F8593" s="10"/>
      <c r="G8593" s="8">
        <v>100</v>
      </c>
      <c r="H8593" s="13">
        <v>11.111111111111001</v>
      </c>
      <c r="I8593" s="2">
        <v>27.777777777777999</v>
      </c>
      <c r="J8593" s="2">
        <v>5.5555555555560003</v>
      </c>
      <c r="K8593" s="2">
        <v>5.5555555555560003</v>
      </c>
      <c r="L8593" s="2">
        <v>22.222222222222001</v>
      </c>
      <c r="M8593" s="2">
        <v>27.777777777777999</v>
      </c>
      <c r="N8593" s="32">
        <v>0</v>
      </c>
    </row>
    <row r="8594" spans="3:14" x14ac:dyDescent="0.25">
      <c r="C8594" s="125"/>
      <c r="D8594" s="122"/>
      <c r="E8594" s="4" t="s">
        <v>29</v>
      </c>
      <c r="F8594" s="5"/>
      <c r="G8594" s="6">
        <v>6</v>
      </c>
      <c r="H8594" s="7">
        <v>3</v>
      </c>
      <c r="I8594" s="1">
        <v>2</v>
      </c>
      <c r="J8594" s="1">
        <v>0</v>
      </c>
      <c r="K8594" s="1">
        <v>0</v>
      </c>
      <c r="L8594" s="1">
        <v>0</v>
      </c>
      <c r="M8594" s="1">
        <v>0</v>
      </c>
      <c r="N8594" s="11">
        <v>1</v>
      </c>
    </row>
    <row r="8595" spans="3:14" x14ac:dyDescent="0.25">
      <c r="C8595" s="125"/>
      <c r="D8595" s="122"/>
      <c r="E8595" s="9"/>
      <c r="F8595" s="10"/>
      <c r="G8595" s="8">
        <v>100</v>
      </c>
      <c r="H8595" s="13">
        <v>50</v>
      </c>
      <c r="I8595" s="2">
        <v>33.333333333333002</v>
      </c>
      <c r="J8595" s="16">
        <v>0</v>
      </c>
      <c r="K8595" s="16">
        <v>0</v>
      </c>
      <c r="L8595" s="16">
        <v>0</v>
      </c>
      <c r="M8595" s="16">
        <v>0</v>
      </c>
      <c r="N8595" s="14">
        <v>16.666666666666998</v>
      </c>
    </row>
    <row r="8596" spans="3:14" x14ac:dyDescent="0.25">
      <c r="C8596" s="125"/>
      <c r="D8596" s="122"/>
      <c r="E8596" s="4" t="s">
        <v>30</v>
      </c>
      <c r="F8596" s="5"/>
      <c r="G8596" s="6">
        <v>1</v>
      </c>
      <c r="H8596" s="7">
        <v>0</v>
      </c>
      <c r="I8596" s="1">
        <v>0</v>
      </c>
      <c r="J8596" s="1">
        <v>0</v>
      </c>
      <c r="K8596" s="1">
        <v>0</v>
      </c>
      <c r="L8596" s="1">
        <v>0</v>
      </c>
      <c r="M8596" s="1">
        <v>1</v>
      </c>
      <c r="N8596" s="11">
        <v>0</v>
      </c>
    </row>
    <row r="8597" spans="3:14" x14ac:dyDescent="0.25">
      <c r="C8597" s="125"/>
      <c r="D8597" s="122"/>
      <c r="E8597" s="9"/>
      <c r="F8597" s="10"/>
      <c r="G8597" s="8">
        <v>100</v>
      </c>
      <c r="H8597" s="36">
        <v>0</v>
      </c>
      <c r="I8597" s="16">
        <v>0</v>
      </c>
      <c r="J8597" s="16">
        <v>0</v>
      </c>
      <c r="K8597" s="16">
        <v>0</v>
      </c>
      <c r="L8597" s="16">
        <v>0</v>
      </c>
      <c r="M8597" s="2">
        <v>100</v>
      </c>
      <c r="N8597" s="32">
        <v>0</v>
      </c>
    </row>
    <row r="8598" spans="3:14" x14ac:dyDescent="0.25">
      <c r="C8598" s="125"/>
      <c r="D8598" s="122"/>
      <c r="E8598" s="4" t="s">
        <v>31</v>
      </c>
      <c r="F8598" s="5"/>
      <c r="G8598" s="6">
        <v>1</v>
      </c>
      <c r="H8598" s="7">
        <v>0</v>
      </c>
      <c r="I8598" s="1">
        <v>0</v>
      </c>
      <c r="J8598" s="1">
        <v>0</v>
      </c>
      <c r="K8598" s="1">
        <v>0</v>
      </c>
      <c r="L8598" s="1">
        <v>0</v>
      </c>
      <c r="M8598" s="1">
        <v>1</v>
      </c>
      <c r="N8598" s="11">
        <v>0</v>
      </c>
    </row>
    <row r="8599" spans="3:14" x14ac:dyDescent="0.25">
      <c r="C8599" s="125"/>
      <c r="D8599" s="122"/>
      <c r="E8599" s="9"/>
      <c r="F8599" s="10"/>
      <c r="G8599" s="8">
        <v>100</v>
      </c>
      <c r="H8599" s="36">
        <v>0</v>
      </c>
      <c r="I8599" s="16">
        <v>0</v>
      </c>
      <c r="J8599" s="16">
        <v>0</v>
      </c>
      <c r="K8599" s="16">
        <v>0</v>
      </c>
      <c r="L8599" s="16">
        <v>0</v>
      </c>
      <c r="M8599" s="2">
        <v>100</v>
      </c>
      <c r="N8599" s="32">
        <v>0</v>
      </c>
    </row>
    <row r="8600" spans="3:14" x14ac:dyDescent="0.25">
      <c r="C8600" s="125"/>
      <c r="D8600" s="122"/>
      <c r="E8600" s="4" t="s">
        <v>32</v>
      </c>
      <c r="F8600" s="5"/>
      <c r="G8600" s="6">
        <v>313</v>
      </c>
      <c r="H8600" s="7">
        <v>38</v>
      </c>
      <c r="I8600" s="1">
        <v>35</v>
      </c>
      <c r="J8600" s="1">
        <v>39</v>
      </c>
      <c r="K8600" s="1">
        <v>52</v>
      </c>
      <c r="L8600" s="1">
        <v>107</v>
      </c>
      <c r="M8600" s="1">
        <v>39</v>
      </c>
      <c r="N8600" s="11">
        <v>3</v>
      </c>
    </row>
    <row r="8601" spans="3:14" x14ac:dyDescent="0.25">
      <c r="C8601" s="125"/>
      <c r="D8601" s="122"/>
      <c r="E8601" s="9"/>
      <c r="F8601" s="10"/>
      <c r="G8601" s="8">
        <v>100</v>
      </c>
      <c r="H8601" s="13">
        <v>12.140575079872001</v>
      </c>
      <c r="I8601" s="2">
        <v>11.182108626198</v>
      </c>
      <c r="J8601" s="2">
        <v>12.460063897764</v>
      </c>
      <c r="K8601" s="2">
        <v>16.613418530351002</v>
      </c>
      <c r="L8601" s="2">
        <v>34.185303514376997</v>
      </c>
      <c r="M8601" s="2">
        <v>12.460063897764</v>
      </c>
      <c r="N8601" s="14">
        <v>0.95846645367399996</v>
      </c>
    </row>
    <row r="8602" spans="3:14" x14ac:dyDescent="0.25">
      <c r="C8602" s="125"/>
      <c r="D8602" s="122"/>
      <c r="E8602" s="4" t="s">
        <v>33</v>
      </c>
      <c r="F8602" s="5"/>
      <c r="G8602" s="6">
        <v>86</v>
      </c>
      <c r="H8602" s="7">
        <v>9</v>
      </c>
      <c r="I8602" s="1">
        <v>15</v>
      </c>
      <c r="J8602" s="1">
        <v>14</v>
      </c>
      <c r="K8602" s="1">
        <v>3</v>
      </c>
      <c r="L8602" s="1">
        <v>26</v>
      </c>
      <c r="M8602" s="1">
        <v>17</v>
      </c>
      <c r="N8602" s="11">
        <v>2</v>
      </c>
    </row>
    <row r="8603" spans="3:14" x14ac:dyDescent="0.25">
      <c r="C8603" s="125"/>
      <c r="D8603" s="122"/>
      <c r="E8603" s="9"/>
      <c r="F8603" s="10"/>
      <c r="G8603" s="8">
        <v>100</v>
      </c>
      <c r="H8603" s="13">
        <v>10.465116279069999</v>
      </c>
      <c r="I8603" s="2">
        <v>17.441860465116001</v>
      </c>
      <c r="J8603" s="2">
        <v>16.279069767442</v>
      </c>
      <c r="K8603" s="2">
        <v>3.488372093023</v>
      </c>
      <c r="L8603" s="2">
        <v>30.232558139535001</v>
      </c>
      <c r="M8603" s="2">
        <v>19.767441860464999</v>
      </c>
      <c r="N8603" s="14">
        <v>2.3255813953489999</v>
      </c>
    </row>
    <row r="8604" spans="3:14" x14ac:dyDescent="0.25">
      <c r="C8604" s="125"/>
      <c r="D8604" s="122"/>
      <c r="E8604" s="4" t="s">
        <v>34</v>
      </c>
      <c r="F8604" s="5"/>
      <c r="G8604" s="6">
        <v>8</v>
      </c>
      <c r="H8604" s="7">
        <v>3</v>
      </c>
      <c r="I8604" s="1">
        <v>2</v>
      </c>
      <c r="J8604" s="1">
        <v>0</v>
      </c>
      <c r="K8604" s="1">
        <v>0</v>
      </c>
      <c r="L8604" s="1">
        <v>0</v>
      </c>
      <c r="M8604" s="1">
        <v>2</v>
      </c>
      <c r="N8604" s="11">
        <v>1</v>
      </c>
    </row>
    <row r="8605" spans="3:14" x14ac:dyDescent="0.25">
      <c r="C8605" s="125"/>
      <c r="D8605" s="122"/>
      <c r="E8605" s="9"/>
      <c r="F8605" s="10"/>
      <c r="G8605" s="8">
        <v>100</v>
      </c>
      <c r="H8605" s="13">
        <v>37.5</v>
      </c>
      <c r="I8605" s="2">
        <v>25</v>
      </c>
      <c r="J8605" s="16">
        <v>0</v>
      </c>
      <c r="K8605" s="16">
        <v>0</v>
      </c>
      <c r="L8605" s="16">
        <v>0</v>
      </c>
      <c r="M8605" s="2">
        <v>25</v>
      </c>
      <c r="N8605" s="14">
        <v>12.5</v>
      </c>
    </row>
    <row r="8606" spans="3:14" x14ac:dyDescent="0.25">
      <c r="C8606" s="125"/>
      <c r="D8606" s="122"/>
      <c r="E8606" s="4" t="s">
        <v>35</v>
      </c>
      <c r="F8606" s="5"/>
      <c r="G8606" s="6">
        <v>94</v>
      </c>
      <c r="H8606" s="7">
        <v>12</v>
      </c>
      <c r="I8606" s="1">
        <v>17</v>
      </c>
      <c r="J8606" s="1">
        <v>14</v>
      </c>
      <c r="K8606" s="1">
        <v>3</v>
      </c>
      <c r="L8606" s="1">
        <v>26</v>
      </c>
      <c r="M8606" s="1">
        <v>19</v>
      </c>
      <c r="N8606" s="11">
        <v>3</v>
      </c>
    </row>
    <row r="8607" spans="3:14" x14ac:dyDescent="0.25">
      <c r="C8607" s="125"/>
      <c r="D8607" s="122"/>
      <c r="E8607" s="9"/>
      <c r="F8607" s="10"/>
      <c r="G8607" s="8">
        <v>100</v>
      </c>
      <c r="H8607" s="13">
        <v>12.765957446809001</v>
      </c>
      <c r="I8607" s="2">
        <v>18.085106382978999</v>
      </c>
      <c r="J8607" s="2">
        <v>14.893617021277</v>
      </c>
      <c r="K8607" s="2">
        <v>3.1914893617020001</v>
      </c>
      <c r="L8607" s="2">
        <v>27.659574468085001</v>
      </c>
      <c r="M8607" s="2">
        <v>20.212765957447001</v>
      </c>
      <c r="N8607" s="14">
        <v>3.1914893617020001</v>
      </c>
    </row>
    <row r="8608" spans="3:14" x14ac:dyDescent="0.25">
      <c r="C8608" s="125"/>
      <c r="D8608" s="121" t="s">
        <v>22</v>
      </c>
      <c r="E8608" s="18" t="s">
        <v>25</v>
      </c>
      <c r="F8608" s="17"/>
      <c r="G8608" s="19">
        <v>109</v>
      </c>
      <c r="H8608" s="21">
        <v>7</v>
      </c>
      <c r="I8608" s="3">
        <v>12</v>
      </c>
      <c r="J8608" s="3">
        <v>6</v>
      </c>
      <c r="K8608" s="3">
        <v>5</v>
      </c>
      <c r="L8608" s="3">
        <v>67</v>
      </c>
      <c r="M8608" s="3">
        <v>12</v>
      </c>
      <c r="N8608" s="22">
        <v>0</v>
      </c>
    </row>
    <row r="8609" spans="3:14" x14ac:dyDescent="0.25">
      <c r="C8609" s="125"/>
      <c r="D8609" s="122"/>
      <c r="E8609" s="9"/>
      <c r="F8609" s="10"/>
      <c r="G8609" s="8">
        <v>100</v>
      </c>
      <c r="H8609" s="13">
        <v>6.4220183486240003</v>
      </c>
      <c r="I8609" s="2">
        <v>11.009174311927</v>
      </c>
      <c r="J8609" s="2">
        <v>5.5045871559629997</v>
      </c>
      <c r="K8609" s="2">
        <v>4.5871559633030001</v>
      </c>
      <c r="L8609" s="2">
        <v>61.467889908257</v>
      </c>
      <c r="M8609" s="2">
        <v>11.009174311927</v>
      </c>
      <c r="N8609" s="32">
        <v>0</v>
      </c>
    </row>
    <row r="8610" spans="3:14" x14ac:dyDescent="0.25">
      <c r="C8610" s="125"/>
      <c r="D8610" s="122"/>
      <c r="E8610" s="4" t="s">
        <v>26</v>
      </c>
      <c r="F8610" s="5"/>
      <c r="G8610" s="6">
        <v>113</v>
      </c>
      <c r="H8610" s="7">
        <v>12</v>
      </c>
      <c r="I8610" s="1">
        <v>18</v>
      </c>
      <c r="J8610" s="1">
        <v>10</v>
      </c>
      <c r="K8610" s="1">
        <v>9</v>
      </c>
      <c r="L8610" s="1">
        <v>49</v>
      </c>
      <c r="M8610" s="1">
        <v>13</v>
      </c>
      <c r="N8610" s="11">
        <v>2</v>
      </c>
    </row>
    <row r="8611" spans="3:14" x14ac:dyDescent="0.25">
      <c r="C8611" s="125"/>
      <c r="D8611" s="122"/>
      <c r="E8611" s="9"/>
      <c r="F8611" s="10"/>
      <c r="G8611" s="8">
        <v>100</v>
      </c>
      <c r="H8611" s="13">
        <v>10.619469026549</v>
      </c>
      <c r="I8611" s="2">
        <v>15.929203539823</v>
      </c>
      <c r="J8611" s="2">
        <v>8.8495575221239999</v>
      </c>
      <c r="K8611" s="2">
        <v>7.964601769912</v>
      </c>
      <c r="L8611" s="2">
        <v>43.362831858406999</v>
      </c>
      <c r="M8611" s="2">
        <v>11.504424778761001</v>
      </c>
      <c r="N8611" s="14">
        <v>1.769911504425</v>
      </c>
    </row>
    <row r="8612" spans="3:14" x14ac:dyDescent="0.25">
      <c r="C8612" s="125"/>
      <c r="D8612" s="122"/>
      <c r="E8612" s="4" t="s">
        <v>27</v>
      </c>
      <c r="F8612" s="5"/>
      <c r="G8612" s="6">
        <v>37</v>
      </c>
      <c r="H8612" s="7">
        <v>5</v>
      </c>
      <c r="I8612" s="1">
        <v>3</v>
      </c>
      <c r="J8612" s="1">
        <v>4</v>
      </c>
      <c r="K8612" s="1">
        <v>0</v>
      </c>
      <c r="L8612" s="1">
        <v>17</v>
      </c>
      <c r="M8612" s="1">
        <v>6</v>
      </c>
      <c r="N8612" s="11">
        <v>2</v>
      </c>
    </row>
    <row r="8613" spans="3:14" x14ac:dyDescent="0.25">
      <c r="C8613" s="125"/>
      <c r="D8613" s="122"/>
      <c r="E8613" s="9"/>
      <c r="F8613" s="10"/>
      <c r="G8613" s="8">
        <v>100</v>
      </c>
      <c r="H8613" s="13">
        <v>13.513513513514001</v>
      </c>
      <c r="I8613" s="2">
        <v>8.1081081081080004</v>
      </c>
      <c r="J8613" s="2">
        <v>10.810810810811001</v>
      </c>
      <c r="K8613" s="16">
        <v>0</v>
      </c>
      <c r="L8613" s="2">
        <v>45.945945945946001</v>
      </c>
      <c r="M8613" s="2">
        <v>16.216216216216001</v>
      </c>
      <c r="N8613" s="14">
        <v>5.4054054054050003</v>
      </c>
    </row>
    <row r="8614" spans="3:14" x14ac:dyDescent="0.25">
      <c r="C8614" s="125"/>
      <c r="D8614" s="122"/>
      <c r="E8614" s="4" t="s">
        <v>28</v>
      </c>
      <c r="F8614" s="5"/>
      <c r="G8614" s="6">
        <v>20</v>
      </c>
      <c r="H8614" s="7">
        <v>0</v>
      </c>
      <c r="I8614" s="1">
        <v>9</v>
      </c>
      <c r="J8614" s="1">
        <v>1</v>
      </c>
      <c r="K8614" s="1">
        <v>1</v>
      </c>
      <c r="L8614" s="1">
        <v>3</v>
      </c>
      <c r="M8614" s="1">
        <v>5</v>
      </c>
      <c r="N8614" s="11">
        <v>1</v>
      </c>
    </row>
    <row r="8615" spans="3:14" x14ac:dyDescent="0.25">
      <c r="C8615" s="125"/>
      <c r="D8615" s="122"/>
      <c r="E8615" s="9"/>
      <c r="F8615" s="10"/>
      <c r="G8615" s="8">
        <v>100</v>
      </c>
      <c r="H8615" s="36">
        <v>0</v>
      </c>
      <c r="I8615" s="2">
        <v>45</v>
      </c>
      <c r="J8615" s="2">
        <v>5</v>
      </c>
      <c r="K8615" s="2">
        <v>5</v>
      </c>
      <c r="L8615" s="2">
        <v>15</v>
      </c>
      <c r="M8615" s="2">
        <v>25</v>
      </c>
      <c r="N8615" s="14">
        <v>5</v>
      </c>
    </row>
    <row r="8616" spans="3:14" x14ac:dyDescent="0.25">
      <c r="C8616" s="125"/>
      <c r="D8616" s="122"/>
      <c r="E8616" s="4" t="s">
        <v>29</v>
      </c>
      <c r="F8616" s="5"/>
      <c r="G8616" s="6">
        <v>6</v>
      </c>
      <c r="H8616" s="7">
        <v>1</v>
      </c>
      <c r="I8616" s="1">
        <v>0</v>
      </c>
      <c r="J8616" s="1">
        <v>2</v>
      </c>
      <c r="K8616" s="1">
        <v>0</v>
      </c>
      <c r="L8616" s="1">
        <v>0</v>
      </c>
      <c r="M8616" s="1">
        <v>3</v>
      </c>
      <c r="N8616" s="11">
        <v>0</v>
      </c>
    </row>
    <row r="8617" spans="3:14" x14ac:dyDescent="0.25">
      <c r="C8617" s="125"/>
      <c r="D8617" s="122"/>
      <c r="E8617" s="9"/>
      <c r="F8617" s="10"/>
      <c r="G8617" s="8">
        <v>100</v>
      </c>
      <c r="H8617" s="13">
        <v>16.666666666666998</v>
      </c>
      <c r="I8617" s="16">
        <v>0</v>
      </c>
      <c r="J8617" s="2">
        <v>33.333333333333002</v>
      </c>
      <c r="K8617" s="16">
        <v>0</v>
      </c>
      <c r="L8617" s="16">
        <v>0</v>
      </c>
      <c r="M8617" s="2">
        <v>50</v>
      </c>
      <c r="N8617" s="32">
        <v>0</v>
      </c>
    </row>
    <row r="8618" spans="3:14" x14ac:dyDescent="0.25">
      <c r="C8618" s="125"/>
      <c r="D8618" s="122"/>
      <c r="E8618" s="4" t="s">
        <v>30</v>
      </c>
      <c r="F8618" s="5"/>
      <c r="G8618" s="6">
        <v>1</v>
      </c>
      <c r="H8618" s="7">
        <v>0</v>
      </c>
      <c r="I8618" s="1">
        <v>0</v>
      </c>
      <c r="J8618" s="1">
        <v>0</v>
      </c>
      <c r="K8618" s="1">
        <v>0</v>
      </c>
      <c r="L8618" s="1">
        <v>0</v>
      </c>
      <c r="M8618" s="1">
        <v>0</v>
      </c>
      <c r="N8618" s="11">
        <v>1</v>
      </c>
    </row>
    <row r="8619" spans="3:14" x14ac:dyDescent="0.25">
      <c r="C8619" s="125"/>
      <c r="D8619" s="122"/>
      <c r="E8619" s="9"/>
      <c r="F8619" s="10"/>
      <c r="G8619" s="8">
        <v>100</v>
      </c>
      <c r="H8619" s="36">
        <v>0</v>
      </c>
      <c r="I8619" s="16">
        <v>0</v>
      </c>
      <c r="J8619" s="16">
        <v>0</v>
      </c>
      <c r="K8619" s="16">
        <v>0</v>
      </c>
      <c r="L8619" s="16">
        <v>0</v>
      </c>
      <c r="M8619" s="16">
        <v>0</v>
      </c>
      <c r="N8619" s="14">
        <v>100</v>
      </c>
    </row>
    <row r="8620" spans="3:14" x14ac:dyDescent="0.25">
      <c r="C8620" s="125"/>
      <c r="D8620" s="122"/>
      <c r="E8620" s="4" t="s">
        <v>31</v>
      </c>
      <c r="F8620" s="5"/>
      <c r="G8620" s="6">
        <v>0</v>
      </c>
      <c r="H8620" s="7">
        <v>0</v>
      </c>
      <c r="I8620" s="1">
        <v>0</v>
      </c>
      <c r="J8620" s="1">
        <v>0</v>
      </c>
      <c r="K8620" s="1">
        <v>0</v>
      </c>
      <c r="L8620" s="1">
        <v>0</v>
      </c>
      <c r="M8620" s="1">
        <v>0</v>
      </c>
      <c r="N8620" s="11">
        <v>0</v>
      </c>
    </row>
    <row r="8621" spans="3:14" x14ac:dyDescent="0.25">
      <c r="C8621" s="125"/>
      <c r="D8621" s="122"/>
      <c r="E8621" s="9"/>
      <c r="F8621" s="10"/>
      <c r="G8621" s="98">
        <v>0</v>
      </c>
      <c r="H8621" s="36">
        <v>0</v>
      </c>
      <c r="I8621" s="16">
        <v>0</v>
      </c>
      <c r="J8621" s="16">
        <v>0</v>
      </c>
      <c r="K8621" s="16">
        <v>0</v>
      </c>
      <c r="L8621" s="16">
        <v>0</v>
      </c>
      <c r="M8621" s="16">
        <v>0</v>
      </c>
      <c r="N8621" s="32">
        <v>0</v>
      </c>
    </row>
    <row r="8622" spans="3:14" x14ac:dyDescent="0.25">
      <c r="C8622" s="125"/>
      <c r="D8622" s="122"/>
      <c r="E8622" s="4" t="s">
        <v>32</v>
      </c>
      <c r="F8622" s="5"/>
      <c r="G8622" s="6">
        <v>222</v>
      </c>
      <c r="H8622" s="7">
        <v>19</v>
      </c>
      <c r="I8622" s="1">
        <v>30</v>
      </c>
      <c r="J8622" s="1">
        <v>16</v>
      </c>
      <c r="K8622" s="1">
        <v>14</v>
      </c>
      <c r="L8622" s="1">
        <v>116</v>
      </c>
      <c r="M8622" s="1">
        <v>25</v>
      </c>
      <c r="N8622" s="11">
        <v>2</v>
      </c>
    </row>
    <row r="8623" spans="3:14" x14ac:dyDescent="0.25">
      <c r="C8623" s="125"/>
      <c r="D8623" s="122"/>
      <c r="E8623" s="9"/>
      <c r="F8623" s="10"/>
      <c r="G8623" s="8">
        <v>100</v>
      </c>
      <c r="H8623" s="13">
        <v>8.5585585585589996</v>
      </c>
      <c r="I8623" s="2">
        <v>13.513513513514001</v>
      </c>
      <c r="J8623" s="2">
        <v>7.2072072072070004</v>
      </c>
      <c r="K8623" s="2">
        <v>6.3063063063060003</v>
      </c>
      <c r="L8623" s="2">
        <v>52.252252252251999</v>
      </c>
      <c r="M8623" s="2">
        <v>11.261261261261</v>
      </c>
      <c r="N8623" s="14">
        <v>0.90090090090099995</v>
      </c>
    </row>
    <row r="8624" spans="3:14" x14ac:dyDescent="0.25">
      <c r="C8624" s="125"/>
      <c r="D8624" s="122"/>
      <c r="E8624" s="4" t="s">
        <v>33</v>
      </c>
      <c r="F8624" s="5"/>
      <c r="G8624" s="6">
        <v>57</v>
      </c>
      <c r="H8624" s="7">
        <v>5</v>
      </c>
      <c r="I8624" s="1">
        <v>12</v>
      </c>
      <c r="J8624" s="1">
        <v>5</v>
      </c>
      <c r="K8624" s="1">
        <v>1</v>
      </c>
      <c r="L8624" s="1">
        <v>20</v>
      </c>
      <c r="M8624" s="1">
        <v>11</v>
      </c>
      <c r="N8624" s="11">
        <v>3</v>
      </c>
    </row>
    <row r="8625" spans="3:14" x14ac:dyDescent="0.25">
      <c r="C8625" s="125"/>
      <c r="D8625" s="122"/>
      <c r="E8625" s="9"/>
      <c r="F8625" s="10"/>
      <c r="G8625" s="8">
        <v>100</v>
      </c>
      <c r="H8625" s="13">
        <v>8.7719298245609991</v>
      </c>
      <c r="I8625" s="2">
        <v>21.052631578947</v>
      </c>
      <c r="J8625" s="2">
        <v>8.7719298245609991</v>
      </c>
      <c r="K8625" s="2">
        <v>1.7543859649119999</v>
      </c>
      <c r="L8625" s="2">
        <v>35.087719298246</v>
      </c>
      <c r="M8625" s="2">
        <v>19.298245614035</v>
      </c>
      <c r="N8625" s="14">
        <v>5.2631578947369997</v>
      </c>
    </row>
    <row r="8626" spans="3:14" x14ac:dyDescent="0.25">
      <c r="C8626" s="125"/>
      <c r="D8626" s="122"/>
      <c r="E8626" s="4" t="s">
        <v>34</v>
      </c>
      <c r="F8626" s="5"/>
      <c r="G8626" s="6">
        <v>7</v>
      </c>
      <c r="H8626" s="7">
        <v>1</v>
      </c>
      <c r="I8626" s="1">
        <v>0</v>
      </c>
      <c r="J8626" s="1">
        <v>2</v>
      </c>
      <c r="K8626" s="1">
        <v>0</v>
      </c>
      <c r="L8626" s="1">
        <v>0</v>
      </c>
      <c r="M8626" s="1">
        <v>3</v>
      </c>
      <c r="N8626" s="11">
        <v>1</v>
      </c>
    </row>
    <row r="8627" spans="3:14" x14ac:dyDescent="0.25">
      <c r="C8627" s="125"/>
      <c r="D8627" s="122"/>
      <c r="E8627" s="9"/>
      <c r="F8627" s="10"/>
      <c r="G8627" s="8">
        <v>100</v>
      </c>
      <c r="H8627" s="13">
        <v>14.285714285714</v>
      </c>
      <c r="I8627" s="16">
        <v>0</v>
      </c>
      <c r="J8627" s="2">
        <v>28.571428571428999</v>
      </c>
      <c r="K8627" s="16">
        <v>0</v>
      </c>
      <c r="L8627" s="16">
        <v>0</v>
      </c>
      <c r="M8627" s="2">
        <v>42.857142857143003</v>
      </c>
      <c r="N8627" s="14">
        <v>14.285714285714</v>
      </c>
    </row>
    <row r="8628" spans="3:14" x14ac:dyDescent="0.25">
      <c r="C8628" s="125"/>
      <c r="D8628" s="122"/>
      <c r="E8628" s="4" t="s">
        <v>35</v>
      </c>
      <c r="F8628" s="5"/>
      <c r="G8628" s="6">
        <v>64</v>
      </c>
      <c r="H8628" s="7">
        <v>6</v>
      </c>
      <c r="I8628" s="1">
        <v>12</v>
      </c>
      <c r="J8628" s="1">
        <v>7</v>
      </c>
      <c r="K8628" s="1">
        <v>1</v>
      </c>
      <c r="L8628" s="1">
        <v>20</v>
      </c>
      <c r="M8628" s="1">
        <v>14</v>
      </c>
      <c r="N8628" s="11">
        <v>4</v>
      </c>
    </row>
    <row r="8629" spans="3:14" x14ac:dyDescent="0.25">
      <c r="C8629" s="125"/>
      <c r="D8629" s="122"/>
      <c r="E8629" s="9"/>
      <c r="F8629" s="10"/>
      <c r="G8629" s="8">
        <v>100</v>
      </c>
      <c r="H8629" s="13">
        <v>9.375</v>
      </c>
      <c r="I8629" s="2">
        <v>18.75</v>
      </c>
      <c r="J8629" s="2">
        <v>10.9375</v>
      </c>
      <c r="K8629" s="2">
        <v>1.5625</v>
      </c>
      <c r="L8629" s="2">
        <v>31.25</v>
      </c>
      <c r="M8629" s="2">
        <v>21.875</v>
      </c>
      <c r="N8629" s="14">
        <v>6.25</v>
      </c>
    </row>
    <row r="8630" spans="3:14" x14ac:dyDescent="0.25">
      <c r="C8630" s="121" t="s">
        <v>36</v>
      </c>
      <c r="D8630" s="121" t="s">
        <v>24</v>
      </c>
      <c r="E8630" s="18" t="s">
        <v>37</v>
      </c>
      <c r="F8630" s="17"/>
      <c r="G8630" s="19">
        <v>31</v>
      </c>
      <c r="H8630" s="21">
        <v>3</v>
      </c>
      <c r="I8630" s="3">
        <v>1</v>
      </c>
      <c r="J8630" s="3">
        <v>3</v>
      </c>
      <c r="K8630" s="3">
        <v>5</v>
      </c>
      <c r="L8630" s="3">
        <v>15</v>
      </c>
      <c r="M8630" s="3">
        <v>3</v>
      </c>
      <c r="N8630" s="22">
        <v>1</v>
      </c>
    </row>
    <row r="8631" spans="3:14" x14ac:dyDescent="0.25">
      <c r="C8631" s="125"/>
      <c r="D8631" s="122"/>
      <c r="E8631" s="9"/>
      <c r="F8631" s="10"/>
      <c r="G8631" s="8">
        <v>100</v>
      </c>
      <c r="H8631" s="13">
        <v>9.6774193548389995</v>
      </c>
      <c r="I8631" s="2">
        <v>3.2258064516129998</v>
      </c>
      <c r="J8631" s="2">
        <v>9.6774193548389995</v>
      </c>
      <c r="K8631" s="2">
        <v>16.129032258064999</v>
      </c>
      <c r="L8631" s="2">
        <v>48.387096774193999</v>
      </c>
      <c r="M8631" s="2">
        <v>9.6774193548389995</v>
      </c>
      <c r="N8631" s="14">
        <v>3.2258064516129998</v>
      </c>
    </row>
    <row r="8632" spans="3:14" ht="25.2" x14ac:dyDescent="0.25">
      <c r="C8632" s="125"/>
      <c r="D8632" s="122"/>
      <c r="E8632" s="4" t="s">
        <v>38</v>
      </c>
      <c r="F8632" s="5"/>
      <c r="G8632" s="6">
        <v>526</v>
      </c>
      <c r="H8632" s="7">
        <v>64</v>
      </c>
      <c r="I8632" s="1">
        <v>77</v>
      </c>
      <c r="J8632" s="1">
        <v>59</v>
      </c>
      <c r="K8632" s="1">
        <v>57</v>
      </c>
      <c r="L8632" s="1">
        <v>195</v>
      </c>
      <c r="M8632" s="1">
        <v>67</v>
      </c>
      <c r="N8632" s="11">
        <v>7</v>
      </c>
    </row>
    <row r="8633" spans="3:14" x14ac:dyDescent="0.25">
      <c r="C8633" s="125"/>
      <c r="D8633" s="122"/>
      <c r="E8633" s="9"/>
      <c r="F8633" s="10"/>
      <c r="G8633" s="8">
        <v>100</v>
      </c>
      <c r="H8633" s="13">
        <v>12.167300380227999</v>
      </c>
      <c r="I8633" s="2">
        <v>14.638783269962</v>
      </c>
      <c r="J8633" s="2">
        <v>11.216730038023</v>
      </c>
      <c r="K8633" s="2">
        <v>10.836501901141</v>
      </c>
      <c r="L8633" s="2">
        <v>37.072243346008001</v>
      </c>
      <c r="M8633" s="2">
        <v>12.737642585551001</v>
      </c>
      <c r="N8633" s="14">
        <v>1.330798479087</v>
      </c>
    </row>
    <row r="8634" spans="3:14" ht="25.2" x14ac:dyDescent="0.25">
      <c r="C8634" s="125"/>
      <c r="D8634" s="122"/>
      <c r="E8634" s="4" t="s">
        <v>39</v>
      </c>
      <c r="F8634" s="5"/>
      <c r="G8634" s="6">
        <v>39</v>
      </c>
      <c r="H8634" s="7">
        <v>0</v>
      </c>
      <c r="I8634" s="1">
        <v>4</v>
      </c>
      <c r="J8634" s="1">
        <v>3</v>
      </c>
      <c r="K8634" s="1">
        <v>6</v>
      </c>
      <c r="L8634" s="1">
        <v>18</v>
      </c>
      <c r="M8634" s="1">
        <v>8</v>
      </c>
      <c r="N8634" s="11">
        <v>0</v>
      </c>
    </row>
    <row r="8635" spans="3:14" x14ac:dyDescent="0.25">
      <c r="C8635" s="125"/>
      <c r="D8635" s="122"/>
      <c r="E8635" s="9"/>
      <c r="F8635" s="10"/>
      <c r="G8635" s="8">
        <v>100</v>
      </c>
      <c r="H8635" s="36">
        <v>0</v>
      </c>
      <c r="I8635" s="2">
        <v>10.25641025641</v>
      </c>
      <c r="J8635" s="2">
        <v>7.6923076923079998</v>
      </c>
      <c r="K8635" s="2">
        <v>15.384615384615</v>
      </c>
      <c r="L8635" s="2">
        <v>46.153846153845997</v>
      </c>
      <c r="M8635" s="2">
        <v>20.512820512821001</v>
      </c>
      <c r="N8635" s="32">
        <v>0</v>
      </c>
    </row>
    <row r="8636" spans="3:14" ht="25.2" x14ac:dyDescent="0.25">
      <c r="C8636" s="125"/>
      <c r="D8636" s="122"/>
      <c r="E8636" s="4" t="s">
        <v>40</v>
      </c>
      <c r="F8636" s="5"/>
      <c r="G8636" s="6">
        <v>94</v>
      </c>
      <c r="H8636" s="7">
        <v>7</v>
      </c>
      <c r="I8636" s="1">
        <v>12</v>
      </c>
      <c r="J8636" s="1">
        <v>11</v>
      </c>
      <c r="K8636" s="1">
        <v>2</v>
      </c>
      <c r="L8636" s="1">
        <v>39</v>
      </c>
      <c r="M8636" s="1">
        <v>19</v>
      </c>
      <c r="N8636" s="11">
        <v>4</v>
      </c>
    </row>
    <row r="8637" spans="3:14" x14ac:dyDescent="0.25">
      <c r="C8637" s="125"/>
      <c r="D8637" s="122"/>
      <c r="E8637" s="9"/>
      <c r="F8637" s="10"/>
      <c r="G8637" s="8">
        <v>100</v>
      </c>
      <c r="H8637" s="13">
        <v>7.4468085106380002</v>
      </c>
      <c r="I8637" s="2">
        <v>12.765957446809001</v>
      </c>
      <c r="J8637" s="2">
        <v>11.702127659574</v>
      </c>
      <c r="K8637" s="2">
        <v>2.1276595744679998</v>
      </c>
      <c r="L8637" s="2">
        <v>41.489361702128001</v>
      </c>
      <c r="M8637" s="2">
        <v>20.212765957447001</v>
      </c>
      <c r="N8637" s="14">
        <v>4.2553191489359996</v>
      </c>
    </row>
    <row r="8638" spans="3:14" x14ac:dyDescent="0.25">
      <c r="C8638" s="125"/>
      <c r="D8638" s="122"/>
      <c r="E8638" s="4" t="s">
        <v>18</v>
      </c>
      <c r="F8638" s="5"/>
      <c r="G8638" s="6">
        <v>3</v>
      </c>
      <c r="H8638" s="7">
        <v>1</v>
      </c>
      <c r="I8638" s="1">
        <v>0</v>
      </c>
      <c r="J8638" s="1">
        <v>0</v>
      </c>
      <c r="K8638" s="1">
        <v>0</v>
      </c>
      <c r="L8638" s="1">
        <v>2</v>
      </c>
      <c r="M8638" s="1">
        <v>0</v>
      </c>
      <c r="N8638" s="11">
        <v>0</v>
      </c>
    </row>
    <row r="8639" spans="3:14" x14ac:dyDescent="0.25">
      <c r="C8639" s="125"/>
      <c r="D8639" s="122"/>
      <c r="E8639" s="9"/>
      <c r="F8639" s="10"/>
      <c r="G8639" s="8">
        <v>100</v>
      </c>
      <c r="H8639" s="13">
        <v>33.333333333333002</v>
      </c>
      <c r="I8639" s="16">
        <v>0</v>
      </c>
      <c r="J8639" s="16">
        <v>0</v>
      </c>
      <c r="K8639" s="16">
        <v>0</v>
      </c>
      <c r="L8639" s="2">
        <v>66.666666666666998</v>
      </c>
      <c r="M8639" s="16">
        <v>0</v>
      </c>
      <c r="N8639" s="32">
        <v>0</v>
      </c>
    </row>
    <row r="8640" spans="3:14" x14ac:dyDescent="0.25">
      <c r="C8640" s="125"/>
      <c r="D8640" s="121" t="s">
        <v>21</v>
      </c>
      <c r="E8640" s="18" t="s">
        <v>37</v>
      </c>
      <c r="F8640" s="17"/>
      <c r="G8640" s="19">
        <v>20</v>
      </c>
      <c r="H8640" s="21">
        <v>3</v>
      </c>
      <c r="I8640" s="3">
        <v>0</v>
      </c>
      <c r="J8640" s="3">
        <v>1</v>
      </c>
      <c r="K8640" s="3">
        <v>4</v>
      </c>
      <c r="L8640" s="3">
        <v>9</v>
      </c>
      <c r="M8640" s="3">
        <v>3</v>
      </c>
      <c r="N8640" s="22">
        <v>0</v>
      </c>
    </row>
    <row r="8641" spans="3:14" x14ac:dyDescent="0.25">
      <c r="C8641" s="125"/>
      <c r="D8641" s="122"/>
      <c r="E8641" s="9"/>
      <c r="F8641" s="10"/>
      <c r="G8641" s="8">
        <v>100</v>
      </c>
      <c r="H8641" s="13">
        <v>15</v>
      </c>
      <c r="I8641" s="16">
        <v>0</v>
      </c>
      <c r="J8641" s="2">
        <v>5</v>
      </c>
      <c r="K8641" s="2">
        <v>20</v>
      </c>
      <c r="L8641" s="2">
        <v>45</v>
      </c>
      <c r="M8641" s="2">
        <v>15</v>
      </c>
      <c r="N8641" s="32">
        <v>0</v>
      </c>
    </row>
    <row r="8642" spans="3:14" ht="25.2" x14ac:dyDescent="0.25">
      <c r="C8642" s="125"/>
      <c r="D8642" s="122"/>
      <c r="E8642" s="4" t="s">
        <v>38</v>
      </c>
      <c r="F8642" s="5"/>
      <c r="G8642" s="6">
        <v>348</v>
      </c>
      <c r="H8642" s="7">
        <v>44</v>
      </c>
      <c r="I8642" s="1">
        <v>48</v>
      </c>
      <c r="J8642" s="1">
        <v>49</v>
      </c>
      <c r="K8642" s="1">
        <v>47</v>
      </c>
      <c r="L8642" s="1">
        <v>109</v>
      </c>
      <c r="M8642" s="1">
        <v>46</v>
      </c>
      <c r="N8642" s="11">
        <v>5</v>
      </c>
    </row>
    <row r="8643" spans="3:14" x14ac:dyDescent="0.25">
      <c r="C8643" s="125"/>
      <c r="D8643" s="122"/>
      <c r="E8643" s="9"/>
      <c r="F8643" s="10"/>
      <c r="G8643" s="8">
        <v>100</v>
      </c>
      <c r="H8643" s="13">
        <v>12.64367816092</v>
      </c>
      <c r="I8643" s="2">
        <v>13.793103448276</v>
      </c>
      <c r="J8643" s="2">
        <v>14.080459770115</v>
      </c>
      <c r="K8643" s="2">
        <v>13.505747126437001</v>
      </c>
      <c r="L8643" s="2">
        <v>31.321839080459998</v>
      </c>
      <c r="M8643" s="2">
        <v>13.218390804598</v>
      </c>
      <c r="N8643" s="14">
        <v>1.4367816091950001</v>
      </c>
    </row>
    <row r="8644" spans="3:14" ht="25.2" x14ac:dyDescent="0.25">
      <c r="C8644" s="125"/>
      <c r="D8644" s="122"/>
      <c r="E8644" s="4" t="s">
        <v>39</v>
      </c>
      <c r="F8644" s="5"/>
      <c r="G8644" s="6">
        <v>17</v>
      </c>
      <c r="H8644" s="7">
        <v>0</v>
      </c>
      <c r="I8644" s="1">
        <v>1</v>
      </c>
      <c r="J8644" s="1">
        <v>2</v>
      </c>
      <c r="K8644" s="1">
        <v>3</v>
      </c>
      <c r="L8644" s="1">
        <v>7</v>
      </c>
      <c r="M8644" s="1">
        <v>4</v>
      </c>
      <c r="N8644" s="11">
        <v>0</v>
      </c>
    </row>
    <row r="8645" spans="3:14" x14ac:dyDescent="0.25">
      <c r="C8645" s="125"/>
      <c r="D8645" s="122"/>
      <c r="E8645" s="9"/>
      <c r="F8645" s="10"/>
      <c r="G8645" s="8">
        <v>100</v>
      </c>
      <c r="H8645" s="36">
        <v>0</v>
      </c>
      <c r="I8645" s="2">
        <v>5.8823529411760003</v>
      </c>
      <c r="J8645" s="2">
        <v>11.764705882353001</v>
      </c>
      <c r="K8645" s="2">
        <v>17.647058823529001</v>
      </c>
      <c r="L8645" s="2">
        <v>41.176470588234999</v>
      </c>
      <c r="M8645" s="2">
        <v>23.529411764706001</v>
      </c>
      <c r="N8645" s="32">
        <v>0</v>
      </c>
    </row>
    <row r="8646" spans="3:14" ht="25.2" x14ac:dyDescent="0.25">
      <c r="C8646" s="125"/>
      <c r="D8646" s="122"/>
      <c r="E8646" s="4" t="s">
        <v>40</v>
      </c>
      <c r="F8646" s="5"/>
      <c r="G8646" s="6">
        <v>20</v>
      </c>
      <c r="H8646" s="7">
        <v>2</v>
      </c>
      <c r="I8646" s="1">
        <v>3</v>
      </c>
      <c r="J8646" s="1">
        <v>1</v>
      </c>
      <c r="K8646" s="1">
        <v>1</v>
      </c>
      <c r="L8646" s="1">
        <v>7</v>
      </c>
      <c r="M8646" s="1">
        <v>5</v>
      </c>
      <c r="N8646" s="11">
        <v>1</v>
      </c>
    </row>
    <row r="8647" spans="3:14" x14ac:dyDescent="0.25">
      <c r="C8647" s="125"/>
      <c r="D8647" s="122"/>
      <c r="E8647" s="9"/>
      <c r="F8647" s="10"/>
      <c r="G8647" s="8">
        <v>100</v>
      </c>
      <c r="H8647" s="13">
        <v>10</v>
      </c>
      <c r="I8647" s="2">
        <v>15</v>
      </c>
      <c r="J8647" s="2">
        <v>5</v>
      </c>
      <c r="K8647" s="2">
        <v>5</v>
      </c>
      <c r="L8647" s="2">
        <v>35</v>
      </c>
      <c r="M8647" s="2">
        <v>25</v>
      </c>
      <c r="N8647" s="14">
        <v>5</v>
      </c>
    </row>
    <row r="8648" spans="3:14" x14ac:dyDescent="0.25">
      <c r="C8648" s="125"/>
      <c r="D8648" s="122"/>
      <c r="E8648" s="4" t="s">
        <v>18</v>
      </c>
      <c r="F8648" s="5"/>
      <c r="G8648" s="6">
        <v>2</v>
      </c>
      <c r="H8648" s="7">
        <v>1</v>
      </c>
      <c r="I8648" s="1">
        <v>0</v>
      </c>
      <c r="J8648" s="1">
        <v>0</v>
      </c>
      <c r="K8648" s="1">
        <v>0</v>
      </c>
      <c r="L8648" s="1">
        <v>1</v>
      </c>
      <c r="M8648" s="1">
        <v>0</v>
      </c>
      <c r="N8648" s="11">
        <v>0</v>
      </c>
    </row>
    <row r="8649" spans="3:14" x14ac:dyDescent="0.25">
      <c r="C8649" s="125"/>
      <c r="D8649" s="122"/>
      <c r="E8649" s="9"/>
      <c r="F8649" s="10"/>
      <c r="G8649" s="8">
        <v>100</v>
      </c>
      <c r="H8649" s="13">
        <v>50</v>
      </c>
      <c r="I8649" s="16">
        <v>0</v>
      </c>
      <c r="J8649" s="16">
        <v>0</v>
      </c>
      <c r="K8649" s="16">
        <v>0</v>
      </c>
      <c r="L8649" s="2">
        <v>50</v>
      </c>
      <c r="M8649" s="16">
        <v>0</v>
      </c>
      <c r="N8649" s="32">
        <v>0</v>
      </c>
    </row>
    <row r="8650" spans="3:14" x14ac:dyDescent="0.25">
      <c r="C8650" s="125"/>
      <c r="D8650" s="121" t="s">
        <v>22</v>
      </c>
      <c r="E8650" s="18" t="s">
        <v>37</v>
      </c>
      <c r="F8650" s="17"/>
      <c r="G8650" s="19">
        <v>11</v>
      </c>
      <c r="H8650" s="21">
        <v>0</v>
      </c>
      <c r="I8650" s="3">
        <v>1</v>
      </c>
      <c r="J8650" s="3">
        <v>2</v>
      </c>
      <c r="K8650" s="3">
        <v>1</v>
      </c>
      <c r="L8650" s="3">
        <v>6</v>
      </c>
      <c r="M8650" s="3">
        <v>0</v>
      </c>
      <c r="N8650" s="22">
        <v>1</v>
      </c>
    </row>
    <row r="8651" spans="3:14" x14ac:dyDescent="0.25">
      <c r="C8651" s="125"/>
      <c r="D8651" s="122"/>
      <c r="E8651" s="9"/>
      <c r="F8651" s="10"/>
      <c r="G8651" s="8">
        <v>100</v>
      </c>
      <c r="H8651" s="36">
        <v>0</v>
      </c>
      <c r="I8651" s="2">
        <v>9.0909090909089993</v>
      </c>
      <c r="J8651" s="2">
        <v>18.181818181817999</v>
      </c>
      <c r="K8651" s="2">
        <v>9.0909090909089993</v>
      </c>
      <c r="L8651" s="2">
        <v>54.545454545455001</v>
      </c>
      <c r="M8651" s="16">
        <v>0</v>
      </c>
      <c r="N8651" s="14">
        <v>9.0909090909089993</v>
      </c>
    </row>
    <row r="8652" spans="3:14" ht="25.2" x14ac:dyDescent="0.25">
      <c r="C8652" s="125"/>
      <c r="D8652" s="122"/>
      <c r="E8652" s="4" t="s">
        <v>38</v>
      </c>
      <c r="F8652" s="5"/>
      <c r="G8652" s="6">
        <v>178</v>
      </c>
      <c r="H8652" s="7">
        <v>20</v>
      </c>
      <c r="I8652" s="1">
        <v>29</v>
      </c>
      <c r="J8652" s="1">
        <v>10</v>
      </c>
      <c r="K8652" s="1">
        <v>10</v>
      </c>
      <c r="L8652" s="1">
        <v>86</v>
      </c>
      <c r="M8652" s="1">
        <v>21</v>
      </c>
      <c r="N8652" s="11">
        <v>2</v>
      </c>
    </row>
    <row r="8653" spans="3:14" x14ac:dyDescent="0.25">
      <c r="C8653" s="125"/>
      <c r="D8653" s="122"/>
      <c r="E8653" s="9"/>
      <c r="F8653" s="10"/>
      <c r="G8653" s="8">
        <v>100</v>
      </c>
      <c r="H8653" s="13">
        <v>11.23595505618</v>
      </c>
      <c r="I8653" s="2">
        <v>16.292134831460999</v>
      </c>
      <c r="J8653" s="2">
        <v>5.61797752809</v>
      </c>
      <c r="K8653" s="2">
        <v>5.61797752809</v>
      </c>
      <c r="L8653" s="2">
        <v>48.314606741573002</v>
      </c>
      <c r="M8653" s="2">
        <v>11.797752808988999</v>
      </c>
      <c r="N8653" s="14">
        <v>1.123595505618</v>
      </c>
    </row>
    <row r="8654" spans="3:14" ht="25.2" x14ac:dyDescent="0.25">
      <c r="C8654" s="125"/>
      <c r="D8654" s="122"/>
      <c r="E8654" s="4" t="s">
        <v>39</v>
      </c>
      <c r="F8654" s="5"/>
      <c r="G8654" s="6">
        <v>22</v>
      </c>
      <c r="H8654" s="7">
        <v>0</v>
      </c>
      <c r="I8654" s="1">
        <v>3</v>
      </c>
      <c r="J8654" s="1">
        <v>1</v>
      </c>
      <c r="K8654" s="1">
        <v>3</v>
      </c>
      <c r="L8654" s="1">
        <v>11</v>
      </c>
      <c r="M8654" s="1">
        <v>4</v>
      </c>
      <c r="N8654" s="11">
        <v>0</v>
      </c>
    </row>
    <row r="8655" spans="3:14" x14ac:dyDescent="0.25">
      <c r="C8655" s="125"/>
      <c r="D8655" s="122"/>
      <c r="E8655" s="9"/>
      <c r="F8655" s="10"/>
      <c r="G8655" s="8">
        <v>100</v>
      </c>
      <c r="H8655" s="36">
        <v>0</v>
      </c>
      <c r="I8655" s="2">
        <v>13.636363636364001</v>
      </c>
      <c r="J8655" s="2">
        <v>4.5454545454549997</v>
      </c>
      <c r="K8655" s="2">
        <v>13.636363636364001</v>
      </c>
      <c r="L8655" s="2">
        <v>50</v>
      </c>
      <c r="M8655" s="2">
        <v>18.181818181817999</v>
      </c>
      <c r="N8655" s="32">
        <v>0</v>
      </c>
    </row>
    <row r="8656" spans="3:14" ht="25.2" x14ac:dyDescent="0.25">
      <c r="C8656" s="125"/>
      <c r="D8656" s="122"/>
      <c r="E8656" s="4" t="s">
        <v>40</v>
      </c>
      <c r="F8656" s="5"/>
      <c r="G8656" s="6">
        <v>74</v>
      </c>
      <c r="H8656" s="7">
        <v>5</v>
      </c>
      <c r="I8656" s="1">
        <v>9</v>
      </c>
      <c r="J8656" s="1">
        <v>10</v>
      </c>
      <c r="K8656" s="1">
        <v>1</v>
      </c>
      <c r="L8656" s="1">
        <v>32</v>
      </c>
      <c r="M8656" s="1">
        <v>14</v>
      </c>
      <c r="N8656" s="11">
        <v>3</v>
      </c>
    </row>
    <row r="8657" spans="3:14" x14ac:dyDescent="0.25">
      <c r="C8657" s="125"/>
      <c r="D8657" s="122"/>
      <c r="E8657" s="9"/>
      <c r="F8657" s="10"/>
      <c r="G8657" s="8">
        <v>100</v>
      </c>
      <c r="H8657" s="13">
        <v>6.7567567567570004</v>
      </c>
      <c r="I8657" s="2">
        <v>12.162162162162</v>
      </c>
      <c r="J8657" s="2">
        <v>13.513513513514001</v>
      </c>
      <c r="K8657" s="2">
        <v>1.351351351351</v>
      </c>
      <c r="L8657" s="2">
        <v>43.243243243243001</v>
      </c>
      <c r="M8657" s="2">
        <v>18.918918918919001</v>
      </c>
      <c r="N8657" s="14">
        <v>4.0540540540540002</v>
      </c>
    </row>
    <row r="8658" spans="3:14" x14ac:dyDescent="0.25">
      <c r="C8658" s="125"/>
      <c r="D8658" s="122"/>
      <c r="E8658" s="4" t="s">
        <v>18</v>
      </c>
      <c r="F8658" s="5"/>
      <c r="G8658" s="6">
        <v>1</v>
      </c>
      <c r="H8658" s="7">
        <v>0</v>
      </c>
      <c r="I8658" s="1">
        <v>0</v>
      </c>
      <c r="J8658" s="1">
        <v>0</v>
      </c>
      <c r="K8658" s="1">
        <v>0</v>
      </c>
      <c r="L8658" s="1">
        <v>1</v>
      </c>
      <c r="M8658" s="1">
        <v>0</v>
      </c>
      <c r="N8658" s="11">
        <v>0</v>
      </c>
    </row>
    <row r="8659" spans="3:14" x14ac:dyDescent="0.25">
      <c r="C8659" s="125"/>
      <c r="D8659" s="122"/>
      <c r="E8659" s="9"/>
      <c r="F8659" s="10"/>
      <c r="G8659" s="8">
        <v>100</v>
      </c>
      <c r="H8659" s="36">
        <v>0</v>
      </c>
      <c r="I8659" s="16">
        <v>0</v>
      </c>
      <c r="J8659" s="16">
        <v>0</v>
      </c>
      <c r="K8659" s="16">
        <v>0</v>
      </c>
      <c r="L8659" s="2">
        <v>100</v>
      </c>
      <c r="M8659" s="16">
        <v>0</v>
      </c>
      <c r="N8659" s="32">
        <v>0</v>
      </c>
    </row>
    <row r="8660" spans="3:14" ht="25.2" x14ac:dyDescent="0.25">
      <c r="C8660" s="121" t="s">
        <v>41</v>
      </c>
      <c r="D8660" s="119" t="s">
        <v>20</v>
      </c>
      <c r="E8660" s="18" t="s">
        <v>42</v>
      </c>
      <c r="F8660" s="17"/>
      <c r="G8660" s="19">
        <v>94</v>
      </c>
      <c r="H8660" s="21">
        <v>4</v>
      </c>
      <c r="I8660" s="3">
        <v>7</v>
      </c>
      <c r="J8660" s="3">
        <v>10</v>
      </c>
      <c r="K8660" s="3">
        <v>13</v>
      </c>
      <c r="L8660" s="3">
        <v>37</v>
      </c>
      <c r="M8660" s="3">
        <v>20</v>
      </c>
      <c r="N8660" s="22">
        <v>3</v>
      </c>
    </row>
    <row r="8661" spans="3:14" x14ac:dyDescent="0.25">
      <c r="C8661" s="125"/>
      <c r="D8661" s="120"/>
      <c r="E8661" s="9"/>
      <c r="F8661" s="10"/>
      <c r="G8661" s="8">
        <v>100</v>
      </c>
      <c r="H8661" s="13">
        <v>4.2553191489359996</v>
      </c>
      <c r="I8661" s="2">
        <v>7.4468085106380002</v>
      </c>
      <c r="J8661" s="2">
        <v>10.638297872340001</v>
      </c>
      <c r="K8661" s="2">
        <v>13.829787234043</v>
      </c>
      <c r="L8661" s="2">
        <v>39.361702127660003</v>
      </c>
      <c r="M8661" s="2">
        <v>21.276595744681</v>
      </c>
      <c r="N8661" s="14">
        <v>3.1914893617020001</v>
      </c>
    </row>
    <row r="8662" spans="3:14" ht="25.2" x14ac:dyDescent="0.25">
      <c r="C8662" s="125"/>
      <c r="D8662" s="120"/>
      <c r="E8662" s="4" t="s">
        <v>43</v>
      </c>
      <c r="F8662" s="5"/>
      <c r="G8662" s="6">
        <v>495</v>
      </c>
      <c r="H8662" s="7">
        <v>61</v>
      </c>
      <c r="I8662" s="1">
        <v>74</v>
      </c>
      <c r="J8662" s="1">
        <v>53</v>
      </c>
      <c r="K8662" s="1">
        <v>52</v>
      </c>
      <c r="L8662" s="1">
        <v>187</v>
      </c>
      <c r="M8662" s="1">
        <v>63</v>
      </c>
      <c r="N8662" s="11">
        <v>5</v>
      </c>
    </row>
    <row r="8663" spans="3:14" x14ac:dyDescent="0.25">
      <c r="C8663" s="125"/>
      <c r="D8663" s="120"/>
      <c r="E8663" s="9"/>
      <c r="F8663" s="10"/>
      <c r="G8663" s="8">
        <v>100</v>
      </c>
      <c r="H8663" s="13">
        <v>12.323232323232</v>
      </c>
      <c r="I8663" s="2">
        <v>14.949494949495</v>
      </c>
      <c r="J8663" s="2">
        <v>10.707070707071001</v>
      </c>
      <c r="K8663" s="2">
        <v>10.505050505051001</v>
      </c>
      <c r="L8663" s="2">
        <v>37.777777777777999</v>
      </c>
      <c r="M8663" s="2">
        <v>12.727272727273</v>
      </c>
      <c r="N8663" s="14">
        <v>1.010101010101</v>
      </c>
    </row>
    <row r="8664" spans="3:14" ht="25.2" x14ac:dyDescent="0.25">
      <c r="C8664" s="125"/>
      <c r="D8664" s="120"/>
      <c r="E8664" s="4" t="s">
        <v>44</v>
      </c>
      <c r="F8664" s="5"/>
      <c r="G8664" s="6">
        <v>41</v>
      </c>
      <c r="H8664" s="7">
        <v>5</v>
      </c>
      <c r="I8664" s="1">
        <v>3</v>
      </c>
      <c r="J8664" s="1">
        <v>6</v>
      </c>
      <c r="K8664" s="1">
        <v>4</v>
      </c>
      <c r="L8664" s="1">
        <v>18</v>
      </c>
      <c r="M8664" s="1">
        <v>5</v>
      </c>
      <c r="N8664" s="11">
        <v>0</v>
      </c>
    </row>
    <row r="8665" spans="3:14" x14ac:dyDescent="0.25">
      <c r="C8665" s="125"/>
      <c r="D8665" s="120"/>
      <c r="E8665" s="9"/>
      <c r="F8665" s="10"/>
      <c r="G8665" s="8">
        <v>100</v>
      </c>
      <c r="H8665" s="13">
        <v>12.195121951220001</v>
      </c>
      <c r="I8665" s="2">
        <v>7.3170731707319998</v>
      </c>
      <c r="J8665" s="2">
        <v>14.634146341463</v>
      </c>
      <c r="K8665" s="2">
        <v>9.7560975609760003</v>
      </c>
      <c r="L8665" s="2">
        <v>43.902439024389999</v>
      </c>
      <c r="M8665" s="2">
        <v>12.195121951220001</v>
      </c>
      <c r="N8665" s="32">
        <v>0</v>
      </c>
    </row>
    <row r="8666" spans="3:14" ht="25.2" x14ac:dyDescent="0.25">
      <c r="C8666" s="125"/>
      <c r="D8666" s="120"/>
      <c r="E8666" s="4" t="s">
        <v>45</v>
      </c>
      <c r="F8666" s="5"/>
      <c r="G8666" s="6">
        <v>276</v>
      </c>
      <c r="H8666" s="7">
        <v>42</v>
      </c>
      <c r="I8666" s="1">
        <v>44</v>
      </c>
      <c r="J8666" s="1">
        <v>27</v>
      </c>
      <c r="K8666" s="1">
        <v>20</v>
      </c>
      <c r="L8666" s="1">
        <v>103</v>
      </c>
      <c r="M8666" s="1">
        <v>34</v>
      </c>
      <c r="N8666" s="11">
        <v>6</v>
      </c>
    </row>
    <row r="8667" spans="3:14" x14ac:dyDescent="0.25">
      <c r="C8667" s="125"/>
      <c r="D8667" s="120"/>
      <c r="E8667" s="9"/>
      <c r="F8667" s="10"/>
      <c r="G8667" s="8">
        <v>100</v>
      </c>
      <c r="H8667" s="13">
        <v>15.217391304348</v>
      </c>
      <c r="I8667" s="2">
        <v>15.942028985506999</v>
      </c>
      <c r="J8667" s="2">
        <v>9.7826086956519998</v>
      </c>
      <c r="K8667" s="2">
        <v>7.2463768115939997</v>
      </c>
      <c r="L8667" s="2">
        <v>37.318840579709999</v>
      </c>
      <c r="M8667" s="2">
        <v>12.318840579710001</v>
      </c>
      <c r="N8667" s="14">
        <v>2.1739130434780001</v>
      </c>
    </row>
    <row r="8668" spans="3:14" ht="25.2" x14ac:dyDescent="0.25">
      <c r="C8668" s="125"/>
      <c r="D8668" s="120"/>
      <c r="E8668" s="4" t="s">
        <v>46</v>
      </c>
      <c r="F8668" s="5"/>
      <c r="G8668" s="6">
        <v>18</v>
      </c>
      <c r="H8668" s="7">
        <v>4</v>
      </c>
      <c r="I8668" s="1">
        <v>0</v>
      </c>
      <c r="J8668" s="1">
        <v>2</v>
      </c>
      <c r="K8668" s="1">
        <v>0</v>
      </c>
      <c r="L8668" s="1">
        <v>8</v>
      </c>
      <c r="M8668" s="1">
        <v>4</v>
      </c>
      <c r="N8668" s="11">
        <v>0</v>
      </c>
    </row>
    <row r="8669" spans="3:14" x14ac:dyDescent="0.25">
      <c r="C8669" s="125"/>
      <c r="D8669" s="120"/>
      <c r="E8669" s="9"/>
      <c r="F8669" s="10"/>
      <c r="G8669" s="8">
        <v>100</v>
      </c>
      <c r="H8669" s="13">
        <v>22.222222222222001</v>
      </c>
      <c r="I8669" s="16">
        <v>0</v>
      </c>
      <c r="J8669" s="2">
        <v>11.111111111111001</v>
      </c>
      <c r="K8669" s="16">
        <v>0</v>
      </c>
      <c r="L8669" s="2">
        <v>44.444444444444002</v>
      </c>
      <c r="M8669" s="2">
        <v>22.222222222222001</v>
      </c>
      <c r="N8669" s="32">
        <v>0</v>
      </c>
    </row>
    <row r="8670" spans="3:14" x14ac:dyDescent="0.25">
      <c r="C8670" s="125"/>
      <c r="D8670" s="120"/>
      <c r="E8670" s="4" t="s">
        <v>18</v>
      </c>
      <c r="F8670" s="5"/>
      <c r="G8670" s="6">
        <v>5</v>
      </c>
      <c r="H8670" s="7">
        <v>1</v>
      </c>
      <c r="I8670" s="1">
        <v>2</v>
      </c>
      <c r="J8670" s="1">
        <v>0</v>
      </c>
      <c r="K8670" s="1">
        <v>0</v>
      </c>
      <c r="L8670" s="1">
        <v>2</v>
      </c>
      <c r="M8670" s="1">
        <v>0</v>
      </c>
      <c r="N8670" s="11">
        <v>0</v>
      </c>
    </row>
    <row r="8671" spans="3:14" x14ac:dyDescent="0.25">
      <c r="C8671" s="125"/>
      <c r="D8671" s="120"/>
      <c r="E8671" s="9"/>
      <c r="F8671" s="10"/>
      <c r="G8671" s="8">
        <v>100</v>
      </c>
      <c r="H8671" s="13">
        <v>20</v>
      </c>
      <c r="I8671" s="2">
        <v>40</v>
      </c>
      <c r="J8671" s="16">
        <v>0</v>
      </c>
      <c r="K8671" s="16">
        <v>0</v>
      </c>
      <c r="L8671" s="2">
        <v>40</v>
      </c>
      <c r="M8671" s="16">
        <v>0</v>
      </c>
      <c r="N8671" s="32">
        <v>0</v>
      </c>
    </row>
    <row r="8672" spans="3:14" x14ac:dyDescent="0.25">
      <c r="C8672" s="121" t="s">
        <v>47</v>
      </c>
      <c r="D8672" s="119" t="s">
        <v>20</v>
      </c>
      <c r="E8672" s="18" t="s">
        <v>48</v>
      </c>
      <c r="F8672" s="17"/>
      <c r="G8672" s="19">
        <v>94</v>
      </c>
      <c r="H8672" s="21">
        <v>4</v>
      </c>
      <c r="I8672" s="3">
        <v>7</v>
      </c>
      <c r="J8672" s="3">
        <v>10</v>
      </c>
      <c r="K8672" s="3">
        <v>13</v>
      </c>
      <c r="L8672" s="3">
        <v>37</v>
      </c>
      <c r="M8672" s="3">
        <v>20</v>
      </c>
      <c r="N8672" s="22">
        <v>3</v>
      </c>
    </row>
    <row r="8673" spans="3:14" x14ac:dyDescent="0.25">
      <c r="C8673" s="125"/>
      <c r="D8673" s="120"/>
      <c r="E8673" s="9"/>
      <c r="F8673" s="10"/>
      <c r="G8673" s="8">
        <v>100</v>
      </c>
      <c r="H8673" s="13">
        <v>4.2553191489359996</v>
      </c>
      <c r="I8673" s="2">
        <v>7.4468085106380002</v>
      </c>
      <c r="J8673" s="2">
        <v>10.638297872340001</v>
      </c>
      <c r="K8673" s="2">
        <v>13.829787234043</v>
      </c>
      <c r="L8673" s="2">
        <v>39.361702127660003</v>
      </c>
      <c r="M8673" s="2">
        <v>21.276595744681</v>
      </c>
      <c r="N8673" s="14">
        <v>3.1914893617020001</v>
      </c>
    </row>
    <row r="8674" spans="3:14" x14ac:dyDescent="0.25">
      <c r="C8674" s="125"/>
      <c r="D8674" s="120"/>
      <c r="E8674" s="4" t="s">
        <v>49</v>
      </c>
      <c r="F8674" s="5"/>
      <c r="G8674" s="6">
        <v>332</v>
      </c>
      <c r="H8674" s="7">
        <v>26</v>
      </c>
      <c r="I8674" s="1">
        <v>44</v>
      </c>
      <c r="J8674" s="1">
        <v>40</v>
      </c>
      <c r="K8674" s="1">
        <v>36</v>
      </c>
      <c r="L8674" s="1">
        <v>134</v>
      </c>
      <c r="M8674" s="1">
        <v>48</v>
      </c>
      <c r="N8674" s="11">
        <v>4</v>
      </c>
    </row>
    <row r="8675" spans="3:14" x14ac:dyDescent="0.25">
      <c r="C8675" s="125"/>
      <c r="D8675" s="120"/>
      <c r="E8675" s="9"/>
      <c r="F8675" s="10"/>
      <c r="G8675" s="8">
        <v>100</v>
      </c>
      <c r="H8675" s="13">
        <v>7.8313253012050001</v>
      </c>
      <c r="I8675" s="2">
        <v>13.253012048193</v>
      </c>
      <c r="J8675" s="2">
        <v>12.048192771084</v>
      </c>
      <c r="K8675" s="2">
        <v>10.843373493975999</v>
      </c>
      <c r="L8675" s="2">
        <v>40.361445783133</v>
      </c>
      <c r="M8675" s="2">
        <v>14.457831325300999</v>
      </c>
      <c r="N8675" s="14">
        <v>1.204819277108</v>
      </c>
    </row>
    <row r="8676" spans="3:14" x14ac:dyDescent="0.25">
      <c r="C8676" s="125"/>
      <c r="D8676" s="120"/>
      <c r="E8676" s="4" t="s">
        <v>50</v>
      </c>
      <c r="F8676" s="5"/>
      <c r="G8676" s="6">
        <v>139</v>
      </c>
      <c r="H8676" s="7">
        <v>22</v>
      </c>
      <c r="I8676" s="1">
        <v>21</v>
      </c>
      <c r="J8676" s="1">
        <v>14</v>
      </c>
      <c r="K8676" s="1">
        <v>13</v>
      </c>
      <c r="L8676" s="1">
        <v>50</v>
      </c>
      <c r="M8676" s="1">
        <v>16</v>
      </c>
      <c r="N8676" s="11">
        <v>3</v>
      </c>
    </row>
    <row r="8677" spans="3:14" x14ac:dyDescent="0.25">
      <c r="C8677" s="125"/>
      <c r="D8677" s="120"/>
      <c r="E8677" s="9"/>
      <c r="F8677" s="10"/>
      <c r="G8677" s="8">
        <v>100</v>
      </c>
      <c r="H8677" s="13">
        <v>15.827338129496001</v>
      </c>
      <c r="I8677" s="2">
        <v>15.107913669065001</v>
      </c>
      <c r="J8677" s="2">
        <v>10.071942446043</v>
      </c>
      <c r="K8677" s="2">
        <v>9.3525179856119998</v>
      </c>
      <c r="L8677" s="2">
        <v>35.971223021583</v>
      </c>
      <c r="M8677" s="2">
        <v>11.510791366906</v>
      </c>
      <c r="N8677" s="14">
        <v>2.1582733812949999</v>
      </c>
    </row>
    <row r="8678" spans="3:14" x14ac:dyDescent="0.25">
      <c r="C8678" s="125"/>
      <c r="D8678" s="120"/>
      <c r="E8678" s="4" t="s">
        <v>51</v>
      </c>
      <c r="F8678" s="5"/>
      <c r="G8678" s="6">
        <v>60</v>
      </c>
      <c r="H8678" s="7">
        <v>10</v>
      </c>
      <c r="I8678" s="1">
        <v>13</v>
      </c>
      <c r="J8678" s="1">
        <v>4</v>
      </c>
      <c r="K8678" s="1">
        <v>5</v>
      </c>
      <c r="L8678" s="1">
        <v>22</v>
      </c>
      <c r="M8678" s="1">
        <v>5</v>
      </c>
      <c r="N8678" s="11">
        <v>1</v>
      </c>
    </row>
    <row r="8679" spans="3:14" x14ac:dyDescent="0.25">
      <c r="C8679" s="125"/>
      <c r="D8679" s="120"/>
      <c r="E8679" s="9"/>
      <c r="F8679" s="10"/>
      <c r="G8679" s="8">
        <v>100</v>
      </c>
      <c r="H8679" s="13">
        <v>16.666666666666998</v>
      </c>
      <c r="I8679" s="2">
        <v>21.666666666666998</v>
      </c>
      <c r="J8679" s="2">
        <v>6.666666666667</v>
      </c>
      <c r="K8679" s="2">
        <v>8.333333333333</v>
      </c>
      <c r="L8679" s="2">
        <v>36.666666666666998</v>
      </c>
      <c r="M8679" s="2">
        <v>8.333333333333</v>
      </c>
      <c r="N8679" s="14">
        <v>1.666666666667</v>
      </c>
    </row>
    <row r="8680" spans="3:14" x14ac:dyDescent="0.25">
      <c r="C8680" s="125"/>
      <c r="D8680" s="120"/>
      <c r="E8680" s="4" t="s">
        <v>52</v>
      </c>
      <c r="F8680" s="5"/>
      <c r="G8680" s="6">
        <v>62</v>
      </c>
      <c r="H8680" s="7">
        <v>12</v>
      </c>
      <c r="I8680" s="1">
        <v>9</v>
      </c>
      <c r="J8680" s="1">
        <v>7</v>
      </c>
      <c r="K8680" s="1">
        <v>3</v>
      </c>
      <c r="L8680" s="1">
        <v>23</v>
      </c>
      <c r="M8680" s="1">
        <v>7</v>
      </c>
      <c r="N8680" s="11">
        <v>1</v>
      </c>
    </row>
    <row r="8681" spans="3:14" x14ac:dyDescent="0.25">
      <c r="C8681" s="125"/>
      <c r="D8681" s="120"/>
      <c r="E8681" s="9"/>
      <c r="F8681" s="10"/>
      <c r="G8681" s="8">
        <v>100</v>
      </c>
      <c r="H8681" s="13">
        <v>19.354838709677001</v>
      </c>
      <c r="I8681" s="2">
        <v>14.516129032258</v>
      </c>
      <c r="J8681" s="2">
        <v>11.290322580645</v>
      </c>
      <c r="K8681" s="2">
        <v>4.8387096774189997</v>
      </c>
      <c r="L8681" s="2">
        <v>37.096774193548001</v>
      </c>
      <c r="M8681" s="2">
        <v>11.290322580645</v>
      </c>
      <c r="N8681" s="14">
        <v>1.6129032258060001</v>
      </c>
    </row>
    <row r="8682" spans="3:14" x14ac:dyDescent="0.25">
      <c r="C8682" s="125"/>
      <c r="D8682" s="120"/>
      <c r="E8682" s="4" t="s">
        <v>18</v>
      </c>
      <c r="F8682" s="5"/>
      <c r="G8682" s="6">
        <v>6</v>
      </c>
      <c r="H8682" s="7">
        <v>1</v>
      </c>
      <c r="I8682" s="1">
        <v>0</v>
      </c>
      <c r="J8682" s="1">
        <v>1</v>
      </c>
      <c r="K8682" s="1">
        <v>0</v>
      </c>
      <c r="L8682" s="1">
        <v>3</v>
      </c>
      <c r="M8682" s="1">
        <v>1</v>
      </c>
      <c r="N8682" s="11">
        <v>0</v>
      </c>
    </row>
    <row r="8683" spans="3:14" x14ac:dyDescent="0.25">
      <c r="C8683" s="125"/>
      <c r="D8683" s="120"/>
      <c r="E8683" s="9"/>
      <c r="F8683" s="10"/>
      <c r="G8683" s="8">
        <v>100</v>
      </c>
      <c r="H8683" s="13">
        <v>16.666666666666998</v>
      </c>
      <c r="I8683" s="16">
        <v>0</v>
      </c>
      <c r="J8683" s="2">
        <v>16.666666666666998</v>
      </c>
      <c r="K8683" s="16">
        <v>0</v>
      </c>
      <c r="L8683" s="2">
        <v>50</v>
      </c>
      <c r="M8683" s="2">
        <v>16.666666666666998</v>
      </c>
      <c r="N8683" s="32">
        <v>0</v>
      </c>
    </row>
    <row r="8684" spans="3:14" x14ac:dyDescent="0.25">
      <c r="C8684" s="121" t="s">
        <v>53</v>
      </c>
      <c r="D8684" s="119" t="s">
        <v>20</v>
      </c>
      <c r="E8684" s="18" t="s">
        <v>54</v>
      </c>
      <c r="F8684" s="17"/>
      <c r="G8684" s="19">
        <v>85</v>
      </c>
      <c r="H8684" s="21">
        <v>19</v>
      </c>
      <c r="I8684" s="3">
        <v>16</v>
      </c>
      <c r="J8684" s="3">
        <v>3</v>
      </c>
      <c r="K8684" s="3">
        <v>6</v>
      </c>
      <c r="L8684" s="3">
        <v>28</v>
      </c>
      <c r="M8684" s="3">
        <v>12</v>
      </c>
      <c r="N8684" s="22">
        <v>1</v>
      </c>
    </row>
    <row r="8685" spans="3:14" x14ac:dyDescent="0.25">
      <c r="C8685" s="125"/>
      <c r="D8685" s="120"/>
      <c r="E8685" s="9"/>
      <c r="F8685" s="10"/>
      <c r="G8685" s="8">
        <v>100</v>
      </c>
      <c r="H8685" s="13">
        <v>22.352941176470999</v>
      </c>
      <c r="I8685" s="2">
        <v>18.823529411765001</v>
      </c>
      <c r="J8685" s="2">
        <v>3.5294117647059999</v>
      </c>
      <c r="K8685" s="2">
        <v>7.0588235294119999</v>
      </c>
      <c r="L8685" s="2">
        <v>32.941176470587997</v>
      </c>
      <c r="M8685" s="2">
        <v>14.117647058824</v>
      </c>
      <c r="N8685" s="14">
        <v>1.1764705882349999</v>
      </c>
    </row>
    <row r="8686" spans="3:14" x14ac:dyDescent="0.25">
      <c r="C8686" s="125"/>
      <c r="D8686" s="120"/>
      <c r="E8686" s="4" t="s">
        <v>55</v>
      </c>
      <c r="F8686" s="5"/>
      <c r="G8686" s="6">
        <v>340</v>
      </c>
      <c r="H8686" s="7">
        <v>28</v>
      </c>
      <c r="I8686" s="1">
        <v>43</v>
      </c>
      <c r="J8686" s="1">
        <v>35</v>
      </c>
      <c r="K8686" s="1">
        <v>39</v>
      </c>
      <c r="L8686" s="1">
        <v>136</v>
      </c>
      <c r="M8686" s="1">
        <v>56</v>
      </c>
      <c r="N8686" s="11">
        <v>3</v>
      </c>
    </row>
    <row r="8687" spans="3:14" x14ac:dyDescent="0.25">
      <c r="C8687" s="125"/>
      <c r="D8687" s="120"/>
      <c r="E8687" s="9"/>
      <c r="F8687" s="10"/>
      <c r="G8687" s="8">
        <v>100</v>
      </c>
      <c r="H8687" s="13">
        <v>8.2352941176469994</v>
      </c>
      <c r="I8687" s="2">
        <v>12.647058823528999</v>
      </c>
      <c r="J8687" s="2">
        <v>10.294117647059</v>
      </c>
      <c r="K8687" s="2">
        <v>11.470588235294001</v>
      </c>
      <c r="L8687" s="2">
        <v>40</v>
      </c>
      <c r="M8687" s="2">
        <v>16.470588235293999</v>
      </c>
      <c r="N8687" s="14">
        <v>0.88235294117600005</v>
      </c>
    </row>
    <row r="8688" spans="3:14" ht="25.2" x14ac:dyDescent="0.25">
      <c r="C8688" s="125"/>
      <c r="D8688" s="120"/>
      <c r="E8688" s="4" t="s">
        <v>56</v>
      </c>
      <c r="F8688" s="5"/>
      <c r="G8688" s="6">
        <v>190</v>
      </c>
      <c r="H8688" s="7">
        <v>23</v>
      </c>
      <c r="I8688" s="1">
        <v>28</v>
      </c>
      <c r="J8688" s="1">
        <v>24</v>
      </c>
      <c r="K8688" s="1">
        <v>14</v>
      </c>
      <c r="L8688" s="1">
        <v>74</v>
      </c>
      <c r="M8688" s="1">
        <v>22</v>
      </c>
      <c r="N8688" s="11">
        <v>5</v>
      </c>
    </row>
    <row r="8689" spans="3:14" x14ac:dyDescent="0.25">
      <c r="C8689" s="125"/>
      <c r="D8689" s="120"/>
      <c r="E8689" s="9"/>
      <c r="F8689" s="10"/>
      <c r="G8689" s="8">
        <v>100</v>
      </c>
      <c r="H8689" s="13">
        <v>12.105263157894999</v>
      </c>
      <c r="I8689" s="2">
        <v>14.736842105262999</v>
      </c>
      <c r="J8689" s="2">
        <v>12.631578947368</v>
      </c>
      <c r="K8689" s="2">
        <v>7.3684210526319998</v>
      </c>
      <c r="L8689" s="2">
        <v>38.947368421053</v>
      </c>
      <c r="M8689" s="2">
        <v>11.578947368421</v>
      </c>
      <c r="N8689" s="14">
        <v>2.6315789473679998</v>
      </c>
    </row>
    <row r="8690" spans="3:14" x14ac:dyDescent="0.25">
      <c r="C8690" s="125"/>
      <c r="D8690" s="120"/>
      <c r="E8690" s="4" t="s">
        <v>57</v>
      </c>
      <c r="F8690" s="5"/>
      <c r="G8690" s="6">
        <v>72</v>
      </c>
      <c r="H8690" s="7">
        <v>4</v>
      </c>
      <c r="I8690" s="1">
        <v>6</v>
      </c>
      <c r="J8690" s="1">
        <v>14</v>
      </c>
      <c r="K8690" s="1">
        <v>10</v>
      </c>
      <c r="L8690" s="1">
        <v>29</v>
      </c>
      <c r="M8690" s="1">
        <v>6</v>
      </c>
      <c r="N8690" s="11">
        <v>3</v>
      </c>
    </row>
    <row r="8691" spans="3:14" x14ac:dyDescent="0.25">
      <c r="C8691" s="125"/>
      <c r="D8691" s="120"/>
      <c r="E8691" s="9"/>
      <c r="F8691" s="10"/>
      <c r="G8691" s="8">
        <v>100</v>
      </c>
      <c r="H8691" s="13">
        <v>5.5555555555560003</v>
      </c>
      <c r="I8691" s="2">
        <v>8.333333333333</v>
      </c>
      <c r="J8691" s="2">
        <v>19.444444444443999</v>
      </c>
      <c r="K8691" s="2">
        <v>13.888888888888999</v>
      </c>
      <c r="L8691" s="2">
        <v>40.277777777777999</v>
      </c>
      <c r="M8691" s="2">
        <v>8.333333333333</v>
      </c>
      <c r="N8691" s="14">
        <v>4.166666666667</v>
      </c>
    </row>
    <row r="8692" spans="3:14" x14ac:dyDescent="0.25">
      <c r="C8692" s="125"/>
      <c r="D8692" s="120"/>
      <c r="E8692" s="4" t="s">
        <v>18</v>
      </c>
      <c r="F8692" s="5"/>
      <c r="G8692" s="6">
        <v>6</v>
      </c>
      <c r="H8692" s="7">
        <v>1</v>
      </c>
      <c r="I8692" s="1">
        <v>1</v>
      </c>
      <c r="J8692" s="1">
        <v>0</v>
      </c>
      <c r="K8692" s="1">
        <v>1</v>
      </c>
      <c r="L8692" s="1">
        <v>2</v>
      </c>
      <c r="M8692" s="1">
        <v>1</v>
      </c>
      <c r="N8692" s="11">
        <v>0</v>
      </c>
    </row>
    <row r="8693" spans="3:14" x14ac:dyDescent="0.25">
      <c r="C8693" s="125"/>
      <c r="D8693" s="120"/>
      <c r="E8693" s="9"/>
      <c r="F8693" s="10"/>
      <c r="G8693" s="8">
        <v>100</v>
      </c>
      <c r="H8693" s="13">
        <v>16.666666666666998</v>
      </c>
      <c r="I8693" s="2">
        <v>16.666666666666998</v>
      </c>
      <c r="J8693" s="16">
        <v>0</v>
      </c>
      <c r="K8693" s="2">
        <v>16.666666666666998</v>
      </c>
      <c r="L8693" s="2">
        <v>33.333333333333002</v>
      </c>
      <c r="M8693" s="2">
        <v>16.666666666666998</v>
      </c>
      <c r="N8693" s="32">
        <v>0</v>
      </c>
    </row>
    <row r="8694" spans="3:14" x14ac:dyDescent="0.25">
      <c r="C8694" s="121" t="s">
        <v>58</v>
      </c>
      <c r="D8694" s="119" t="s">
        <v>20</v>
      </c>
      <c r="E8694" s="18" t="s">
        <v>59</v>
      </c>
      <c r="F8694" s="17"/>
      <c r="G8694" s="19">
        <v>104</v>
      </c>
      <c r="H8694" s="21">
        <v>14</v>
      </c>
      <c r="I8694" s="3">
        <v>19</v>
      </c>
      <c r="J8694" s="3">
        <v>7</v>
      </c>
      <c r="K8694" s="3">
        <v>9</v>
      </c>
      <c r="L8694" s="3">
        <v>37</v>
      </c>
      <c r="M8694" s="3">
        <v>14</v>
      </c>
      <c r="N8694" s="22">
        <v>4</v>
      </c>
    </row>
    <row r="8695" spans="3:14" x14ac:dyDescent="0.25">
      <c r="C8695" s="125"/>
      <c r="D8695" s="120"/>
      <c r="E8695" s="9"/>
      <c r="F8695" s="10"/>
      <c r="G8695" s="8">
        <v>100</v>
      </c>
      <c r="H8695" s="13">
        <v>13.461538461538</v>
      </c>
      <c r="I8695" s="2">
        <v>18.269230769231001</v>
      </c>
      <c r="J8695" s="2">
        <v>6.7307692307689999</v>
      </c>
      <c r="K8695" s="2">
        <v>8.6538461538460005</v>
      </c>
      <c r="L8695" s="2">
        <v>35.576923076923002</v>
      </c>
      <c r="M8695" s="2">
        <v>13.461538461538</v>
      </c>
      <c r="N8695" s="14">
        <v>3.8461538461539999</v>
      </c>
    </row>
    <row r="8696" spans="3:14" x14ac:dyDescent="0.25">
      <c r="C8696" s="125"/>
      <c r="D8696" s="120"/>
      <c r="E8696" s="4" t="s">
        <v>60</v>
      </c>
      <c r="F8696" s="5"/>
      <c r="G8696" s="6">
        <v>294</v>
      </c>
      <c r="H8696" s="7">
        <v>44</v>
      </c>
      <c r="I8696" s="1">
        <v>42</v>
      </c>
      <c r="J8696" s="1">
        <v>26</v>
      </c>
      <c r="K8696" s="1">
        <v>23</v>
      </c>
      <c r="L8696" s="1">
        <v>116</v>
      </c>
      <c r="M8696" s="1">
        <v>39</v>
      </c>
      <c r="N8696" s="11">
        <v>4</v>
      </c>
    </row>
    <row r="8697" spans="3:14" x14ac:dyDescent="0.25">
      <c r="C8697" s="125"/>
      <c r="D8697" s="120"/>
      <c r="E8697" s="9"/>
      <c r="F8697" s="10"/>
      <c r="G8697" s="8">
        <v>100</v>
      </c>
      <c r="H8697" s="13">
        <v>14.965986394558</v>
      </c>
      <c r="I8697" s="2">
        <v>14.285714285714</v>
      </c>
      <c r="J8697" s="2">
        <v>8.8435374149660007</v>
      </c>
      <c r="K8697" s="2">
        <v>7.8231292517010003</v>
      </c>
      <c r="L8697" s="2">
        <v>39.455782312925002</v>
      </c>
      <c r="M8697" s="2">
        <v>13.265306122448999</v>
      </c>
      <c r="N8697" s="14">
        <v>1.360544217687</v>
      </c>
    </row>
    <row r="8698" spans="3:14" ht="25.2" x14ac:dyDescent="0.25">
      <c r="C8698" s="125"/>
      <c r="D8698" s="120"/>
      <c r="E8698" s="4" t="s">
        <v>61</v>
      </c>
      <c r="F8698" s="5"/>
      <c r="G8698" s="6">
        <v>101</v>
      </c>
      <c r="H8698" s="7">
        <v>4</v>
      </c>
      <c r="I8698" s="1">
        <v>21</v>
      </c>
      <c r="J8698" s="1">
        <v>12</v>
      </c>
      <c r="K8698" s="1">
        <v>10</v>
      </c>
      <c r="L8698" s="1">
        <v>39</v>
      </c>
      <c r="M8698" s="1">
        <v>14</v>
      </c>
      <c r="N8698" s="11">
        <v>1</v>
      </c>
    </row>
    <row r="8699" spans="3:14" x14ac:dyDescent="0.25">
      <c r="C8699" s="125"/>
      <c r="D8699" s="120"/>
      <c r="E8699" s="9"/>
      <c r="F8699" s="10"/>
      <c r="G8699" s="8">
        <v>100</v>
      </c>
      <c r="H8699" s="13">
        <v>3.9603960396039999</v>
      </c>
      <c r="I8699" s="2">
        <v>20.792079207920999</v>
      </c>
      <c r="J8699" s="2">
        <v>11.881188118812</v>
      </c>
      <c r="K8699" s="2">
        <v>9.9009900990100004</v>
      </c>
      <c r="L8699" s="2">
        <v>38.613861386139</v>
      </c>
      <c r="M8699" s="2">
        <v>13.861386138614</v>
      </c>
      <c r="N8699" s="14">
        <v>0.99009900990099997</v>
      </c>
    </row>
    <row r="8700" spans="3:14" x14ac:dyDescent="0.25">
      <c r="C8700" s="125"/>
      <c r="D8700" s="120"/>
      <c r="E8700" s="4" t="s">
        <v>62</v>
      </c>
      <c r="F8700" s="5"/>
      <c r="G8700" s="6">
        <v>183</v>
      </c>
      <c r="H8700" s="7">
        <v>9</v>
      </c>
      <c r="I8700" s="1">
        <v>12</v>
      </c>
      <c r="J8700" s="1">
        <v>31</v>
      </c>
      <c r="K8700" s="1">
        <v>27</v>
      </c>
      <c r="L8700" s="1">
        <v>72</v>
      </c>
      <c r="M8700" s="1">
        <v>29</v>
      </c>
      <c r="N8700" s="11">
        <v>3</v>
      </c>
    </row>
    <row r="8701" spans="3:14" x14ac:dyDescent="0.25">
      <c r="C8701" s="125"/>
      <c r="D8701" s="120"/>
      <c r="E8701" s="9"/>
      <c r="F8701" s="10"/>
      <c r="G8701" s="8">
        <v>100</v>
      </c>
      <c r="H8701" s="13">
        <v>4.918032786885</v>
      </c>
      <c r="I8701" s="2">
        <v>6.5573770491800003</v>
      </c>
      <c r="J8701" s="2">
        <v>16.939890710383001</v>
      </c>
      <c r="K8701" s="2">
        <v>14.754098360656</v>
      </c>
      <c r="L8701" s="2">
        <v>39.344262295081997</v>
      </c>
      <c r="M8701" s="2">
        <v>15.846994535519</v>
      </c>
      <c r="N8701" s="14">
        <v>1.6393442622950001</v>
      </c>
    </row>
    <row r="8702" spans="3:14" x14ac:dyDescent="0.25">
      <c r="C8702" s="125"/>
      <c r="D8702" s="120"/>
      <c r="E8702" s="4" t="s">
        <v>63</v>
      </c>
      <c r="F8702" s="5"/>
      <c r="G8702" s="6">
        <v>7</v>
      </c>
      <c r="H8702" s="7">
        <v>2</v>
      </c>
      <c r="I8702" s="1">
        <v>0</v>
      </c>
      <c r="J8702" s="1">
        <v>0</v>
      </c>
      <c r="K8702" s="1">
        <v>1</v>
      </c>
      <c r="L8702" s="1">
        <v>3</v>
      </c>
      <c r="M8702" s="1">
        <v>1</v>
      </c>
      <c r="N8702" s="11">
        <v>0</v>
      </c>
    </row>
    <row r="8703" spans="3:14" x14ac:dyDescent="0.25">
      <c r="C8703" s="125"/>
      <c r="D8703" s="120"/>
      <c r="E8703" s="9"/>
      <c r="F8703" s="10"/>
      <c r="G8703" s="8">
        <v>100</v>
      </c>
      <c r="H8703" s="13">
        <v>28.571428571428999</v>
      </c>
      <c r="I8703" s="16">
        <v>0</v>
      </c>
      <c r="J8703" s="16">
        <v>0</v>
      </c>
      <c r="K8703" s="2">
        <v>14.285714285714</v>
      </c>
      <c r="L8703" s="2">
        <v>42.857142857143003</v>
      </c>
      <c r="M8703" s="2">
        <v>14.285714285714</v>
      </c>
      <c r="N8703" s="32">
        <v>0</v>
      </c>
    </row>
    <row r="8704" spans="3:14" x14ac:dyDescent="0.25">
      <c r="C8704" s="125"/>
      <c r="D8704" s="120"/>
      <c r="E8704" s="4" t="s">
        <v>18</v>
      </c>
      <c r="F8704" s="5"/>
      <c r="G8704" s="6">
        <v>4</v>
      </c>
      <c r="H8704" s="7">
        <v>2</v>
      </c>
      <c r="I8704" s="1">
        <v>0</v>
      </c>
      <c r="J8704" s="1">
        <v>0</v>
      </c>
      <c r="K8704" s="1">
        <v>0</v>
      </c>
      <c r="L8704" s="1">
        <v>2</v>
      </c>
      <c r="M8704" s="1">
        <v>0</v>
      </c>
      <c r="N8704" s="11">
        <v>0</v>
      </c>
    </row>
    <row r="8705" spans="3:14" x14ac:dyDescent="0.25">
      <c r="C8705" s="125"/>
      <c r="D8705" s="120"/>
      <c r="E8705" s="9"/>
      <c r="F8705" s="10"/>
      <c r="G8705" s="8">
        <v>100</v>
      </c>
      <c r="H8705" s="13">
        <v>50</v>
      </c>
      <c r="I8705" s="16">
        <v>0</v>
      </c>
      <c r="J8705" s="16">
        <v>0</v>
      </c>
      <c r="K8705" s="16">
        <v>0</v>
      </c>
      <c r="L8705" s="2">
        <v>50</v>
      </c>
      <c r="M8705" s="16">
        <v>0</v>
      </c>
      <c r="N8705" s="32">
        <v>0</v>
      </c>
    </row>
    <row r="8706" spans="3:14" ht="25.2" x14ac:dyDescent="0.25">
      <c r="C8706" s="121" t="s">
        <v>64</v>
      </c>
      <c r="D8706" s="119" t="s">
        <v>20</v>
      </c>
      <c r="E8706" s="18" t="s">
        <v>65</v>
      </c>
      <c r="F8706" s="17"/>
      <c r="G8706" s="19">
        <v>8</v>
      </c>
      <c r="H8706" s="21">
        <v>1</v>
      </c>
      <c r="I8706" s="3">
        <v>1</v>
      </c>
      <c r="J8706" s="3">
        <v>1</v>
      </c>
      <c r="K8706" s="3">
        <v>1</v>
      </c>
      <c r="L8706" s="3">
        <v>1</v>
      </c>
      <c r="M8706" s="3">
        <v>2</v>
      </c>
      <c r="N8706" s="22">
        <v>1</v>
      </c>
    </row>
    <row r="8707" spans="3:14" x14ac:dyDescent="0.25">
      <c r="C8707" s="125"/>
      <c r="D8707" s="120"/>
      <c r="E8707" s="9"/>
      <c r="F8707" s="10"/>
      <c r="G8707" s="8">
        <v>100</v>
      </c>
      <c r="H8707" s="13">
        <v>12.5</v>
      </c>
      <c r="I8707" s="2">
        <v>12.5</v>
      </c>
      <c r="J8707" s="2">
        <v>12.5</v>
      </c>
      <c r="K8707" s="2">
        <v>12.5</v>
      </c>
      <c r="L8707" s="2">
        <v>12.5</v>
      </c>
      <c r="M8707" s="2">
        <v>25</v>
      </c>
      <c r="N8707" s="14">
        <v>12.5</v>
      </c>
    </row>
    <row r="8708" spans="3:14" ht="37.799999999999997" x14ac:dyDescent="0.25">
      <c r="C8708" s="125"/>
      <c r="D8708" s="120"/>
      <c r="E8708" s="4" t="s">
        <v>66</v>
      </c>
      <c r="F8708" s="5"/>
      <c r="G8708" s="6">
        <v>28</v>
      </c>
      <c r="H8708" s="7">
        <v>4</v>
      </c>
      <c r="I8708" s="1">
        <v>6</v>
      </c>
      <c r="J8708" s="1">
        <v>2</v>
      </c>
      <c r="K8708" s="1">
        <v>1</v>
      </c>
      <c r="L8708" s="1">
        <v>11</v>
      </c>
      <c r="M8708" s="1">
        <v>3</v>
      </c>
      <c r="N8708" s="11">
        <v>1</v>
      </c>
    </row>
    <row r="8709" spans="3:14" x14ac:dyDescent="0.25">
      <c r="C8709" s="125"/>
      <c r="D8709" s="120"/>
      <c r="E8709" s="9"/>
      <c r="F8709" s="10"/>
      <c r="G8709" s="8">
        <v>100</v>
      </c>
      <c r="H8709" s="13">
        <v>14.285714285714</v>
      </c>
      <c r="I8709" s="2">
        <v>21.428571428571001</v>
      </c>
      <c r="J8709" s="2">
        <v>7.1428571428570002</v>
      </c>
      <c r="K8709" s="2">
        <v>3.5714285714290002</v>
      </c>
      <c r="L8709" s="2">
        <v>39.285714285714</v>
      </c>
      <c r="M8709" s="2">
        <v>10.714285714286</v>
      </c>
      <c r="N8709" s="14">
        <v>3.5714285714290002</v>
      </c>
    </row>
    <row r="8710" spans="3:14" ht="37.799999999999997" x14ac:dyDescent="0.25">
      <c r="C8710" s="125"/>
      <c r="D8710" s="120"/>
      <c r="E8710" s="4" t="s">
        <v>67</v>
      </c>
      <c r="F8710" s="5"/>
      <c r="G8710" s="6">
        <v>47</v>
      </c>
      <c r="H8710" s="7">
        <v>5</v>
      </c>
      <c r="I8710" s="1">
        <v>9</v>
      </c>
      <c r="J8710" s="1">
        <v>5</v>
      </c>
      <c r="K8710" s="1">
        <v>1</v>
      </c>
      <c r="L8710" s="1">
        <v>16</v>
      </c>
      <c r="M8710" s="1">
        <v>10</v>
      </c>
      <c r="N8710" s="11">
        <v>1</v>
      </c>
    </row>
    <row r="8711" spans="3:14" x14ac:dyDescent="0.25">
      <c r="C8711" s="125"/>
      <c r="D8711" s="120"/>
      <c r="E8711" s="9"/>
      <c r="F8711" s="10"/>
      <c r="G8711" s="8">
        <v>100</v>
      </c>
      <c r="H8711" s="13">
        <v>10.638297872340001</v>
      </c>
      <c r="I8711" s="2">
        <v>19.148936170212998</v>
      </c>
      <c r="J8711" s="2">
        <v>10.638297872340001</v>
      </c>
      <c r="K8711" s="2">
        <v>2.1276595744679998</v>
      </c>
      <c r="L8711" s="2">
        <v>34.042553191488999</v>
      </c>
      <c r="M8711" s="2">
        <v>21.276595744681</v>
      </c>
      <c r="N8711" s="14">
        <v>2.1276595744679998</v>
      </c>
    </row>
    <row r="8712" spans="3:14" ht="37.799999999999997" x14ac:dyDescent="0.25">
      <c r="C8712" s="125"/>
      <c r="D8712" s="120"/>
      <c r="E8712" s="4" t="s">
        <v>68</v>
      </c>
      <c r="F8712" s="5"/>
      <c r="G8712" s="6">
        <v>71</v>
      </c>
      <c r="H8712" s="7">
        <v>8</v>
      </c>
      <c r="I8712" s="1">
        <v>8</v>
      </c>
      <c r="J8712" s="1">
        <v>2</v>
      </c>
      <c r="K8712" s="1">
        <v>4</v>
      </c>
      <c r="L8712" s="1">
        <v>40</v>
      </c>
      <c r="M8712" s="1">
        <v>7</v>
      </c>
      <c r="N8712" s="11">
        <v>2</v>
      </c>
    </row>
    <row r="8713" spans="3:14" x14ac:dyDescent="0.25">
      <c r="C8713" s="125"/>
      <c r="D8713" s="120"/>
      <c r="E8713" s="9"/>
      <c r="F8713" s="10"/>
      <c r="G8713" s="8">
        <v>100</v>
      </c>
      <c r="H8713" s="13">
        <v>11.267605633803001</v>
      </c>
      <c r="I8713" s="2">
        <v>11.267605633803001</v>
      </c>
      <c r="J8713" s="2">
        <v>2.8169014084509998</v>
      </c>
      <c r="K8713" s="2">
        <v>5.6338028169010004</v>
      </c>
      <c r="L8713" s="2">
        <v>56.338028169014002</v>
      </c>
      <c r="M8713" s="2">
        <v>9.8591549295770005</v>
      </c>
      <c r="N8713" s="14">
        <v>2.8169014084509998</v>
      </c>
    </row>
    <row r="8714" spans="3:14" ht="37.799999999999997" x14ac:dyDescent="0.25">
      <c r="C8714" s="125"/>
      <c r="D8714" s="120"/>
      <c r="E8714" s="4" t="s">
        <v>69</v>
      </c>
      <c r="F8714" s="5"/>
      <c r="G8714" s="6">
        <v>80</v>
      </c>
      <c r="H8714" s="7">
        <v>10</v>
      </c>
      <c r="I8714" s="1">
        <v>8</v>
      </c>
      <c r="J8714" s="1">
        <v>1</v>
      </c>
      <c r="K8714" s="1">
        <v>7</v>
      </c>
      <c r="L8714" s="1">
        <v>40</v>
      </c>
      <c r="M8714" s="1">
        <v>12</v>
      </c>
      <c r="N8714" s="11">
        <v>2</v>
      </c>
    </row>
    <row r="8715" spans="3:14" x14ac:dyDescent="0.25">
      <c r="C8715" s="125"/>
      <c r="D8715" s="120"/>
      <c r="E8715" s="9"/>
      <c r="F8715" s="10"/>
      <c r="G8715" s="8">
        <v>100</v>
      </c>
      <c r="H8715" s="13">
        <v>12.5</v>
      </c>
      <c r="I8715" s="2">
        <v>10</v>
      </c>
      <c r="J8715" s="2">
        <v>1.25</v>
      </c>
      <c r="K8715" s="2">
        <v>8.75</v>
      </c>
      <c r="L8715" s="2">
        <v>50</v>
      </c>
      <c r="M8715" s="2">
        <v>15</v>
      </c>
      <c r="N8715" s="14">
        <v>2.5</v>
      </c>
    </row>
    <row r="8716" spans="3:14" ht="37.799999999999997" x14ac:dyDescent="0.25">
      <c r="C8716" s="125"/>
      <c r="D8716" s="120"/>
      <c r="E8716" s="4" t="s">
        <v>70</v>
      </c>
      <c r="F8716" s="5"/>
      <c r="G8716" s="6">
        <v>93</v>
      </c>
      <c r="H8716" s="7">
        <v>9</v>
      </c>
      <c r="I8716" s="1">
        <v>8</v>
      </c>
      <c r="J8716" s="1">
        <v>6</v>
      </c>
      <c r="K8716" s="1">
        <v>11</v>
      </c>
      <c r="L8716" s="1">
        <v>49</v>
      </c>
      <c r="M8716" s="1">
        <v>10</v>
      </c>
      <c r="N8716" s="11">
        <v>0</v>
      </c>
    </row>
    <row r="8717" spans="3:14" x14ac:dyDescent="0.25">
      <c r="C8717" s="125"/>
      <c r="D8717" s="120"/>
      <c r="E8717" s="9"/>
      <c r="F8717" s="10"/>
      <c r="G8717" s="8">
        <v>100</v>
      </c>
      <c r="H8717" s="13">
        <v>9.6774193548389995</v>
      </c>
      <c r="I8717" s="2">
        <v>8.6021505376339995</v>
      </c>
      <c r="J8717" s="2">
        <v>6.4516129032259997</v>
      </c>
      <c r="K8717" s="2">
        <v>11.827956989246999</v>
      </c>
      <c r="L8717" s="2">
        <v>52.688172043011001</v>
      </c>
      <c r="M8717" s="2">
        <v>10.752688172042999</v>
      </c>
      <c r="N8717" s="32">
        <v>0</v>
      </c>
    </row>
    <row r="8718" spans="3:14" ht="37.799999999999997" x14ac:dyDescent="0.25">
      <c r="C8718" s="125"/>
      <c r="D8718" s="120"/>
      <c r="E8718" s="4" t="s">
        <v>71</v>
      </c>
      <c r="F8718" s="5"/>
      <c r="G8718" s="6">
        <v>105</v>
      </c>
      <c r="H8718" s="7">
        <v>9</v>
      </c>
      <c r="I8718" s="1">
        <v>11</v>
      </c>
      <c r="J8718" s="1">
        <v>5</v>
      </c>
      <c r="K8718" s="1">
        <v>15</v>
      </c>
      <c r="L8718" s="1">
        <v>45</v>
      </c>
      <c r="M8718" s="1">
        <v>20</v>
      </c>
      <c r="N8718" s="11">
        <v>0</v>
      </c>
    </row>
    <row r="8719" spans="3:14" x14ac:dyDescent="0.25">
      <c r="C8719" s="125"/>
      <c r="D8719" s="120"/>
      <c r="E8719" s="9"/>
      <c r="F8719" s="10"/>
      <c r="G8719" s="8">
        <v>100</v>
      </c>
      <c r="H8719" s="13">
        <v>8.5714285714289993</v>
      </c>
      <c r="I8719" s="2">
        <v>10.47619047619</v>
      </c>
      <c r="J8719" s="2">
        <v>4.7619047619049999</v>
      </c>
      <c r="K8719" s="2">
        <v>14.285714285714</v>
      </c>
      <c r="L8719" s="2">
        <v>42.857142857143003</v>
      </c>
      <c r="M8719" s="2">
        <v>19.047619047619001</v>
      </c>
      <c r="N8719" s="32">
        <v>0</v>
      </c>
    </row>
    <row r="8720" spans="3:14" ht="37.799999999999997" x14ac:dyDescent="0.25">
      <c r="C8720" s="125"/>
      <c r="D8720" s="120"/>
      <c r="E8720" s="4" t="s">
        <v>72</v>
      </c>
      <c r="F8720" s="5"/>
      <c r="G8720" s="6">
        <v>129</v>
      </c>
      <c r="H8720" s="7">
        <v>15</v>
      </c>
      <c r="I8720" s="1">
        <v>18</v>
      </c>
      <c r="J8720" s="1">
        <v>18</v>
      </c>
      <c r="K8720" s="1">
        <v>20</v>
      </c>
      <c r="L8720" s="1">
        <v>40</v>
      </c>
      <c r="M8720" s="1">
        <v>16</v>
      </c>
      <c r="N8720" s="11">
        <v>2</v>
      </c>
    </row>
    <row r="8721" spans="3:14" x14ac:dyDescent="0.25">
      <c r="C8721" s="125"/>
      <c r="D8721" s="120"/>
      <c r="E8721" s="9"/>
      <c r="F8721" s="10"/>
      <c r="G8721" s="8">
        <v>100</v>
      </c>
      <c r="H8721" s="13">
        <v>11.627906976744001</v>
      </c>
      <c r="I8721" s="2">
        <v>13.953488372093</v>
      </c>
      <c r="J8721" s="2">
        <v>13.953488372093</v>
      </c>
      <c r="K8721" s="2">
        <v>15.503875968992</v>
      </c>
      <c r="L8721" s="2">
        <v>31.007751937984001</v>
      </c>
      <c r="M8721" s="2">
        <v>12.403100775194</v>
      </c>
      <c r="N8721" s="14">
        <v>1.550387596899</v>
      </c>
    </row>
    <row r="8722" spans="3:14" ht="37.799999999999997" x14ac:dyDescent="0.25">
      <c r="C8722" s="125"/>
      <c r="D8722" s="120"/>
      <c r="E8722" s="4" t="s">
        <v>73</v>
      </c>
      <c r="F8722" s="5"/>
      <c r="G8722" s="6">
        <v>50</v>
      </c>
      <c r="H8722" s="7">
        <v>5</v>
      </c>
      <c r="I8722" s="1">
        <v>10</v>
      </c>
      <c r="J8722" s="1">
        <v>15</v>
      </c>
      <c r="K8722" s="1">
        <v>3</v>
      </c>
      <c r="L8722" s="1">
        <v>11</v>
      </c>
      <c r="M8722" s="1">
        <v>4</v>
      </c>
      <c r="N8722" s="11">
        <v>2</v>
      </c>
    </row>
    <row r="8723" spans="3:14" x14ac:dyDescent="0.25">
      <c r="C8723" s="125"/>
      <c r="D8723" s="120"/>
      <c r="E8723" s="9"/>
      <c r="F8723" s="10"/>
      <c r="G8723" s="8">
        <v>100</v>
      </c>
      <c r="H8723" s="13">
        <v>10</v>
      </c>
      <c r="I8723" s="2">
        <v>20</v>
      </c>
      <c r="J8723" s="2">
        <v>30</v>
      </c>
      <c r="K8723" s="2">
        <v>6</v>
      </c>
      <c r="L8723" s="2">
        <v>22</v>
      </c>
      <c r="M8723" s="2">
        <v>8</v>
      </c>
      <c r="N8723" s="14">
        <v>4</v>
      </c>
    </row>
    <row r="8724" spans="3:14" ht="25.2" x14ac:dyDescent="0.25">
      <c r="C8724" s="125"/>
      <c r="D8724" s="120"/>
      <c r="E8724" s="4" t="s">
        <v>74</v>
      </c>
      <c r="F8724" s="5"/>
      <c r="G8724" s="6">
        <v>52</v>
      </c>
      <c r="H8724" s="7">
        <v>7</v>
      </c>
      <c r="I8724" s="1">
        <v>9</v>
      </c>
      <c r="J8724" s="1">
        <v>20</v>
      </c>
      <c r="K8724" s="1">
        <v>5</v>
      </c>
      <c r="L8724" s="1">
        <v>3</v>
      </c>
      <c r="M8724" s="1">
        <v>7</v>
      </c>
      <c r="N8724" s="11">
        <v>1</v>
      </c>
    </row>
    <row r="8725" spans="3:14" x14ac:dyDescent="0.25">
      <c r="C8725" s="125"/>
      <c r="D8725" s="120"/>
      <c r="E8725" s="9"/>
      <c r="F8725" s="10"/>
      <c r="G8725" s="8">
        <v>100</v>
      </c>
      <c r="H8725" s="13">
        <v>13.461538461538</v>
      </c>
      <c r="I8725" s="2">
        <v>17.307692307692001</v>
      </c>
      <c r="J8725" s="2">
        <v>38.461538461537998</v>
      </c>
      <c r="K8725" s="2">
        <v>9.6153846153850004</v>
      </c>
      <c r="L8725" s="2">
        <v>5.7692307692310001</v>
      </c>
      <c r="M8725" s="2">
        <v>13.461538461538</v>
      </c>
      <c r="N8725" s="14">
        <v>1.923076923077</v>
      </c>
    </row>
    <row r="8726" spans="3:14" x14ac:dyDescent="0.25">
      <c r="C8726" s="125"/>
      <c r="D8726" s="120"/>
      <c r="E8726" s="4" t="s">
        <v>75</v>
      </c>
      <c r="F8726" s="5"/>
      <c r="G8726" s="6">
        <v>0</v>
      </c>
      <c r="H8726" s="7">
        <v>0</v>
      </c>
      <c r="I8726" s="1">
        <v>0</v>
      </c>
      <c r="J8726" s="1">
        <v>0</v>
      </c>
      <c r="K8726" s="1">
        <v>0</v>
      </c>
      <c r="L8726" s="1">
        <v>0</v>
      </c>
      <c r="M8726" s="1">
        <v>0</v>
      </c>
      <c r="N8726" s="11">
        <v>0</v>
      </c>
    </row>
    <row r="8727" spans="3:14" x14ac:dyDescent="0.25">
      <c r="C8727" s="125"/>
      <c r="D8727" s="120"/>
      <c r="E8727" s="9"/>
      <c r="F8727" s="10"/>
      <c r="G8727" s="98">
        <v>0</v>
      </c>
      <c r="H8727" s="36">
        <v>0</v>
      </c>
      <c r="I8727" s="16">
        <v>0</v>
      </c>
      <c r="J8727" s="16">
        <v>0</v>
      </c>
      <c r="K8727" s="16">
        <v>0</v>
      </c>
      <c r="L8727" s="16">
        <v>0</v>
      </c>
      <c r="M8727" s="16">
        <v>0</v>
      </c>
      <c r="N8727" s="32">
        <v>0</v>
      </c>
    </row>
    <row r="8728" spans="3:14" x14ac:dyDescent="0.25">
      <c r="C8728" s="125"/>
      <c r="D8728" s="120"/>
      <c r="E8728" s="4" t="s">
        <v>18</v>
      </c>
      <c r="F8728" s="5"/>
      <c r="G8728" s="6">
        <v>30</v>
      </c>
      <c r="H8728" s="7">
        <v>2</v>
      </c>
      <c r="I8728" s="1">
        <v>6</v>
      </c>
      <c r="J8728" s="1">
        <v>1</v>
      </c>
      <c r="K8728" s="1">
        <v>2</v>
      </c>
      <c r="L8728" s="1">
        <v>13</v>
      </c>
      <c r="M8728" s="1">
        <v>6</v>
      </c>
      <c r="N8728" s="11">
        <v>0</v>
      </c>
    </row>
    <row r="8729" spans="3:14" x14ac:dyDescent="0.25">
      <c r="C8729" s="125"/>
      <c r="D8729" s="120"/>
      <c r="E8729" s="9"/>
      <c r="F8729" s="10"/>
      <c r="G8729" s="8">
        <v>100</v>
      </c>
      <c r="H8729" s="13">
        <v>6.666666666667</v>
      </c>
      <c r="I8729" s="2">
        <v>20</v>
      </c>
      <c r="J8729" s="2">
        <v>3.333333333333</v>
      </c>
      <c r="K8729" s="2">
        <v>6.666666666667</v>
      </c>
      <c r="L8729" s="2">
        <v>43.333333333333002</v>
      </c>
      <c r="M8729" s="2">
        <v>20</v>
      </c>
      <c r="N8729" s="32">
        <v>0</v>
      </c>
    </row>
    <row r="8730" spans="3:14" x14ac:dyDescent="0.25">
      <c r="C8730" s="121" t="s">
        <v>76</v>
      </c>
      <c r="D8730" s="119" t="s">
        <v>20</v>
      </c>
      <c r="E8730" s="18" t="s">
        <v>77</v>
      </c>
      <c r="F8730" s="17"/>
      <c r="G8730" s="19">
        <v>190</v>
      </c>
      <c r="H8730" s="21">
        <v>8</v>
      </c>
      <c r="I8730" s="3">
        <v>21</v>
      </c>
      <c r="J8730" s="3">
        <v>23</v>
      </c>
      <c r="K8730" s="3">
        <v>22</v>
      </c>
      <c r="L8730" s="3">
        <v>79</v>
      </c>
      <c r="M8730" s="3">
        <v>35</v>
      </c>
      <c r="N8730" s="22">
        <v>2</v>
      </c>
    </row>
    <row r="8731" spans="3:14" x14ac:dyDescent="0.25">
      <c r="C8731" s="125"/>
      <c r="D8731" s="120"/>
      <c r="E8731" s="9"/>
      <c r="F8731" s="10"/>
      <c r="G8731" s="8">
        <v>100</v>
      </c>
      <c r="H8731" s="13">
        <v>4.2105263157890001</v>
      </c>
      <c r="I8731" s="2">
        <v>11.052631578947</v>
      </c>
      <c r="J8731" s="2">
        <v>12.105263157894999</v>
      </c>
      <c r="K8731" s="2">
        <v>11.578947368421</v>
      </c>
      <c r="L8731" s="2">
        <v>41.578947368420998</v>
      </c>
      <c r="M8731" s="2">
        <v>18.421052631578998</v>
      </c>
      <c r="N8731" s="14">
        <v>1.052631578947</v>
      </c>
    </row>
    <row r="8732" spans="3:14" x14ac:dyDescent="0.25">
      <c r="C8732" s="125"/>
      <c r="D8732" s="120"/>
      <c r="E8732" s="4" t="s">
        <v>78</v>
      </c>
      <c r="F8732" s="5"/>
      <c r="G8732" s="6">
        <v>258</v>
      </c>
      <c r="H8732" s="7">
        <v>21</v>
      </c>
      <c r="I8732" s="1">
        <v>43</v>
      </c>
      <c r="J8732" s="1">
        <v>30</v>
      </c>
      <c r="K8732" s="1">
        <v>29</v>
      </c>
      <c r="L8732" s="1">
        <v>102</v>
      </c>
      <c r="M8732" s="1">
        <v>28</v>
      </c>
      <c r="N8732" s="11">
        <v>5</v>
      </c>
    </row>
    <row r="8733" spans="3:14" x14ac:dyDescent="0.25">
      <c r="C8733" s="125"/>
      <c r="D8733" s="120"/>
      <c r="E8733" s="9"/>
      <c r="F8733" s="10"/>
      <c r="G8733" s="8">
        <v>100</v>
      </c>
      <c r="H8733" s="13">
        <v>8.1395348837209998</v>
      </c>
      <c r="I8733" s="2">
        <v>16.666666666666998</v>
      </c>
      <c r="J8733" s="2">
        <v>11.627906976744001</v>
      </c>
      <c r="K8733" s="2">
        <v>11.240310077519</v>
      </c>
      <c r="L8733" s="2">
        <v>39.534883720929997</v>
      </c>
      <c r="M8733" s="2">
        <v>10.852713178295</v>
      </c>
      <c r="N8733" s="14">
        <v>1.937984496124</v>
      </c>
    </row>
    <row r="8734" spans="3:14" x14ac:dyDescent="0.25">
      <c r="C8734" s="125"/>
      <c r="D8734" s="120"/>
      <c r="E8734" s="4" t="s">
        <v>79</v>
      </c>
      <c r="F8734" s="5"/>
      <c r="G8734" s="6">
        <v>180</v>
      </c>
      <c r="H8734" s="7">
        <v>38</v>
      </c>
      <c r="I8734" s="1">
        <v>21</v>
      </c>
      <c r="J8734" s="1">
        <v>16</v>
      </c>
      <c r="K8734" s="1">
        <v>15</v>
      </c>
      <c r="L8734" s="1">
        <v>67</v>
      </c>
      <c r="M8734" s="1">
        <v>19</v>
      </c>
      <c r="N8734" s="11">
        <v>4</v>
      </c>
    </row>
    <row r="8735" spans="3:14" x14ac:dyDescent="0.25">
      <c r="C8735" s="125"/>
      <c r="D8735" s="120"/>
      <c r="E8735" s="9"/>
      <c r="F8735" s="10"/>
      <c r="G8735" s="8">
        <v>100</v>
      </c>
      <c r="H8735" s="13">
        <v>21.111111111111001</v>
      </c>
      <c r="I8735" s="2">
        <v>11.666666666667</v>
      </c>
      <c r="J8735" s="2">
        <v>8.8888888888889994</v>
      </c>
      <c r="K8735" s="2">
        <v>8.333333333333</v>
      </c>
      <c r="L8735" s="2">
        <v>37.222222222222001</v>
      </c>
      <c r="M8735" s="2">
        <v>10.555555555555999</v>
      </c>
      <c r="N8735" s="14">
        <v>2.2222222222219998</v>
      </c>
    </row>
    <row r="8736" spans="3:14" x14ac:dyDescent="0.25">
      <c r="C8736" s="125"/>
      <c r="D8736" s="120"/>
      <c r="E8736" s="4" t="s">
        <v>80</v>
      </c>
      <c r="F8736" s="5"/>
      <c r="G8736" s="6">
        <v>65</v>
      </c>
      <c r="H8736" s="7">
        <v>8</v>
      </c>
      <c r="I8736" s="1">
        <v>9</v>
      </c>
      <c r="J8736" s="1">
        <v>7</v>
      </c>
      <c r="K8736" s="1">
        <v>4</v>
      </c>
      <c r="L8736" s="1">
        <v>21</v>
      </c>
      <c r="M8736" s="1">
        <v>15</v>
      </c>
      <c r="N8736" s="11">
        <v>1</v>
      </c>
    </row>
    <row r="8737" spans="3:14" x14ac:dyDescent="0.25">
      <c r="C8737" s="125"/>
      <c r="D8737" s="120"/>
      <c r="E8737" s="9"/>
      <c r="F8737" s="10"/>
      <c r="G8737" s="8">
        <v>100</v>
      </c>
      <c r="H8737" s="13">
        <v>12.307692307691999</v>
      </c>
      <c r="I8737" s="2">
        <v>13.846153846153999</v>
      </c>
      <c r="J8737" s="2">
        <v>10.769230769230999</v>
      </c>
      <c r="K8737" s="2">
        <v>6.1538461538459996</v>
      </c>
      <c r="L8737" s="2">
        <v>32.307692307692001</v>
      </c>
      <c r="M8737" s="2">
        <v>23.076923076922998</v>
      </c>
      <c r="N8737" s="14">
        <v>1.538461538462</v>
      </c>
    </row>
    <row r="8738" spans="3:14" x14ac:dyDescent="0.25">
      <c r="C8738" s="121" t="s">
        <v>81</v>
      </c>
      <c r="D8738" s="119" t="s">
        <v>20</v>
      </c>
      <c r="E8738" s="18" t="s">
        <v>82</v>
      </c>
      <c r="F8738" s="17"/>
      <c r="G8738" s="19">
        <v>81</v>
      </c>
      <c r="H8738" s="21">
        <v>15</v>
      </c>
      <c r="I8738" s="3">
        <v>9</v>
      </c>
      <c r="J8738" s="3">
        <v>8</v>
      </c>
      <c r="K8738" s="3">
        <v>6</v>
      </c>
      <c r="L8738" s="3">
        <v>33</v>
      </c>
      <c r="M8738" s="3">
        <v>10</v>
      </c>
      <c r="N8738" s="22">
        <v>0</v>
      </c>
    </row>
    <row r="8739" spans="3:14" x14ac:dyDescent="0.25">
      <c r="C8739" s="125"/>
      <c r="D8739" s="120"/>
      <c r="E8739" s="9"/>
      <c r="F8739" s="10"/>
      <c r="G8739" s="8">
        <v>100</v>
      </c>
      <c r="H8739" s="13">
        <v>18.518518518518999</v>
      </c>
      <c r="I8739" s="2">
        <v>11.111111111111001</v>
      </c>
      <c r="J8739" s="2">
        <v>9.8765432098769992</v>
      </c>
      <c r="K8739" s="2">
        <v>7.4074074074069998</v>
      </c>
      <c r="L8739" s="2">
        <v>40.740740740741003</v>
      </c>
      <c r="M8739" s="2">
        <v>12.345679012346</v>
      </c>
      <c r="N8739" s="32">
        <v>0</v>
      </c>
    </row>
    <row r="8740" spans="3:14" x14ac:dyDescent="0.25">
      <c r="C8740" s="125"/>
      <c r="D8740" s="120"/>
      <c r="E8740" s="4" t="s">
        <v>83</v>
      </c>
      <c r="F8740" s="5"/>
      <c r="G8740" s="6">
        <v>212</v>
      </c>
      <c r="H8740" s="7">
        <v>13</v>
      </c>
      <c r="I8740" s="1">
        <v>32</v>
      </c>
      <c r="J8740" s="1">
        <v>33</v>
      </c>
      <c r="K8740" s="1">
        <v>23</v>
      </c>
      <c r="L8740" s="1">
        <v>72</v>
      </c>
      <c r="M8740" s="1">
        <v>34</v>
      </c>
      <c r="N8740" s="11">
        <v>5</v>
      </c>
    </row>
    <row r="8741" spans="3:14" x14ac:dyDescent="0.25">
      <c r="C8741" s="125"/>
      <c r="D8741" s="120"/>
      <c r="E8741" s="9"/>
      <c r="F8741" s="10"/>
      <c r="G8741" s="8">
        <v>100</v>
      </c>
      <c r="H8741" s="13">
        <v>6.1320754716980002</v>
      </c>
      <c r="I8741" s="2">
        <v>15.094339622642</v>
      </c>
      <c r="J8741" s="2">
        <v>15.566037735848999</v>
      </c>
      <c r="K8741" s="2">
        <v>10.849056603774001</v>
      </c>
      <c r="L8741" s="2">
        <v>33.962264150943</v>
      </c>
      <c r="M8741" s="2">
        <v>16.037735849057</v>
      </c>
      <c r="N8741" s="14">
        <v>2.3584905660379998</v>
      </c>
    </row>
    <row r="8742" spans="3:14" x14ac:dyDescent="0.25">
      <c r="C8742" s="125"/>
      <c r="D8742" s="120"/>
      <c r="E8742" s="4" t="s">
        <v>84</v>
      </c>
      <c r="F8742" s="5"/>
      <c r="G8742" s="6">
        <v>150</v>
      </c>
      <c r="H8742" s="7">
        <v>24</v>
      </c>
      <c r="I8742" s="1">
        <v>23</v>
      </c>
      <c r="J8742" s="1">
        <v>12</v>
      </c>
      <c r="K8742" s="1">
        <v>12</v>
      </c>
      <c r="L8742" s="1">
        <v>57</v>
      </c>
      <c r="M8742" s="1">
        <v>19</v>
      </c>
      <c r="N8742" s="11">
        <v>3</v>
      </c>
    </row>
    <row r="8743" spans="3:14" x14ac:dyDescent="0.25">
      <c r="C8743" s="125"/>
      <c r="D8743" s="120"/>
      <c r="E8743" s="9"/>
      <c r="F8743" s="10"/>
      <c r="G8743" s="8">
        <v>100</v>
      </c>
      <c r="H8743" s="13">
        <v>16</v>
      </c>
      <c r="I8743" s="2">
        <v>15.333333333333</v>
      </c>
      <c r="J8743" s="2">
        <v>8</v>
      </c>
      <c r="K8743" s="2">
        <v>8</v>
      </c>
      <c r="L8743" s="2">
        <v>38</v>
      </c>
      <c r="M8743" s="2">
        <v>12.666666666667</v>
      </c>
      <c r="N8743" s="14">
        <v>2</v>
      </c>
    </row>
    <row r="8744" spans="3:14" x14ac:dyDescent="0.25">
      <c r="C8744" s="125"/>
      <c r="D8744" s="120"/>
      <c r="E8744" s="4" t="s">
        <v>85</v>
      </c>
      <c r="F8744" s="5"/>
      <c r="G8744" s="6">
        <v>104</v>
      </c>
      <c r="H8744" s="7">
        <v>2</v>
      </c>
      <c r="I8744" s="1">
        <v>14</v>
      </c>
      <c r="J8744" s="1">
        <v>10</v>
      </c>
      <c r="K8744" s="1">
        <v>14</v>
      </c>
      <c r="L8744" s="1">
        <v>47</v>
      </c>
      <c r="M8744" s="1">
        <v>15</v>
      </c>
      <c r="N8744" s="11">
        <v>2</v>
      </c>
    </row>
    <row r="8745" spans="3:14" x14ac:dyDescent="0.25">
      <c r="C8745" s="125"/>
      <c r="D8745" s="120"/>
      <c r="E8745" s="9"/>
      <c r="F8745" s="10"/>
      <c r="G8745" s="8">
        <v>100</v>
      </c>
      <c r="H8745" s="13">
        <v>1.923076923077</v>
      </c>
      <c r="I8745" s="2">
        <v>13.461538461538</v>
      </c>
      <c r="J8745" s="2">
        <v>9.6153846153850004</v>
      </c>
      <c r="K8745" s="2">
        <v>13.461538461538</v>
      </c>
      <c r="L8745" s="2">
        <v>45.192307692307999</v>
      </c>
      <c r="M8745" s="2">
        <v>14.423076923077</v>
      </c>
      <c r="N8745" s="14">
        <v>1.923076923077</v>
      </c>
    </row>
    <row r="8746" spans="3:14" x14ac:dyDescent="0.25">
      <c r="C8746" s="125"/>
      <c r="D8746" s="120"/>
      <c r="E8746" s="4" t="s">
        <v>86</v>
      </c>
      <c r="F8746" s="5"/>
      <c r="G8746" s="6">
        <v>56</v>
      </c>
      <c r="H8746" s="7">
        <v>8</v>
      </c>
      <c r="I8746" s="1">
        <v>6</v>
      </c>
      <c r="J8746" s="1">
        <v>5</v>
      </c>
      <c r="K8746" s="1">
        <v>5</v>
      </c>
      <c r="L8746" s="1">
        <v>22</v>
      </c>
      <c r="M8746" s="1">
        <v>10</v>
      </c>
      <c r="N8746" s="11">
        <v>0</v>
      </c>
    </row>
    <row r="8747" spans="3:14" x14ac:dyDescent="0.25">
      <c r="C8747" s="125"/>
      <c r="D8747" s="120"/>
      <c r="E8747" s="9"/>
      <c r="F8747" s="10"/>
      <c r="G8747" s="8">
        <v>100</v>
      </c>
      <c r="H8747" s="13">
        <v>14.285714285714</v>
      </c>
      <c r="I8747" s="2">
        <v>10.714285714286</v>
      </c>
      <c r="J8747" s="2">
        <v>8.9285714285710007</v>
      </c>
      <c r="K8747" s="2">
        <v>8.9285714285710007</v>
      </c>
      <c r="L8747" s="2">
        <v>39.285714285714</v>
      </c>
      <c r="M8747" s="2">
        <v>17.857142857143</v>
      </c>
      <c r="N8747" s="32">
        <v>0</v>
      </c>
    </row>
    <row r="8748" spans="3:14" x14ac:dyDescent="0.25">
      <c r="C8748" s="125"/>
      <c r="D8748" s="120"/>
      <c r="E8748" s="4" t="s">
        <v>87</v>
      </c>
      <c r="F8748" s="5"/>
      <c r="G8748" s="6">
        <v>90</v>
      </c>
      <c r="H8748" s="7">
        <v>13</v>
      </c>
      <c r="I8748" s="1">
        <v>10</v>
      </c>
      <c r="J8748" s="1">
        <v>8</v>
      </c>
      <c r="K8748" s="1">
        <v>10</v>
      </c>
      <c r="L8748" s="1">
        <v>38</v>
      </c>
      <c r="M8748" s="1">
        <v>9</v>
      </c>
      <c r="N8748" s="11">
        <v>2</v>
      </c>
    </row>
    <row r="8749" spans="3:14" x14ac:dyDescent="0.25">
      <c r="C8749" s="125"/>
      <c r="D8749" s="120"/>
      <c r="E8749" s="9"/>
      <c r="F8749" s="10"/>
      <c r="G8749" s="8">
        <v>100</v>
      </c>
      <c r="H8749" s="13">
        <v>14.444444444444001</v>
      </c>
      <c r="I8749" s="2">
        <v>11.111111111111001</v>
      </c>
      <c r="J8749" s="2">
        <v>8.8888888888889994</v>
      </c>
      <c r="K8749" s="2">
        <v>11.111111111111001</v>
      </c>
      <c r="L8749" s="2">
        <v>42.222222222222001</v>
      </c>
      <c r="M8749" s="2">
        <v>10</v>
      </c>
      <c r="N8749" s="14">
        <v>2.2222222222219998</v>
      </c>
    </row>
    <row r="8750" spans="3:14" x14ac:dyDescent="0.25">
      <c r="C8750" s="121" t="s">
        <v>88</v>
      </c>
      <c r="D8750" s="119" t="s">
        <v>20</v>
      </c>
      <c r="E8750" s="18" t="s">
        <v>89</v>
      </c>
      <c r="F8750" s="17"/>
      <c r="G8750" s="19">
        <v>34</v>
      </c>
      <c r="H8750" s="21">
        <v>5</v>
      </c>
      <c r="I8750" s="3">
        <v>2</v>
      </c>
      <c r="J8750" s="3">
        <v>3</v>
      </c>
      <c r="K8750" s="3">
        <v>2</v>
      </c>
      <c r="L8750" s="3">
        <v>17</v>
      </c>
      <c r="M8750" s="3">
        <v>5</v>
      </c>
      <c r="N8750" s="22">
        <v>0</v>
      </c>
    </row>
    <row r="8751" spans="3:14" x14ac:dyDescent="0.25">
      <c r="C8751" s="122"/>
      <c r="D8751" s="120"/>
      <c r="E8751" s="9"/>
      <c r="F8751" s="10"/>
      <c r="G8751" s="8">
        <v>100</v>
      </c>
      <c r="H8751" s="13">
        <v>14.705882352941</v>
      </c>
      <c r="I8751" s="2">
        <v>5.8823529411760003</v>
      </c>
      <c r="J8751" s="2">
        <v>8.8235294117649996</v>
      </c>
      <c r="K8751" s="2">
        <v>5.8823529411760003</v>
      </c>
      <c r="L8751" s="2">
        <v>50</v>
      </c>
      <c r="M8751" s="2">
        <v>14.705882352941</v>
      </c>
      <c r="N8751" s="32">
        <v>0</v>
      </c>
    </row>
    <row r="8752" spans="3:14" x14ac:dyDescent="0.25">
      <c r="C8752" s="122"/>
      <c r="D8752" s="120"/>
      <c r="E8752" s="4" t="s">
        <v>90</v>
      </c>
      <c r="F8752" s="5"/>
      <c r="G8752" s="6">
        <v>47</v>
      </c>
      <c r="H8752" s="7">
        <v>10</v>
      </c>
      <c r="I8752" s="1">
        <v>7</v>
      </c>
      <c r="J8752" s="1">
        <v>5</v>
      </c>
      <c r="K8752" s="1">
        <v>4</v>
      </c>
      <c r="L8752" s="1">
        <v>16</v>
      </c>
      <c r="M8752" s="1">
        <v>5</v>
      </c>
      <c r="N8752" s="11">
        <v>0</v>
      </c>
    </row>
    <row r="8753" spans="3:14" x14ac:dyDescent="0.25">
      <c r="C8753" s="122"/>
      <c r="D8753" s="120"/>
      <c r="E8753" s="9"/>
      <c r="F8753" s="10"/>
      <c r="G8753" s="8">
        <v>100</v>
      </c>
      <c r="H8753" s="13">
        <v>21.276595744681</v>
      </c>
      <c r="I8753" s="2">
        <v>14.893617021277</v>
      </c>
      <c r="J8753" s="2">
        <v>10.638297872340001</v>
      </c>
      <c r="K8753" s="2">
        <v>8.5106382978719992</v>
      </c>
      <c r="L8753" s="2">
        <v>34.042553191488999</v>
      </c>
      <c r="M8753" s="2">
        <v>10.638297872340001</v>
      </c>
      <c r="N8753" s="32">
        <v>0</v>
      </c>
    </row>
    <row r="8754" spans="3:14" x14ac:dyDescent="0.25">
      <c r="C8754" s="122"/>
      <c r="D8754" s="120"/>
      <c r="E8754" s="4" t="s">
        <v>83</v>
      </c>
      <c r="F8754" s="5"/>
      <c r="G8754" s="6">
        <v>212</v>
      </c>
      <c r="H8754" s="7">
        <v>13</v>
      </c>
      <c r="I8754" s="1">
        <v>32</v>
      </c>
      <c r="J8754" s="1">
        <v>33</v>
      </c>
      <c r="K8754" s="1">
        <v>23</v>
      </c>
      <c r="L8754" s="1">
        <v>72</v>
      </c>
      <c r="M8754" s="1">
        <v>34</v>
      </c>
      <c r="N8754" s="11">
        <v>5</v>
      </c>
    </row>
    <row r="8755" spans="3:14" x14ac:dyDescent="0.25">
      <c r="C8755" s="122"/>
      <c r="D8755" s="120"/>
      <c r="E8755" s="9"/>
      <c r="F8755" s="10"/>
      <c r="G8755" s="8">
        <v>100</v>
      </c>
      <c r="H8755" s="13">
        <v>6.1320754716980002</v>
      </c>
      <c r="I8755" s="2">
        <v>15.094339622642</v>
      </c>
      <c r="J8755" s="2">
        <v>15.566037735848999</v>
      </c>
      <c r="K8755" s="2">
        <v>10.849056603774001</v>
      </c>
      <c r="L8755" s="2">
        <v>33.962264150943</v>
      </c>
      <c r="M8755" s="2">
        <v>16.037735849057</v>
      </c>
      <c r="N8755" s="14">
        <v>2.3584905660379998</v>
      </c>
    </row>
    <row r="8756" spans="3:14" x14ac:dyDescent="0.25">
      <c r="C8756" s="122"/>
      <c r="D8756" s="120"/>
      <c r="E8756" s="4" t="s">
        <v>91</v>
      </c>
      <c r="F8756" s="5"/>
      <c r="G8756" s="6">
        <v>41</v>
      </c>
      <c r="H8756" s="7">
        <v>4</v>
      </c>
      <c r="I8756" s="1">
        <v>8</v>
      </c>
      <c r="J8756" s="1">
        <v>2</v>
      </c>
      <c r="K8756" s="1">
        <v>3</v>
      </c>
      <c r="L8756" s="1">
        <v>18</v>
      </c>
      <c r="M8756" s="1">
        <v>6</v>
      </c>
      <c r="N8756" s="11">
        <v>0</v>
      </c>
    </row>
    <row r="8757" spans="3:14" x14ac:dyDescent="0.25">
      <c r="C8757" s="122"/>
      <c r="D8757" s="120"/>
      <c r="E8757" s="9"/>
      <c r="F8757" s="10"/>
      <c r="G8757" s="8">
        <v>100</v>
      </c>
      <c r="H8757" s="13">
        <v>9.7560975609760003</v>
      </c>
      <c r="I8757" s="2">
        <v>19.512195121950999</v>
      </c>
      <c r="J8757" s="2">
        <v>4.8780487804880002</v>
      </c>
      <c r="K8757" s="2">
        <v>7.3170731707319998</v>
      </c>
      <c r="L8757" s="2">
        <v>43.902439024389999</v>
      </c>
      <c r="M8757" s="2">
        <v>14.634146341463</v>
      </c>
      <c r="N8757" s="32">
        <v>0</v>
      </c>
    </row>
    <row r="8758" spans="3:14" x14ac:dyDescent="0.25">
      <c r="C8758" s="122"/>
      <c r="D8758" s="120"/>
      <c r="E8758" s="4" t="s">
        <v>92</v>
      </c>
      <c r="F8758" s="5"/>
      <c r="G8758" s="6">
        <v>37</v>
      </c>
      <c r="H8758" s="7">
        <v>9</v>
      </c>
      <c r="I8758" s="1">
        <v>5</v>
      </c>
      <c r="J8758" s="1">
        <v>3</v>
      </c>
      <c r="K8758" s="1">
        <v>3</v>
      </c>
      <c r="L8758" s="1">
        <v>10</v>
      </c>
      <c r="M8758" s="1">
        <v>5</v>
      </c>
      <c r="N8758" s="11">
        <v>2</v>
      </c>
    </row>
    <row r="8759" spans="3:14" x14ac:dyDescent="0.25">
      <c r="C8759" s="122"/>
      <c r="D8759" s="120"/>
      <c r="E8759" s="9"/>
      <c r="F8759" s="10"/>
      <c r="G8759" s="8">
        <v>100</v>
      </c>
      <c r="H8759" s="13">
        <v>24.324324324323999</v>
      </c>
      <c r="I8759" s="2">
        <v>13.513513513514001</v>
      </c>
      <c r="J8759" s="2">
        <v>8.1081081081080004</v>
      </c>
      <c r="K8759" s="2">
        <v>8.1081081081080004</v>
      </c>
      <c r="L8759" s="2">
        <v>27.027027027027</v>
      </c>
      <c r="M8759" s="2">
        <v>13.513513513514001</v>
      </c>
      <c r="N8759" s="14">
        <v>5.4054054054050003</v>
      </c>
    </row>
    <row r="8760" spans="3:14" x14ac:dyDescent="0.25">
      <c r="C8760" s="122"/>
      <c r="D8760" s="120"/>
      <c r="E8760" s="4" t="s">
        <v>93</v>
      </c>
      <c r="F8760" s="5"/>
      <c r="G8760" s="6">
        <v>72</v>
      </c>
      <c r="H8760" s="7">
        <v>11</v>
      </c>
      <c r="I8760" s="1">
        <v>10</v>
      </c>
      <c r="J8760" s="1">
        <v>7</v>
      </c>
      <c r="K8760" s="1">
        <v>6</v>
      </c>
      <c r="L8760" s="1">
        <v>29</v>
      </c>
      <c r="M8760" s="1">
        <v>8</v>
      </c>
      <c r="N8760" s="11">
        <v>1</v>
      </c>
    </row>
    <row r="8761" spans="3:14" x14ac:dyDescent="0.25">
      <c r="C8761" s="122"/>
      <c r="D8761" s="120"/>
      <c r="E8761" s="9"/>
      <c r="F8761" s="10"/>
      <c r="G8761" s="8">
        <v>100</v>
      </c>
      <c r="H8761" s="13">
        <v>15.277777777778001</v>
      </c>
      <c r="I8761" s="2">
        <v>13.888888888888999</v>
      </c>
      <c r="J8761" s="2">
        <v>9.7222222222219994</v>
      </c>
      <c r="K8761" s="2">
        <v>8.333333333333</v>
      </c>
      <c r="L8761" s="2">
        <v>40.277777777777999</v>
      </c>
      <c r="M8761" s="2">
        <v>11.111111111111001</v>
      </c>
      <c r="N8761" s="14">
        <v>1.3888888888890001</v>
      </c>
    </row>
    <row r="8762" spans="3:14" x14ac:dyDescent="0.25">
      <c r="C8762" s="122"/>
      <c r="D8762" s="120"/>
      <c r="E8762" s="4" t="s">
        <v>85</v>
      </c>
      <c r="F8762" s="5"/>
      <c r="G8762" s="6">
        <v>104</v>
      </c>
      <c r="H8762" s="7">
        <v>2</v>
      </c>
      <c r="I8762" s="1">
        <v>14</v>
      </c>
      <c r="J8762" s="1">
        <v>10</v>
      </c>
      <c r="K8762" s="1">
        <v>14</v>
      </c>
      <c r="L8762" s="1">
        <v>47</v>
      </c>
      <c r="M8762" s="1">
        <v>15</v>
      </c>
      <c r="N8762" s="11">
        <v>2</v>
      </c>
    </row>
    <row r="8763" spans="3:14" x14ac:dyDescent="0.25">
      <c r="C8763" s="122"/>
      <c r="D8763" s="120"/>
      <c r="E8763" s="9"/>
      <c r="F8763" s="10"/>
      <c r="G8763" s="8">
        <v>100</v>
      </c>
      <c r="H8763" s="13">
        <v>1.923076923077</v>
      </c>
      <c r="I8763" s="2">
        <v>13.461538461538</v>
      </c>
      <c r="J8763" s="2">
        <v>9.6153846153850004</v>
      </c>
      <c r="K8763" s="2">
        <v>13.461538461538</v>
      </c>
      <c r="L8763" s="2">
        <v>45.192307692307999</v>
      </c>
      <c r="M8763" s="2">
        <v>14.423076923077</v>
      </c>
      <c r="N8763" s="14">
        <v>1.923076923077</v>
      </c>
    </row>
    <row r="8764" spans="3:14" x14ac:dyDescent="0.25">
      <c r="C8764" s="122"/>
      <c r="D8764" s="120"/>
      <c r="E8764" s="4" t="s">
        <v>94</v>
      </c>
      <c r="F8764" s="5"/>
      <c r="G8764" s="6">
        <v>41</v>
      </c>
      <c r="H8764" s="7">
        <v>2</v>
      </c>
      <c r="I8764" s="1">
        <v>5</v>
      </c>
      <c r="J8764" s="1">
        <v>2</v>
      </c>
      <c r="K8764" s="1">
        <v>4</v>
      </c>
      <c r="L8764" s="1">
        <v>20</v>
      </c>
      <c r="M8764" s="1">
        <v>8</v>
      </c>
      <c r="N8764" s="11">
        <v>0</v>
      </c>
    </row>
    <row r="8765" spans="3:14" x14ac:dyDescent="0.25">
      <c r="C8765" s="122"/>
      <c r="D8765" s="120"/>
      <c r="E8765" s="9"/>
      <c r="F8765" s="10"/>
      <c r="G8765" s="8">
        <v>100</v>
      </c>
      <c r="H8765" s="13">
        <v>4.8780487804880002</v>
      </c>
      <c r="I8765" s="2">
        <v>12.195121951220001</v>
      </c>
      <c r="J8765" s="2">
        <v>4.8780487804880002</v>
      </c>
      <c r="K8765" s="2">
        <v>9.7560975609760003</v>
      </c>
      <c r="L8765" s="2">
        <v>48.780487804878</v>
      </c>
      <c r="M8765" s="2">
        <v>19.512195121950999</v>
      </c>
      <c r="N8765" s="32">
        <v>0</v>
      </c>
    </row>
    <row r="8766" spans="3:14" x14ac:dyDescent="0.25">
      <c r="C8766" s="122"/>
      <c r="D8766" s="120"/>
      <c r="E8766" s="4" t="s">
        <v>95</v>
      </c>
      <c r="F8766" s="5"/>
      <c r="G8766" s="6">
        <v>15</v>
      </c>
      <c r="H8766" s="7">
        <v>6</v>
      </c>
      <c r="I8766" s="1">
        <v>1</v>
      </c>
      <c r="J8766" s="1">
        <v>3</v>
      </c>
      <c r="K8766" s="1">
        <v>1</v>
      </c>
      <c r="L8766" s="1">
        <v>2</v>
      </c>
      <c r="M8766" s="1">
        <v>2</v>
      </c>
      <c r="N8766" s="11">
        <v>0</v>
      </c>
    </row>
    <row r="8767" spans="3:14" x14ac:dyDescent="0.25">
      <c r="C8767" s="122"/>
      <c r="D8767" s="120"/>
      <c r="E8767" s="9"/>
      <c r="F8767" s="10"/>
      <c r="G8767" s="8">
        <v>100</v>
      </c>
      <c r="H8767" s="13">
        <v>40</v>
      </c>
      <c r="I8767" s="2">
        <v>6.666666666667</v>
      </c>
      <c r="J8767" s="2">
        <v>20</v>
      </c>
      <c r="K8767" s="2">
        <v>6.666666666667</v>
      </c>
      <c r="L8767" s="2">
        <v>13.333333333333</v>
      </c>
      <c r="M8767" s="2">
        <v>13.333333333333</v>
      </c>
      <c r="N8767" s="32">
        <v>0</v>
      </c>
    </row>
    <row r="8768" spans="3:14" x14ac:dyDescent="0.25">
      <c r="C8768" s="122"/>
      <c r="D8768" s="120"/>
      <c r="E8768" s="4" t="s">
        <v>87</v>
      </c>
      <c r="F8768" s="5"/>
      <c r="G8768" s="6">
        <v>90</v>
      </c>
      <c r="H8768" s="7">
        <v>13</v>
      </c>
      <c r="I8768" s="1">
        <v>10</v>
      </c>
      <c r="J8768" s="1">
        <v>8</v>
      </c>
      <c r="K8768" s="1">
        <v>10</v>
      </c>
      <c r="L8768" s="1">
        <v>38</v>
      </c>
      <c r="M8768" s="1">
        <v>9</v>
      </c>
      <c r="N8768" s="11">
        <v>2</v>
      </c>
    </row>
    <row r="8769" spans="2:15" x14ac:dyDescent="0.25">
      <c r="C8769" s="126"/>
      <c r="D8769" s="123"/>
      <c r="E8769" s="67"/>
      <c r="F8769" s="58"/>
      <c r="G8769" s="75">
        <v>100</v>
      </c>
      <c r="H8769" s="83">
        <v>14.444444444444001</v>
      </c>
      <c r="I8769" s="41">
        <v>11.111111111111001</v>
      </c>
      <c r="J8769" s="41">
        <v>8.8888888888889994</v>
      </c>
      <c r="K8769" s="41">
        <v>11.111111111111001</v>
      </c>
      <c r="L8769" s="41">
        <v>42.222222222222001</v>
      </c>
      <c r="M8769" s="41">
        <v>10</v>
      </c>
      <c r="N8769" s="84">
        <v>2.2222222222219998</v>
      </c>
    </row>
    <row r="8771" spans="2:15" x14ac:dyDescent="0.25">
      <c r="B8771" s="48" t="str">
        <f xml:space="preserve"> HYPERLINK("#'目次'!B48", "[42]")</f>
        <v>[42]</v>
      </c>
      <c r="C8771" s="35" t="s">
        <v>397</v>
      </c>
    </row>
    <row r="8772" spans="2:15" x14ac:dyDescent="0.25">
      <c r="C8772" s="99" t="s">
        <v>388</v>
      </c>
    </row>
    <row r="8774" spans="2:15" x14ac:dyDescent="0.25">
      <c r="C8774" s="35" t="s">
        <v>14</v>
      </c>
    </row>
    <row r="8775" spans="2:15" x14ac:dyDescent="0.25">
      <c r="C8775" s="115"/>
      <c r="D8775" s="116"/>
      <c r="E8775" s="116"/>
      <c r="F8775" s="116"/>
      <c r="G8775" s="44" t="s">
        <v>15</v>
      </c>
      <c r="H8775" s="43" t="s">
        <v>103</v>
      </c>
      <c r="I8775" s="26" t="s">
        <v>104</v>
      </c>
      <c r="J8775" s="26" t="s">
        <v>105</v>
      </c>
      <c r="K8775" s="26" t="s">
        <v>106</v>
      </c>
      <c r="L8775" s="26" t="s">
        <v>107</v>
      </c>
      <c r="M8775" s="26" t="s">
        <v>108</v>
      </c>
      <c r="N8775" s="26" t="s">
        <v>109</v>
      </c>
      <c r="O8775" s="49" t="s">
        <v>110</v>
      </c>
    </row>
    <row r="8776" spans="2:15" x14ac:dyDescent="0.25">
      <c r="C8776" s="117"/>
      <c r="D8776" s="118"/>
      <c r="E8776" s="118"/>
      <c r="F8776" s="118"/>
      <c r="G8776" s="46"/>
      <c r="H8776" s="47"/>
      <c r="I8776" s="27"/>
      <c r="J8776" s="27"/>
      <c r="K8776" s="27"/>
      <c r="L8776" s="27"/>
      <c r="M8776" s="27"/>
      <c r="N8776" s="27"/>
      <c r="O8776" s="45"/>
    </row>
    <row r="8777" spans="2:15" x14ac:dyDescent="0.25">
      <c r="C8777" s="61"/>
      <c r="D8777" s="62"/>
      <c r="E8777" s="60" t="s">
        <v>15</v>
      </c>
      <c r="F8777" s="63"/>
      <c r="G8777" s="93">
        <v>693</v>
      </c>
      <c r="H8777" s="95">
        <v>612</v>
      </c>
      <c r="I8777" s="71">
        <v>16040.95</v>
      </c>
      <c r="J8777" s="71">
        <v>26.21</v>
      </c>
      <c r="K8777" s="71">
        <v>0</v>
      </c>
      <c r="L8777" s="71">
        <v>110</v>
      </c>
      <c r="M8777" s="71">
        <v>24</v>
      </c>
      <c r="N8777" s="71">
        <v>16.8</v>
      </c>
      <c r="O8777" s="97">
        <v>282.26</v>
      </c>
    </row>
    <row r="8778" spans="2:15" x14ac:dyDescent="0.25">
      <c r="C8778" s="124" t="s">
        <v>19</v>
      </c>
      <c r="D8778" s="119" t="s">
        <v>20</v>
      </c>
      <c r="E8778" s="18" t="s">
        <v>21</v>
      </c>
      <c r="F8778" s="17"/>
      <c r="G8778" s="52">
        <v>407</v>
      </c>
      <c r="H8778" s="51">
        <v>355</v>
      </c>
      <c r="I8778" s="24">
        <v>10215</v>
      </c>
      <c r="J8778" s="24">
        <v>28.77</v>
      </c>
      <c r="K8778" s="24">
        <v>0</v>
      </c>
      <c r="L8778" s="24">
        <v>100</v>
      </c>
      <c r="M8778" s="24">
        <v>30</v>
      </c>
      <c r="N8778" s="24">
        <v>16.8</v>
      </c>
      <c r="O8778" s="54">
        <v>282.2</v>
      </c>
    </row>
    <row r="8779" spans="2:15" x14ac:dyDescent="0.25">
      <c r="C8779" s="125"/>
      <c r="D8779" s="120"/>
      <c r="E8779" s="4" t="s">
        <v>22</v>
      </c>
      <c r="F8779" s="5"/>
      <c r="G8779" s="55">
        <v>286</v>
      </c>
      <c r="H8779" s="56">
        <v>257</v>
      </c>
      <c r="I8779" s="25">
        <v>5825.95</v>
      </c>
      <c r="J8779" s="25">
        <v>22.67</v>
      </c>
      <c r="K8779" s="25">
        <v>0</v>
      </c>
      <c r="L8779" s="25">
        <v>110</v>
      </c>
      <c r="M8779" s="25">
        <v>20</v>
      </c>
      <c r="N8779" s="25">
        <v>16.149999999999999</v>
      </c>
      <c r="O8779" s="53">
        <v>260.73</v>
      </c>
    </row>
    <row r="8780" spans="2:15" x14ac:dyDescent="0.25">
      <c r="C8780" s="121" t="s">
        <v>23</v>
      </c>
      <c r="D8780" s="121" t="s">
        <v>24</v>
      </c>
      <c r="E8780" s="18" t="s">
        <v>25</v>
      </c>
      <c r="F8780" s="17"/>
      <c r="G8780" s="52">
        <v>265</v>
      </c>
      <c r="H8780" s="51">
        <v>239</v>
      </c>
      <c r="I8780" s="24">
        <v>6884.5</v>
      </c>
      <c r="J8780" s="24">
        <v>28.81</v>
      </c>
      <c r="K8780" s="24">
        <v>1</v>
      </c>
      <c r="L8780" s="24">
        <v>110</v>
      </c>
      <c r="M8780" s="24">
        <v>29</v>
      </c>
      <c r="N8780" s="24">
        <v>16.760000000000002</v>
      </c>
      <c r="O8780" s="54">
        <v>280.98</v>
      </c>
    </row>
    <row r="8781" spans="2:15" x14ac:dyDescent="0.25">
      <c r="C8781" s="125"/>
      <c r="D8781" s="122"/>
      <c r="E8781" s="4" t="s">
        <v>26</v>
      </c>
      <c r="F8781" s="5"/>
      <c r="G8781" s="55">
        <v>270</v>
      </c>
      <c r="H8781" s="56">
        <v>244</v>
      </c>
      <c r="I8781" s="25">
        <v>6248.45</v>
      </c>
      <c r="J8781" s="25">
        <v>25.61</v>
      </c>
      <c r="K8781" s="25">
        <v>0</v>
      </c>
      <c r="L8781" s="25">
        <v>100</v>
      </c>
      <c r="M8781" s="25">
        <v>24</v>
      </c>
      <c r="N8781" s="25">
        <v>16.399999999999999</v>
      </c>
      <c r="O8781" s="53">
        <v>268.88</v>
      </c>
    </row>
    <row r="8782" spans="2:15" x14ac:dyDescent="0.25">
      <c r="C8782" s="125"/>
      <c r="D8782" s="122"/>
      <c r="E8782" s="4" t="s">
        <v>27</v>
      </c>
      <c r="F8782" s="5"/>
      <c r="G8782" s="55">
        <v>105</v>
      </c>
      <c r="H8782" s="56">
        <v>88</v>
      </c>
      <c r="I8782" s="25">
        <v>2202</v>
      </c>
      <c r="J8782" s="25">
        <v>25.02</v>
      </c>
      <c r="K8782" s="25">
        <v>0</v>
      </c>
      <c r="L8782" s="25">
        <v>100</v>
      </c>
      <c r="M8782" s="25">
        <v>22</v>
      </c>
      <c r="N8782" s="25">
        <v>16.75</v>
      </c>
      <c r="O8782" s="53">
        <v>280.62</v>
      </c>
    </row>
    <row r="8783" spans="2:15" x14ac:dyDescent="0.25">
      <c r="C8783" s="125"/>
      <c r="D8783" s="122"/>
      <c r="E8783" s="4" t="s">
        <v>28</v>
      </c>
      <c r="F8783" s="5"/>
      <c r="G8783" s="55">
        <v>38</v>
      </c>
      <c r="H8783" s="56">
        <v>30</v>
      </c>
      <c r="I8783" s="25">
        <v>550</v>
      </c>
      <c r="J8783" s="25">
        <v>18.329999999999998</v>
      </c>
      <c r="K8783" s="25">
        <v>1</v>
      </c>
      <c r="L8783" s="25">
        <v>80</v>
      </c>
      <c r="M8783" s="25">
        <v>13.5</v>
      </c>
      <c r="N8783" s="25">
        <v>16.21</v>
      </c>
      <c r="O8783" s="53">
        <v>262.69</v>
      </c>
    </row>
    <row r="8784" spans="2:15" x14ac:dyDescent="0.25">
      <c r="C8784" s="125"/>
      <c r="D8784" s="122"/>
      <c r="E8784" s="4" t="s">
        <v>29</v>
      </c>
      <c r="F8784" s="5"/>
      <c r="G8784" s="55">
        <v>12</v>
      </c>
      <c r="H8784" s="56">
        <v>11</v>
      </c>
      <c r="I8784" s="25">
        <v>156</v>
      </c>
      <c r="J8784" s="25">
        <v>14.18</v>
      </c>
      <c r="K8784" s="25">
        <v>0</v>
      </c>
      <c r="L8784" s="25">
        <v>48</v>
      </c>
      <c r="M8784" s="25">
        <v>5</v>
      </c>
      <c r="N8784" s="25">
        <v>13.93</v>
      </c>
      <c r="O8784" s="53">
        <v>193.97</v>
      </c>
    </row>
    <row r="8785" spans="3:15" x14ac:dyDescent="0.25">
      <c r="C8785" s="125"/>
      <c r="D8785" s="122"/>
      <c r="E8785" s="4" t="s">
        <v>30</v>
      </c>
      <c r="F8785" s="5"/>
      <c r="G8785" s="55">
        <v>2</v>
      </c>
      <c r="H8785" s="56">
        <v>0</v>
      </c>
      <c r="I8785" s="25">
        <v>0</v>
      </c>
      <c r="J8785" s="25">
        <v>0</v>
      </c>
      <c r="K8785" s="25">
        <v>0</v>
      </c>
      <c r="L8785" s="25">
        <v>0</v>
      </c>
      <c r="M8785" s="25">
        <v>0</v>
      </c>
      <c r="N8785" s="25">
        <v>0</v>
      </c>
      <c r="O8785" s="53">
        <v>0</v>
      </c>
    </row>
    <row r="8786" spans="3:15" x14ac:dyDescent="0.25">
      <c r="C8786" s="125"/>
      <c r="D8786" s="122"/>
      <c r="E8786" s="4" t="s">
        <v>31</v>
      </c>
      <c r="F8786" s="5"/>
      <c r="G8786" s="55">
        <v>1</v>
      </c>
      <c r="H8786" s="56">
        <v>0</v>
      </c>
      <c r="I8786" s="25">
        <v>0</v>
      </c>
      <c r="J8786" s="25">
        <v>0</v>
      </c>
      <c r="K8786" s="25">
        <v>0</v>
      </c>
      <c r="L8786" s="25">
        <v>0</v>
      </c>
      <c r="M8786" s="25">
        <v>0</v>
      </c>
      <c r="N8786" s="25">
        <v>0</v>
      </c>
      <c r="O8786" s="53">
        <v>0</v>
      </c>
    </row>
    <row r="8787" spans="3:15" x14ac:dyDescent="0.25">
      <c r="C8787" s="125"/>
      <c r="D8787" s="122"/>
      <c r="E8787" s="4" t="s">
        <v>32</v>
      </c>
      <c r="F8787" s="5"/>
      <c r="G8787" s="55">
        <v>535</v>
      </c>
      <c r="H8787" s="56">
        <v>483</v>
      </c>
      <c r="I8787" s="25">
        <v>13132.95</v>
      </c>
      <c r="J8787" s="25">
        <v>27.19</v>
      </c>
      <c r="K8787" s="25">
        <v>0</v>
      </c>
      <c r="L8787" s="25">
        <v>110</v>
      </c>
      <c r="M8787" s="25">
        <v>25</v>
      </c>
      <c r="N8787" s="25">
        <v>16.66</v>
      </c>
      <c r="O8787" s="53">
        <v>277.42</v>
      </c>
    </row>
    <row r="8788" spans="3:15" x14ac:dyDescent="0.25">
      <c r="C8788" s="125"/>
      <c r="D8788" s="122"/>
      <c r="E8788" s="4" t="s">
        <v>33</v>
      </c>
      <c r="F8788" s="5"/>
      <c r="G8788" s="55">
        <v>143</v>
      </c>
      <c r="H8788" s="56">
        <v>118</v>
      </c>
      <c r="I8788" s="25">
        <v>2752</v>
      </c>
      <c r="J8788" s="25">
        <v>23.32</v>
      </c>
      <c r="K8788" s="25">
        <v>0</v>
      </c>
      <c r="L8788" s="25">
        <v>100</v>
      </c>
      <c r="M8788" s="25">
        <v>20</v>
      </c>
      <c r="N8788" s="25">
        <v>16.87</v>
      </c>
      <c r="O8788" s="53">
        <v>284.54000000000002</v>
      </c>
    </row>
    <row r="8789" spans="3:15" x14ac:dyDescent="0.25">
      <c r="C8789" s="125"/>
      <c r="D8789" s="122"/>
      <c r="E8789" s="4" t="s">
        <v>34</v>
      </c>
      <c r="F8789" s="5"/>
      <c r="G8789" s="55">
        <v>15</v>
      </c>
      <c r="H8789" s="56">
        <v>11</v>
      </c>
      <c r="I8789" s="25">
        <v>156</v>
      </c>
      <c r="J8789" s="25">
        <v>14.18</v>
      </c>
      <c r="K8789" s="25">
        <v>0</v>
      </c>
      <c r="L8789" s="25">
        <v>48</v>
      </c>
      <c r="M8789" s="25">
        <v>5</v>
      </c>
      <c r="N8789" s="25">
        <v>13.93</v>
      </c>
      <c r="O8789" s="53">
        <v>193.97</v>
      </c>
    </row>
    <row r="8790" spans="3:15" x14ac:dyDescent="0.25">
      <c r="C8790" s="125"/>
      <c r="D8790" s="122"/>
      <c r="E8790" s="4" t="s">
        <v>35</v>
      </c>
      <c r="F8790" s="5"/>
      <c r="G8790" s="55">
        <v>158</v>
      </c>
      <c r="H8790" s="56">
        <v>129</v>
      </c>
      <c r="I8790" s="25">
        <v>2908</v>
      </c>
      <c r="J8790" s="25">
        <v>22.54</v>
      </c>
      <c r="K8790" s="25">
        <v>0</v>
      </c>
      <c r="L8790" s="25">
        <v>100</v>
      </c>
      <c r="M8790" s="25">
        <v>20</v>
      </c>
      <c r="N8790" s="25">
        <v>16.829999999999998</v>
      </c>
      <c r="O8790" s="53">
        <v>283.33999999999997</v>
      </c>
    </row>
    <row r="8791" spans="3:15" x14ac:dyDescent="0.25">
      <c r="C8791" s="125"/>
      <c r="D8791" s="121" t="s">
        <v>21</v>
      </c>
      <c r="E8791" s="18" t="s">
        <v>25</v>
      </c>
      <c r="F8791" s="17"/>
      <c r="G8791" s="52">
        <v>156</v>
      </c>
      <c r="H8791" s="51">
        <v>139</v>
      </c>
      <c r="I8791" s="24">
        <v>4428</v>
      </c>
      <c r="J8791" s="24">
        <v>31.86</v>
      </c>
      <c r="K8791" s="24">
        <v>1</v>
      </c>
      <c r="L8791" s="24">
        <v>75</v>
      </c>
      <c r="M8791" s="24">
        <v>35</v>
      </c>
      <c r="N8791" s="24">
        <v>15.54</v>
      </c>
      <c r="O8791" s="54">
        <v>241.53</v>
      </c>
    </row>
    <row r="8792" spans="3:15" x14ac:dyDescent="0.25">
      <c r="C8792" s="125"/>
      <c r="D8792" s="122"/>
      <c r="E8792" s="4" t="s">
        <v>26</v>
      </c>
      <c r="F8792" s="5"/>
      <c r="G8792" s="55">
        <v>157</v>
      </c>
      <c r="H8792" s="56">
        <v>142</v>
      </c>
      <c r="I8792" s="25">
        <v>3769.5</v>
      </c>
      <c r="J8792" s="25">
        <v>26.55</v>
      </c>
      <c r="K8792" s="25">
        <v>0</v>
      </c>
      <c r="L8792" s="25">
        <v>100</v>
      </c>
      <c r="M8792" s="25">
        <v>26</v>
      </c>
      <c r="N8792" s="25">
        <v>17.05</v>
      </c>
      <c r="O8792" s="53">
        <v>290.77</v>
      </c>
    </row>
    <row r="8793" spans="3:15" x14ac:dyDescent="0.25">
      <c r="C8793" s="125"/>
      <c r="D8793" s="122"/>
      <c r="E8793" s="4" t="s">
        <v>27</v>
      </c>
      <c r="F8793" s="5"/>
      <c r="G8793" s="55">
        <v>68</v>
      </c>
      <c r="H8793" s="56">
        <v>57</v>
      </c>
      <c r="I8793" s="25">
        <v>1637.5</v>
      </c>
      <c r="J8793" s="25">
        <v>28.73</v>
      </c>
      <c r="K8793" s="25">
        <v>1</v>
      </c>
      <c r="L8793" s="25">
        <v>100</v>
      </c>
      <c r="M8793" s="25">
        <v>25</v>
      </c>
      <c r="N8793" s="25">
        <v>17.059999999999999</v>
      </c>
      <c r="O8793" s="53">
        <v>291.12</v>
      </c>
    </row>
    <row r="8794" spans="3:15" x14ac:dyDescent="0.25">
      <c r="C8794" s="125"/>
      <c r="D8794" s="122"/>
      <c r="E8794" s="4" t="s">
        <v>28</v>
      </c>
      <c r="F8794" s="5"/>
      <c r="G8794" s="55">
        <v>18</v>
      </c>
      <c r="H8794" s="56">
        <v>12</v>
      </c>
      <c r="I8794" s="25">
        <v>258</v>
      </c>
      <c r="J8794" s="25">
        <v>21.5</v>
      </c>
      <c r="K8794" s="25">
        <v>2</v>
      </c>
      <c r="L8794" s="25">
        <v>80</v>
      </c>
      <c r="M8794" s="25">
        <v>16</v>
      </c>
      <c r="N8794" s="25">
        <v>20.23</v>
      </c>
      <c r="O8794" s="53">
        <v>409.42</v>
      </c>
    </row>
    <row r="8795" spans="3:15" x14ac:dyDescent="0.25">
      <c r="C8795" s="125"/>
      <c r="D8795" s="122"/>
      <c r="E8795" s="4" t="s">
        <v>29</v>
      </c>
      <c r="F8795" s="5"/>
      <c r="G8795" s="55">
        <v>6</v>
      </c>
      <c r="H8795" s="56">
        <v>5</v>
      </c>
      <c r="I8795" s="25">
        <v>122</v>
      </c>
      <c r="J8795" s="25">
        <v>24.4</v>
      </c>
      <c r="K8795" s="25">
        <v>5</v>
      </c>
      <c r="L8795" s="25">
        <v>48</v>
      </c>
      <c r="M8795" s="25">
        <v>24</v>
      </c>
      <c r="N8795" s="25">
        <v>14.51</v>
      </c>
      <c r="O8795" s="53">
        <v>210.64</v>
      </c>
    </row>
    <row r="8796" spans="3:15" x14ac:dyDescent="0.25">
      <c r="C8796" s="125"/>
      <c r="D8796" s="122"/>
      <c r="E8796" s="4" t="s">
        <v>30</v>
      </c>
      <c r="F8796" s="5"/>
      <c r="G8796" s="55">
        <v>1</v>
      </c>
      <c r="H8796" s="56">
        <v>0</v>
      </c>
      <c r="I8796" s="25">
        <v>0</v>
      </c>
      <c r="J8796" s="25">
        <v>0</v>
      </c>
      <c r="K8796" s="25">
        <v>0</v>
      </c>
      <c r="L8796" s="25">
        <v>0</v>
      </c>
      <c r="M8796" s="25">
        <v>0</v>
      </c>
      <c r="N8796" s="25">
        <v>0</v>
      </c>
      <c r="O8796" s="53">
        <v>0</v>
      </c>
    </row>
    <row r="8797" spans="3:15" x14ac:dyDescent="0.25">
      <c r="C8797" s="125"/>
      <c r="D8797" s="122"/>
      <c r="E8797" s="4" t="s">
        <v>31</v>
      </c>
      <c r="F8797" s="5"/>
      <c r="G8797" s="55">
        <v>1</v>
      </c>
      <c r="H8797" s="56">
        <v>0</v>
      </c>
      <c r="I8797" s="25">
        <v>0</v>
      </c>
      <c r="J8797" s="25">
        <v>0</v>
      </c>
      <c r="K8797" s="25">
        <v>0</v>
      </c>
      <c r="L8797" s="25">
        <v>0</v>
      </c>
      <c r="M8797" s="25">
        <v>0</v>
      </c>
      <c r="N8797" s="25">
        <v>0</v>
      </c>
      <c r="O8797" s="53">
        <v>0</v>
      </c>
    </row>
    <row r="8798" spans="3:15" x14ac:dyDescent="0.25">
      <c r="C8798" s="125"/>
      <c r="D8798" s="122"/>
      <c r="E8798" s="4" t="s">
        <v>32</v>
      </c>
      <c r="F8798" s="5"/>
      <c r="G8798" s="55">
        <v>313</v>
      </c>
      <c r="H8798" s="56">
        <v>281</v>
      </c>
      <c r="I8798" s="25">
        <v>8197.5</v>
      </c>
      <c r="J8798" s="25">
        <v>29.17</v>
      </c>
      <c r="K8798" s="25">
        <v>0</v>
      </c>
      <c r="L8798" s="25">
        <v>100</v>
      </c>
      <c r="M8798" s="25">
        <v>30</v>
      </c>
      <c r="N8798" s="25">
        <v>16.54</v>
      </c>
      <c r="O8798" s="53">
        <v>273.47000000000003</v>
      </c>
    </row>
    <row r="8799" spans="3:15" x14ac:dyDescent="0.25">
      <c r="C8799" s="125"/>
      <c r="D8799" s="122"/>
      <c r="E8799" s="4" t="s">
        <v>33</v>
      </c>
      <c r="F8799" s="5"/>
      <c r="G8799" s="55">
        <v>86</v>
      </c>
      <c r="H8799" s="56">
        <v>69</v>
      </c>
      <c r="I8799" s="25">
        <v>1895.5</v>
      </c>
      <c r="J8799" s="25">
        <v>27.47</v>
      </c>
      <c r="K8799" s="25">
        <v>1</v>
      </c>
      <c r="L8799" s="25">
        <v>100</v>
      </c>
      <c r="M8799" s="25">
        <v>24</v>
      </c>
      <c r="N8799" s="25">
        <v>17.87</v>
      </c>
      <c r="O8799" s="53">
        <v>319.2</v>
      </c>
    </row>
    <row r="8800" spans="3:15" x14ac:dyDescent="0.25">
      <c r="C8800" s="125"/>
      <c r="D8800" s="122"/>
      <c r="E8800" s="4" t="s">
        <v>34</v>
      </c>
      <c r="F8800" s="5"/>
      <c r="G8800" s="55">
        <v>8</v>
      </c>
      <c r="H8800" s="56">
        <v>5</v>
      </c>
      <c r="I8800" s="25">
        <v>122</v>
      </c>
      <c r="J8800" s="25">
        <v>24.4</v>
      </c>
      <c r="K8800" s="25">
        <v>5</v>
      </c>
      <c r="L8800" s="25">
        <v>48</v>
      </c>
      <c r="M8800" s="25">
        <v>24</v>
      </c>
      <c r="N8800" s="25">
        <v>14.51</v>
      </c>
      <c r="O8800" s="53">
        <v>210.64</v>
      </c>
    </row>
    <row r="8801" spans="3:15" x14ac:dyDescent="0.25">
      <c r="C8801" s="125"/>
      <c r="D8801" s="122"/>
      <c r="E8801" s="4" t="s">
        <v>35</v>
      </c>
      <c r="F8801" s="5"/>
      <c r="G8801" s="55">
        <v>94</v>
      </c>
      <c r="H8801" s="56">
        <v>74</v>
      </c>
      <c r="I8801" s="25">
        <v>2017.5</v>
      </c>
      <c r="J8801" s="25">
        <v>27.26</v>
      </c>
      <c r="K8801" s="25">
        <v>1</v>
      </c>
      <c r="L8801" s="25">
        <v>100</v>
      </c>
      <c r="M8801" s="25">
        <v>24</v>
      </c>
      <c r="N8801" s="25">
        <v>17.68</v>
      </c>
      <c r="O8801" s="53">
        <v>312.45999999999998</v>
      </c>
    </row>
    <row r="8802" spans="3:15" x14ac:dyDescent="0.25">
      <c r="C8802" s="125"/>
      <c r="D8802" s="121" t="s">
        <v>22</v>
      </c>
      <c r="E8802" s="18" t="s">
        <v>25</v>
      </c>
      <c r="F8802" s="17"/>
      <c r="G8802" s="52">
        <v>109</v>
      </c>
      <c r="H8802" s="51">
        <v>100</v>
      </c>
      <c r="I8802" s="24">
        <v>2456.5</v>
      </c>
      <c r="J8802" s="24">
        <v>24.57</v>
      </c>
      <c r="K8802" s="24">
        <v>1</v>
      </c>
      <c r="L8802" s="24">
        <v>110</v>
      </c>
      <c r="M8802" s="24">
        <v>20</v>
      </c>
      <c r="N8802" s="24">
        <v>17.46</v>
      </c>
      <c r="O8802" s="54">
        <v>304.88</v>
      </c>
    </row>
    <row r="8803" spans="3:15" x14ac:dyDescent="0.25">
      <c r="C8803" s="125"/>
      <c r="D8803" s="122"/>
      <c r="E8803" s="4" t="s">
        <v>26</v>
      </c>
      <c r="F8803" s="5"/>
      <c r="G8803" s="55">
        <v>113</v>
      </c>
      <c r="H8803" s="56">
        <v>102</v>
      </c>
      <c r="I8803" s="25">
        <v>2478.9499999999998</v>
      </c>
      <c r="J8803" s="25">
        <v>24.3</v>
      </c>
      <c r="K8803" s="25">
        <v>0</v>
      </c>
      <c r="L8803" s="25">
        <v>75</v>
      </c>
      <c r="M8803" s="25">
        <v>20.5</v>
      </c>
      <c r="N8803" s="25">
        <v>15.35</v>
      </c>
      <c r="O8803" s="53">
        <v>235.48</v>
      </c>
    </row>
    <row r="8804" spans="3:15" x14ac:dyDescent="0.25">
      <c r="C8804" s="125"/>
      <c r="D8804" s="122"/>
      <c r="E8804" s="4" t="s">
        <v>27</v>
      </c>
      <c r="F8804" s="5"/>
      <c r="G8804" s="55">
        <v>37</v>
      </c>
      <c r="H8804" s="56">
        <v>31</v>
      </c>
      <c r="I8804" s="25">
        <v>564.5</v>
      </c>
      <c r="J8804" s="25">
        <v>18.21</v>
      </c>
      <c r="K8804" s="25">
        <v>0</v>
      </c>
      <c r="L8804" s="25">
        <v>60</v>
      </c>
      <c r="M8804" s="25">
        <v>16</v>
      </c>
      <c r="N8804" s="25">
        <v>13.77</v>
      </c>
      <c r="O8804" s="53">
        <v>189.64</v>
      </c>
    </row>
    <row r="8805" spans="3:15" x14ac:dyDescent="0.25">
      <c r="C8805" s="125"/>
      <c r="D8805" s="122"/>
      <c r="E8805" s="4" t="s">
        <v>28</v>
      </c>
      <c r="F8805" s="5"/>
      <c r="G8805" s="55">
        <v>20</v>
      </c>
      <c r="H8805" s="56">
        <v>18</v>
      </c>
      <c r="I8805" s="25">
        <v>292</v>
      </c>
      <c r="J8805" s="25">
        <v>16.22</v>
      </c>
      <c r="K8805" s="25">
        <v>1</v>
      </c>
      <c r="L8805" s="25">
        <v>40</v>
      </c>
      <c r="M8805" s="25">
        <v>12.5</v>
      </c>
      <c r="N8805" s="25">
        <v>12.4</v>
      </c>
      <c r="O8805" s="53">
        <v>153.72999999999999</v>
      </c>
    </row>
    <row r="8806" spans="3:15" x14ac:dyDescent="0.25">
      <c r="C8806" s="125"/>
      <c r="D8806" s="122"/>
      <c r="E8806" s="4" t="s">
        <v>29</v>
      </c>
      <c r="F8806" s="5"/>
      <c r="G8806" s="55">
        <v>6</v>
      </c>
      <c r="H8806" s="56">
        <v>6</v>
      </c>
      <c r="I8806" s="25">
        <v>34</v>
      </c>
      <c r="J8806" s="25">
        <v>5.67</v>
      </c>
      <c r="K8806" s="25">
        <v>0</v>
      </c>
      <c r="L8806" s="25">
        <v>15</v>
      </c>
      <c r="M8806" s="25">
        <v>5</v>
      </c>
      <c r="N8806" s="25">
        <v>4.53</v>
      </c>
      <c r="O8806" s="53">
        <v>20.56</v>
      </c>
    </row>
    <row r="8807" spans="3:15" x14ac:dyDescent="0.25">
      <c r="C8807" s="125"/>
      <c r="D8807" s="122"/>
      <c r="E8807" s="4" t="s">
        <v>30</v>
      </c>
      <c r="F8807" s="5"/>
      <c r="G8807" s="55">
        <v>1</v>
      </c>
      <c r="H8807" s="56">
        <v>0</v>
      </c>
      <c r="I8807" s="25">
        <v>0</v>
      </c>
      <c r="J8807" s="25">
        <v>0</v>
      </c>
      <c r="K8807" s="25">
        <v>0</v>
      </c>
      <c r="L8807" s="25">
        <v>0</v>
      </c>
      <c r="M8807" s="25">
        <v>0</v>
      </c>
      <c r="N8807" s="25">
        <v>0</v>
      </c>
      <c r="O8807" s="53">
        <v>0</v>
      </c>
    </row>
    <row r="8808" spans="3:15" x14ac:dyDescent="0.25">
      <c r="C8808" s="125"/>
      <c r="D8808" s="122"/>
      <c r="E8808" s="4" t="s">
        <v>31</v>
      </c>
      <c r="F8808" s="5"/>
      <c r="G8808" s="55">
        <v>0</v>
      </c>
      <c r="H8808" s="56">
        <v>0</v>
      </c>
      <c r="I8808" s="25">
        <v>0</v>
      </c>
      <c r="J8808" s="25">
        <v>0</v>
      </c>
      <c r="K8808" s="25">
        <v>0</v>
      </c>
      <c r="L8808" s="25">
        <v>0</v>
      </c>
      <c r="M8808" s="25">
        <v>0</v>
      </c>
      <c r="N8808" s="25">
        <v>0</v>
      </c>
      <c r="O8808" s="53">
        <v>0</v>
      </c>
    </row>
    <row r="8809" spans="3:15" x14ac:dyDescent="0.25">
      <c r="C8809" s="125"/>
      <c r="D8809" s="122"/>
      <c r="E8809" s="4" t="s">
        <v>32</v>
      </c>
      <c r="F8809" s="5"/>
      <c r="G8809" s="55">
        <v>222</v>
      </c>
      <c r="H8809" s="56">
        <v>202</v>
      </c>
      <c r="I8809" s="25">
        <v>4935.45</v>
      </c>
      <c r="J8809" s="25">
        <v>24.43</v>
      </c>
      <c r="K8809" s="25">
        <v>0</v>
      </c>
      <c r="L8809" s="25">
        <v>110</v>
      </c>
      <c r="M8809" s="25">
        <v>20</v>
      </c>
      <c r="N8809" s="25">
        <v>16.43</v>
      </c>
      <c r="O8809" s="53">
        <v>269.86</v>
      </c>
    </row>
    <row r="8810" spans="3:15" x14ac:dyDescent="0.25">
      <c r="C8810" s="125"/>
      <c r="D8810" s="122"/>
      <c r="E8810" s="4" t="s">
        <v>33</v>
      </c>
      <c r="F8810" s="5"/>
      <c r="G8810" s="55">
        <v>57</v>
      </c>
      <c r="H8810" s="56">
        <v>49</v>
      </c>
      <c r="I8810" s="25">
        <v>856.5</v>
      </c>
      <c r="J8810" s="25">
        <v>17.48</v>
      </c>
      <c r="K8810" s="25">
        <v>0</v>
      </c>
      <c r="L8810" s="25">
        <v>60</v>
      </c>
      <c r="M8810" s="25">
        <v>15</v>
      </c>
      <c r="N8810" s="25">
        <v>13.32</v>
      </c>
      <c r="O8810" s="53">
        <v>177.37</v>
      </c>
    </row>
    <row r="8811" spans="3:15" x14ac:dyDescent="0.25">
      <c r="C8811" s="125"/>
      <c r="D8811" s="122"/>
      <c r="E8811" s="4" t="s">
        <v>34</v>
      </c>
      <c r="F8811" s="5"/>
      <c r="G8811" s="55">
        <v>7</v>
      </c>
      <c r="H8811" s="56">
        <v>6</v>
      </c>
      <c r="I8811" s="25">
        <v>34</v>
      </c>
      <c r="J8811" s="25">
        <v>5.67</v>
      </c>
      <c r="K8811" s="25">
        <v>0</v>
      </c>
      <c r="L8811" s="25">
        <v>15</v>
      </c>
      <c r="M8811" s="25">
        <v>5</v>
      </c>
      <c r="N8811" s="25">
        <v>4.53</v>
      </c>
      <c r="O8811" s="53">
        <v>20.56</v>
      </c>
    </row>
    <row r="8812" spans="3:15" x14ac:dyDescent="0.25">
      <c r="C8812" s="125"/>
      <c r="D8812" s="122"/>
      <c r="E8812" s="4" t="s">
        <v>35</v>
      </c>
      <c r="F8812" s="5"/>
      <c r="G8812" s="55">
        <v>64</v>
      </c>
      <c r="H8812" s="56">
        <v>55</v>
      </c>
      <c r="I8812" s="25">
        <v>890.5</v>
      </c>
      <c r="J8812" s="25">
        <v>16.190000000000001</v>
      </c>
      <c r="K8812" s="25">
        <v>0</v>
      </c>
      <c r="L8812" s="25">
        <v>60</v>
      </c>
      <c r="M8812" s="25">
        <v>12</v>
      </c>
      <c r="N8812" s="25">
        <v>13.18</v>
      </c>
      <c r="O8812" s="53">
        <v>173.82</v>
      </c>
    </row>
    <row r="8813" spans="3:15" x14ac:dyDescent="0.25">
      <c r="C8813" s="121" t="s">
        <v>36</v>
      </c>
      <c r="D8813" s="121" t="s">
        <v>24</v>
      </c>
      <c r="E8813" s="18" t="s">
        <v>37</v>
      </c>
      <c r="F8813" s="17"/>
      <c r="G8813" s="52">
        <v>31</v>
      </c>
      <c r="H8813" s="51">
        <v>24</v>
      </c>
      <c r="I8813" s="24">
        <v>610.45000000000005</v>
      </c>
      <c r="J8813" s="24">
        <v>25.44</v>
      </c>
      <c r="K8813" s="24">
        <v>0</v>
      </c>
      <c r="L8813" s="24">
        <v>60</v>
      </c>
      <c r="M8813" s="24">
        <v>21</v>
      </c>
      <c r="N8813" s="24">
        <v>15.02</v>
      </c>
      <c r="O8813" s="54">
        <v>225.47</v>
      </c>
    </row>
    <row r="8814" spans="3:15" ht="25.2" x14ac:dyDescent="0.25">
      <c r="C8814" s="125"/>
      <c r="D8814" s="122"/>
      <c r="E8814" s="4" t="s">
        <v>38</v>
      </c>
      <c r="F8814" s="5"/>
      <c r="G8814" s="55">
        <v>526</v>
      </c>
      <c r="H8814" s="56">
        <v>468</v>
      </c>
      <c r="I8814" s="25">
        <v>12429</v>
      </c>
      <c r="J8814" s="25">
        <v>26.56</v>
      </c>
      <c r="K8814" s="25">
        <v>0</v>
      </c>
      <c r="L8814" s="25">
        <v>110</v>
      </c>
      <c r="M8814" s="25">
        <v>24</v>
      </c>
      <c r="N8814" s="25">
        <v>17.11</v>
      </c>
      <c r="O8814" s="53">
        <v>292.67</v>
      </c>
    </row>
    <row r="8815" spans="3:15" ht="25.2" x14ac:dyDescent="0.25">
      <c r="C8815" s="125"/>
      <c r="D8815" s="122"/>
      <c r="E8815" s="4" t="s">
        <v>39</v>
      </c>
      <c r="F8815" s="5"/>
      <c r="G8815" s="55">
        <v>39</v>
      </c>
      <c r="H8815" s="56">
        <v>34</v>
      </c>
      <c r="I8815" s="25">
        <v>993</v>
      </c>
      <c r="J8815" s="25">
        <v>29.21</v>
      </c>
      <c r="K8815" s="25">
        <v>4</v>
      </c>
      <c r="L8815" s="25">
        <v>52</v>
      </c>
      <c r="M8815" s="25">
        <v>32</v>
      </c>
      <c r="N8815" s="25">
        <v>12.28</v>
      </c>
      <c r="O8815" s="53">
        <v>150.75</v>
      </c>
    </row>
    <row r="8816" spans="3:15" ht="25.2" x14ac:dyDescent="0.25">
      <c r="C8816" s="125"/>
      <c r="D8816" s="122"/>
      <c r="E8816" s="4" t="s">
        <v>40</v>
      </c>
      <c r="F8816" s="5"/>
      <c r="G8816" s="55">
        <v>94</v>
      </c>
      <c r="H8816" s="56">
        <v>83</v>
      </c>
      <c r="I8816" s="25">
        <v>1895.5</v>
      </c>
      <c r="J8816" s="25">
        <v>22.84</v>
      </c>
      <c r="K8816" s="25">
        <v>0</v>
      </c>
      <c r="L8816" s="25">
        <v>60</v>
      </c>
      <c r="M8816" s="25">
        <v>20</v>
      </c>
      <c r="N8816" s="25">
        <v>14.6</v>
      </c>
      <c r="O8816" s="53">
        <v>213.19</v>
      </c>
    </row>
    <row r="8817" spans="3:15" x14ac:dyDescent="0.25">
      <c r="C8817" s="125"/>
      <c r="D8817" s="122"/>
      <c r="E8817" s="4" t="s">
        <v>18</v>
      </c>
      <c r="F8817" s="5"/>
      <c r="G8817" s="55">
        <v>3</v>
      </c>
      <c r="H8817" s="56">
        <v>3</v>
      </c>
      <c r="I8817" s="25">
        <v>113</v>
      </c>
      <c r="J8817" s="25">
        <v>37.67</v>
      </c>
      <c r="K8817" s="25">
        <v>6</v>
      </c>
      <c r="L8817" s="25">
        <v>100</v>
      </c>
      <c r="M8817" s="25">
        <v>7</v>
      </c>
      <c r="N8817" s="25">
        <v>44.08</v>
      </c>
      <c r="O8817" s="53">
        <v>1942.89</v>
      </c>
    </row>
    <row r="8818" spans="3:15" x14ac:dyDescent="0.25">
      <c r="C8818" s="125"/>
      <c r="D8818" s="121" t="s">
        <v>21</v>
      </c>
      <c r="E8818" s="18" t="s">
        <v>37</v>
      </c>
      <c r="F8818" s="17"/>
      <c r="G8818" s="52">
        <v>20</v>
      </c>
      <c r="H8818" s="51">
        <v>16</v>
      </c>
      <c r="I8818" s="24">
        <v>440</v>
      </c>
      <c r="J8818" s="24">
        <v>27.5</v>
      </c>
      <c r="K8818" s="24">
        <v>0</v>
      </c>
      <c r="L8818" s="24">
        <v>60</v>
      </c>
      <c r="M8818" s="24">
        <v>32.5</v>
      </c>
      <c r="N8818" s="24">
        <v>15.99</v>
      </c>
      <c r="O8818" s="54">
        <v>255.63</v>
      </c>
    </row>
    <row r="8819" spans="3:15" ht="25.2" x14ac:dyDescent="0.25">
      <c r="C8819" s="125"/>
      <c r="D8819" s="122"/>
      <c r="E8819" s="4" t="s">
        <v>38</v>
      </c>
      <c r="F8819" s="5"/>
      <c r="G8819" s="55">
        <v>348</v>
      </c>
      <c r="H8819" s="56">
        <v>308</v>
      </c>
      <c r="I8819" s="25">
        <v>8820</v>
      </c>
      <c r="J8819" s="25">
        <v>28.64</v>
      </c>
      <c r="K8819" s="25">
        <v>0</v>
      </c>
      <c r="L8819" s="25">
        <v>100</v>
      </c>
      <c r="M8819" s="25">
        <v>30</v>
      </c>
      <c r="N8819" s="25">
        <v>16.68</v>
      </c>
      <c r="O8819" s="53">
        <v>278.19</v>
      </c>
    </row>
    <row r="8820" spans="3:15" ht="25.2" x14ac:dyDescent="0.25">
      <c r="C8820" s="125"/>
      <c r="D8820" s="122"/>
      <c r="E8820" s="4" t="s">
        <v>39</v>
      </c>
      <c r="F8820" s="5"/>
      <c r="G8820" s="55">
        <v>17</v>
      </c>
      <c r="H8820" s="56">
        <v>13</v>
      </c>
      <c r="I8820" s="25">
        <v>388</v>
      </c>
      <c r="J8820" s="25">
        <v>29.85</v>
      </c>
      <c r="K8820" s="25">
        <v>8</v>
      </c>
      <c r="L8820" s="25">
        <v>52</v>
      </c>
      <c r="M8820" s="25">
        <v>31</v>
      </c>
      <c r="N8820" s="25">
        <v>12.76</v>
      </c>
      <c r="O8820" s="53">
        <v>162.9</v>
      </c>
    </row>
    <row r="8821" spans="3:15" ht="25.2" x14ac:dyDescent="0.25">
      <c r="C8821" s="125"/>
      <c r="D8821" s="122"/>
      <c r="E8821" s="4" t="s">
        <v>40</v>
      </c>
      <c r="F8821" s="5"/>
      <c r="G8821" s="55">
        <v>20</v>
      </c>
      <c r="H8821" s="56">
        <v>16</v>
      </c>
      <c r="I8821" s="25">
        <v>460</v>
      </c>
      <c r="J8821" s="25">
        <v>28.75</v>
      </c>
      <c r="K8821" s="25">
        <v>3</v>
      </c>
      <c r="L8821" s="25">
        <v>50</v>
      </c>
      <c r="M8821" s="25">
        <v>29</v>
      </c>
      <c r="N8821" s="25">
        <v>12.98</v>
      </c>
      <c r="O8821" s="53">
        <v>168.44</v>
      </c>
    </row>
    <row r="8822" spans="3:15" x14ac:dyDescent="0.25">
      <c r="C8822" s="125"/>
      <c r="D8822" s="122"/>
      <c r="E8822" s="4" t="s">
        <v>18</v>
      </c>
      <c r="F8822" s="5"/>
      <c r="G8822" s="55">
        <v>2</v>
      </c>
      <c r="H8822" s="56">
        <v>2</v>
      </c>
      <c r="I8822" s="25">
        <v>107</v>
      </c>
      <c r="J8822" s="25">
        <v>53.5</v>
      </c>
      <c r="K8822" s="25">
        <v>7</v>
      </c>
      <c r="L8822" s="25">
        <v>100</v>
      </c>
      <c r="M8822" s="25">
        <v>53.5</v>
      </c>
      <c r="N8822" s="25">
        <v>46.5</v>
      </c>
      <c r="O8822" s="53">
        <v>2162.25</v>
      </c>
    </row>
    <row r="8823" spans="3:15" x14ac:dyDescent="0.25">
      <c r="C8823" s="125"/>
      <c r="D8823" s="121" t="s">
        <v>22</v>
      </c>
      <c r="E8823" s="18" t="s">
        <v>37</v>
      </c>
      <c r="F8823" s="17"/>
      <c r="G8823" s="52">
        <v>11</v>
      </c>
      <c r="H8823" s="51">
        <v>8</v>
      </c>
      <c r="I8823" s="24">
        <v>170.45</v>
      </c>
      <c r="J8823" s="24">
        <v>21.31</v>
      </c>
      <c r="K8823" s="24">
        <v>2</v>
      </c>
      <c r="L8823" s="24">
        <v>40</v>
      </c>
      <c r="M8823" s="24">
        <v>19.5</v>
      </c>
      <c r="N8823" s="24">
        <v>11.81</v>
      </c>
      <c r="O8823" s="54">
        <v>139.59</v>
      </c>
    </row>
    <row r="8824" spans="3:15" ht="25.2" x14ac:dyDescent="0.25">
      <c r="C8824" s="125"/>
      <c r="D8824" s="122"/>
      <c r="E8824" s="4" t="s">
        <v>38</v>
      </c>
      <c r="F8824" s="5"/>
      <c r="G8824" s="55">
        <v>178</v>
      </c>
      <c r="H8824" s="56">
        <v>160</v>
      </c>
      <c r="I8824" s="25">
        <v>3609</v>
      </c>
      <c r="J8824" s="25">
        <v>22.56</v>
      </c>
      <c r="K8824" s="25">
        <v>0</v>
      </c>
      <c r="L8824" s="25">
        <v>110</v>
      </c>
      <c r="M8824" s="25">
        <v>20</v>
      </c>
      <c r="N8824" s="25">
        <v>17.21</v>
      </c>
      <c r="O8824" s="53">
        <v>296.22000000000003</v>
      </c>
    </row>
    <row r="8825" spans="3:15" ht="25.2" x14ac:dyDescent="0.25">
      <c r="C8825" s="125"/>
      <c r="D8825" s="122"/>
      <c r="E8825" s="4" t="s">
        <v>39</v>
      </c>
      <c r="F8825" s="5"/>
      <c r="G8825" s="55">
        <v>22</v>
      </c>
      <c r="H8825" s="56">
        <v>21</v>
      </c>
      <c r="I8825" s="25">
        <v>605</v>
      </c>
      <c r="J8825" s="25">
        <v>28.81</v>
      </c>
      <c r="K8825" s="25">
        <v>4</v>
      </c>
      <c r="L8825" s="25">
        <v>52</v>
      </c>
      <c r="M8825" s="25">
        <v>33</v>
      </c>
      <c r="N8825" s="25">
        <v>11.95</v>
      </c>
      <c r="O8825" s="53">
        <v>142.82</v>
      </c>
    </row>
    <row r="8826" spans="3:15" ht="25.2" x14ac:dyDescent="0.25">
      <c r="C8826" s="125"/>
      <c r="D8826" s="122"/>
      <c r="E8826" s="4" t="s">
        <v>40</v>
      </c>
      <c r="F8826" s="5"/>
      <c r="G8826" s="55">
        <v>74</v>
      </c>
      <c r="H8826" s="56">
        <v>67</v>
      </c>
      <c r="I8826" s="25">
        <v>1435.5</v>
      </c>
      <c r="J8826" s="25">
        <v>21.43</v>
      </c>
      <c r="K8826" s="25">
        <v>0</v>
      </c>
      <c r="L8826" s="25">
        <v>60</v>
      </c>
      <c r="M8826" s="25">
        <v>20</v>
      </c>
      <c r="N8826" s="25">
        <v>14.61</v>
      </c>
      <c r="O8826" s="53">
        <v>213.54</v>
      </c>
    </row>
    <row r="8827" spans="3:15" x14ac:dyDescent="0.25">
      <c r="C8827" s="125"/>
      <c r="D8827" s="122"/>
      <c r="E8827" s="4" t="s">
        <v>18</v>
      </c>
      <c r="F8827" s="5"/>
      <c r="G8827" s="55">
        <v>1</v>
      </c>
      <c r="H8827" s="56">
        <v>1</v>
      </c>
      <c r="I8827" s="25">
        <v>6</v>
      </c>
      <c r="J8827" s="25">
        <v>6</v>
      </c>
      <c r="K8827" s="25">
        <v>6</v>
      </c>
      <c r="L8827" s="25">
        <v>6</v>
      </c>
      <c r="M8827" s="25">
        <v>6</v>
      </c>
      <c r="N8827" s="25">
        <v>0</v>
      </c>
      <c r="O8827" s="53">
        <v>0</v>
      </c>
    </row>
    <row r="8828" spans="3:15" ht="25.2" x14ac:dyDescent="0.25">
      <c r="C8828" s="121" t="s">
        <v>41</v>
      </c>
      <c r="D8828" s="119" t="s">
        <v>20</v>
      </c>
      <c r="E8828" s="18" t="s">
        <v>42</v>
      </c>
      <c r="F8828" s="17"/>
      <c r="G8828" s="52">
        <v>94</v>
      </c>
      <c r="H8828" s="51">
        <v>79</v>
      </c>
      <c r="I8828" s="24">
        <v>2083.4499999999998</v>
      </c>
      <c r="J8828" s="24">
        <v>26.37</v>
      </c>
      <c r="K8828" s="24">
        <v>0</v>
      </c>
      <c r="L8828" s="24">
        <v>60</v>
      </c>
      <c r="M8828" s="24">
        <v>28</v>
      </c>
      <c r="N8828" s="24">
        <v>14.75</v>
      </c>
      <c r="O8828" s="54">
        <v>217.63</v>
      </c>
    </row>
    <row r="8829" spans="3:15" ht="25.2" x14ac:dyDescent="0.25">
      <c r="C8829" s="125"/>
      <c r="D8829" s="120"/>
      <c r="E8829" s="4" t="s">
        <v>43</v>
      </c>
      <c r="F8829" s="5"/>
      <c r="G8829" s="55">
        <v>495</v>
      </c>
      <c r="H8829" s="56">
        <v>441</v>
      </c>
      <c r="I8829" s="25">
        <v>11609.5</v>
      </c>
      <c r="J8829" s="25">
        <v>26.33</v>
      </c>
      <c r="K8829" s="25">
        <v>0</v>
      </c>
      <c r="L8829" s="25">
        <v>110</v>
      </c>
      <c r="M8829" s="25">
        <v>24</v>
      </c>
      <c r="N8829" s="25">
        <v>16.93</v>
      </c>
      <c r="O8829" s="53">
        <v>286.77</v>
      </c>
    </row>
    <row r="8830" spans="3:15" ht="25.2" x14ac:dyDescent="0.25">
      <c r="C8830" s="125"/>
      <c r="D8830" s="120"/>
      <c r="E8830" s="4" t="s">
        <v>44</v>
      </c>
      <c r="F8830" s="5"/>
      <c r="G8830" s="55">
        <v>41</v>
      </c>
      <c r="H8830" s="56">
        <v>37</v>
      </c>
      <c r="I8830" s="25">
        <v>996</v>
      </c>
      <c r="J8830" s="25">
        <v>26.92</v>
      </c>
      <c r="K8830" s="25">
        <v>0</v>
      </c>
      <c r="L8830" s="25">
        <v>60</v>
      </c>
      <c r="M8830" s="25">
        <v>25</v>
      </c>
      <c r="N8830" s="25">
        <v>15.58</v>
      </c>
      <c r="O8830" s="53">
        <v>242.72</v>
      </c>
    </row>
    <row r="8831" spans="3:15" ht="25.2" x14ac:dyDescent="0.25">
      <c r="C8831" s="125"/>
      <c r="D8831" s="120"/>
      <c r="E8831" s="4" t="s">
        <v>45</v>
      </c>
      <c r="F8831" s="5"/>
      <c r="G8831" s="55">
        <v>276</v>
      </c>
      <c r="H8831" s="56">
        <v>247</v>
      </c>
      <c r="I8831" s="25">
        <v>6391.5</v>
      </c>
      <c r="J8831" s="25">
        <v>25.88</v>
      </c>
      <c r="K8831" s="25">
        <v>0</v>
      </c>
      <c r="L8831" s="25">
        <v>110</v>
      </c>
      <c r="M8831" s="25">
        <v>22.5</v>
      </c>
      <c r="N8831" s="25">
        <v>17.91</v>
      </c>
      <c r="O8831" s="53">
        <v>320.85000000000002</v>
      </c>
    </row>
    <row r="8832" spans="3:15" ht="25.2" x14ac:dyDescent="0.25">
      <c r="C8832" s="125"/>
      <c r="D8832" s="120"/>
      <c r="E8832" s="4" t="s">
        <v>46</v>
      </c>
      <c r="F8832" s="5"/>
      <c r="G8832" s="55">
        <v>18</v>
      </c>
      <c r="H8832" s="56">
        <v>17</v>
      </c>
      <c r="I8832" s="25">
        <v>300</v>
      </c>
      <c r="J8832" s="25">
        <v>17.649999999999999</v>
      </c>
      <c r="K8832" s="25">
        <v>1</v>
      </c>
      <c r="L8832" s="25">
        <v>48</v>
      </c>
      <c r="M8832" s="25">
        <v>20</v>
      </c>
      <c r="N8832" s="25">
        <v>12.62</v>
      </c>
      <c r="O8832" s="53">
        <v>159.16999999999999</v>
      </c>
    </row>
    <row r="8833" spans="3:15" x14ac:dyDescent="0.25">
      <c r="C8833" s="125"/>
      <c r="D8833" s="120"/>
      <c r="E8833" s="4" t="s">
        <v>18</v>
      </c>
      <c r="F8833" s="5"/>
      <c r="G8833" s="55">
        <v>5</v>
      </c>
      <c r="H8833" s="56">
        <v>5</v>
      </c>
      <c r="I8833" s="25">
        <v>243</v>
      </c>
      <c r="J8833" s="25">
        <v>48.6</v>
      </c>
      <c r="K8833" s="25">
        <v>6</v>
      </c>
      <c r="L8833" s="25">
        <v>100</v>
      </c>
      <c r="M8833" s="25">
        <v>50</v>
      </c>
      <c r="N8833" s="25">
        <v>37.880000000000003</v>
      </c>
      <c r="O8833" s="53">
        <v>1435.04</v>
      </c>
    </row>
    <row r="8834" spans="3:15" x14ac:dyDescent="0.25">
      <c r="C8834" s="121" t="s">
        <v>47</v>
      </c>
      <c r="D8834" s="119" t="s">
        <v>20</v>
      </c>
      <c r="E8834" s="18" t="s">
        <v>48</v>
      </c>
      <c r="F8834" s="17"/>
      <c r="G8834" s="52">
        <v>94</v>
      </c>
      <c r="H8834" s="51">
        <v>79</v>
      </c>
      <c r="I8834" s="24">
        <v>2083.4499999999998</v>
      </c>
      <c r="J8834" s="24">
        <v>26.37</v>
      </c>
      <c r="K8834" s="24">
        <v>0</v>
      </c>
      <c r="L8834" s="24">
        <v>60</v>
      </c>
      <c r="M8834" s="24">
        <v>28</v>
      </c>
      <c r="N8834" s="24">
        <v>14.75</v>
      </c>
      <c r="O8834" s="54">
        <v>217.63</v>
      </c>
    </row>
    <row r="8835" spans="3:15" x14ac:dyDescent="0.25">
      <c r="C8835" s="125"/>
      <c r="D8835" s="120"/>
      <c r="E8835" s="4" t="s">
        <v>49</v>
      </c>
      <c r="F8835" s="5"/>
      <c r="G8835" s="55">
        <v>332</v>
      </c>
      <c r="H8835" s="56">
        <v>293</v>
      </c>
      <c r="I8835" s="25">
        <v>7511.5</v>
      </c>
      <c r="J8835" s="25">
        <v>25.64</v>
      </c>
      <c r="K8835" s="25">
        <v>0</v>
      </c>
      <c r="L8835" s="25">
        <v>80</v>
      </c>
      <c r="M8835" s="25">
        <v>24</v>
      </c>
      <c r="N8835" s="25">
        <v>15.33</v>
      </c>
      <c r="O8835" s="53">
        <v>235.04</v>
      </c>
    </row>
    <row r="8836" spans="3:15" x14ac:dyDescent="0.25">
      <c r="C8836" s="125"/>
      <c r="D8836" s="120"/>
      <c r="E8836" s="4" t="s">
        <v>50</v>
      </c>
      <c r="F8836" s="5"/>
      <c r="G8836" s="55">
        <v>139</v>
      </c>
      <c r="H8836" s="56">
        <v>124</v>
      </c>
      <c r="I8836" s="25">
        <v>3331</v>
      </c>
      <c r="J8836" s="25">
        <v>26.86</v>
      </c>
      <c r="K8836" s="25">
        <v>0</v>
      </c>
      <c r="L8836" s="25">
        <v>110</v>
      </c>
      <c r="M8836" s="25">
        <v>24</v>
      </c>
      <c r="N8836" s="25">
        <v>20.02</v>
      </c>
      <c r="O8836" s="53">
        <v>400.72</v>
      </c>
    </row>
    <row r="8837" spans="3:15" x14ac:dyDescent="0.25">
      <c r="C8837" s="125"/>
      <c r="D8837" s="120"/>
      <c r="E8837" s="4" t="s">
        <v>51</v>
      </c>
      <c r="F8837" s="5"/>
      <c r="G8837" s="55">
        <v>60</v>
      </c>
      <c r="H8837" s="56">
        <v>55</v>
      </c>
      <c r="I8837" s="25">
        <v>1512.5</v>
      </c>
      <c r="J8837" s="25">
        <v>27.5</v>
      </c>
      <c r="K8837" s="25">
        <v>5</v>
      </c>
      <c r="L8837" s="25">
        <v>75</v>
      </c>
      <c r="M8837" s="25">
        <v>25</v>
      </c>
      <c r="N8837" s="25">
        <v>15.95</v>
      </c>
      <c r="O8837" s="53">
        <v>254.39</v>
      </c>
    </row>
    <row r="8838" spans="3:15" x14ac:dyDescent="0.25">
      <c r="C8838" s="125"/>
      <c r="D8838" s="120"/>
      <c r="E8838" s="4" t="s">
        <v>52</v>
      </c>
      <c r="F8838" s="5"/>
      <c r="G8838" s="55">
        <v>62</v>
      </c>
      <c r="H8838" s="56">
        <v>57</v>
      </c>
      <c r="I8838" s="25">
        <v>1484.5</v>
      </c>
      <c r="J8838" s="25">
        <v>26.04</v>
      </c>
      <c r="K8838" s="25">
        <v>1</v>
      </c>
      <c r="L8838" s="25">
        <v>60</v>
      </c>
      <c r="M8838" s="25">
        <v>20</v>
      </c>
      <c r="N8838" s="25">
        <v>16.8</v>
      </c>
      <c r="O8838" s="53">
        <v>282.23</v>
      </c>
    </row>
    <row r="8839" spans="3:15" x14ac:dyDescent="0.25">
      <c r="C8839" s="125"/>
      <c r="D8839" s="120"/>
      <c r="E8839" s="4" t="s">
        <v>18</v>
      </c>
      <c r="F8839" s="5"/>
      <c r="G8839" s="55">
        <v>6</v>
      </c>
      <c r="H8839" s="56">
        <v>4</v>
      </c>
      <c r="I8839" s="25">
        <v>118</v>
      </c>
      <c r="J8839" s="25">
        <v>29.5</v>
      </c>
      <c r="K8839" s="25">
        <v>5</v>
      </c>
      <c r="L8839" s="25">
        <v>100</v>
      </c>
      <c r="M8839" s="25">
        <v>6.5</v>
      </c>
      <c r="N8839" s="25">
        <v>40.71</v>
      </c>
      <c r="O8839" s="53">
        <v>1657.25</v>
      </c>
    </row>
    <row r="8840" spans="3:15" x14ac:dyDescent="0.25">
      <c r="C8840" s="121" t="s">
        <v>53</v>
      </c>
      <c r="D8840" s="119" t="s">
        <v>20</v>
      </c>
      <c r="E8840" s="18" t="s">
        <v>54</v>
      </c>
      <c r="F8840" s="17"/>
      <c r="G8840" s="52">
        <v>85</v>
      </c>
      <c r="H8840" s="51">
        <v>71</v>
      </c>
      <c r="I8840" s="24">
        <v>1901</v>
      </c>
      <c r="J8840" s="24">
        <v>26.77</v>
      </c>
      <c r="K8840" s="24">
        <v>2</v>
      </c>
      <c r="L8840" s="24">
        <v>110</v>
      </c>
      <c r="M8840" s="24">
        <v>22.5</v>
      </c>
      <c r="N8840" s="24">
        <v>21.02</v>
      </c>
      <c r="O8840" s="54">
        <v>442.01</v>
      </c>
    </row>
    <row r="8841" spans="3:15" x14ac:dyDescent="0.25">
      <c r="C8841" s="125"/>
      <c r="D8841" s="120"/>
      <c r="E8841" s="4" t="s">
        <v>55</v>
      </c>
      <c r="F8841" s="5"/>
      <c r="G8841" s="55">
        <v>340</v>
      </c>
      <c r="H8841" s="56">
        <v>299</v>
      </c>
      <c r="I8841" s="25">
        <v>7653</v>
      </c>
      <c r="J8841" s="25">
        <v>25.6</v>
      </c>
      <c r="K8841" s="25">
        <v>0</v>
      </c>
      <c r="L8841" s="25">
        <v>80</v>
      </c>
      <c r="M8841" s="25">
        <v>25</v>
      </c>
      <c r="N8841" s="25">
        <v>15.35</v>
      </c>
      <c r="O8841" s="53">
        <v>235.6</v>
      </c>
    </row>
    <row r="8842" spans="3:15" ht="25.2" x14ac:dyDescent="0.25">
      <c r="C8842" s="125"/>
      <c r="D8842" s="120"/>
      <c r="E8842" s="4" t="s">
        <v>56</v>
      </c>
      <c r="F8842" s="5"/>
      <c r="G8842" s="55">
        <v>190</v>
      </c>
      <c r="H8842" s="56">
        <v>175</v>
      </c>
      <c r="I8842" s="25">
        <v>4465.5</v>
      </c>
      <c r="J8842" s="25">
        <v>25.52</v>
      </c>
      <c r="K8842" s="25">
        <v>0</v>
      </c>
      <c r="L8842" s="25">
        <v>75</v>
      </c>
      <c r="M8842" s="25">
        <v>22</v>
      </c>
      <c r="N8842" s="25">
        <v>16.52</v>
      </c>
      <c r="O8842" s="53">
        <v>273.06</v>
      </c>
    </row>
    <row r="8843" spans="3:15" x14ac:dyDescent="0.25">
      <c r="C8843" s="125"/>
      <c r="D8843" s="120"/>
      <c r="E8843" s="4" t="s">
        <v>57</v>
      </c>
      <c r="F8843" s="5"/>
      <c r="G8843" s="55">
        <v>72</v>
      </c>
      <c r="H8843" s="56">
        <v>61</v>
      </c>
      <c r="I8843" s="25">
        <v>1830.45</v>
      </c>
      <c r="J8843" s="25">
        <v>30.01</v>
      </c>
      <c r="K8843" s="25">
        <v>0</v>
      </c>
      <c r="L8843" s="25">
        <v>80</v>
      </c>
      <c r="M8843" s="25">
        <v>30</v>
      </c>
      <c r="N8843" s="25">
        <v>15.65</v>
      </c>
      <c r="O8843" s="53">
        <v>244.88</v>
      </c>
    </row>
    <row r="8844" spans="3:15" x14ac:dyDescent="0.25">
      <c r="C8844" s="125"/>
      <c r="D8844" s="120"/>
      <c r="E8844" s="4" t="s">
        <v>18</v>
      </c>
      <c r="F8844" s="5"/>
      <c r="G8844" s="55">
        <v>6</v>
      </c>
      <c r="H8844" s="56">
        <v>6</v>
      </c>
      <c r="I8844" s="25">
        <v>191</v>
      </c>
      <c r="J8844" s="25">
        <v>31.83</v>
      </c>
      <c r="K8844" s="25">
        <v>6</v>
      </c>
      <c r="L8844" s="25">
        <v>100</v>
      </c>
      <c r="M8844" s="25">
        <v>14</v>
      </c>
      <c r="N8844" s="25">
        <v>33.92</v>
      </c>
      <c r="O8844" s="53">
        <v>1150.81</v>
      </c>
    </row>
    <row r="8845" spans="3:15" x14ac:dyDescent="0.25">
      <c r="C8845" s="121" t="s">
        <v>58</v>
      </c>
      <c r="D8845" s="119" t="s">
        <v>20</v>
      </c>
      <c r="E8845" s="18" t="s">
        <v>59</v>
      </c>
      <c r="F8845" s="17"/>
      <c r="G8845" s="52">
        <v>104</v>
      </c>
      <c r="H8845" s="51">
        <v>86</v>
      </c>
      <c r="I8845" s="24">
        <v>2365</v>
      </c>
      <c r="J8845" s="24">
        <v>27.5</v>
      </c>
      <c r="K8845" s="24">
        <v>2</v>
      </c>
      <c r="L8845" s="24">
        <v>80</v>
      </c>
      <c r="M8845" s="24">
        <v>24.5</v>
      </c>
      <c r="N8845" s="24">
        <v>16.21</v>
      </c>
      <c r="O8845" s="54">
        <v>262.64999999999998</v>
      </c>
    </row>
    <row r="8846" spans="3:15" x14ac:dyDescent="0.25">
      <c r="C8846" s="125"/>
      <c r="D8846" s="120"/>
      <c r="E8846" s="4" t="s">
        <v>60</v>
      </c>
      <c r="F8846" s="5"/>
      <c r="G8846" s="55">
        <v>294</v>
      </c>
      <c r="H8846" s="56">
        <v>264</v>
      </c>
      <c r="I8846" s="25">
        <v>6904.5</v>
      </c>
      <c r="J8846" s="25">
        <v>26.15</v>
      </c>
      <c r="K8846" s="25">
        <v>0</v>
      </c>
      <c r="L8846" s="25">
        <v>110</v>
      </c>
      <c r="M8846" s="25">
        <v>24</v>
      </c>
      <c r="N8846" s="25">
        <v>16.95</v>
      </c>
      <c r="O8846" s="53">
        <v>287.3</v>
      </c>
    </row>
    <row r="8847" spans="3:15" ht="25.2" x14ac:dyDescent="0.25">
      <c r="C8847" s="125"/>
      <c r="D8847" s="120"/>
      <c r="E8847" s="4" t="s">
        <v>61</v>
      </c>
      <c r="F8847" s="5"/>
      <c r="G8847" s="55">
        <v>101</v>
      </c>
      <c r="H8847" s="56">
        <v>88</v>
      </c>
      <c r="I8847" s="25">
        <v>2300.5</v>
      </c>
      <c r="J8847" s="25">
        <v>26.14</v>
      </c>
      <c r="K8847" s="25">
        <v>0</v>
      </c>
      <c r="L8847" s="25">
        <v>63</v>
      </c>
      <c r="M8847" s="25">
        <v>25</v>
      </c>
      <c r="N8847" s="25">
        <v>14.82</v>
      </c>
      <c r="O8847" s="53">
        <v>219.55</v>
      </c>
    </row>
    <row r="8848" spans="3:15" x14ac:dyDescent="0.25">
      <c r="C8848" s="125"/>
      <c r="D8848" s="120"/>
      <c r="E8848" s="4" t="s">
        <v>62</v>
      </c>
      <c r="F8848" s="5"/>
      <c r="G8848" s="55">
        <v>183</v>
      </c>
      <c r="H8848" s="56">
        <v>164</v>
      </c>
      <c r="I8848" s="25">
        <v>4107.95</v>
      </c>
      <c r="J8848" s="25">
        <v>25.05</v>
      </c>
      <c r="K8848" s="25">
        <v>0</v>
      </c>
      <c r="L8848" s="25">
        <v>80</v>
      </c>
      <c r="M8848" s="25">
        <v>24</v>
      </c>
      <c r="N8848" s="25">
        <v>16.309999999999999</v>
      </c>
      <c r="O8848" s="53">
        <v>266.14999999999998</v>
      </c>
    </row>
    <row r="8849" spans="3:15" x14ac:dyDescent="0.25">
      <c r="C8849" s="125"/>
      <c r="D8849" s="120"/>
      <c r="E8849" s="4" t="s">
        <v>63</v>
      </c>
      <c r="F8849" s="5"/>
      <c r="G8849" s="55">
        <v>7</v>
      </c>
      <c r="H8849" s="56">
        <v>6</v>
      </c>
      <c r="I8849" s="25">
        <v>180</v>
      </c>
      <c r="J8849" s="25">
        <v>30</v>
      </c>
      <c r="K8849" s="25">
        <v>10</v>
      </c>
      <c r="L8849" s="25">
        <v>75</v>
      </c>
      <c r="M8849" s="25">
        <v>25</v>
      </c>
      <c r="N8849" s="25">
        <v>21.41</v>
      </c>
      <c r="O8849" s="53">
        <v>458.33</v>
      </c>
    </row>
    <row r="8850" spans="3:15" x14ac:dyDescent="0.25">
      <c r="C8850" s="125"/>
      <c r="D8850" s="120"/>
      <c r="E8850" s="4" t="s">
        <v>18</v>
      </c>
      <c r="F8850" s="5"/>
      <c r="G8850" s="55">
        <v>4</v>
      </c>
      <c r="H8850" s="56">
        <v>4</v>
      </c>
      <c r="I8850" s="25">
        <v>183</v>
      </c>
      <c r="J8850" s="25">
        <v>45.75</v>
      </c>
      <c r="K8850" s="25">
        <v>6</v>
      </c>
      <c r="L8850" s="25">
        <v>100</v>
      </c>
      <c r="M8850" s="25">
        <v>38.5</v>
      </c>
      <c r="N8850" s="25">
        <v>40.659999999999997</v>
      </c>
      <c r="O8850" s="53">
        <v>1653.19</v>
      </c>
    </row>
    <row r="8851" spans="3:15" ht="25.2" x14ac:dyDescent="0.25">
      <c r="C8851" s="121" t="s">
        <v>64</v>
      </c>
      <c r="D8851" s="119" t="s">
        <v>20</v>
      </c>
      <c r="E8851" s="18" t="s">
        <v>65</v>
      </c>
      <c r="F8851" s="17"/>
      <c r="G8851" s="52">
        <v>8</v>
      </c>
      <c r="H8851" s="51">
        <v>7</v>
      </c>
      <c r="I8851" s="24">
        <v>239</v>
      </c>
      <c r="J8851" s="24">
        <v>34.14</v>
      </c>
      <c r="K8851" s="24">
        <v>3</v>
      </c>
      <c r="L8851" s="24">
        <v>80</v>
      </c>
      <c r="M8851" s="24">
        <v>40</v>
      </c>
      <c r="N8851" s="24">
        <v>23.2</v>
      </c>
      <c r="O8851" s="54">
        <v>538.41</v>
      </c>
    </row>
    <row r="8852" spans="3:15" ht="37.799999999999997" x14ac:dyDescent="0.25">
      <c r="C8852" s="125"/>
      <c r="D8852" s="120"/>
      <c r="E8852" s="4" t="s">
        <v>66</v>
      </c>
      <c r="F8852" s="5"/>
      <c r="G8852" s="55">
        <v>28</v>
      </c>
      <c r="H8852" s="56">
        <v>22</v>
      </c>
      <c r="I8852" s="25">
        <v>541</v>
      </c>
      <c r="J8852" s="25">
        <v>24.59</v>
      </c>
      <c r="K8852" s="25">
        <v>5</v>
      </c>
      <c r="L8852" s="25">
        <v>60</v>
      </c>
      <c r="M8852" s="25">
        <v>20.5</v>
      </c>
      <c r="N8852" s="25">
        <v>13.78</v>
      </c>
      <c r="O8852" s="53">
        <v>189.79</v>
      </c>
    </row>
    <row r="8853" spans="3:15" ht="37.799999999999997" x14ac:dyDescent="0.25">
      <c r="C8853" s="125"/>
      <c r="D8853" s="120"/>
      <c r="E8853" s="4" t="s">
        <v>67</v>
      </c>
      <c r="F8853" s="5"/>
      <c r="G8853" s="55">
        <v>47</v>
      </c>
      <c r="H8853" s="56">
        <v>43</v>
      </c>
      <c r="I8853" s="25">
        <v>1172</v>
      </c>
      <c r="J8853" s="25">
        <v>27.26</v>
      </c>
      <c r="K8853" s="25">
        <v>0</v>
      </c>
      <c r="L8853" s="25">
        <v>70</v>
      </c>
      <c r="M8853" s="25">
        <v>25</v>
      </c>
      <c r="N8853" s="25">
        <v>16.63</v>
      </c>
      <c r="O8853" s="53">
        <v>276.7</v>
      </c>
    </row>
    <row r="8854" spans="3:15" ht="37.799999999999997" x14ac:dyDescent="0.25">
      <c r="C8854" s="125"/>
      <c r="D8854" s="120"/>
      <c r="E8854" s="4" t="s">
        <v>68</v>
      </c>
      <c r="F8854" s="5"/>
      <c r="G8854" s="55">
        <v>71</v>
      </c>
      <c r="H8854" s="56">
        <v>61</v>
      </c>
      <c r="I8854" s="25">
        <v>1492.5</v>
      </c>
      <c r="J8854" s="25">
        <v>24.47</v>
      </c>
      <c r="K8854" s="25">
        <v>2</v>
      </c>
      <c r="L8854" s="25">
        <v>110</v>
      </c>
      <c r="M8854" s="25">
        <v>20</v>
      </c>
      <c r="N8854" s="25">
        <v>17.73</v>
      </c>
      <c r="O8854" s="53">
        <v>314.24</v>
      </c>
    </row>
    <row r="8855" spans="3:15" ht="37.799999999999997" x14ac:dyDescent="0.25">
      <c r="C8855" s="125"/>
      <c r="D8855" s="120"/>
      <c r="E8855" s="4" t="s">
        <v>69</v>
      </c>
      <c r="F8855" s="5"/>
      <c r="G8855" s="55">
        <v>80</v>
      </c>
      <c r="H8855" s="56">
        <v>71</v>
      </c>
      <c r="I8855" s="25">
        <v>1606.5</v>
      </c>
      <c r="J8855" s="25">
        <v>22.63</v>
      </c>
      <c r="K8855" s="25">
        <v>3</v>
      </c>
      <c r="L8855" s="25">
        <v>60</v>
      </c>
      <c r="M8855" s="25">
        <v>20</v>
      </c>
      <c r="N8855" s="25">
        <v>14.07</v>
      </c>
      <c r="O8855" s="53">
        <v>198.08</v>
      </c>
    </row>
    <row r="8856" spans="3:15" ht="37.799999999999997" x14ac:dyDescent="0.25">
      <c r="C8856" s="125"/>
      <c r="D8856" s="120"/>
      <c r="E8856" s="4" t="s">
        <v>70</v>
      </c>
      <c r="F8856" s="5"/>
      <c r="G8856" s="55">
        <v>93</v>
      </c>
      <c r="H8856" s="56">
        <v>81</v>
      </c>
      <c r="I8856" s="25">
        <v>1889.45</v>
      </c>
      <c r="J8856" s="25">
        <v>23.33</v>
      </c>
      <c r="K8856" s="25">
        <v>1.5</v>
      </c>
      <c r="L8856" s="25">
        <v>56</v>
      </c>
      <c r="M8856" s="25">
        <v>21</v>
      </c>
      <c r="N8856" s="25">
        <v>13.31</v>
      </c>
      <c r="O8856" s="53">
        <v>177.13</v>
      </c>
    </row>
    <row r="8857" spans="3:15" ht="37.799999999999997" x14ac:dyDescent="0.25">
      <c r="C8857" s="125"/>
      <c r="D8857" s="120"/>
      <c r="E8857" s="4" t="s">
        <v>71</v>
      </c>
      <c r="F8857" s="5"/>
      <c r="G8857" s="55">
        <v>105</v>
      </c>
      <c r="H8857" s="56">
        <v>101</v>
      </c>
      <c r="I8857" s="25">
        <v>2746</v>
      </c>
      <c r="J8857" s="25">
        <v>27.19</v>
      </c>
      <c r="K8857" s="25">
        <v>0</v>
      </c>
      <c r="L8857" s="25">
        <v>75</v>
      </c>
      <c r="M8857" s="25">
        <v>24</v>
      </c>
      <c r="N8857" s="25">
        <v>17.399999999999999</v>
      </c>
      <c r="O8857" s="53">
        <v>302.83</v>
      </c>
    </row>
    <row r="8858" spans="3:15" ht="37.799999999999997" x14ac:dyDescent="0.25">
      <c r="C8858" s="125"/>
      <c r="D8858" s="120"/>
      <c r="E8858" s="4" t="s">
        <v>72</v>
      </c>
      <c r="F8858" s="5"/>
      <c r="G8858" s="55">
        <v>129</v>
      </c>
      <c r="H8858" s="56">
        <v>109</v>
      </c>
      <c r="I8858" s="25">
        <v>2729</v>
      </c>
      <c r="J8858" s="25">
        <v>25.04</v>
      </c>
      <c r="K8858" s="25">
        <v>1</v>
      </c>
      <c r="L8858" s="25">
        <v>80</v>
      </c>
      <c r="M8858" s="25">
        <v>24</v>
      </c>
      <c r="N8858" s="25">
        <v>16.29</v>
      </c>
      <c r="O8858" s="53">
        <v>265.5</v>
      </c>
    </row>
    <row r="8859" spans="3:15" ht="37.799999999999997" x14ac:dyDescent="0.25">
      <c r="C8859" s="125"/>
      <c r="D8859" s="120"/>
      <c r="E8859" s="4" t="s">
        <v>73</v>
      </c>
      <c r="F8859" s="5"/>
      <c r="G8859" s="55">
        <v>50</v>
      </c>
      <c r="H8859" s="56">
        <v>47</v>
      </c>
      <c r="I8859" s="25">
        <v>1316.5</v>
      </c>
      <c r="J8859" s="25">
        <v>28.01</v>
      </c>
      <c r="K8859" s="25">
        <v>2</v>
      </c>
      <c r="L8859" s="25">
        <v>60</v>
      </c>
      <c r="M8859" s="25">
        <v>26</v>
      </c>
      <c r="N8859" s="25">
        <v>16.78</v>
      </c>
      <c r="O8859" s="53">
        <v>281.69</v>
      </c>
    </row>
    <row r="8860" spans="3:15" ht="25.2" x14ac:dyDescent="0.25">
      <c r="C8860" s="125"/>
      <c r="D8860" s="120"/>
      <c r="E8860" s="4" t="s">
        <v>74</v>
      </c>
      <c r="F8860" s="5"/>
      <c r="G8860" s="55">
        <v>52</v>
      </c>
      <c r="H8860" s="56">
        <v>47</v>
      </c>
      <c r="I8860" s="25">
        <v>1655</v>
      </c>
      <c r="J8860" s="25">
        <v>35.21</v>
      </c>
      <c r="K8860" s="25">
        <v>0</v>
      </c>
      <c r="L8860" s="25">
        <v>100</v>
      </c>
      <c r="M8860" s="25">
        <v>40</v>
      </c>
      <c r="N8860" s="25">
        <v>18.82</v>
      </c>
      <c r="O8860" s="53">
        <v>354.21</v>
      </c>
    </row>
    <row r="8861" spans="3:15" x14ac:dyDescent="0.25">
      <c r="C8861" s="125"/>
      <c r="D8861" s="120"/>
      <c r="E8861" s="4" t="s">
        <v>75</v>
      </c>
      <c r="F8861" s="5"/>
      <c r="G8861" s="55">
        <v>0</v>
      </c>
      <c r="H8861" s="56">
        <v>0</v>
      </c>
      <c r="I8861" s="25">
        <v>0</v>
      </c>
      <c r="J8861" s="25">
        <v>0</v>
      </c>
      <c r="K8861" s="25">
        <v>0</v>
      </c>
      <c r="L8861" s="25">
        <v>0</v>
      </c>
      <c r="M8861" s="25">
        <v>0</v>
      </c>
      <c r="N8861" s="25">
        <v>0</v>
      </c>
      <c r="O8861" s="53">
        <v>0</v>
      </c>
    </row>
    <row r="8862" spans="3:15" x14ac:dyDescent="0.25">
      <c r="C8862" s="125"/>
      <c r="D8862" s="120"/>
      <c r="E8862" s="4" t="s">
        <v>18</v>
      </c>
      <c r="F8862" s="5"/>
      <c r="G8862" s="55">
        <v>30</v>
      </c>
      <c r="H8862" s="56">
        <v>23</v>
      </c>
      <c r="I8862" s="25">
        <v>654</v>
      </c>
      <c r="J8862" s="25">
        <v>28.43</v>
      </c>
      <c r="K8862" s="25">
        <v>5</v>
      </c>
      <c r="L8862" s="25">
        <v>100</v>
      </c>
      <c r="M8862" s="25">
        <v>30</v>
      </c>
      <c r="N8862" s="25">
        <v>20.079999999999998</v>
      </c>
      <c r="O8862" s="53">
        <v>403.12</v>
      </c>
    </row>
    <row r="8863" spans="3:15" x14ac:dyDescent="0.25">
      <c r="C8863" s="121" t="s">
        <v>76</v>
      </c>
      <c r="D8863" s="119" t="s">
        <v>20</v>
      </c>
      <c r="E8863" s="18" t="s">
        <v>77</v>
      </c>
      <c r="F8863" s="17"/>
      <c r="G8863" s="52">
        <v>190</v>
      </c>
      <c r="H8863" s="51">
        <v>173</v>
      </c>
      <c r="I8863" s="24">
        <v>4187.45</v>
      </c>
      <c r="J8863" s="24">
        <v>24.2</v>
      </c>
      <c r="K8863" s="24">
        <v>0</v>
      </c>
      <c r="L8863" s="24">
        <v>100</v>
      </c>
      <c r="M8863" s="24">
        <v>22</v>
      </c>
      <c r="N8863" s="24">
        <v>16.670000000000002</v>
      </c>
      <c r="O8863" s="54">
        <v>277.79000000000002</v>
      </c>
    </row>
    <row r="8864" spans="3:15" x14ac:dyDescent="0.25">
      <c r="C8864" s="125"/>
      <c r="D8864" s="120"/>
      <c r="E8864" s="4" t="s">
        <v>78</v>
      </c>
      <c r="F8864" s="5"/>
      <c r="G8864" s="55">
        <v>258</v>
      </c>
      <c r="H8864" s="56">
        <v>223</v>
      </c>
      <c r="I8864" s="25">
        <v>5974.5</v>
      </c>
      <c r="J8864" s="25">
        <v>26.79</v>
      </c>
      <c r="K8864" s="25">
        <v>0</v>
      </c>
      <c r="L8864" s="25">
        <v>100</v>
      </c>
      <c r="M8864" s="25">
        <v>25</v>
      </c>
      <c r="N8864" s="25">
        <v>16.16</v>
      </c>
      <c r="O8864" s="53">
        <v>261.3</v>
      </c>
    </row>
    <row r="8865" spans="3:15" x14ac:dyDescent="0.25">
      <c r="C8865" s="125"/>
      <c r="D8865" s="120"/>
      <c r="E8865" s="4" t="s">
        <v>79</v>
      </c>
      <c r="F8865" s="5"/>
      <c r="G8865" s="55">
        <v>180</v>
      </c>
      <c r="H8865" s="56">
        <v>164</v>
      </c>
      <c r="I8865" s="25">
        <v>4472.5</v>
      </c>
      <c r="J8865" s="25">
        <v>27.27</v>
      </c>
      <c r="K8865" s="25">
        <v>0</v>
      </c>
      <c r="L8865" s="25">
        <v>110</v>
      </c>
      <c r="M8865" s="25">
        <v>24</v>
      </c>
      <c r="N8865" s="25">
        <v>17.489999999999998</v>
      </c>
      <c r="O8865" s="53">
        <v>305.83999999999997</v>
      </c>
    </row>
    <row r="8866" spans="3:15" x14ac:dyDescent="0.25">
      <c r="C8866" s="125"/>
      <c r="D8866" s="120"/>
      <c r="E8866" s="4" t="s">
        <v>80</v>
      </c>
      <c r="F8866" s="5"/>
      <c r="G8866" s="55">
        <v>65</v>
      </c>
      <c r="H8866" s="56">
        <v>52</v>
      </c>
      <c r="I8866" s="25">
        <v>1406.5</v>
      </c>
      <c r="J8866" s="25">
        <v>27.05</v>
      </c>
      <c r="K8866" s="25">
        <v>0</v>
      </c>
      <c r="L8866" s="25">
        <v>60</v>
      </c>
      <c r="M8866" s="25">
        <v>24</v>
      </c>
      <c r="N8866" s="25">
        <v>17.14</v>
      </c>
      <c r="O8866" s="53">
        <v>293.63</v>
      </c>
    </row>
    <row r="8867" spans="3:15" x14ac:dyDescent="0.25">
      <c r="C8867" s="121" t="s">
        <v>81</v>
      </c>
      <c r="D8867" s="119" t="s">
        <v>20</v>
      </c>
      <c r="E8867" s="18" t="s">
        <v>82</v>
      </c>
      <c r="F8867" s="17"/>
      <c r="G8867" s="52">
        <v>81</v>
      </c>
      <c r="H8867" s="51">
        <v>68</v>
      </c>
      <c r="I8867" s="24">
        <v>1947.45</v>
      </c>
      <c r="J8867" s="24">
        <v>28.64</v>
      </c>
      <c r="K8867" s="24">
        <v>0</v>
      </c>
      <c r="L8867" s="24">
        <v>70</v>
      </c>
      <c r="M8867" s="24">
        <v>25</v>
      </c>
      <c r="N8867" s="24">
        <v>16.43</v>
      </c>
      <c r="O8867" s="54">
        <v>269.8</v>
      </c>
    </row>
    <row r="8868" spans="3:15" x14ac:dyDescent="0.25">
      <c r="C8868" s="125"/>
      <c r="D8868" s="120"/>
      <c r="E8868" s="4" t="s">
        <v>83</v>
      </c>
      <c r="F8868" s="5"/>
      <c r="G8868" s="55">
        <v>212</v>
      </c>
      <c r="H8868" s="56">
        <v>189</v>
      </c>
      <c r="I8868" s="25">
        <v>5066</v>
      </c>
      <c r="J8868" s="25">
        <v>26.8</v>
      </c>
      <c r="K8868" s="25">
        <v>0</v>
      </c>
      <c r="L8868" s="25">
        <v>100</v>
      </c>
      <c r="M8868" s="25">
        <v>25</v>
      </c>
      <c r="N8868" s="25">
        <v>17.64</v>
      </c>
      <c r="O8868" s="53">
        <v>311.33</v>
      </c>
    </row>
    <row r="8869" spans="3:15" x14ac:dyDescent="0.25">
      <c r="C8869" s="125"/>
      <c r="D8869" s="120"/>
      <c r="E8869" s="4" t="s">
        <v>84</v>
      </c>
      <c r="F8869" s="5"/>
      <c r="G8869" s="55">
        <v>150</v>
      </c>
      <c r="H8869" s="56">
        <v>131</v>
      </c>
      <c r="I8869" s="25">
        <v>3266.5</v>
      </c>
      <c r="J8869" s="25">
        <v>24.94</v>
      </c>
      <c r="K8869" s="25">
        <v>0</v>
      </c>
      <c r="L8869" s="25">
        <v>60</v>
      </c>
      <c r="M8869" s="25">
        <v>22</v>
      </c>
      <c r="N8869" s="25">
        <v>15.32</v>
      </c>
      <c r="O8869" s="53">
        <v>234.58</v>
      </c>
    </row>
    <row r="8870" spans="3:15" x14ac:dyDescent="0.25">
      <c r="C8870" s="125"/>
      <c r="D8870" s="120"/>
      <c r="E8870" s="4" t="s">
        <v>85</v>
      </c>
      <c r="F8870" s="5"/>
      <c r="G8870" s="55">
        <v>104</v>
      </c>
      <c r="H8870" s="56">
        <v>95</v>
      </c>
      <c r="I8870" s="25">
        <v>2060</v>
      </c>
      <c r="J8870" s="25">
        <v>21.68</v>
      </c>
      <c r="K8870" s="25">
        <v>0</v>
      </c>
      <c r="L8870" s="25">
        <v>52</v>
      </c>
      <c r="M8870" s="25">
        <v>20</v>
      </c>
      <c r="N8870" s="25">
        <v>14.14</v>
      </c>
      <c r="O8870" s="53">
        <v>200.05</v>
      </c>
    </row>
    <row r="8871" spans="3:15" x14ac:dyDescent="0.25">
      <c r="C8871" s="125"/>
      <c r="D8871" s="120"/>
      <c r="E8871" s="4" t="s">
        <v>86</v>
      </c>
      <c r="F8871" s="5"/>
      <c r="G8871" s="55">
        <v>56</v>
      </c>
      <c r="H8871" s="56">
        <v>50</v>
      </c>
      <c r="I8871" s="25">
        <v>1324</v>
      </c>
      <c r="J8871" s="25">
        <v>26.48</v>
      </c>
      <c r="K8871" s="25">
        <v>3</v>
      </c>
      <c r="L8871" s="25">
        <v>80</v>
      </c>
      <c r="M8871" s="25">
        <v>22</v>
      </c>
      <c r="N8871" s="25">
        <v>18.190000000000001</v>
      </c>
      <c r="O8871" s="53">
        <v>330.97</v>
      </c>
    </row>
    <row r="8872" spans="3:15" x14ac:dyDescent="0.25">
      <c r="C8872" s="125"/>
      <c r="D8872" s="120"/>
      <c r="E8872" s="4" t="s">
        <v>87</v>
      </c>
      <c r="F8872" s="5"/>
      <c r="G8872" s="55">
        <v>90</v>
      </c>
      <c r="H8872" s="56">
        <v>79</v>
      </c>
      <c r="I8872" s="25">
        <v>2377</v>
      </c>
      <c r="J8872" s="25">
        <v>30.09</v>
      </c>
      <c r="K8872" s="25">
        <v>2</v>
      </c>
      <c r="L8872" s="25">
        <v>110</v>
      </c>
      <c r="M8872" s="25">
        <v>28</v>
      </c>
      <c r="N8872" s="25">
        <v>17.95</v>
      </c>
      <c r="O8872" s="53">
        <v>322.20999999999998</v>
      </c>
    </row>
    <row r="8873" spans="3:15" x14ac:dyDescent="0.25">
      <c r="C8873" s="121" t="s">
        <v>88</v>
      </c>
      <c r="D8873" s="119" t="s">
        <v>20</v>
      </c>
      <c r="E8873" s="18" t="s">
        <v>89</v>
      </c>
      <c r="F8873" s="17"/>
      <c r="G8873" s="52">
        <v>34</v>
      </c>
      <c r="H8873" s="51">
        <v>26</v>
      </c>
      <c r="I8873" s="24">
        <v>629.45000000000005</v>
      </c>
      <c r="J8873" s="24">
        <v>24.21</v>
      </c>
      <c r="K8873" s="24">
        <v>2</v>
      </c>
      <c r="L8873" s="24">
        <v>60</v>
      </c>
      <c r="M8873" s="24">
        <v>20</v>
      </c>
      <c r="N8873" s="24">
        <v>16.43</v>
      </c>
      <c r="O8873" s="54">
        <v>270.02999999999997</v>
      </c>
    </row>
    <row r="8874" spans="3:15" x14ac:dyDescent="0.25">
      <c r="C8874" s="122"/>
      <c r="D8874" s="120"/>
      <c r="E8874" s="4" t="s">
        <v>90</v>
      </c>
      <c r="F8874" s="5"/>
      <c r="G8874" s="55">
        <v>47</v>
      </c>
      <c r="H8874" s="56">
        <v>42</v>
      </c>
      <c r="I8874" s="25">
        <v>1318</v>
      </c>
      <c r="J8874" s="25">
        <v>31.38</v>
      </c>
      <c r="K8874" s="25">
        <v>0</v>
      </c>
      <c r="L8874" s="25">
        <v>70</v>
      </c>
      <c r="M8874" s="25">
        <v>29.5</v>
      </c>
      <c r="N8874" s="25">
        <v>15.81</v>
      </c>
      <c r="O8874" s="53">
        <v>250</v>
      </c>
    </row>
    <row r="8875" spans="3:15" x14ac:dyDescent="0.25">
      <c r="C8875" s="122"/>
      <c r="D8875" s="120"/>
      <c r="E8875" s="4" t="s">
        <v>83</v>
      </c>
      <c r="F8875" s="5"/>
      <c r="G8875" s="55">
        <v>212</v>
      </c>
      <c r="H8875" s="56">
        <v>189</v>
      </c>
      <c r="I8875" s="25">
        <v>5066</v>
      </c>
      <c r="J8875" s="25">
        <v>26.8</v>
      </c>
      <c r="K8875" s="25">
        <v>0</v>
      </c>
      <c r="L8875" s="25">
        <v>100</v>
      </c>
      <c r="M8875" s="25">
        <v>25</v>
      </c>
      <c r="N8875" s="25">
        <v>17.64</v>
      </c>
      <c r="O8875" s="53">
        <v>311.33</v>
      </c>
    </row>
    <row r="8876" spans="3:15" x14ac:dyDescent="0.25">
      <c r="C8876" s="122"/>
      <c r="D8876" s="120"/>
      <c r="E8876" s="4" t="s">
        <v>91</v>
      </c>
      <c r="F8876" s="5"/>
      <c r="G8876" s="55">
        <v>41</v>
      </c>
      <c r="H8876" s="56">
        <v>33</v>
      </c>
      <c r="I8876" s="25">
        <v>790</v>
      </c>
      <c r="J8876" s="25">
        <v>23.94</v>
      </c>
      <c r="K8876" s="25">
        <v>0</v>
      </c>
      <c r="L8876" s="25">
        <v>60</v>
      </c>
      <c r="M8876" s="25">
        <v>20</v>
      </c>
      <c r="N8876" s="25">
        <v>16.48</v>
      </c>
      <c r="O8876" s="53">
        <v>271.45</v>
      </c>
    </row>
    <row r="8877" spans="3:15" x14ac:dyDescent="0.25">
      <c r="C8877" s="122"/>
      <c r="D8877" s="120"/>
      <c r="E8877" s="4" t="s">
        <v>92</v>
      </c>
      <c r="F8877" s="5"/>
      <c r="G8877" s="55">
        <v>37</v>
      </c>
      <c r="H8877" s="56">
        <v>32</v>
      </c>
      <c r="I8877" s="25">
        <v>894</v>
      </c>
      <c r="J8877" s="25">
        <v>27.94</v>
      </c>
      <c r="K8877" s="25">
        <v>2</v>
      </c>
      <c r="L8877" s="25">
        <v>50</v>
      </c>
      <c r="M8877" s="25">
        <v>30</v>
      </c>
      <c r="N8877" s="25">
        <v>14.95</v>
      </c>
      <c r="O8877" s="53">
        <v>223.37</v>
      </c>
    </row>
    <row r="8878" spans="3:15" x14ac:dyDescent="0.25">
      <c r="C8878" s="122"/>
      <c r="D8878" s="120"/>
      <c r="E8878" s="4" t="s">
        <v>93</v>
      </c>
      <c r="F8878" s="5"/>
      <c r="G8878" s="55">
        <v>72</v>
      </c>
      <c r="H8878" s="56">
        <v>66</v>
      </c>
      <c r="I8878" s="25">
        <v>1582.5</v>
      </c>
      <c r="J8878" s="25">
        <v>23.98</v>
      </c>
      <c r="K8878" s="25">
        <v>1</v>
      </c>
      <c r="L8878" s="25">
        <v>60</v>
      </c>
      <c r="M8878" s="25">
        <v>20.5</v>
      </c>
      <c r="N8878" s="25">
        <v>14.69</v>
      </c>
      <c r="O8878" s="53">
        <v>215.79</v>
      </c>
    </row>
    <row r="8879" spans="3:15" x14ac:dyDescent="0.25">
      <c r="C8879" s="122"/>
      <c r="D8879" s="120"/>
      <c r="E8879" s="4" t="s">
        <v>85</v>
      </c>
      <c r="F8879" s="5"/>
      <c r="G8879" s="55">
        <v>104</v>
      </c>
      <c r="H8879" s="56">
        <v>95</v>
      </c>
      <c r="I8879" s="25">
        <v>2060</v>
      </c>
      <c r="J8879" s="25">
        <v>21.68</v>
      </c>
      <c r="K8879" s="25">
        <v>0</v>
      </c>
      <c r="L8879" s="25">
        <v>52</v>
      </c>
      <c r="M8879" s="25">
        <v>20</v>
      </c>
      <c r="N8879" s="25">
        <v>14.14</v>
      </c>
      <c r="O8879" s="53">
        <v>200.05</v>
      </c>
    </row>
    <row r="8880" spans="3:15" x14ac:dyDescent="0.25">
      <c r="C8880" s="122"/>
      <c r="D8880" s="120"/>
      <c r="E8880" s="4" t="s">
        <v>94</v>
      </c>
      <c r="F8880" s="5"/>
      <c r="G8880" s="55">
        <v>41</v>
      </c>
      <c r="H8880" s="56">
        <v>38</v>
      </c>
      <c r="I8880" s="25">
        <v>1010</v>
      </c>
      <c r="J8880" s="25">
        <v>26.58</v>
      </c>
      <c r="K8880" s="25">
        <v>3</v>
      </c>
      <c r="L8880" s="25">
        <v>80</v>
      </c>
      <c r="M8880" s="25">
        <v>22</v>
      </c>
      <c r="N8880" s="25">
        <v>18.079999999999998</v>
      </c>
      <c r="O8880" s="53">
        <v>326.88</v>
      </c>
    </row>
    <row r="8881" spans="2:18" x14ac:dyDescent="0.25">
      <c r="C8881" s="122"/>
      <c r="D8881" s="120"/>
      <c r="E8881" s="4" t="s">
        <v>95</v>
      </c>
      <c r="F8881" s="5"/>
      <c r="G8881" s="55">
        <v>15</v>
      </c>
      <c r="H8881" s="56">
        <v>12</v>
      </c>
      <c r="I8881" s="25">
        <v>314</v>
      </c>
      <c r="J8881" s="25">
        <v>26.17</v>
      </c>
      <c r="K8881" s="25">
        <v>5</v>
      </c>
      <c r="L8881" s="25">
        <v>63</v>
      </c>
      <c r="M8881" s="25">
        <v>20</v>
      </c>
      <c r="N8881" s="25">
        <v>18.54</v>
      </c>
      <c r="O8881" s="53">
        <v>343.81</v>
      </c>
    </row>
    <row r="8882" spans="2:18" x14ac:dyDescent="0.25">
      <c r="C8882" s="126"/>
      <c r="D8882" s="123"/>
      <c r="E8882" s="64" t="s">
        <v>87</v>
      </c>
      <c r="F8882" s="59"/>
      <c r="G8882" s="96">
        <v>90</v>
      </c>
      <c r="H8882" s="94">
        <v>79</v>
      </c>
      <c r="I8882" s="70">
        <v>2377</v>
      </c>
      <c r="J8882" s="70">
        <v>30.09</v>
      </c>
      <c r="K8882" s="70">
        <v>2</v>
      </c>
      <c r="L8882" s="70">
        <v>110</v>
      </c>
      <c r="M8882" s="70">
        <v>28</v>
      </c>
      <c r="N8882" s="70">
        <v>17.95</v>
      </c>
      <c r="O8882" s="92">
        <v>322.20999999999998</v>
      </c>
    </row>
    <row r="8884" spans="2:18" x14ac:dyDescent="0.25">
      <c r="B8884" s="48" t="str">
        <f xml:space="preserve"> HYPERLINK("#'目次'!B49", "[43]")</f>
        <v>[43]</v>
      </c>
      <c r="C8884" s="35" t="s">
        <v>400</v>
      </c>
    </row>
    <row r="8885" spans="2:18" x14ac:dyDescent="0.25">
      <c r="C8885" s="99" t="s">
        <v>388</v>
      </c>
    </row>
    <row r="8887" spans="2:18" x14ac:dyDescent="0.25">
      <c r="C8887" s="35" t="s">
        <v>14</v>
      </c>
    </row>
    <row r="8888" spans="2:18" ht="25.2" x14ac:dyDescent="0.25">
      <c r="C8888" s="115"/>
      <c r="D8888" s="116"/>
      <c r="E8888" s="116"/>
      <c r="F8888" s="116"/>
      <c r="G8888" s="44" t="s">
        <v>15</v>
      </c>
      <c r="H8888" s="43" t="s">
        <v>401</v>
      </c>
      <c r="I8888" s="26" t="s">
        <v>402</v>
      </c>
      <c r="J8888" s="26" t="s">
        <v>403</v>
      </c>
      <c r="K8888" s="26" t="s">
        <v>404</v>
      </c>
      <c r="L8888" s="26" t="s">
        <v>405</v>
      </c>
      <c r="M8888" s="26" t="s">
        <v>406</v>
      </c>
      <c r="N8888" s="26" t="s">
        <v>407</v>
      </c>
      <c r="O8888" s="26" t="s">
        <v>408</v>
      </c>
      <c r="P8888" s="26" t="s">
        <v>409</v>
      </c>
      <c r="Q8888" s="26" t="s">
        <v>18</v>
      </c>
      <c r="R8888" s="49" t="s">
        <v>105</v>
      </c>
    </row>
    <row r="8889" spans="2:18" x14ac:dyDescent="0.25">
      <c r="C8889" s="117"/>
      <c r="D8889" s="118"/>
      <c r="E8889" s="118"/>
      <c r="F8889" s="118"/>
      <c r="G8889" s="46"/>
      <c r="H8889" s="47"/>
      <c r="I8889" s="27"/>
      <c r="J8889" s="27"/>
      <c r="K8889" s="27"/>
      <c r="L8889" s="27"/>
      <c r="M8889" s="27"/>
      <c r="N8889" s="27"/>
      <c r="O8889" s="27"/>
      <c r="P8889" s="27"/>
      <c r="Q8889" s="27"/>
      <c r="R8889" s="45"/>
    </row>
    <row r="8890" spans="2:18" x14ac:dyDescent="0.25">
      <c r="C8890" s="77"/>
      <c r="D8890" s="17"/>
      <c r="E8890" s="76" t="s">
        <v>15</v>
      </c>
      <c r="F8890" s="73"/>
      <c r="G8890" s="57">
        <v>693</v>
      </c>
      <c r="H8890" s="31">
        <v>217</v>
      </c>
      <c r="I8890" s="31">
        <v>96</v>
      </c>
      <c r="J8890" s="31">
        <v>38</v>
      </c>
      <c r="K8890" s="31">
        <v>54</v>
      </c>
      <c r="L8890" s="31">
        <v>44</v>
      </c>
      <c r="M8890" s="31">
        <v>85</v>
      </c>
      <c r="N8890" s="31">
        <v>26</v>
      </c>
      <c r="O8890" s="31">
        <v>21</v>
      </c>
      <c r="P8890" s="31">
        <v>31</v>
      </c>
      <c r="Q8890" s="31">
        <v>81</v>
      </c>
      <c r="R8890" s="101" t="s">
        <v>116</v>
      </c>
    </row>
    <row r="8891" spans="2:18" x14ac:dyDescent="0.25">
      <c r="C8891" s="67"/>
      <c r="D8891" s="58"/>
      <c r="E8891" s="58"/>
      <c r="F8891" s="78"/>
      <c r="G8891" s="8">
        <v>100</v>
      </c>
      <c r="H8891" s="2">
        <v>31.313131313130999</v>
      </c>
      <c r="I8891" s="2">
        <v>13.852813852814</v>
      </c>
      <c r="J8891" s="2">
        <v>5.4834054834049999</v>
      </c>
      <c r="K8891" s="2">
        <v>7.792207792208</v>
      </c>
      <c r="L8891" s="2">
        <v>6.3492063492059998</v>
      </c>
      <c r="M8891" s="2">
        <v>12.265512265511999</v>
      </c>
      <c r="N8891" s="2">
        <v>3.7518037518040002</v>
      </c>
      <c r="O8891" s="2">
        <v>3.0303030303030001</v>
      </c>
      <c r="P8891" s="2">
        <v>4.4733044733040002</v>
      </c>
      <c r="Q8891" s="2">
        <v>11.688311688312</v>
      </c>
      <c r="R8891" s="14">
        <v>26.210702614378999</v>
      </c>
    </row>
    <row r="8892" spans="2:18" x14ac:dyDescent="0.25">
      <c r="C8892" s="124" t="s">
        <v>19</v>
      </c>
      <c r="D8892" s="119" t="s">
        <v>20</v>
      </c>
      <c r="E8892" s="18" t="s">
        <v>21</v>
      </c>
      <c r="F8892" s="17"/>
      <c r="G8892" s="19">
        <v>407</v>
      </c>
      <c r="H8892" s="21">
        <v>100</v>
      </c>
      <c r="I8892" s="3">
        <v>57</v>
      </c>
      <c r="J8892" s="3">
        <v>18</v>
      </c>
      <c r="K8892" s="3">
        <v>37</v>
      </c>
      <c r="L8892" s="3">
        <v>28</v>
      </c>
      <c r="M8892" s="3">
        <v>59</v>
      </c>
      <c r="N8892" s="3">
        <v>19</v>
      </c>
      <c r="O8892" s="3">
        <v>18</v>
      </c>
      <c r="P8892" s="3">
        <v>19</v>
      </c>
      <c r="Q8892" s="3">
        <v>52</v>
      </c>
      <c r="R8892" s="72" t="s">
        <v>116</v>
      </c>
    </row>
    <row r="8893" spans="2:18" x14ac:dyDescent="0.25">
      <c r="C8893" s="125"/>
      <c r="D8893" s="120"/>
      <c r="E8893" s="9"/>
      <c r="F8893" s="10"/>
      <c r="G8893" s="8">
        <v>100</v>
      </c>
      <c r="H8893" s="13">
        <v>24.570024570025002</v>
      </c>
      <c r="I8893" s="2">
        <v>14.004914004913999</v>
      </c>
      <c r="J8893" s="2">
        <v>4.4226044226040004</v>
      </c>
      <c r="K8893" s="2">
        <v>9.0909090909089993</v>
      </c>
      <c r="L8893" s="2">
        <v>6.8796068796069996</v>
      </c>
      <c r="M8893" s="2">
        <v>14.496314496314</v>
      </c>
      <c r="N8893" s="2">
        <v>4.6683046683049998</v>
      </c>
      <c r="O8893" s="2">
        <v>4.4226044226040004</v>
      </c>
      <c r="P8893" s="2">
        <v>4.6683046683049998</v>
      </c>
      <c r="Q8893" s="2">
        <v>12.776412776413</v>
      </c>
      <c r="R8893" s="14">
        <v>28.774647887324001</v>
      </c>
    </row>
    <row r="8894" spans="2:18" x14ac:dyDescent="0.25">
      <c r="C8894" s="125"/>
      <c r="D8894" s="120"/>
      <c r="E8894" s="4" t="s">
        <v>22</v>
      </c>
      <c r="F8894" s="5"/>
      <c r="G8894" s="6">
        <v>286</v>
      </c>
      <c r="H8894" s="7">
        <v>117</v>
      </c>
      <c r="I8894" s="1">
        <v>39</v>
      </c>
      <c r="J8894" s="1">
        <v>20</v>
      </c>
      <c r="K8894" s="1">
        <v>17</v>
      </c>
      <c r="L8894" s="1">
        <v>16</v>
      </c>
      <c r="M8894" s="1">
        <v>26</v>
      </c>
      <c r="N8894" s="1">
        <v>7</v>
      </c>
      <c r="O8894" s="1">
        <v>3</v>
      </c>
      <c r="P8894" s="1">
        <v>12</v>
      </c>
      <c r="Q8894" s="1">
        <v>29</v>
      </c>
      <c r="R8894" s="33" t="s">
        <v>116</v>
      </c>
    </row>
    <row r="8895" spans="2:18" x14ac:dyDescent="0.25">
      <c r="C8895" s="125"/>
      <c r="D8895" s="120"/>
      <c r="E8895" s="9"/>
      <c r="F8895" s="10"/>
      <c r="G8895" s="8">
        <v>100</v>
      </c>
      <c r="H8895" s="13">
        <v>40.909090909090999</v>
      </c>
      <c r="I8895" s="2">
        <v>13.636363636364001</v>
      </c>
      <c r="J8895" s="2">
        <v>6.9930069930069996</v>
      </c>
      <c r="K8895" s="2">
        <v>5.9440559440560001</v>
      </c>
      <c r="L8895" s="2">
        <v>5.594405594406</v>
      </c>
      <c r="M8895" s="2">
        <v>9.0909090909089993</v>
      </c>
      <c r="N8895" s="2">
        <v>2.4475524475519999</v>
      </c>
      <c r="O8895" s="2">
        <v>1.0489510489510001</v>
      </c>
      <c r="P8895" s="2">
        <v>4.1958041958040004</v>
      </c>
      <c r="Q8895" s="2">
        <v>10.13986013986</v>
      </c>
      <c r="R8895" s="14">
        <v>22.669066147860001</v>
      </c>
    </row>
    <row r="8896" spans="2:18" x14ac:dyDescent="0.25">
      <c r="C8896" s="121" t="s">
        <v>23</v>
      </c>
      <c r="D8896" s="121" t="s">
        <v>24</v>
      </c>
      <c r="E8896" s="18" t="s">
        <v>25</v>
      </c>
      <c r="F8896" s="17"/>
      <c r="G8896" s="19">
        <v>265</v>
      </c>
      <c r="H8896" s="21">
        <v>67</v>
      </c>
      <c r="I8896" s="3">
        <v>40</v>
      </c>
      <c r="J8896" s="3">
        <v>14</v>
      </c>
      <c r="K8896" s="3">
        <v>14</v>
      </c>
      <c r="L8896" s="3">
        <v>21</v>
      </c>
      <c r="M8896" s="3">
        <v>47</v>
      </c>
      <c r="N8896" s="3">
        <v>12</v>
      </c>
      <c r="O8896" s="3">
        <v>9</v>
      </c>
      <c r="P8896" s="3">
        <v>15</v>
      </c>
      <c r="Q8896" s="3">
        <v>26</v>
      </c>
      <c r="R8896" s="72" t="s">
        <v>116</v>
      </c>
    </row>
    <row r="8897" spans="3:18" x14ac:dyDescent="0.25">
      <c r="C8897" s="125"/>
      <c r="D8897" s="122"/>
      <c r="E8897" s="9"/>
      <c r="F8897" s="10"/>
      <c r="G8897" s="8">
        <v>100</v>
      </c>
      <c r="H8897" s="13">
        <v>25.283018867925001</v>
      </c>
      <c r="I8897" s="2">
        <v>15.094339622642</v>
      </c>
      <c r="J8897" s="2">
        <v>5.2830188679249996</v>
      </c>
      <c r="K8897" s="2">
        <v>5.2830188679249996</v>
      </c>
      <c r="L8897" s="2">
        <v>7.9245283018870003</v>
      </c>
      <c r="M8897" s="2">
        <v>17.735849056604</v>
      </c>
      <c r="N8897" s="2">
        <v>4.5283018867919997</v>
      </c>
      <c r="O8897" s="2">
        <v>3.396226415094</v>
      </c>
      <c r="P8897" s="2">
        <v>5.660377358491</v>
      </c>
      <c r="Q8897" s="2">
        <v>9.8113207547170003</v>
      </c>
      <c r="R8897" s="14">
        <v>28.805439330544001</v>
      </c>
    </row>
    <row r="8898" spans="3:18" x14ac:dyDescent="0.25">
      <c r="C8898" s="125"/>
      <c r="D8898" s="122"/>
      <c r="E8898" s="4" t="s">
        <v>26</v>
      </c>
      <c r="F8898" s="5"/>
      <c r="G8898" s="6">
        <v>270</v>
      </c>
      <c r="H8898" s="7">
        <v>91</v>
      </c>
      <c r="I8898" s="1">
        <v>34</v>
      </c>
      <c r="J8898" s="1">
        <v>15</v>
      </c>
      <c r="K8898" s="1">
        <v>31</v>
      </c>
      <c r="L8898" s="1">
        <v>14</v>
      </c>
      <c r="M8898" s="1">
        <v>31</v>
      </c>
      <c r="N8898" s="1">
        <v>8</v>
      </c>
      <c r="O8898" s="1">
        <v>8</v>
      </c>
      <c r="P8898" s="1">
        <v>12</v>
      </c>
      <c r="Q8898" s="1">
        <v>26</v>
      </c>
      <c r="R8898" s="33" t="s">
        <v>116</v>
      </c>
    </row>
    <row r="8899" spans="3:18" x14ac:dyDescent="0.25">
      <c r="C8899" s="125"/>
      <c r="D8899" s="122"/>
      <c r="E8899" s="9"/>
      <c r="F8899" s="10"/>
      <c r="G8899" s="8">
        <v>100</v>
      </c>
      <c r="H8899" s="13">
        <v>33.703703703704001</v>
      </c>
      <c r="I8899" s="2">
        <v>12.592592592593</v>
      </c>
      <c r="J8899" s="2">
        <v>5.5555555555560003</v>
      </c>
      <c r="K8899" s="2">
        <v>11.481481481481</v>
      </c>
      <c r="L8899" s="2">
        <v>5.1851851851850004</v>
      </c>
      <c r="M8899" s="2">
        <v>11.481481481481</v>
      </c>
      <c r="N8899" s="2">
        <v>2.9629629629630001</v>
      </c>
      <c r="O8899" s="2">
        <v>2.9629629629630001</v>
      </c>
      <c r="P8899" s="2">
        <v>4.4444444444439997</v>
      </c>
      <c r="Q8899" s="2">
        <v>9.6296296296299992</v>
      </c>
      <c r="R8899" s="14">
        <v>25.608401639343999</v>
      </c>
    </row>
    <row r="8900" spans="3:18" x14ac:dyDescent="0.25">
      <c r="C8900" s="125"/>
      <c r="D8900" s="122"/>
      <c r="E8900" s="4" t="s">
        <v>27</v>
      </c>
      <c r="F8900" s="5"/>
      <c r="G8900" s="6">
        <v>105</v>
      </c>
      <c r="H8900" s="7">
        <v>33</v>
      </c>
      <c r="I8900" s="1">
        <v>17</v>
      </c>
      <c r="J8900" s="1">
        <v>8</v>
      </c>
      <c r="K8900" s="1">
        <v>5</v>
      </c>
      <c r="L8900" s="1">
        <v>8</v>
      </c>
      <c r="M8900" s="1">
        <v>5</v>
      </c>
      <c r="N8900" s="1">
        <v>5</v>
      </c>
      <c r="O8900" s="1">
        <v>4</v>
      </c>
      <c r="P8900" s="1">
        <v>3</v>
      </c>
      <c r="Q8900" s="1">
        <v>17</v>
      </c>
      <c r="R8900" s="33" t="s">
        <v>116</v>
      </c>
    </row>
    <row r="8901" spans="3:18" x14ac:dyDescent="0.25">
      <c r="C8901" s="125"/>
      <c r="D8901" s="122"/>
      <c r="E8901" s="9"/>
      <c r="F8901" s="10"/>
      <c r="G8901" s="8">
        <v>100</v>
      </c>
      <c r="H8901" s="13">
        <v>31.428571428571001</v>
      </c>
      <c r="I8901" s="2">
        <v>16.190476190476002</v>
      </c>
      <c r="J8901" s="2">
        <v>7.6190476190479997</v>
      </c>
      <c r="K8901" s="2">
        <v>4.7619047619049999</v>
      </c>
      <c r="L8901" s="2">
        <v>7.6190476190479997</v>
      </c>
      <c r="M8901" s="2">
        <v>4.7619047619049999</v>
      </c>
      <c r="N8901" s="2">
        <v>4.7619047619049999</v>
      </c>
      <c r="O8901" s="2">
        <v>3.8095238095239998</v>
      </c>
      <c r="P8901" s="2">
        <v>2.8571428571430002</v>
      </c>
      <c r="Q8901" s="2">
        <v>16.190476190476002</v>
      </c>
      <c r="R8901" s="14">
        <v>25.022727272727</v>
      </c>
    </row>
    <row r="8902" spans="3:18" x14ac:dyDescent="0.25">
      <c r="C8902" s="125"/>
      <c r="D8902" s="122"/>
      <c r="E8902" s="4" t="s">
        <v>28</v>
      </c>
      <c r="F8902" s="5"/>
      <c r="G8902" s="6">
        <v>38</v>
      </c>
      <c r="H8902" s="7">
        <v>18</v>
      </c>
      <c r="I8902" s="1">
        <v>4</v>
      </c>
      <c r="J8902" s="1">
        <v>1</v>
      </c>
      <c r="K8902" s="1">
        <v>3</v>
      </c>
      <c r="L8902" s="1">
        <v>1</v>
      </c>
      <c r="M8902" s="1">
        <v>2</v>
      </c>
      <c r="N8902" s="1">
        <v>0</v>
      </c>
      <c r="O8902" s="1">
        <v>0</v>
      </c>
      <c r="P8902" s="1">
        <v>1</v>
      </c>
      <c r="Q8902" s="1">
        <v>8</v>
      </c>
      <c r="R8902" s="33" t="s">
        <v>116</v>
      </c>
    </row>
    <row r="8903" spans="3:18" x14ac:dyDescent="0.25">
      <c r="C8903" s="125"/>
      <c r="D8903" s="122"/>
      <c r="E8903" s="9"/>
      <c r="F8903" s="10"/>
      <c r="G8903" s="8">
        <v>100</v>
      </c>
      <c r="H8903" s="13">
        <v>47.368421052632002</v>
      </c>
      <c r="I8903" s="2">
        <v>10.526315789473999</v>
      </c>
      <c r="J8903" s="2">
        <v>2.6315789473679998</v>
      </c>
      <c r="K8903" s="2">
        <v>7.8947368421049999</v>
      </c>
      <c r="L8903" s="2">
        <v>2.6315789473679998</v>
      </c>
      <c r="M8903" s="2">
        <v>5.2631578947369997</v>
      </c>
      <c r="N8903" s="16">
        <v>0</v>
      </c>
      <c r="O8903" s="16">
        <v>0</v>
      </c>
      <c r="P8903" s="2">
        <v>2.6315789473679998</v>
      </c>
      <c r="Q8903" s="2">
        <v>21.052631578947</v>
      </c>
      <c r="R8903" s="14">
        <v>18.333333333333002</v>
      </c>
    </row>
    <row r="8904" spans="3:18" x14ac:dyDescent="0.25">
      <c r="C8904" s="125"/>
      <c r="D8904" s="122"/>
      <c r="E8904" s="4" t="s">
        <v>29</v>
      </c>
      <c r="F8904" s="5"/>
      <c r="G8904" s="6">
        <v>12</v>
      </c>
      <c r="H8904" s="7">
        <v>8</v>
      </c>
      <c r="I8904" s="1">
        <v>1</v>
      </c>
      <c r="J8904" s="1">
        <v>0</v>
      </c>
      <c r="K8904" s="1">
        <v>1</v>
      </c>
      <c r="L8904" s="1">
        <v>0</v>
      </c>
      <c r="M8904" s="1">
        <v>0</v>
      </c>
      <c r="N8904" s="1">
        <v>1</v>
      </c>
      <c r="O8904" s="1">
        <v>0</v>
      </c>
      <c r="P8904" s="1">
        <v>0</v>
      </c>
      <c r="Q8904" s="1">
        <v>1</v>
      </c>
      <c r="R8904" s="33" t="s">
        <v>116</v>
      </c>
    </row>
    <row r="8905" spans="3:18" x14ac:dyDescent="0.25">
      <c r="C8905" s="125"/>
      <c r="D8905" s="122"/>
      <c r="E8905" s="9"/>
      <c r="F8905" s="10"/>
      <c r="G8905" s="8">
        <v>100</v>
      </c>
      <c r="H8905" s="13">
        <v>66.666666666666998</v>
      </c>
      <c r="I8905" s="2">
        <v>8.333333333333</v>
      </c>
      <c r="J8905" s="16">
        <v>0</v>
      </c>
      <c r="K8905" s="2">
        <v>8.333333333333</v>
      </c>
      <c r="L8905" s="16">
        <v>0</v>
      </c>
      <c r="M8905" s="16">
        <v>0</v>
      </c>
      <c r="N8905" s="2">
        <v>8.333333333333</v>
      </c>
      <c r="O8905" s="16">
        <v>0</v>
      </c>
      <c r="P8905" s="16">
        <v>0</v>
      </c>
      <c r="Q8905" s="2">
        <v>8.333333333333</v>
      </c>
      <c r="R8905" s="14">
        <v>14.181818181818</v>
      </c>
    </row>
    <row r="8906" spans="3:18" x14ac:dyDescent="0.25">
      <c r="C8906" s="125"/>
      <c r="D8906" s="122"/>
      <c r="E8906" s="4" t="s">
        <v>30</v>
      </c>
      <c r="F8906" s="5"/>
      <c r="G8906" s="6">
        <v>2</v>
      </c>
      <c r="H8906" s="7">
        <v>0</v>
      </c>
      <c r="I8906" s="1">
        <v>0</v>
      </c>
      <c r="J8906" s="1">
        <v>0</v>
      </c>
      <c r="K8906" s="1">
        <v>0</v>
      </c>
      <c r="L8906" s="1">
        <v>0</v>
      </c>
      <c r="M8906" s="1">
        <v>0</v>
      </c>
      <c r="N8906" s="1">
        <v>0</v>
      </c>
      <c r="O8906" s="1">
        <v>0</v>
      </c>
      <c r="P8906" s="1">
        <v>0</v>
      </c>
      <c r="Q8906" s="1">
        <v>2</v>
      </c>
      <c r="R8906" s="33" t="s">
        <v>116</v>
      </c>
    </row>
    <row r="8907" spans="3:18" x14ac:dyDescent="0.25">
      <c r="C8907" s="125"/>
      <c r="D8907" s="122"/>
      <c r="E8907" s="9"/>
      <c r="F8907" s="10"/>
      <c r="G8907" s="8">
        <v>100</v>
      </c>
      <c r="H8907" s="36">
        <v>0</v>
      </c>
      <c r="I8907" s="16">
        <v>0</v>
      </c>
      <c r="J8907" s="16">
        <v>0</v>
      </c>
      <c r="K8907" s="16">
        <v>0</v>
      </c>
      <c r="L8907" s="16">
        <v>0</v>
      </c>
      <c r="M8907" s="16">
        <v>0</v>
      </c>
      <c r="N8907" s="16">
        <v>0</v>
      </c>
      <c r="O8907" s="16">
        <v>0</v>
      </c>
      <c r="P8907" s="16">
        <v>0</v>
      </c>
      <c r="Q8907" s="2">
        <v>100</v>
      </c>
      <c r="R8907" s="14">
        <v>0</v>
      </c>
    </row>
    <row r="8908" spans="3:18" x14ac:dyDescent="0.25">
      <c r="C8908" s="125"/>
      <c r="D8908" s="122"/>
      <c r="E8908" s="4" t="s">
        <v>31</v>
      </c>
      <c r="F8908" s="5"/>
      <c r="G8908" s="6">
        <v>1</v>
      </c>
      <c r="H8908" s="7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0</v>
      </c>
      <c r="N8908" s="1">
        <v>0</v>
      </c>
      <c r="O8908" s="1">
        <v>0</v>
      </c>
      <c r="P8908" s="1">
        <v>0</v>
      </c>
      <c r="Q8908" s="1">
        <v>1</v>
      </c>
      <c r="R8908" s="33" t="s">
        <v>116</v>
      </c>
    </row>
    <row r="8909" spans="3:18" x14ac:dyDescent="0.25">
      <c r="C8909" s="125"/>
      <c r="D8909" s="122"/>
      <c r="E8909" s="9"/>
      <c r="F8909" s="10"/>
      <c r="G8909" s="8">
        <v>100</v>
      </c>
      <c r="H8909" s="36">
        <v>0</v>
      </c>
      <c r="I8909" s="16">
        <v>0</v>
      </c>
      <c r="J8909" s="16">
        <v>0</v>
      </c>
      <c r="K8909" s="16">
        <v>0</v>
      </c>
      <c r="L8909" s="16">
        <v>0</v>
      </c>
      <c r="M8909" s="16">
        <v>0</v>
      </c>
      <c r="N8909" s="16">
        <v>0</v>
      </c>
      <c r="O8909" s="16">
        <v>0</v>
      </c>
      <c r="P8909" s="16">
        <v>0</v>
      </c>
      <c r="Q8909" s="2">
        <v>100</v>
      </c>
      <c r="R8909" s="14">
        <v>0</v>
      </c>
    </row>
    <row r="8910" spans="3:18" x14ac:dyDescent="0.25">
      <c r="C8910" s="125"/>
      <c r="D8910" s="122"/>
      <c r="E8910" s="4" t="s">
        <v>32</v>
      </c>
      <c r="F8910" s="5"/>
      <c r="G8910" s="6">
        <v>535</v>
      </c>
      <c r="H8910" s="7">
        <v>158</v>
      </c>
      <c r="I8910" s="1">
        <v>74</v>
      </c>
      <c r="J8910" s="1">
        <v>29</v>
      </c>
      <c r="K8910" s="1">
        <v>45</v>
      </c>
      <c r="L8910" s="1">
        <v>35</v>
      </c>
      <c r="M8910" s="1">
        <v>78</v>
      </c>
      <c r="N8910" s="1">
        <v>20</v>
      </c>
      <c r="O8910" s="1">
        <v>17</v>
      </c>
      <c r="P8910" s="1">
        <v>27</v>
      </c>
      <c r="Q8910" s="1">
        <v>52</v>
      </c>
      <c r="R8910" s="33" t="s">
        <v>116</v>
      </c>
    </row>
    <row r="8911" spans="3:18" x14ac:dyDescent="0.25">
      <c r="C8911" s="125"/>
      <c r="D8911" s="122"/>
      <c r="E8911" s="9"/>
      <c r="F8911" s="10"/>
      <c r="G8911" s="8">
        <v>100</v>
      </c>
      <c r="H8911" s="13">
        <v>29.532710280374001</v>
      </c>
      <c r="I8911" s="2">
        <v>13.831775700934999</v>
      </c>
      <c r="J8911" s="2">
        <v>5.4205607476640001</v>
      </c>
      <c r="K8911" s="2">
        <v>8.4112149532709992</v>
      </c>
      <c r="L8911" s="2">
        <v>6.5420560747660002</v>
      </c>
      <c r="M8911" s="2">
        <v>14.579439252336</v>
      </c>
      <c r="N8911" s="2">
        <v>3.7383177570089998</v>
      </c>
      <c r="O8911" s="2">
        <v>3.1775700934579998</v>
      </c>
      <c r="P8911" s="2">
        <v>5.0467289719629997</v>
      </c>
      <c r="Q8911" s="2">
        <v>9.7196261682239999</v>
      </c>
      <c r="R8911" s="14">
        <v>27.190372670807001</v>
      </c>
    </row>
    <row r="8912" spans="3:18" x14ac:dyDescent="0.25">
      <c r="C8912" s="125"/>
      <c r="D8912" s="122"/>
      <c r="E8912" s="4" t="s">
        <v>33</v>
      </c>
      <c r="F8912" s="5"/>
      <c r="G8912" s="6">
        <v>143</v>
      </c>
      <c r="H8912" s="7">
        <v>51</v>
      </c>
      <c r="I8912" s="1">
        <v>21</v>
      </c>
      <c r="J8912" s="1">
        <v>9</v>
      </c>
      <c r="K8912" s="1">
        <v>8</v>
      </c>
      <c r="L8912" s="1">
        <v>9</v>
      </c>
      <c r="M8912" s="1">
        <v>7</v>
      </c>
      <c r="N8912" s="1">
        <v>5</v>
      </c>
      <c r="O8912" s="1">
        <v>4</v>
      </c>
      <c r="P8912" s="1">
        <v>4</v>
      </c>
      <c r="Q8912" s="1">
        <v>25</v>
      </c>
      <c r="R8912" s="33" t="s">
        <v>116</v>
      </c>
    </row>
    <row r="8913" spans="3:18" x14ac:dyDescent="0.25">
      <c r="C8913" s="125"/>
      <c r="D8913" s="122"/>
      <c r="E8913" s="9"/>
      <c r="F8913" s="10"/>
      <c r="G8913" s="8">
        <v>100</v>
      </c>
      <c r="H8913" s="13">
        <v>35.664335664336001</v>
      </c>
      <c r="I8913" s="2">
        <v>14.685314685314999</v>
      </c>
      <c r="J8913" s="2">
        <v>6.2937062937060002</v>
      </c>
      <c r="K8913" s="2">
        <v>5.594405594406</v>
      </c>
      <c r="L8913" s="2">
        <v>6.2937062937060002</v>
      </c>
      <c r="M8913" s="2">
        <v>4.8951048951049998</v>
      </c>
      <c r="N8913" s="2">
        <v>3.4965034965030002</v>
      </c>
      <c r="O8913" s="2">
        <v>2.797202797203</v>
      </c>
      <c r="P8913" s="2">
        <v>2.797202797203</v>
      </c>
      <c r="Q8913" s="2">
        <v>17.482517482517</v>
      </c>
      <c r="R8913" s="14">
        <v>23.322033898305001</v>
      </c>
    </row>
    <row r="8914" spans="3:18" x14ac:dyDescent="0.25">
      <c r="C8914" s="125"/>
      <c r="D8914" s="122"/>
      <c r="E8914" s="4" t="s">
        <v>34</v>
      </c>
      <c r="F8914" s="5"/>
      <c r="G8914" s="6">
        <v>15</v>
      </c>
      <c r="H8914" s="7">
        <v>8</v>
      </c>
      <c r="I8914" s="1">
        <v>1</v>
      </c>
      <c r="J8914" s="1">
        <v>0</v>
      </c>
      <c r="K8914" s="1">
        <v>1</v>
      </c>
      <c r="L8914" s="1">
        <v>0</v>
      </c>
      <c r="M8914" s="1">
        <v>0</v>
      </c>
      <c r="N8914" s="1">
        <v>1</v>
      </c>
      <c r="O8914" s="1">
        <v>0</v>
      </c>
      <c r="P8914" s="1">
        <v>0</v>
      </c>
      <c r="Q8914" s="1">
        <v>4</v>
      </c>
      <c r="R8914" s="33" t="s">
        <v>116</v>
      </c>
    </row>
    <row r="8915" spans="3:18" x14ac:dyDescent="0.25">
      <c r="C8915" s="125"/>
      <c r="D8915" s="122"/>
      <c r="E8915" s="9"/>
      <c r="F8915" s="10"/>
      <c r="G8915" s="8">
        <v>100</v>
      </c>
      <c r="H8915" s="13">
        <v>53.333333333333002</v>
      </c>
      <c r="I8915" s="2">
        <v>6.666666666667</v>
      </c>
      <c r="J8915" s="16">
        <v>0</v>
      </c>
      <c r="K8915" s="2">
        <v>6.666666666667</v>
      </c>
      <c r="L8915" s="16">
        <v>0</v>
      </c>
      <c r="M8915" s="16">
        <v>0</v>
      </c>
      <c r="N8915" s="2">
        <v>6.666666666667</v>
      </c>
      <c r="O8915" s="16">
        <v>0</v>
      </c>
      <c r="P8915" s="16">
        <v>0</v>
      </c>
      <c r="Q8915" s="2">
        <v>26.666666666666998</v>
      </c>
      <c r="R8915" s="14">
        <v>14.181818181818</v>
      </c>
    </row>
    <row r="8916" spans="3:18" x14ac:dyDescent="0.25">
      <c r="C8916" s="125"/>
      <c r="D8916" s="122"/>
      <c r="E8916" s="4" t="s">
        <v>35</v>
      </c>
      <c r="F8916" s="5"/>
      <c r="G8916" s="6">
        <v>158</v>
      </c>
      <c r="H8916" s="7">
        <v>59</v>
      </c>
      <c r="I8916" s="1">
        <v>22</v>
      </c>
      <c r="J8916" s="1">
        <v>9</v>
      </c>
      <c r="K8916" s="1">
        <v>9</v>
      </c>
      <c r="L8916" s="1">
        <v>9</v>
      </c>
      <c r="M8916" s="1">
        <v>7</v>
      </c>
      <c r="N8916" s="1">
        <v>6</v>
      </c>
      <c r="O8916" s="1">
        <v>4</v>
      </c>
      <c r="P8916" s="1">
        <v>4</v>
      </c>
      <c r="Q8916" s="1">
        <v>29</v>
      </c>
      <c r="R8916" s="33" t="s">
        <v>116</v>
      </c>
    </row>
    <row r="8917" spans="3:18" x14ac:dyDescent="0.25">
      <c r="C8917" s="125"/>
      <c r="D8917" s="122"/>
      <c r="E8917" s="9"/>
      <c r="F8917" s="10"/>
      <c r="G8917" s="8">
        <v>100</v>
      </c>
      <c r="H8917" s="13">
        <v>37.341772151899001</v>
      </c>
      <c r="I8917" s="2">
        <v>13.924050632910999</v>
      </c>
      <c r="J8917" s="2">
        <v>5.6962025316459997</v>
      </c>
      <c r="K8917" s="2">
        <v>5.6962025316459997</v>
      </c>
      <c r="L8917" s="2">
        <v>5.6962025316459997</v>
      </c>
      <c r="M8917" s="2">
        <v>4.4303797468350004</v>
      </c>
      <c r="N8917" s="2">
        <v>3.7974683544299999</v>
      </c>
      <c r="O8917" s="2">
        <v>2.5316455696200002</v>
      </c>
      <c r="P8917" s="2">
        <v>2.5316455696200002</v>
      </c>
      <c r="Q8917" s="2">
        <v>18.354430379747001</v>
      </c>
      <c r="R8917" s="14">
        <v>22.542635658915</v>
      </c>
    </row>
    <row r="8918" spans="3:18" x14ac:dyDescent="0.25">
      <c r="C8918" s="125"/>
      <c r="D8918" s="121" t="s">
        <v>21</v>
      </c>
      <c r="E8918" s="18" t="s">
        <v>25</v>
      </c>
      <c r="F8918" s="17"/>
      <c r="G8918" s="19">
        <v>156</v>
      </c>
      <c r="H8918" s="21">
        <v>26</v>
      </c>
      <c r="I8918" s="3">
        <v>24</v>
      </c>
      <c r="J8918" s="3">
        <v>5</v>
      </c>
      <c r="K8918" s="3">
        <v>10</v>
      </c>
      <c r="L8918" s="3">
        <v>15</v>
      </c>
      <c r="M8918" s="3">
        <v>34</v>
      </c>
      <c r="N8918" s="3">
        <v>8</v>
      </c>
      <c r="O8918" s="3">
        <v>7</v>
      </c>
      <c r="P8918" s="3">
        <v>10</v>
      </c>
      <c r="Q8918" s="3">
        <v>17</v>
      </c>
      <c r="R8918" s="72" t="s">
        <v>116</v>
      </c>
    </row>
    <row r="8919" spans="3:18" x14ac:dyDescent="0.25">
      <c r="C8919" s="125"/>
      <c r="D8919" s="122"/>
      <c r="E8919" s="9"/>
      <c r="F8919" s="10"/>
      <c r="G8919" s="8">
        <v>100</v>
      </c>
      <c r="H8919" s="13">
        <v>16.666666666666998</v>
      </c>
      <c r="I8919" s="2">
        <v>15.384615384615</v>
      </c>
      <c r="J8919" s="2">
        <v>3.2051282051280001</v>
      </c>
      <c r="K8919" s="2">
        <v>6.4102564102560002</v>
      </c>
      <c r="L8919" s="2">
        <v>9.6153846153850004</v>
      </c>
      <c r="M8919" s="2">
        <v>21.794871794872002</v>
      </c>
      <c r="N8919" s="2">
        <v>5.1282051282049999</v>
      </c>
      <c r="O8919" s="2">
        <v>4.4871794871789996</v>
      </c>
      <c r="P8919" s="2">
        <v>6.4102564102560002</v>
      </c>
      <c r="Q8919" s="2">
        <v>10.897435897436001</v>
      </c>
      <c r="R8919" s="14">
        <v>31.856115107914</v>
      </c>
    </row>
    <row r="8920" spans="3:18" x14ac:dyDescent="0.25">
      <c r="C8920" s="125"/>
      <c r="D8920" s="122"/>
      <c r="E8920" s="4" t="s">
        <v>26</v>
      </c>
      <c r="F8920" s="5"/>
      <c r="G8920" s="6">
        <v>157</v>
      </c>
      <c r="H8920" s="7">
        <v>50</v>
      </c>
      <c r="I8920" s="1">
        <v>18</v>
      </c>
      <c r="J8920" s="1">
        <v>7</v>
      </c>
      <c r="K8920" s="1">
        <v>21</v>
      </c>
      <c r="L8920" s="1">
        <v>7</v>
      </c>
      <c r="M8920" s="1">
        <v>20</v>
      </c>
      <c r="N8920" s="1">
        <v>6</v>
      </c>
      <c r="O8920" s="1">
        <v>7</v>
      </c>
      <c r="P8920" s="1">
        <v>6</v>
      </c>
      <c r="Q8920" s="1">
        <v>15</v>
      </c>
      <c r="R8920" s="33" t="s">
        <v>116</v>
      </c>
    </row>
    <row r="8921" spans="3:18" x14ac:dyDescent="0.25">
      <c r="C8921" s="125"/>
      <c r="D8921" s="122"/>
      <c r="E8921" s="9"/>
      <c r="F8921" s="10"/>
      <c r="G8921" s="8">
        <v>100</v>
      </c>
      <c r="H8921" s="13">
        <v>31.847133757961998</v>
      </c>
      <c r="I8921" s="2">
        <v>11.464968152866</v>
      </c>
      <c r="J8921" s="2">
        <v>4.4585987261150004</v>
      </c>
      <c r="K8921" s="2">
        <v>13.375796178344</v>
      </c>
      <c r="L8921" s="2">
        <v>4.4585987261150004</v>
      </c>
      <c r="M8921" s="2">
        <v>12.738853503185</v>
      </c>
      <c r="N8921" s="2">
        <v>3.8216560509550002</v>
      </c>
      <c r="O8921" s="2">
        <v>4.4585987261150004</v>
      </c>
      <c r="P8921" s="2">
        <v>3.8216560509550002</v>
      </c>
      <c r="Q8921" s="2">
        <v>9.5541401273889992</v>
      </c>
      <c r="R8921" s="14">
        <v>26.545774647887001</v>
      </c>
    </row>
    <row r="8922" spans="3:18" x14ac:dyDescent="0.25">
      <c r="C8922" s="125"/>
      <c r="D8922" s="122"/>
      <c r="E8922" s="4" t="s">
        <v>27</v>
      </c>
      <c r="F8922" s="5"/>
      <c r="G8922" s="6">
        <v>68</v>
      </c>
      <c r="H8922" s="7">
        <v>16</v>
      </c>
      <c r="I8922" s="1">
        <v>10</v>
      </c>
      <c r="J8922" s="1">
        <v>6</v>
      </c>
      <c r="K8922" s="1">
        <v>5</v>
      </c>
      <c r="L8922" s="1">
        <v>6</v>
      </c>
      <c r="M8922" s="1">
        <v>4</v>
      </c>
      <c r="N8922" s="1">
        <v>4</v>
      </c>
      <c r="O8922" s="1">
        <v>4</v>
      </c>
      <c r="P8922" s="1">
        <v>2</v>
      </c>
      <c r="Q8922" s="1">
        <v>11</v>
      </c>
      <c r="R8922" s="33" t="s">
        <v>116</v>
      </c>
    </row>
    <row r="8923" spans="3:18" x14ac:dyDescent="0.25">
      <c r="C8923" s="125"/>
      <c r="D8923" s="122"/>
      <c r="E8923" s="9"/>
      <c r="F8923" s="10"/>
      <c r="G8923" s="8">
        <v>100</v>
      </c>
      <c r="H8923" s="13">
        <v>23.529411764706001</v>
      </c>
      <c r="I8923" s="2">
        <v>14.705882352941</v>
      </c>
      <c r="J8923" s="2">
        <v>8.8235294117649996</v>
      </c>
      <c r="K8923" s="2">
        <v>7.352941176471</v>
      </c>
      <c r="L8923" s="2">
        <v>8.8235294117649996</v>
      </c>
      <c r="M8923" s="2">
        <v>5.8823529411760003</v>
      </c>
      <c r="N8923" s="2">
        <v>5.8823529411760003</v>
      </c>
      <c r="O8923" s="2">
        <v>5.8823529411760003</v>
      </c>
      <c r="P8923" s="2">
        <v>2.9411764705880001</v>
      </c>
      <c r="Q8923" s="2">
        <v>16.176470588234999</v>
      </c>
      <c r="R8923" s="14">
        <v>28.728070175439001</v>
      </c>
    </row>
    <row r="8924" spans="3:18" x14ac:dyDescent="0.25">
      <c r="C8924" s="125"/>
      <c r="D8924" s="122"/>
      <c r="E8924" s="4" t="s">
        <v>28</v>
      </c>
      <c r="F8924" s="5"/>
      <c r="G8924" s="6">
        <v>18</v>
      </c>
      <c r="H8924" s="7">
        <v>6</v>
      </c>
      <c r="I8924" s="1">
        <v>4</v>
      </c>
      <c r="J8924" s="1">
        <v>0</v>
      </c>
      <c r="K8924" s="1">
        <v>0</v>
      </c>
      <c r="L8924" s="1">
        <v>0</v>
      </c>
      <c r="M8924" s="1">
        <v>1</v>
      </c>
      <c r="N8924" s="1">
        <v>0</v>
      </c>
      <c r="O8924" s="1">
        <v>0</v>
      </c>
      <c r="P8924" s="1">
        <v>1</v>
      </c>
      <c r="Q8924" s="1">
        <v>6</v>
      </c>
      <c r="R8924" s="33" t="s">
        <v>116</v>
      </c>
    </row>
    <row r="8925" spans="3:18" x14ac:dyDescent="0.25">
      <c r="C8925" s="125"/>
      <c r="D8925" s="122"/>
      <c r="E8925" s="9"/>
      <c r="F8925" s="10"/>
      <c r="G8925" s="8">
        <v>100</v>
      </c>
      <c r="H8925" s="13">
        <v>33.333333333333002</v>
      </c>
      <c r="I8925" s="2">
        <v>22.222222222222001</v>
      </c>
      <c r="J8925" s="16">
        <v>0</v>
      </c>
      <c r="K8925" s="16">
        <v>0</v>
      </c>
      <c r="L8925" s="16">
        <v>0</v>
      </c>
      <c r="M8925" s="2">
        <v>5.5555555555560003</v>
      </c>
      <c r="N8925" s="16">
        <v>0</v>
      </c>
      <c r="O8925" s="16">
        <v>0</v>
      </c>
      <c r="P8925" s="2">
        <v>5.5555555555560003</v>
      </c>
      <c r="Q8925" s="2">
        <v>33.333333333333002</v>
      </c>
      <c r="R8925" s="14">
        <v>21.5</v>
      </c>
    </row>
    <row r="8926" spans="3:18" x14ac:dyDescent="0.25">
      <c r="C8926" s="125"/>
      <c r="D8926" s="122"/>
      <c r="E8926" s="4" t="s">
        <v>29</v>
      </c>
      <c r="F8926" s="5"/>
      <c r="G8926" s="6">
        <v>6</v>
      </c>
      <c r="H8926" s="7">
        <v>2</v>
      </c>
      <c r="I8926" s="1">
        <v>1</v>
      </c>
      <c r="J8926" s="1">
        <v>0</v>
      </c>
      <c r="K8926" s="1">
        <v>1</v>
      </c>
      <c r="L8926" s="1">
        <v>0</v>
      </c>
      <c r="M8926" s="1">
        <v>0</v>
      </c>
      <c r="N8926" s="1">
        <v>1</v>
      </c>
      <c r="O8926" s="1">
        <v>0</v>
      </c>
      <c r="P8926" s="1">
        <v>0</v>
      </c>
      <c r="Q8926" s="1">
        <v>1</v>
      </c>
      <c r="R8926" s="33" t="s">
        <v>116</v>
      </c>
    </row>
    <row r="8927" spans="3:18" x14ac:dyDescent="0.25">
      <c r="C8927" s="125"/>
      <c r="D8927" s="122"/>
      <c r="E8927" s="9"/>
      <c r="F8927" s="10"/>
      <c r="G8927" s="8">
        <v>100</v>
      </c>
      <c r="H8927" s="13">
        <v>33.333333333333002</v>
      </c>
      <c r="I8927" s="2">
        <v>16.666666666666998</v>
      </c>
      <c r="J8927" s="16">
        <v>0</v>
      </c>
      <c r="K8927" s="2">
        <v>16.666666666666998</v>
      </c>
      <c r="L8927" s="16">
        <v>0</v>
      </c>
      <c r="M8927" s="16">
        <v>0</v>
      </c>
      <c r="N8927" s="2">
        <v>16.666666666666998</v>
      </c>
      <c r="O8927" s="16">
        <v>0</v>
      </c>
      <c r="P8927" s="16">
        <v>0</v>
      </c>
      <c r="Q8927" s="2">
        <v>16.666666666666998</v>
      </c>
      <c r="R8927" s="14">
        <v>24.4</v>
      </c>
    </row>
    <row r="8928" spans="3:18" x14ac:dyDescent="0.25">
      <c r="C8928" s="125"/>
      <c r="D8928" s="122"/>
      <c r="E8928" s="4" t="s">
        <v>30</v>
      </c>
      <c r="F8928" s="5"/>
      <c r="G8928" s="6">
        <v>1</v>
      </c>
      <c r="H8928" s="7">
        <v>0</v>
      </c>
      <c r="I8928" s="1">
        <v>0</v>
      </c>
      <c r="J8928" s="1">
        <v>0</v>
      </c>
      <c r="K8928" s="1">
        <v>0</v>
      </c>
      <c r="L8928" s="1">
        <v>0</v>
      </c>
      <c r="M8928" s="1">
        <v>0</v>
      </c>
      <c r="N8928" s="1">
        <v>0</v>
      </c>
      <c r="O8928" s="1">
        <v>0</v>
      </c>
      <c r="P8928" s="1">
        <v>0</v>
      </c>
      <c r="Q8928" s="1">
        <v>1</v>
      </c>
      <c r="R8928" s="33" t="s">
        <v>116</v>
      </c>
    </row>
    <row r="8929" spans="3:18" x14ac:dyDescent="0.25">
      <c r="C8929" s="125"/>
      <c r="D8929" s="122"/>
      <c r="E8929" s="9"/>
      <c r="F8929" s="10"/>
      <c r="G8929" s="8">
        <v>100</v>
      </c>
      <c r="H8929" s="36">
        <v>0</v>
      </c>
      <c r="I8929" s="16">
        <v>0</v>
      </c>
      <c r="J8929" s="16">
        <v>0</v>
      </c>
      <c r="K8929" s="16">
        <v>0</v>
      </c>
      <c r="L8929" s="16">
        <v>0</v>
      </c>
      <c r="M8929" s="16">
        <v>0</v>
      </c>
      <c r="N8929" s="16">
        <v>0</v>
      </c>
      <c r="O8929" s="16">
        <v>0</v>
      </c>
      <c r="P8929" s="16">
        <v>0</v>
      </c>
      <c r="Q8929" s="2">
        <v>100</v>
      </c>
      <c r="R8929" s="14">
        <v>0</v>
      </c>
    </row>
    <row r="8930" spans="3:18" x14ac:dyDescent="0.25">
      <c r="C8930" s="125"/>
      <c r="D8930" s="122"/>
      <c r="E8930" s="4" t="s">
        <v>31</v>
      </c>
      <c r="F8930" s="5"/>
      <c r="G8930" s="6">
        <v>1</v>
      </c>
      <c r="H8930" s="7">
        <v>0</v>
      </c>
      <c r="I8930" s="1">
        <v>0</v>
      </c>
      <c r="J8930" s="1">
        <v>0</v>
      </c>
      <c r="K8930" s="1">
        <v>0</v>
      </c>
      <c r="L8930" s="1">
        <v>0</v>
      </c>
      <c r="M8930" s="1">
        <v>0</v>
      </c>
      <c r="N8930" s="1">
        <v>0</v>
      </c>
      <c r="O8930" s="1">
        <v>0</v>
      </c>
      <c r="P8930" s="1">
        <v>0</v>
      </c>
      <c r="Q8930" s="1">
        <v>1</v>
      </c>
      <c r="R8930" s="33" t="s">
        <v>116</v>
      </c>
    </row>
    <row r="8931" spans="3:18" x14ac:dyDescent="0.25">
      <c r="C8931" s="125"/>
      <c r="D8931" s="122"/>
      <c r="E8931" s="9"/>
      <c r="F8931" s="10"/>
      <c r="G8931" s="8">
        <v>100</v>
      </c>
      <c r="H8931" s="36">
        <v>0</v>
      </c>
      <c r="I8931" s="16">
        <v>0</v>
      </c>
      <c r="J8931" s="16">
        <v>0</v>
      </c>
      <c r="K8931" s="16">
        <v>0</v>
      </c>
      <c r="L8931" s="16">
        <v>0</v>
      </c>
      <c r="M8931" s="16">
        <v>0</v>
      </c>
      <c r="N8931" s="16">
        <v>0</v>
      </c>
      <c r="O8931" s="16">
        <v>0</v>
      </c>
      <c r="P8931" s="16">
        <v>0</v>
      </c>
      <c r="Q8931" s="2">
        <v>100</v>
      </c>
      <c r="R8931" s="14">
        <v>0</v>
      </c>
    </row>
    <row r="8932" spans="3:18" x14ac:dyDescent="0.25">
      <c r="C8932" s="125"/>
      <c r="D8932" s="122"/>
      <c r="E8932" s="4" t="s">
        <v>32</v>
      </c>
      <c r="F8932" s="5"/>
      <c r="G8932" s="6">
        <v>313</v>
      </c>
      <c r="H8932" s="7">
        <v>76</v>
      </c>
      <c r="I8932" s="1">
        <v>42</v>
      </c>
      <c r="J8932" s="1">
        <v>12</v>
      </c>
      <c r="K8932" s="1">
        <v>31</v>
      </c>
      <c r="L8932" s="1">
        <v>22</v>
      </c>
      <c r="M8932" s="1">
        <v>54</v>
      </c>
      <c r="N8932" s="1">
        <v>14</v>
      </c>
      <c r="O8932" s="1">
        <v>14</v>
      </c>
      <c r="P8932" s="1">
        <v>16</v>
      </c>
      <c r="Q8932" s="1">
        <v>32</v>
      </c>
      <c r="R8932" s="33" t="s">
        <v>116</v>
      </c>
    </row>
    <row r="8933" spans="3:18" x14ac:dyDescent="0.25">
      <c r="C8933" s="125"/>
      <c r="D8933" s="122"/>
      <c r="E8933" s="9"/>
      <c r="F8933" s="10"/>
      <c r="G8933" s="8">
        <v>100</v>
      </c>
      <c r="H8933" s="13">
        <v>24.281150159744001</v>
      </c>
      <c r="I8933" s="2">
        <v>13.418530351437999</v>
      </c>
      <c r="J8933" s="2">
        <v>3.8338658146959999</v>
      </c>
      <c r="K8933" s="2">
        <v>9.9041533546329994</v>
      </c>
      <c r="L8933" s="2">
        <v>7.0287539936099996</v>
      </c>
      <c r="M8933" s="2">
        <v>17.252396166134002</v>
      </c>
      <c r="N8933" s="2">
        <v>4.472843450479</v>
      </c>
      <c r="O8933" s="2">
        <v>4.472843450479</v>
      </c>
      <c r="P8933" s="2">
        <v>5.1118210862620002</v>
      </c>
      <c r="Q8933" s="2">
        <v>10.223642172524</v>
      </c>
      <c r="R8933" s="14">
        <v>29.172597864768999</v>
      </c>
    </row>
    <row r="8934" spans="3:18" x14ac:dyDescent="0.25">
      <c r="C8934" s="125"/>
      <c r="D8934" s="122"/>
      <c r="E8934" s="4" t="s">
        <v>33</v>
      </c>
      <c r="F8934" s="5"/>
      <c r="G8934" s="6">
        <v>86</v>
      </c>
      <c r="H8934" s="7">
        <v>22</v>
      </c>
      <c r="I8934" s="1">
        <v>14</v>
      </c>
      <c r="J8934" s="1">
        <v>6</v>
      </c>
      <c r="K8934" s="1">
        <v>5</v>
      </c>
      <c r="L8934" s="1">
        <v>6</v>
      </c>
      <c r="M8934" s="1">
        <v>5</v>
      </c>
      <c r="N8934" s="1">
        <v>4</v>
      </c>
      <c r="O8934" s="1">
        <v>4</v>
      </c>
      <c r="P8934" s="1">
        <v>3</v>
      </c>
      <c r="Q8934" s="1">
        <v>17</v>
      </c>
      <c r="R8934" s="33" t="s">
        <v>116</v>
      </c>
    </row>
    <row r="8935" spans="3:18" x14ac:dyDescent="0.25">
      <c r="C8935" s="125"/>
      <c r="D8935" s="122"/>
      <c r="E8935" s="9"/>
      <c r="F8935" s="10"/>
      <c r="G8935" s="8">
        <v>100</v>
      </c>
      <c r="H8935" s="13">
        <v>25.581395348836999</v>
      </c>
      <c r="I8935" s="2">
        <v>16.279069767442</v>
      </c>
      <c r="J8935" s="2">
        <v>6.9767441860470001</v>
      </c>
      <c r="K8935" s="2">
        <v>5.8139534883720003</v>
      </c>
      <c r="L8935" s="2">
        <v>6.9767441860470001</v>
      </c>
      <c r="M8935" s="2">
        <v>5.8139534883720003</v>
      </c>
      <c r="N8935" s="2">
        <v>4.6511627906979998</v>
      </c>
      <c r="O8935" s="2">
        <v>4.6511627906979998</v>
      </c>
      <c r="P8935" s="2">
        <v>3.488372093023</v>
      </c>
      <c r="Q8935" s="2">
        <v>19.767441860464999</v>
      </c>
      <c r="R8935" s="14">
        <v>27.471014492754001</v>
      </c>
    </row>
    <row r="8936" spans="3:18" x14ac:dyDescent="0.25">
      <c r="C8936" s="125"/>
      <c r="D8936" s="122"/>
      <c r="E8936" s="4" t="s">
        <v>34</v>
      </c>
      <c r="F8936" s="5"/>
      <c r="G8936" s="6">
        <v>8</v>
      </c>
      <c r="H8936" s="7">
        <v>2</v>
      </c>
      <c r="I8936" s="1">
        <v>1</v>
      </c>
      <c r="J8936" s="1">
        <v>0</v>
      </c>
      <c r="K8936" s="1">
        <v>1</v>
      </c>
      <c r="L8936" s="1">
        <v>0</v>
      </c>
      <c r="M8936" s="1">
        <v>0</v>
      </c>
      <c r="N8936" s="1">
        <v>1</v>
      </c>
      <c r="O8936" s="1">
        <v>0</v>
      </c>
      <c r="P8936" s="1">
        <v>0</v>
      </c>
      <c r="Q8936" s="1">
        <v>3</v>
      </c>
      <c r="R8936" s="33" t="s">
        <v>116</v>
      </c>
    </row>
    <row r="8937" spans="3:18" x14ac:dyDescent="0.25">
      <c r="C8937" s="125"/>
      <c r="D8937" s="122"/>
      <c r="E8937" s="9"/>
      <c r="F8937" s="10"/>
      <c r="G8937" s="8">
        <v>100</v>
      </c>
      <c r="H8937" s="13">
        <v>25</v>
      </c>
      <c r="I8937" s="2">
        <v>12.5</v>
      </c>
      <c r="J8937" s="16">
        <v>0</v>
      </c>
      <c r="K8937" s="2">
        <v>12.5</v>
      </c>
      <c r="L8937" s="16">
        <v>0</v>
      </c>
      <c r="M8937" s="16">
        <v>0</v>
      </c>
      <c r="N8937" s="2">
        <v>12.5</v>
      </c>
      <c r="O8937" s="16">
        <v>0</v>
      </c>
      <c r="P8937" s="16">
        <v>0</v>
      </c>
      <c r="Q8937" s="2">
        <v>37.5</v>
      </c>
      <c r="R8937" s="14">
        <v>24.4</v>
      </c>
    </row>
    <row r="8938" spans="3:18" x14ac:dyDescent="0.25">
      <c r="C8938" s="125"/>
      <c r="D8938" s="122"/>
      <c r="E8938" s="4" t="s">
        <v>35</v>
      </c>
      <c r="F8938" s="5"/>
      <c r="G8938" s="6">
        <v>94</v>
      </c>
      <c r="H8938" s="7">
        <v>24</v>
      </c>
      <c r="I8938" s="1">
        <v>15</v>
      </c>
      <c r="J8938" s="1">
        <v>6</v>
      </c>
      <c r="K8938" s="1">
        <v>6</v>
      </c>
      <c r="L8938" s="1">
        <v>6</v>
      </c>
      <c r="M8938" s="1">
        <v>5</v>
      </c>
      <c r="N8938" s="1">
        <v>5</v>
      </c>
      <c r="O8938" s="1">
        <v>4</v>
      </c>
      <c r="P8938" s="1">
        <v>3</v>
      </c>
      <c r="Q8938" s="1">
        <v>20</v>
      </c>
      <c r="R8938" s="33" t="s">
        <v>116</v>
      </c>
    </row>
    <row r="8939" spans="3:18" x14ac:dyDescent="0.25">
      <c r="C8939" s="125"/>
      <c r="D8939" s="122"/>
      <c r="E8939" s="9"/>
      <c r="F8939" s="10"/>
      <c r="G8939" s="8">
        <v>100</v>
      </c>
      <c r="H8939" s="13">
        <v>25.531914893617</v>
      </c>
      <c r="I8939" s="2">
        <v>15.957446808511</v>
      </c>
      <c r="J8939" s="2">
        <v>6.3829787234040003</v>
      </c>
      <c r="K8939" s="2">
        <v>6.3829787234040003</v>
      </c>
      <c r="L8939" s="2">
        <v>6.3829787234040003</v>
      </c>
      <c r="M8939" s="2">
        <v>5.3191489361700004</v>
      </c>
      <c r="N8939" s="2">
        <v>5.3191489361700004</v>
      </c>
      <c r="O8939" s="2">
        <v>4.2553191489359996</v>
      </c>
      <c r="P8939" s="2">
        <v>3.1914893617020001</v>
      </c>
      <c r="Q8939" s="2">
        <v>21.276595744681</v>
      </c>
      <c r="R8939" s="14">
        <v>27.263513513513999</v>
      </c>
    </row>
    <row r="8940" spans="3:18" x14ac:dyDescent="0.25">
      <c r="C8940" s="125"/>
      <c r="D8940" s="121" t="s">
        <v>22</v>
      </c>
      <c r="E8940" s="18" t="s">
        <v>25</v>
      </c>
      <c r="F8940" s="17"/>
      <c r="G8940" s="19">
        <v>109</v>
      </c>
      <c r="H8940" s="21">
        <v>41</v>
      </c>
      <c r="I8940" s="3">
        <v>16</v>
      </c>
      <c r="J8940" s="3">
        <v>9</v>
      </c>
      <c r="K8940" s="3">
        <v>4</v>
      </c>
      <c r="L8940" s="3">
        <v>6</v>
      </c>
      <c r="M8940" s="3">
        <v>13</v>
      </c>
      <c r="N8940" s="3">
        <v>4</v>
      </c>
      <c r="O8940" s="3">
        <v>2</v>
      </c>
      <c r="P8940" s="3">
        <v>5</v>
      </c>
      <c r="Q8940" s="3">
        <v>9</v>
      </c>
      <c r="R8940" s="72" t="s">
        <v>116</v>
      </c>
    </row>
    <row r="8941" spans="3:18" x14ac:dyDescent="0.25">
      <c r="C8941" s="125"/>
      <c r="D8941" s="122"/>
      <c r="E8941" s="9"/>
      <c r="F8941" s="10"/>
      <c r="G8941" s="8">
        <v>100</v>
      </c>
      <c r="H8941" s="13">
        <v>37.614678899083003</v>
      </c>
      <c r="I8941" s="2">
        <v>14.678899082569</v>
      </c>
      <c r="J8941" s="2">
        <v>8.2568807339449997</v>
      </c>
      <c r="K8941" s="2">
        <v>3.669724770642</v>
      </c>
      <c r="L8941" s="2">
        <v>5.5045871559629997</v>
      </c>
      <c r="M8941" s="2">
        <v>11.926605504587</v>
      </c>
      <c r="N8941" s="2">
        <v>3.669724770642</v>
      </c>
      <c r="O8941" s="2">
        <v>1.834862385321</v>
      </c>
      <c r="P8941" s="2">
        <v>4.5871559633030001</v>
      </c>
      <c r="Q8941" s="2">
        <v>8.2568807339449997</v>
      </c>
      <c r="R8941" s="14">
        <v>24.565000000000001</v>
      </c>
    </row>
    <row r="8942" spans="3:18" x14ac:dyDescent="0.25">
      <c r="C8942" s="125"/>
      <c r="D8942" s="122"/>
      <c r="E8942" s="4" t="s">
        <v>26</v>
      </c>
      <c r="F8942" s="5"/>
      <c r="G8942" s="6">
        <v>113</v>
      </c>
      <c r="H8942" s="7">
        <v>41</v>
      </c>
      <c r="I8942" s="1">
        <v>16</v>
      </c>
      <c r="J8942" s="1">
        <v>8</v>
      </c>
      <c r="K8942" s="1">
        <v>10</v>
      </c>
      <c r="L8942" s="1">
        <v>7</v>
      </c>
      <c r="M8942" s="1">
        <v>11</v>
      </c>
      <c r="N8942" s="1">
        <v>2</v>
      </c>
      <c r="O8942" s="1">
        <v>1</v>
      </c>
      <c r="P8942" s="1">
        <v>6</v>
      </c>
      <c r="Q8942" s="1">
        <v>11</v>
      </c>
      <c r="R8942" s="33" t="s">
        <v>116</v>
      </c>
    </row>
    <row r="8943" spans="3:18" x14ac:dyDescent="0.25">
      <c r="C8943" s="125"/>
      <c r="D8943" s="122"/>
      <c r="E8943" s="9"/>
      <c r="F8943" s="10"/>
      <c r="G8943" s="8">
        <v>100</v>
      </c>
      <c r="H8943" s="13">
        <v>36.283185840708001</v>
      </c>
      <c r="I8943" s="2">
        <v>14.159292035398</v>
      </c>
      <c r="J8943" s="2">
        <v>7.0796460176989999</v>
      </c>
      <c r="K8943" s="2">
        <v>8.8495575221239999</v>
      </c>
      <c r="L8943" s="2">
        <v>6.194690265487</v>
      </c>
      <c r="M8943" s="2">
        <v>9.7345132743360008</v>
      </c>
      <c r="N8943" s="2">
        <v>1.769911504425</v>
      </c>
      <c r="O8943" s="2">
        <v>0.88495575221199996</v>
      </c>
      <c r="P8943" s="2">
        <v>5.3097345132739999</v>
      </c>
      <c r="Q8943" s="2">
        <v>9.7345132743360008</v>
      </c>
      <c r="R8943" s="14">
        <v>24.303431372548999</v>
      </c>
    </row>
    <row r="8944" spans="3:18" x14ac:dyDescent="0.25">
      <c r="C8944" s="125"/>
      <c r="D8944" s="122"/>
      <c r="E8944" s="4" t="s">
        <v>27</v>
      </c>
      <c r="F8944" s="5"/>
      <c r="G8944" s="6">
        <v>37</v>
      </c>
      <c r="H8944" s="7">
        <v>17</v>
      </c>
      <c r="I8944" s="1">
        <v>7</v>
      </c>
      <c r="J8944" s="1">
        <v>2</v>
      </c>
      <c r="K8944" s="1">
        <v>0</v>
      </c>
      <c r="L8944" s="1">
        <v>2</v>
      </c>
      <c r="M8944" s="1">
        <v>1</v>
      </c>
      <c r="N8944" s="1">
        <v>1</v>
      </c>
      <c r="O8944" s="1">
        <v>0</v>
      </c>
      <c r="P8944" s="1">
        <v>1</v>
      </c>
      <c r="Q8944" s="1">
        <v>6</v>
      </c>
      <c r="R8944" s="33" t="s">
        <v>116</v>
      </c>
    </row>
    <row r="8945" spans="3:18" x14ac:dyDescent="0.25">
      <c r="C8945" s="125"/>
      <c r="D8945" s="122"/>
      <c r="E8945" s="9"/>
      <c r="F8945" s="10"/>
      <c r="G8945" s="8">
        <v>100</v>
      </c>
      <c r="H8945" s="13">
        <v>45.945945945946001</v>
      </c>
      <c r="I8945" s="2">
        <v>18.918918918919001</v>
      </c>
      <c r="J8945" s="2">
        <v>5.4054054054050003</v>
      </c>
      <c r="K8945" s="16">
        <v>0</v>
      </c>
      <c r="L8945" s="2">
        <v>5.4054054054050003</v>
      </c>
      <c r="M8945" s="2">
        <v>2.7027027027030002</v>
      </c>
      <c r="N8945" s="2">
        <v>2.7027027027030002</v>
      </c>
      <c r="O8945" s="16">
        <v>0</v>
      </c>
      <c r="P8945" s="2">
        <v>2.7027027027030002</v>
      </c>
      <c r="Q8945" s="2">
        <v>16.216216216216001</v>
      </c>
      <c r="R8945" s="14">
        <v>18.209677419355</v>
      </c>
    </row>
    <row r="8946" spans="3:18" x14ac:dyDescent="0.25">
      <c r="C8946" s="125"/>
      <c r="D8946" s="122"/>
      <c r="E8946" s="4" t="s">
        <v>28</v>
      </c>
      <c r="F8946" s="5"/>
      <c r="G8946" s="6">
        <v>20</v>
      </c>
      <c r="H8946" s="7">
        <v>12</v>
      </c>
      <c r="I8946" s="1">
        <v>0</v>
      </c>
      <c r="J8946" s="1">
        <v>1</v>
      </c>
      <c r="K8946" s="1">
        <v>3</v>
      </c>
      <c r="L8946" s="1">
        <v>1</v>
      </c>
      <c r="M8946" s="1">
        <v>1</v>
      </c>
      <c r="N8946" s="1">
        <v>0</v>
      </c>
      <c r="O8946" s="1">
        <v>0</v>
      </c>
      <c r="P8946" s="1">
        <v>0</v>
      </c>
      <c r="Q8946" s="1">
        <v>2</v>
      </c>
      <c r="R8946" s="33" t="s">
        <v>116</v>
      </c>
    </row>
    <row r="8947" spans="3:18" x14ac:dyDescent="0.25">
      <c r="C8947" s="125"/>
      <c r="D8947" s="122"/>
      <c r="E8947" s="9"/>
      <c r="F8947" s="10"/>
      <c r="G8947" s="8">
        <v>100</v>
      </c>
      <c r="H8947" s="13">
        <v>60</v>
      </c>
      <c r="I8947" s="16">
        <v>0</v>
      </c>
      <c r="J8947" s="2">
        <v>5</v>
      </c>
      <c r="K8947" s="2">
        <v>15</v>
      </c>
      <c r="L8947" s="2">
        <v>5</v>
      </c>
      <c r="M8947" s="2">
        <v>5</v>
      </c>
      <c r="N8947" s="16">
        <v>0</v>
      </c>
      <c r="O8947" s="16">
        <v>0</v>
      </c>
      <c r="P8947" s="16">
        <v>0</v>
      </c>
      <c r="Q8947" s="2">
        <v>10</v>
      </c>
      <c r="R8947" s="14">
        <v>16.222222222222001</v>
      </c>
    </row>
    <row r="8948" spans="3:18" x14ac:dyDescent="0.25">
      <c r="C8948" s="125"/>
      <c r="D8948" s="122"/>
      <c r="E8948" s="4" t="s">
        <v>29</v>
      </c>
      <c r="F8948" s="5"/>
      <c r="G8948" s="6">
        <v>6</v>
      </c>
      <c r="H8948" s="7">
        <v>6</v>
      </c>
      <c r="I8948" s="1">
        <v>0</v>
      </c>
      <c r="J8948" s="1">
        <v>0</v>
      </c>
      <c r="K8948" s="1">
        <v>0</v>
      </c>
      <c r="L8948" s="1">
        <v>0</v>
      </c>
      <c r="M8948" s="1">
        <v>0</v>
      </c>
      <c r="N8948" s="1">
        <v>0</v>
      </c>
      <c r="O8948" s="1">
        <v>0</v>
      </c>
      <c r="P8948" s="1">
        <v>0</v>
      </c>
      <c r="Q8948" s="1">
        <v>0</v>
      </c>
      <c r="R8948" s="33" t="s">
        <v>116</v>
      </c>
    </row>
    <row r="8949" spans="3:18" x14ac:dyDescent="0.25">
      <c r="C8949" s="125"/>
      <c r="D8949" s="122"/>
      <c r="E8949" s="9"/>
      <c r="F8949" s="10"/>
      <c r="G8949" s="8">
        <v>100</v>
      </c>
      <c r="H8949" s="13">
        <v>100</v>
      </c>
      <c r="I8949" s="16">
        <v>0</v>
      </c>
      <c r="J8949" s="16">
        <v>0</v>
      </c>
      <c r="K8949" s="16">
        <v>0</v>
      </c>
      <c r="L8949" s="16">
        <v>0</v>
      </c>
      <c r="M8949" s="16">
        <v>0</v>
      </c>
      <c r="N8949" s="16">
        <v>0</v>
      </c>
      <c r="O8949" s="16">
        <v>0</v>
      </c>
      <c r="P8949" s="16">
        <v>0</v>
      </c>
      <c r="Q8949" s="16">
        <v>0</v>
      </c>
      <c r="R8949" s="14">
        <v>5.666666666667</v>
      </c>
    </row>
    <row r="8950" spans="3:18" x14ac:dyDescent="0.25">
      <c r="C8950" s="125"/>
      <c r="D8950" s="122"/>
      <c r="E8950" s="4" t="s">
        <v>30</v>
      </c>
      <c r="F8950" s="5"/>
      <c r="G8950" s="6">
        <v>1</v>
      </c>
      <c r="H8950" s="7">
        <v>0</v>
      </c>
      <c r="I8950" s="1">
        <v>0</v>
      </c>
      <c r="J8950" s="1">
        <v>0</v>
      </c>
      <c r="K8950" s="1">
        <v>0</v>
      </c>
      <c r="L8950" s="1">
        <v>0</v>
      </c>
      <c r="M8950" s="1">
        <v>0</v>
      </c>
      <c r="N8950" s="1">
        <v>0</v>
      </c>
      <c r="O8950" s="1">
        <v>0</v>
      </c>
      <c r="P8950" s="1">
        <v>0</v>
      </c>
      <c r="Q8950" s="1">
        <v>1</v>
      </c>
      <c r="R8950" s="33" t="s">
        <v>116</v>
      </c>
    </row>
    <row r="8951" spans="3:18" x14ac:dyDescent="0.25">
      <c r="C8951" s="125"/>
      <c r="D8951" s="122"/>
      <c r="E8951" s="9"/>
      <c r="F8951" s="10"/>
      <c r="G8951" s="8">
        <v>100</v>
      </c>
      <c r="H8951" s="36">
        <v>0</v>
      </c>
      <c r="I8951" s="16">
        <v>0</v>
      </c>
      <c r="J8951" s="16">
        <v>0</v>
      </c>
      <c r="K8951" s="16">
        <v>0</v>
      </c>
      <c r="L8951" s="16">
        <v>0</v>
      </c>
      <c r="M8951" s="16">
        <v>0</v>
      </c>
      <c r="N8951" s="16">
        <v>0</v>
      </c>
      <c r="O8951" s="16">
        <v>0</v>
      </c>
      <c r="P8951" s="16">
        <v>0</v>
      </c>
      <c r="Q8951" s="2">
        <v>100</v>
      </c>
      <c r="R8951" s="14">
        <v>0</v>
      </c>
    </row>
    <row r="8952" spans="3:18" x14ac:dyDescent="0.25">
      <c r="C8952" s="125"/>
      <c r="D8952" s="122"/>
      <c r="E8952" s="4" t="s">
        <v>31</v>
      </c>
      <c r="F8952" s="5"/>
      <c r="G8952" s="6">
        <v>0</v>
      </c>
      <c r="H8952" s="7">
        <v>0</v>
      </c>
      <c r="I8952" s="1">
        <v>0</v>
      </c>
      <c r="J8952" s="1">
        <v>0</v>
      </c>
      <c r="K8952" s="1">
        <v>0</v>
      </c>
      <c r="L8952" s="1">
        <v>0</v>
      </c>
      <c r="M8952" s="1">
        <v>0</v>
      </c>
      <c r="N8952" s="1">
        <v>0</v>
      </c>
      <c r="O8952" s="1">
        <v>0</v>
      </c>
      <c r="P8952" s="1">
        <v>0</v>
      </c>
      <c r="Q8952" s="1">
        <v>0</v>
      </c>
      <c r="R8952" s="33" t="s">
        <v>116</v>
      </c>
    </row>
    <row r="8953" spans="3:18" x14ac:dyDescent="0.25">
      <c r="C8953" s="125"/>
      <c r="D8953" s="122"/>
      <c r="E8953" s="9"/>
      <c r="F8953" s="10"/>
      <c r="G8953" s="98">
        <v>0</v>
      </c>
      <c r="H8953" s="36">
        <v>0</v>
      </c>
      <c r="I8953" s="16">
        <v>0</v>
      </c>
      <c r="J8953" s="16">
        <v>0</v>
      </c>
      <c r="K8953" s="16">
        <v>0</v>
      </c>
      <c r="L8953" s="16">
        <v>0</v>
      </c>
      <c r="M8953" s="16">
        <v>0</v>
      </c>
      <c r="N8953" s="16">
        <v>0</v>
      </c>
      <c r="O8953" s="16">
        <v>0</v>
      </c>
      <c r="P8953" s="16">
        <v>0</v>
      </c>
      <c r="Q8953" s="16">
        <v>0</v>
      </c>
      <c r="R8953" s="32">
        <v>0</v>
      </c>
    </row>
    <row r="8954" spans="3:18" x14ac:dyDescent="0.25">
      <c r="C8954" s="125"/>
      <c r="D8954" s="122"/>
      <c r="E8954" s="4" t="s">
        <v>32</v>
      </c>
      <c r="F8954" s="5"/>
      <c r="G8954" s="6">
        <v>222</v>
      </c>
      <c r="H8954" s="7">
        <v>82</v>
      </c>
      <c r="I8954" s="1">
        <v>32</v>
      </c>
      <c r="J8954" s="1">
        <v>17</v>
      </c>
      <c r="K8954" s="1">
        <v>14</v>
      </c>
      <c r="L8954" s="1">
        <v>13</v>
      </c>
      <c r="M8954" s="1">
        <v>24</v>
      </c>
      <c r="N8954" s="1">
        <v>6</v>
      </c>
      <c r="O8954" s="1">
        <v>3</v>
      </c>
      <c r="P8954" s="1">
        <v>11</v>
      </c>
      <c r="Q8954" s="1">
        <v>20</v>
      </c>
      <c r="R8954" s="33" t="s">
        <v>116</v>
      </c>
    </row>
    <row r="8955" spans="3:18" x14ac:dyDescent="0.25">
      <c r="C8955" s="125"/>
      <c r="D8955" s="122"/>
      <c r="E8955" s="9"/>
      <c r="F8955" s="10"/>
      <c r="G8955" s="8">
        <v>100</v>
      </c>
      <c r="H8955" s="13">
        <v>36.936936936937002</v>
      </c>
      <c r="I8955" s="2">
        <v>14.414414414414001</v>
      </c>
      <c r="J8955" s="2">
        <v>7.6576576576580004</v>
      </c>
      <c r="K8955" s="2">
        <v>6.3063063063060003</v>
      </c>
      <c r="L8955" s="2">
        <v>5.8558558558560003</v>
      </c>
      <c r="M8955" s="2">
        <v>10.810810810811001</v>
      </c>
      <c r="N8955" s="2">
        <v>2.7027027027030002</v>
      </c>
      <c r="O8955" s="2">
        <v>1.351351351351</v>
      </c>
      <c r="P8955" s="2">
        <v>4.9549549549550003</v>
      </c>
      <c r="Q8955" s="2">
        <v>9.0090090090090005</v>
      </c>
      <c r="R8955" s="14">
        <v>24.432920792078999</v>
      </c>
    </row>
    <row r="8956" spans="3:18" x14ac:dyDescent="0.25">
      <c r="C8956" s="125"/>
      <c r="D8956" s="122"/>
      <c r="E8956" s="4" t="s">
        <v>33</v>
      </c>
      <c r="F8956" s="5"/>
      <c r="G8956" s="6">
        <v>57</v>
      </c>
      <c r="H8956" s="7">
        <v>29</v>
      </c>
      <c r="I8956" s="1">
        <v>7</v>
      </c>
      <c r="J8956" s="1">
        <v>3</v>
      </c>
      <c r="K8956" s="1">
        <v>3</v>
      </c>
      <c r="L8956" s="1">
        <v>3</v>
      </c>
      <c r="M8956" s="1">
        <v>2</v>
      </c>
      <c r="N8956" s="1">
        <v>1</v>
      </c>
      <c r="O8956" s="1">
        <v>0</v>
      </c>
      <c r="P8956" s="1">
        <v>1</v>
      </c>
      <c r="Q8956" s="1">
        <v>8</v>
      </c>
      <c r="R8956" s="33" t="s">
        <v>116</v>
      </c>
    </row>
    <row r="8957" spans="3:18" x14ac:dyDescent="0.25">
      <c r="C8957" s="125"/>
      <c r="D8957" s="122"/>
      <c r="E8957" s="9"/>
      <c r="F8957" s="10"/>
      <c r="G8957" s="8">
        <v>100</v>
      </c>
      <c r="H8957" s="13">
        <v>50.877192982456002</v>
      </c>
      <c r="I8957" s="2">
        <v>12.280701754386</v>
      </c>
      <c r="J8957" s="2">
        <v>5.2631578947369997</v>
      </c>
      <c r="K8957" s="2">
        <v>5.2631578947369997</v>
      </c>
      <c r="L8957" s="2">
        <v>5.2631578947369997</v>
      </c>
      <c r="M8957" s="2">
        <v>3.508771929825</v>
      </c>
      <c r="N8957" s="2">
        <v>1.7543859649119999</v>
      </c>
      <c r="O8957" s="16">
        <v>0</v>
      </c>
      <c r="P8957" s="2">
        <v>1.7543859649119999</v>
      </c>
      <c r="Q8957" s="2">
        <v>14.035087719298</v>
      </c>
      <c r="R8957" s="14">
        <v>17.479591836735</v>
      </c>
    </row>
    <row r="8958" spans="3:18" x14ac:dyDescent="0.25">
      <c r="C8958" s="125"/>
      <c r="D8958" s="122"/>
      <c r="E8958" s="4" t="s">
        <v>34</v>
      </c>
      <c r="F8958" s="5"/>
      <c r="G8958" s="6">
        <v>7</v>
      </c>
      <c r="H8958" s="7">
        <v>6</v>
      </c>
      <c r="I8958" s="1">
        <v>0</v>
      </c>
      <c r="J8958" s="1">
        <v>0</v>
      </c>
      <c r="K8958" s="1">
        <v>0</v>
      </c>
      <c r="L8958" s="1">
        <v>0</v>
      </c>
      <c r="M8958" s="1">
        <v>0</v>
      </c>
      <c r="N8958" s="1">
        <v>0</v>
      </c>
      <c r="O8958" s="1">
        <v>0</v>
      </c>
      <c r="P8958" s="1">
        <v>0</v>
      </c>
      <c r="Q8958" s="1">
        <v>1</v>
      </c>
      <c r="R8958" s="33" t="s">
        <v>116</v>
      </c>
    </row>
    <row r="8959" spans="3:18" x14ac:dyDescent="0.25">
      <c r="C8959" s="125"/>
      <c r="D8959" s="122"/>
      <c r="E8959" s="9"/>
      <c r="F8959" s="10"/>
      <c r="G8959" s="8">
        <v>100</v>
      </c>
      <c r="H8959" s="13">
        <v>85.714285714286007</v>
      </c>
      <c r="I8959" s="16">
        <v>0</v>
      </c>
      <c r="J8959" s="16">
        <v>0</v>
      </c>
      <c r="K8959" s="16">
        <v>0</v>
      </c>
      <c r="L8959" s="16">
        <v>0</v>
      </c>
      <c r="M8959" s="16">
        <v>0</v>
      </c>
      <c r="N8959" s="16">
        <v>0</v>
      </c>
      <c r="O8959" s="16">
        <v>0</v>
      </c>
      <c r="P8959" s="16">
        <v>0</v>
      </c>
      <c r="Q8959" s="2">
        <v>14.285714285714</v>
      </c>
      <c r="R8959" s="14">
        <v>5.666666666667</v>
      </c>
    </row>
    <row r="8960" spans="3:18" x14ac:dyDescent="0.25">
      <c r="C8960" s="125"/>
      <c r="D8960" s="122"/>
      <c r="E8960" s="4" t="s">
        <v>35</v>
      </c>
      <c r="F8960" s="5"/>
      <c r="G8960" s="6">
        <v>64</v>
      </c>
      <c r="H8960" s="7">
        <v>35</v>
      </c>
      <c r="I8960" s="1">
        <v>7</v>
      </c>
      <c r="J8960" s="1">
        <v>3</v>
      </c>
      <c r="K8960" s="1">
        <v>3</v>
      </c>
      <c r="L8960" s="1">
        <v>3</v>
      </c>
      <c r="M8960" s="1">
        <v>2</v>
      </c>
      <c r="N8960" s="1">
        <v>1</v>
      </c>
      <c r="O8960" s="1">
        <v>0</v>
      </c>
      <c r="P8960" s="1">
        <v>1</v>
      </c>
      <c r="Q8960" s="1">
        <v>9</v>
      </c>
      <c r="R8960" s="33" t="s">
        <v>116</v>
      </c>
    </row>
    <row r="8961" spans="3:18" x14ac:dyDescent="0.25">
      <c r="C8961" s="125"/>
      <c r="D8961" s="122"/>
      <c r="E8961" s="9"/>
      <c r="F8961" s="10"/>
      <c r="G8961" s="8">
        <v>100</v>
      </c>
      <c r="H8961" s="13">
        <v>54.6875</v>
      </c>
      <c r="I8961" s="2">
        <v>10.9375</v>
      </c>
      <c r="J8961" s="2">
        <v>4.6875</v>
      </c>
      <c r="K8961" s="2">
        <v>4.6875</v>
      </c>
      <c r="L8961" s="2">
        <v>4.6875</v>
      </c>
      <c r="M8961" s="2">
        <v>3.125</v>
      </c>
      <c r="N8961" s="2">
        <v>1.5625</v>
      </c>
      <c r="O8961" s="16">
        <v>0</v>
      </c>
      <c r="P8961" s="2">
        <v>1.5625</v>
      </c>
      <c r="Q8961" s="2">
        <v>14.0625</v>
      </c>
      <c r="R8961" s="14">
        <v>16.190909090908999</v>
      </c>
    </row>
    <row r="8962" spans="3:18" x14ac:dyDescent="0.25">
      <c r="C8962" s="121" t="s">
        <v>36</v>
      </c>
      <c r="D8962" s="121" t="s">
        <v>24</v>
      </c>
      <c r="E8962" s="18" t="s">
        <v>37</v>
      </c>
      <c r="F8962" s="17"/>
      <c r="G8962" s="19">
        <v>31</v>
      </c>
      <c r="H8962" s="21">
        <v>10</v>
      </c>
      <c r="I8962" s="3">
        <v>3</v>
      </c>
      <c r="J8962" s="3">
        <v>0</v>
      </c>
      <c r="K8962" s="3">
        <v>1</v>
      </c>
      <c r="L8962" s="3">
        <v>4</v>
      </c>
      <c r="M8962" s="3">
        <v>5</v>
      </c>
      <c r="N8962" s="3">
        <v>0</v>
      </c>
      <c r="O8962" s="3">
        <v>0</v>
      </c>
      <c r="P8962" s="3">
        <v>1</v>
      </c>
      <c r="Q8962" s="3">
        <v>7</v>
      </c>
      <c r="R8962" s="72" t="s">
        <v>116</v>
      </c>
    </row>
    <row r="8963" spans="3:18" x14ac:dyDescent="0.25">
      <c r="C8963" s="125"/>
      <c r="D8963" s="122"/>
      <c r="E8963" s="9"/>
      <c r="F8963" s="10"/>
      <c r="G8963" s="8">
        <v>100</v>
      </c>
      <c r="H8963" s="13">
        <v>32.258064516128997</v>
      </c>
      <c r="I8963" s="2">
        <v>9.6774193548389995</v>
      </c>
      <c r="J8963" s="16">
        <v>0</v>
      </c>
      <c r="K8963" s="2">
        <v>3.2258064516129998</v>
      </c>
      <c r="L8963" s="2">
        <v>12.903225806451999</v>
      </c>
      <c r="M8963" s="2">
        <v>16.129032258064999</v>
      </c>
      <c r="N8963" s="16">
        <v>0</v>
      </c>
      <c r="O8963" s="16">
        <v>0</v>
      </c>
      <c r="P8963" s="2">
        <v>3.2258064516129998</v>
      </c>
      <c r="Q8963" s="2">
        <v>22.580645161290001</v>
      </c>
      <c r="R8963" s="14">
        <v>25.435416666666999</v>
      </c>
    </row>
    <row r="8964" spans="3:18" ht="25.2" x14ac:dyDescent="0.25">
      <c r="C8964" s="125"/>
      <c r="D8964" s="122"/>
      <c r="E8964" s="4" t="s">
        <v>38</v>
      </c>
      <c r="F8964" s="5"/>
      <c r="G8964" s="6">
        <v>526</v>
      </c>
      <c r="H8964" s="7">
        <v>167</v>
      </c>
      <c r="I8964" s="1">
        <v>70</v>
      </c>
      <c r="J8964" s="1">
        <v>29</v>
      </c>
      <c r="K8964" s="1">
        <v>41</v>
      </c>
      <c r="L8964" s="1">
        <v>30</v>
      </c>
      <c r="M8964" s="1">
        <v>64</v>
      </c>
      <c r="N8964" s="1">
        <v>24</v>
      </c>
      <c r="O8964" s="1">
        <v>17</v>
      </c>
      <c r="P8964" s="1">
        <v>26</v>
      </c>
      <c r="Q8964" s="1">
        <v>58</v>
      </c>
      <c r="R8964" s="33" t="s">
        <v>116</v>
      </c>
    </row>
    <row r="8965" spans="3:18" x14ac:dyDescent="0.25">
      <c r="C8965" s="125"/>
      <c r="D8965" s="122"/>
      <c r="E8965" s="9"/>
      <c r="F8965" s="10"/>
      <c r="G8965" s="8">
        <v>100</v>
      </c>
      <c r="H8965" s="13">
        <v>31.749049429658001</v>
      </c>
      <c r="I8965" s="2">
        <v>13.307984790875</v>
      </c>
      <c r="J8965" s="2">
        <v>5.513307984791</v>
      </c>
      <c r="K8965" s="2">
        <v>7.7946768060840004</v>
      </c>
      <c r="L8965" s="2">
        <v>5.7034220532319999</v>
      </c>
      <c r="M8965" s="2">
        <v>12.167300380227999</v>
      </c>
      <c r="N8965" s="2">
        <v>4.5627376425859998</v>
      </c>
      <c r="O8965" s="2">
        <v>3.2319391634980001</v>
      </c>
      <c r="P8965" s="2">
        <v>4.9429657794680004</v>
      </c>
      <c r="Q8965" s="2">
        <v>11.026615969582</v>
      </c>
      <c r="R8965" s="14">
        <v>26.557692307692001</v>
      </c>
    </row>
    <row r="8966" spans="3:18" ht="25.2" x14ac:dyDescent="0.25">
      <c r="C8966" s="125"/>
      <c r="D8966" s="122"/>
      <c r="E8966" s="4" t="s">
        <v>39</v>
      </c>
      <c r="F8966" s="5"/>
      <c r="G8966" s="6">
        <v>39</v>
      </c>
      <c r="H8966" s="7">
        <v>7</v>
      </c>
      <c r="I8966" s="1">
        <v>4</v>
      </c>
      <c r="J8966" s="1">
        <v>4</v>
      </c>
      <c r="K8966" s="1">
        <v>3</v>
      </c>
      <c r="L8966" s="1">
        <v>6</v>
      </c>
      <c r="M8966" s="1">
        <v>8</v>
      </c>
      <c r="N8966" s="1">
        <v>0</v>
      </c>
      <c r="O8966" s="1">
        <v>2</v>
      </c>
      <c r="P8966" s="1">
        <v>0</v>
      </c>
      <c r="Q8966" s="1">
        <v>5</v>
      </c>
      <c r="R8966" s="33" t="s">
        <v>116</v>
      </c>
    </row>
    <row r="8967" spans="3:18" x14ac:dyDescent="0.25">
      <c r="C8967" s="125"/>
      <c r="D8967" s="122"/>
      <c r="E8967" s="9"/>
      <c r="F8967" s="10"/>
      <c r="G8967" s="8">
        <v>100</v>
      </c>
      <c r="H8967" s="13">
        <v>17.948717948717999</v>
      </c>
      <c r="I8967" s="2">
        <v>10.25641025641</v>
      </c>
      <c r="J8967" s="2">
        <v>10.25641025641</v>
      </c>
      <c r="K8967" s="2">
        <v>7.6923076923079998</v>
      </c>
      <c r="L8967" s="2">
        <v>15.384615384615</v>
      </c>
      <c r="M8967" s="2">
        <v>20.512820512821001</v>
      </c>
      <c r="N8967" s="16">
        <v>0</v>
      </c>
      <c r="O8967" s="2">
        <v>5.1282051282049999</v>
      </c>
      <c r="P8967" s="16">
        <v>0</v>
      </c>
      <c r="Q8967" s="2">
        <v>12.820512820513001</v>
      </c>
      <c r="R8967" s="14">
        <v>29.205882352941</v>
      </c>
    </row>
    <row r="8968" spans="3:18" ht="25.2" x14ac:dyDescent="0.25">
      <c r="C8968" s="125"/>
      <c r="D8968" s="122"/>
      <c r="E8968" s="4" t="s">
        <v>40</v>
      </c>
      <c r="F8968" s="5"/>
      <c r="G8968" s="6">
        <v>94</v>
      </c>
      <c r="H8968" s="7">
        <v>31</v>
      </c>
      <c r="I8968" s="1">
        <v>19</v>
      </c>
      <c r="J8968" s="1">
        <v>5</v>
      </c>
      <c r="K8968" s="1">
        <v>9</v>
      </c>
      <c r="L8968" s="1">
        <v>4</v>
      </c>
      <c r="M8968" s="1">
        <v>8</v>
      </c>
      <c r="N8968" s="1">
        <v>2</v>
      </c>
      <c r="O8968" s="1">
        <v>2</v>
      </c>
      <c r="P8968" s="1">
        <v>3</v>
      </c>
      <c r="Q8968" s="1">
        <v>11</v>
      </c>
      <c r="R8968" s="33" t="s">
        <v>116</v>
      </c>
    </row>
    <row r="8969" spans="3:18" x14ac:dyDescent="0.25">
      <c r="C8969" s="125"/>
      <c r="D8969" s="122"/>
      <c r="E8969" s="9"/>
      <c r="F8969" s="10"/>
      <c r="G8969" s="8">
        <v>100</v>
      </c>
      <c r="H8969" s="13">
        <v>32.978723404255</v>
      </c>
      <c r="I8969" s="2">
        <v>20.212765957447001</v>
      </c>
      <c r="J8969" s="2">
        <v>5.3191489361700004</v>
      </c>
      <c r="K8969" s="2">
        <v>9.574468085106</v>
      </c>
      <c r="L8969" s="2">
        <v>4.2553191489359996</v>
      </c>
      <c r="M8969" s="2">
        <v>8.5106382978719992</v>
      </c>
      <c r="N8969" s="2">
        <v>2.1276595744679998</v>
      </c>
      <c r="O8969" s="2">
        <v>2.1276595744679998</v>
      </c>
      <c r="P8969" s="2">
        <v>3.1914893617020001</v>
      </c>
      <c r="Q8969" s="2">
        <v>11.702127659574</v>
      </c>
      <c r="R8969" s="14">
        <v>22.83734939759</v>
      </c>
    </row>
    <row r="8970" spans="3:18" x14ac:dyDescent="0.25">
      <c r="C8970" s="125"/>
      <c r="D8970" s="122"/>
      <c r="E8970" s="4" t="s">
        <v>18</v>
      </c>
      <c r="F8970" s="5"/>
      <c r="G8970" s="6">
        <v>3</v>
      </c>
      <c r="H8970" s="7">
        <v>2</v>
      </c>
      <c r="I8970" s="1">
        <v>0</v>
      </c>
      <c r="J8970" s="1">
        <v>0</v>
      </c>
      <c r="K8970" s="1">
        <v>0</v>
      </c>
      <c r="L8970" s="1">
        <v>0</v>
      </c>
      <c r="M8970" s="1">
        <v>0</v>
      </c>
      <c r="N8970" s="1">
        <v>0</v>
      </c>
      <c r="O8970" s="1">
        <v>0</v>
      </c>
      <c r="P8970" s="1">
        <v>1</v>
      </c>
      <c r="Q8970" s="1">
        <v>0</v>
      </c>
      <c r="R8970" s="33" t="s">
        <v>116</v>
      </c>
    </row>
    <row r="8971" spans="3:18" x14ac:dyDescent="0.25">
      <c r="C8971" s="125"/>
      <c r="D8971" s="122"/>
      <c r="E8971" s="9"/>
      <c r="F8971" s="10"/>
      <c r="G8971" s="8">
        <v>100</v>
      </c>
      <c r="H8971" s="13">
        <v>66.666666666666998</v>
      </c>
      <c r="I8971" s="16">
        <v>0</v>
      </c>
      <c r="J8971" s="16">
        <v>0</v>
      </c>
      <c r="K8971" s="16">
        <v>0</v>
      </c>
      <c r="L8971" s="16">
        <v>0</v>
      </c>
      <c r="M8971" s="16">
        <v>0</v>
      </c>
      <c r="N8971" s="16">
        <v>0</v>
      </c>
      <c r="O8971" s="16">
        <v>0</v>
      </c>
      <c r="P8971" s="2">
        <v>33.333333333333002</v>
      </c>
      <c r="Q8971" s="16">
        <v>0</v>
      </c>
      <c r="R8971" s="14">
        <v>37.666666666666998</v>
      </c>
    </row>
    <row r="8972" spans="3:18" x14ac:dyDescent="0.25">
      <c r="C8972" s="125"/>
      <c r="D8972" s="121" t="s">
        <v>21</v>
      </c>
      <c r="E8972" s="18" t="s">
        <v>37</v>
      </c>
      <c r="F8972" s="17"/>
      <c r="G8972" s="19">
        <v>20</v>
      </c>
      <c r="H8972" s="21">
        <v>6</v>
      </c>
      <c r="I8972" s="3">
        <v>1</v>
      </c>
      <c r="J8972" s="3">
        <v>0</v>
      </c>
      <c r="K8972" s="3">
        <v>1</v>
      </c>
      <c r="L8972" s="3">
        <v>3</v>
      </c>
      <c r="M8972" s="3">
        <v>4</v>
      </c>
      <c r="N8972" s="3">
        <v>0</v>
      </c>
      <c r="O8972" s="3">
        <v>0</v>
      </c>
      <c r="P8972" s="3">
        <v>1</v>
      </c>
      <c r="Q8972" s="3">
        <v>4</v>
      </c>
      <c r="R8972" s="72" t="s">
        <v>116</v>
      </c>
    </row>
    <row r="8973" spans="3:18" x14ac:dyDescent="0.25">
      <c r="C8973" s="125"/>
      <c r="D8973" s="122"/>
      <c r="E8973" s="9"/>
      <c r="F8973" s="10"/>
      <c r="G8973" s="8">
        <v>100</v>
      </c>
      <c r="H8973" s="13">
        <v>30</v>
      </c>
      <c r="I8973" s="2">
        <v>5</v>
      </c>
      <c r="J8973" s="16">
        <v>0</v>
      </c>
      <c r="K8973" s="2">
        <v>5</v>
      </c>
      <c r="L8973" s="2">
        <v>15</v>
      </c>
      <c r="M8973" s="2">
        <v>20</v>
      </c>
      <c r="N8973" s="16">
        <v>0</v>
      </c>
      <c r="O8973" s="16">
        <v>0</v>
      </c>
      <c r="P8973" s="2">
        <v>5</v>
      </c>
      <c r="Q8973" s="2">
        <v>20</v>
      </c>
      <c r="R8973" s="14">
        <v>27.5</v>
      </c>
    </row>
    <row r="8974" spans="3:18" ht="25.2" x14ac:dyDescent="0.25">
      <c r="C8974" s="125"/>
      <c r="D8974" s="122"/>
      <c r="E8974" s="4" t="s">
        <v>38</v>
      </c>
      <c r="F8974" s="5"/>
      <c r="G8974" s="6">
        <v>348</v>
      </c>
      <c r="H8974" s="7">
        <v>88</v>
      </c>
      <c r="I8974" s="1">
        <v>50</v>
      </c>
      <c r="J8974" s="1">
        <v>15</v>
      </c>
      <c r="K8974" s="1">
        <v>32</v>
      </c>
      <c r="L8974" s="1">
        <v>23</v>
      </c>
      <c r="M8974" s="1">
        <v>50</v>
      </c>
      <c r="N8974" s="1">
        <v>18</v>
      </c>
      <c r="O8974" s="1">
        <v>15</v>
      </c>
      <c r="P8974" s="1">
        <v>17</v>
      </c>
      <c r="Q8974" s="1">
        <v>40</v>
      </c>
      <c r="R8974" s="33" t="s">
        <v>116</v>
      </c>
    </row>
    <row r="8975" spans="3:18" x14ac:dyDescent="0.25">
      <c r="C8975" s="125"/>
      <c r="D8975" s="122"/>
      <c r="E8975" s="9"/>
      <c r="F8975" s="10"/>
      <c r="G8975" s="8">
        <v>100</v>
      </c>
      <c r="H8975" s="13">
        <v>25.287356321838999</v>
      </c>
      <c r="I8975" s="2">
        <v>14.367816091953999</v>
      </c>
      <c r="J8975" s="2">
        <v>4.3103448275860003</v>
      </c>
      <c r="K8975" s="2">
        <v>9.1954022988510005</v>
      </c>
      <c r="L8975" s="2">
        <v>6.609195402299</v>
      </c>
      <c r="M8975" s="2">
        <v>14.367816091953999</v>
      </c>
      <c r="N8975" s="2">
        <v>5.1724137931029999</v>
      </c>
      <c r="O8975" s="2">
        <v>4.3103448275860003</v>
      </c>
      <c r="P8975" s="2">
        <v>4.885057471264</v>
      </c>
      <c r="Q8975" s="2">
        <v>11.494252873562999</v>
      </c>
      <c r="R8975" s="14">
        <v>28.636363636363999</v>
      </c>
    </row>
    <row r="8976" spans="3:18" ht="25.2" x14ac:dyDescent="0.25">
      <c r="C8976" s="125"/>
      <c r="D8976" s="122"/>
      <c r="E8976" s="4" t="s">
        <v>39</v>
      </c>
      <c r="F8976" s="5"/>
      <c r="G8976" s="6">
        <v>17</v>
      </c>
      <c r="H8976" s="7">
        <v>2</v>
      </c>
      <c r="I8976" s="1">
        <v>2</v>
      </c>
      <c r="J8976" s="1">
        <v>2</v>
      </c>
      <c r="K8976" s="1">
        <v>1</v>
      </c>
      <c r="L8976" s="1">
        <v>1</v>
      </c>
      <c r="M8976" s="1">
        <v>4</v>
      </c>
      <c r="N8976" s="1">
        <v>0</v>
      </c>
      <c r="O8976" s="1">
        <v>1</v>
      </c>
      <c r="P8976" s="1">
        <v>0</v>
      </c>
      <c r="Q8976" s="1">
        <v>4</v>
      </c>
      <c r="R8976" s="33" t="s">
        <v>116</v>
      </c>
    </row>
    <row r="8977" spans="3:18" x14ac:dyDescent="0.25">
      <c r="C8977" s="125"/>
      <c r="D8977" s="122"/>
      <c r="E8977" s="9"/>
      <c r="F8977" s="10"/>
      <c r="G8977" s="8">
        <v>100</v>
      </c>
      <c r="H8977" s="13">
        <v>11.764705882353001</v>
      </c>
      <c r="I8977" s="2">
        <v>11.764705882353001</v>
      </c>
      <c r="J8977" s="2">
        <v>11.764705882353001</v>
      </c>
      <c r="K8977" s="2">
        <v>5.8823529411760003</v>
      </c>
      <c r="L8977" s="2">
        <v>5.8823529411760003</v>
      </c>
      <c r="M8977" s="2">
        <v>23.529411764706001</v>
      </c>
      <c r="N8977" s="16">
        <v>0</v>
      </c>
      <c r="O8977" s="2">
        <v>5.8823529411760003</v>
      </c>
      <c r="P8977" s="16">
        <v>0</v>
      </c>
      <c r="Q8977" s="2">
        <v>23.529411764706001</v>
      </c>
      <c r="R8977" s="14">
        <v>29.846153846153999</v>
      </c>
    </row>
    <row r="8978" spans="3:18" ht="25.2" x14ac:dyDescent="0.25">
      <c r="C8978" s="125"/>
      <c r="D8978" s="122"/>
      <c r="E8978" s="4" t="s">
        <v>40</v>
      </c>
      <c r="F8978" s="5"/>
      <c r="G8978" s="6">
        <v>20</v>
      </c>
      <c r="H8978" s="7">
        <v>3</v>
      </c>
      <c r="I8978" s="1">
        <v>4</v>
      </c>
      <c r="J8978" s="1">
        <v>1</v>
      </c>
      <c r="K8978" s="1">
        <v>3</v>
      </c>
      <c r="L8978" s="1">
        <v>1</v>
      </c>
      <c r="M8978" s="1">
        <v>1</v>
      </c>
      <c r="N8978" s="1">
        <v>1</v>
      </c>
      <c r="O8978" s="1">
        <v>2</v>
      </c>
      <c r="P8978" s="1">
        <v>0</v>
      </c>
      <c r="Q8978" s="1">
        <v>4</v>
      </c>
      <c r="R8978" s="33" t="s">
        <v>116</v>
      </c>
    </row>
    <row r="8979" spans="3:18" x14ac:dyDescent="0.25">
      <c r="C8979" s="125"/>
      <c r="D8979" s="122"/>
      <c r="E8979" s="9"/>
      <c r="F8979" s="10"/>
      <c r="G8979" s="8">
        <v>100</v>
      </c>
      <c r="H8979" s="13">
        <v>15</v>
      </c>
      <c r="I8979" s="2">
        <v>20</v>
      </c>
      <c r="J8979" s="2">
        <v>5</v>
      </c>
      <c r="K8979" s="2">
        <v>15</v>
      </c>
      <c r="L8979" s="2">
        <v>5</v>
      </c>
      <c r="M8979" s="2">
        <v>5</v>
      </c>
      <c r="N8979" s="2">
        <v>5</v>
      </c>
      <c r="O8979" s="2">
        <v>10</v>
      </c>
      <c r="P8979" s="16">
        <v>0</v>
      </c>
      <c r="Q8979" s="2">
        <v>20</v>
      </c>
      <c r="R8979" s="14">
        <v>28.75</v>
      </c>
    </row>
    <row r="8980" spans="3:18" x14ac:dyDescent="0.25">
      <c r="C8980" s="125"/>
      <c r="D8980" s="122"/>
      <c r="E8980" s="4" t="s">
        <v>18</v>
      </c>
      <c r="F8980" s="5"/>
      <c r="G8980" s="6">
        <v>2</v>
      </c>
      <c r="H8980" s="7">
        <v>1</v>
      </c>
      <c r="I8980" s="1">
        <v>0</v>
      </c>
      <c r="J8980" s="1">
        <v>0</v>
      </c>
      <c r="K8980" s="1">
        <v>0</v>
      </c>
      <c r="L8980" s="1">
        <v>0</v>
      </c>
      <c r="M8980" s="1">
        <v>0</v>
      </c>
      <c r="N8980" s="1">
        <v>0</v>
      </c>
      <c r="O8980" s="1">
        <v>0</v>
      </c>
      <c r="P8980" s="1">
        <v>1</v>
      </c>
      <c r="Q8980" s="1">
        <v>0</v>
      </c>
      <c r="R8980" s="33" t="s">
        <v>116</v>
      </c>
    </row>
    <row r="8981" spans="3:18" x14ac:dyDescent="0.25">
      <c r="C8981" s="125"/>
      <c r="D8981" s="122"/>
      <c r="E8981" s="9"/>
      <c r="F8981" s="10"/>
      <c r="G8981" s="8">
        <v>100</v>
      </c>
      <c r="H8981" s="13">
        <v>50</v>
      </c>
      <c r="I8981" s="16">
        <v>0</v>
      </c>
      <c r="J8981" s="16">
        <v>0</v>
      </c>
      <c r="K8981" s="16">
        <v>0</v>
      </c>
      <c r="L8981" s="16">
        <v>0</v>
      </c>
      <c r="M8981" s="16">
        <v>0</v>
      </c>
      <c r="N8981" s="16">
        <v>0</v>
      </c>
      <c r="O8981" s="16">
        <v>0</v>
      </c>
      <c r="P8981" s="2">
        <v>50</v>
      </c>
      <c r="Q8981" s="16">
        <v>0</v>
      </c>
      <c r="R8981" s="14">
        <v>53.5</v>
      </c>
    </row>
    <row r="8982" spans="3:18" x14ac:dyDescent="0.25">
      <c r="C8982" s="125"/>
      <c r="D8982" s="121" t="s">
        <v>22</v>
      </c>
      <c r="E8982" s="18" t="s">
        <v>37</v>
      </c>
      <c r="F8982" s="17"/>
      <c r="G8982" s="19">
        <v>11</v>
      </c>
      <c r="H8982" s="21">
        <v>4</v>
      </c>
      <c r="I8982" s="3">
        <v>2</v>
      </c>
      <c r="J8982" s="3">
        <v>0</v>
      </c>
      <c r="K8982" s="3">
        <v>0</v>
      </c>
      <c r="L8982" s="3">
        <v>1</v>
      </c>
      <c r="M8982" s="3">
        <v>1</v>
      </c>
      <c r="N8982" s="3">
        <v>0</v>
      </c>
      <c r="O8982" s="3">
        <v>0</v>
      </c>
      <c r="P8982" s="3">
        <v>0</v>
      </c>
      <c r="Q8982" s="3">
        <v>3</v>
      </c>
      <c r="R8982" s="72" t="s">
        <v>116</v>
      </c>
    </row>
    <row r="8983" spans="3:18" x14ac:dyDescent="0.25">
      <c r="C8983" s="125"/>
      <c r="D8983" s="122"/>
      <c r="E8983" s="9"/>
      <c r="F8983" s="10"/>
      <c r="G8983" s="8">
        <v>100</v>
      </c>
      <c r="H8983" s="13">
        <v>36.363636363635997</v>
      </c>
      <c r="I8983" s="2">
        <v>18.181818181817999</v>
      </c>
      <c r="J8983" s="16">
        <v>0</v>
      </c>
      <c r="K8983" s="16">
        <v>0</v>
      </c>
      <c r="L8983" s="2">
        <v>9.0909090909089993</v>
      </c>
      <c r="M8983" s="2">
        <v>9.0909090909089993</v>
      </c>
      <c r="N8983" s="16">
        <v>0</v>
      </c>
      <c r="O8983" s="16">
        <v>0</v>
      </c>
      <c r="P8983" s="16">
        <v>0</v>
      </c>
      <c r="Q8983" s="2">
        <v>27.272727272727</v>
      </c>
      <c r="R8983" s="14">
        <v>21.306249999999999</v>
      </c>
    </row>
    <row r="8984" spans="3:18" ht="25.2" x14ac:dyDescent="0.25">
      <c r="C8984" s="125"/>
      <c r="D8984" s="122"/>
      <c r="E8984" s="4" t="s">
        <v>38</v>
      </c>
      <c r="F8984" s="5"/>
      <c r="G8984" s="6">
        <v>178</v>
      </c>
      <c r="H8984" s="7">
        <v>79</v>
      </c>
      <c r="I8984" s="1">
        <v>20</v>
      </c>
      <c r="J8984" s="1">
        <v>14</v>
      </c>
      <c r="K8984" s="1">
        <v>9</v>
      </c>
      <c r="L8984" s="1">
        <v>7</v>
      </c>
      <c r="M8984" s="1">
        <v>14</v>
      </c>
      <c r="N8984" s="1">
        <v>6</v>
      </c>
      <c r="O8984" s="1">
        <v>2</v>
      </c>
      <c r="P8984" s="1">
        <v>9</v>
      </c>
      <c r="Q8984" s="1">
        <v>18</v>
      </c>
      <c r="R8984" s="33" t="s">
        <v>116</v>
      </c>
    </row>
    <row r="8985" spans="3:18" x14ac:dyDescent="0.25">
      <c r="C8985" s="125"/>
      <c r="D8985" s="122"/>
      <c r="E8985" s="9"/>
      <c r="F8985" s="10"/>
      <c r="G8985" s="8">
        <v>100</v>
      </c>
      <c r="H8985" s="13">
        <v>44.382022471909998</v>
      </c>
      <c r="I8985" s="2">
        <v>11.23595505618</v>
      </c>
      <c r="J8985" s="2">
        <v>7.8651685393259996</v>
      </c>
      <c r="K8985" s="2">
        <v>5.0561797752809996</v>
      </c>
      <c r="L8985" s="2">
        <v>3.9325842696629998</v>
      </c>
      <c r="M8985" s="2">
        <v>7.8651685393259996</v>
      </c>
      <c r="N8985" s="2">
        <v>3.3707865168539999</v>
      </c>
      <c r="O8985" s="2">
        <v>1.123595505618</v>
      </c>
      <c r="P8985" s="2">
        <v>5.0561797752809996</v>
      </c>
      <c r="Q8985" s="2">
        <v>10.112359550561999</v>
      </c>
      <c r="R8985" s="14">
        <v>22.556249999999999</v>
      </c>
    </row>
    <row r="8986" spans="3:18" ht="25.2" x14ac:dyDescent="0.25">
      <c r="C8986" s="125"/>
      <c r="D8986" s="122"/>
      <c r="E8986" s="4" t="s">
        <v>39</v>
      </c>
      <c r="F8986" s="5"/>
      <c r="G8986" s="6">
        <v>22</v>
      </c>
      <c r="H8986" s="7">
        <v>5</v>
      </c>
      <c r="I8986" s="1">
        <v>2</v>
      </c>
      <c r="J8986" s="1">
        <v>2</v>
      </c>
      <c r="K8986" s="1">
        <v>2</v>
      </c>
      <c r="L8986" s="1">
        <v>5</v>
      </c>
      <c r="M8986" s="1">
        <v>4</v>
      </c>
      <c r="N8986" s="1">
        <v>0</v>
      </c>
      <c r="O8986" s="1">
        <v>1</v>
      </c>
      <c r="P8986" s="1">
        <v>0</v>
      </c>
      <c r="Q8986" s="1">
        <v>1</v>
      </c>
      <c r="R8986" s="33" t="s">
        <v>116</v>
      </c>
    </row>
    <row r="8987" spans="3:18" x14ac:dyDescent="0.25">
      <c r="C8987" s="125"/>
      <c r="D8987" s="122"/>
      <c r="E8987" s="9"/>
      <c r="F8987" s="10"/>
      <c r="G8987" s="8">
        <v>100</v>
      </c>
      <c r="H8987" s="13">
        <v>22.727272727273</v>
      </c>
      <c r="I8987" s="2">
        <v>9.0909090909089993</v>
      </c>
      <c r="J8987" s="2">
        <v>9.0909090909089993</v>
      </c>
      <c r="K8987" s="2">
        <v>9.0909090909089993</v>
      </c>
      <c r="L8987" s="2">
        <v>22.727272727273</v>
      </c>
      <c r="M8987" s="2">
        <v>18.181818181817999</v>
      </c>
      <c r="N8987" s="16">
        <v>0</v>
      </c>
      <c r="O8987" s="2">
        <v>4.5454545454549997</v>
      </c>
      <c r="P8987" s="16">
        <v>0</v>
      </c>
      <c r="Q8987" s="2">
        <v>4.5454545454549997</v>
      </c>
      <c r="R8987" s="14">
        <v>28.809523809523998</v>
      </c>
    </row>
    <row r="8988" spans="3:18" ht="25.2" x14ac:dyDescent="0.25">
      <c r="C8988" s="125"/>
      <c r="D8988" s="122"/>
      <c r="E8988" s="4" t="s">
        <v>40</v>
      </c>
      <c r="F8988" s="5"/>
      <c r="G8988" s="6">
        <v>74</v>
      </c>
      <c r="H8988" s="7">
        <v>28</v>
      </c>
      <c r="I8988" s="1">
        <v>15</v>
      </c>
      <c r="J8988" s="1">
        <v>4</v>
      </c>
      <c r="K8988" s="1">
        <v>6</v>
      </c>
      <c r="L8988" s="1">
        <v>3</v>
      </c>
      <c r="M8988" s="1">
        <v>7</v>
      </c>
      <c r="N8988" s="1">
        <v>1</v>
      </c>
      <c r="O8988" s="1">
        <v>0</v>
      </c>
      <c r="P8988" s="1">
        <v>3</v>
      </c>
      <c r="Q8988" s="1">
        <v>7</v>
      </c>
      <c r="R8988" s="33" t="s">
        <v>116</v>
      </c>
    </row>
    <row r="8989" spans="3:18" x14ac:dyDescent="0.25">
      <c r="C8989" s="125"/>
      <c r="D8989" s="122"/>
      <c r="E8989" s="9"/>
      <c r="F8989" s="10"/>
      <c r="G8989" s="8">
        <v>100</v>
      </c>
      <c r="H8989" s="13">
        <v>37.837837837838002</v>
      </c>
      <c r="I8989" s="2">
        <v>20.27027027027</v>
      </c>
      <c r="J8989" s="2">
        <v>5.4054054054050003</v>
      </c>
      <c r="K8989" s="2">
        <v>8.1081081081080004</v>
      </c>
      <c r="L8989" s="2">
        <v>4.0540540540540002</v>
      </c>
      <c r="M8989" s="2">
        <v>9.4594594594589996</v>
      </c>
      <c r="N8989" s="2">
        <v>1.351351351351</v>
      </c>
      <c r="O8989" s="16">
        <v>0</v>
      </c>
      <c r="P8989" s="2">
        <v>4.0540540540540002</v>
      </c>
      <c r="Q8989" s="2">
        <v>9.4594594594589996</v>
      </c>
      <c r="R8989" s="14">
        <v>21.425373134328002</v>
      </c>
    </row>
    <row r="8990" spans="3:18" x14ac:dyDescent="0.25">
      <c r="C8990" s="125"/>
      <c r="D8990" s="122"/>
      <c r="E8990" s="4" t="s">
        <v>18</v>
      </c>
      <c r="F8990" s="5"/>
      <c r="G8990" s="6">
        <v>1</v>
      </c>
      <c r="H8990" s="7">
        <v>1</v>
      </c>
      <c r="I8990" s="1">
        <v>0</v>
      </c>
      <c r="J8990" s="1">
        <v>0</v>
      </c>
      <c r="K8990" s="1">
        <v>0</v>
      </c>
      <c r="L8990" s="1">
        <v>0</v>
      </c>
      <c r="M8990" s="1">
        <v>0</v>
      </c>
      <c r="N8990" s="1">
        <v>0</v>
      </c>
      <c r="O8990" s="1">
        <v>0</v>
      </c>
      <c r="P8990" s="1">
        <v>0</v>
      </c>
      <c r="Q8990" s="1">
        <v>0</v>
      </c>
      <c r="R8990" s="33" t="s">
        <v>116</v>
      </c>
    </row>
    <row r="8991" spans="3:18" x14ac:dyDescent="0.25">
      <c r="C8991" s="125"/>
      <c r="D8991" s="122"/>
      <c r="E8991" s="9"/>
      <c r="F8991" s="10"/>
      <c r="G8991" s="8">
        <v>100</v>
      </c>
      <c r="H8991" s="13">
        <v>100</v>
      </c>
      <c r="I8991" s="16">
        <v>0</v>
      </c>
      <c r="J8991" s="16">
        <v>0</v>
      </c>
      <c r="K8991" s="16">
        <v>0</v>
      </c>
      <c r="L8991" s="16">
        <v>0</v>
      </c>
      <c r="M8991" s="16">
        <v>0</v>
      </c>
      <c r="N8991" s="16">
        <v>0</v>
      </c>
      <c r="O8991" s="16">
        <v>0</v>
      </c>
      <c r="P8991" s="16">
        <v>0</v>
      </c>
      <c r="Q8991" s="16">
        <v>0</v>
      </c>
      <c r="R8991" s="14">
        <v>6</v>
      </c>
    </row>
    <row r="8992" spans="3:18" ht="25.2" x14ac:dyDescent="0.25">
      <c r="C8992" s="121" t="s">
        <v>41</v>
      </c>
      <c r="D8992" s="119" t="s">
        <v>20</v>
      </c>
      <c r="E8992" s="18" t="s">
        <v>42</v>
      </c>
      <c r="F8992" s="17"/>
      <c r="G8992" s="19">
        <v>94</v>
      </c>
      <c r="H8992" s="21">
        <v>26</v>
      </c>
      <c r="I8992" s="3">
        <v>11</v>
      </c>
      <c r="J8992" s="3">
        <v>5</v>
      </c>
      <c r="K8992" s="3">
        <v>6</v>
      </c>
      <c r="L8992" s="3">
        <v>12</v>
      </c>
      <c r="M8992" s="3">
        <v>12</v>
      </c>
      <c r="N8992" s="3">
        <v>2</v>
      </c>
      <c r="O8992" s="3">
        <v>2</v>
      </c>
      <c r="P8992" s="3">
        <v>3</v>
      </c>
      <c r="Q8992" s="3">
        <v>15</v>
      </c>
      <c r="R8992" s="72" t="s">
        <v>116</v>
      </c>
    </row>
    <row r="8993" spans="3:18" x14ac:dyDescent="0.25">
      <c r="C8993" s="125"/>
      <c r="D8993" s="120"/>
      <c r="E8993" s="9"/>
      <c r="F8993" s="10"/>
      <c r="G8993" s="8">
        <v>100</v>
      </c>
      <c r="H8993" s="13">
        <v>27.659574468085001</v>
      </c>
      <c r="I8993" s="2">
        <v>11.702127659574</v>
      </c>
      <c r="J8993" s="2">
        <v>5.3191489361700004</v>
      </c>
      <c r="K8993" s="2">
        <v>6.3829787234040003</v>
      </c>
      <c r="L8993" s="2">
        <v>12.765957446809001</v>
      </c>
      <c r="M8993" s="2">
        <v>12.765957446809001</v>
      </c>
      <c r="N8993" s="2">
        <v>2.1276595744679998</v>
      </c>
      <c r="O8993" s="2">
        <v>2.1276595744679998</v>
      </c>
      <c r="P8993" s="2">
        <v>3.1914893617020001</v>
      </c>
      <c r="Q8993" s="2">
        <v>15.957446808511</v>
      </c>
      <c r="R8993" s="14">
        <v>26.372784810127001</v>
      </c>
    </row>
    <row r="8994" spans="3:18" ht="25.2" x14ac:dyDescent="0.25">
      <c r="C8994" s="125"/>
      <c r="D8994" s="120"/>
      <c r="E8994" s="4" t="s">
        <v>43</v>
      </c>
      <c r="F8994" s="5"/>
      <c r="G8994" s="6">
        <v>495</v>
      </c>
      <c r="H8994" s="7">
        <v>158</v>
      </c>
      <c r="I8994" s="1">
        <v>66</v>
      </c>
      <c r="J8994" s="1">
        <v>29</v>
      </c>
      <c r="K8994" s="1">
        <v>39</v>
      </c>
      <c r="L8994" s="1">
        <v>29</v>
      </c>
      <c r="M8994" s="1">
        <v>58</v>
      </c>
      <c r="N8994" s="1">
        <v>22</v>
      </c>
      <c r="O8994" s="1">
        <v>16</v>
      </c>
      <c r="P8994" s="1">
        <v>24</v>
      </c>
      <c r="Q8994" s="1">
        <v>54</v>
      </c>
      <c r="R8994" s="33" t="s">
        <v>116</v>
      </c>
    </row>
    <row r="8995" spans="3:18" x14ac:dyDescent="0.25">
      <c r="C8995" s="125"/>
      <c r="D8995" s="120"/>
      <c r="E8995" s="9"/>
      <c r="F8995" s="10"/>
      <c r="G8995" s="8">
        <v>100</v>
      </c>
      <c r="H8995" s="13">
        <v>31.919191919191999</v>
      </c>
      <c r="I8995" s="2">
        <v>13.333333333333</v>
      </c>
      <c r="J8995" s="2">
        <v>5.8585858585860002</v>
      </c>
      <c r="K8995" s="2">
        <v>7.8787878787879997</v>
      </c>
      <c r="L8995" s="2">
        <v>5.8585858585860002</v>
      </c>
      <c r="M8995" s="2">
        <v>11.717171717172</v>
      </c>
      <c r="N8995" s="2">
        <v>4.4444444444439997</v>
      </c>
      <c r="O8995" s="2">
        <v>3.232323232323</v>
      </c>
      <c r="P8995" s="2">
        <v>4.8484848484849996</v>
      </c>
      <c r="Q8995" s="2">
        <v>10.909090909091001</v>
      </c>
      <c r="R8995" s="14">
        <v>26.325396825397</v>
      </c>
    </row>
    <row r="8996" spans="3:18" ht="25.2" x14ac:dyDescent="0.25">
      <c r="C8996" s="125"/>
      <c r="D8996" s="120"/>
      <c r="E8996" s="4" t="s">
        <v>44</v>
      </c>
      <c r="F8996" s="5"/>
      <c r="G8996" s="6">
        <v>41</v>
      </c>
      <c r="H8996" s="7">
        <v>13</v>
      </c>
      <c r="I8996" s="1">
        <v>5</v>
      </c>
      <c r="J8996" s="1">
        <v>1</v>
      </c>
      <c r="K8996" s="1">
        <v>1</v>
      </c>
      <c r="L8996" s="1">
        <v>4</v>
      </c>
      <c r="M8996" s="1">
        <v>10</v>
      </c>
      <c r="N8996" s="1">
        <v>1</v>
      </c>
      <c r="O8996" s="1">
        <v>0</v>
      </c>
      <c r="P8996" s="1">
        <v>2</v>
      </c>
      <c r="Q8996" s="1">
        <v>4</v>
      </c>
      <c r="R8996" s="33" t="s">
        <v>116</v>
      </c>
    </row>
    <row r="8997" spans="3:18" x14ac:dyDescent="0.25">
      <c r="C8997" s="125"/>
      <c r="D8997" s="120"/>
      <c r="E8997" s="9"/>
      <c r="F8997" s="10"/>
      <c r="G8997" s="8">
        <v>100</v>
      </c>
      <c r="H8997" s="13">
        <v>31.707317073171001</v>
      </c>
      <c r="I8997" s="2">
        <v>12.195121951220001</v>
      </c>
      <c r="J8997" s="2">
        <v>2.4390243902440001</v>
      </c>
      <c r="K8997" s="2">
        <v>2.4390243902440001</v>
      </c>
      <c r="L8997" s="2">
        <v>9.7560975609760003</v>
      </c>
      <c r="M8997" s="2">
        <v>24.390243902439</v>
      </c>
      <c r="N8997" s="2">
        <v>2.4390243902440001</v>
      </c>
      <c r="O8997" s="16">
        <v>0</v>
      </c>
      <c r="P8997" s="2">
        <v>4.8780487804880002</v>
      </c>
      <c r="Q8997" s="2">
        <v>9.7560975609760003</v>
      </c>
      <c r="R8997" s="14">
        <v>26.918918918919001</v>
      </c>
    </row>
    <row r="8998" spans="3:18" ht="25.2" x14ac:dyDescent="0.25">
      <c r="C8998" s="125"/>
      <c r="D8998" s="120"/>
      <c r="E8998" s="4" t="s">
        <v>45</v>
      </c>
      <c r="F8998" s="5"/>
      <c r="G8998" s="6">
        <v>276</v>
      </c>
      <c r="H8998" s="7">
        <v>96</v>
      </c>
      <c r="I8998" s="1">
        <v>37</v>
      </c>
      <c r="J8998" s="1">
        <v>13</v>
      </c>
      <c r="K8998" s="1">
        <v>20</v>
      </c>
      <c r="L8998" s="1">
        <v>17</v>
      </c>
      <c r="M8998" s="1">
        <v>30</v>
      </c>
      <c r="N8998" s="1">
        <v>10</v>
      </c>
      <c r="O8998" s="1">
        <v>8</v>
      </c>
      <c r="P8998" s="1">
        <v>16</v>
      </c>
      <c r="Q8998" s="1">
        <v>29</v>
      </c>
      <c r="R8998" s="33" t="s">
        <v>116</v>
      </c>
    </row>
    <row r="8999" spans="3:18" x14ac:dyDescent="0.25">
      <c r="C8999" s="125"/>
      <c r="D8999" s="120"/>
      <c r="E8999" s="9"/>
      <c r="F8999" s="10"/>
      <c r="G8999" s="8">
        <v>100</v>
      </c>
      <c r="H8999" s="13">
        <v>34.782608695652002</v>
      </c>
      <c r="I8999" s="2">
        <v>13.405797101449</v>
      </c>
      <c r="J8999" s="2">
        <v>4.7101449275359997</v>
      </c>
      <c r="K8999" s="2">
        <v>7.2463768115939997</v>
      </c>
      <c r="L8999" s="2">
        <v>6.1594202898550003</v>
      </c>
      <c r="M8999" s="2">
        <v>10.869565217390999</v>
      </c>
      <c r="N8999" s="2">
        <v>3.6231884057969999</v>
      </c>
      <c r="O8999" s="2">
        <v>2.898550724638</v>
      </c>
      <c r="P8999" s="2">
        <v>5.7971014492749999</v>
      </c>
      <c r="Q8999" s="2">
        <v>10.507246376812001</v>
      </c>
      <c r="R8999" s="14">
        <v>25.876518218623001</v>
      </c>
    </row>
    <row r="9000" spans="3:18" ht="25.2" x14ac:dyDescent="0.25">
      <c r="C9000" s="125"/>
      <c r="D9000" s="120"/>
      <c r="E9000" s="4" t="s">
        <v>46</v>
      </c>
      <c r="F9000" s="5"/>
      <c r="G9000" s="6">
        <v>18</v>
      </c>
      <c r="H9000" s="7">
        <v>8</v>
      </c>
      <c r="I9000" s="1">
        <v>6</v>
      </c>
      <c r="J9000" s="1">
        <v>0</v>
      </c>
      <c r="K9000" s="1">
        <v>1</v>
      </c>
      <c r="L9000" s="1">
        <v>0</v>
      </c>
      <c r="M9000" s="1">
        <v>1</v>
      </c>
      <c r="N9000" s="1">
        <v>1</v>
      </c>
      <c r="O9000" s="1">
        <v>0</v>
      </c>
      <c r="P9000" s="1">
        <v>0</v>
      </c>
      <c r="Q9000" s="1">
        <v>1</v>
      </c>
      <c r="R9000" s="33" t="s">
        <v>116</v>
      </c>
    </row>
    <row r="9001" spans="3:18" x14ac:dyDescent="0.25">
      <c r="C9001" s="125"/>
      <c r="D9001" s="120"/>
      <c r="E9001" s="9"/>
      <c r="F9001" s="10"/>
      <c r="G9001" s="8">
        <v>100</v>
      </c>
      <c r="H9001" s="13">
        <v>44.444444444444002</v>
      </c>
      <c r="I9001" s="2">
        <v>33.333333333333002</v>
      </c>
      <c r="J9001" s="16">
        <v>0</v>
      </c>
      <c r="K9001" s="2">
        <v>5.5555555555560003</v>
      </c>
      <c r="L9001" s="16">
        <v>0</v>
      </c>
      <c r="M9001" s="2">
        <v>5.5555555555560003</v>
      </c>
      <c r="N9001" s="2">
        <v>5.5555555555560003</v>
      </c>
      <c r="O9001" s="16">
        <v>0</v>
      </c>
      <c r="P9001" s="16">
        <v>0</v>
      </c>
      <c r="Q9001" s="2">
        <v>5.5555555555560003</v>
      </c>
      <c r="R9001" s="14">
        <v>17.647058823529001</v>
      </c>
    </row>
    <row r="9002" spans="3:18" x14ac:dyDescent="0.25">
      <c r="C9002" s="125"/>
      <c r="D9002" s="120"/>
      <c r="E9002" s="4" t="s">
        <v>18</v>
      </c>
      <c r="F9002" s="5"/>
      <c r="G9002" s="6">
        <v>5</v>
      </c>
      <c r="H9002" s="7">
        <v>2</v>
      </c>
      <c r="I9002" s="1">
        <v>0</v>
      </c>
      <c r="J9002" s="1">
        <v>0</v>
      </c>
      <c r="K9002" s="1">
        <v>0</v>
      </c>
      <c r="L9002" s="1">
        <v>0</v>
      </c>
      <c r="M9002" s="1">
        <v>0</v>
      </c>
      <c r="N9002" s="1">
        <v>0</v>
      </c>
      <c r="O9002" s="1">
        <v>1</v>
      </c>
      <c r="P9002" s="1">
        <v>2</v>
      </c>
      <c r="Q9002" s="1">
        <v>0</v>
      </c>
      <c r="R9002" s="33" t="s">
        <v>116</v>
      </c>
    </row>
    <row r="9003" spans="3:18" x14ac:dyDescent="0.25">
      <c r="C9003" s="125"/>
      <c r="D9003" s="120"/>
      <c r="E9003" s="9"/>
      <c r="F9003" s="10"/>
      <c r="G9003" s="8">
        <v>100</v>
      </c>
      <c r="H9003" s="13">
        <v>40</v>
      </c>
      <c r="I9003" s="16">
        <v>0</v>
      </c>
      <c r="J9003" s="16">
        <v>0</v>
      </c>
      <c r="K9003" s="16">
        <v>0</v>
      </c>
      <c r="L9003" s="16">
        <v>0</v>
      </c>
      <c r="M9003" s="16">
        <v>0</v>
      </c>
      <c r="N9003" s="16">
        <v>0</v>
      </c>
      <c r="O9003" s="2">
        <v>20</v>
      </c>
      <c r="P9003" s="2">
        <v>40</v>
      </c>
      <c r="Q9003" s="16">
        <v>0</v>
      </c>
      <c r="R9003" s="14">
        <v>48.6</v>
      </c>
    </row>
    <row r="9004" spans="3:18" x14ac:dyDescent="0.25">
      <c r="C9004" s="121" t="s">
        <v>47</v>
      </c>
      <c r="D9004" s="119" t="s">
        <v>20</v>
      </c>
      <c r="E9004" s="18" t="s">
        <v>48</v>
      </c>
      <c r="F9004" s="17"/>
      <c r="G9004" s="19">
        <v>94</v>
      </c>
      <c r="H9004" s="21">
        <v>26</v>
      </c>
      <c r="I9004" s="3">
        <v>11</v>
      </c>
      <c r="J9004" s="3">
        <v>5</v>
      </c>
      <c r="K9004" s="3">
        <v>6</v>
      </c>
      <c r="L9004" s="3">
        <v>12</v>
      </c>
      <c r="M9004" s="3">
        <v>12</v>
      </c>
      <c r="N9004" s="3">
        <v>2</v>
      </c>
      <c r="O9004" s="3">
        <v>2</v>
      </c>
      <c r="P9004" s="3">
        <v>3</v>
      </c>
      <c r="Q9004" s="3">
        <v>15</v>
      </c>
      <c r="R9004" s="72" t="s">
        <v>116</v>
      </c>
    </row>
    <row r="9005" spans="3:18" x14ac:dyDescent="0.25">
      <c r="C9005" s="125"/>
      <c r="D9005" s="120"/>
      <c r="E9005" s="9"/>
      <c r="F9005" s="10"/>
      <c r="G9005" s="8">
        <v>100</v>
      </c>
      <c r="H9005" s="13">
        <v>27.659574468085001</v>
      </c>
      <c r="I9005" s="2">
        <v>11.702127659574</v>
      </c>
      <c r="J9005" s="2">
        <v>5.3191489361700004</v>
      </c>
      <c r="K9005" s="2">
        <v>6.3829787234040003</v>
      </c>
      <c r="L9005" s="2">
        <v>12.765957446809001</v>
      </c>
      <c r="M9005" s="2">
        <v>12.765957446809001</v>
      </c>
      <c r="N9005" s="2">
        <v>2.1276595744679998</v>
      </c>
      <c r="O9005" s="2">
        <v>2.1276595744679998</v>
      </c>
      <c r="P9005" s="2">
        <v>3.1914893617020001</v>
      </c>
      <c r="Q9005" s="2">
        <v>15.957446808511</v>
      </c>
      <c r="R9005" s="14">
        <v>26.372784810127001</v>
      </c>
    </row>
    <row r="9006" spans="3:18" x14ac:dyDescent="0.25">
      <c r="C9006" s="125"/>
      <c r="D9006" s="120"/>
      <c r="E9006" s="4" t="s">
        <v>49</v>
      </c>
      <c r="F9006" s="5"/>
      <c r="G9006" s="6">
        <v>332</v>
      </c>
      <c r="H9006" s="7">
        <v>102</v>
      </c>
      <c r="I9006" s="1">
        <v>49</v>
      </c>
      <c r="J9006" s="1">
        <v>21</v>
      </c>
      <c r="K9006" s="1">
        <v>29</v>
      </c>
      <c r="L9006" s="1">
        <v>15</v>
      </c>
      <c r="M9006" s="1">
        <v>42</v>
      </c>
      <c r="N9006" s="1">
        <v>14</v>
      </c>
      <c r="O9006" s="1">
        <v>12</v>
      </c>
      <c r="P9006" s="1">
        <v>9</v>
      </c>
      <c r="Q9006" s="1">
        <v>39</v>
      </c>
      <c r="R9006" s="33" t="s">
        <v>116</v>
      </c>
    </row>
    <row r="9007" spans="3:18" x14ac:dyDescent="0.25">
      <c r="C9007" s="125"/>
      <c r="D9007" s="120"/>
      <c r="E9007" s="9"/>
      <c r="F9007" s="10"/>
      <c r="G9007" s="8">
        <v>100</v>
      </c>
      <c r="H9007" s="13">
        <v>30.722891566265002</v>
      </c>
      <c r="I9007" s="2">
        <v>14.759036144577999</v>
      </c>
      <c r="J9007" s="2">
        <v>6.3253012048189996</v>
      </c>
      <c r="K9007" s="2">
        <v>8.7349397590359992</v>
      </c>
      <c r="L9007" s="2">
        <v>4.5180722891569998</v>
      </c>
      <c r="M9007" s="2">
        <v>12.650602409638999</v>
      </c>
      <c r="N9007" s="2">
        <v>4.2168674698800004</v>
      </c>
      <c r="O9007" s="2">
        <v>3.6144578313250002</v>
      </c>
      <c r="P9007" s="2">
        <v>2.7108433734939998</v>
      </c>
      <c r="Q9007" s="2">
        <v>11.746987951807</v>
      </c>
      <c r="R9007" s="14">
        <v>25.636518771331001</v>
      </c>
    </row>
    <row r="9008" spans="3:18" x14ac:dyDescent="0.25">
      <c r="C9008" s="125"/>
      <c r="D9008" s="120"/>
      <c r="E9008" s="4" t="s">
        <v>50</v>
      </c>
      <c r="F9008" s="5"/>
      <c r="G9008" s="6">
        <v>139</v>
      </c>
      <c r="H9008" s="7">
        <v>49</v>
      </c>
      <c r="I9008" s="1">
        <v>16</v>
      </c>
      <c r="J9008" s="1">
        <v>4</v>
      </c>
      <c r="K9008" s="1">
        <v>9</v>
      </c>
      <c r="L9008" s="1">
        <v>9</v>
      </c>
      <c r="M9008" s="1">
        <v>21</v>
      </c>
      <c r="N9008" s="1">
        <v>3</v>
      </c>
      <c r="O9008" s="1">
        <v>3</v>
      </c>
      <c r="P9008" s="1">
        <v>10</v>
      </c>
      <c r="Q9008" s="1">
        <v>15</v>
      </c>
      <c r="R9008" s="33" t="s">
        <v>116</v>
      </c>
    </row>
    <row r="9009" spans="3:18" x14ac:dyDescent="0.25">
      <c r="C9009" s="125"/>
      <c r="D9009" s="120"/>
      <c r="E9009" s="9"/>
      <c r="F9009" s="10"/>
      <c r="G9009" s="8">
        <v>100</v>
      </c>
      <c r="H9009" s="13">
        <v>35.251798561150999</v>
      </c>
      <c r="I9009" s="2">
        <v>11.510791366906</v>
      </c>
      <c r="J9009" s="2">
        <v>2.877697841727</v>
      </c>
      <c r="K9009" s="2">
        <v>6.4748201438850002</v>
      </c>
      <c r="L9009" s="2">
        <v>6.4748201438850002</v>
      </c>
      <c r="M9009" s="2">
        <v>15.107913669065001</v>
      </c>
      <c r="N9009" s="2">
        <v>2.1582733812949999</v>
      </c>
      <c r="O9009" s="2">
        <v>2.1582733812949999</v>
      </c>
      <c r="P9009" s="2">
        <v>7.1942446043170003</v>
      </c>
      <c r="Q9009" s="2">
        <v>10.791366906475</v>
      </c>
      <c r="R9009" s="14">
        <v>26.862903225806001</v>
      </c>
    </row>
    <row r="9010" spans="3:18" x14ac:dyDescent="0.25">
      <c r="C9010" s="125"/>
      <c r="D9010" s="120"/>
      <c r="E9010" s="4" t="s">
        <v>51</v>
      </c>
      <c r="F9010" s="5"/>
      <c r="G9010" s="6">
        <v>60</v>
      </c>
      <c r="H9010" s="7">
        <v>18</v>
      </c>
      <c r="I9010" s="1">
        <v>8</v>
      </c>
      <c r="J9010" s="1">
        <v>6</v>
      </c>
      <c r="K9010" s="1">
        <v>4</v>
      </c>
      <c r="L9010" s="1">
        <v>4</v>
      </c>
      <c r="M9010" s="1">
        <v>7</v>
      </c>
      <c r="N9010" s="1">
        <v>3</v>
      </c>
      <c r="O9010" s="1">
        <v>1</v>
      </c>
      <c r="P9010" s="1">
        <v>4</v>
      </c>
      <c r="Q9010" s="1">
        <v>5</v>
      </c>
      <c r="R9010" s="33" t="s">
        <v>116</v>
      </c>
    </row>
    <row r="9011" spans="3:18" x14ac:dyDescent="0.25">
      <c r="C9011" s="125"/>
      <c r="D9011" s="120"/>
      <c r="E9011" s="9"/>
      <c r="F9011" s="10"/>
      <c r="G9011" s="8">
        <v>100</v>
      </c>
      <c r="H9011" s="13">
        <v>30</v>
      </c>
      <c r="I9011" s="2">
        <v>13.333333333333</v>
      </c>
      <c r="J9011" s="2">
        <v>10</v>
      </c>
      <c r="K9011" s="2">
        <v>6.666666666667</v>
      </c>
      <c r="L9011" s="2">
        <v>6.666666666667</v>
      </c>
      <c r="M9011" s="2">
        <v>11.666666666667</v>
      </c>
      <c r="N9011" s="2">
        <v>5</v>
      </c>
      <c r="O9011" s="2">
        <v>1.666666666667</v>
      </c>
      <c r="P9011" s="2">
        <v>6.666666666667</v>
      </c>
      <c r="Q9011" s="2">
        <v>8.333333333333</v>
      </c>
      <c r="R9011" s="14">
        <v>27.5</v>
      </c>
    </row>
    <row r="9012" spans="3:18" x14ac:dyDescent="0.25">
      <c r="C9012" s="125"/>
      <c r="D9012" s="120"/>
      <c r="E9012" s="4" t="s">
        <v>52</v>
      </c>
      <c r="F9012" s="5"/>
      <c r="G9012" s="6">
        <v>62</v>
      </c>
      <c r="H9012" s="7">
        <v>19</v>
      </c>
      <c r="I9012" s="1">
        <v>12</v>
      </c>
      <c r="J9012" s="1">
        <v>2</v>
      </c>
      <c r="K9012" s="1">
        <v>6</v>
      </c>
      <c r="L9012" s="1">
        <v>4</v>
      </c>
      <c r="M9012" s="1">
        <v>3</v>
      </c>
      <c r="N9012" s="1">
        <v>4</v>
      </c>
      <c r="O9012" s="1">
        <v>3</v>
      </c>
      <c r="P9012" s="1">
        <v>4</v>
      </c>
      <c r="Q9012" s="1">
        <v>5</v>
      </c>
      <c r="R9012" s="33" t="s">
        <v>116</v>
      </c>
    </row>
    <row r="9013" spans="3:18" x14ac:dyDescent="0.25">
      <c r="C9013" s="125"/>
      <c r="D9013" s="120"/>
      <c r="E9013" s="9"/>
      <c r="F9013" s="10"/>
      <c r="G9013" s="8">
        <v>100</v>
      </c>
      <c r="H9013" s="13">
        <v>30.645161290322999</v>
      </c>
      <c r="I9013" s="2">
        <v>19.354838709677001</v>
      </c>
      <c r="J9013" s="2">
        <v>3.2258064516129998</v>
      </c>
      <c r="K9013" s="2">
        <v>9.6774193548389995</v>
      </c>
      <c r="L9013" s="2">
        <v>6.4516129032259997</v>
      </c>
      <c r="M9013" s="2">
        <v>4.8387096774189997</v>
      </c>
      <c r="N9013" s="2">
        <v>6.4516129032259997</v>
      </c>
      <c r="O9013" s="2">
        <v>4.8387096774189997</v>
      </c>
      <c r="P9013" s="2">
        <v>6.4516129032259997</v>
      </c>
      <c r="Q9013" s="2">
        <v>8.0645161290320004</v>
      </c>
      <c r="R9013" s="14">
        <v>26.043859649123</v>
      </c>
    </row>
    <row r="9014" spans="3:18" x14ac:dyDescent="0.25">
      <c r="C9014" s="125"/>
      <c r="D9014" s="120"/>
      <c r="E9014" s="4" t="s">
        <v>18</v>
      </c>
      <c r="F9014" s="5"/>
      <c r="G9014" s="6">
        <v>6</v>
      </c>
      <c r="H9014" s="7">
        <v>3</v>
      </c>
      <c r="I9014" s="1">
        <v>0</v>
      </c>
      <c r="J9014" s="1">
        <v>0</v>
      </c>
      <c r="K9014" s="1">
        <v>0</v>
      </c>
      <c r="L9014" s="1">
        <v>0</v>
      </c>
      <c r="M9014" s="1">
        <v>0</v>
      </c>
      <c r="N9014" s="1">
        <v>0</v>
      </c>
      <c r="O9014" s="1">
        <v>0</v>
      </c>
      <c r="P9014" s="1">
        <v>1</v>
      </c>
      <c r="Q9014" s="1">
        <v>2</v>
      </c>
      <c r="R9014" s="33" t="s">
        <v>116</v>
      </c>
    </row>
    <row r="9015" spans="3:18" x14ac:dyDescent="0.25">
      <c r="C9015" s="125"/>
      <c r="D9015" s="120"/>
      <c r="E9015" s="9"/>
      <c r="F9015" s="10"/>
      <c r="G9015" s="8">
        <v>100</v>
      </c>
      <c r="H9015" s="13">
        <v>50</v>
      </c>
      <c r="I9015" s="16">
        <v>0</v>
      </c>
      <c r="J9015" s="16">
        <v>0</v>
      </c>
      <c r="K9015" s="16">
        <v>0</v>
      </c>
      <c r="L9015" s="16">
        <v>0</v>
      </c>
      <c r="M9015" s="16">
        <v>0</v>
      </c>
      <c r="N9015" s="16">
        <v>0</v>
      </c>
      <c r="O9015" s="16">
        <v>0</v>
      </c>
      <c r="P9015" s="2">
        <v>16.666666666666998</v>
      </c>
      <c r="Q9015" s="2">
        <v>33.333333333333002</v>
      </c>
      <c r="R9015" s="14">
        <v>29.5</v>
      </c>
    </row>
    <row r="9016" spans="3:18" x14ac:dyDescent="0.25">
      <c r="C9016" s="121" t="s">
        <v>53</v>
      </c>
      <c r="D9016" s="119" t="s">
        <v>20</v>
      </c>
      <c r="E9016" s="18" t="s">
        <v>54</v>
      </c>
      <c r="F9016" s="17"/>
      <c r="G9016" s="19">
        <v>85</v>
      </c>
      <c r="H9016" s="21">
        <v>31</v>
      </c>
      <c r="I9016" s="3">
        <v>8</v>
      </c>
      <c r="J9016" s="3">
        <v>3</v>
      </c>
      <c r="K9016" s="3">
        <v>4</v>
      </c>
      <c r="L9016" s="3">
        <v>8</v>
      </c>
      <c r="M9016" s="3">
        <v>6</v>
      </c>
      <c r="N9016" s="3">
        <v>3</v>
      </c>
      <c r="O9016" s="3">
        <v>3</v>
      </c>
      <c r="P9016" s="3">
        <v>5</v>
      </c>
      <c r="Q9016" s="3">
        <v>14</v>
      </c>
      <c r="R9016" s="72" t="s">
        <v>116</v>
      </c>
    </row>
    <row r="9017" spans="3:18" x14ac:dyDescent="0.25">
      <c r="C9017" s="125"/>
      <c r="D9017" s="120"/>
      <c r="E9017" s="9"/>
      <c r="F9017" s="10"/>
      <c r="G9017" s="8">
        <v>100</v>
      </c>
      <c r="H9017" s="13">
        <v>36.470588235294002</v>
      </c>
      <c r="I9017" s="2">
        <v>9.4117647058819998</v>
      </c>
      <c r="J9017" s="2">
        <v>3.5294117647059999</v>
      </c>
      <c r="K9017" s="2">
        <v>4.7058823529409999</v>
      </c>
      <c r="L9017" s="2">
        <v>9.4117647058819998</v>
      </c>
      <c r="M9017" s="2">
        <v>7.0588235294119999</v>
      </c>
      <c r="N9017" s="2">
        <v>3.5294117647059999</v>
      </c>
      <c r="O9017" s="2">
        <v>3.5294117647059999</v>
      </c>
      <c r="P9017" s="2">
        <v>5.8823529411760003</v>
      </c>
      <c r="Q9017" s="2">
        <v>16.470588235293999</v>
      </c>
      <c r="R9017" s="14">
        <v>26.774647887324001</v>
      </c>
    </row>
    <row r="9018" spans="3:18" x14ac:dyDescent="0.25">
      <c r="C9018" s="125"/>
      <c r="D9018" s="120"/>
      <c r="E9018" s="4" t="s">
        <v>55</v>
      </c>
      <c r="F9018" s="5"/>
      <c r="G9018" s="6">
        <v>340</v>
      </c>
      <c r="H9018" s="7">
        <v>102</v>
      </c>
      <c r="I9018" s="1">
        <v>47</v>
      </c>
      <c r="J9018" s="1">
        <v>24</v>
      </c>
      <c r="K9018" s="1">
        <v>29</v>
      </c>
      <c r="L9018" s="1">
        <v>21</v>
      </c>
      <c r="M9018" s="1">
        <v>43</v>
      </c>
      <c r="N9018" s="1">
        <v>13</v>
      </c>
      <c r="O9018" s="1">
        <v>10</v>
      </c>
      <c r="P9018" s="1">
        <v>10</v>
      </c>
      <c r="Q9018" s="1">
        <v>41</v>
      </c>
      <c r="R9018" s="33" t="s">
        <v>116</v>
      </c>
    </row>
    <row r="9019" spans="3:18" x14ac:dyDescent="0.25">
      <c r="C9019" s="125"/>
      <c r="D9019" s="120"/>
      <c r="E9019" s="9"/>
      <c r="F9019" s="10"/>
      <c r="G9019" s="8">
        <v>100</v>
      </c>
      <c r="H9019" s="13">
        <v>30</v>
      </c>
      <c r="I9019" s="2">
        <v>13.823529411765</v>
      </c>
      <c r="J9019" s="2">
        <v>7.0588235294119999</v>
      </c>
      <c r="K9019" s="2">
        <v>8.5294117647059995</v>
      </c>
      <c r="L9019" s="2">
        <v>6.1764705882350004</v>
      </c>
      <c r="M9019" s="2">
        <v>12.647058823528999</v>
      </c>
      <c r="N9019" s="2">
        <v>3.8235294117650001</v>
      </c>
      <c r="O9019" s="2">
        <v>2.9411764705880001</v>
      </c>
      <c r="P9019" s="2">
        <v>2.9411764705880001</v>
      </c>
      <c r="Q9019" s="2">
        <v>12.058823529412001</v>
      </c>
      <c r="R9019" s="14">
        <v>25.595317725752999</v>
      </c>
    </row>
    <row r="9020" spans="3:18" ht="25.2" x14ac:dyDescent="0.25">
      <c r="C9020" s="125"/>
      <c r="D9020" s="120"/>
      <c r="E9020" s="4" t="s">
        <v>56</v>
      </c>
      <c r="F9020" s="5"/>
      <c r="G9020" s="6">
        <v>190</v>
      </c>
      <c r="H9020" s="7">
        <v>65</v>
      </c>
      <c r="I9020" s="1">
        <v>29</v>
      </c>
      <c r="J9020" s="1">
        <v>9</v>
      </c>
      <c r="K9020" s="1">
        <v>16</v>
      </c>
      <c r="L9020" s="1">
        <v>9</v>
      </c>
      <c r="M9020" s="1">
        <v>24</v>
      </c>
      <c r="N9020" s="1">
        <v>7</v>
      </c>
      <c r="O9020" s="1">
        <v>5</v>
      </c>
      <c r="P9020" s="1">
        <v>11</v>
      </c>
      <c r="Q9020" s="1">
        <v>15</v>
      </c>
      <c r="R9020" s="33" t="s">
        <v>116</v>
      </c>
    </row>
    <row r="9021" spans="3:18" x14ac:dyDescent="0.25">
      <c r="C9021" s="125"/>
      <c r="D9021" s="120"/>
      <c r="E9021" s="9"/>
      <c r="F9021" s="10"/>
      <c r="G9021" s="8">
        <v>100</v>
      </c>
      <c r="H9021" s="13">
        <v>34.210526315788996</v>
      </c>
      <c r="I9021" s="2">
        <v>15.263157894737001</v>
      </c>
      <c r="J9021" s="2">
        <v>4.7368421052630003</v>
      </c>
      <c r="K9021" s="2">
        <v>8.4210526315790002</v>
      </c>
      <c r="L9021" s="2">
        <v>4.7368421052630003</v>
      </c>
      <c r="M9021" s="2">
        <v>12.631578947368</v>
      </c>
      <c r="N9021" s="2">
        <v>3.6842105263159999</v>
      </c>
      <c r="O9021" s="2">
        <v>2.6315789473679998</v>
      </c>
      <c r="P9021" s="2">
        <v>5.7894736842109999</v>
      </c>
      <c r="Q9021" s="2">
        <v>7.8947368421049999</v>
      </c>
      <c r="R9021" s="14">
        <v>25.517142857143</v>
      </c>
    </row>
    <row r="9022" spans="3:18" x14ac:dyDescent="0.25">
      <c r="C9022" s="125"/>
      <c r="D9022" s="120"/>
      <c r="E9022" s="4" t="s">
        <v>57</v>
      </c>
      <c r="F9022" s="5"/>
      <c r="G9022" s="6">
        <v>72</v>
      </c>
      <c r="H9022" s="7">
        <v>15</v>
      </c>
      <c r="I9022" s="1">
        <v>12</v>
      </c>
      <c r="J9022" s="1">
        <v>2</v>
      </c>
      <c r="K9022" s="1">
        <v>5</v>
      </c>
      <c r="L9022" s="1">
        <v>6</v>
      </c>
      <c r="M9022" s="1">
        <v>12</v>
      </c>
      <c r="N9022" s="1">
        <v>3</v>
      </c>
      <c r="O9022" s="1">
        <v>2</v>
      </c>
      <c r="P9022" s="1">
        <v>4</v>
      </c>
      <c r="Q9022" s="1">
        <v>11</v>
      </c>
      <c r="R9022" s="33" t="s">
        <v>116</v>
      </c>
    </row>
    <row r="9023" spans="3:18" x14ac:dyDescent="0.25">
      <c r="C9023" s="125"/>
      <c r="D9023" s="120"/>
      <c r="E9023" s="9"/>
      <c r="F9023" s="10"/>
      <c r="G9023" s="8">
        <v>100</v>
      </c>
      <c r="H9023" s="13">
        <v>20.833333333333002</v>
      </c>
      <c r="I9023" s="2">
        <v>16.666666666666998</v>
      </c>
      <c r="J9023" s="2">
        <v>2.7777777777780002</v>
      </c>
      <c r="K9023" s="2">
        <v>6.9444444444439997</v>
      </c>
      <c r="L9023" s="2">
        <v>8.333333333333</v>
      </c>
      <c r="M9023" s="2">
        <v>16.666666666666998</v>
      </c>
      <c r="N9023" s="2">
        <v>4.166666666667</v>
      </c>
      <c r="O9023" s="2">
        <v>2.7777777777780002</v>
      </c>
      <c r="P9023" s="2">
        <v>5.5555555555560003</v>
      </c>
      <c r="Q9023" s="2">
        <v>15.277777777778001</v>
      </c>
      <c r="R9023" s="14">
        <v>30.00737704918</v>
      </c>
    </row>
    <row r="9024" spans="3:18" x14ac:dyDescent="0.25">
      <c r="C9024" s="125"/>
      <c r="D9024" s="120"/>
      <c r="E9024" s="4" t="s">
        <v>18</v>
      </c>
      <c r="F9024" s="5"/>
      <c r="G9024" s="6">
        <v>6</v>
      </c>
      <c r="H9024" s="7">
        <v>4</v>
      </c>
      <c r="I9024" s="1">
        <v>0</v>
      </c>
      <c r="J9024" s="1">
        <v>0</v>
      </c>
      <c r="K9024" s="1">
        <v>0</v>
      </c>
      <c r="L9024" s="1">
        <v>0</v>
      </c>
      <c r="M9024" s="1">
        <v>0</v>
      </c>
      <c r="N9024" s="1">
        <v>0</v>
      </c>
      <c r="O9024" s="1">
        <v>1</v>
      </c>
      <c r="P9024" s="1">
        <v>1</v>
      </c>
      <c r="Q9024" s="1">
        <v>0</v>
      </c>
      <c r="R9024" s="33" t="s">
        <v>116</v>
      </c>
    </row>
    <row r="9025" spans="3:18" x14ac:dyDescent="0.25">
      <c r="C9025" s="125"/>
      <c r="D9025" s="120"/>
      <c r="E9025" s="9"/>
      <c r="F9025" s="10"/>
      <c r="G9025" s="8">
        <v>100</v>
      </c>
      <c r="H9025" s="13">
        <v>66.666666666666998</v>
      </c>
      <c r="I9025" s="16">
        <v>0</v>
      </c>
      <c r="J9025" s="16">
        <v>0</v>
      </c>
      <c r="K9025" s="16">
        <v>0</v>
      </c>
      <c r="L9025" s="16">
        <v>0</v>
      </c>
      <c r="M9025" s="16">
        <v>0</v>
      </c>
      <c r="N9025" s="16">
        <v>0</v>
      </c>
      <c r="O9025" s="2">
        <v>16.666666666666998</v>
      </c>
      <c r="P9025" s="2">
        <v>16.666666666666998</v>
      </c>
      <c r="Q9025" s="16">
        <v>0</v>
      </c>
      <c r="R9025" s="14">
        <v>31.833333333333002</v>
      </c>
    </row>
    <row r="9026" spans="3:18" x14ac:dyDescent="0.25">
      <c r="C9026" s="121" t="s">
        <v>58</v>
      </c>
      <c r="D9026" s="119" t="s">
        <v>20</v>
      </c>
      <c r="E9026" s="18" t="s">
        <v>59</v>
      </c>
      <c r="F9026" s="17"/>
      <c r="G9026" s="19">
        <v>104</v>
      </c>
      <c r="H9026" s="21">
        <v>27</v>
      </c>
      <c r="I9026" s="3">
        <v>16</v>
      </c>
      <c r="J9026" s="3">
        <v>9</v>
      </c>
      <c r="K9026" s="3">
        <v>6</v>
      </c>
      <c r="L9026" s="3">
        <v>7</v>
      </c>
      <c r="M9026" s="3">
        <v>7</v>
      </c>
      <c r="N9026" s="3">
        <v>4</v>
      </c>
      <c r="O9026" s="3">
        <v>4</v>
      </c>
      <c r="P9026" s="3">
        <v>6</v>
      </c>
      <c r="Q9026" s="3">
        <v>18</v>
      </c>
      <c r="R9026" s="72" t="s">
        <v>116</v>
      </c>
    </row>
    <row r="9027" spans="3:18" x14ac:dyDescent="0.25">
      <c r="C9027" s="125"/>
      <c r="D9027" s="120"/>
      <c r="E9027" s="9"/>
      <c r="F9027" s="10"/>
      <c r="G9027" s="8">
        <v>100</v>
      </c>
      <c r="H9027" s="13">
        <v>25.961538461538002</v>
      </c>
      <c r="I9027" s="2">
        <v>15.384615384615</v>
      </c>
      <c r="J9027" s="2">
        <v>8.6538461538460005</v>
      </c>
      <c r="K9027" s="2">
        <v>5.7692307692310001</v>
      </c>
      <c r="L9027" s="2">
        <v>6.7307692307689999</v>
      </c>
      <c r="M9027" s="2">
        <v>6.7307692307689999</v>
      </c>
      <c r="N9027" s="2">
        <v>3.8461538461539999</v>
      </c>
      <c r="O9027" s="2">
        <v>3.8461538461539999</v>
      </c>
      <c r="P9027" s="2">
        <v>5.7692307692310001</v>
      </c>
      <c r="Q9027" s="2">
        <v>17.307692307692001</v>
      </c>
      <c r="R9027" s="14">
        <v>27.5</v>
      </c>
    </row>
    <row r="9028" spans="3:18" x14ac:dyDescent="0.25">
      <c r="C9028" s="125"/>
      <c r="D9028" s="120"/>
      <c r="E9028" s="4" t="s">
        <v>60</v>
      </c>
      <c r="F9028" s="5"/>
      <c r="G9028" s="6">
        <v>294</v>
      </c>
      <c r="H9028" s="7">
        <v>96</v>
      </c>
      <c r="I9028" s="1">
        <v>41</v>
      </c>
      <c r="J9028" s="1">
        <v>18</v>
      </c>
      <c r="K9028" s="1">
        <v>21</v>
      </c>
      <c r="L9028" s="1">
        <v>14</v>
      </c>
      <c r="M9028" s="1">
        <v>36</v>
      </c>
      <c r="N9028" s="1">
        <v>16</v>
      </c>
      <c r="O9028" s="1">
        <v>9</v>
      </c>
      <c r="P9028" s="1">
        <v>13</v>
      </c>
      <c r="Q9028" s="1">
        <v>30</v>
      </c>
      <c r="R9028" s="33" t="s">
        <v>116</v>
      </c>
    </row>
    <row r="9029" spans="3:18" x14ac:dyDescent="0.25">
      <c r="C9029" s="125"/>
      <c r="D9029" s="120"/>
      <c r="E9029" s="9"/>
      <c r="F9029" s="10"/>
      <c r="G9029" s="8">
        <v>100</v>
      </c>
      <c r="H9029" s="13">
        <v>32.653061224490003</v>
      </c>
      <c r="I9029" s="2">
        <v>13.945578231293</v>
      </c>
      <c r="J9029" s="2">
        <v>6.1224489795919999</v>
      </c>
      <c r="K9029" s="2">
        <v>7.1428571428570002</v>
      </c>
      <c r="L9029" s="2">
        <v>4.7619047619049999</v>
      </c>
      <c r="M9029" s="2">
        <v>12.244897959184</v>
      </c>
      <c r="N9029" s="2">
        <v>5.4421768707479998</v>
      </c>
      <c r="O9029" s="2">
        <v>3.0612244897959999</v>
      </c>
      <c r="P9029" s="2">
        <v>4.4217687074830003</v>
      </c>
      <c r="Q9029" s="2">
        <v>10.204081632653001</v>
      </c>
      <c r="R9029" s="14">
        <v>26.153409090909001</v>
      </c>
    </row>
    <row r="9030" spans="3:18" ht="25.2" x14ac:dyDescent="0.25">
      <c r="C9030" s="125"/>
      <c r="D9030" s="120"/>
      <c r="E9030" s="4" t="s">
        <v>61</v>
      </c>
      <c r="F9030" s="5"/>
      <c r="G9030" s="6">
        <v>101</v>
      </c>
      <c r="H9030" s="7">
        <v>32</v>
      </c>
      <c r="I9030" s="1">
        <v>11</v>
      </c>
      <c r="J9030" s="1">
        <v>2</v>
      </c>
      <c r="K9030" s="1">
        <v>10</v>
      </c>
      <c r="L9030" s="1">
        <v>10</v>
      </c>
      <c r="M9030" s="1">
        <v>14</v>
      </c>
      <c r="N9030" s="1">
        <v>3</v>
      </c>
      <c r="O9030" s="1">
        <v>4</v>
      </c>
      <c r="P9030" s="1">
        <v>2</v>
      </c>
      <c r="Q9030" s="1">
        <v>13</v>
      </c>
      <c r="R9030" s="33" t="s">
        <v>116</v>
      </c>
    </row>
    <row r="9031" spans="3:18" x14ac:dyDescent="0.25">
      <c r="C9031" s="125"/>
      <c r="D9031" s="120"/>
      <c r="E9031" s="9"/>
      <c r="F9031" s="10"/>
      <c r="G9031" s="8">
        <v>100</v>
      </c>
      <c r="H9031" s="13">
        <v>31.683168316831999</v>
      </c>
      <c r="I9031" s="2">
        <v>10.891089108911</v>
      </c>
      <c r="J9031" s="2">
        <v>1.9801980198019999</v>
      </c>
      <c r="K9031" s="2">
        <v>9.9009900990100004</v>
      </c>
      <c r="L9031" s="2">
        <v>9.9009900990100004</v>
      </c>
      <c r="M9031" s="2">
        <v>13.861386138614</v>
      </c>
      <c r="N9031" s="2">
        <v>2.970297029703</v>
      </c>
      <c r="O9031" s="2">
        <v>3.9603960396039999</v>
      </c>
      <c r="P9031" s="2">
        <v>1.9801980198019999</v>
      </c>
      <c r="Q9031" s="2">
        <v>12.871287128713</v>
      </c>
      <c r="R9031" s="14">
        <v>26.142045454544999</v>
      </c>
    </row>
    <row r="9032" spans="3:18" x14ac:dyDescent="0.25">
      <c r="C9032" s="125"/>
      <c r="D9032" s="120"/>
      <c r="E9032" s="4" t="s">
        <v>62</v>
      </c>
      <c r="F9032" s="5"/>
      <c r="G9032" s="6">
        <v>183</v>
      </c>
      <c r="H9032" s="7">
        <v>58</v>
      </c>
      <c r="I9032" s="1">
        <v>27</v>
      </c>
      <c r="J9032" s="1">
        <v>9</v>
      </c>
      <c r="K9032" s="1">
        <v>15</v>
      </c>
      <c r="L9032" s="1">
        <v>13</v>
      </c>
      <c r="M9032" s="1">
        <v>28</v>
      </c>
      <c r="N9032" s="1">
        <v>3</v>
      </c>
      <c r="O9032" s="1">
        <v>4</v>
      </c>
      <c r="P9032" s="1">
        <v>7</v>
      </c>
      <c r="Q9032" s="1">
        <v>19</v>
      </c>
      <c r="R9032" s="33" t="s">
        <v>116</v>
      </c>
    </row>
    <row r="9033" spans="3:18" x14ac:dyDescent="0.25">
      <c r="C9033" s="125"/>
      <c r="D9033" s="120"/>
      <c r="E9033" s="9"/>
      <c r="F9033" s="10"/>
      <c r="G9033" s="8">
        <v>100</v>
      </c>
      <c r="H9033" s="13">
        <v>31.693989071038001</v>
      </c>
      <c r="I9033" s="2">
        <v>14.754098360656</v>
      </c>
      <c r="J9033" s="2">
        <v>4.918032786885</v>
      </c>
      <c r="K9033" s="2">
        <v>8.1967213114750006</v>
      </c>
      <c r="L9033" s="2">
        <v>7.1038251366120004</v>
      </c>
      <c r="M9033" s="2">
        <v>15.300546448086999</v>
      </c>
      <c r="N9033" s="2">
        <v>1.6393442622950001</v>
      </c>
      <c r="O9033" s="2">
        <v>2.185792349727</v>
      </c>
      <c r="P9033" s="2">
        <v>3.8251366120219998</v>
      </c>
      <c r="Q9033" s="2">
        <v>10.382513661201999</v>
      </c>
      <c r="R9033" s="14">
        <v>25.048475609756</v>
      </c>
    </row>
    <row r="9034" spans="3:18" x14ac:dyDescent="0.25">
      <c r="C9034" s="125"/>
      <c r="D9034" s="120"/>
      <c r="E9034" s="4" t="s">
        <v>63</v>
      </c>
      <c r="F9034" s="5"/>
      <c r="G9034" s="6">
        <v>7</v>
      </c>
      <c r="H9034" s="7">
        <v>2</v>
      </c>
      <c r="I9034" s="1">
        <v>1</v>
      </c>
      <c r="J9034" s="1">
        <v>0</v>
      </c>
      <c r="K9034" s="1">
        <v>2</v>
      </c>
      <c r="L9034" s="1">
        <v>0</v>
      </c>
      <c r="M9034" s="1">
        <v>0</v>
      </c>
      <c r="N9034" s="1">
        <v>0</v>
      </c>
      <c r="O9034" s="1">
        <v>0</v>
      </c>
      <c r="P9034" s="1">
        <v>1</v>
      </c>
      <c r="Q9034" s="1">
        <v>1</v>
      </c>
      <c r="R9034" s="33" t="s">
        <v>116</v>
      </c>
    </row>
    <row r="9035" spans="3:18" x14ac:dyDescent="0.25">
      <c r="C9035" s="125"/>
      <c r="D9035" s="120"/>
      <c r="E9035" s="9"/>
      <c r="F9035" s="10"/>
      <c r="G9035" s="8">
        <v>100</v>
      </c>
      <c r="H9035" s="13">
        <v>28.571428571428999</v>
      </c>
      <c r="I9035" s="2">
        <v>14.285714285714</v>
      </c>
      <c r="J9035" s="16">
        <v>0</v>
      </c>
      <c r="K9035" s="2">
        <v>28.571428571428999</v>
      </c>
      <c r="L9035" s="16">
        <v>0</v>
      </c>
      <c r="M9035" s="16">
        <v>0</v>
      </c>
      <c r="N9035" s="16">
        <v>0</v>
      </c>
      <c r="O9035" s="16">
        <v>0</v>
      </c>
      <c r="P9035" s="2">
        <v>14.285714285714</v>
      </c>
      <c r="Q9035" s="2">
        <v>14.285714285714</v>
      </c>
      <c r="R9035" s="14">
        <v>30</v>
      </c>
    </row>
    <row r="9036" spans="3:18" x14ac:dyDescent="0.25">
      <c r="C9036" s="125"/>
      <c r="D9036" s="120"/>
      <c r="E9036" s="4" t="s">
        <v>18</v>
      </c>
      <c r="F9036" s="5"/>
      <c r="G9036" s="6">
        <v>4</v>
      </c>
      <c r="H9036" s="7">
        <v>2</v>
      </c>
      <c r="I9036" s="1">
        <v>0</v>
      </c>
      <c r="J9036" s="1">
        <v>0</v>
      </c>
      <c r="K9036" s="1">
        <v>0</v>
      </c>
      <c r="L9036" s="1">
        <v>0</v>
      </c>
      <c r="M9036" s="1">
        <v>0</v>
      </c>
      <c r="N9036" s="1">
        <v>0</v>
      </c>
      <c r="O9036" s="1">
        <v>0</v>
      </c>
      <c r="P9036" s="1">
        <v>2</v>
      </c>
      <c r="Q9036" s="1">
        <v>0</v>
      </c>
      <c r="R9036" s="33" t="s">
        <v>116</v>
      </c>
    </row>
    <row r="9037" spans="3:18" x14ac:dyDescent="0.25">
      <c r="C9037" s="125"/>
      <c r="D9037" s="120"/>
      <c r="E9037" s="9"/>
      <c r="F9037" s="10"/>
      <c r="G9037" s="8">
        <v>100</v>
      </c>
      <c r="H9037" s="13">
        <v>50</v>
      </c>
      <c r="I9037" s="16">
        <v>0</v>
      </c>
      <c r="J9037" s="16">
        <v>0</v>
      </c>
      <c r="K9037" s="16">
        <v>0</v>
      </c>
      <c r="L9037" s="16">
        <v>0</v>
      </c>
      <c r="M9037" s="16">
        <v>0</v>
      </c>
      <c r="N9037" s="16">
        <v>0</v>
      </c>
      <c r="O9037" s="16">
        <v>0</v>
      </c>
      <c r="P9037" s="2">
        <v>50</v>
      </c>
      <c r="Q9037" s="16">
        <v>0</v>
      </c>
      <c r="R9037" s="14">
        <v>45.75</v>
      </c>
    </row>
    <row r="9038" spans="3:18" ht="25.2" x14ac:dyDescent="0.25">
      <c r="C9038" s="121" t="s">
        <v>64</v>
      </c>
      <c r="D9038" s="119" t="s">
        <v>20</v>
      </c>
      <c r="E9038" s="18" t="s">
        <v>65</v>
      </c>
      <c r="F9038" s="17"/>
      <c r="G9038" s="19">
        <v>8</v>
      </c>
      <c r="H9038" s="21">
        <v>2</v>
      </c>
      <c r="I9038" s="3">
        <v>1</v>
      </c>
      <c r="J9038" s="3">
        <v>0</v>
      </c>
      <c r="K9038" s="3">
        <v>0</v>
      </c>
      <c r="L9038" s="3">
        <v>0</v>
      </c>
      <c r="M9038" s="3">
        <v>3</v>
      </c>
      <c r="N9038" s="3">
        <v>0</v>
      </c>
      <c r="O9038" s="3">
        <v>0</v>
      </c>
      <c r="P9038" s="3">
        <v>1</v>
      </c>
      <c r="Q9038" s="3">
        <v>1</v>
      </c>
      <c r="R9038" s="72" t="s">
        <v>116</v>
      </c>
    </row>
    <row r="9039" spans="3:18" x14ac:dyDescent="0.25">
      <c r="C9039" s="125"/>
      <c r="D9039" s="120"/>
      <c r="E9039" s="9"/>
      <c r="F9039" s="10"/>
      <c r="G9039" s="8">
        <v>100</v>
      </c>
      <c r="H9039" s="13">
        <v>25</v>
      </c>
      <c r="I9039" s="2">
        <v>12.5</v>
      </c>
      <c r="J9039" s="16">
        <v>0</v>
      </c>
      <c r="K9039" s="16">
        <v>0</v>
      </c>
      <c r="L9039" s="16">
        <v>0</v>
      </c>
      <c r="M9039" s="2">
        <v>37.5</v>
      </c>
      <c r="N9039" s="16">
        <v>0</v>
      </c>
      <c r="O9039" s="16">
        <v>0</v>
      </c>
      <c r="P9039" s="2">
        <v>12.5</v>
      </c>
      <c r="Q9039" s="2">
        <v>12.5</v>
      </c>
      <c r="R9039" s="14">
        <v>34.142857142856997</v>
      </c>
    </row>
    <row r="9040" spans="3:18" ht="37.799999999999997" x14ac:dyDescent="0.25">
      <c r="C9040" s="125"/>
      <c r="D9040" s="120"/>
      <c r="E9040" s="4" t="s">
        <v>66</v>
      </c>
      <c r="F9040" s="5"/>
      <c r="G9040" s="6">
        <v>28</v>
      </c>
      <c r="H9040" s="7">
        <v>8</v>
      </c>
      <c r="I9040" s="1">
        <v>5</v>
      </c>
      <c r="J9040" s="1">
        <v>2</v>
      </c>
      <c r="K9040" s="1">
        <v>2</v>
      </c>
      <c r="L9040" s="1">
        <v>2</v>
      </c>
      <c r="M9040" s="1">
        <v>1</v>
      </c>
      <c r="N9040" s="1">
        <v>0</v>
      </c>
      <c r="O9040" s="1">
        <v>1</v>
      </c>
      <c r="P9040" s="1">
        <v>1</v>
      </c>
      <c r="Q9040" s="1">
        <v>6</v>
      </c>
      <c r="R9040" s="33" t="s">
        <v>116</v>
      </c>
    </row>
    <row r="9041" spans="3:18" x14ac:dyDescent="0.25">
      <c r="C9041" s="125"/>
      <c r="D9041" s="120"/>
      <c r="E9041" s="9"/>
      <c r="F9041" s="10"/>
      <c r="G9041" s="8">
        <v>100</v>
      </c>
      <c r="H9041" s="13">
        <v>28.571428571428999</v>
      </c>
      <c r="I9041" s="2">
        <v>17.857142857143</v>
      </c>
      <c r="J9041" s="2">
        <v>7.1428571428570002</v>
      </c>
      <c r="K9041" s="2">
        <v>7.1428571428570002</v>
      </c>
      <c r="L9041" s="2">
        <v>7.1428571428570002</v>
      </c>
      <c r="M9041" s="2">
        <v>3.5714285714290002</v>
      </c>
      <c r="N9041" s="16">
        <v>0</v>
      </c>
      <c r="O9041" s="2">
        <v>3.5714285714290002</v>
      </c>
      <c r="P9041" s="2">
        <v>3.5714285714290002</v>
      </c>
      <c r="Q9041" s="2">
        <v>21.428571428571001</v>
      </c>
      <c r="R9041" s="14">
        <v>24.590909090909001</v>
      </c>
    </row>
    <row r="9042" spans="3:18" ht="37.799999999999997" x14ac:dyDescent="0.25">
      <c r="C9042" s="125"/>
      <c r="D9042" s="120"/>
      <c r="E9042" s="4" t="s">
        <v>67</v>
      </c>
      <c r="F9042" s="5"/>
      <c r="G9042" s="6">
        <v>47</v>
      </c>
      <c r="H9042" s="7">
        <v>15</v>
      </c>
      <c r="I9042" s="1">
        <v>6</v>
      </c>
      <c r="J9042" s="1">
        <v>4</v>
      </c>
      <c r="K9042" s="1">
        <v>4</v>
      </c>
      <c r="L9042" s="1">
        <v>3</v>
      </c>
      <c r="M9042" s="1">
        <v>3</v>
      </c>
      <c r="N9042" s="1">
        <v>1</v>
      </c>
      <c r="O9042" s="1">
        <v>4</v>
      </c>
      <c r="P9042" s="1">
        <v>3</v>
      </c>
      <c r="Q9042" s="1">
        <v>4</v>
      </c>
      <c r="R9042" s="33" t="s">
        <v>116</v>
      </c>
    </row>
    <row r="9043" spans="3:18" x14ac:dyDescent="0.25">
      <c r="C9043" s="125"/>
      <c r="D9043" s="120"/>
      <c r="E9043" s="9"/>
      <c r="F9043" s="10"/>
      <c r="G9043" s="8">
        <v>100</v>
      </c>
      <c r="H9043" s="13">
        <v>31.914893617021001</v>
      </c>
      <c r="I9043" s="2">
        <v>12.765957446809001</v>
      </c>
      <c r="J9043" s="2">
        <v>8.5106382978719992</v>
      </c>
      <c r="K9043" s="2">
        <v>8.5106382978719992</v>
      </c>
      <c r="L9043" s="2">
        <v>6.3829787234040003</v>
      </c>
      <c r="M9043" s="2">
        <v>6.3829787234040003</v>
      </c>
      <c r="N9043" s="2">
        <v>2.1276595744679998</v>
      </c>
      <c r="O9043" s="2">
        <v>8.5106382978719992</v>
      </c>
      <c r="P9043" s="2">
        <v>6.3829787234040003</v>
      </c>
      <c r="Q9043" s="2">
        <v>8.5106382978719992</v>
      </c>
      <c r="R9043" s="14">
        <v>27.255813953488001</v>
      </c>
    </row>
    <row r="9044" spans="3:18" ht="37.799999999999997" x14ac:dyDescent="0.25">
      <c r="C9044" s="125"/>
      <c r="D9044" s="120"/>
      <c r="E9044" s="4" t="s">
        <v>68</v>
      </c>
      <c r="F9044" s="5"/>
      <c r="G9044" s="6">
        <v>71</v>
      </c>
      <c r="H9044" s="7">
        <v>24</v>
      </c>
      <c r="I9044" s="1">
        <v>15</v>
      </c>
      <c r="J9044" s="1">
        <v>2</v>
      </c>
      <c r="K9044" s="1">
        <v>3</v>
      </c>
      <c r="L9044" s="1">
        <v>6</v>
      </c>
      <c r="M9044" s="1">
        <v>6</v>
      </c>
      <c r="N9044" s="1">
        <v>1</v>
      </c>
      <c r="O9044" s="1">
        <v>1</v>
      </c>
      <c r="P9044" s="1">
        <v>3</v>
      </c>
      <c r="Q9044" s="1">
        <v>10</v>
      </c>
      <c r="R9044" s="33" t="s">
        <v>116</v>
      </c>
    </row>
    <row r="9045" spans="3:18" x14ac:dyDescent="0.25">
      <c r="C9045" s="125"/>
      <c r="D9045" s="120"/>
      <c r="E9045" s="9"/>
      <c r="F9045" s="10"/>
      <c r="G9045" s="8">
        <v>100</v>
      </c>
      <c r="H9045" s="13">
        <v>33.802816901408001</v>
      </c>
      <c r="I9045" s="2">
        <v>21.12676056338</v>
      </c>
      <c r="J9045" s="2">
        <v>2.8169014084509998</v>
      </c>
      <c r="K9045" s="2">
        <v>4.2253521126760001</v>
      </c>
      <c r="L9045" s="2">
        <v>8.4507042253520002</v>
      </c>
      <c r="M9045" s="2">
        <v>8.4507042253520002</v>
      </c>
      <c r="N9045" s="2">
        <v>1.4084507042250001</v>
      </c>
      <c r="O9045" s="2">
        <v>1.4084507042250001</v>
      </c>
      <c r="P9045" s="2">
        <v>4.2253521126760001</v>
      </c>
      <c r="Q9045" s="2">
        <v>14.084507042254</v>
      </c>
      <c r="R9045" s="14">
        <v>24.467213114753999</v>
      </c>
    </row>
    <row r="9046" spans="3:18" ht="37.799999999999997" x14ac:dyDescent="0.25">
      <c r="C9046" s="125"/>
      <c r="D9046" s="120"/>
      <c r="E9046" s="4" t="s">
        <v>69</v>
      </c>
      <c r="F9046" s="5"/>
      <c r="G9046" s="6">
        <v>80</v>
      </c>
      <c r="H9046" s="7">
        <v>30</v>
      </c>
      <c r="I9046" s="1">
        <v>13</v>
      </c>
      <c r="J9046" s="1">
        <v>3</v>
      </c>
      <c r="K9046" s="1">
        <v>6</v>
      </c>
      <c r="L9046" s="1">
        <v>6</v>
      </c>
      <c r="M9046" s="1">
        <v>7</v>
      </c>
      <c r="N9046" s="1">
        <v>3</v>
      </c>
      <c r="O9046" s="1">
        <v>2</v>
      </c>
      <c r="P9046" s="1">
        <v>1</v>
      </c>
      <c r="Q9046" s="1">
        <v>9</v>
      </c>
      <c r="R9046" s="33" t="s">
        <v>116</v>
      </c>
    </row>
    <row r="9047" spans="3:18" x14ac:dyDescent="0.25">
      <c r="C9047" s="125"/>
      <c r="D9047" s="120"/>
      <c r="E9047" s="9"/>
      <c r="F9047" s="10"/>
      <c r="G9047" s="8">
        <v>100</v>
      </c>
      <c r="H9047" s="13">
        <v>37.5</v>
      </c>
      <c r="I9047" s="2">
        <v>16.25</v>
      </c>
      <c r="J9047" s="2">
        <v>3.75</v>
      </c>
      <c r="K9047" s="2">
        <v>7.5</v>
      </c>
      <c r="L9047" s="2">
        <v>7.5</v>
      </c>
      <c r="M9047" s="2">
        <v>8.75</v>
      </c>
      <c r="N9047" s="2">
        <v>3.75</v>
      </c>
      <c r="O9047" s="2">
        <v>2.5</v>
      </c>
      <c r="P9047" s="2">
        <v>1.25</v>
      </c>
      <c r="Q9047" s="2">
        <v>11.25</v>
      </c>
      <c r="R9047" s="14">
        <v>22.62676056338</v>
      </c>
    </row>
    <row r="9048" spans="3:18" ht="37.799999999999997" x14ac:dyDescent="0.25">
      <c r="C9048" s="125"/>
      <c r="D9048" s="120"/>
      <c r="E9048" s="4" t="s">
        <v>70</v>
      </c>
      <c r="F9048" s="5"/>
      <c r="G9048" s="6">
        <v>93</v>
      </c>
      <c r="H9048" s="7">
        <v>33</v>
      </c>
      <c r="I9048" s="1">
        <v>12</v>
      </c>
      <c r="J9048" s="1">
        <v>8</v>
      </c>
      <c r="K9048" s="1">
        <v>6</v>
      </c>
      <c r="L9048" s="1">
        <v>7</v>
      </c>
      <c r="M9048" s="1">
        <v>10</v>
      </c>
      <c r="N9048" s="1">
        <v>2</v>
      </c>
      <c r="O9048" s="1">
        <v>2</v>
      </c>
      <c r="P9048" s="1">
        <v>1</v>
      </c>
      <c r="Q9048" s="1">
        <v>12</v>
      </c>
      <c r="R9048" s="33" t="s">
        <v>116</v>
      </c>
    </row>
    <row r="9049" spans="3:18" x14ac:dyDescent="0.25">
      <c r="C9049" s="125"/>
      <c r="D9049" s="120"/>
      <c r="E9049" s="9"/>
      <c r="F9049" s="10"/>
      <c r="G9049" s="8">
        <v>100</v>
      </c>
      <c r="H9049" s="13">
        <v>35.483870967742</v>
      </c>
      <c r="I9049" s="2">
        <v>12.903225806451999</v>
      </c>
      <c r="J9049" s="2">
        <v>8.6021505376339995</v>
      </c>
      <c r="K9049" s="2">
        <v>6.4516129032259997</v>
      </c>
      <c r="L9049" s="2">
        <v>7.5268817204299996</v>
      </c>
      <c r="M9049" s="2">
        <v>10.752688172042999</v>
      </c>
      <c r="N9049" s="2">
        <v>2.1505376344089999</v>
      </c>
      <c r="O9049" s="2">
        <v>2.1505376344089999</v>
      </c>
      <c r="P9049" s="2">
        <v>1.0752688172039999</v>
      </c>
      <c r="Q9049" s="2">
        <v>12.903225806451999</v>
      </c>
      <c r="R9049" s="14">
        <v>23.326543209876998</v>
      </c>
    </row>
    <row r="9050" spans="3:18" ht="37.799999999999997" x14ac:dyDescent="0.25">
      <c r="C9050" s="125"/>
      <c r="D9050" s="120"/>
      <c r="E9050" s="4" t="s">
        <v>71</v>
      </c>
      <c r="F9050" s="5"/>
      <c r="G9050" s="6">
        <v>105</v>
      </c>
      <c r="H9050" s="7">
        <v>35</v>
      </c>
      <c r="I9050" s="1">
        <v>17</v>
      </c>
      <c r="J9050" s="1">
        <v>5</v>
      </c>
      <c r="K9050" s="1">
        <v>9</v>
      </c>
      <c r="L9050" s="1">
        <v>3</v>
      </c>
      <c r="M9050" s="1">
        <v>18</v>
      </c>
      <c r="N9050" s="1">
        <v>2</v>
      </c>
      <c r="O9050" s="1">
        <v>4</v>
      </c>
      <c r="P9050" s="1">
        <v>8</v>
      </c>
      <c r="Q9050" s="1">
        <v>4</v>
      </c>
      <c r="R9050" s="33" t="s">
        <v>116</v>
      </c>
    </row>
    <row r="9051" spans="3:18" x14ac:dyDescent="0.25">
      <c r="C9051" s="125"/>
      <c r="D9051" s="120"/>
      <c r="E9051" s="9"/>
      <c r="F9051" s="10"/>
      <c r="G9051" s="8">
        <v>100</v>
      </c>
      <c r="H9051" s="13">
        <v>33.333333333333002</v>
      </c>
      <c r="I9051" s="2">
        <v>16.190476190476002</v>
      </c>
      <c r="J9051" s="2">
        <v>4.7619047619049999</v>
      </c>
      <c r="K9051" s="2">
        <v>8.5714285714289993</v>
      </c>
      <c r="L9051" s="2">
        <v>2.8571428571430002</v>
      </c>
      <c r="M9051" s="2">
        <v>17.142857142857</v>
      </c>
      <c r="N9051" s="2">
        <v>1.9047619047619999</v>
      </c>
      <c r="O9051" s="2">
        <v>3.8095238095239998</v>
      </c>
      <c r="P9051" s="2">
        <v>7.6190476190479997</v>
      </c>
      <c r="Q9051" s="2">
        <v>3.8095238095239998</v>
      </c>
      <c r="R9051" s="14">
        <v>27.188118811881001</v>
      </c>
    </row>
    <row r="9052" spans="3:18" ht="37.799999999999997" x14ac:dyDescent="0.25">
      <c r="C9052" s="125"/>
      <c r="D9052" s="120"/>
      <c r="E9052" s="4" t="s">
        <v>72</v>
      </c>
      <c r="F9052" s="5"/>
      <c r="G9052" s="6">
        <v>129</v>
      </c>
      <c r="H9052" s="7">
        <v>39</v>
      </c>
      <c r="I9052" s="1">
        <v>17</v>
      </c>
      <c r="J9052" s="1">
        <v>6</v>
      </c>
      <c r="K9052" s="1">
        <v>12</v>
      </c>
      <c r="L9052" s="1">
        <v>8</v>
      </c>
      <c r="M9052" s="1">
        <v>16</v>
      </c>
      <c r="N9052" s="1">
        <v>4</v>
      </c>
      <c r="O9052" s="1">
        <v>2</v>
      </c>
      <c r="P9052" s="1">
        <v>5</v>
      </c>
      <c r="Q9052" s="1">
        <v>20</v>
      </c>
      <c r="R9052" s="33" t="s">
        <v>116</v>
      </c>
    </row>
    <row r="9053" spans="3:18" x14ac:dyDescent="0.25">
      <c r="C9053" s="125"/>
      <c r="D9053" s="120"/>
      <c r="E9053" s="9"/>
      <c r="F9053" s="10"/>
      <c r="G9053" s="8">
        <v>100</v>
      </c>
      <c r="H9053" s="13">
        <v>30.232558139535001</v>
      </c>
      <c r="I9053" s="2">
        <v>13.178294573643001</v>
      </c>
      <c r="J9053" s="2">
        <v>4.6511627906979998</v>
      </c>
      <c r="K9053" s="2">
        <v>9.3023255813949994</v>
      </c>
      <c r="L9053" s="2">
        <v>6.2015503875969999</v>
      </c>
      <c r="M9053" s="2">
        <v>12.403100775194</v>
      </c>
      <c r="N9053" s="2">
        <v>3.1007751937979999</v>
      </c>
      <c r="O9053" s="2">
        <v>1.550387596899</v>
      </c>
      <c r="P9053" s="2">
        <v>3.8759689922480001</v>
      </c>
      <c r="Q9053" s="2">
        <v>15.503875968992</v>
      </c>
      <c r="R9053" s="14">
        <v>25.036697247706002</v>
      </c>
    </row>
    <row r="9054" spans="3:18" ht="37.799999999999997" x14ac:dyDescent="0.25">
      <c r="C9054" s="125"/>
      <c r="D9054" s="120"/>
      <c r="E9054" s="4" t="s">
        <v>73</v>
      </c>
      <c r="F9054" s="5"/>
      <c r="G9054" s="6">
        <v>50</v>
      </c>
      <c r="H9054" s="7">
        <v>16</v>
      </c>
      <c r="I9054" s="1">
        <v>6</v>
      </c>
      <c r="J9054" s="1">
        <v>2</v>
      </c>
      <c r="K9054" s="1">
        <v>4</v>
      </c>
      <c r="L9054" s="1">
        <v>1</v>
      </c>
      <c r="M9054" s="1">
        <v>7</v>
      </c>
      <c r="N9054" s="1">
        <v>6</v>
      </c>
      <c r="O9054" s="1">
        <v>3</v>
      </c>
      <c r="P9054" s="1">
        <v>2</v>
      </c>
      <c r="Q9054" s="1">
        <v>3</v>
      </c>
      <c r="R9054" s="33" t="s">
        <v>116</v>
      </c>
    </row>
    <row r="9055" spans="3:18" x14ac:dyDescent="0.25">
      <c r="C9055" s="125"/>
      <c r="D9055" s="120"/>
      <c r="E9055" s="9"/>
      <c r="F9055" s="10"/>
      <c r="G9055" s="8">
        <v>100</v>
      </c>
      <c r="H9055" s="13">
        <v>32</v>
      </c>
      <c r="I9055" s="2">
        <v>12</v>
      </c>
      <c r="J9055" s="2">
        <v>4</v>
      </c>
      <c r="K9055" s="2">
        <v>8</v>
      </c>
      <c r="L9055" s="2">
        <v>2</v>
      </c>
      <c r="M9055" s="2">
        <v>14</v>
      </c>
      <c r="N9055" s="2">
        <v>12</v>
      </c>
      <c r="O9055" s="2">
        <v>6</v>
      </c>
      <c r="P9055" s="2">
        <v>4</v>
      </c>
      <c r="Q9055" s="2">
        <v>6</v>
      </c>
      <c r="R9055" s="14">
        <v>28.010638297871999</v>
      </c>
    </row>
    <row r="9056" spans="3:18" ht="25.2" x14ac:dyDescent="0.25">
      <c r="C9056" s="125"/>
      <c r="D9056" s="120"/>
      <c r="E9056" s="4" t="s">
        <v>74</v>
      </c>
      <c r="F9056" s="5"/>
      <c r="G9056" s="6">
        <v>52</v>
      </c>
      <c r="H9056" s="7">
        <v>8</v>
      </c>
      <c r="I9056" s="1">
        <v>2</v>
      </c>
      <c r="J9056" s="1">
        <v>4</v>
      </c>
      <c r="K9056" s="1">
        <v>3</v>
      </c>
      <c r="L9056" s="1">
        <v>6</v>
      </c>
      <c r="M9056" s="1">
        <v>12</v>
      </c>
      <c r="N9056" s="1">
        <v>5</v>
      </c>
      <c r="O9056" s="1">
        <v>2</v>
      </c>
      <c r="P9056" s="1">
        <v>5</v>
      </c>
      <c r="Q9056" s="1">
        <v>5</v>
      </c>
      <c r="R9056" s="33" t="s">
        <v>116</v>
      </c>
    </row>
    <row r="9057" spans="3:18" x14ac:dyDescent="0.25">
      <c r="C9057" s="125"/>
      <c r="D9057" s="120"/>
      <c r="E9057" s="9"/>
      <c r="F9057" s="10"/>
      <c r="G9057" s="8">
        <v>100</v>
      </c>
      <c r="H9057" s="13">
        <v>15.384615384615</v>
      </c>
      <c r="I9057" s="2">
        <v>3.8461538461539999</v>
      </c>
      <c r="J9057" s="2">
        <v>7.6923076923079998</v>
      </c>
      <c r="K9057" s="2">
        <v>5.7692307692310001</v>
      </c>
      <c r="L9057" s="2">
        <v>11.538461538462</v>
      </c>
      <c r="M9057" s="2">
        <v>23.076923076922998</v>
      </c>
      <c r="N9057" s="2">
        <v>9.6153846153850004</v>
      </c>
      <c r="O9057" s="2">
        <v>3.8461538461539999</v>
      </c>
      <c r="P9057" s="2">
        <v>9.6153846153850004</v>
      </c>
      <c r="Q9057" s="2">
        <v>9.6153846153850004</v>
      </c>
      <c r="R9057" s="14">
        <v>35.212765957446997</v>
      </c>
    </row>
    <row r="9058" spans="3:18" x14ac:dyDescent="0.25">
      <c r="C9058" s="125"/>
      <c r="D9058" s="120"/>
      <c r="E9058" s="4" t="s">
        <v>75</v>
      </c>
      <c r="F9058" s="5"/>
      <c r="G9058" s="6">
        <v>0</v>
      </c>
      <c r="H9058" s="7">
        <v>0</v>
      </c>
      <c r="I9058" s="1">
        <v>0</v>
      </c>
      <c r="J9058" s="1">
        <v>0</v>
      </c>
      <c r="K9058" s="1">
        <v>0</v>
      </c>
      <c r="L9058" s="1">
        <v>0</v>
      </c>
      <c r="M9058" s="1">
        <v>0</v>
      </c>
      <c r="N9058" s="1">
        <v>0</v>
      </c>
      <c r="O9058" s="1">
        <v>0</v>
      </c>
      <c r="P9058" s="1">
        <v>0</v>
      </c>
      <c r="Q9058" s="1">
        <v>0</v>
      </c>
      <c r="R9058" s="33" t="s">
        <v>116</v>
      </c>
    </row>
    <row r="9059" spans="3:18" x14ac:dyDescent="0.25">
      <c r="C9059" s="125"/>
      <c r="D9059" s="120"/>
      <c r="E9059" s="9"/>
      <c r="F9059" s="10"/>
      <c r="G9059" s="98">
        <v>0</v>
      </c>
      <c r="H9059" s="36">
        <v>0</v>
      </c>
      <c r="I9059" s="16">
        <v>0</v>
      </c>
      <c r="J9059" s="16">
        <v>0</v>
      </c>
      <c r="K9059" s="16">
        <v>0</v>
      </c>
      <c r="L9059" s="16">
        <v>0</v>
      </c>
      <c r="M9059" s="16">
        <v>0</v>
      </c>
      <c r="N9059" s="16">
        <v>0</v>
      </c>
      <c r="O9059" s="16">
        <v>0</v>
      </c>
      <c r="P9059" s="16">
        <v>0</v>
      </c>
      <c r="Q9059" s="16">
        <v>0</v>
      </c>
      <c r="R9059" s="32">
        <v>0</v>
      </c>
    </row>
    <row r="9060" spans="3:18" x14ac:dyDescent="0.25">
      <c r="C9060" s="125"/>
      <c r="D9060" s="120"/>
      <c r="E9060" s="4" t="s">
        <v>18</v>
      </c>
      <c r="F9060" s="5"/>
      <c r="G9060" s="6">
        <v>30</v>
      </c>
      <c r="H9060" s="7">
        <v>7</v>
      </c>
      <c r="I9060" s="1">
        <v>2</v>
      </c>
      <c r="J9060" s="1">
        <v>2</v>
      </c>
      <c r="K9060" s="1">
        <v>5</v>
      </c>
      <c r="L9060" s="1">
        <v>2</v>
      </c>
      <c r="M9060" s="1">
        <v>2</v>
      </c>
      <c r="N9060" s="1">
        <v>2</v>
      </c>
      <c r="O9060" s="1">
        <v>0</v>
      </c>
      <c r="P9060" s="1">
        <v>1</v>
      </c>
      <c r="Q9060" s="1">
        <v>7</v>
      </c>
      <c r="R9060" s="33" t="s">
        <v>116</v>
      </c>
    </row>
    <row r="9061" spans="3:18" x14ac:dyDescent="0.25">
      <c r="C9061" s="125"/>
      <c r="D9061" s="120"/>
      <c r="E9061" s="9"/>
      <c r="F9061" s="10"/>
      <c r="G9061" s="8">
        <v>100</v>
      </c>
      <c r="H9061" s="13">
        <v>23.333333333333002</v>
      </c>
      <c r="I9061" s="2">
        <v>6.666666666667</v>
      </c>
      <c r="J9061" s="2">
        <v>6.666666666667</v>
      </c>
      <c r="K9061" s="2">
        <v>16.666666666666998</v>
      </c>
      <c r="L9061" s="2">
        <v>6.666666666667</v>
      </c>
      <c r="M9061" s="2">
        <v>6.666666666667</v>
      </c>
      <c r="N9061" s="2">
        <v>6.666666666667</v>
      </c>
      <c r="O9061" s="16">
        <v>0</v>
      </c>
      <c r="P9061" s="2">
        <v>3.333333333333</v>
      </c>
      <c r="Q9061" s="2">
        <v>23.333333333333002</v>
      </c>
      <c r="R9061" s="14">
        <v>28.434782608696</v>
      </c>
    </row>
    <row r="9062" spans="3:18" x14ac:dyDescent="0.25">
      <c r="C9062" s="121" t="s">
        <v>76</v>
      </c>
      <c r="D9062" s="119" t="s">
        <v>20</v>
      </c>
      <c r="E9062" s="18" t="s">
        <v>77</v>
      </c>
      <c r="F9062" s="17"/>
      <c r="G9062" s="19">
        <v>190</v>
      </c>
      <c r="H9062" s="21">
        <v>67</v>
      </c>
      <c r="I9062" s="3">
        <v>29</v>
      </c>
      <c r="J9062" s="3">
        <v>9</v>
      </c>
      <c r="K9062" s="3">
        <v>15</v>
      </c>
      <c r="L9062" s="3">
        <v>16</v>
      </c>
      <c r="M9062" s="3">
        <v>22</v>
      </c>
      <c r="N9062" s="3">
        <v>4</v>
      </c>
      <c r="O9062" s="3">
        <v>4</v>
      </c>
      <c r="P9062" s="3">
        <v>7</v>
      </c>
      <c r="Q9062" s="3">
        <v>17</v>
      </c>
      <c r="R9062" s="72" t="s">
        <v>116</v>
      </c>
    </row>
    <row r="9063" spans="3:18" x14ac:dyDescent="0.25">
      <c r="C9063" s="125"/>
      <c r="D9063" s="120"/>
      <c r="E9063" s="9"/>
      <c r="F9063" s="10"/>
      <c r="G9063" s="8">
        <v>100</v>
      </c>
      <c r="H9063" s="13">
        <v>35.263157894736999</v>
      </c>
      <c r="I9063" s="2">
        <v>15.263157894737001</v>
      </c>
      <c r="J9063" s="2">
        <v>4.7368421052630003</v>
      </c>
      <c r="K9063" s="2">
        <v>7.8947368421049999</v>
      </c>
      <c r="L9063" s="2">
        <v>8.4210526315790002</v>
      </c>
      <c r="M9063" s="2">
        <v>11.578947368421</v>
      </c>
      <c r="N9063" s="2">
        <v>2.1052631578950001</v>
      </c>
      <c r="O9063" s="2">
        <v>2.1052631578950001</v>
      </c>
      <c r="P9063" s="2">
        <v>3.6842105263159999</v>
      </c>
      <c r="Q9063" s="2">
        <v>8.9473684210529996</v>
      </c>
      <c r="R9063" s="14">
        <v>24.204913294798001</v>
      </c>
    </row>
    <row r="9064" spans="3:18" x14ac:dyDescent="0.25">
      <c r="C9064" s="125"/>
      <c r="D9064" s="120"/>
      <c r="E9064" s="4" t="s">
        <v>78</v>
      </c>
      <c r="F9064" s="5"/>
      <c r="G9064" s="6">
        <v>258</v>
      </c>
      <c r="H9064" s="7">
        <v>77</v>
      </c>
      <c r="I9064" s="1">
        <v>30</v>
      </c>
      <c r="J9064" s="1">
        <v>13</v>
      </c>
      <c r="K9064" s="1">
        <v>24</v>
      </c>
      <c r="L9064" s="1">
        <v>17</v>
      </c>
      <c r="M9064" s="1">
        <v>32</v>
      </c>
      <c r="N9064" s="1">
        <v>14</v>
      </c>
      <c r="O9064" s="1">
        <v>6</v>
      </c>
      <c r="P9064" s="1">
        <v>10</v>
      </c>
      <c r="Q9064" s="1">
        <v>35</v>
      </c>
      <c r="R9064" s="33" t="s">
        <v>116</v>
      </c>
    </row>
    <row r="9065" spans="3:18" x14ac:dyDescent="0.25">
      <c r="C9065" s="125"/>
      <c r="D9065" s="120"/>
      <c r="E9065" s="9"/>
      <c r="F9065" s="10"/>
      <c r="G9065" s="8">
        <v>100</v>
      </c>
      <c r="H9065" s="13">
        <v>29.844961240309999</v>
      </c>
      <c r="I9065" s="2">
        <v>11.627906976744001</v>
      </c>
      <c r="J9065" s="2">
        <v>5.0387596899220002</v>
      </c>
      <c r="K9065" s="2">
        <v>9.3023255813949994</v>
      </c>
      <c r="L9065" s="2">
        <v>6.5891472868219996</v>
      </c>
      <c r="M9065" s="2">
        <v>12.403100775194</v>
      </c>
      <c r="N9065" s="2">
        <v>5.4263565891469998</v>
      </c>
      <c r="O9065" s="2">
        <v>2.3255813953489999</v>
      </c>
      <c r="P9065" s="2">
        <v>3.8759689922480001</v>
      </c>
      <c r="Q9065" s="2">
        <v>13.565891472868</v>
      </c>
      <c r="R9065" s="14">
        <v>26.791479820627998</v>
      </c>
    </row>
    <row r="9066" spans="3:18" x14ac:dyDescent="0.25">
      <c r="C9066" s="125"/>
      <c r="D9066" s="120"/>
      <c r="E9066" s="4" t="s">
        <v>79</v>
      </c>
      <c r="F9066" s="5"/>
      <c r="G9066" s="6">
        <v>180</v>
      </c>
      <c r="H9066" s="7">
        <v>54</v>
      </c>
      <c r="I9066" s="1">
        <v>29</v>
      </c>
      <c r="J9066" s="1">
        <v>13</v>
      </c>
      <c r="K9066" s="1">
        <v>12</v>
      </c>
      <c r="L9066" s="1">
        <v>8</v>
      </c>
      <c r="M9066" s="1">
        <v>25</v>
      </c>
      <c r="N9066" s="1">
        <v>6</v>
      </c>
      <c r="O9066" s="1">
        <v>7</v>
      </c>
      <c r="P9066" s="1">
        <v>10</v>
      </c>
      <c r="Q9066" s="1">
        <v>16</v>
      </c>
      <c r="R9066" s="33" t="s">
        <v>116</v>
      </c>
    </row>
    <row r="9067" spans="3:18" x14ac:dyDescent="0.25">
      <c r="C9067" s="125"/>
      <c r="D9067" s="120"/>
      <c r="E9067" s="9"/>
      <c r="F9067" s="10"/>
      <c r="G9067" s="8">
        <v>100</v>
      </c>
      <c r="H9067" s="13">
        <v>30</v>
      </c>
      <c r="I9067" s="2">
        <v>16.111111111111001</v>
      </c>
      <c r="J9067" s="2">
        <v>7.2222222222220003</v>
      </c>
      <c r="K9067" s="2">
        <v>6.666666666667</v>
      </c>
      <c r="L9067" s="2">
        <v>4.4444444444439997</v>
      </c>
      <c r="M9067" s="2">
        <v>13.888888888888999</v>
      </c>
      <c r="N9067" s="2">
        <v>3.333333333333</v>
      </c>
      <c r="O9067" s="2">
        <v>3.8888888888889999</v>
      </c>
      <c r="P9067" s="2">
        <v>5.5555555555560003</v>
      </c>
      <c r="Q9067" s="2">
        <v>8.8888888888889994</v>
      </c>
      <c r="R9067" s="14">
        <v>27.271341463414998</v>
      </c>
    </row>
    <row r="9068" spans="3:18" x14ac:dyDescent="0.25">
      <c r="C9068" s="125"/>
      <c r="D9068" s="120"/>
      <c r="E9068" s="4" t="s">
        <v>80</v>
      </c>
      <c r="F9068" s="5"/>
      <c r="G9068" s="6">
        <v>65</v>
      </c>
      <c r="H9068" s="7">
        <v>19</v>
      </c>
      <c r="I9068" s="1">
        <v>8</v>
      </c>
      <c r="J9068" s="1">
        <v>3</v>
      </c>
      <c r="K9068" s="1">
        <v>3</v>
      </c>
      <c r="L9068" s="1">
        <v>3</v>
      </c>
      <c r="M9068" s="1">
        <v>6</v>
      </c>
      <c r="N9068" s="1">
        <v>2</v>
      </c>
      <c r="O9068" s="1">
        <v>4</v>
      </c>
      <c r="P9068" s="1">
        <v>4</v>
      </c>
      <c r="Q9068" s="1">
        <v>13</v>
      </c>
      <c r="R9068" s="33" t="s">
        <v>116</v>
      </c>
    </row>
    <row r="9069" spans="3:18" x14ac:dyDescent="0.25">
      <c r="C9069" s="125"/>
      <c r="D9069" s="120"/>
      <c r="E9069" s="9"/>
      <c r="F9069" s="10"/>
      <c r="G9069" s="8">
        <v>100</v>
      </c>
      <c r="H9069" s="13">
        <v>29.230769230768999</v>
      </c>
      <c r="I9069" s="2">
        <v>12.307692307691999</v>
      </c>
      <c r="J9069" s="2">
        <v>4.6153846153850004</v>
      </c>
      <c r="K9069" s="2">
        <v>4.6153846153850004</v>
      </c>
      <c r="L9069" s="2">
        <v>4.6153846153850004</v>
      </c>
      <c r="M9069" s="2">
        <v>9.2307692307690008</v>
      </c>
      <c r="N9069" s="2">
        <v>3.0769230769229998</v>
      </c>
      <c r="O9069" s="2">
        <v>6.1538461538459996</v>
      </c>
      <c r="P9069" s="2">
        <v>6.1538461538459996</v>
      </c>
      <c r="Q9069" s="2">
        <v>20</v>
      </c>
      <c r="R9069" s="14">
        <v>27.048076923077002</v>
      </c>
    </row>
    <row r="9070" spans="3:18" x14ac:dyDescent="0.25">
      <c r="C9070" s="121" t="s">
        <v>81</v>
      </c>
      <c r="D9070" s="119" t="s">
        <v>20</v>
      </c>
      <c r="E9070" s="18" t="s">
        <v>82</v>
      </c>
      <c r="F9070" s="17"/>
      <c r="G9070" s="19">
        <v>81</v>
      </c>
      <c r="H9070" s="21">
        <v>17</v>
      </c>
      <c r="I9070" s="3">
        <v>15</v>
      </c>
      <c r="J9070" s="3">
        <v>6</v>
      </c>
      <c r="K9070" s="3">
        <v>5</v>
      </c>
      <c r="L9070" s="3">
        <v>6</v>
      </c>
      <c r="M9070" s="3">
        <v>6</v>
      </c>
      <c r="N9070" s="3">
        <v>3</v>
      </c>
      <c r="O9070" s="3">
        <v>4</v>
      </c>
      <c r="P9070" s="3">
        <v>6</v>
      </c>
      <c r="Q9070" s="3">
        <v>13</v>
      </c>
      <c r="R9070" s="72" t="s">
        <v>116</v>
      </c>
    </row>
    <row r="9071" spans="3:18" x14ac:dyDescent="0.25">
      <c r="C9071" s="125"/>
      <c r="D9071" s="120"/>
      <c r="E9071" s="9"/>
      <c r="F9071" s="10"/>
      <c r="G9071" s="8">
        <v>100</v>
      </c>
      <c r="H9071" s="13">
        <v>20.987654320988</v>
      </c>
      <c r="I9071" s="2">
        <v>18.518518518518999</v>
      </c>
      <c r="J9071" s="2">
        <v>7.4074074074069998</v>
      </c>
      <c r="K9071" s="2">
        <v>6.1728395061730001</v>
      </c>
      <c r="L9071" s="2">
        <v>7.4074074074069998</v>
      </c>
      <c r="M9071" s="2">
        <v>7.4074074074069998</v>
      </c>
      <c r="N9071" s="2">
        <v>3.7037037037039999</v>
      </c>
      <c r="O9071" s="2">
        <v>4.9382716049380004</v>
      </c>
      <c r="P9071" s="2">
        <v>7.4074074074069998</v>
      </c>
      <c r="Q9071" s="2">
        <v>16.049382716048999</v>
      </c>
      <c r="R9071" s="14">
        <v>28.638970588235001</v>
      </c>
    </row>
    <row r="9072" spans="3:18" x14ac:dyDescent="0.25">
      <c r="C9072" s="125"/>
      <c r="D9072" s="120"/>
      <c r="E9072" s="4" t="s">
        <v>83</v>
      </c>
      <c r="F9072" s="5"/>
      <c r="G9072" s="6">
        <v>212</v>
      </c>
      <c r="H9072" s="7">
        <v>67</v>
      </c>
      <c r="I9072" s="1">
        <v>27</v>
      </c>
      <c r="J9072" s="1">
        <v>8</v>
      </c>
      <c r="K9072" s="1">
        <v>19</v>
      </c>
      <c r="L9072" s="1">
        <v>16</v>
      </c>
      <c r="M9072" s="1">
        <v>27</v>
      </c>
      <c r="N9072" s="1">
        <v>9</v>
      </c>
      <c r="O9072" s="1">
        <v>6</v>
      </c>
      <c r="P9072" s="1">
        <v>10</v>
      </c>
      <c r="Q9072" s="1">
        <v>23</v>
      </c>
      <c r="R9072" s="33" t="s">
        <v>116</v>
      </c>
    </row>
    <row r="9073" spans="3:18" x14ac:dyDescent="0.25">
      <c r="C9073" s="125"/>
      <c r="D9073" s="120"/>
      <c r="E9073" s="9"/>
      <c r="F9073" s="10"/>
      <c r="G9073" s="8">
        <v>100</v>
      </c>
      <c r="H9073" s="13">
        <v>31.603773584906001</v>
      </c>
      <c r="I9073" s="2">
        <v>12.735849056604</v>
      </c>
      <c r="J9073" s="2">
        <v>3.7735849056599999</v>
      </c>
      <c r="K9073" s="2">
        <v>8.9622641509429997</v>
      </c>
      <c r="L9073" s="2">
        <v>7.547169811321</v>
      </c>
      <c r="M9073" s="2">
        <v>12.735849056604</v>
      </c>
      <c r="N9073" s="2">
        <v>4.2452830188680002</v>
      </c>
      <c r="O9073" s="2">
        <v>2.8301886792449999</v>
      </c>
      <c r="P9073" s="2">
        <v>4.7169811320750004</v>
      </c>
      <c r="Q9073" s="2">
        <v>10.849056603774001</v>
      </c>
      <c r="R9073" s="14">
        <v>26.804232804232999</v>
      </c>
    </row>
    <row r="9074" spans="3:18" x14ac:dyDescent="0.25">
      <c r="C9074" s="125"/>
      <c r="D9074" s="120"/>
      <c r="E9074" s="4" t="s">
        <v>84</v>
      </c>
      <c r="F9074" s="5"/>
      <c r="G9074" s="6">
        <v>150</v>
      </c>
      <c r="H9074" s="7">
        <v>48</v>
      </c>
      <c r="I9074" s="1">
        <v>23</v>
      </c>
      <c r="J9074" s="1">
        <v>8</v>
      </c>
      <c r="K9074" s="1">
        <v>9</v>
      </c>
      <c r="L9074" s="1">
        <v>9</v>
      </c>
      <c r="M9074" s="1">
        <v>18</v>
      </c>
      <c r="N9074" s="1">
        <v>7</v>
      </c>
      <c r="O9074" s="1">
        <v>6</v>
      </c>
      <c r="P9074" s="1">
        <v>3</v>
      </c>
      <c r="Q9074" s="1">
        <v>19</v>
      </c>
      <c r="R9074" s="33" t="s">
        <v>116</v>
      </c>
    </row>
    <row r="9075" spans="3:18" x14ac:dyDescent="0.25">
      <c r="C9075" s="125"/>
      <c r="D9075" s="120"/>
      <c r="E9075" s="9"/>
      <c r="F9075" s="10"/>
      <c r="G9075" s="8">
        <v>100</v>
      </c>
      <c r="H9075" s="13">
        <v>32</v>
      </c>
      <c r="I9075" s="2">
        <v>15.333333333333</v>
      </c>
      <c r="J9075" s="2">
        <v>5.333333333333</v>
      </c>
      <c r="K9075" s="2">
        <v>6</v>
      </c>
      <c r="L9075" s="2">
        <v>6</v>
      </c>
      <c r="M9075" s="2">
        <v>12</v>
      </c>
      <c r="N9075" s="2">
        <v>4.666666666667</v>
      </c>
      <c r="O9075" s="2">
        <v>4</v>
      </c>
      <c r="P9075" s="2">
        <v>2</v>
      </c>
      <c r="Q9075" s="2">
        <v>12.666666666667</v>
      </c>
      <c r="R9075" s="14">
        <v>24.935114503817001</v>
      </c>
    </row>
    <row r="9076" spans="3:18" x14ac:dyDescent="0.25">
      <c r="C9076" s="125"/>
      <c r="D9076" s="120"/>
      <c r="E9076" s="4" t="s">
        <v>85</v>
      </c>
      <c r="F9076" s="5"/>
      <c r="G9076" s="6">
        <v>104</v>
      </c>
      <c r="H9076" s="7">
        <v>44</v>
      </c>
      <c r="I9076" s="1">
        <v>12</v>
      </c>
      <c r="J9076" s="1">
        <v>5</v>
      </c>
      <c r="K9076" s="1">
        <v>10</v>
      </c>
      <c r="L9076" s="1">
        <v>6</v>
      </c>
      <c r="M9076" s="1">
        <v>13</v>
      </c>
      <c r="N9076" s="1">
        <v>1</v>
      </c>
      <c r="O9076" s="1">
        <v>4</v>
      </c>
      <c r="P9076" s="1">
        <v>0</v>
      </c>
      <c r="Q9076" s="1">
        <v>9</v>
      </c>
      <c r="R9076" s="33" t="s">
        <v>116</v>
      </c>
    </row>
    <row r="9077" spans="3:18" x14ac:dyDescent="0.25">
      <c r="C9077" s="125"/>
      <c r="D9077" s="120"/>
      <c r="E9077" s="9"/>
      <c r="F9077" s="10"/>
      <c r="G9077" s="8">
        <v>100</v>
      </c>
      <c r="H9077" s="13">
        <v>42.307692307692001</v>
      </c>
      <c r="I9077" s="2">
        <v>11.538461538462</v>
      </c>
      <c r="J9077" s="2">
        <v>4.8076923076920002</v>
      </c>
      <c r="K9077" s="2">
        <v>9.6153846153850004</v>
      </c>
      <c r="L9077" s="2">
        <v>5.7692307692310001</v>
      </c>
      <c r="M9077" s="2">
        <v>12.5</v>
      </c>
      <c r="N9077" s="2">
        <v>0.96153846153800004</v>
      </c>
      <c r="O9077" s="2">
        <v>3.8461538461539999</v>
      </c>
      <c r="P9077" s="16">
        <v>0</v>
      </c>
      <c r="Q9077" s="2">
        <v>8.6538461538460005</v>
      </c>
      <c r="R9077" s="14">
        <v>21.684210526316001</v>
      </c>
    </row>
    <row r="9078" spans="3:18" x14ac:dyDescent="0.25">
      <c r="C9078" s="125"/>
      <c r="D9078" s="120"/>
      <c r="E9078" s="4" t="s">
        <v>86</v>
      </c>
      <c r="F9078" s="5"/>
      <c r="G9078" s="6">
        <v>56</v>
      </c>
      <c r="H9078" s="7">
        <v>20</v>
      </c>
      <c r="I9078" s="1">
        <v>7</v>
      </c>
      <c r="J9078" s="1">
        <v>3</v>
      </c>
      <c r="K9078" s="1">
        <v>4</v>
      </c>
      <c r="L9078" s="1">
        <v>1</v>
      </c>
      <c r="M9078" s="1">
        <v>8</v>
      </c>
      <c r="N9078" s="1">
        <v>2</v>
      </c>
      <c r="O9078" s="1">
        <v>0</v>
      </c>
      <c r="P9078" s="1">
        <v>5</v>
      </c>
      <c r="Q9078" s="1">
        <v>6</v>
      </c>
      <c r="R9078" s="33" t="s">
        <v>116</v>
      </c>
    </row>
    <row r="9079" spans="3:18" x14ac:dyDescent="0.25">
      <c r="C9079" s="125"/>
      <c r="D9079" s="120"/>
      <c r="E9079" s="9"/>
      <c r="F9079" s="10"/>
      <c r="G9079" s="8">
        <v>100</v>
      </c>
      <c r="H9079" s="13">
        <v>35.714285714286</v>
      </c>
      <c r="I9079" s="2">
        <v>12.5</v>
      </c>
      <c r="J9079" s="2">
        <v>5.3571428571429998</v>
      </c>
      <c r="K9079" s="2">
        <v>7.1428571428570002</v>
      </c>
      <c r="L9079" s="2">
        <v>1.785714285714</v>
      </c>
      <c r="M9079" s="2">
        <v>14.285714285714</v>
      </c>
      <c r="N9079" s="2">
        <v>3.5714285714290002</v>
      </c>
      <c r="O9079" s="16">
        <v>0</v>
      </c>
      <c r="P9079" s="2">
        <v>8.9285714285710007</v>
      </c>
      <c r="Q9079" s="2">
        <v>10.714285714286</v>
      </c>
      <c r="R9079" s="14">
        <v>26.48</v>
      </c>
    </row>
    <row r="9080" spans="3:18" x14ac:dyDescent="0.25">
      <c r="C9080" s="125"/>
      <c r="D9080" s="120"/>
      <c r="E9080" s="4" t="s">
        <v>87</v>
      </c>
      <c r="F9080" s="5"/>
      <c r="G9080" s="6">
        <v>90</v>
      </c>
      <c r="H9080" s="7">
        <v>21</v>
      </c>
      <c r="I9080" s="1">
        <v>12</v>
      </c>
      <c r="J9080" s="1">
        <v>8</v>
      </c>
      <c r="K9080" s="1">
        <v>7</v>
      </c>
      <c r="L9080" s="1">
        <v>6</v>
      </c>
      <c r="M9080" s="1">
        <v>13</v>
      </c>
      <c r="N9080" s="1">
        <v>4</v>
      </c>
      <c r="O9080" s="1">
        <v>1</v>
      </c>
      <c r="P9080" s="1">
        <v>7</v>
      </c>
      <c r="Q9080" s="1">
        <v>11</v>
      </c>
      <c r="R9080" s="33" t="s">
        <v>116</v>
      </c>
    </row>
    <row r="9081" spans="3:18" x14ac:dyDescent="0.25">
      <c r="C9081" s="125"/>
      <c r="D9081" s="120"/>
      <c r="E9081" s="9"/>
      <c r="F9081" s="10"/>
      <c r="G9081" s="8">
        <v>100</v>
      </c>
      <c r="H9081" s="13">
        <v>23.333333333333002</v>
      </c>
      <c r="I9081" s="2">
        <v>13.333333333333</v>
      </c>
      <c r="J9081" s="2">
        <v>8.8888888888889994</v>
      </c>
      <c r="K9081" s="2">
        <v>7.7777777777779997</v>
      </c>
      <c r="L9081" s="2">
        <v>6.666666666667</v>
      </c>
      <c r="M9081" s="2">
        <v>14.444444444444001</v>
      </c>
      <c r="N9081" s="2">
        <v>4.4444444444439997</v>
      </c>
      <c r="O9081" s="2">
        <v>1.1111111111109999</v>
      </c>
      <c r="P9081" s="2">
        <v>7.7777777777779997</v>
      </c>
      <c r="Q9081" s="2">
        <v>12.222222222221999</v>
      </c>
      <c r="R9081" s="14">
        <v>30.088607594936999</v>
      </c>
    </row>
    <row r="9082" spans="3:18" x14ac:dyDescent="0.25">
      <c r="C9082" s="121" t="s">
        <v>88</v>
      </c>
      <c r="D9082" s="119" t="s">
        <v>20</v>
      </c>
      <c r="E9082" s="18" t="s">
        <v>89</v>
      </c>
      <c r="F9082" s="17"/>
      <c r="G9082" s="19">
        <v>34</v>
      </c>
      <c r="H9082" s="21">
        <v>11</v>
      </c>
      <c r="I9082" s="3">
        <v>6</v>
      </c>
      <c r="J9082" s="3">
        <v>0</v>
      </c>
      <c r="K9082" s="3">
        <v>0</v>
      </c>
      <c r="L9082" s="3">
        <v>3</v>
      </c>
      <c r="M9082" s="3">
        <v>3</v>
      </c>
      <c r="N9082" s="3">
        <v>1</v>
      </c>
      <c r="O9082" s="3">
        <v>0</v>
      </c>
      <c r="P9082" s="3">
        <v>2</v>
      </c>
      <c r="Q9082" s="3">
        <v>8</v>
      </c>
      <c r="R9082" s="72" t="s">
        <v>116</v>
      </c>
    </row>
    <row r="9083" spans="3:18" x14ac:dyDescent="0.25">
      <c r="C9083" s="122"/>
      <c r="D9083" s="120"/>
      <c r="E9083" s="9"/>
      <c r="F9083" s="10"/>
      <c r="G9083" s="8">
        <v>100</v>
      </c>
      <c r="H9083" s="13">
        <v>32.352941176470999</v>
      </c>
      <c r="I9083" s="2">
        <v>17.647058823529001</v>
      </c>
      <c r="J9083" s="16">
        <v>0</v>
      </c>
      <c r="K9083" s="16">
        <v>0</v>
      </c>
      <c r="L9083" s="2">
        <v>8.8235294117649996</v>
      </c>
      <c r="M9083" s="2">
        <v>8.8235294117649996</v>
      </c>
      <c r="N9083" s="2">
        <v>2.9411764705880001</v>
      </c>
      <c r="O9083" s="16">
        <v>0</v>
      </c>
      <c r="P9083" s="2">
        <v>5.8823529411760003</v>
      </c>
      <c r="Q9083" s="2">
        <v>23.529411764706001</v>
      </c>
      <c r="R9083" s="14">
        <v>24.209615384614999</v>
      </c>
    </row>
    <row r="9084" spans="3:18" x14ac:dyDescent="0.25">
      <c r="C9084" s="122"/>
      <c r="D9084" s="120"/>
      <c r="E9084" s="4" t="s">
        <v>90</v>
      </c>
      <c r="F9084" s="5"/>
      <c r="G9084" s="6">
        <v>47</v>
      </c>
      <c r="H9084" s="7">
        <v>6</v>
      </c>
      <c r="I9084" s="1">
        <v>9</v>
      </c>
      <c r="J9084" s="1">
        <v>6</v>
      </c>
      <c r="K9084" s="1">
        <v>5</v>
      </c>
      <c r="L9084" s="1">
        <v>3</v>
      </c>
      <c r="M9084" s="1">
        <v>3</v>
      </c>
      <c r="N9084" s="1">
        <v>2</v>
      </c>
      <c r="O9084" s="1">
        <v>4</v>
      </c>
      <c r="P9084" s="1">
        <v>4</v>
      </c>
      <c r="Q9084" s="1">
        <v>5</v>
      </c>
      <c r="R9084" s="33" t="s">
        <v>116</v>
      </c>
    </row>
    <row r="9085" spans="3:18" x14ac:dyDescent="0.25">
      <c r="C9085" s="122"/>
      <c r="D9085" s="120"/>
      <c r="E9085" s="9"/>
      <c r="F9085" s="10"/>
      <c r="G9085" s="8">
        <v>100</v>
      </c>
      <c r="H9085" s="13">
        <v>12.765957446809001</v>
      </c>
      <c r="I9085" s="2">
        <v>19.148936170212998</v>
      </c>
      <c r="J9085" s="2">
        <v>12.765957446809001</v>
      </c>
      <c r="K9085" s="2">
        <v>10.638297872340001</v>
      </c>
      <c r="L9085" s="2">
        <v>6.3829787234040003</v>
      </c>
      <c r="M9085" s="2">
        <v>6.3829787234040003</v>
      </c>
      <c r="N9085" s="2">
        <v>4.2553191489359996</v>
      </c>
      <c r="O9085" s="2">
        <v>8.5106382978719992</v>
      </c>
      <c r="P9085" s="2">
        <v>8.5106382978719992</v>
      </c>
      <c r="Q9085" s="2">
        <v>10.638297872340001</v>
      </c>
      <c r="R9085" s="14">
        <v>31.380952380951999</v>
      </c>
    </row>
    <row r="9086" spans="3:18" x14ac:dyDescent="0.25">
      <c r="C9086" s="122"/>
      <c r="D9086" s="120"/>
      <c r="E9086" s="4" t="s">
        <v>83</v>
      </c>
      <c r="F9086" s="5"/>
      <c r="G9086" s="6">
        <v>212</v>
      </c>
      <c r="H9086" s="7">
        <v>67</v>
      </c>
      <c r="I9086" s="1">
        <v>27</v>
      </c>
      <c r="J9086" s="1">
        <v>8</v>
      </c>
      <c r="K9086" s="1">
        <v>19</v>
      </c>
      <c r="L9086" s="1">
        <v>16</v>
      </c>
      <c r="M9086" s="1">
        <v>27</v>
      </c>
      <c r="N9086" s="1">
        <v>9</v>
      </c>
      <c r="O9086" s="1">
        <v>6</v>
      </c>
      <c r="P9086" s="1">
        <v>10</v>
      </c>
      <c r="Q9086" s="1">
        <v>23</v>
      </c>
      <c r="R9086" s="33" t="s">
        <v>116</v>
      </c>
    </row>
    <row r="9087" spans="3:18" x14ac:dyDescent="0.25">
      <c r="C9087" s="122"/>
      <c r="D9087" s="120"/>
      <c r="E9087" s="9"/>
      <c r="F9087" s="10"/>
      <c r="G9087" s="8">
        <v>100</v>
      </c>
      <c r="H9087" s="13">
        <v>31.603773584906001</v>
      </c>
      <c r="I9087" s="2">
        <v>12.735849056604</v>
      </c>
      <c r="J9087" s="2">
        <v>3.7735849056599999</v>
      </c>
      <c r="K9087" s="2">
        <v>8.9622641509429997</v>
      </c>
      <c r="L9087" s="2">
        <v>7.547169811321</v>
      </c>
      <c r="M9087" s="2">
        <v>12.735849056604</v>
      </c>
      <c r="N9087" s="2">
        <v>4.2452830188680002</v>
      </c>
      <c r="O9087" s="2">
        <v>2.8301886792449999</v>
      </c>
      <c r="P9087" s="2">
        <v>4.7169811320750004</v>
      </c>
      <c r="Q9087" s="2">
        <v>10.849056603774001</v>
      </c>
      <c r="R9087" s="14">
        <v>26.804232804232999</v>
      </c>
    </row>
    <row r="9088" spans="3:18" x14ac:dyDescent="0.25">
      <c r="C9088" s="122"/>
      <c r="D9088" s="120"/>
      <c r="E9088" s="4" t="s">
        <v>91</v>
      </c>
      <c r="F9088" s="5"/>
      <c r="G9088" s="6">
        <v>41</v>
      </c>
      <c r="H9088" s="7">
        <v>14</v>
      </c>
      <c r="I9088" s="1">
        <v>5</v>
      </c>
      <c r="J9088" s="1">
        <v>2</v>
      </c>
      <c r="K9088" s="1">
        <v>2</v>
      </c>
      <c r="L9088" s="1">
        <v>1</v>
      </c>
      <c r="M9088" s="1">
        <v>4</v>
      </c>
      <c r="N9088" s="1">
        <v>2</v>
      </c>
      <c r="O9088" s="1">
        <v>2</v>
      </c>
      <c r="P9088" s="1">
        <v>1</v>
      </c>
      <c r="Q9088" s="1">
        <v>8</v>
      </c>
      <c r="R9088" s="33" t="s">
        <v>116</v>
      </c>
    </row>
    <row r="9089" spans="2:18" x14ac:dyDescent="0.25">
      <c r="C9089" s="122"/>
      <c r="D9089" s="120"/>
      <c r="E9089" s="9"/>
      <c r="F9089" s="10"/>
      <c r="G9089" s="8">
        <v>100</v>
      </c>
      <c r="H9089" s="13">
        <v>34.146341463414998</v>
      </c>
      <c r="I9089" s="2">
        <v>12.195121951220001</v>
      </c>
      <c r="J9089" s="2">
        <v>4.8780487804880002</v>
      </c>
      <c r="K9089" s="2">
        <v>4.8780487804880002</v>
      </c>
      <c r="L9089" s="2">
        <v>2.4390243902440001</v>
      </c>
      <c r="M9089" s="2">
        <v>9.7560975609760003</v>
      </c>
      <c r="N9089" s="2">
        <v>4.8780487804880002</v>
      </c>
      <c r="O9089" s="2">
        <v>4.8780487804880002</v>
      </c>
      <c r="P9089" s="2">
        <v>2.4390243902440001</v>
      </c>
      <c r="Q9089" s="2">
        <v>19.512195121950999</v>
      </c>
      <c r="R9089" s="14">
        <v>23.939393939394002</v>
      </c>
    </row>
    <row r="9090" spans="2:18" x14ac:dyDescent="0.25">
      <c r="C9090" s="122"/>
      <c r="D9090" s="120"/>
      <c r="E9090" s="4" t="s">
        <v>92</v>
      </c>
      <c r="F9090" s="5"/>
      <c r="G9090" s="6">
        <v>37</v>
      </c>
      <c r="H9090" s="7">
        <v>10</v>
      </c>
      <c r="I9090" s="1">
        <v>3</v>
      </c>
      <c r="J9090" s="1">
        <v>2</v>
      </c>
      <c r="K9090" s="1">
        <v>2</v>
      </c>
      <c r="L9090" s="1">
        <v>4</v>
      </c>
      <c r="M9090" s="1">
        <v>7</v>
      </c>
      <c r="N9090" s="1">
        <v>1</v>
      </c>
      <c r="O9090" s="1">
        <v>3</v>
      </c>
      <c r="P9090" s="1">
        <v>0</v>
      </c>
      <c r="Q9090" s="1">
        <v>5</v>
      </c>
      <c r="R9090" s="33" t="s">
        <v>116</v>
      </c>
    </row>
    <row r="9091" spans="2:18" x14ac:dyDescent="0.25">
      <c r="C9091" s="122"/>
      <c r="D9091" s="120"/>
      <c r="E9091" s="9"/>
      <c r="F9091" s="10"/>
      <c r="G9091" s="8">
        <v>100</v>
      </c>
      <c r="H9091" s="13">
        <v>27.027027027027</v>
      </c>
      <c r="I9091" s="2">
        <v>8.1081081081080004</v>
      </c>
      <c r="J9091" s="2">
        <v>5.4054054054050003</v>
      </c>
      <c r="K9091" s="2">
        <v>5.4054054054050003</v>
      </c>
      <c r="L9091" s="2">
        <v>10.810810810811001</v>
      </c>
      <c r="M9091" s="2">
        <v>18.918918918919001</v>
      </c>
      <c r="N9091" s="2">
        <v>2.7027027027030002</v>
      </c>
      <c r="O9091" s="2">
        <v>8.1081081081080004</v>
      </c>
      <c r="P9091" s="16">
        <v>0</v>
      </c>
      <c r="Q9091" s="2">
        <v>13.513513513514001</v>
      </c>
      <c r="R9091" s="14">
        <v>27.9375</v>
      </c>
    </row>
    <row r="9092" spans="2:18" x14ac:dyDescent="0.25">
      <c r="C9092" s="122"/>
      <c r="D9092" s="120"/>
      <c r="E9092" s="4" t="s">
        <v>93</v>
      </c>
      <c r="F9092" s="5"/>
      <c r="G9092" s="6">
        <v>72</v>
      </c>
      <c r="H9092" s="7">
        <v>24</v>
      </c>
      <c r="I9092" s="1">
        <v>15</v>
      </c>
      <c r="J9092" s="1">
        <v>4</v>
      </c>
      <c r="K9092" s="1">
        <v>5</v>
      </c>
      <c r="L9092" s="1">
        <v>4</v>
      </c>
      <c r="M9092" s="1">
        <v>7</v>
      </c>
      <c r="N9092" s="1">
        <v>4</v>
      </c>
      <c r="O9092" s="1">
        <v>1</v>
      </c>
      <c r="P9092" s="1">
        <v>2</v>
      </c>
      <c r="Q9092" s="1">
        <v>6</v>
      </c>
      <c r="R9092" s="33" t="s">
        <v>116</v>
      </c>
    </row>
    <row r="9093" spans="2:18" x14ac:dyDescent="0.25">
      <c r="C9093" s="122"/>
      <c r="D9093" s="120"/>
      <c r="E9093" s="9"/>
      <c r="F9093" s="10"/>
      <c r="G9093" s="8">
        <v>100</v>
      </c>
      <c r="H9093" s="13">
        <v>33.333333333333002</v>
      </c>
      <c r="I9093" s="2">
        <v>20.833333333333002</v>
      </c>
      <c r="J9093" s="2">
        <v>5.5555555555560003</v>
      </c>
      <c r="K9093" s="2">
        <v>6.9444444444439997</v>
      </c>
      <c r="L9093" s="2">
        <v>5.5555555555560003</v>
      </c>
      <c r="M9093" s="2">
        <v>9.7222222222219994</v>
      </c>
      <c r="N9093" s="2">
        <v>5.5555555555560003</v>
      </c>
      <c r="O9093" s="2">
        <v>1.3888888888890001</v>
      </c>
      <c r="P9093" s="2">
        <v>2.7777777777780002</v>
      </c>
      <c r="Q9093" s="2">
        <v>8.333333333333</v>
      </c>
      <c r="R9093" s="14">
        <v>23.977272727273</v>
      </c>
    </row>
    <row r="9094" spans="2:18" x14ac:dyDescent="0.25">
      <c r="C9094" s="122"/>
      <c r="D9094" s="120"/>
      <c r="E9094" s="4" t="s">
        <v>85</v>
      </c>
      <c r="F9094" s="5"/>
      <c r="G9094" s="6">
        <v>104</v>
      </c>
      <c r="H9094" s="7">
        <v>44</v>
      </c>
      <c r="I9094" s="1">
        <v>12</v>
      </c>
      <c r="J9094" s="1">
        <v>5</v>
      </c>
      <c r="K9094" s="1">
        <v>10</v>
      </c>
      <c r="L9094" s="1">
        <v>6</v>
      </c>
      <c r="M9094" s="1">
        <v>13</v>
      </c>
      <c r="N9094" s="1">
        <v>1</v>
      </c>
      <c r="O9094" s="1">
        <v>4</v>
      </c>
      <c r="P9094" s="1">
        <v>0</v>
      </c>
      <c r="Q9094" s="1">
        <v>9</v>
      </c>
      <c r="R9094" s="33" t="s">
        <v>116</v>
      </c>
    </row>
    <row r="9095" spans="2:18" x14ac:dyDescent="0.25">
      <c r="C9095" s="122"/>
      <c r="D9095" s="120"/>
      <c r="E9095" s="9"/>
      <c r="F9095" s="10"/>
      <c r="G9095" s="8">
        <v>100</v>
      </c>
      <c r="H9095" s="13">
        <v>42.307692307692001</v>
      </c>
      <c r="I9095" s="2">
        <v>11.538461538462</v>
      </c>
      <c r="J9095" s="2">
        <v>4.8076923076920002</v>
      </c>
      <c r="K9095" s="2">
        <v>9.6153846153850004</v>
      </c>
      <c r="L9095" s="2">
        <v>5.7692307692310001</v>
      </c>
      <c r="M9095" s="2">
        <v>12.5</v>
      </c>
      <c r="N9095" s="2">
        <v>0.96153846153800004</v>
      </c>
      <c r="O9095" s="2">
        <v>3.8461538461539999</v>
      </c>
      <c r="P9095" s="16">
        <v>0</v>
      </c>
      <c r="Q9095" s="2">
        <v>8.6538461538460005</v>
      </c>
      <c r="R9095" s="14">
        <v>21.684210526316001</v>
      </c>
    </row>
    <row r="9096" spans="2:18" x14ac:dyDescent="0.25">
      <c r="C9096" s="122"/>
      <c r="D9096" s="120"/>
      <c r="E9096" s="4" t="s">
        <v>94</v>
      </c>
      <c r="F9096" s="5"/>
      <c r="G9096" s="6">
        <v>41</v>
      </c>
      <c r="H9096" s="7">
        <v>14</v>
      </c>
      <c r="I9096" s="1">
        <v>7</v>
      </c>
      <c r="J9096" s="1">
        <v>2</v>
      </c>
      <c r="K9096" s="1">
        <v>4</v>
      </c>
      <c r="L9096" s="1">
        <v>1</v>
      </c>
      <c r="M9096" s="1">
        <v>5</v>
      </c>
      <c r="N9096" s="1">
        <v>1</v>
      </c>
      <c r="O9096" s="1">
        <v>0</v>
      </c>
      <c r="P9096" s="1">
        <v>4</v>
      </c>
      <c r="Q9096" s="1">
        <v>3</v>
      </c>
      <c r="R9096" s="33" t="s">
        <v>116</v>
      </c>
    </row>
    <row r="9097" spans="2:18" x14ac:dyDescent="0.25">
      <c r="C9097" s="122"/>
      <c r="D9097" s="120"/>
      <c r="E9097" s="9"/>
      <c r="F9097" s="10"/>
      <c r="G9097" s="8">
        <v>100</v>
      </c>
      <c r="H9097" s="13">
        <v>34.146341463414998</v>
      </c>
      <c r="I9097" s="2">
        <v>17.073170731706998</v>
      </c>
      <c r="J9097" s="2">
        <v>4.8780487804880002</v>
      </c>
      <c r="K9097" s="2">
        <v>9.7560975609760003</v>
      </c>
      <c r="L9097" s="2">
        <v>2.4390243902440001</v>
      </c>
      <c r="M9097" s="2">
        <v>12.195121951220001</v>
      </c>
      <c r="N9097" s="2">
        <v>2.4390243902440001</v>
      </c>
      <c r="O9097" s="16">
        <v>0</v>
      </c>
      <c r="P9097" s="2">
        <v>9.7560975609760003</v>
      </c>
      <c r="Q9097" s="2">
        <v>7.3170731707319998</v>
      </c>
      <c r="R9097" s="14">
        <v>26.578947368421002</v>
      </c>
    </row>
    <row r="9098" spans="2:18" x14ac:dyDescent="0.25">
      <c r="C9098" s="122"/>
      <c r="D9098" s="120"/>
      <c r="E9098" s="4" t="s">
        <v>95</v>
      </c>
      <c r="F9098" s="5"/>
      <c r="G9098" s="6">
        <v>15</v>
      </c>
      <c r="H9098" s="7">
        <v>6</v>
      </c>
      <c r="I9098" s="1">
        <v>0</v>
      </c>
      <c r="J9098" s="1">
        <v>1</v>
      </c>
      <c r="K9098" s="1">
        <v>0</v>
      </c>
      <c r="L9098" s="1">
        <v>0</v>
      </c>
      <c r="M9098" s="1">
        <v>3</v>
      </c>
      <c r="N9098" s="1">
        <v>1</v>
      </c>
      <c r="O9098" s="1">
        <v>0</v>
      </c>
      <c r="P9098" s="1">
        <v>1</v>
      </c>
      <c r="Q9098" s="1">
        <v>3</v>
      </c>
      <c r="R9098" s="33" t="s">
        <v>116</v>
      </c>
    </row>
    <row r="9099" spans="2:18" x14ac:dyDescent="0.25">
      <c r="C9099" s="122"/>
      <c r="D9099" s="120"/>
      <c r="E9099" s="9"/>
      <c r="F9099" s="10"/>
      <c r="G9099" s="8">
        <v>100</v>
      </c>
      <c r="H9099" s="13">
        <v>40</v>
      </c>
      <c r="I9099" s="16">
        <v>0</v>
      </c>
      <c r="J9099" s="2">
        <v>6.666666666667</v>
      </c>
      <c r="K9099" s="16">
        <v>0</v>
      </c>
      <c r="L9099" s="16">
        <v>0</v>
      </c>
      <c r="M9099" s="2">
        <v>20</v>
      </c>
      <c r="N9099" s="2">
        <v>6.666666666667</v>
      </c>
      <c r="O9099" s="16">
        <v>0</v>
      </c>
      <c r="P9099" s="2">
        <v>6.666666666667</v>
      </c>
      <c r="Q9099" s="2">
        <v>20</v>
      </c>
      <c r="R9099" s="14">
        <v>26.166666666666998</v>
      </c>
    </row>
    <row r="9100" spans="2:18" x14ac:dyDescent="0.25">
      <c r="C9100" s="122"/>
      <c r="D9100" s="120"/>
      <c r="E9100" s="4" t="s">
        <v>87</v>
      </c>
      <c r="F9100" s="5"/>
      <c r="G9100" s="6">
        <v>90</v>
      </c>
      <c r="H9100" s="7">
        <v>21</v>
      </c>
      <c r="I9100" s="1">
        <v>12</v>
      </c>
      <c r="J9100" s="1">
        <v>8</v>
      </c>
      <c r="K9100" s="1">
        <v>7</v>
      </c>
      <c r="L9100" s="1">
        <v>6</v>
      </c>
      <c r="M9100" s="1">
        <v>13</v>
      </c>
      <c r="N9100" s="1">
        <v>4</v>
      </c>
      <c r="O9100" s="1">
        <v>1</v>
      </c>
      <c r="P9100" s="1">
        <v>7</v>
      </c>
      <c r="Q9100" s="1">
        <v>11</v>
      </c>
      <c r="R9100" s="33" t="s">
        <v>116</v>
      </c>
    </row>
    <row r="9101" spans="2:18" x14ac:dyDescent="0.25">
      <c r="C9101" s="126"/>
      <c r="D9101" s="123"/>
      <c r="E9101" s="67"/>
      <c r="F9101" s="58"/>
      <c r="G9101" s="75">
        <v>100</v>
      </c>
      <c r="H9101" s="83">
        <v>23.333333333333002</v>
      </c>
      <c r="I9101" s="41">
        <v>13.333333333333</v>
      </c>
      <c r="J9101" s="41">
        <v>8.8888888888889994</v>
      </c>
      <c r="K9101" s="41">
        <v>7.7777777777779997</v>
      </c>
      <c r="L9101" s="41">
        <v>6.666666666667</v>
      </c>
      <c r="M9101" s="41">
        <v>14.444444444444001</v>
      </c>
      <c r="N9101" s="41">
        <v>4.4444444444439997</v>
      </c>
      <c r="O9101" s="41">
        <v>1.1111111111109999</v>
      </c>
      <c r="P9101" s="41">
        <v>7.7777777777779997</v>
      </c>
      <c r="Q9101" s="41">
        <v>12.222222222221999</v>
      </c>
      <c r="R9101" s="84">
        <v>30.088607594936999</v>
      </c>
    </row>
    <row r="9103" spans="2:18" x14ac:dyDescent="0.25">
      <c r="B9103" s="48" t="str">
        <f xml:space="preserve"> HYPERLINK("#'目次'!B50", "[44]")</f>
        <v>[44]</v>
      </c>
      <c r="C9103" s="35" t="s">
        <v>412</v>
      </c>
    </row>
    <row r="9104" spans="2:18" x14ac:dyDescent="0.25">
      <c r="C9104" s="99" t="s">
        <v>388</v>
      </c>
    </row>
    <row r="9106" spans="3:13" x14ac:dyDescent="0.25">
      <c r="C9106" s="35" t="s">
        <v>14</v>
      </c>
    </row>
    <row r="9107" spans="3:13" ht="50.4" x14ac:dyDescent="0.25">
      <c r="C9107" s="115"/>
      <c r="D9107" s="116"/>
      <c r="E9107" s="116"/>
      <c r="F9107" s="116"/>
      <c r="G9107" s="44" t="s">
        <v>15</v>
      </c>
      <c r="H9107" s="43" t="s">
        <v>413</v>
      </c>
      <c r="I9107" s="26" t="s">
        <v>414</v>
      </c>
      <c r="J9107" s="26" t="s">
        <v>415</v>
      </c>
      <c r="K9107" s="26" t="s">
        <v>416</v>
      </c>
      <c r="L9107" s="26" t="s">
        <v>63</v>
      </c>
      <c r="M9107" s="49" t="s">
        <v>18</v>
      </c>
    </row>
    <row r="9108" spans="3:13" x14ac:dyDescent="0.25">
      <c r="C9108" s="117"/>
      <c r="D9108" s="118"/>
      <c r="E9108" s="118"/>
      <c r="F9108" s="118"/>
      <c r="G9108" s="46"/>
      <c r="H9108" s="47"/>
      <c r="I9108" s="27"/>
      <c r="J9108" s="27"/>
      <c r="K9108" s="27"/>
      <c r="L9108" s="27"/>
      <c r="M9108" s="45"/>
    </row>
    <row r="9109" spans="3:13" x14ac:dyDescent="0.25">
      <c r="C9109" s="77"/>
      <c r="D9109" s="17"/>
      <c r="E9109" s="76" t="s">
        <v>15</v>
      </c>
      <c r="F9109" s="73"/>
      <c r="G9109" s="57">
        <v>693</v>
      </c>
      <c r="H9109" s="31">
        <v>288</v>
      </c>
      <c r="I9109" s="31">
        <v>118</v>
      </c>
      <c r="J9109" s="31">
        <v>28</v>
      </c>
      <c r="K9109" s="31">
        <v>140</v>
      </c>
      <c r="L9109" s="31">
        <v>62</v>
      </c>
      <c r="M9109" s="68">
        <v>57</v>
      </c>
    </row>
    <row r="9110" spans="3:13" x14ac:dyDescent="0.25">
      <c r="C9110" s="67"/>
      <c r="D9110" s="58"/>
      <c r="E9110" s="58"/>
      <c r="F9110" s="78"/>
      <c r="G9110" s="8">
        <v>100</v>
      </c>
      <c r="H9110" s="2">
        <v>41.558441558441999</v>
      </c>
      <c r="I9110" s="2">
        <v>17.027417027416998</v>
      </c>
      <c r="J9110" s="2">
        <v>4.0404040404039998</v>
      </c>
      <c r="K9110" s="2">
        <v>20.202020202020002</v>
      </c>
      <c r="L9110" s="2">
        <v>8.9466089466090004</v>
      </c>
      <c r="M9110" s="14">
        <v>8.2251082251080003</v>
      </c>
    </row>
    <row r="9111" spans="3:13" x14ac:dyDescent="0.25">
      <c r="C9111" s="124" t="s">
        <v>19</v>
      </c>
      <c r="D9111" s="119" t="s">
        <v>20</v>
      </c>
      <c r="E9111" s="18" t="s">
        <v>21</v>
      </c>
      <c r="F9111" s="17"/>
      <c r="G9111" s="19">
        <v>407</v>
      </c>
      <c r="H9111" s="21">
        <v>178</v>
      </c>
      <c r="I9111" s="3">
        <v>59</v>
      </c>
      <c r="J9111" s="3">
        <v>12</v>
      </c>
      <c r="K9111" s="3">
        <v>97</v>
      </c>
      <c r="L9111" s="3">
        <v>24</v>
      </c>
      <c r="M9111" s="22">
        <v>37</v>
      </c>
    </row>
    <row r="9112" spans="3:13" x14ac:dyDescent="0.25">
      <c r="C9112" s="125"/>
      <c r="D9112" s="120"/>
      <c r="E9112" s="9"/>
      <c r="F9112" s="10"/>
      <c r="G9112" s="8">
        <v>100</v>
      </c>
      <c r="H9112" s="13">
        <v>43.734643734644003</v>
      </c>
      <c r="I9112" s="2">
        <v>14.496314496314</v>
      </c>
      <c r="J9112" s="2">
        <v>2.9484029484029999</v>
      </c>
      <c r="K9112" s="2">
        <v>23.832923832923999</v>
      </c>
      <c r="L9112" s="2">
        <v>5.8968058968059998</v>
      </c>
      <c r="M9112" s="14">
        <v>9.0909090909089993</v>
      </c>
    </row>
    <row r="9113" spans="3:13" x14ac:dyDescent="0.25">
      <c r="C9113" s="125"/>
      <c r="D9113" s="120"/>
      <c r="E9113" s="4" t="s">
        <v>22</v>
      </c>
      <c r="F9113" s="5"/>
      <c r="G9113" s="6">
        <v>286</v>
      </c>
      <c r="H9113" s="7">
        <v>110</v>
      </c>
      <c r="I9113" s="1">
        <v>59</v>
      </c>
      <c r="J9113" s="1">
        <v>16</v>
      </c>
      <c r="K9113" s="1">
        <v>43</v>
      </c>
      <c r="L9113" s="1">
        <v>38</v>
      </c>
      <c r="M9113" s="11">
        <v>20</v>
      </c>
    </row>
    <row r="9114" spans="3:13" x14ac:dyDescent="0.25">
      <c r="C9114" s="125"/>
      <c r="D9114" s="120"/>
      <c r="E9114" s="9"/>
      <c r="F9114" s="10"/>
      <c r="G9114" s="8">
        <v>100</v>
      </c>
      <c r="H9114" s="13">
        <v>38.461538461537998</v>
      </c>
      <c r="I9114" s="2">
        <v>20.629370629371</v>
      </c>
      <c r="J9114" s="2">
        <v>5.594405594406</v>
      </c>
      <c r="K9114" s="2">
        <v>15.034965034964999</v>
      </c>
      <c r="L9114" s="2">
        <v>13.286713286713001</v>
      </c>
      <c r="M9114" s="14">
        <v>6.9930069930069996</v>
      </c>
    </row>
    <row r="9115" spans="3:13" x14ac:dyDescent="0.25">
      <c r="C9115" s="121" t="s">
        <v>23</v>
      </c>
      <c r="D9115" s="121" t="s">
        <v>24</v>
      </c>
      <c r="E9115" s="18" t="s">
        <v>25</v>
      </c>
      <c r="F9115" s="17"/>
      <c r="G9115" s="19">
        <v>265</v>
      </c>
      <c r="H9115" s="21">
        <v>134</v>
      </c>
      <c r="I9115" s="3">
        <v>40</v>
      </c>
      <c r="J9115" s="3">
        <v>8</v>
      </c>
      <c r="K9115" s="3">
        <v>41</v>
      </c>
      <c r="L9115" s="3">
        <v>24</v>
      </c>
      <c r="M9115" s="22">
        <v>18</v>
      </c>
    </row>
    <row r="9116" spans="3:13" x14ac:dyDescent="0.25">
      <c r="C9116" s="125"/>
      <c r="D9116" s="122"/>
      <c r="E9116" s="9"/>
      <c r="F9116" s="10"/>
      <c r="G9116" s="8">
        <v>100</v>
      </c>
      <c r="H9116" s="13">
        <v>50.566037735849001</v>
      </c>
      <c r="I9116" s="2">
        <v>15.094339622642</v>
      </c>
      <c r="J9116" s="2">
        <v>3.0188679245280001</v>
      </c>
      <c r="K9116" s="2">
        <v>15.471698113207999</v>
      </c>
      <c r="L9116" s="2">
        <v>9.0566037735849996</v>
      </c>
      <c r="M9116" s="14">
        <v>6.7924528301890001</v>
      </c>
    </row>
    <row r="9117" spans="3:13" x14ac:dyDescent="0.25">
      <c r="C9117" s="125"/>
      <c r="D9117" s="122"/>
      <c r="E9117" s="4" t="s">
        <v>26</v>
      </c>
      <c r="F9117" s="5"/>
      <c r="G9117" s="6">
        <v>270</v>
      </c>
      <c r="H9117" s="7">
        <v>116</v>
      </c>
      <c r="I9117" s="1">
        <v>46</v>
      </c>
      <c r="J9117" s="1">
        <v>11</v>
      </c>
      <c r="K9117" s="1">
        <v>57</v>
      </c>
      <c r="L9117" s="1">
        <v>18</v>
      </c>
      <c r="M9117" s="11">
        <v>22</v>
      </c>
    </row>
    <row r="9118" spans="3:13" x14ac:dyDescent="0.25">
      <c r="C9118" s="125"/>
      <c r="D9118" s="122"/>
      <c r="E9118" s="9"/>
      <c r="F9118" s="10"/>
      <c r="G9118" s="8">
        <v>100</v>
      </c>
      <c r="H9118" s="13">
        <v>42.962962962962997</v>
      </c>
      <c r="I9118" s="2">
        <v>17.037037037036999</v>
      </c>
      <c r="J9118" s="2">
        <v>4.0740740740739998</v>
      </c>
      <c r="K9118" s="2">
        <v>21.111111111111001</v>
      </c>
      <c r="L9118" s="2">
        <v>6.666666666667</v>
      </c>
      <c r="M9118" s="14">
        <v>8.1481481481479996</v>
      </c>
    </row>
    <row r="9119" spans="3:13" x14ac:dyDescent="0.25">
      <c r="C9119" s="125"/>
      <c r="D9119" s="122"/>
      <c r="E9119" s="4" t="s">
        <v>27</v>
      </c>
      <c r="F9119" s="5"/>
      <c r="G9119" s="6">
        <v>105</v>
      </c>
      <c r="H9119" s="7">
        <v>29</v>
      </c>
      <c r="I9119" s="1">
        <v>18</v>
      </c>
      <c r="J9119" s="1">
        <v>4</v>
      </c>
      <c r="K9119" s="1">
        <v>32</v>
      </c>
      <c r="L9119" s="1">
        <v>13</v>
      </c>
      <c r="M9119" s="11">
        <v>9</v>
      </c>
    </row>
    <row r="9120" spans="3:13" x14ac:dyDescent="0.25">
      <c r="C9120" s="125"/>
      <c r="D9120" s="122"/>
      <c r="E9120" s="9"/>
      <c r="F9120" s="10"/>
      <c r="G9120" s="8">
        <v>100</v>
      </c>
      <c r="H9120" s="13">
        <v>27.619047619048001</v>
      </c>
      <c r="I9120" s="2">
        <v>17.142857142857</v>
      </c>
      <c r="J9120" s="2">
        <v>3.8095238095239998</v>
      </c>
      <c r="K9120" s="2">
        <v>30.476190476189998</v>
      </c>
      <c r="L9120" s="2">
        <v>12.380952380951999</v>
      </c>
      <c r="M9120" s="14">
        <v>8.5714285714289993</v>
      </c>
    </row>
    <row r="9121" spans="3:13" x14ac:dyDescent="0.25">
      <c r="C9121" s="125"/>
      <c r="D9121" s="122"/>
      <c r="E9121" s="4" t="s">
        <v>28</v>
      </c>
      <c r="F9121" s="5"/>
      <c r="G9121" s="6">
        <v>38</v>
      </c>
      <c r="H9121" s="7">
        <v>8</v>
      </c>
      <c r="I9121" s="1">
        <v>13</v>
      </c>
      <c r="J9121" s="1">
        <v>4</v>
      </c>
      <c r="K9121" s="1">
        <v>6</v>
      </c>
      <c r="L9121" s="1">
        <v>2</v>
      </c>
      <c r="M9121" s="11">
        <v>5</v>
      </c>
    </row>
    <row r="9122" spans="3:13" x14ac:dyDescent="0.25">
      <c r="C9122" s="125"/>
      <c r="D9122" s="122"/>
      <c r="E9122" s="9"/>
      <c r="F9122" s="10"/>
      <c r="G9122" s="8">
        <v>100</v>
      </c>
      <c r="H9122" s="13">
        <v>21.052631578947</v>
      </c>
      <c r="I9122" s="2">
        <v>34.210526315788996</v>
      </c>
      <c r="J9122" s="2">
        <v>10.526315789473999</v>
      </c>
      <c r="K9122" s="2">
        <v>15.789473684211</v>
      </c>
      <c r="L9122" s="2">
        <v>5.2631578947369997</v>
      </c>
      <c r="M9122" s="14">
        <v>13.157894736842</v>
      </c>
    </row>
    <row r="9123" spans="3:13" x14ac:dyDescent="0.25">
      <c r="C9123" s="125"/>
      <c r="D9123" s="122"/>
      <c r="E9123" s="4" t="s">
        <v>29</v>
      </c>
      <c r="F9123" s="5"/>
      <c r="G9123" s="6">
        <v>12</v>
      </c>
      <c r="H9123" s="7">
        <v>1</v>
      </c>
      <c r="I9123" s="1">
        <v>1</v>
      </c>
      <c r="J9123" s="1">
        <v>1</v>
      </c>
      <c r="K9123" s="1">
        <v>4</v>
      </c>
      <c r="L9123" s="1">
        <v>4</v>
      </c>
      <c r="M9123" s="11">
        <v>1</v>
      </c>
    </row>
    <row r="9124" spans="3:13" x14ac:dyDescent="0.25">
      <c r="C9124" s="125"/>
      <c r="D9124" s="122"/>
      <c r="E9124" s="9"/>
      <c r="F9124" s="10"/>
      <c r="G9124" s="8">
        <v>100</v>
      </c>
      <c r="H9124" s="13">
        <v>8.333333333333</v>
      </c>
      <c r="I9124" s="2">
        <v>8.333333333333</v>
      </c>
      <c r="J9124" s="2">
        <v>8.333333333333</v>
      </c>
      <c r="K9124" s="2">
        <v>33.333333333333002</v>
      </c>
      <c r="L9124" s="2">
        <v>33.333333333333002</v>
      </c>
      <c r="M9124" s="14">
        <v>8.333333333333</v>
      </c>
    </row>
    <row r="9125" spans="3:13" x14ac:dyDescent="0.25">
      <c r="C9125" s="125"/>
      <c r="D9125" s="122"/>
      <c r="E9125" s="4" t="s">
        <v>30</v>
      </c>
      <c r="F9125" s="5"/>
      <c r="G9125" s="6">
        <v>2</v>
      </c>
      <c r="H9125" s="7">
        <v>0</v>
      </c>
      <c r="I9125" s="1">
        <v>0</v>
      </c>
      <c r="J9125" s="1">
        <v>0</v>
      </c>
      <c r="K9125" s="1">
        <v>0</v>
      </c>
      <c r="L9125" s="1">
        <v>1</v>
      </c>
      <c r="M9125" s="11">
        <v>1</v>
      </c>
    </row>
    <row r="9126" spans="3:13" x14ac:dyDescent="0.25">
      <c r="C9126" s="125"/>
      <c r="D9126" s="122"/>
      <c r="E9126" s="9"/>
      <c r="F9126" s="10"/>
      <c r="G9126" s="8">
        <v>100</v>
      </c>
      <c r="H9126" s="36">
        <v>0</v>
      </c>
      <c r="I9126" s="16">
        <v>0</v>
      </c>
      <c r="J9126" s="16">
        <v>0</v>
      </c>
      <c r="K9126" s="16">
        <v>0</v>
      </c>
      <c r="L9126" s="2">
        <v>50</v>
      </c>
      <c r="M9126" s="14">
        <v>50</v>
      </c>
    </row>
    <row r="9127" spans="3:13" x14ac:dyDescent="0.25">
      <c r="C9127" s="125"/>
      <c r="D9127" s="122"/>
      <c r="E9127" s="4" t="s">
        <v>31</v>
      </c>
      <c r="F9127" s="5"/>
      <c r="G9127" s="6">
        <v>1</v>
      </c>
      <c r="H9127" s="7">
        <v>0</v>
      </c>
      <c r="I9127" s="1">
        <v>0</v>
      </c>
      <c r="J9127" s="1">
        <v>0</v>
      </c>
      <c r="K9127" s="1">
        <v>0</v>
      </c>
      <c r="L9127" s="1">
        <v>0</v>
      </c>
      <c r="M9127" s="11">
        <v>1</v>
      </c>
    </row>
    <row r="9128" spans="3:13" x14ac:dyDescent="0.25">
      <c r="C9128" s="125"/>
      <c r="D9128" s="122"/>
      <c r="E9128" s="9"/>
      <c r="F9128" s="10"/>
      <c r="G9128" s="8">
        <v>100</v>
      </c>
      <c r="H9128" s="36">
        <v>0</v>
      </c>
      <c r="I9128" s="16">
        <v>0</v>
      </c>
      <c r="J9128" s="16">
        <v>0</v>
      </c>
      <c r="K9128" s="16">
        <v>0</v>
      </c>
      <c r="L9128" s="16">
        <v>0</v>
      </c>
      <c r="M9128" s="14">
        <v>100</v>
      </c>
    </row>
    <row r="9129" spans="3:13" x14ac:dyDescent="0.25">
      <c r="C9129" s="125"/>
      <c r="D9129" s="122"/>
      <c r="E9129" s="4" t="s">
        <v>32</v>
      </c>
      <c r="F9129" s="5"/>
      <c r="G9129" s="6">
        <v>535</v>
      </c>
      <c r="H9129" s="7">
        <v>250</v>
      </c>
      <c r="I9129" s="1">
        <v>86</v>
      </c>
      <c r="J9129" s="1">
        <v>19</v>
      </c>
      <c r="K9129" s="1">
        <v>98</v>
      </c>
      <c r="L9129" s="1">
        <v>42</v>
      </c>
      <c r="M9129" s="11">
        <v>40</v>
      </c>
    </row>
    <row r="9130" spans="3:13" x14ac:dyDescent="0.25">
      <c r="C9130" s="125"/>
      <c r="D9130" s="122"/>
      <c r="E9130" s="9"/>
      <c r="F9130" s="10"/>
      <c r="G9130" s="8">
        <v>100</v>
      </c>
      <c r="H9130" s="13">
        <v>46.728971962617003</v>
      </c>
      <c r="I9130" s="2">
        <v>16.07476635514</v>
      </c>
      <c r="J9130" s="2">
        <v>3.5514018691590001</v>
      </c>
      <c r="K9130" s="2">
        <v>18.317757009346</v>
      </c>
      <c r="L9130" s="2">
        <v>7.8504672897200001</v>
      </c>
      <c r="M9130" s="14">
        <v>7.4766355140189997</v>
      </c>
    </row>
    <row r="9131" spans="3:13" x14ac:dyDescent="0.25">
      <c r="C9131" s="125"/>
      <c r="D9131" s="122"/>
      <c r="E9131" s="4" t="s">
        <v>33</v>
      </c>
      <c r="F9131" s="5"/>
      <c r="G9131" s="6">
        <v>143</v>
      </c>
      <c r="H9131" s="7">
        <v>37</v>
      </c>
      <c r="I9131" s="1">
        <v>31</v>
      </c>
      <c r="J9131" s="1">
        <v>8</v>
      </c>
      <c r="K9131" s="1">
        <v>38</v>
      </c>
      <c r="L9131" s="1">
        <v>15</v>
      </c>
      <c r="M9131" s="11">
        <v>14</v>
      </c>
    </row>
    <row r="9132" spans="3:13" x14ac:dyDescent="0.25">
      <c r="C9132" s="125"/>
      <c r="D9132" s="122"/>
      <c r="E9132" s="9"/>
      <c r="F9132" s="10"/>
      <c r="G9132" s="8">
        <v>100</v>
      </c>
      <c r="H9132" s="13">
        <v>25.874125874126001</v>
      </c>
      <c r="I9132" s="2">
        <v>21.678321678322</v>
      </c>
      <c r="J9132" s="2">
        <v>5.594405594406</v>
      </c>
      <c r="K9132" s="2">
        <v>26.573426573427</v>
      </c>
      <c r="L9132" s="2">
        <v>10.48951048951</v>
      </c>
      <c r="M9132" s="14">
        <v>9.7902097902099996</v>
      </c>
    </row>
    <row r="9133" spans="3:13" x14ac:dyDescent="0.25">
      <c r="C9133" s="125"/>
      <c r="D9133" s="122"/>
      <c r="E9133" s="4" t="s">
        <v>34</v>
      </c>
      <c r="F9133" s="5"/>
      <c r="G9133" s="6">
        <v>15</v>
      </c>
      <c r="H9133" s="7">
        <v>1</v>
      </c>
      <c r="I9133" s="1">
        <v>1</v>
      </c>
      <c r="J9133" s="1">
        <v>1</v>
      </c>
      <c r="K9133" s="1">
        <v>4</v>
      </c>
      <c r="L9133" s="1">
        <v>5</v>
      </c>
      <c r="M9133" s="11">
        <v>3</v>
      </c>
    </row>
    <row r="9134" spans="3:13" x14ac:dyDescent="0.25">
      <c r="C9134" s="125"/>
      <c r="D9134" s="122"/>
      <c r="E9134" s="9"/>
      <c r="F9134" s="10"/>
      <c r="G9134" s="8">
        <v>100</v>
      </c>
      <c r="H9134" s="13">
        <v>6.666666666667</v>
      </c>
      <c r="I9134" s="2">
        <v>6.666666666667</v>
      </c>
      <c r="J9134" s="2">
        <v>6.666666666667</v>
      </c>
      <c r="K9134" s="2">
        <v>26.666666666666998</v>
      </c>
      <c r="L9134" s="2">
        <v>33.333333333333002</v>
      </c>
      <c r="M9134" s="14">
        <v>20</v>
      </c>
    </row>
    <row r="9135" spans="3:13" x14ac:dyDescent="0.25">
      <c r="C9135" s="125"/>
      <c r="D9135" s="122"/>
      <c r="E9135" s="4" t="s">
        <v>35</v>
      </c>
      <c r="F9135" s="5"/>
      <c r="G9135" s="6">
        <v>158</v>
      </c>
      <c r="H9135" s="7">
        <v>38</v>
      </c>
      <c r="I9135" s="1">
        <v>32</v>
      </c>
      <c r="J9135" s="1">
        <v>9</v>
      </c>
      <c r="K9135" s="1">
        <v>42</v>
      </c>
      <c r="L9135" s="1">
        <v>20</v>
      </c>
      <c r="M9135" s="11">
        <v>17</v>
      </c>
    </row>
    <row r="9136" spans="3:13" x14ac:dyDescent="0.25">
      <c r="C9136" s="125"/>
      <c r="D9136" s="122"/>
      <c r="E9136" s="9"/>
      <c r="F9136" s="10"/>
      <c r="G9136" s="8">
        <v>100</v>
      </c>
      <c r="H9136" s="13">
        <v>24.050632911392</v>
      </c>
      <c r="I9136" s="2">
        <v>20.253164556961998</v>
      </c>
      <c r="J9136" s="2">
        <v>5.6962025316459997</v>
      </c>
      <c r="K9136" s="2">
        <v>26.582278481012999</v>
      </c>
      <c r="L9136" s="2">
        <v>12.658227848100999</v>
      </c>
      <c r="M9136" s="14">
        <v>10.759493670886</v>
      </c>
    </row>
    <row r="9137" spans="3:13" x14ac:dyDescent="0.25">
      <c r="C9137" s="125"/>
      <c r="D9137" s="121" t="s">
        <v>21</v>
      </c>
      <c r="E9137" s="18" t="s">
        <v>25</v>
      </c>
      <c r="F9137" s="17"/>
      <c r="G9137" s="19">
        <v>156</v>
      </c>
      <c r="H9137" s="21">
        <v>82</v>
      </c>
      <c r="I9137" s="3">
        <v>22</v>
      </c>
      <c r="J9137" s="3">
        <v>2</v>
      </c>
      <c r="K9137" s="3">
        <v>30</v>
      </c>
      <c r="L9137" s="3">
        <v>9</v>
      </c>
      <c r="M9137" s="22">
        <v>11</v>
      </c>
    </row>
    <row r="9138" spans="3:13" x14ac:dyDescent="0.25">
      <c r="C9138" s="125"/>
      <c r="D9138" s="122"/>
      <c r="E9138" s="9"/>
      <c r="F9138" s="10"/>
      <c r="G9138" s="8">
        <v>100</v>
      </c>
      <c r="H9138" s="13">
        <v>52.564102564103003</v>
      </c>
      <c r="I9138" s="2">
        <v>14.102564102563999</v>
      </c>
      <c r="J9138" s="2">
        <v>1.2820512820509999</v>
      </c>
      <c r="K9138" s="2">
        <v>19.230769230768999</v>
      </c>
      <c r="L9138" s="2">
        <v>5.7692307692310001</v>
      </c>
      <c r="M9138" s="14">
        <v>7.0512820512819996</v>
      </c>
    </row>
    <row r="9139" spans="3:13" x14ac:dyDescent="0.25">
      <c r="C9139" s="125"/>
      <c r="D9139" s="122"/>
      <c r="E9139" s="4" t="s">
        <v>26</v>
      </c>
      <c r="F9139" s="5"/>
      <c r="G9139" s="6">
        <v>157</v>
      </c>
      <c r="H9139" s="7">
        <v>72</v>
      </c>
      <c r="I9139" s="1">
        <v>21</v>
      </c>
      <c r="J9139" s="1">
        <v>5</v>
      </c>
      <c r="K9139" s="1">
        <v>37</v>
      </c>
      <c r="L9139" s="1">
        <v>9</v>
      </c>
      <c r="M9139" s="11">
        <v>13</v>
      </c>
    </row>
    <row r="9140" spans="3:13" x14ac:dyDescent="0.25">
      <c r="C9140" s="125"/>
      <c r="D9140" s="122"/>
      <c r="E9140" s="9"/>
      <c r="F9140" s="10"/>
      <c r="G9140" s="8">
        <v>100</v>
      </c>
      <c r="H9140" s="13">
        <v>45.859872611465001</v>
      </c>
      <c r="I9140" s="2">
        <v>13.375796178344</v>
      </c>
      <c r="J9140" s="2">
        <v>3.184713375796</v>
      </c>
      <c r="K9140" s="2">
        <v>23.566878980892</v>
      </c>
      <c r="L9140" s="2">
        <v>5.7324840764329998</v>
      </c>
      <c r="M9140" s="14">
        <v>8.2802547770700006</v>
      </c>
    </row>
    <row r="9141" spans="3:13" x14ac:dyDescent="0.25">
      <c r="C9141" s="125"/>
      <c r="D9141" s="122"/>
      <c r="E9141" s="4" t="s">
        <v>27</v>
      </c>
      <c r="F9141" s="5"/>
      <c r="G9141" s="6">
        <v>68</v>
      </c>
      <c r="H9141" s="7">
        <v>21</v>
      </c>
      <c r="I9141" s="1">
        <v>12</v>
      </c>
      <c r="J9141" s="1">
        <v>2</v>
      </c>
      <c r="K9141" s="1">
        <v>22</v>
      </c>
      <c r="L9141" s="1">
        <v>5</v>
      </c>
      <c r="M9141" s="11">
        <v>6</v>
      </c>
    </row>
    <row r="9142" spans="3:13" x14ac:dyDescent="0.25">
      <c r="C9142" s="125"/>
      <c r="D9142" s="122"/>
      <c r="E9142" s="9"/>
      <c r="F9142" s="10"/>
      <c r="G9142" s="8">
        <v>100</v>
      </c>
      <c r="H9142" s="13">
        <v>30.882352941175998</v>
      </c>
      <c r="I9142" s="2">
        <v>17.647058823529001</v>
      </c>
      <c r="J9142" s="2">
        <v>2.9411764705880001</v>
      </c>
      <c r="K9142" s="2">
        <v>32.352941176470999</v>
      </c>
      <c r="L9142" s="2">
        <v>7.352941176471</v>
      </c>
      <c r="M9142" s="14">
        <v>8.8235294117649996</v>
      </c>
    </row>
    <row r="9143" spans="3:13" x14ac:dyDescent="0.25">
      <c r="C9143" s="125"/>
      <c r="D9143" s="122"/>
      <c r="E9143" s="4" t="s">
        <v>28</v>
      </c>
      <c r="F9143" s="5"/>
      <c r="G9143" s="6">
        <v>18</v>
      </c>
      <c r="H9143" s="7">
        <v>3</v>
      </c>
      <c r="I9143" s="1">
        <v>3</v>
      </c>
      <c r="J9143" s="1">
        <v>2</v>
      </c>
      <c r="K9143" s="1">
        <v>5</v>
      </c>
      <c r="L9143" s="1">
        <v>0</v>
      </c>
      <c r="M9143" s="11">
        <v>5</v>
      </c>
    </row>
    <row r="9144" spans="3:13" x14ac:dyDescent="0.25">
      <c r="C9144" s="125"/>
      <c r="D9144" s="122"/>
      <c r="E9144" s="9"/>
      <c r="F9144" s="10"/>
      <c r="G9144" s="8">
        <v>100</v>
      </c>
      <c r="H9144" s="13">
        <v>16.666666666666998</v>
      </c>
      <c r="I9144" s="2">
        <v>16.666666666666998</v>
      </c>
      <c r="J9144" s="2">
        <v>11.111111111111001</v>
      </c>
      <c r="K9144" s="2">
        <v>27.777777777777999</v>
      </c>
      <c r="L9144" s="16">
        <v>0</v>
      </c>
      <c r="M9144" s="14">
        <v>27.777777777777999</v>
      </c>
    </row>
    <row r="9145" spans="3:13" x14ac:dyDescent="0.25">
      <c r="C9145" s="125"/>
      <c r="D9145" s="122"/>
      <c r="E9145" s="4" t="s">
        <v>29</v>
      </c>
      <c r="F9145" s="5"/>
      <c r="G9145" s="6">
        <v>6</v>
      </c>
      <c r="H9145" s="7">
        <v>0</v>
      </c>
      <c r="I9145" s="1">
        <v>1</v>
      </c>
      <c r="J9145" s="1">
        <v>1</v>
      </c>
      <c r="K9145" s="1">
        <v>3</v>
      </c>
      <c r="L9145" s="1">
        <v>0</v>
      </c>
      <c r="M9145" s="11">
        <v>1</v>
      </c>
    </row>
    <row r="9146" spans="3:13" x14ac:dyDescent="0.25">
      <c r="C9146" s="125"/>
      <c r="D9146" s="122"/>
      <c r="E9146" s="9"/>
      <c r="F9146" s="10"/>
      <c r="G9146" s="8">
        <v>100</v>
      </c>
      <c r="H9146" s="36">
        <v>0</v>
      </c>
      <c r="I9146" s="2">
        <v>16.666666666666998</v>
      </c>
      <c r="J9146" s="2">
        <v>16.666666666666998</v>
      </c>
      <c r="K9146" s="2">
        <v>50</v>
      </c>
      <c r="L9146" s="16">
        <v>0</v>
      </c>
      <c r="M9146" s="14">
        <v>16.666666666666998</v>
      </c>
    </row>
    <row r="9147" spans="3:13" x14ac:dyDescent="0.25">
      <c r="C9147" s="125"/>
      <c r="D9147" s="122"/>
      <c r="E9147" s="4" t="s">
        <v>30</v>
      </c>
      <c r="F9147" s="5"/>
      <c r="G9147" s="6">
        <v>1</v>
      </c>
      <c r="H9147" s="7">
        <v>0</v>
      </c>
      <c r="I9147" s="1">
        <v>0</v>
      </c>
      <c r="J9147" s="1">
        <v>0</v>
      </c>
      <c r="K9147" s="1">
        <v>0</v>
      </c>
      <c r="L9147" s="1">
        <v>1</v>
      </c>
      <c r="M9147" s="11">
        <v>0</v>
      </c>
    </row>
    <row r="9148" spans="3:13" x14ac:dyDescent="0.25">
      <c r="C9148" s="125"/>
      <c r="D9148" s="122"/>
      <c r="E9148" s="9"/>
      <c r="F9148" s="10"/>
      <c r="G9148" s="8">
        <v>100</v>
      </c>
      <c r="H9148" s="36">
        <v>0</v>
      </c>
      <c r="I9148" s="16">
        <v>0</v>
      </c>
      <c r="J9148" s="16">
        <v>0</v>
      </c>
      <c r="K9148" s="16">
        <v>0</v>
      </c>
      <c r="L9148" s="2">
        <v>100</v>
      </c>
      <c r="M9148" s="32">
        <v>0</v>
      </c>
    </row>
    <row r="9149" spans="3:13" x14ac:dyDescent="0.25">
      <c r="C9149" s="125"/>
      <c r="D9149" s="122"/>
      <c r="E9149" s="4" t="s">
        <v>31</v>
      </c>
      <c r="F9149" s="5"/>
      <c r="G9149" s="6">
        <v>1</v>
      </c>
      <c r="H9149" s="7">
        <v>0</v>
      </c>
      <c r="I9149" s="1">
        <v>0</v>
      </c>
      <c r="J9149" s="1">
        <v>0</v>
      </c>
      <c r="K9149" s="1">
        <v>0</v>
      </c>
      <c r="L9149" s="1">
        <v>0</v>
      </c>
      <c r="M9149" s="11">
        <v>1</v>
      </c>
    </row>
    <row r="9150" spans="3:13" x14ac:dyDescent="0.25">
      <c r="C9150" s="125"/>
      <c r="D9150" s="122"/>
      <c r="E9150" s="9"/>
      <c r="F9150" s="10"/>
      <c r="G9150" s="8">
        <v>100</v>
      </c>
      <c r="H9150" s="36">
        <v>0</v>
      </c>
      <c r="I9150" s="16">
        <v>0</v>
      </c>
      <c r="J9150" s="16">
        <v>0</v>
      </c>
      <c r="K9150" s="16">
        <v>0</v>
      </c>
      <c r="L9150" s="16">
        <v>0</v>
      </c>
      <c r="M9150" s="14">
        <v>100</v>
      </c>
    </row>
    <row r="9151" spans="3:13" x14ac:dyDescent="0.25">
      <c r="C9151" s="125"/>
      <c r="D9151" s="122"/>
      <c r="E9151" s="4" t="s">
        <v>32</v>
      </c>
      <c r="F9151" s="5"/>
      <c r="G9151" s="6">
        <v>313</v>
      </c>
      <c r="H9151" s="7">
        <v>154</v>
      </c>
      <c r="I9151" s="1">
        <v>43</v>
      </c>
      <c r="J9151" s="1">
        <v>7</v>
      </c>
      <c r="K9151" s="1">
        <v>67</v>
      </c>
      <c r="L9151" s="1">
        <v>18</v>
      </c>
      <c r="M9151" s="11">
        <v>24</v>
      </c>
    </row>
    <row r="9152" spans="3:13" x14ac:dyDescent="0.25">
      <c r="C9152" s="125"/>
      <c r="D9152" s="122"/>
      <c r="E9152" s="9"/>
      <c r="F9152" s="10"/>
      <c r="G9152" s="8">
        <v>100</v>
      </c>
      <c r="H9152" s="13">
        <v>49.201277955271998</v>
      </c>
      <c r="I9152" s="2">
        <v>13.738019169329</v>
      </c>
      <c r="J9152" s="2">
        <v>2.23642172524</v>
      </c>
      <c r="K9152" s="2">
        <v>21.405750798722</v>
      </c>
      <c r="L9152" s="2">
        <v>5.7507987220450003</v>
      </c>
      <c r="M9152" s="14">
        <v>7.6677316293929998</v>
      </c>
    </row>
    <row r="9153" spans="3:13" x14ac:dyDescent="0.25">
      <c r="C9153" s="125"/>
      <c r="D9153" s="122"/>
      <c r="E9153" s="4" t="s">
        <v>33</v>
      </c>
      <c r="F9153" s="5"/>
      <c r="G9153" s="6">
        <v>86</v>
      </c>
      <c r="H9153" s="7">
        <v>24</v>
      </c>
      <c r="I9153" s="1">
        <v>15</v>
      </c>
      <c r="J9153" s="1">
        <v>4</v>
      </c>
      <c r="K9153" s="1">
        <v>27</v>
      </c>
      <c r="L9153" s="1">
        <v>5</v>
      </c>
      <c r="M9153" s="11">
        <v>11</v>
      </c>
    </row>
    <row r="9154" spans="3:13" x14ac:dyDescent="0.25">
      <c r="C9154" s="125"/>
      <c r="D9154" s="122"/>
      <c r="E9154" s="9"/>
      <c r="F9154" s="10"/>
      <c r="G9154" s="8">
        <v>100</v>
      </c>
      <c r="H9154" s="13">
        <v>27.906976744186</v>
      </c>
      <c r="I9154" s="2">
        <v>17.441860465116001</v>
      </c>
      <c r="J9154" s="2">
        <v>4.6511627906979998</v>
      </c>
      <c r="K9154" s="2">
        <v>31.395348837208999</v>
      </c>
      <c r="L9154" s="2">
        <v>5.8139534883720003</v>
      </c>
      <c r="M9154" s="14">
        <v>12.790697674419</v>
      </c>
    </row>
    <row r="9155" spans="3:13" x14ac:dyDescent="0.25">
      <c r="C9155" s="125"/>
      <c r="D9155" s="122"/>
      <c r="E9155" s="4" t="s">
        <v>34</v>
      </c>
      <c r="F9155" s="5"/>
      <c r="G9155" s="6">
        <v>8</v>
      </c>
      <c r="H9155" s="7">
        <v>0</v>
      </c>
      <c r="I9155" s="1">
        <v>1</v>
      </c>
      <c r="J9155" s="1">
        <v>1</v>
      </c>
      <c r="K9155" s="1">
        <v>3</v>
      </c>
      <c r="L9155" s="1">
        <v>1</v>
      </c>
      <c r="M9155" s="11">
        <v>2</v>
      </c>
    </row>
    <row r="9156" spans="3:13" x14ac:dyDescent="0.25">
      <c r="C9156" s="125"/>
      <c r="D9156" s="122"/>
      <c r="E9156" s="9"/>
      <c r="F9156" s="10"/>
      <c r="G9156" s="8">
        <v>100</v>
      </c>
      <c r="H9156" s="36">
        <v>0</v>
      </c>
      <c r="I9156" s="2">
        <v>12.5</v>
      </c>
      <c r="J9156" s="2">
        <v>12.5</v>
      </c>
      <c r="K9156" s="2">
        <v>37.5</v>
      </c>
      <c r="L9156" s="2">
        <v>12.5</v>
      </c>
      <c r="M9156" s="14">
        <v>25</v>
      </c>
    </row>
    <row r="9157" spans="3:13" x14ac:dyDescent="0.25">
      <c r="C9157" s="125"/>
      <c r="D9157" s="122"/>
      <c r="E9157" s="4" t="s">
        <v>35</v>
      </c>
      <c r="F9157" s="5"/>
      <c r="G9157" s="6">
        <v>94</v>
      </c>
      <c r="H9157" s="7">
        <v>24</v>
      </c>
      <c r="I9157" s="1">
        <v>16</v>
      </c>
      <c r="J9157" s="1">
        <v>5</v>
      </c>
      <c r="K9157" s="1">
        <v>30</v>
      </c>
      <c r="L9157" s="1">
        <v>6</v>
      </c>
      <c r="M9157" s="11">
        <v>13</v>
      </c>
    </row>
    <row r="9158" spans="3:13" x14ac:dyDescent="0.25">
      <c r="C9158" s="125"/>
      <c r="D9158" s="122"/>
      <c r="E9158" s="9"/>
      <c r="F9158" s="10"/>
      <c r="G9158" s="8">
        <v>100</v>
      </c>
      <c r="H9158" s="13">
        <v>25.531914893617</v>
      </c>
      <c r="I9158" s="2">
        <v>17.021276595745</v>
      </c>
      <c r="J9158" s="2">
        <v>5.3191489361700004</v>
      </c>
      <c r="K9158" s="2">
        <v>31.914893617021001</v>
      </c>
      <c r="L9158" s="2">
        <v>6.3829787234040003</v>
      </c>
      <c r="M9158" s="14">
        <v>13.829787234043</v>
      </c>
    </row>
    <row r="9159" spans="3:13" x14ac:dyDescent="0.25">
      <c r="C9159" s="125"/>
      <c r="D9159" s="121" t="s">
        <v>22</v>
      </c>
      <c r="E9159" s="18" t="s">
        <v>25</v>
      </c>
      <c r="F9159" s="17"/>
      <c r="G9159" s="19">
        <v>109</v>
      </c>
      <c r="H9159" s="21">
        <v>52</v>
      </c>
      <c r="I9159" s="3">
        <v>18</v>
      </c>
      <c r="J9159" s="3">
        <v>6</v>
      </c>
      <c r="K9159" s="3">
        <v>11</v>
      </c>
      <c r="L9159" s="3">
        <v>15</v>
      </c>
      <c r="M9159" s="22">
        <v>7</v>
      </c>
    </row>
    <row r="9160" spans="3:13" x14ac:dyDescent="0.25">
      <c r="C9160" s="125"/>
      <c r="D9160" s="122"/>
      <c r="E9160" s="9"/>
      <c r="F9160" s="10"/>
      <c r="G9160" s="8">
        <v>100</v>
      </c>
      <c r="H9160" s="13">
        <v>47.706422018349002</v>
      </c>
      <c r="I9160" s="2">
        <v>16.513761467889999</v>
      </c>
      <c r="J9160" s="2">
        <v>5.5045871559629997</v>
      </c>
      <c r="K9160" s="2">
        <v>10.091743119266001</v>
      </c>
      <c r="L9160" s="2">
        <v>13.761467889907999</v>
      </c>
      <c r="M9160" s="14">
        <v>6.4220183486240003</v>
      </c>
    </row>
    <row r="9161" spans="3:13" x14ac:dyDescent="0.25">
      <c r="C9161" s="125"/>
      <c r="D9161" s="122"/>
      <c r="E9161" s="4" t="s">
        <v>26</v>
      </c>
      <c r="F9161" s="5"/>
      <c r="G9161" s="6">
        <v>113</v>
      </c>
      <c r="H9161" s="7">
        <v>44</v>
      </c>
      <c r="I9161" s="1">
        <v>25</v>
      </c>
      <c r="J9161" s="1">
        <v>6</v>
      </c>
      <c r="K9161" s="1">
        <v>20</v>
      </c>
      <c r="L9161" s="1">
        <v>9</v>
      </c>
      <c r="M9161" s="11">
        <v>9</v>
      </c>
    </row>
    <row r="9162" spans="3:13" x14ac:dyDescent="0.25">
      <c r="C9162" s="125"/>
      <c r="D9162" s="122"/>
      <c r="E9162" s="9"/>
      <c r="F9162" s="10"/>
      <c r="G9162" s="8">
        <v>100</v>
      </c>
      <c r="H9162" s="13">
        <v>38.938053097344998</v>
      </c>
      <c r="I9162" s="2">
        <v>22.123893805310001</v>
      </c>
      <c r="J9162" s="2">
        <v>5.3097345132739999</v>
      </c>
      <c r="K9162" s="2">
        <v>17.699115044248</v>
      </c>
      <c r="L9162" s="2">
        <v>7.964601769912</v>
      </c>
      <c r="M9162" s="14">
        <v>7.964601769912</v>
      </c>
    </row>
    <row r="9163" spans="3:13" x14ac:dyDescent="0.25">
      <c r="C9163" s="125"/>
      <c r="D9163" s="122"/>
      <c r="E9163" s="4" t="s">
        <v>27</v>
      </c>
      <c r="F9163" s="5"/>
      <c r="G9163" s="6">
        <v>37</v>
      </c>
      <c r="H9163" s="7">
        <v>8</v>
      </c>
      <c r="I9163" s="1">
        <v>6</v>
      </c>
      <c r="J9163" s="1">
        <v>2</v>
      </c>
      <c r="K9163" s="1">
        <v>10</v>
      </c>
      <c r="L9163" s="1">
        <v>8</v>
      </c>
      <c r="M9163" s="11">
        <v>3</v>
      </c>
    </row>
    <row r="9164" spans="3:13" x14ac:dyDescent="0.25">
      <c r="C9164" s="125"/>
      <c r="D9164" s="122"/>
      <c r="E9164" s="9"/>
      <c r="F9164" s="10"/>
      <c r="G9164" s="8">
        <v>100</v>
      </c>
      <c r="H9164" s="13">
        <v>21.621621621622001</v>
      </c>
      <c r="I9164" s="2">
        <v>16.216216216216001</v>
      </c>
      <c r="J9164" s="2">
        <v>5.4054054054050003</v>
      </c>
      <c r="K9164" s="2">
        <v>27.027027027027</v>
      </c>
      <c r="L9164" s="2">
        <v>21.621621621622001</v>
      </c>
      <c r="M9164" s="14">
        <v>8.1081081081080004</v>
      </c>
    </row>
    <row r="9165" spans="3:13" x14ac:dyDescent="0.25">
      <c r="C9165" s="125"/>
      <c r="D9165" s="122"/>
      <c r="E9165" s="4" t="s">
        <v>28</v>
      </c>
      <c r="F9165" s="5"/>
      <c r="G9165" s="6">
        <v>20</v>
      </c>
      <c r="H9165" s="7">
        <v>5</v>
      </c>
      <c r="I9165" s="1">
        <v>10</v>
      </c>
      <c r="J9165" s="1">
        <v>2</v>
      </c>
      <c r="K9165" s="1">
        <v>1</v>
      </c>
      <c r="L9165" s="1">
        <v>2</v>
      </c>
      <c r="M9165" s="11">
        <v>0</v>
      </c>
    </row>
    <row r="9166" spans="3:13" x14ac:dyDescent="0.25">
      <c r="C9166" s="125"/>
      <c r="D9166" s="122"/>
      <c r="E9166" s="9"/>
      <c r="F9166" s="10"/>
      <c r="G9166" s="8">
        <v>100</v>
      </c>
      <c r="H9166" s="13">
        <v>25</v>
      </c>
      <c r="I9166" s="2">
        <v>50</v>
      </c>
      <c r="J9166" s="2">
        <v>10</v>
      </c>
      <c r="K9166" s="2">
        <v>5</v>
      </c>
      <c r="L9166" s="2">
        <v>10</v>
      </c>
      <c r="M9166" s="32">
        <v>0</v>
      </c>
    </row>
    <row r="9167" spans="3:13" x14ac:dyDescent="0.25">
      <c r="C9167" s="125"/>
      <c r="D9167" s="122"/>
      <c r="E9167" s="4" t="s">
        <v>29</v>
      </c>
      <c r="F9167" s="5"/>
      <c r="G9167" s="6">
        <v>6</v>
      </c>
      <c r="H9167" s="7">
        <v>1</v>
      </c>
      <c r="I9167" s="1">
        <v>0</v>
      </c>
      <c r="J9167" s="1">
        <v>0</v>
      </c>
      <c r="K9167" s="1">
        <v>1</v>
      </c>
      <c r="L9167" s="1">
        <v>4</v>
      </c>
      <c r="M9167" s="11">
        <v>0</v>
      </c>
    </row>
    <row r="9168" spans="3:13" x14ac:dyDescent="0.25">
      <c r="C9168" s="125"/>
      <c r="D9168" s="122"/>
      <c r="E9168" s="9"/>
      <c r="F9168" s="10"/>
      <c r="G9168" s="8">
        <v>100</v>
      </c>
      <c r="H9168" s="13">
        <v>16.666666666666998</v>
      </c>
      <c r="I9168" s="16">
        <v>0</v>
      </c>
      <c r="J9168" s="16">
        <v>0</v>
      </c>
      <c r="K9168" s="2">
        <v>16.666666666666998</v>
      </c>
      <c r="L9168" s="2">
        <v>66.666666666666998</v>
      </c>
      <c r="M9168" s="32">
        <v>0</v>
      </c>
    </row>
    <row r="9169" spans="3:13" x14ac:dyDescent="0.25">
      <c r="C9169" s="125"/>
      <c r="D9169" s="122"/>
      <c r="E9169" s="4" t="s">
        <v>30</v>
      </c>
      <c r="F9169" s="5"/>
      <c r="G9169" s="6">
        <v>1</v>
      </c>
      <c r="H9169" s="7">
        <v>0</v>
      </c>
      <c r="I9169" s="1">
        <v>0</v>
      </c>
      <c r="J9169" s="1">
        <v>0</v>
      </c>
      <c r="K9169" s="1">
        <v>0</v>
      </c>
      <c r="L9169" s="1">
        <v>0</v>
      </c>
      <c r="M9169" s="11">
        <v>1</v>
      </c>
    </row>
    <row r="9170" spans="3:13" x14ac:dyDescent="0.25">
      <c r="C9170" s="125"/>
      <c r="D9170" s="122"/>
      <c r="E9170" s="9"/>
      <c r="F9170" s="10"/>
      <c r="G9170" s="8">
        <v>100</v>
      </c>
      <c r="H9170" s="36">
        <v>0</v>
      </c>
      <c r="I9170" s="16">
        <v>0</v>
      </c>
      <c r="J9170" s="16">
        <v>0</v>
      </c>
      <c r="K9170" s="16">
        <v>0</v>
      </c>
      <c r="L9170" s="16">
        <v>0</v>
      </c>
      <c r="M9170" s="14">
        <v>100</v>
      </c>
    </row>
    <row r="9171" spans="3:13" x14ac:dyDescent="0.25">
      <c r="C9171" s="125"/>
      <c r="D9171" s="122"/>
      <c r="E9171" s="4" t="s">
        <v>31</v>
      </c>
      <c r="F9171" s="5"/>
      <c r="G9171" s="6">
        <v>0</v>
      </c>
      <c r="H9171" s="7">
        <v>0</v>
      </c>
      <c r="I9171" s="1">
        <v>0</v>
      </c>
      <c r="J9171" s="1">
        <v>0</v>
      </c>
      <c r="K9171" s="1">
        <v>0</v>
      </c>
      <c r="L9171" s="1">
        <v>0</v>
      </c>
      <c r="M9171" s="11">
        <v>0</v>
      </c>
    </row>
    <row r="9172" spans="3:13" x14ac:dyDescent="0.25">
      <c r="C9172" s="125"/>
      <c r="D9172" s="122"/>
      <c r="E9172" s="9"/>
      <c r="F9172" s="10"/>
      <c r="G9172" s="98">
        <v>0</v>
      </c>
      <c r="H9172" s="36">
        <v>0</v>
      </c>
      <c r="I9172" s="16">
        <v>0</v>
      </c>
      <c r="J9172" s="16">
        <v>0</v>
      </c>
      <c r="K9172" s="16">
        <v>0</v>
      </c>
      <c r="L9172" s="16">
        <v>0</v>
      </c>
      <c r="M9172" s="32">
        <v>0</v>
      </c>
    </row>
    <row r="9173" spans="3:13" x14ac:dyDescent="0.25">
      <c r="C9173" s="125"/>
      <c r="D9173" s="122"/>
      <c r="E9173" s="4" t="s">
        <v>32</v>
      </c>
      <c r="F9173" s="5"/>
      <c r="G9173" s="6">
        <v>222</v>
      </c>
      <c r="H9173" s="7">
        <v>96</v>
      </c>
      <c r="I9173" s="1">
        <v>43</v>
      </c>
      <c r="J9173" s="1">
        <v>12</v>
      </c>
      <c r="K9173" s="1">
        <v>31</v>
      </c>
      <c r="L9173" s="1">
        <v>24</v>
      </c>
      <c r="M9173" s="11">
        <v>16</v>
      </c>
    </row>
    <row r="9174" spans="3:13" x14ac:dyDescent="0.25">
      <c r="C9174" s="125"/>
      <c r="D9174" s="122"/>
      <c r="E9174" s="9"/>
      <c r="F9174" s="10"/>
      <c r="G9174" s="8">
        <v>100</v>
      </c>
      <c r="H9174" s="13">
        <v>43.243243243243001</v>
      </c>
      <c r="I9174" s="2">
        <v>19.369369369369</v>
      </c>
      <c r="J9174" s="2">
        <v>5.4054054054050003</v>
      </c>
      <c r="K9174" s="2">
        <v>13.963963963964</v>
      </c>
      <c r="L9174" s="2">
        <v>10.810810810811001</v>
      </c>
      <c r="M9174" s="14">
        <v>7.2072072072070004</v>
      </c>
    </row>
    <row r="9175" spans="3:13" x14ac:dyDescent="0.25">
      <c r="C9175" s="125"/>
      <c r="D9175" s="122"/>
      <c r="E9175" s="4" t="s">
        <v>33</v>
      </c>
      <c r="F9175" s="5"/>
      <c r="G9175" s="6">
        <v>57</v>
      </c>
      <c r="H9175" s="7">
        <v>13</v>
      </c>
      <c r="I9175" s="1">
        <v>16</v>
      </c>
      <c r="J9175" s="1">
        <v>4</v>
      </c>
      <c r="K9175" s="1">
        <v>11</v>
      </c>
      <c r="L9175" s="1">
        <v>10</v>
      </c>
      <c r="M9175" s="11">
        <v>3</v>
      </c>
    </row>
    <row r="9176" spans="3:13" x14ac:dyDescent="0.25">
      <c r="C9176" s="125"/>
      <c r="D9176" s="122"/>
      <c r="E9176" s="9"/>
      <c r="F9176" s="10"/>
      <c r="G9176" s="8">
        <v>100</v>
      </c>
      <c r="H9176" s="13">
        <v>22.807017543859999</v>
      </c>
      <c r="I9176" s="2">
        <v>28.070175438595999</v>
      </c>
      <c r="J9176" s="2">
        <v>7.0175438596489998</v>
      </c>
      <c r="K9176" s="2">
        <v>19.298245614035</v>
      </c>
      <c r="L9176" s="2">
        <v>17.543859649123</v>
      </c>
      <c r="M9176" s="14">
        <v>5.2631578947369997</v>
      </c>
    </row>
    <row r="9177" spans="3:13" x14ac:dyDescent="0.25">
      <c r="C9177" s="125"/>
      <c r="D9177" s="122"/>
      <c r="E9177" s="4" t="s">
        <v>34</v>
      </c>
      <c r="F9177" s="5"/>
      <c r="G9177" s="6">
        <v>7</v>
      </c>
      <c r="H9177" s="7">
        <v>1</v>
      </c>
      <c r="I9177" s="1">
        <v>0</v>
      </c>
      <c r="J9177" s="1">
        <v>0</v>
      </c>
      <c r="K9177" s="1">
        <v>1</v>
      </c>
      <c r="L9177" s="1">
        <v>4</v>
      </c>
      <c r="M9177" s="11">
        <v>1</v>
      </c>
    </row>
    <row r="9178" spans="3:13" x14ac:dyDescent="0.25">
      <c r="C9178" s="125"/>
      <c r="D9178" s="122"/>
      <c r="E9178" s="9"/>
      <c r="F9178" s="10"/>
      <c r="G9178" s="8">
        <v>100</v>
      </c>
      <c r="H9178" s="13">
        <v>14.285714285714</v>
      </c>
      <c r="I9178" s="16">
        <v>0</v>
      </c>
      <c r="J9178" s="16">
        <v>0</v>
      </c>
      <c r="K9178" s="2">
        <v>14.285714285714</v>
      </c>
      <c r="L9178" s="2">
        <v>57.142857142856997</v>
      </c>
      <c r="M9178" s="14">
        <v>14.285714285714</v>
      </c>
    </row>
    <row r="9179" spans="3:13" x14ac:dyDescent="0.25">
      <c r="C9179" s="125"/>
      <c r="D9179" s="122"/>
      <c r="E9179" s="4" t="s">
        <v>35</v>
      </c>
      <c r="F9179" s="5"/>
      <c r="G9179" s="6">
        <v>64</v>
      </c>
      <c r="H9179" s="7">
        <v>14</v>
      </c>
      <c r="I9179" s="1">
        <v>16</v>
      </c>
      <c r="J9179" s="1">
        <v>4</v>
      </c>
      <c r="K9179" s="1">
        <v>12</v>
      </c>
      <c r="L9179" s="1">
        <v>14</v>
      </c>
      <c r="M9179" s="11">
        <v>4</v>
      </c>
    </row>
    <row r="9180" spans="3:13" x14ac:dyDescent="0.25">
      <c r="C9180" s="125"/>
      <c r="D9180" s="122"/>
      <c r="E9180" s="9"/>
      <c r="F9180" s="10"/>
      <c r="G9180" s="8">
        <v>100</v>
      </c>
      <c r="H9180" s="13">
        <v>21.875</v>
      </c>
      <c r="I9180" s="2">
        <v>25</v>
      </c>
      <c r="J9180" s="2">
        <v>6.25</v>
      </c>
      <c r="K9180" s="2">
        <v>18.75</v>
      </c>
      <c r="L9180" s="2">
        <v>21.875</v>
      </c>
      <c r="M9180" s="14">
        <v>6.25</v>
      </c>
    </row>
    <row r="9181" spans="3:13" x14ac:dyDescent="0.25">
      <c r="C9181" s="121" t="s">
        <v>36</v>
      </c>
      <c r="D9181" s="121" t="s">
        <v>24</v>
      </c>
      <c r="E9181" s="18" t="s">
        <v>37</v>
      </c>
      <c r="F9181" s="17"/>
      <c r="G9181" s="19">
        <v>31</v>
      </c>
      <c r="H9181" s="21">
        <v>19</v>
      </c>
      <c r="I9181" s="3">
        <v>2</v>
      </c>
      <c r="J9181" s="3">
        <v>2</v>
      </c>
      <c r="K9181" s="3">
        <v>3</v>
      </c>
      <c r="L9181" s="3">
        <v>1</v>
      </c>
      <c r="M9181" s="22">
        <v>4</v>
      </c>
    </row>
    <row r="9182" spans="3:13" x14ac:dyDescent="0.25">
      <c r="C9182" s="125"/>
      <c r="D9182" s="122"/>
      <c r="E9182" s="9"/>
      <c r="F9182" s="10"/>
      <c r="G9182" s="8">
        <v>100</v>
      </c>
      <c r="H9182" s="13">
        <v>61.290322580644997</v>
      </c>
      <c r="I9182" s="2">
        <v>6.4516129032259997</v>
      </c>
      <c r="J9182" s="2">
        <v>6.4516129032259997</v>
      </c>
      <c r="K9182" s="2">
        <v>9.6774193548389995</v>
      </c>
      <c r="L9182" s="2">
        <v>3.2258064516129998</v>
      </c>
      <c r="M9182" s="14">
        <v>12.903225806451999</v>
      </c>
    </row>
    <row r="9183" spans="3:13" ht="25.2" x14ac:dyDescent="0.25">
      <c r="C9183" s="125"/>
      <c r="D9183" s="122"/>
      <c r="E9183" s="4" t="s">
        <v>38</v>
      </c>
      <c r="F9183" s="5"/>
      <c r="G9183" s="6">
        <v>526</v>
      </c>
      <c r="H9183" s="7">
        <v>203</v>
      </c>
      <c r="I9183" s="1">
        <v>98</v>
      </c>
      <c r="J9183" s="1">
        <v>19</v>
      </c>
      <c r="K9183" s="1">
        <v>111</v>
      </c>
      <c r="L9183" s="1">
        <v>49</v>
      </c>
      <c r="M9183" s="11">
        <v>46</v>
      </c>
    </row>
    <row r="9184" spans="3:13" x14ac:dyDescent="0.25">
      <c r="C9184" s="125"/>
      <c r="D9184" s="122"/>
      <c r="E9184" s="9"/>
      <c r="F9184" s="10"/>
      <c r="G9184" s="8">
        <v>100</v>
      </c>
      <c r="H9184" s="13">
        <v>38.593155893536</v>
      </c>
      <c r="I9184" s="2">
        <v>18.631178707223999</v>
      </c>
      <c r="J9184" s="2">
        <v>3.6121673003799999</v>
      </c>
      <c r="K9184" s="2">
        <v>21.102661596958001</v>
      </c>
      <c r="L9184" s="2">
        <v>9.3155893536119994</v>
      </c>
      <c r="M9184" s="14">
        <v>8.7452471482889997</v>
      </c>
    </row>
    <row r="9185" spans="3:13" ht="25.2" x14ac:dyDescent="0.25">
      <c r="C9185" s="125"/>
      <c r="D9185" s="122"/>
      <c r="E9185" s="4" t="s">
        <v>39</v>
      </c>
      <c r="F9185" s="5"/>
      <c r="G9185" s="6">
        <v>39</v>
      </c>
      <c r="H9185" s="7">
        <v>27</v>
      </c>
      <c r="I9185" s="1">
        <v>2</v>
      </c>
      <c r="J9185" s="1">
        <v>0</v>
      </c>
      <c r="K9185" s="1">
        <v>5</v>
      </c>
      <c r="L9185" s="1">
        <v>3</v>
      </c>
      <c r="M9185" s="11">
        <v>2</v>
      </c>
    </row>
    <row r="9186" spans="3:13" x14ac:dyDescent="0.25">
      <c r="C9186" s="125"/>
      <c r="D9186" s="122"/>
      <c r="E9186" s="9"/>
      <c r="F9186" s="10"/>
      <c r="G9186" s="8">
        <v>100</v>
      </c>
      <c r="H9186" s="13">
        <v>69.230769230768999</v>
      </c>
      <c r="I9186" s="2">
        <v>5.1282051282049999</v>
      </c>
      <c r="J9186" s="16">
        <v>0</v>
      </c>
      <c r="K9186" s="2">
        <v>12.820512820513001</v>
      </c>
      <c r="L9186" s="2">
        <v>7.6923076923079998</v>
      </c>
      <c r="M9186" s="14">
        <v>5.1282051282049999</v>
      </c>
    </row>
    <row r="9187" spans="3:13" ht="25.2" x14ac:dyDescent="0.25">
      <c r="C9187" s="125"/>
      <c r="D9187" s="122"/>
      <c r="E9187" s="4" t="s">
        <v>40</v>
      </c>
      <c r="F9187" s="5"/>
      <c r="G9187" s="6">
        <v>94</v>
      </c>
      <c r="H9187" s="7">
        <v>37</v>
      </c>
      <c r="I9187" s="1">
        <v>16</v>
      </c>
      <c r="J9187" s="1">
        <v>7</v>
      </c>
      <c r="K9187" s="1">
        <v>20</v>
      </c>
      <c r="L9187" s="1">
        <v>9</v>
      </c>
      <c r="M9187" s="11">
        <v>5</v>
      </c>
    </row>
    <row r="9188" spans="3:13" x14ac:dyDescent="0.25">
      <c r="C9188" s="125"/>
      <c r="D9188" s="122"/>
      <c r="E9188" s="9"/>
      <c r="F9188" s="10"/>
      <c r="G9188" s="8">
        <v>100</v>
      </c>
      <c r="H9188" s="13">
        <v>39.361702127660003</v>
      </c>
      <c r="I9188" s="2">
        <v>17.021276595745</v>
      </c>
      <c r="J9188" s="2">
        <v>7.4468085106380002</v>
      </c>
      <c r="K9188" s="2">
        <v>21.276595744681</v>
      </c>
      <c r="L9188" s="2">
        <v>9.574468085106</v>
      </c>
      <c r="M9188" s="14">
        <v>5.3191489361700004</v>
      </c>
    </row>
    <row r="9189" spans="3:13" x14ac:dyDescent="0.25">
      <c r="C9189" s="125"/>
      <c r="D9189" s="122"/>
      <c r="E9189" s="4" t="s">
        <v>18</v>
      </c>
      <c r="F9189" s="5"/>
      <c r="G9189" s="6">
        <v>3</v>
      </c>
      <c r="H9189" s="7">
        <v>2</v>
      </c>
      <c r="I9189" s="1">
        <v>0</v>
      </c>
      <c r="J9189" s="1">
        <v>0</v>
      </c>
      <c r="K9189" s="1">
        <v>1</v>
      </c>
      <c r="L9189" s="1">
        <v>0</v>
      </c>
      <c r="M9189" s="11">
        <v>0</v>
      </c>
    </row>
    <row r="9190" spans="3:13" x14ac:dyDescent="0.25">
      <c r="C9190" s="125"/>
      <c r="D9190" s="122"/>
      <c r="E9190" s="9"/>
      <c r="F9190" s="10"/>
      <c r="G9190" s="8">
        <v>100</v>
      </c>
      <c r="H9190" s="13">
        <v>66.666666666666998</v>
      </c>
      <c r="I9190" s="16">
        <v>0</v>
      </c>
      <c r="J9190" s="16">
        <v>0</v>
      </c>
      <c r="K9190" s="2">
        <v>33.333333333333002</v>
      </c>
      <c r="L9190" s="16">
        <v>0</v>
      </c>
      <c r="M9190" s="32">
        <v>0</v>
      </c>
    </row>
    <row r="9191" spans="3:13" x14ac:dyDescent="0.25">
      <c r="C9191" s="125"/>
      <c r="D9191" s="121" t="s">
        <v>21</v>
      </c>
      <c r="E9191" s="18" t="s">
        <v>37</v>
      </c>
      <c r="F9191" s="17"/>
      <c r="G9191" s="19">
        <v>20</v>
      </c>
      <c r="H9191" s="21">
        <v>13</v>
      </c>
      <c r="I9191" s="3">
        <v>1</v>
      </c>
      <c r="J9191" s="3">
        <v>1</v>
      </c>
      <c r="K9191" s="3">
        <v>3</v>
      </c>
      <c r="L9191" s="3">
        <v>0</v>
      </c>
      <c r="M9191" s="22">
        <v>2</v>
      </c>
    </row>
    <row r="9192" spans="3:13" x14ac:dyDescent="0.25">
      <c r="C9192" s="125"/>
      <c r="D9192" s="122"/>
      <c r="E9192" s="9"/>
      <c r="F9192" s="10"/>
      <c r="G9192" s="8">
        <v>100</v>
      </c>
      <c r="H9192" s="13">
        <v>65</v>
      </c>
      <c r="I9192" s="2">
        <v>5</v>
      </c>
      <c r="J9192" s="2">
        <v>5</v>
      </c>
      <c r="K9192" s="2">
        <v>15</v>
      </c>
      <c r="L9192" s="16">
        <v>0</v>
      </c>
      <c r="M9192" s="14">
        <v>10</v>
      </c>
    </row>
    <row r="9193" spans="3:13" ht="25.2" x14ac:dyDescent="0.25">
      <c r="C9193" s="125"/>
      <c r="D9193" s="122"/>
      <c r="E9193" s="4" t="s">
        <v>38</v>
      </c>
      <c r="F9193" s="5"/>
      <c r="G9193" s="6">
        <v>348</v>
      </c>
      <c r="H9193" s="7">
        <v>144</v>
      </c>
      <c r="I9193" s="1">
        <v>57</v>
      </c>
      <c r="J9193" s="1">
        <v>10</v>
      </c>
      <c r="K9193" s="1">
        <v>83</v>
      </c>
      <c r="L9193" s="1">
        <v>22</v>
      </c>
      <c r="M9193" s="11">
        <v>32</v>
      </c>
    </row>
    <row r="9194" spans="3:13" x14ac:dyDescent="0.25">
      <c r="C9194" s="125"/>
      <c r="D9194" s="122"/>
      <c r="E9194" s="9"/>
      <c r="F9194" s="10"/>
      <c r="G9194" s="8">
        <v>100</v>
      </c>
      <c r="H9194" s="13">
        <v>41.379310344827999</v>
      </c>
      <c r="I9194" s="2">
        <v>16.379310344827999</v>
      </c>
      <c r="J9194" s="2">
        <v>2.8735632183909998</v>
      </c>
      <c r="K9194" s="2">
        <v>23.850574712644001</v>
      </c>
      <c r="L9194" s="2">
        <v>6.3218390804600002</v>
      </c>
      <c r="M9194" s="14">
        <v>9.1954022988510005</v>
      </c>
    </row>
    <row r="9195" spans="3:13" ht="25.2" x14ac:dyDescent="0.25">
      <c r="C9195" s="125"/>
      <c r="D9195" s="122"/>
      <c r="E9195" s="4" t="s">
        <v>39</v>
      </c>
      <c r="F9195" s="5"/>
      <c r="G9195" s="6">
        <v>17</v>
      </c>
      <c r="H9195" s="7">
        <v>12</v>
      </c>
      <c r="I9195" s="1">
        <v>0</v>
      </c>
      <c r="J9195" s="1">
        <v>0</v>
      </c>
      <c r="K9195" s="1">
        <v>2</v>
      </c>
      <c r="L9195" s="1">
        <v>1</v>
      </c>
      <c r="M9195" s="11">
        <v>2</v>
      </c>
    </row>
    <row r="9196" spans="3:13" x14ac:dyDescent="0.25">
      <c r="C9196" s="125"/>
      <c r="D9196" s="122"/>
      <c r="E9196" s="9"/>
      <c r="F9196" s="10"/>
      <c r="G9196" s="8">
        <v>100</v>
      </c>
      <c r="H9196" s="13">
        <v>70.588235294117993</v>
      </c>
      <c r="I9196" s="16">
        <v>0</v>
      </c>
      <c r="J9196" s="16">
        <v>0</v>
      </c>
      <c r="K9196" s="2">
        <v>11.764705882353001</v>
      </c>
      <c r="L9196" s="2">
        <v>5.8823529411760003</v>
      </c>
      <c r="M9196" s="14">
        <v>11.764705882353001</v>
      </c>
    </row>
    <row r="9197" spans="3:13" ht="25.2" x14ac:dyDescent="0.25">
      <c r="C9197" s="125"/>
      <c r="D9197" s="122"/>
      <c r="E9197" s="4" t="s">
        <v>40</v>
      </c>
      <c r="F9197" s="5"/>
      <c r="G9197" s="6">
        <v>20</v>
      </c>
      <c r="H9197" s="7">
        <v>7</v>
      </c>
      <c r="I9197" s="1">
        <v>1</v>
      </c>
      <c r="J9197" s="1">
        <v>1</v>
      </c>
      <c r="K9197" s="1">
        <v>9</v>
      </c>
      <c r="L9197" s="1">
        <v>1</v>
      </c>
      <c r="M9197" s="11">
        <v>1</v>
      </c>
    </row>
    <row r="9198" spans="3:13" x14ac:dyDescent="0.25">
      <c r="C9198" s="125"/>
      <c r="D9198" s="122"/>
      <c r="E9198" s="9"/>
      <c r="F9198" s="10"/>
      <c r="G9198" s="8">
        <v>100</v>
      </c>
      <c r="H9198" s="13">
        <v>35</v>
      </c>
      <c r="I9198" s="2">
        <v>5</v>
      </c>
      <c r="J9198" s="2">
        <v>5</v>
      </c>
      <c r="K9198" s="2">
        <v>45</v>
      </c>
      <c r="L9198" s="2">
        <v>5</v>
      </c>
      <c r="M9198" s="14">
        <v>5</v>
      </c>
    </row>
    <row r="9199" spans="3:13" x14ac:dyDescent="0.25">
      <c r="C9199" s="125"/>
      <c r="D9199" s="122"/>
      <c r="E9199" s="4" t="s">
        <v>18</v>
      </c>
      <c r="F9199" s="5"/>
      <c r="G9199" s="6">
        <v>2</v>
      </c>
      <c r="H9199" s="7">
        <v>2</v>
      </c>
      <c r="I9199" s="1">
        <v>0</v>
      </c>
      <c r="J9199" s="1">
        <v>0</v>
      </c>
      <c r="K9199" s="1">
        <v>0</v>
      </c>
      <c r="L9199" s="1">
        <v>0</v>
      </c>
      <c r="M9199" s="11">
        <v>0</v>
      </c>
    </row>
    <row r="9200" spans="3:13" x14ac:dyDescent="0.25">
      <c r="C9200" s="125"/>
      <c r="D9200" s="122"/>
      <c r="E9200" s="9"/>
      <c r="F9200" s="10"/>
      <c r="G9200" s="8">
        <v>100</v>
      </c>
      <c r="H9200" s="13">
        <v>100</v>
      </c>
      <c r="I9200" s="16">
        <v>0</v>
      </c>
      <c r="J9200" s="16">
        <v>0</v>
      </c>
      <c r="K9200" s="16">
        <v>0</v>
      </c>
      <c r="L9200" s="16">
        <v>0</v>
      </c>
      <c r="M9200" s="32">
        <v>0</v>
      </c>
    </row>
    <row r="9201" spans="3:13" x14ac:dyDescent="0.25">
      <c r="C9201" s="125"/>
      <c r="D9201" s="121" t="s">
        <v>22</v>
      </c>
      <c r="E9201" s="18" t="s">
        <v>37</v>
      </c>
      <c r="F9201" s="17"/>
      <c r="G9201" s="19">
        <v>11</v>
      </c>
      <c r="H9201" s="21">
        <v>6</v>
      </c>
      <c r="I9201" s="3">
        <v>1</v>
      </c>
      <c r="J9201" s="3">
        <v>1</v>
      </c>
      <c r="K9201" s="3">
        <v>0</v>
      </c>
      <c r="L9201" s="3">
        <v>1</v>
      </c>
      <c r="M9201" s="22">
        <v>2</v>
      </c>
    </row>
    <row r="9202" spans="3:13" x14ac:dyDescent="0.25">
      <c r="C9202" s="125"/>
      <c r="D9202" s="122"/>
      <c r="E9202" s="9"/>
      <c r="F9202" s="10"/>
      <c r="G9202" s="8">
        <v>100</v>
      </c>
      <c r="H9202" s="13">
        <v>54.545454545455001</v>
      </c>
      <c r="I9202" s="2">
        <v>9.0909090909089993</v>
      </c>
      <c r="J9202" s="2">
        <v>9.0909090909089993</v>
      </c>
      <c r="K9202" s="16">
        <v>0</v>
      </c>
      <c r="L9202" s="2">
        <v>9.0909090909089993</v>
      </c>
      <c r="M9202" s="14">
        <v>18.181818181817999</v>
      </c>
    </row>
    <row r="9203" spans="3:13" ht="25.2" x14ac:dyDescent="0.25">
      <c r="C9203" s="125"/>
      <c r="D9203" s="122"/>
      <c r="E9203" s="4" t="s">
        <v>38</v>
      </c>
      <c r="F9203" s="5"/>
      <c r="G9203" s="6">
        <v>178</v>
      </c>
      <c r="H9203" s="7">
        <v>59</v>
      </c>
      <c r="I9203" s="1">
        <v>41</v>
      </c>
      <c r="J9203" s="1">
        <v>9</v>
      </c>
      <c r="K9203" s="1">
        <v>28</v>
      </c>
      <c r="L9203" s="1">
        <v>27</v>
      </c>
      <c r="M9203" s="11">
        <v>14</v>
      </c>
    </row>
    <row r="9204" spans="3:13" x14ac:dyDescent="0.25">
      <c r="C9204" s="125"/>
      <c r="D9204" s="122"/>
      <c r="E9204" s="9"/>
      <c r="F9204" s="10"/>
      <c r="G9204" s="8">
        <v>100</v>
      </c>
      <c r="H9204" s="13">
        <v>33.146067415730002</v>
      </c>
      <c r="I9204" s="2">
        <v>23.033707865168999</v>
      </c>
      <c r="J9204" s="2">
        <v>5.0561797752809996</v>
      </c>
      <c r="K9204" s="2">
        <v>15.730337078651999</v>
      </c>
      <c r="L9204" s="2">
        <v>15.168539325843</v>
      </c>
      <c r="M9204" s="14">
        <v>7.8651685393259996</v>
      </c>
    </row>
    <row r="9205" spans="3:13" ht="25.2" x14ac:dyDescent="0.25">
      <c r="C9205" s="125"/>
      <c r="D9205" s="122"/>
      <c r="E9205" s="4" t="s">
        <v>39</v>
      </c>
      <c r="F9205" s="5"/>
      <c r="G9205" s="6">
        <v>22</v>
      </c>
      <c r="H9205" s="7">
        <v>15</v>
      </c>
      <c r="I9205" s="1">
        <v>2</v>
      </c>
      <c r="J9205" s="1">
        <v>0</v>
      </c>
      <c r="K9205" s="1">
        <v>3</v>
      </c>
      <c r="L9205" s="1">
        <v>2</v>
      </c>
      <c r="M9205" s="11">
        <v>0</v>
      </c>
    </row>
    <row r="9206" spans="3:13" x14ac:dyDescent="0.25">
      <c r="C9206" s="125"/>
      <c r="D9206" s="122"/>
      <c r="E9206" s="9"/>
      <c r="F9206" s="10"/>
      <c r="G9206" s="8">
        <v>100</v>
      </c>
      <c r="H9206" s="13">
        <v>68.181818181818002</v>
      </c>
      <c r="I9206" s="2">
        <v>9.0909090909089993</v>
      </c>
      <c r="J9206" s="16">
        <v>0</v>
      </c>
      <c r="K9206" s="2">
        <v>13.636363636364001</v>
      </c>
      <c r="L9206" s="2">
        <v>9.0909090909089993</v>
      </c>
      <c r="M9206" s="32">
        <v>0</v>
      </c>
    </row>
    <row r="9207" spans="3:13" ht="25.2" x14ac:dyDescent="0.25">
      <c r="C9207" s="125"/>
      <c r="D9207" s="122"/>
      <c r="E9207" s="4" t="s">
        <v>40</v>
      </c>
      <c r="F9207" s="5"/>
      <c r="G9207" s="6">
        <v>74</v>
      </c>
      <c r="H9207" s="7">
        <v>30</v>
      </c>
      <c r="I9207" s="1">
        <v>15</v>
      </c>
      <c r="J9207" s="1">
        <v>6</v>
      </c>
      <c r="K9207" s="1">
        <v>11</v>
      </c>
      <c r="L9207" s="1">
        <v>8</v>
      </c>
      <c r="M9207" s="11">
        <v>4</v>
      </c>
    </row>
    <row r="9208" spans="3:13" x14ac:dyDescent="0.25">
      <c r="C9208" s="125"/>
      <c r="D9208" s="122"/>
      <c r="E9208" s="9"/>
      <c r="F9208" s="10"/>
      <c r="G9208" s="8">
        <v>100</v>
      </c>
      <c r="H9208" s="13">
        <v>40.540540540541002</v>
      </c>
      <c r="I9208" s="2">
        <v>20.27027027027</v>
      </c>
      <c r="J9208" s="2">
        <v>8.1081081081080004</v>
      </c>
      <c r="K9208" s="2">
        <v>14.864864864865</v>
      </c>
      <c r="L9208" s="2">
        <v>10.810810810811001</v>
      </c>
      <c r="M9208" s="14">
        <v>5.4054054054050003</v>
      </c>
    </row>
    <row r="9209" spans="3:13" x14ac:dyDescent="0.25">
      <c r="C9209" s="125"/>
      <c r="D9209" s="122"/>
      <c r="E9209" s="4" t="s">
        <v>18</v>
      </c>
      <c r="F9209" s="5"/>
      <c r="G9209" s="6">
        <v>1</v>
      </c>
      <c r="H9209" s="7">
        <v>0</v>
      </c>
      <c r="I9209" s="1">
        <v>0</v>
      </c>
      <c r="J9209" s="1">
        <v>0</v>
      </c>
      <c r="K9209" s="1">
        <v>1</v>
      </c>
      <c r="L9209" s="1">
        <v>0</v>
      </c>
      <c r="M9209" s="11">
        <v>0</v>
      </c>
    </row>
    <row r="9210" spans="3:13" x14ac:dyDescent="0.25">
      <c r="C9210" s="125"/>
      <c r="D9210" s="122"/>
      <c r="E9210" s="9"/>
      <c r="F9210" s="10"/>
      <c r="G9210" s="8">
        <v>100</v>
      </c>
      <c r="H9210" s="36">
        <v>0</v>
      </c>
      <c r="I9210" s="16">
        <v>0</v>
      </c>
      <c r="J9210" s="16">
        <v>0</v>
      </c>
      <c r="K9210" s="2">
        <v>100</v>
      </c>
      <c r="L9210" s="16">
        <v>0</v>
      </c>
      <c r="M9210" s="32">
        <v>0</v>
      </c>
    </row>
    <row r="9211" spans="3:13" ht="25.2" x14ac:dyDescent="0.25">
      <c r="C9211" s="121" t="s">
        <v>41</v>
      </c>
      <c r="D9211" s="119" t="s">
        <v>20</v>
      </c>
      <c r="E9211" s="18" t="s">
        <v>42</v>
      </c>
      <c r="F9211" s="17"/>
      <c r="G9211" s="19">
        <v>94</v>
      </c>
      <c r="H9211" s="21">
        <v>46</v>
      </c>
      <c r="I9211" s="3">
        <v>11</v>
      </c>
      <c r="J9211" s="3">
        <v>7</v>
      </c>
      <c r="K9211" s="3">
        <v>16</v>
      </c>
      <c r="L9211" s="3">
        <v>6</v>
      </c>
      <c r="M9211" s="22">
        <v>8</v>
      </c>
    </row>
    <row r="9212" spans="3:13" x14ac:dyDescent="0.25">
      <c r="C9212" s="125"/>
      <c r="D9212" s="120"/>
      <c r="E9212" s="9"/>
      <c r="F9212" s="10"/>
      <c r="G9212" s="8">
        <v>100</v>
      </c>
      <c r="H9212" s="13">
        <v>48.936170212766001</v>
      </c>
      <c r="I9212" s="2">
        <v>11.702127659574</v>
      </c>
      <c r="J9212" s="2">
        <v>7.4468085106380002</v>
      </c>
      <c r="K9212" s="2">
        <v>17.021276595745</v>
      </c>
      <c r="L9212" s="2">
        <v>6.3829787234040003</v>
      </c>
      <c r="M9212" s="14">
        <v>8.5106382978719992</v>
      </c>
    </row>
    <row r="9213" spans="3:13" ht="25.2" x14ac:dyDescent="0.25">
      <c r="C9213" s="125"/>
      <c r="D9213" s="120"/>
      <c r="E9213" s="4" t="s">
        <v>43</v>
      </c>
      <c r="F9213" s="5"/>
      <c r="G9213" s="6">
        <v>495</v>
      </c>
      <c r="H9213" s="7">
        <v>192</v>
      </c>
      <c r="I9213" s="1">
        <v>91</v>
      </c>
      <c r="J9213" s="1">
        <v>19</v>
      </c>
      <c r="K9213" s="1">
        <v>105</v>
      </c>
      <c r="L9213" s="1">
        <v>47</v>
      </c>
      <c r="M9213" s="11">
        <v>41</v>
      </c>
    </row>
    <row r="9214" spans="3:13" x14ac:dyDescent="0.25">
      <c r="C9214" s="125"/>
      <c r="D9214" s="120"/>
      <c r="E9214" s="9"/>
      <c r="F9214" s="10"/>
      <c r="G9214" s="8">
        <v>100</v>
      </c>
      <c r="H9214" s="13">
        <v>38.787878787879002</v>
      </c>
      <c r="I9214" s="2">
        <v>18.383838383838</v>
      </c>
      <c r="J9214" s="2">
        <v>3.8383838383839999</v>
      </c>
      <c r="K9214" s="2">
        <v>21.212121212121001</v>
      </c>
      <c r="L9214" s="2">
        <v>9.4949494949489992</v>
      </c>
      <c r="M9214" s="14">
        <v>8.2828282828279995</v>
      </c>
    </row>
    <row r="9215" spans="3:13" ht="25.2" x14ac:dyDescent="0.25">
      <c r="C9215" s="125"/>
      <c r="D9215" s="120"/>
      <c r="E9215" s="4" t="s">
        <v>44</v>
      </c>
      <c r="F9215" s="5"/>
      <c r="G9215" s="6">
        <v>41</v>
      </c>
      <c r="H9215" s="7">
        <v>22</v>
      </c>
      <c r="I9215" s="1">
        <v>5</v>
      </c>
      <c r="J9215" s="1">
        <v>1</v>
      </c>
      <c r="K9215" s="1">
        <v>7</v>
      </c>
      <c r="L9215" s="1">
        <v>2</v>
      </c>
      <c r="M9215" s="11">
        <v>4</v>
      </c>
    </row>
    <row r="9216" spans="3:13" x14ac:dyDescent="0.25">
      <c r="C9216" s="125"/>
      <c r="D9216" s="120"/>
      <c r="E9216" s="9"/>
      <c r="F9216" s="10"/>
      <c r="G9216" s="8">
        <v>100</v>
      </c>
      <c r="H9216" s="13">
        <v>53.658536585366001</v>
      </c>
      <c r="I9216" s="2">
        <v>12.195121951220001</v>
      </c>
      <c r="J9216" s="2">
        <v>2.4390243902440001</v>
      </c>
      <c r="K9216" s="2">
        <v>17.073170731706998</v>
      </c>
      <c r="L9216" s="2">
        <v>4.8780487804880002</v>
      </c>
      <c r="M9216" s="14">
        <v>9.7560975609760003</v>
      </c>
    </row>
    <row r="9217" spans="3:13" ht="25.2" x14ac:dyDescent="0.25">
      <c r="C9217" s="125"/>
      <c r="D9217" s="120"/>
      <c r="E9217" s="4" t="s">
        <v>45</v>
      </c>
      <c r="F9217" s="5"/>
      <c r="G9217" s="6">
        <v>276</v>
      </c>
      <c r="H9217" s="7">
        <v>106</v>
      </c>
      <c r="I9217" s="1">
        <v>42</v>
      </c>
      <c r="J9217" s="1">
        <v>10</v>
      </c>
      <c r="K9217" s="1">
        <v>67</v>
      </c>
      <c r="L9217" s="1">
        <v>28</v>
      </c>
      <c r="M9217" s="11">
        <v>23</v>
      </c>
    </row>
    <row r="9218" spans="3:13" x14ac:dyDescent="0.25">
      <c r="C9218" s="125"/>
      <c r="D9218" s="120"/>
      <c r="E9218" s="9"/>
      <c r="F9218" s="10"/>
      <c r="G9218" s="8">
        <v>100</v>
      </c>
      <c r="H9218" s="13">
        <v>38.405797101448997</v>
      </c>
      <c r="I9218" s="2">
        <v>15.217391304348</v>
      </c>
      <c r="J9218" s="2">
        <v>3.6231884057969999</v>
      </c>
      <c r="K9218" s="2">
        <v>24.275362318841001</v>
      </c>
      <c r="L9218" s="2">
        <v>10.144927536232</v>
      </c>
      <c r="M9218" s="14">
        <v>8.333333333333</v>
      </c>
    </row>
    <row r="9219" spans="3:13" ht="25.2" x14ac:dyDescent="0.25">
      <c r="C9219" s="125"/>
      <c r="D9219" s="120"/>
      <c r="E9219" s="4" t="s">
        <v>46</v>
      </c>
      <c r="F9219" s="5"/>
      <c r="G9219" s="6">
        <v>18</v>
      </c>
      <c r="H9219" s="7">
        <v>7</v>
      </c>
      <c r="I9219" s="1">
        <v>3</v>
      </c>
      <c r="J9219" s="1">
        <v>0</v>
      </c>
      <c r="K9219" s="1">
        <v>4</v>
      </c>
      <c r="L9219" s="1">
        <v>4</v>
      </c>
      <c r="M9219" s="11">
        <v>0</v>
      </c>
    </row>
    <row r="9220" spans="3:13" x14ac:dyDescent="0.25">
      <c r="C9220" s="125"/>
      <c r="D9220" s="120"/>
      <c r="E9220" s="9"/>
      <c r="F9220" s="10"/>
      <c r="G9220" s="8">
        <v>100</v>
      </c>
      <c r="H9220" s="13">
        <v>38.888888888888999</v>
      </c>
      <c r="I9220" s="2">
        <v>16.666666666666998</v>
      </c>
      <c r="J9220" s="16">
        <v>0</v>
      </c>
      <c r="K9220" s="2">
        <v>22.222222222222001</v>
      </c>
      <c r="L9220" s="2">
        <v>22.222222222222001</v>
      </c>
      <c r="M9220" s="32">
        <v>0</v>
      </c>
    </row>
    <row r="9221" spans="3:13" x14ac:dyDescent="0.25">
      <c r="C9221" s="125"/>
      <c r="D9221" s="120"/>
      <c r="E9221" s="4" t="s">
        <v>18</v>
      </c>
      <c r="F9221" s="5"/>
      <c r="G9221" s="6">
        <v>5</v>
      </c>
      <c r="H9221" s="7">
        <v>2</v>
      </c>
      <c r="I9221" s="1">
        <v>1</v>
      </c>
      <c r="J9221" s="1">
        <v>0</v>
      </c>
      <c r="K9221" s="1">
        <v>2</v>
      </c>
      <c r="L9221" s="1">
        <v>0</v>
      </c>
      <c r="M9221" s="11">
        <v>0</v>
      </c>
    </row>
    <row r="9222" spans="3:13" x14ac:dyDescent="0.25">
      <c r="C9222" s="125"/>
      <c r="D9222" s="120"/>
      <c r="E9222" s="9"/>
      <c r="F9222" s="10"/>
      <c r="G9222" s="8">
        <v>100</v>
      </c>
      <c r="H9222" s="13">
        <v>40</v>
      </c>
      <c r="I9222" s="2">
        <v>20</v>
      </c>
      <c r="J9222" s="16">
        <v>0</v>
      </c>
      <c r="K9222" s="2">
        <v>40</v>
      </c>
      <c r="L9222" s="16">
        <v>0</v>
      </c>
      <c r="M9222" s="32">
        <v>0</v>
      </c>
    </row>
    <row r="9223" spans="3:13" x14ac:dyDescent="0.25">
      <c r="C9223" s="121" t="s">
        <v>47</v>
      </c>
      <c r="D9223" s="119" t="s">
        <v>20</v>
      </c>
      <c r="E9223" s="18" t="s">
        <v>48</v>
      </c>
      <c r="F9223" s="17"/>
      <c r="G9223" s="19">
        <v>94</v>
      </c>
      <c r="H9223" s="21">
        <v>46</v>
      </c>
      <c r="I9223" s="3">
        <v>11</v>
      </c>
      <c r="J9223" s="3">
        <v>7</v>
      </c>
      <c r="K9223" s="3">
        <v>16</v>
      </c>
      <c r="L9223" s="3">
        <v>6</v>
      </c>
      <c r="M9223" s="22">
        <v>8</v>
      </c>
    </row>
    <row r="9224" spans="3:13" x14ac:dyDescent="0.25">
      <c r="C9224" s="125"/>
      <c r="D9224" s="120"/>
      <c r="E9224" s="9"/>
      <c r="F9224" s="10"/>
      <c r="G9224" s="8">
        <v>100</v>
      </c>
      <c r="H9224" s="13">
        <v>48.936170212766001</v>
      </c>
      <c r="I9224" s="2">
        <v>11.702127659574</v>
      </c>
      <c r="J9224" s="2">
        <v>7.4468085106380002</v>
      </c>
      <c r="K9224" s="2">
        <v>17.021276595745</v>
      </c>
      <c r="L9224" s="2">
        <v>6.3829787234040003</v>
      </c>
      <c r="M9224" s="14">
        <v>8.5106382978719992</v>
      </c>
    </row>
    <row r="9225" spans="3:13" x14ac:dyDescent="0.25">
      <c r="C9225" s="125"/>
      <c r="D9225" s="120"/>
      <c r="E9225" s="4" t="s">
        <v>49</v>
      </c>
      <c r="F9225" s="5"/>
      <c r="G9225" s="6">
        <v>332</v>
      </c>
      <c r="H9225" s="7">
        <v>136</v>
      </c>
      <c r="I9225" s="1">
        <v>67</v>
      </c>
      <c r="J9225" s="1">
        <v>11</v>
      </c>
      <c r="K9225" s="1">
        <v>61</v>
      </c>
      <c r="L9225" s="1">
        <v>30</v>
      </c>
      <c r="M9225" s="11">
        <v>27</v>
      </c>
    </row>
    <row r="9226" spans="3:13" x14ac:dyDescent="0.25">
      <c r="C9226" s="125"/>
      <c r="D9226" s="120"/>
      <c r="E9226" s="9"/>
      <c r="F9226" s="10"/>
      <c r="G9226" s="8">
        <v>100</v>
      </c>
      <c r="H9226" s="13">
        <v>40.963855421687001</v>
      </c>
      <c r="I9226" s="2">
        <v>20.180722891565999</v>
      </c>
      <c r="J9226" s="2">
        <v>3.3132530120479999</v>
      </c>
      <c r="K9226" s="2">
        <v>18.373493975904001</v>
      </c>
      <c r="L9226" s="2">
        <v>9.0361445783129994</v>
      </c>
      <c r="M9226" s="14">
        <v>8.1325301204820004</v>
      </c>
    </row>
    <row r="9227" spans="3:13" x14ac:dyDescent="0.25">
      <c r="C9227" s="125"/>
      <c r="D9227" s="120"/>
      <c r="E9227" s="4" t="s">
        <v>50</v>
      </c>
      <c r="F9227" s="5"/>
      <c r="G9227" s="6">
        <v>139</v>
      </c>
      <c r="H9227" s="7">
        <v>57</v>
      </c>
      <c r="I9227" s="1">
        <v>25</v>
      </c>
      <c r="J9227" s="1">
        <v>5</v>
      </c>
      <c r="K9227" s="1">
        <v>29</v>
      </c>
      <c r="L9227" s="1">
        <v>11</v>
      </c>
      <c r="M9227" s="11">
        <v>12</v>
      </c>
    </row>
    <row r="9228" spans="3:13" x14ac:dyDescent="0.25">
      <c r="C9228" s="125"/>
      <c r="D9228" s="120"/>
      <c r="E9228" s="9"/>
      <c r="F9228" s="10"/>
      <c r="G9228" s="8">
        <v>100</v>
      </c>
      <c r="H9228" s="13">
        <v>41.007194244604001</v>
      </c>
      <c r="I9228" s="2">
        <v>17.985611510790999</v>
      </c>
      <c r="J9228" s="2">
        <v>3.5971223021580001</v>
      </c>
      <c r="K9228" s="2">
        <v>20.863309352518002</v>
      </c>
      <c r="L9228" s="2">
        <v>7.9136690647480004</v>
      </c>
      <c r="M9228" s="14">
        <v>8.6330935251799996</v>
      </c>
    </row>
    <row r="9229" spans="3:13" x14ac:dyDescent="0.25">
      <c r="C9229" s="125"/>
      <c r="D9229" s="120"/>
      <c r="E9229" s="4" t="s">
        <v>51</v>
      </c>
      <c r="F9229" s="5"/>
      <c r="G9229" s="6">
        <v>60</v>
      </c>
      <c r="H9229" s="7">
        <v>23</v>
      </c>
      <c r="I9229" s="1">
        <v>9</v>
      </c>
      <c r="J9229" s="1">
        <v>1</v>
      </c>
      <c r="K9229" s="1">
        <v>14</v>
      </c>
      <c r="L9229" s="1">
        <v>8</v>
      </c>
      <c r="M9229" s="11">
        <v>5</v>
      </c>
    </row>
    <row r="9230" spans="3:13" x14ac:dyDescent="0.25">
      <c r="C9230" s="125"/>
      <c r="D9230" s="120"/>
      <c r="E9230" s="9"/>
      <c r="F9230" s="10"/>
      <c r="G9230" s="8">
        <v>100</v>
      </c>
      <c r="H9230" s="13">
        <v>38.333333333333002</v>
      </c>
      <c r="I9230" s="2">
        <v>15</v>
      </c>
      <c r="J9230" s="2">
        <v>1.666666666667</v>
      </c>
      <c r="K9230" s="2">
        <v>23.333333333333002</v>
      </c>
      <c r="L9230" s="2">
        <v>13.333333333333</v>
      </c>
      <c r="M9230" s="14">
        <v>8.333333333333</v>
      </c>
    </row>
    <row r="9231" spans="3:13" x14ac:dyDescent="0.25">
      <c r="C9231" s="125"/>
      <c r="D9231" s="120"/>
      <c r="E9231" s="4" t="s">
        <v>52</v>
      </c>
      <c r="F9231" s="5"/>
      <c r="G9231" s="6">
        <v>62</v>
      </c>
      <c r="H9231" s="7">
        <v>24</v>
      </c>
      <c r="I9231" s="1">
        <v>6</v>
      </c>
      <c r="J9231" s="1">
        <v>4</v>
      </c>
      <c r="K9231" s="1">
        <v>19</v>
      </c>
      <c r="L9231" s="1">
        <v>5</v>
      </c>
      <c r="M9231" s="11">
        <v>4</v>
      </c>
    </row>
    <row r="9232" spans="3:13" x14ac:dyDescent="0.25">
      <c r="C9232" s="125"/>
      <c r="D9232" s="120"/>
      <c r="E9232" s="9"/>
      <c r="F9232" s="10"/>
      <c r="G9232" s="8">
        <v>100</v>
      </c>
      <c r="H9232" s="13">
        <v>38.709677419355003</v>
      </c>
      <c r="I9232" s="2">
        <v>9.6774193548389995</v>
      </c>
      <c r="J9232" s="2">
        <v>6.4516129032259997</v>
      </c>
      <c r="K9232" s="2">
        <v>30.645161290322999</v>
      </c>
      <c r="L9232" s="2">
        <v>8.0645161290320004</v>
      </c>
      <c r="M9232" s="14">
        <v>6.4516129032259997</v>
      </c>
    </row>
    <row r="9233" spans="3:13" x14ac:dyDescent="0.25">
      <c r="C9233" s="125"/>
      <c r="D9233" s="120"/>
      <c r="E9233" s="4" t="s">
        <v>18</v>
      </c>
      <c r="F9233" s="5"/>
      <c r="G9233" s="6">
        <v>6</v>
      </c>
      <c r="H9233" s="7">
        <v>2</v>
      </c>
      <c r="I9233" s="1">
        <v>0</v>
      </c>
      <c r="J9233" s="1">
        <v>0</v>
      </c>
      <c r="K9233" s="1">
        <v>1</v>
      </c>
      <c r="L9233" s="1">
        <v>2</v>
      </c>
      <c r="M9233" s="11">
        <v>1</v>
      </c>
    </row>
    <row r="9234" spans="3:13" x14ac:dyDescent="0.25">
      <c r="C9234" s="125"/>
      <c r="D9234" s="120"/>
      <c r="E9234" s="9"/>
      <c r="F9234" s="10"/>
      <c r="G9234" s="8">
        <v>100</v>
      </c>
      <c r="H9234" s="13">
        <v>33.333333333333002</v>
      </c>
      <c r="I9234" s="16">
        <v>0</v>
      </c>
      <c r="J9234" s="16">
        <v>0</v>
      </c>
      <c r="K9234" s="2">
        <v>16.666666666666998</v>
      </c>
      <c r="L9234" s="2">
        <v>33.333333333333002</v>
      </c>
      <c r="M9234" s="14">
        <v>16.666666666666998</v>
      </c>
    </row>
    <row r="9235" spans="3:13" x14ac:dyDescent="0.25">
      <c r="C9235" s="121" t="s">
        <v>53</v>
      </c>
      <c r="D9235" s="119" t="s">
        <v>20</v>
      </c>
      <c r="E9235" s="18" t="s">
        <v>54</v>
      </c>
      <c r="F9235" s="17"/>
      <c r="G9235" s="19">
        <v>85</v>
      </c>
      <c r="H9235" s="21">
        <v>34</v>
      </c>
      <c r="I9235" s="3">
        <v>12</v>
      </c>
      <c r="J9235" s="3">
        <v>1</v>
      </c>
      <c r="K9235" s="3">
        <v>22</v>
      </c>
      <c r="L9235" s="3">
        <v>4</v>
      </c>
      <c r="M9235" s="22">
        <v>12</v>
      </c>
    </row>
    <row r="9236" spans="3:13" x14ac:dyDescent="0.25">
      <c r="C9236" s="125"/>
      <c r="D9236" s="120"/>
      <c r="E9236" s="9"/>
      <c r="F9236" s="10"/>
      <c r="G9236" s="8">
        <v>100</v>
      </c>
      <c r="H9236" s="13">
        <v>40</v>
      </c>
      <c r="I9236" s="2">
        <v>14.117647058824</v>
      </c>
      <c r="J9236" s="2">
        <v>1.1764705882349999</v>
      </c>
      <c r="K9236" s="2">
        <v>25.882352941175998</v>
      </c>
      <c r="L9236" s="2">
        <v>4.7058823529409999</v>
      </c>
      <c r="M9236" s="14">
        <v>14.117647058824</v>
      </c>
    </row>
    <row r="9237" spans="3:13" x14ac:dyDescent="0.25">
      <c r="C9237" s="125"/>
      <c r="D9237" s="120"/>
      <c r="E9237" s="4" t="s">
        <v>55</v>
      </c>
      <c r="F9237" s="5"/>
      <c r="G9237" s="6">
        <v>340</v>
      </c>
      <c r="H9237" s="7">
        <v>135</v>
      </c>
      <c r="I9237" s="1">
        <v>66</v>
      </c>
      <c r="J9237" s="1">
        <v>14</v>
      </c>
      <c r="K9237" s="1">
        <v>65</v>
      </c>
      <c r="L9237" s="1">
        <v>33</v>
      </c>
      <c r="M9237" s="11">
        <v>27</v>
      </c>
    </row>
    <row r="9238" spans="3:13" x14ac:dyDescent="0.25">
      <c r="C9238" s="125"/>
      <c r="D9238" s="120"/>
      <c r="E9238" s="9"/>
      <c r="F9238" s="10"/>
      <c r="G9238" s="8">
        <v>100</v>
      </c>
      <c r="H9238" s="13">
        <v>39.705882352941003</v>
      </c>
      <c r="I9238" s="2">
        <v>19.411764705882</v>
      </c>
      <c r="J9238" s="2">
        <v>4.1176470588239997</v>
      </c>
      <c r="K9238" s="2">
        <v>19.117647058824002</v>
      </c>
      <c r="L9238" s="2">
        <v>9.7058823529409999</v>
      </c>
      <c r="M9238" s="14">
        <v>7.9411764705880001</v>
      </c>
    </row>
    <row r="9239" spans="3:13" ht="25.2" x14ac:dyDescent="0.25">
      <c r="C9239" s="125"/>
      <c r="D9239" s="120"/>
      <c r="E9239" s="4" t="s">
        <v>56</v>
      </c>
      <c r="F9239" s="5"/>
      <c r="G9239" s="6">
        <v>190</v>
      </c>
      <c r="H9239" s="7">
        <v>71</v>
      </c>
      <c r="I9239" s="1">
        <v>30</v>
      </c>
      <c r="J9239" s="1">
        <v>9</v>
      </c>
      <c r="K9239" s="1">
        <v>45</v>
      </c>
      <c r="L9239" s="1">
        <v>24</v>
      </c>
      <c r="M9239" s="11">
        <v>11</v>
      </c>
    </row>
    <row r="9240" spans="3:13" x14ac:dyDescent="0.25">
      <c r="C9240" s="125"/>
      <c r="D9240" s="120"/>
      <c r="E9240" s="9"/>
      <c r="F9240" s="10"/>
      <c r="G9240" s="8">
        <v>100</v>
      </c>
      <c r="H9240" s="13">
        <v>37.368421052632002</v>
      </c>
      <c r="I9240" s="2">
        <v>15.789473684211</v>
      </c>
      <c r="J9240" s="2">
        <v>4.7368421052630003</v>
      </c>
      <c r="K9240" s="2">
        <v>23.684210526316001</v>
      </c>
      <c r="L9240" s="2">
        <v>12.631578947368</v>
      </c>
      <c r="M9240" s="14">
        <v>5.7894736842109999</v>
      </c>
    </row>
    <row r="9241" spans="3:13" x14ac:dyDescent="0.25">
      <c r="C9241" s="125"/>
      <c r="D9241" s="120"/>
      <c r="E9241" s="4" t="s">
        <v>57</v>
      </c>
      <c r="F9241" s="5"/>
      <c r="G9241" s="6">
        <v>72</v>
      </c>
      <c r="H9241" s="7">
        <v>43</v>
      </c>
      <c r="I9241" s="1">
        <v>10</v>
      </c>
      <c r="J9241" s="1">
        <v>4</v>
      </c>
      <c r="K9241" s="1">
        <v>7</v>
      </c>
      <c r="L9241" s="1">
        <v>1</v>
      </c>
      <c r="M9241" s="11">
        <v>7</v>
      </c>
    </row>
    <row r="9242" spans="3:13" x14ac:dyDescent="0.25">
      <c r="C9242" s="125"/>
      <c r="D9242" s="120"/>
      <c r="E9242" s="9"/>
      <c r="F9242" s="10"/>
      <c r="G9242" s="8">
        <v>100</v>
      </c>
      <c r="H9242" s="13">
        <v>59.722222222222001</v>
      </c>
      <c r="I9242" s="2">
        <v>13.888888888888999</v>
      </c>
      <c r="J9242" s="2">
        <v>5.5555555555560003</v>
      </c>
      <c r="K9242" s="2">
        <v>9.7222222222219994</v>
      </c>
      <c r="L9242" s="2">
        <v>1.3888888888890001</v>
      </c>
      <c r="M9242" s="14">
        <v>9.7222222222219994</v>
      </c>
    </row>
    <row r="9243" spans="3:13" x14ac:dyDescent="0.25">
      <c r="C9243" s="125"/>
      <c r="D9243" s="120"/>
      <c r="E9243" s="4" t="s">
        <v>18</v>
      </c>
      <c r="F9243" s="5"/>
      <c r="G9243" s="6">
        <v>6</v>
      </c>
      <c r="H9243" s="7">
        <v>5</v>
      </c>
      <c r="I9243" s="1">
        <v>0</v>
      </c>
      <c r="J9243" s="1">
        <v>0</v>
      </c>
      <c r="K9243" s="1">
        <v>1</v>
      </c>
      <c r="L9243" s="1">
        <v>0</v>
      </c>
      <c r="M9243" s="11">
        <v>0</v>
      </c>
    </row>
    <row r="9244" spans="3:13" x14ac:dyDescent="0.25">
      <c r="C9244" s="125"/>
      <c r="D9244" s="120"/>
      <c r="E9244" s="9"/>
      <c r="F9244" s="10"/>
      <c r="G9244" s="8">
        <v>100</v>
      </c>
      <c r="H9244" s="13">
        <v>83.333333333333002</v>
      </c>
      <c r="I9244" s="16">
        <v>0</v>
      </c>
      <c r="J9244" s="16">
        <v>0</v>
      </c>
      <c r="K9244" s="2">
        <v>16.666666666666998</v>
      </c>
      <c r="L9244" s="16">
        <v>0</v>
      </c>
      <c r="M9244" s="32">
        <v>0</v>
      </c>
    </row>
    <row r="9245" spans="3:13" x14ac:dyDescent="0.25">
      <c r="C9245" s="121" t="s">
        <v>58</v>
      </c>
      <c r="D9245" s="119" t="s">
        <v>20</v>
      </c>
      <c r="E9245" s="18" t="s">
        <v>59</v>
      </c>
      <c r="F9245" s="17"/>
      <c r="G9245" s="19">
        <v>104</v>
      </c>
      <c r="H9245" s="21">
        <v>49</v>
      </c>
      <c r="I9245" s="3">
        <v>17</v>
      </c>
      <c r="J9245" s="3">
        <v>4</v>
      </c>
      <c r="K9245" s="3">
        <v>18</v>
      </c>
      <c r="L9245" s="3">
        <v>4</v>
      </c>
      <c r="M9245" s="22">
        <v>12</v>
      </c>
    </row>
    <row r="9246" spans="3:13" x14ac:dyDescent="0.25">
      <c r="C9246" s="125"/>
      <c r="D9246" s="120"/>
      <c r="E9246" s="9"/>
      <c r="F9246" s="10"/>
      <c r="G9246" s="8">
        <v>100</v>
      </c>
      <c r="H9246" s="13">
        <v>47.115384615384997</v>
      </c>
      <c r="I9246" s="2">
        <v>16.346153846153999</v>
      </c>
      <c r="J9246" s="2">
        <v>3.8461538461539999</v>
      </c>
      <c r="K9246" s="2">
        <v>17.307692307692001</v>
      </c>
      <c r="L9246" s="2">
        <v>3.8461538461539999</v>
      </c>
      <c r="M9246" s="14">
        <v>11.538461538462</v>
      </c>
    </row>
    <row r="9247" spans="3:13" x14ac:dyDescent="0.25">
      <c r="C9247" s="125"/>
      <c r="D9247" s="120"/>
      <c r="E9247" s="4" t="s">
        <v>60</v>
      </c>
      <c r="F9247" s="5"/>
      <c r="G9247" s="6">
        <v>294</v>
      </c>
      <c r="H9247" s="7">
        <v>129</v>
      </c>
      <c r="I9247" s="1">
        <v>33</v>
      </c>
      <c r="J9247" s="1">
        <v>12</v>
      </c>
      <c r="K9247" s="1">
        <v>74</v>
      </c>
      <c r="L9247" s="1">
        <v>26</v>
      </c>
      <c r="M9247" s="11">
        <v>20</v>
      </c>
    </row>
    <row r="9248" spans="3:13" x14ac:dyDescent="0.25">
      <c r="C9248" s="125"/>
      <c r="D9248" s="120"/>
      <c r="E9248" s="9"/>
      <c r="F9248" s="10"/>
      <c r="G9248" s="8">
        <v>100</v>
      </c>
      <c r="H9248" s="13">
        <v>43.877551020407999</v>
      </c>
      <c r="I9248" s="2">
        <v>11.224489795918</v>
      </c>
      <c r="J9248" s="2">
        <v>4.0816326530609999</v>
      </c>
      <c r="K9248" s="2">
        <v>25.170068027210998</v>
      </c>
      <c r="L9248" s="2">
        <v>8.8435374149660007</v>
      </c>
      <c r="M9248" s="14">
        <v>6.8027210884349998</v>
      </c>
    </row>
    <row r="9249" spans="3:13" ht="25.2" x14ac:dyDescent="0.25">
      <c r="C9249" s="125"/>
      <c r="D9249" s="120"/>
      <c r="E9249" s="4" t="s">
        <v>61</v>
      </c>
      <c r="F9249" s="5"/>
      <c r="G9249" s="6">
        <v>101</v>
      </c>
      <c r="H9249" s="7">
        <v>41</v>
      </c>
      <c r="I9249" s="1">
        <v>19</v>
      </c>
      <c r="J9249" s="1">
        <v>3</v>
      </c>
      <c r="K9249" s="1">
        <v>15</v>
      </c>
      <c r="L9249" s="1">
        <v>11</v>
      </c>
      <c r="M9249" s="11">
        <v>12</v>
      </c>
    </row>
    <row r="9250" spans="3:13" x14ac:dyDescent="0.25">
      <c r="C9250" s="125"/>
      <c r="D9250" s="120"/>
      <c r="E9250" s="9"/>
      <c r="F9250" s="10"/>
      <c r="G9250" s="8">
        <v>100</v>
      </c>
      <c r="H9250" s="13">
        <v>40.594059405941003</v>
      </c>
      <c r="I9250" s="2">
        <v>18.811881188118999</v>
      </c>
      <c r="J9250" s="2">
        <v>2.970297029703</v>
      </c>
      <c r="K9250" s="2">
        <v>14.851485148515</v>
      </c>
      <c r="L9250" s="2">
        <v>10.891089108911</v>
      </c>
      <c r="M9250" s="14">
        <v>11.881188118812</v>
      </c>
    </row>
    <row r="9251" spans="3:13" x14ac:dyDescent="0.25">
      <c r="C9251" s="125"/>
      <c r="D9251" s="120"/>
      <c r="E9251" s="4" t="s">
        <v>62</v>
      </c>
      <c r="F9251" s="5"/>
      <c r="G9251" s="6">
        <v>183</v>
      </c>
      <c r="H9251" s="7">
        <v>62</v>
      </c>
      <c r="I9251" s="1">
        <v>49</v>
      </c>
      <c r="J9251" s="1">
        <v>9</v>
      </c>
      <c r="K9251" s="1">
        <v>31</v>
      </c>
      <c r="L9251" s="1">
        <v>19</v>
      </c>
      <c r="M9251" s="11">
        <v>13</v>
      </c>
    </row>
    <row r="9252" spans="3:13" x14ac:dyDescent="0.25">
      <c r="C9252" s="125"/>
      <c r="D9252" s="120"/>
      <c r="E9252" s="9"/>
      <c r="F9252" s="10"/>
      <c r="G9252" s="8">
        <v>100</v>
      </c>
      <c r="H9252" s="13">
        <v>33.879781420764999</v>
      </c>
      <c r="I9252" s="2">
        <v>26.775956284153001</v>
      </c>
      <c r="J9252" s="2">
        <v>4.918032786885</v>
      </c>
      <c r="K9252" s="2">
        <v>16.939890710383001</v>
      </c>
      <c r="L9252" s="2">
        <v>10.382513661201999</v>
      </c>
      <c r="M9252" s="14">
        <v>7.1038251366120004</v>
      </c>
    </row>
    <row r="9253" spans="3:13" x14ac:dyDescent="0.25">
      <c r="C9253" s="125"/>
      <c r="D9253" s="120"/>
      <c r="E9253" s="4" t="s">
        <v>63</v>
      </c>
      <c r="F9253" s="5"/>
      <c r="G9253" s="6">
        <v>7</v>
      </c>
      <c r="H9253" s="7">
        <v>4</v>
      </c>
      <c r="I9253" s="1">
        <v>0</v>
      </c>
      <c r="J9253" s="1">
        <v>0</v>
      </c>
      <c r="K9253" s="1">
        <v>1</v>
      </c>
      <c r="L9253" s="1">
        <v>2</v>
      </c>
      <c r="M9253" s="11">
        <v>0</v>
      </c>
    </row>
    <row r="9254" spans="3:13" x14ac:dyDescent="0.25">
      <c r="C9254" s="125"/>
      <c r="D9254" s="120"/>
      <c r="E9254" s="9"/>
      <c r="F9254" s="10"/>
      <c r="G9254" s="8">
        <v>100</v>
      </c>
      <c r="H9254" s="13">
        <v>57.142857142856997</v>
      </c>
      <c r="I9254" s="16">
        <v>0</v>
      </c>
      <c r="J9254" s="16">
        <v>0</v>
      </c>
      <c r="K9254" s="2">
        <v>14.285714285714</v>
      </c>
      <c r="L9254" s="2">
        <v>28.571428571428999</v>
      </c>
      <c r="M9254" s="32">
        <v>0</v>
      </c>
    </row>
    <row r="9255" spans="3:13" x14ac:dyDescent="0.25">
      <c r="C9255" s="125"/>
      <c r="D9255" s="120"/>
      <c r="E9255" s="4" t="s">
        <v>18</v>
      </c>
      <c r="F9255" s="5"/>
      <c r="G9255" s="6">
        <v>4</v>
      </c>
      <c r="H9255" s="7">
        <v>3</v>
      </c>
      <c r="I9255" s="1">
        <v>0</v>
      </c>
      <c r="J9255" s="1">
        <v>0</v>
      </c>
      <c r="K9255" s="1">
        <v>1</v>
      </c>
      <c r="L9255" s="1">
        <v>0</v>
      </c>
      <c r="M9255" s="11">
        <v>0</v>
      </c>
    </row>
    <row r="9256" spans="3:13" x14ac:dyDescent="0.25">
      <c r="C9256" s="125"/>
      <c r="D9256" s="120"/>
      <c r="E9256" s="9"/>
      <c r="F9256" s="10"/>
      <c r="G9256" s="8">
        <v>100</v>
      </c>
      <c r="H9256" s="13">
        <v>75</v>
      </c>
      <c r="I9256" s="16">
        <v>0</v>
      </c>
      <c r="J9256" s="16">
        <v>0</v>
      </c>
      <c r="K9256" s="2">
        <v>25</v>
      </c>
      <c r="L9256" s="16">
        <v>0</v>
      </c>
      <c r="M9256" s="32">
        <v>0</v>
      </c>
    </row>
    <row r="9257" spans="3:13" ht="25.2" x14ac:dyDescent="0.25">
      <c r="C9257" s="121" t="s">
        <v>64</v>
      </c>
      <c r="D9257" s="119" t="s">
        <v>20</v>
      </c>
      <c r="E9257" s="18" t="s">
        <v>65</v>
      </c>
      <c r="F9257" s="17"/>
      <c r="G9257" s="19">
        <v>8</v>
      </c>
      <c r="H9257" s="21">
        <v>5</v>
      </c>
      <c r="I9257" s="3">
        <v>1</v>
      </c>
      <c r="J9257" s="3">
        <v>0</v>
      </c>
      <c r="K9257" s="3">
        <v>1</v>
      </c>
      <c r="L9257" s="3">
        <v>1</v>
      </c>
      <c r="M9257" s="22">
        <v>0</v>
      </c>
    </row>
    <row r="9258" spans="3:13" x14ac:dyDescent="0.25">
      <c r="C9258" s="125"/>
      <c r="D9258" s="120"/>
      <c r="E9258" s="9"/>
      <c r="F9258" s="10"/>
      <c r="G9258" s="8">
        <v>100</v>
      </c>
      <c r="H9258" s="13">
        <v>62.5</v>
      </c>
      <c r="I9258" s="2">
        <v>12.5</v>
      </c>
      <c r="J9258" s="16">
        <v>0</v>
      </c>
      <c r="K9258" s="2">
        <v>12.5</v>
      </c>
      <c r="L9258" s="2">
        <v>12.5</v>
      </c>
      <c r="M9258" s="32">
        <v>0</v>
      </c>
    </row>
    <row r="9259" spans="3:13" ht="37.799999999999997" x14ac:dyDescent="0.25">
      <c r="C9259" s="125"/>
      <c r="D9259" s="120"/>
      <c r="E9259" s="4" t="s">
        <v>66</v>
      </c>
      <c r="F9259" s="5"/>
      <c r="G9259" s="6">
        <v>28</v>
      </c>
      <c r="H9259" s="7">
        <v>13</v>
      </c>
      <c r="I9259" s="1">
        <v>2</v>
      </c>
      <c r="J9259" s="1">
        <v>2</v>
      </c>
      <c r="K9259" s="1">
        <v>3</v>
      </c>
      <c r="L9259" s="1">
        <v>3</v>
      </c>
      <c r="M9259" s="11">
        <v>5</v>
      </c>
    </row>
    <row r="9260" spans="3:13" x14ac:dyDescent="0.25">
      <c r="C9260" s="125"/>
      <c r="D9260" s="120"/>
      <c r="E9260" s="9"/>
      <c r="F9260" s="10"/>
      <c r="G9260" s="8">
        <v>100</v>
      </c>
      <c r="H9260" s="13">
        <v>46.428571428570997</v>
      </c>
      <c r="I9260" s="2">
        <v>7.1428571428570002</v>
      </c>
      <c r="J9260" s="2">
        <v>7.1428571428570002</v>
      </c>
      <c r="K9260" s="2">
        <v>10.714285714286</v>
      </c>
      <c r="L9260" s="2">
        <v>10.714285714286</v>
      </c>
      <c r="M9260" s="14">
        <v>17.857142857143</v>
      </c>
    </row>
    <row r="9261" spans="3:13" ht="37.799999999999997" x14ac:dyDescent="0.25">
      <c r="C9261" s="125"/>
      <c r="D9261" s="120"/>
      <c r="E9261" s="4" t="s">
        <v>67</v>
      </c>
      <c r="F9261" s="5"/>
      <c r="G9261" s="6">
        <v>47</v>
      </c>
      <c r="H9261" s="7">
        <v>25</v>
      </c>
      <c r="I9261" s="1">
        <v>4</v>
      </c>
      <c r="J9261" s="1">
        <v>3</v>
      </c>
      <c r="K9261" s="1">
        <v>11</v>
      </c>
      <c r="L9261" s="1">
        <v>2</v>
      </c>
      <c r="M9261" s="11">
        <v>2</v>
      </c>
    </row>
    <row r="9262" spans="3:13" x14ac:dyDescent="0.25">
      <c r="C9262" s="125"/>
      <c r="D9262" s="120"/>
      <c r="E9262" s="9"/>
      <c r="F9262" s="10"/>
      <c r="G9262" s="8">
        <v>100</v>
      </c>
      <c r="H9262" s="13">
        <v>53.191489361701997</v>
      </c>
      <c r="I9262" s="2">
        <v>8.5106382978719992</v>
      </c>
      <c r="J9262" s="2">
        <v>6.3829787234040003</v>
      </c>
      <c r="K9262" s="2">
        <v>23.404255319149001</v>
      </c>
      <c r="L9262" s="2">
        <v>4.2553191489359996</v>
      </c>
      <c r="M9262" s="14">
        <v>4.2553191489359996</v>
      </c>
    </row>
    <row r="9263" spans="3:13" ht="37.799999999999997" x14ac:dyDescent="0.25">
      <c r="C9263" s="125"/>
      <c r="D9263" s="120"/>
      <c r="E9263" s="4" t="s">
        <v>68</v>
      </c>
      <c r="F9263" s="5"/>
      <c r="G9263" s="6">
        <v>71</v>
      </c>
      <c r="H9263" s="7">
        <v>35</v>
      </c>
      <c r="I9263" s="1">
        <v>12</v>
      </c>
      <c r="J9263" s="1">
        <v>2</v>
      </c>
      <c r="K9263" s="1">
        <v>13</v>
      </c>
      <c r="L9263" s="1">
        <v>3</v>
      </c>
      <c r="M9263" s="11">
        <v>6</v>
      </c>
    </row>
    <row r="9264" spans="3:13" x14ac:dyDescent="0.25">
      <c r="C9264" s="125"/>
      <c r="D9264" s="120"/>
      <c r="E9264" s="9"/>
      <c r="F9264" s="10"/>
      <c r="G9264" s="8">
        <v>100</v>
      </c>
      <c r="H9264" s="13">
        <v>49.295774647887001</v>
      </c>
      <c r="I9264" s="2">
        <v>16.901408450704</v>
      </c>
      <c r="J9264" s="2">
        <v>2.8169014084509998</v>
      </c>
      <c r="K9264" s="2">
        <v>18.309859154929999</v>
      </c>
      <c r="L9264" s="2">
        <v>4.2253521126760001</v>
      </c>
      <c r="M9264" s="14">
        <v>8.4507042253520002</v>
      </c>
    </row>
    <row r="9265" spans="3:13" ht="37.799999999999997" x14ac:dyDescent="0.25">
      <c r="C9265" s="125"/>
      <c r="D9265" s="120"/>
      <c r="E9265" s="4" t="s">
        <v>69</v>
      </c>
      <c r="F9265" s="5"/>
      <c r="G9265" s="6">
        <v>80</v>
      </c>
      <c r="H9265" s="7">
        <v>39</v>
      </c>
      <c r="I9265" s="1">
        <v>12</v>
      </c>
      <c r="J9265" s="1">
        <v>5</v>
      </c>
      <c r="K9265" s="1">
        <v>14</v>
      </c>
      <c r="L9265" s="1">
        <v>4</v>
      </c>
      <c r="M9265" s="11">
        <v>6</v>
      </c>
    </row>
    <row r="9266" spans="3:13" x14ac:dyDescent="0.25">
      <c r="C9266" s="125"/>
      <c r="D9266" s="120"/>
      <c r="E9266" s="9"/>
      <c r="F9266" s="10"/>
      <c r="G9266" s="8">
        <v>100</v>
      </c>
      <c r="H9266" s="13">
        <v>48.75</v>
      </c>
      <c r="I9266" s="2">
        <v>15</v>
      </c>
      <c r="J9266" s="2">
        <v>6.25</v>
      </c>
      <c r="K9266" s="2">
        <v>17.5</v>
      </c>
      <c r="L9266" s="2">
        <v>5</v>
      </c>
      <c r="M9266" s="14">
        <v>7.5</v>
      </c>
    </row>
    <row r="9267" spans="3:13" ht="37.799999999999997" x14ac:dyDescent="0.25">
      <c r="C9267" s="125"/>
      <c r="D9267" s="120"/>
      <c r="E9267" s="4" t="s">
        <v>70</v>
      </c>
      <c r="F9267" s="5"/>
      <c r="G9267" s="6">
        <v>93</v>
      </c>
      <c r="H9267" s="7">
        <v>44</v>
      </c>
      <c r="I9267" s="1">
        <v>16</v>
      </c>
      <c r="J9267" s="1">
        <v>1</v>
      </c>
      <c r="K9267" s="1">
        <v>19</v>
      </c>
      <c r="L9267" s="1">
        <v>6</v>
      </c>
      <c r="M9267" s="11">
        <v>7</v>
      </c>
    </row>
    <row r="9268" spans="3:13" x14ac:dyDescent="0.25">
      <c r="C9268" s="125"/>
      <c r="D9268" s="120"/>
      <c r="E9268" s="9"/>
      <c r="F9268" s="10"/>
      <c r="G9268" s="8">
        <v>100</v>
      </c>
      <c r="H9268" s="13">
        <v>47.311827956988999</v>
      </c>
      <c r="I9268" s="2">
        <v>17.204301075269001</v>
      </c>
      <c r="J9268" s="2">
        <v>1.0752688172039999</v>
      </c>
      <c r="K9268" s="2">
        <v>20.430107526882001</v>
      </c>
      <c r="L9268" s="2">
        <v>6.4516129032259997</v>
      </c>
      <c r="M9268" s="14">
        <v>7.5268817204299996</v>
      </c>
    </row>
    <row r="9269" spans="3:13" ht="37.799999999999997" x14ac:dyDescent="0.25">
      <c r="C9269" s="125"/>
      <c r="D9269" s="120"/>
      <c r="E9269" s="4" t="s">
        <v>71</v>
      </c>
      <c r="F9269" s="5"/>
      <c r="G9269" s="6">
        <v>105</v>
      </c>
      <c r="H9269" s="7">
        <v>38</v>
      </c>
      <c r="I9269" s="1">
        <v>21</v>
      </c>
      <c r="J9269" s="1">
        <v>8</v>
      </c>
      <c r="K9269" s="1">
        <v>27</v>
      </c>
      <c r="L9269" s="1">
        <v>7</v>
      </c>
      <c r="M9269" s="11">
        <v>4</v>
      </c>
    </row>
    <row r="9270" spans="3:13" x14ac:dyDescent="0.25">
      <c r="C9270" s="125"/>
      <c r="D9270" s="120"/>
      <c r="E9270" s="9"/>
      <c r="F9270" s="10"/>
      <c r="G9270" s="8">
        <v>100</v>
      </c>
      <c r="H9270" s="13">
        <v>36.190476190475998</v>
      </c>
      <c r="I9270" s="2">
        <v>20</v>
      </c>
      <c r="J9270" s="2">
        <v>7.6190476190479997</v>
      </c>
      <c r="K9270" s="2">
        <v>25.714285714286</v>
      </c>
      <c r="L9270" s="2">
        <v>6.666666666667</v>
      </c>
      <c r="M9270" s="14">
        <v>3.8095238095239998</v>
      </c>
    </row>
    <row r="9271" spans="3:13" ht="37.799999999999997" x14ac:dyDescent="0.25">
      <c r="C9271" s="125"/>
      <c r="D9271" s="120"/>
      <c r="E9271" s="4" t="s">
        <v>72</v>
      </c>
      <c r="F9271" s="5"/>
      <c r="G9271" s="6">
        <v>129</v>
      </c>
      <c r="H9271" s="7">
        <v>46</v>
      </c>
      <c r="I9271" s="1">
        <v>28</v>
      </c>
      <c r="J9271" s="1">
        <v>5</v>
      </c>
      <c r="K9271" s="1">
        <v>23</v>
      </c>
      <c r="L9271" s="1">
        <v>13</v>
      </c>
      <c r="M9271" s="11">
        <v>14</v>
      </c>
    </row>
    <row r="9272" spans="3:13" x14ac:dyDescent="0.25">
      <c r="C9272" s="125"/>
      <c r="D9272" s="120"/>
      <c r="E9272" s="9"/>
      <c r="F9272" s="10"/>
      <c r="G9272" s="8">
        <v>100</v>
      </c>
      <c r="H9272" s="13">
        <v>35.658914728681999</v>
      </c>
      <c r="I9272" s="2">
        <v>21.705426356589001</v>
      </c>
      <c r="J9272" s="2">
        <v>3.8759689922480001</v>
      </c>
      <c r="K9272" s="2">
        <v>17.829457364341</v>
      </c>
      <c r="L9272" s="2">
        <v>10.077519379845</v>
      </c>
      <c r="M9272" s="14">
        <v>10.852713178295</v>
      </c>
    </row>
    <row r="9273" spans="3:13" ht="37.799999999999997" x14ac:dyDescent="0.25">
      <c r="C9273" s="125"/>
      <c r="D9273" s="120"/>
      <c r="E9273" s="4" t="s">
        <v>73</v>
      </c>
      <c r="F9273" s="5"/>
      <c r="G9273" s="6">
        <v>50</v>
      </c>
      <c r="H9273" s="7">
        <v>19</v>
      </c>
      <c r="I9273" s="1">
        <v>6</v>
      </c>
      <c r="J9273" s="1">
        <v>1</v>
      </c>
      <c r="K9273" s="1">
        <v>13</v>
      </c>
      <c r="L9273" s="1">
        <v>7</v>
      </c>
      <c r="M9273" s="11">
        <v>4</v>
      </c>
    </row>
    <row r="9274" spans="3:13" x14ac:dyDescent="0.25">
      <c r="C9274" s="125"/>
      <c r="D9274" s="120"/>
      <c r="E9274" s="9"/>
      <c r="F9274" s="10"/>
      <c r="G9274" s="8">
        <v>100</v>
      </c>
      <c r="H9274" s="13">
        <v>38</v>
      </c>
      <c r="I9274" s="2">
        <v>12</v>
      </c>
      <c r="J9274" s="2">
        <v>2</v>
      </c>
      <c r="K9274" s="2">
        <v>26</v>
      </c>
      <c r="L9274" s="2">
        <v>14</v>
      </c>
      <c r="M9274" s="14">
        <v>8</v>
      </c>
    </row>
    <row r="9275" spans="3:13" ht="25.2" x14ac:dyDescent="0.25">
      <c r="C9275" s="125"/>
      <c r="D9275" s="120"/>
      <c r="E9275" s="4" t="s">
        <v>74</v>
      </c>
      <c r="F9275" s="5"/>
      <c r="G9275" s="6">
        <v>52</v>
      </c>
      <c r="H9275" s="7">
        <v>11</v>
      </c>
      <c r="I9275" s="1">
        <v>13</v>
      </c>
      <c r="J9275" s="1">
        <v>1</v>
      </c>
      <c r="K9275" s="1">
        <v>8</v>
      </c>
      <c r="L9275" s="1">
        <v>14</v>
      </c>
      <c r="M9275" s="11">
        <v>5</v>
      </c>
    </row>
    <row r="9276" spans="3:13" x14ac:dyDescent="0.25">
      <c r="C9276" s="125"/>
      <c r="D9276" s="120"/>
      <c r="E9276" s="9"/>
      <c r="F9276" s="10"/>
      <c r="G9276" s="8">
        <v>100</v>
      </c>
      <c r="H9276" s="13">
        <v>21.153846153846001</v>
      </c>
      <c r="I9276" s="2">
        <v>25</v>
      </c>
      <c r="J9276" s="2">
        <v>1.923076923077</v>
      </c>
      <c r="K9276" s="2">
        <v>15.384615384615</v>
      </c>
      <c r="L9276" s="2">
        <v>26.923076923077002</v>
      </c>
      <c r="M9276" s="14">
        <v>9.6153846153850004</v>
      </c>
    </row>
    <row r="9277" spans="3:13" x14ac:dyDescent="0.25">
      <c r="C9277" s="125"/>
      <c r="D9277" s="120"/>
      <c r="E9277" s="4" t="s">
        <v>75</v>
      </c>
      <c r="F9277" s="5"/>
      <c r="G9277" s="6">
        <v>0</v>
      </c>
      <c r="H9277" s="7">
        <v>0</v>
      </c>
      <c r="I9277" s="1">
        <v>0</v>
      </c>
      <c r="J9277" s="1">
        <v>0</v>
      </c>
      <c r="K9277" s="1">
        <v>0</v>
      </c>
      <c r="L9277" s="1">
        <v>0</v>
      </c>
      <c r="M9277" s="11">
        <v>0</v>
      </c>
    </row>
    <row r="9278" spans="3:13" x14ac:dyDescent="0.25">
      <c r="C9278" s="125"/>
      <c r="D9278" s="120"/>
      <c r="E9278" s="9"/>
      <c r="F9278" s="10"/>
      <c r="G9278" s="98">
        <v>0</v>
      </c>
      <c r="H9278" s="36">
        <v>0</v>
      </c>
      <c r="I9278" s="16">
        <v>0</v>
      </c>
      <c r="J9278" s="16">
        <v>0</v>
      </c>
      <c r="K9278" s="16">
        <v>0</v>
      </c>
      <c r="L9278" s="16">
        <v>0</v>
      </c>
      <c r="M9278" s="32">
        <v>0</v>
      </c>
    </row>
    <row r="9279" spans="3:13" x14ac:dyDescent="0.25">
      <c r="C9279" s="125"/>
      <c r="D9279" s="120"/>
      <c r="E9279" s="4" t="s">
        <v>18</v>
      </c>
      <c r="F9279" s="5"/>
      <c r="G9279" s="6">
        <v>30</v>
      </c>
      <c r="H9279" s="7">
        <v>13</v>
      </c>
      <c r="I9279" s="1">
        <v>3</v>
      </c>
      <c r="J9279" s="1">
        <v>0</v>
      </c>
      <c r="K9279" s="1">
        <v>8</v>
      </c>
      <c r="L9279" s="1">
        <v>2</v>
      </c>
      <c r="M9279" s="11">
        <v>4</v>
      </c>
    </row>
    <row r="9280" spans="3:13" x14ac:dyDescent="0.25">
      <c r="C9280" s="125"/>
      <c r="D9280" s="120"/>
      <c r="E9280" s="9"/>
      <c r="F9280" s="10"/>
      <c r="G9280" s="8">
        <v>100</v>
      </c>
      <c r="H9280" s="13">
        <v>43.333333333333002</v>
      </c>
      <c r="I9280" s="2">
        <v>10</v>
      </c>
      <c r="J9280" s="16">
        <v>0</v>
      </c>
      <c r="K9280" s="2">
        <v>26.666666666666998</v>
      </c>
      <c r="L9280" s="2">
        <v>6.666666666667</v>
      </c>
      <c r="M9280" s="14">
        <v>13.333333333333</v>
      </c>
    </row>
    <row r="9281" spans="3:13" x14ac:dyDescent="0.25">
      <c r="C9281" s="121" t="s">
        <v>76</v>
      </c>
      <c r="D9281" s="119" t="s">
        <v>20</v>
      </c>
      <c r="E9281" s="18" t="s">
        <v>77</v>
      </c>
      <c r="F9281" s="17"/>
      <c r="G9281" s="19">
        <v>190</v>
      </c>
      <c r="H9281" s="21">
        <v>82</v>
      </c>
      <c r="I9281" s="3">
        <v>35</v>
      </c>
      <c r="J9281" s="3">
        <v>6</v>
      </c>
      <c r="K9281" s="3">
        <v>32</v>
      </c>
      <c r="L9281" s="3">
        <v>26</v>
      </c>
      <c r="M9281" s="22">
        <v>9</v>
      </c>
    </row>
    <row r="9282" spans="3:13" x14ac:dyDescent="0.25">
      <c r="C9282" s="125"/>
      <c r="D9282" s="120"/>
      <c r="E9282" s="9"/>
      <c r="F9282" s="10"/>
      <c r="G9282" s="8">
        <v>100</v>
      </c>
      <c r="H9282" s="13">
        <v>43.157894736842003</v>
      </c>
      <c r="I9282" s="2">
        <v>18.421052631578998</v>
      </c>
      <c r="J9282" s="2">
        <v>3.1578947368420001</v>
      </c>
      <c r="K9282" s="2">
        <v>16.842105263158</v>
      </c>
      <c r="L9282" s="2">
        <v>13.684210526316001</v>
      </c>
      <c r="M9282" s="14">
        <v>4.7368421052630003</v>
      </c>
    </row>
    <row r="9283" spans="3:13" x14ac:dyDescent="0.25">
      <c r="C9283" s="125"/>
      <c r="D9283" s="120"/>
      <c r="E9283" s="4" t="s">
        <v>78</v>
      </c>
      <c r="F9283" s="5"/>
      <c r="G9283" s="6">
        <v>258</v>
      </c>
      <c r="H9283" s="7">
        <v>108</v>
      </c>
      <c r="I9283" s="1">
        <v>42</v>
      </c>
      <c r="J9283" s="1">
        <v>11</v>
      </c>
      <c r="K9283" s="1">
        <v>58</v>
      </c>
      <c r="L9283" s="1">
        <v>15</v>
      </c>
      <c r="M9283" s="11">
        <v>24</v>
      </c>
    </row>
    <row r="9284" spans="3:13" x14ac:dyDescent="0.25">
      <c r="C9284" s="125"/>
      <c r="D9284" s="120"/>
      <c r="E9284" s="9"/>
      <c r="F9284" s="10"/>
      <c r="G9284" s="8">
        <v>100</v>
      </c>
      <c r="H9284" s="13">
        <v>41.860465116279002</v>
      </c>
      <c r="I9284" s="2">
        <v>16.279069767442</v>
      </c>
      <c r="J9284" s="2">
        <v>4.2635658914730001</v>
      </c>
      <c r="K9284" s="2">
        <v>22.480620155038999</v>
      </c>
      <c r="L9284" s="2">
        <v>5.8139534883720003</v>
      </c>
      <c r="M9284" s="14">
        <v>9.3023255813949994</v>
      </c>
    </row>
    <row r="9285" spans="3:13" x14ac:dyDescent="0.25">
      <c r="C9285" s="125"/>
      <c r="D9285" s="120"/>
      <c r="E9285" s="4" t="s">
        <v>79</v>
      </c>
      <c r="F9285" s="5"/>
      <c r="G9285" s="6">
        <v>180</v>
      </c>
      <c r="H9285" s="7">
        <v>74</v>
      </c>
      <c r="I9285" s="1">
        <v>32</v>
      </c>
      <c r="J9285" s="1">
        <v>7</v>
      </c>
      <c r="K9285" s="1">
        <v>35</v>
      </c>
      <c r="L9285" s="1">
        <v>18</v>
      </c>
      <c r="M9285" s="11">
        <v>14</v>
      </c>
    </row>
    <row r="9286" spans="3:13" x14ac:dyDescent="0.25">
      <c r="C9286" s="125"/>
      <c r="D9286" s="120"/>
      <c r="E9286" s="9"/>
      <c r="F9286" s="10"/>
      <c r="G9286" s="8">
        <v>100</v>
      </c>
      <c r="H9286" s="13">
        <v>41.111111111111001</v>
      </c>
      <c r="I9286" s="2">
        <v>17.777777777777999</v>
      </c>
      <c r="J9286" s="2">
        <v>3.8888888888889999</v>
      </c>
      <c r="K9286" s="2">
        <v>19.444444444443999</v>
      </c>
      <c r="L9286" s="2">
        <v>10</v>
      </c>
      <c r="M9286" s="14">
        <v>7.7777777777779997</v>
      </c>
    </row>
    <row r="9287" spans="3:13" x14ac:dyDescent="0.25">
      <c r="C9287" s="125"/>
      <c r="D9287" s="120"/>
      <c r="E9287" s="4" t="s">
        <v>80</v>
      </c>
      <c r="F9287" s="5"/>
      <c r="G9287" s="6">
        <v>65</v>
      </c>
      <c r="H9287" s="7">
        <v>24</v>
      </c>
      <c r="I9287" s="1">
        <v>9</v>
      </c>
      <c r="J9287" s="1">
        <v>4</v>
      </c>
      <c r="K9287" s="1">
        <v>15</v>
      </c>
      <c r="L9287" s="1">
        <v>3</v>
      </c>
      <c r="M9287" s="11">
        <v>10</v>
      </c>
    </row>
    <row r="9288" spans="3:13" x14ac:dyDescent="0.25">
      <c r="C9288" s="125"/>
      <c r="D9288" s="120"/>
      <c r="E9288" s="9"/>
      <c r="F9288" s="10"/>
      <c r="G9288" s="8">
        <v>100</v>
      </c>
      <c r="H9288" s="13">
        <v>36.923076923076998</v>
      </c>
      <c r="I9288" s="2">
        <v>13.846153846153999</v>
      </c>
      <c r="J9288" s="2">
        <v>6.1538461538459996</v>
      </c>
      <c r="K9288" s="2">
        <v>23.076923076922998</v>
      </c>
      <c r="L9288" s="2">
        <v>4.6153846153850004</v>
      </c>
      <c r="M9288" s="14">
        <v>15.384615384615</v>
      </c>
    </row>
    <row r="9289" spans="3:13" x14ac:dyDescent="0.25">
      <c r="C9289" s="121" t="s">
        <v>81</v>
      </c>
      <c r="D9289" s="119" t="s">
        <v>20</v>
      </c>
      <c r="E9289" s="18" t="s">
        <v>82</v>
      </c>
      <c r="F9289" s="17"/>
      <c r="G9289" s="19">
        <v>81</v>
      </c>
      <c r="H9289" s="21">
        <v>40</v>
      </c>
      <c r="I9289" s="3">
        <v>11</v>
      </c>
      <c r="J9289" s="3">
        <v>5</v>
      </c>
      <c r="K9289" s="3">
        <v>10</v>
      </c>
      <c r="L9289" s="3">
        <v>5</v>
      </c>
      <c r="M9289" s="22">
        <v>10</v>
      </c>
    </row>
    <row r="9290" spans="3:13" x14ac:dyDescent="0.25">
      <c r="C9290" s="125"/>
      <c r="D9290" s="120"/>
      <c r="E9290" s="9"/>
      <c r="F9290" s="10"/>
      <c r="G9290" s="8">
        <v>100</v>
      </c>
      <c r="H9290" s="13">
        <v>49.382716049382999</v>
      </c>
      <c r="I9290" s="2">
        <v>13.58024691358</v>
      </c>
      <c r="J9290" s="2">
        <v>6.1728395061730001</v>
      </c>
      <c r="K9290" s="2">
        <v>12.345679012346</v>
      </c>
      <c r="L9290" s="2">
        <v>6.1728395061730001</v>
      </c>
      <c r="M9290" s="14">
        <v>12.345679012346</v>
      </c>
    </row>
    <row r="9291" spans="3:13" x14ac:dyDescent="0.25">
      <c r="C9291" s="125"/>
      <c r="D9291" s="120"/>
      <c r="E9291" s="4" t="s">
        <v>83</v>
      </c>
      <c r="F9291" s="5"/>
      <c r="G9291" s="6">
        <v>212</v>
      </c>
      <c r="H9291" s="7">
        <v>82</v>
      </c>
      <c r="I9291" s="1">
        <v>40</v>
      </c>
      <c r="J9291" s="1">
        <v>7</v>
      </c>
      <c r="K9291" s="1">
        <v>46</v>
      </c>
      <c r="L9291" s="1">
        <v>21</v>
      </c>
      <c r="M9291" s="11">
        <v>16</v>
      </c>
    </row>
    <row r="9292" spans="3:13" x14ac:dyDescent="0.25">
      <c r="C9292" s="125"/>
      <c r="D9292" s="120"/>
      <c r="E9292" s="9"/>
      <c r="F9292" s="10"/>
      <c r="G9292" s="8">
        <v>100</v>
      </c>
      <c r="H9292" s="13">
        <v>38.679245283019</v>
      </c>
      <c r="I9292" s="2">
        <v>18.867924528302002</v>
      </c>
      <c r="J9292" s="2">
        <v>3.3018867924530002</v>
      </c>
      <c r="K9292" s="2">
        <v>21.698113207546999</v>
      </c>
      <c r="L9292" s="2">
        <v>9.9056603773580001</v>
      </c>
      <c r="M9292" s="14">
        <v>7.547169811321</v>
      </c>
    </row>
    <row r="9293" spans="3:13" x14ac:dyDescent="0.25">
      <c r="C9293" s="125"/>
      <c r="D9293" s="120"/>
      <c r="E9293" s="4" t="s">
        <v>84</v>
      </c>
      <c r="F9293" s="5"/>
      <c r="G9293" s="6">
        <v>150</v>
      </c>
      <c r="H9293" s="7">
        <v>66</v>
      </c>
      <c r="I9293" s="1">
        <v>17</v>
      </c>
      <c r="J9293" s="1">
        <v>7</v>
      </c>
      <c r="K9293" s="1">
        <v>30</v>
      </c>
      <c r="L9293" s="1">
        <v>15</v>
      </c>
      <c r="M9293" s="11">
        <v>15</v>
      </c>
    </row>
    <row r="9294" spans="3:13" x14ac:dyDescent="0.25">
      <c r="C9294" s="125"/>
      <c r="D9294" s="120"/>
      <c r="E9294" s="9"/>
      <c r="F9294" s="10"/>
      <c r="G9294" s="8">
        <v>100</v>
      </c>
      <c r="H9294" s="13">
        <v>44</v>
      </c>
      <c r="I9294" s="2">
        <v>11.333333333333</v>
      </c>
      <c r="J9294" s="2">
        <v>4.666666666667</v>
      </c>
      <c r="K9294" s="2">
        <v>20</v>
      </c>
      <c r="L9294" s="2">
        <v>10</v>
      </c>
      <c r="M9294" s="14">
        <v>10</v>
      </c>
    </row>
    <row r="9295" spans="3:13" x14ac:dyDescent="0.25">
      <c r="C9295" s="125"/>
      <c r="D9295" s="120"/>
      <c r="E9295" s="4" t="s">
        <v>85</v>
      </c>
      <c r="F9295" s="5"/>
      <c r="G9295" s="6">
        <v>104</v>
      </c>
      <c r="H9295" s="7">
        <v>38</v>
      </c>
      <c r="I9295" s="1">
        <v>23</v>
      </c>
      <c r="J9295" s="1">
        <v>5</v>
      </c>
      <c r="K9295" s="1">
        <v>26</v>
      </c>
      <c r="L9295" s="1">
        <v>8</v>
      </c>
      <c r="M9295" s="11">
        <v>4</v>
      </c>
    </row>
    <row r="9296" spans="3:13" x14ac:dyDescent="0.25">
      <c r="C9296" s="125"/>
      <c r="D9296" s="120"/>
      <c r="E9296" s="9"/>
      <c r="F9296" s="10"/>
      <c r="G9296" s="8">
        <v>100</v>
      </c>
      <c r="H9296" s="13">
        <v>36.538461538462002</v>
      </c>
      <c r="I9296" s="2">
        <v>22.115384615385</v>
      </c>
      <c r="J9296" s="2">
        <v>4.8076923076920002</v>
      </c>
      <c r="K9296" s="2">
        <v>25</v>
      </c>
      <c r="L9296" s="2">
        <v>7.6923076923079998</v>
      </c>
      <c r="M9296" s="14">
        <v>3.8461538461539999</v>
      </c>
    </row>
    <row r="9297" spans="3:13" x14ac:dyDescent="0.25">
      <c r="C9297" s="125"/>
      <c r="D9297" s="120"/>
      <c r="E9297" s="4" t="s">
        <v>86</v>
      </c>
      <c r="F9297" s="5"/>
      <c r="G9297" s="6">
        <v>56</v>
      </c>
      <c r="H9297" s="7">
        <v>25</v>
      </c>
      <c r="I9297" s="1">
        <v>9</v>
      </c>
      <c r="J9297" s="1">
        <v>2</v>
      </c>
      <c r="K9297" s="1">
        <v>9</v>
      </c>
      <c r="L9297" s="1">
        <v>6</v>
      </c>
      <c r="M9297" s="11">
        <v>5</v>
      </c>
    </row>
    <row r="9298" spans="3:13" x14ac:dyDescent="0.25">
      <c r="C9298" s="125"/>
      <c r="D9298" s="120"/>
      <c r="E9298" s="9"/>
      <c r="F9298" s="10"/>
      <c r="G9298" s="8">
        <v>100</v>
      </c>
      <c r="H9298" s="13">
        <v>44.642857142856997</v>
      </c>
      <c r="I9298" s="2">
        <v>16.071428571428999</v>
      </c>
      <c r="J9298" s="2">
        <v>3.5714285714290002</v>
      </c>
      <c r="K9298" s="2">
        <v>16.071428571428999</v>
      </c>
      <c r="L9298" s="2">
        <v>10.714285714286</v>
      </c>
      <c r="M9298" s="14">
        <v>8.9285714285710007</v>
      </c>
    </row>
    <row r="9299" spans="3:13" x14ac:dyDescent="0.25">
      <c r="C9299" s="125"/>
      <c r="D9299" s="120"/>
      <c r="E9299" s="4" t="s">
        <v>87</v>
      </c>
      <c r="F9299" s="5"/>
      <c r="G9299" s="6">
        <v>90</v>
      </c>
      <c r="H9299" s="7">
        <v>37</v>
      </c>
      <c r="I9299" s="1">
        <v>18</v>
      </c>
      <c r="J9299" s="1">
        <v>2</v>
      </c>
      <c r="K9299" s="1">
        <v>19</v>
      </c>
      <c r="L9299" s="1">
        <v>7</v>
      </c>
      <c r="M9299" s="11">
        <v>7</v>
      </c>
    </row>
    <row r="9300" spans="3:13" x14ac:dyDescent="0.25">
      <c r="C9300" s="125"/>
      <c r="D9300" s="120"/>
      <c r="E9300" s="9"/>
      <c r="F9300" s="10"/>
      <c r="G9300" s="8">
        <v>100</v>
      </c>
      <c r="H9300" s="13">
        <v>41.111111111111001</v>
      </c>
      <c r="I9300" s="2">
        <v>20</v>
      </c>
      <c r="J9300" s="2">
        <v>2.2222222222219998</v>
      </c>
      <c r="K9300" s="2">
        <v>21.111111111111001</v>
      </c>
      <c r="L9300" s="2">
        <v>7.7777777777779997</v>
      </c>
      <c r="M9300" s="14">
        <v>7.7777777777779997</v>
      </c>
    </row>
    <row r="9301" spans="3:13" x14ac:dyDescent="0.25">
      <c r="C9301" s="121" t="s">
        <v>88</v>
      </c>
      <c r="D9301" s="119" t="s">
        <v>20</v>
      </c>
      <c r="E9301" s="18" t="s">
        <v>89</v>
      </c>
      <c r="F9301" s="17"/>
      <c r="G9301" s="19">
        <v>34</v>
      </c>
      <c r="H9301" s="21">
        <v>14</v>
      </c>
      <c r="I9301" s="3">
        <v>4</v>
      </c>
      <c r="J9301" s="3">
        <v>2</v>
      </c>
      <c r="K9301" s="3">
        <v>4</v>
      </c>
      <c r="L9301" s="3">
        <v>4</v>
      </c>
      <c r="M9301" s="22">
        <v>6</v>
      </c>
    </row>
    <row r="9302" spans="3:13" x14ac:dyDescent="0.25">
      <c r="C9302" s="122"/>
      <c r="D9302" s="120"/>
      <c r="E9302" s="9"/>
      <c r="F9302" s="10"/>
      <c r="G9302" s="8">
        <v>100</v>
      </c>
      <c r="H9302" s="13">
        <v>41.176470588234999</v>
      </c>
      <c r="I9302" s="2">
        <v>11.764705882353001</v>
      </c>
      <c r="J9302" s="2">
        <v>5.8823529411760003</v>
      </c>
      <c r="K9302" s="2">
        <v>11.764705882353001</v>
      </c>
      <c r="L9302" s="2">
        <v>11.764705882353001</v>
      </c>
      <c r="M9302" s="14">
        <v>17.647058823529001</v>
      </c>
    </row>
    <row r="9303" spans="3:13" x14ac:dyDescent="0.25">
      <c r="C9303" s="122"/>
      <c r="D9303" s="120"/>
      <c r="E9303" s="4" t="s">
        <v>90</v>
      </c>
      <c r="F9303" s="5"/>
      <c r="G9303" s="6">
        <v>47</v>
      </c>
      <c r="H9303" s="7">
        <v>26</v>
      </c>
      <c r="I9303" s="1">
        <v>7</v>
      </c>
      <c r="J9303" s="1">
        <v>3</v>
      </c>
      <c r="K9303" s="1">
        <v>6</v>
      </c>
      <c r="L9303" s="1">
        <v>1</v>
      </c>
      <c r="M9303" s="11">
        <v>4</v>
      </c>
    </row>
    <row r="9304" spans="3:13" x14ac:dyDescent="0.25">
      <c r="C9304" s="122"/>
      <c r="D9304" s="120"/>
      <c r="E9304" s="9"/>
      <c r="F9304" s="10"/>
      <c r="G9304" s="8">
        <v>100</v>
      </c>
      <c r="H9304" s="13">
        <v>55.319148936170002</v>
      </c>
      <c r="I9304" s="2">
        <v>14.893617021277</v>
      </c>
      <c r="J9304" s="2">
        <v>6.3829787234040003</v>
      </c>
      <c r="K9304" s="2">
        <v>12.765957446809001</v>
      </c>
      <c r="L9304" s="2">
        <v>2.1276595744679998</v>
      </c>
      <c r="M9304" s="14">
        <v>8.5106382978719992</v>
      </c>
    </row>
    <row r="9305" spans="3:13" x14ac:dyDescent="0.25">
      <c r="C9305" s="122"/>
      <c r="D9305" s="120"/>
      <c r="E9305" s="4" t="s">
        <v>83</v>
      </c>
      <c r="F9305" s="5"/>
      <c r="G9305" s="6">
        <v>212</v>
      </c>
      <c r="H9305" s="7">
        <v>82</v>
      </c>
      <c r="I9305" s="1">
        <v>40</v>
      </c>
      <c r="J9305" s="1">
        <v>7</v>
      </c>
      <c r="K9305" s="1">
        <v>46</v>
      </c>
      <c r="L9305" s="1">
        <v>21</v>
      </c>
      <c r="M9305" s="11">
        <v>16</v>
      </c>
    </row>
    <row r="9306" spans="3:13" x14ac:dyDescent="0.25">
      <c r="C9306" s="122"/>
      <c r="D9306" s="120"/>
      <c r="E9306" s="9"/>
      <c r="F9306" s="10"/>
      <c r="G9306" s="8">
        <v>100</v>
      </c>
      <c r="H9306" s="13">
        <v>38.679245283019</v>
      </c>
      <c r="I9306" s="2">
        <v>18.867924528302002</v>
      </c>
      <c r="J9306" s="2">
        <v>3.3018867924530002</v>
      </c>
      <c r="K9306" s="2">
        <v>21.698113207546999</v>
      </c>
      <c r="L9306" s="2">
        <v>9.9056603773580001</v>
      </c>
      <c r="M9306" s="14">
        <v>7.547169811321</v>
      </c>
    </row>
    <row r="9307" spans="3:13" x14ac:dyDescent="0.25">
      <c r="C9307" s="122"/>
      <c r="D9307" s="120"/>
      <c r="E9307" s="4" t="s">
        <v>91</v>
      </c>
      <c r="F9307" s="5"/>
      <c r="G9307" s="6">
        <v>41</v>
      </c>
      <c r="H9307" s="7">
        <v>12</v>
      </c>
      <c r="I9307" s="1">
        <v>4</v>
      </c>
      <c r="J9307" s="1">
        <v>1</v>
      </c>
      <c r="K9307" s="1">
        <v>11</v>
      </c>
      <c r="L9307" s="1">
        <v>5</v>
      </c>
      <c r="M9307" s="11">
        <v>8</v>
      </c>
    </row>
    <row r="9308" spans="3:13" x14ac:dyDescent="0.25">
      <c r="C9308" s="122"/>
      <c r="D9308" s="120"/>
      <c r="E9308" s="9"/>
      <c r="F9308" s="10"/>
      <c r="G9308" s="8">
        <v>100</v>
      </c>
      <c r="H9308" s="13">
        <v>29.268292682927001</v>
      </c>
      <c r="I9308" s="2">
        <v>9.7560975609760003</v>
      </c>
      <c r="J9308" s="2">
        <v>2.4390243902440001</v>
      </c>
      <c r="K9308" s="2">
        <v>26.829268292683</v>
      </c>
      <c r="L9308" s="2">
        <v>12.195121951220001</v>
      </c>
      <c r="M9308" s="14">
        <v>19.512195121950999</v>
      </c>
    </row>
    <row r="9309" spans="3:13" x14ac:dyDescent="0.25">
      <c r="C9309" s="122"/>
      <c r="D9309" s="120"/>
      <c r="E9309" s="4" t="s">
        <v>92</v>
      </c>
      <c r="F9309" s="5"/>
      <c r="G9309" s="6">
        <v>37</v>
      </c>
      <c r="H9309" s="7">
        <v>18</v>
      </c>
      <c r="I9309" s="1">
        <v>5</v>
      </c>
      <c r="J9309" s="1">
        <v>1</v>
      </c>
      <c r="K9309" s="1">
        <v>6</v>
      </c>
      <c r="L9309" s="1">
        <v>4</v>
      </c>
      <c r="M9309" s="11">
        <v>3</v>
      </c>
    </row>
    <row r="9310" spans="3:13" x14ac:dyDescent="0.25">
      <c r="C9310" s="122"/>
      <c r="D9310" s="120"/>
      <c r="E9310" s="9"/>
      <c r="F9310" s="10"/>
      <c r="G9310" s="8">
        <v>100</v>
      </c>
      <c r="H9310" s="13">
        <v>48.648648648649001</v>
      </c>
      <c r="I9310" s="2">
        <v>13.513513513514001</v>
      </c>
      <c r="J9310" s="2">
        <v>2.7027027027030002</v>
      </c>
      <c r="K9310" s="2">
        <v>16.216216216216001</v>
      </c>
      <c r="L9310" s="2">
        <v>10.810810810811001</v>
      </c>
      <c r="M9310" s="14">
        <v>8.1081081081080004</v>
      </c>
    </row>
    <row r="9311" spans="3:13" x14ac:dyDescent="0.25">
      <c r="C9311" s="122"/>
      <c r="D9311" s="120"/>
      <c r="E9311" s="4" t="s">
        <v>93</v>
      </c>
      <c r="F9311" s="5"/>
      <c r="G9311" s="6">
        <v>72</v>
      </c>
      <c r="H9311" s="7">
        <v>36</v>
      </c>
      <c r="I9311" s="1">
        <v>8</v>
      </c>
      <c r="J9311" s="1">
        <v>5</v>
      </c>
      <c r="K9311" s="1">
        <v>13</v>
      </c>
      <c r="L9311" s="1">
        <v>6</v>
      </c>
      <c r="M9311" s="11">
        <v>4</v>
      </c>
    </row>
    <row r="9312" spans="3:13" x14ac:dyDescent="0.25">
      <c r="C9312" s="122"/>
      <c r="D9312" s="120"/>
      <c r="E9312" s="9"/>
      <c r="F9312" s="10"/>
      <c r="G9312" s="8">
        <v>100</v>
      </c>
      <c r="H9312" s="13">
        <v>50</v>
      </c>
      <c r="I9312" s="2">
        <v>11.111111111111001</v>
      </c>
      <c r="J9312" s="2">
        <v>6.9444444444439997</v>
      </c>
      <c r="K9312" s="2">
        <v>18.055555555556001</v>
      </c>
      <c r="L9312" s="2">
        <v>8.333333333333</v>
      </c>
      <c r="M9312" s="14">
        <v>5.5555555555560003</v>
      </c>
    </row>
    <row r="9313" spans="2:17" x14ac:dyDescent="0.25">
      <c r="C9313" s="122"/>
      <c r="D9313" s="120"/>
      <c r="E9313" s="4" t="s">
        <v>85</v>
      </c>
      <c r="F9313" s="5"/>
      <c r="G9313" s="6">
        <v>104</v>
      </c>
      <c r="H9313" s="7">
        <v>38</v>
      </c>
      <c r="I9313" s="1">
        <v>23</v>
      </c>
      <c r="J9313" s="1">
        <v>5</v>
      </c>
      <c r="K9313" s="1">
        <v>26</v>
      </c>
      <c r="L9313" s="1">
        <v>8</v>
      </c>
      <c r="M9313" s="11">
        <v>4</v>
      </c>
    </row>
    <row r="9314" spans="2:17" x14ac:dyDescent="0.25">
      <c r="C9314" s="122"/>
      <c r="D9314" s="120"/>
      <c r="E9314" s="9"/>
      <c r="F9314" s="10"/>
      <c r="G9314" s="8">
        <v>100</v>
      </c>
      <c r="H9314" s="13">
        <v>36.538461538462002</v>
      </c>
      <c r="I9314" s="2">
        <v>22.115384615385</v>
      </c>
      <c r="J9314" s="2">
        <v>4.8076923076920002</v>
      </c>
      <c r="K9314" s="2">
        <v>25</v>
      </c>
      <c r="L9314" s="2">
        <v>7.6923076923079998</v>
      </c>
      <c r="M9314" s="14">
        <v>3.8461538461539999</v>
      </c>
    </row>
    <row r="9315" spans="2:17" x14ac:dyDescent="0.25">
      <c r="C9315" s="122"/>
      <c r="D9315" s="120"/>
      <c r="E9315" s="4" t="s">
        <v>94</v>
      </c>
      <c r="F9315" s="5"/>
      <c r="G9315" s="6">
        <v>41</v>
      </c>
      <c r="H9315" s="7">
        <v>18</v>
      </c>
      <c r="I9315" s="1">
        <v>8</v>
      </c>
      <c r="J9315" s="1">
        <v>2</v>
      </c>
      <c r="K9315" s="1">
        <v>8</v>
      </c>
      <c r="L9315" s="1">
        <v>2</v>
      </c>
      <c r="M9315" s="11">
        <v>3</v>
      </c>
    </row>
    <row r="9316" spans="2:17" x14ac:dyDescent="0.25">
      <c r="C9316" s="122"/>
      <c r="D9316" s="120"/>
      <c r="E9316" s="9"/>
      <c r="F9316" s="10"/>
      <c r="G9316" s="8">
        <v>100</v>
      </c>
      <c r="H9316" s="13">
        <v>43.902439024389999</v>
      </c>
      <c r="I9316" s="2">
        <v>19.512195121950999</v>
      </c>
      <c r="J9316" s="2">
        <v>4.8780487804880002</v>
      </c>
      <c r="K9316" s="2">
        <v>19.512195121950999</v>
      </c>
      <c r="L9316" s="2">
        <v>4.8780487804880002</v>
      </c>
      <c r="M9316" s="14">
        <v>7.3170731707319998</v>
      </c>
    </row>
    <row r="9317" spans="2:17" x14ac:dyDescent="0.25">
      <c r="C9317" s="122"/>
      <c r="D9317" s="120"/>
      <c r="E9317" s="4" t="s">
        <v>95</v>
      </c>
      <c r="F9317" s="5"/>
      <c r="G9317" s="6">
        <v>15</v>
      </c>
      <c r="H9317" s="7">
        <v>7</v>
      </c>
      <c r="I9317" s="1">
        <v>1</v>
      </c>
      <c r="J9317" s="1">
        <v>0</v>
      </c>
      <c r="K9317" s="1">
        <v>1</v>
      </c>
      <c r="L9317" s="1">
        <v>4</v>
      </c>
      <c r="M9317" s="11">
        <v>2</v>
      </c>
    </row>
    <row r="9318" spans="2:17" x14ac:dyDescent="0.25">
      <c r="C9318" s="122"/>
      <c r="D9318" s="120"/>
      <c r="E9318" s="9"/>
      <c r="F9318" s="10"/>
      <c r="G9318" s="8">
        <v>100</v>
      </c>
      <c r="H9318" s="13">
        <v>46.666666666666998</v>
      </c>
      <c r="I9318" s="2">
        <v>6.666666666667</v>
      </c>
      <c r="J9318" s="16">
        <v>0</v>
      </c>
      <c r="K9318" s="2">
        <v>6.666666666667</v>
      </c>
      <c r="L9318" s="2">
        <v>26.666666666666998</v>
      </c>
      <c r="M9318" s="14">
        <v>13.333333333333</v>
      </c>
    </row>
    <row r="9319" spans="2:17" x14ac:dyDescent="0.25">
      <c r="C9319" s="122"/>
      <c r="D9319" s="120"/>
      <c r="E9319" s="4" t="s">
        <v>87</v>
      </c>
      <c r="F9319" s="5"/>
      <c r="G9319" s="6">
        <v>90</v>
      </c>
      <c r="H9319" s="7">
        <v>37</v>
      </c>
      <c r="I9319" s="1">
        <v>18</v>
      </c>
      <c r="J9319" s="1">
        <v>2</v>
      </c>
      <c r="K9319" s="1">
        <v>19</v>
      </c>
      <c r="L9319" s="1">
        <v>7</v>
      </c>
      <c r="M9319" s="11">
        <v>7</v>
      </c>
    </row>
    <row r="9320" spans="2:17" x14ac:dyDescent="0.25">
      <c r="C9320" s="126"/>
      <c r="D9320" s="123"/>
      <c r="E9320" s="67"/>
      <c r="F9320" s="58"/>
      <c r="G9320" s="75">
        <v>100</v>
      </c>
      <c r="H9320" s="83">
        <v>41.111111111111001</v>
      </c>
      <c r="I9320" s="41">
        <v>20</v>
      </c>
      <c r="J9320" s="41">
        <v>2.2222222222219998</v>
      </c>
      <c r="K9320" s="41">
        <v>21.111111111111001</v>
      </c>
      <c r="L9320" s="41">
        <v>7.7777777777779997</v>
      </c>
      <c r="M9320" s="84">
        <v>7.7777777777779997</v>
      </c>
    </row>
    <row r="9322" spans="2:17" x14ac:dyDescent="0.25">
      <c r="B9322" s="48" t="str">
        <f xml:space="preserve"> HYPERLINK("#'目次'!B51", "[45]")</f>
        <v>[45]</v>
      </c>
      <c r="C9322" s="35" t="s">
        <v>419</v>
      </c>
    </row>
    <row r="9323" spans="2:17" x14ac:dyDescent="0.25">
      <c r="C9323" s="99" t="s">
        <v>420</v>
      </c>
    </row>
    <row r="9325" spans="2:17" x14ac:dyDescent="0.25">
      <c r="C9325" s="35" t="s">
        <v>14</v>
      </c>
    </row>
    <row r="9326" spans="2:17" ht="50.4" x14ac:dyDescent="0.25">
      <c r="C9326" s="115"/>
      <c r="D9326" s="116"/>
      <c r="E9326" s="116"/>
      <c r="F9326" s="116"/>
      <c r="G9326" s="44" t="s">
        <v>15</v>
      </c>
      <c r="H9326" s="43" t="s">
        <v>421</v>
      </c>
      <c r="I9326" s="26" t="s">
        <v>422</v>
      </c>
      <c r="J9326" s="26" t="s">
        <v>423</v>
      </c>
      <c r="K9326" s="26" t="s">
        <v>424</v>
      </c>
      <c r="L9326" s="26" t="s">
        <v>425</v>
      </c>
      <c r="M9326" s="26" t="s">
        <v>426</v>
      </c>
      <c r="N9326" s="26" t="s">
        <v>427</v>
      </c>
      <c r="O9326" s="26" t="s">
        <v>63</v>
      </c>
      <c r="P9326" s="26" t="s">
        <v>428</v>
      </c>
      <c r="Q9326" s="49" t="s">
        <v>18</v>
      </c>
    </row>
    <row r="9327" spans="2:17" x14ac:dyDescent="0.25">
      <c r="C9327" s="117"/>
      <c r="D9327" s="118"/>
      <c r="E9327" s="118"/>
      <c r="F9327" s="118"/>
      <c r="G9327" s="46"/>
      <c r="H9327" s="47"/>
      <c r="I9327" s="27"/>
      <c r="J9327" s="27"/>
      <c r="K9327" s="27"/>
      <c r="L9327" s="27"/>
      <c r="M9327" s="27"/>
      <c r="N9327" s="27"/>
      <c r="O9327" s="27"/>
      <c r="P9327" s="27"/>
      <c r="Q9327" s="45"/>
    </row>
    <row r="9328" spans="2:17" x14ac:dyDescent="0.25">
      <c r="C9328" s="77"/>
      <c r="D9328" s="17"/>
      <c r="E9328" s="76" t="s">
        <v>15</v>
      </c>
      <c r="F9328" s="73"/>
      <c r="G9328" s="57">
        <v>1559</v>
      </c>
      <c r="H9328" s="31">
        <v>50</v>
      </c>
      <c r="I9328" s="31">
        <v>139</v>
      </c>
      <c r="J9328" s="31">
        <v>66</v>
      </c>
      <c r="K9328" s="31">
        <v>434</v>
      </c>
      <c r="L9328" s="31">
        <v>76</v>
      </c>
      <c r="M9328" s="31">
        <v>137</v>
      </c>
      <c r="N9328" s="31">
        <v>548</v>
      </c>
      <c r="O9328" s="31">
        <v>195</v>
      </c>
      <c r="P9328" s="31">
        <v>267</v>
      </c>
      <c r="Q9328" s="68">
        <v>85</v>
      </c>
    </row>
    <row r="9329" spans="3:17" x14ac:dyDescent="0.25">
      <c r="C9329" s="67"/>
      <c r="D9329" s="58"/>
      <c r="E9329" s="58"/>
      <c r="F9329" s="78"/>
      <c r="G9329" s="8">
        <v>100</v>
      </c>
      <c r="H9329" s="2">
        <v>3.2071840923670001</v>
      </c>
      <c r="I9329" s="2">
        <v>8.9159717767799993</v>
      </c>
      <c r="J9329" s="2">
        <v>4.2334830019240002</v>
      </c>
      <c r="K9329" s="2">
        <v>27.838357921745001</v>
      </c>
      <c r="L9329" s="2">
        <v>4.8749198203980004</v>
      </c>
      <c r="M9329" s="2">
        <v>8.7876844130849996</v>
      </c>
      <c r="N9329" s="2">
        <v>35.150737652341</v>
      </c>
      <c r="O9329" s="2">
        <v>12.508017960230999</v>
      </c>
      <c r="P9329" s="2">
        <v>17.126363053239</v>
      </c>
      <c r="Q9329" s="14">
        <v>5.4522129570239999</v>
      </c>
    </row>
    <row r="9330" spans="3:17" x14ac:dyDescent="0.25">
      <c r="C9330" s="124" t="s">
        <v>19</v>
      </c>
      <c r="D9330" s="119" t="s">
        <v>20</v>
      </c>
      <c r="E9330" s="18" t="s">
        <v>21</v>
      </c>
      <c r="F9330" s="17"/>
      <c r="G9330" s="19">
        <v>663</v>
      </c>
      <c r="H9330" s="21">
        <v>36</v>
      </c>
      <c r="I9330" s="3">
        <v>88</v>
      </c>
      <c r="J9330" s="3">
        <v>42</v>
      </c>
      <c r="K9330" s="3">
        <v>203</v>
      </c>
      <c r="L9330" s="3">
        <v>18</v>
      </c>
      <c r="M9330" s="3">
        <v>72</v>
      </c>
      <c r="N9330" s="3">
        <v>251</v>
      </c>
      <c r="O9330" s="3">
        <v>57</v>
      </c>
      <c r="P9330" s="3">
        <v>100</v>
      </c>
      <c r="Q9330" s="22">
        <v>30</v>
      </c>
    </row>
    <row r="9331" spans="3:17" x14ac:dyDescent="0.25">
      <c r="C9331" s="125"/>
      <c r="D9331" s="120"/>
      <c r="E9331" s="9"/>
      <c r="F9331" s="10"/>
      <c r="G9331" s="8">
        <v>100</v>
      </c>
      <c r="H9331" s="13">
        <v>5.4298642533940003</v>
      </c>
      <c r="I9331" s="2">
        <v>13.273001508296</v>
      </c>
      <c r="J9331" s="2">
        <v>6.3348416289590004</v>
      </c>
      <c r="K9331" s="2">
        <v>30.618401206636999</v>
      </c>
      <c r="L9331" s="2">
        <v>2.7149321266970001</v>
      </c>
      <c r="M9331" s="2">
        <v>10.859728506787</v>
      </c>
      <c r="N9331" s="2">
        <v>37.858220211160997</v>
      </c>
      <c r="O9331" s="2">
        <v>8.5972850678730008</v>
      </c>
      <c r="P9331" s="2">
        <v>15.082956259427</v>
      </c>
      <c r="Q9331" s="14">
        <v>4.524886877828</v>
      </c>
    </row>
    <row r="9332" spans="3:17" x14ac:dyDescent="0.25">
      <c r="C9332" s="125"/>
      <c r="D9332" s="120"/>
      <c r="E9332" s="4" t="s">
        <v>22</v>
      </c>
      <c r="F9332" s="5"/>
      <c r="G9332" s="6">
        <v>896</v>
      </c>
      <c r="H9332" s="7">
        <v>14</v>
      </c>
      <c r="I9332" s="1">
        <v>51</v>
      </c>
      <c r="J9332" s="1">
        <v>24</v>
      </c>
      <c r="K9332" s="1">
        <v>231</v>
      </c>
      <c r="L9332" s="1">
        <v>58</v>
      </c>
      <c r="M9332" s="1">
        <v>65</v>
      </c>
      <c r="N9332" s="1">
        <v>297</v>
      </c>
      <c r="O9332" s="1">
        <v>138</v>
      </c>
      <c r="P9332" s="1">
        <v>167</v>
      </c>
      <c r="Q9332" s="11">
        <v>55</v>
      </c>
    </row>
    <row r="9333" spans="3:17" x14ac:dyDescent="0.25">
      <c r="C9333" s="125"/>
      <c r="D9333" s="120"/>
      <c r="E9333" s="9"/>
      <c r="F9333" s="10"/>
      <c r="G9333" s="8">
        <v>100</v>
      </c>
      <c r="H9333" s="13">
        <v>1.5625</v>
      </c>
      <c r="I9333" s="2">
        <v>5.6919642857139996</v>
      </c>
      <c r="J9333" s="2">
        <v>2.6785714285709998</v>
      </c>
      <c r="K9333" s="2">
        <v>25.78125</v>
      </c>
      <c r="L9333" s="2">
        <v>6.4732142857139996</v>
      </c>
      <c r="M9333" s="2">
        <v>7.2544642857139996</v>
      </c>
      <c r="N9333" s="2">
        <v>33.147321428570997</v>
      </c>
      <c r="O9333" s="2">
        <v>15.401785714286</v>
      </c>
      <c r="P9333" s="2">
        <v>18.638392857143</v>
      </c>
      <c r="Q9333" s="14">
        <v>6.1383928571429998</v>
      </c>
    </row>
    <row r="9334" spans="3:17" x14ac:dyDescent="0.25">
      <c r="C9334" s="121" t="s">
        <v>23</v>
      </c>
      <c r="D9334" s="121" t="s">
        <v>24</v>
      </c>
      <c r="E9334" s="18" t="s">
        <v>25</v>
      </c>
      <c r="F9334" s="17"/>
      <c r="G9334" s="19">
        <v>232</v>
      </c>
      <c r="H9334" s="21">
        <v>13</v>
      </c>
      <c r="I9334" s="3">
        <v>36</v>
      </c>
      <c r="J9334" s="3">
        <v>13</v>
      </c>
      <c r="K9334" s="3">
        <v>62</v>
      </c>
      <c r="L9334" s="3">
        <v>21</v>
      </c>
      <c r="M9334" s="3">
        <v>27</v>
      </c>
      <c r="N9334" s="3">
        <v>77</v>
      </c>
      <c r="O9334" s="3">
        <v>29</v>
      </c>
      <c r="P9334" s="3">
        <v>37</v>
      </c>
      <c r="Q9334" s="22">
        <v>5</v>
      </c>
    </row>
    <row r="9335" spans="3:17" x14ac:dyDescent="0.25">
      <c r="C9335" s="125"/>
      <c r="D9335" s="122"/>
      <c r="E9335" s="9"/>
      <c r="F9335" s="10"/>
      <c r="G9335" s="8">
        <v>100</v>
      </c>
      <c r="H9335" s="13">
        <v>5.6034482758620001</v>
      </c>
      <c r="I9335" s="2">
        <v>15.517241379310001</v>
      </c>
      <c r="J9335" s="2">
        <v>5.6034482758620001</v>
      </c>
      <c r="K9335" s="2">
        <v>26.724137931034001</v>
      </c>
      <c r="L9335" s="2">
        <v>9.0517241379310001</v>
      </c>
      <c r="M9335" s="2">
        <v>11.637931034483</v>
      </c>
      <c r="N9335" s="2">
        <v>33.189655172414</v>
      </c>
      <c r="O9335" s="2">
        <v>12.5</v>
      </c>
      <c r="P9335" s="2">
        <v>15.948275862069</v>
      </c>
      <c r="Q9335" s="14">
        <v>2.1551724137930002</v>
      </c>
    </row>
    <row r="9336" spans="3:17" x14ac:dyDescent="0.25">
      <c r="C9336" s="125"/>
      <c r="D9336" s="122"/>
      <c r="E9336" s="4" t="s">
        <v>26</v>
      </c>
      <c r="F9336" s="5"/>
      <c r="G9336" s="6">
        <v>418</v>
      </c>
      <c r="H9336" s="7">
        <v>15</v>
      </c>
      <c r="I9336" s="1">
        <v>47</v>
      </c>
      <c r="J9336" s="1">
        <v>21</v>
      </c>
      <c r="K9336" s="1">
        <v>120</v>
      </c>
      <c r="L9336" s="1">
        <v>28</v>
      </c>
      <c r="M9336" s="1">
        <v>53</v>
      </c>
      <c r="N9336" s="1">
        <v>141</v>
      </c>
      <c r="O9336" s="1">
        <v>38</v>
      </c>
      <c r="P9336" s="1">
        <v>75</v>
      </c>
      <c r="Q9336" s="11">
        <v>10</v>
      </c>
    </row>
    <row r="9337" spans="3:17" x14ac:dyDescent="0.25">
      <c r="C9337" s="125"/>
      <c r="D9337" s="122"/>
      <c r="E9337" s="9"/>
      <c r="F9337" s="10"/>
      <c r="G9337" s="8">
        <v>100</v>
      </c>
      <c r="H9337" s="13">
        <v>3.5885167464109999</v>
      </c>
      <c r="I9337" s="2">
        <v>11.244019138756</v>
      </c>
      <c r="J9337" s="2">
        <v>5.023923444976</v>
      </c>
      <c r="K9337" s="2">
        <v>28.708133971292</v>
      </c>
      <c r="L9337" s="2">
        <v>6.6985645933009996</v>
      </c>
      <c r="M9337" s="2">
        <v>12.679425837321</v>
      </c>
      <c r="N9337" s="2">
        <v>33.732057416267999</v>
      </c>
      <c r="O9337" s="2">
        <v>9.0909090909089993</v>
      </c>
      <c r="P9337" s="2">
        <v>17.942583732056999</v>
      </c>
      <c r="Q9337" s="14">
        <v>2.3923444976080002</v>
      </c>
    </row>
    <row r="9338" spans="3:17" x14ac:dyDescent="0.25">
      <c r="C9338" s="125"/>
      <c r="D9338" s="122"/>
      <c r="E9338" s="4" t="s">
        <v>27</v>
      </c>
      <c r="F9338" s="5"/>
      <c r="G9338" s="6">
        <v>358</v>
      </c>
      <c r="H9338" s="7">
        <v>11</v>
      </c>
      <c r="I9338" s="1">
        <v>29</v>
      </c>
      <c r="J9338" s="1">
        <v>19</v>
      </c>
      <c r="K9338" s="1">
        <v>97</v>
      </c>
      <c r="L9338" s="1">
        <v>12</v>
      </c>
      <c r="M9338" s="1">
        <v>36</v>
      </c>
      <c r="N9338" s="1">
        <v>140</v>
      </c>
      <c r="O9338" s="1">
        <v>27</v>
      </c>
      <c r="P9338" s="1">
        <v>71</v>
      </c>
      <c r="Q9338" s="11">
        <v>12</v>
      </c>
    </row>
    <row r="9339" spans="3:17" x14ac:dyDescent="0.25">
      <c r="C9339" s="125"/>
      <c r="D9339" s="122"/>
      <c r="E9339" s="9"/>
      <c r="F9339" s="10"/>
      <c r="G9339" s="8">
        <v>100</v>
      </c>
      <c r="H9339" s="13">
        <v>3.0726256983239999</v>
      </c>
      <c r="I9339" s="2">
        <v>8.1005586592180006</v>
      </c>
      <c r="J9339" s="2">
        <v>5.307262569832</v>
      </c>
      <c r="K9339" s="2">
        <v>27.094972067038999</v>
      </c>
      <c r="L9339" s="2">
        <v>3.3519553072630002</v>
      </c>
      <c r="M9339" s="2">
        <v>10.055865921788</v>
      </c>
      <c r="N9339" s="2">
        <v>39.106145251397002</v>
      </c>
      <c r="O9339" s="2">
        <v>7.5418994413410001</v>
      </c>
      <c r="P9339" s="2">
        <v>19.832402234637001</v>
      </c>
      <c r="Q9339" s="14">
        <v>3.3519553072630002</v>
      </c>
    </row>
    <row r="9340" spans="3:17" x14ac:dyDescent="0.25">
      <c r="C9340" s="125"/>
      <c r="D9340" s="122"/>
      <c r="E9340" s="4" t="s">
        <v>28</v>
      </c>
      <c r="F9340" s="5"/>
      <c r="G9340" s="6">
        <v>306</v>
      </c>
      <c r="H9340" s="7">
        <v>7</v>
      </c>
      <c r="I9340" s="1">
        <v>19</v>
      </c>
      <c r="J9340" s="1">
        <v>8</v>
      </c>
      <c r="K9340" s="1">
        <v>78</v>
      </c>
      <c r="L9340" s="1">
        <v>8</v>
      </c>
      <c r="M9340" s="1">
        <v>17</v>
      </c>
      <c r="N9340" s="1">
        <v>105</v>
      </c>
      <c r="O9340" s="1">
        <v>44</v>
      </c>
      <c r="P9340" s="1">
        <v>56</v>
      </c>
      <c r="Q9340" s="11">
        <v>30</v>
      </c>
    </row>
    <row r="9341" spans="3:17" x14ac:dyDescent="0.25">
      <c r="C9341" s="125"/>
      <c r="D9341" s="122"/>
      <c r="E9341" s="9"/>
      <c r="F9341" s="10"/>
      <c r="G9341" s="8">
        <v>100</v>
      </c>
      <c r="H9341" s="13">
        <v>2.2875816993460001</v>
      </c>
      <c r="I9341" s="2">
        <v>6.2091503267970003</v>
      </c>
      <c r="J9341" s="2">
        <v>2.6143790849670001</v>
      </c>
      <c r="K9341" s="2">
        <v>25.490196078431001</v>
      </c>
      <c r="L9341" s="2">
        <v>2.6143790849670001</v>
      </c>
      <c r="M9341" s="2">
        <v>5.5555555555560003</v>
      </c>
      <c r="N9341" s="2">
        <v>34.313725490195999</v>
      </c>
      <c r="O9341" s="2">
        <v>14.379084967320001</v>
      </c>
      <c r="P9341" s="2">
        <v>18.300653594770999</v>
      </c>
      <c r="Q9341" s="14">
        <v>9.8039215686270005</v>
      </c>
    </row>
    <row r="9342" spans="3:17" x14ac:dyDescent="0.25">
      <c r="C9342" s="125"/>
      <c r="D9342" s="122"/>
      <c r="E9342" s="4" t="s">
        <v>29</v>
      </c>
      <c r="F9342" s="5"/>
      <c r="G9342" s="6">
        <v>171</v>
      </c>
      <c r="H9342" s="7">
        <v>4</v>
      </c>
      <c r="I9342" s="1">
        <v>6</v>
      </c>
      <c r="J9342" s="1">
        <v>4</v>
      </c>
      <c r="K9342" s="1">
        <v>58</v>
      </c>
      <c r="L9342" s="1">
        <v>6</v>
      </c>
      <c r="M9342" s="1">
        <v>4</v>
      </c>
      <c r="N9342" s="1">
        <v>56</v>
      </c>
      <c r="O9342" s="1">
        <v>36</v>
      </c>
      <c r="P9342" s="1">
        <v>19</v>
      </c>
      <c r="Q9342" s="11">
        <v>21</v>
      </c>
    </row>
    <row r="9343" spans="3:17" x14ac:dyDescent="0.25">
      <c r="C9343" s="125"/>
      <c r="D9343" s="122"/>
      <c r="E9343" s="9"/>
      <c r="F9343" s="10"/>
      <c r="G9343" s="8">
        <v>100</v>
      </c>
      <c r="H9343" s="13">
        <v>2.3391812865500001</v>
      </c>
      <c r="I9343" s="2">
        <v>3.508771929825</v>
      </c>
      <c r="J9343" s="2">
        <v>2.3391812865500001</v>
      </c>
      <c r="K9343" s="2">
        <v>33.918128654970999</v>
      </c>
      <c r="L9343" s="2">
        <v>3.508771929825</v>
      </c>
      <c r="M9343" s="2">
        <v>2.3391812865500001</v>
      </c>
      <c r="N9343" s="2">
        <v>32.748538011695999</v>
      </c>
      <c r="O9343" s="2">
        <v>21.052631578947</v>
      </c>
      <c r="P9343" s="2">
        <v>11.111111111111001</v>
      </c>
      <c r="Q9343" s="14">
        <v>12.280701754386</v>
      </c>
    </row>
    <row r="9344" spans="3:17" x14ac:dyDescent="0.25">
      <c r="C9344" s="125"/>
      <c r="D9344" s="122"/>
      <c r="E9344" s="4" t="s">
        <v>30</v>
      </c>
      <c r="F9344" s="5"/>
      <c r="G9344" s="6">
        <v>61</v>
      </c>
      <c r="H9344" s="7">
        <v>0</v>
      </c>
      <c r="I9344" s="1">
        <v>2</v>
      </c>
      <c r="J9344" s="1">
        <v>1</v>
      </c>
      <c r="K9344" s="1">
        <v>16</v>
      </c>
      <c r="L9344" s="1">
        <v>0</v>
      </c>
      <c r="M9344" s="1">
        <v>0</v>
      </c>
      <c r="N9344" s="1">
        <v>27</v>
      </c>
      <c r="O9344" s="1">
        <v>15</v>
      </c>
      <c r="P9344" s="1">
        <v>8</v>
      </c>
      <c r="Q9344" s="11">
        <v>5</v>
      </c>
    </row>
    <row r="9345" spans="3:17" x14ac:dyDescent="0.25">
      <c r="C9345" s="125"/>
      <c r="D9345" s="122"/>
      <c r="E9345" s="9"/>
      <c r="F9345" s="10"/>
      <c r="G9345" s="8">
        <v>100</v>
      </c>
      <c r="H9345" s="36">
        <v>0</v>
      </c>
      <c r="I9345" s="2">
        <v>3.2786885245900002</v>
      </c>
      <c r="J9345" s="2">
        <v>1.6393442622950001</v>
      </c>
      <c r="K9345" s="2">
        <v>26.229508196721</v>
      </c>
      <c r="L9345" s="16">
        <v>0</v>
      </c>
      <c r="M9345" s="16">
        <v>0</v>
      </c>
      <c r="N9345" s="2">
        <v>44.262295081966997</v>
      </c>
      <c r="O9345" s="2">
        <v>24.590163934425998</v>
      </c>
      <c r="P9345" s="2">
        <v>13.114754098361001</v>
      </c>
      <c r="Q9345" s="14">
        <v>8.1967213114750006</v>
      </c>
    </row>
    <row r="9346" spans="3:17" x14ac:dyDescent="0.25">
      <c r="C9346" s="125"/>
      <c r="D9346" s="122"/>
      <c r="E9346" s="4" t="s">
        <v>31</v>
      </c>
      <c r="F9346" s="5"/>
      <c r="G9346" s="6">
        <v>13</v>
      </c>
      <c r="H9346" s="7">
        <v>0</v>
      </c>
      <c r="I9346" s="1">
        <v>0</v>
      </c>
      <c r="J9346" s="1">
        <v>0</v>
      </c>
      <c r="K9346" s="1">
        <v>3</v>
      </c>
      <c r="L9346" s="1">
        <v>1</v>
      </c>
      <c r="M9346" s="1">
        <v>0</v>
      </c>
      <c r="N9346" s="1">
        <v>2</v>
      </c>
      <c r="O9346" s="1">
        <v>6</v>
      </c>
      <c r="P9346" s="1">
        <v>1</v>
      </c>
      <c r="Q9346" s="11">
        <v>2</v>
      </c>
    </row>
    <row r="9347" spans="3:17" x14ac:dyDescent="0.25">
      <c r="C9347" s="125"/>
      <c r="D9347" s="122"/>
      <c r="E9347" s="9"/>
      <c r="F9347" s="10"/>
      <c r="G9347" s="8">
        <v>100</v>
      </c>
      <c r="H9347" s="36">
        <v>0</v>
      </c>
      <c r="I9347" s="16">
        <v>0</v>
      </c>
      <c r="J9347" s="16">
        <v>0</v>
      </c>
      <c r="K9347" s="2">
        <v>23.076923076922998</v>
      </c>
      <c r="L9347" s="2">
        <v>7.6923076923079998</v>
      </c>
      <c r="M9347" s="16">
        <v>0</v>
      </c>
      <c r="N9347" s="2">
        <v>15.384615384615</v>
      </c>
      <c r="O9347" s="2">
        <v>46.153846153845997</v>
      </c>
      <c r="P9347" s="2">
        <v>7.6923076923079998</v>
      </c>
      <c r="Q9347" s="14">
        <v>15.384615384615</v>
      </c>
    </row>
    <row r="9348" spans="3:17" x14ac:dyDescent="0.25">
      <c r="C9348" s="125"/>
      <c r="D9348" s="122"/>
      <c r="E9348" s="4" t="s">
        <v>32</v>
      </c>
      <c r="F9348" s="5"/>
      <c r="G9348" s="6">
        <v>650</v>
      </c>
      <c r="H9348" s="7">
        <v>28</v>
      </c>
      <c r="I9348" s="1">
        <v>83</v>
      </c>
      <c r="J9348" s="1">
        <v>34</v>
      </c>
      <c r="K9348" s="1">
        <v>182</v>
      </c>
      <c r="L9348" s="1">
        <v>49</v>
      </c>
      <c r="M9348" s="1">
        <v>80</v>
      </c>
      <c r="N9348" s="1">
        <v>218</v>
      </c>
      <c r="O9348" s="1">
        <v>67</v>
      </c>
      <c r="P9348" s="1">
        <v>112</v>
      </c>
      <c r="Q9348" s="11">
        <v>15</v>
      </c>
    </row>
    <row r="9349" spans="3:17" x14ac:dyDescent="0.25">
      <c r="C9349" s="125"/>
      <c r="D9349" s="122"/>
      <c r="E9349" s="9"/>
      <c r="F9349" s="10"/>
      <c r="G9349" s="8">
        <v>100</v>
      </c>
      <c r="H9349" s="13">
        <v>4.3076923076920002</v>
      </c>
      <c r="I9349" s="2">
        <v>12.769230769230999</v>
      </c>
      <c r="J9349" s="2">
        <v>5.2307692307689999</v>
      </c>
      <c r="K9349" s="2">
        <v>28</v>
      </c>
      <c r="L9349" s="2">
        <v>7.5384615384620002</v>
      </c>
      <c r="M9349" s="2">
        <v>12.307692307691999</v>
      </c>
      <c r="N9349" s="2">
        <v>33.538461538462002</v>
      </c>
      <c r="O9349" s="2">
        <v>10.307692307691999</v>
      </c>
      <c r="P9349" s="2">
        <v>17.230769230768999</v>
      </c>
      <c r="Q9349" s="14">
        <v>2.3076923076920002</v>
      </c>
    </row>
    <row r="9350" spans="3:17" x14ac:dyDescent="0.25">
      <c r="C9350" s="125"/>
      <c r="D9350" s="122"/>
      <c r="E9350" s="4" t="s">
        <v>33</v>
      </c>
      <c r="F9350" s="5"/>
      <c r="G9350" s="6">
        <v>664</v>
      </c>
      <c r="H9350" s="7">
        <v>18</v>
      </c>
      <c r="I9350" s="1">
        <v>48</v>
      </c>
      <c r="J9350" s="1">
        <v>27</v>
      </c>
      <c r="K9350" s="1">
        <v>175</v>
      </c>
      <c r="L9350" s="1">
        <v>20</v>
      </c>
      <c r="M9350" s="1">
        <v>53</v>
      </c>
      <c r="N9350" s="1">
        <v>245</v>
      </c>
      <c r="O9350" s="1">
        <v>71</v>
      </c>
      <c r="P9350" s="1">
        <v>127</v>
      </c>
      <c r="Q9350" s="11">
        <v>42</v>
      </c>
    </row>
    <row r="9351" spans="3:17" x14ac:dyDescent="0.25">
      <c r="C9351" s="125"/>
      <c r="D9351" s="122"/>
      <c r="E9351" s="9"/>
      <c r="F9351" s="10"/>
      <c r="G9351" s="8">
        <v>100</v>
      </c>
      <c r="H9351" s="13">
        <v>2.7108433734939998</v>
      </c>
      <c r="I9351" s="2">
        <v>7.2289156626509996</v>
      </c>
      <c r="J9351" s="2">
        <v>4.0662650602410002</v>
      </c>
      <c r="K9351" s="2">
        <v>26.355421686747</v>
      </c>
      <c r="L9351" s="2">
        <v>3.0120481927710001</v>
      </c>
      <c r="M9351" s="2">
        <v>7.9819277108430002</v>
      </c>
      <c r="N9351" s="2">
        <v>36.897590361445999</v>
      </c>
      <c r="O9351" s="2">
        <v>10.692771084337</v>
      </c>
      <c r="P9351" s="2">
        <v>19.126506024095999</v>
      </c>
      <c r="Q9351" s="14">
        <v>6.3253012048189996</v>
      </c>
    </row>
    <row r="9352" spans="3:17" x14ac:dyDescent="0.25">
      <c r="C9352" s="125"/>
      <c r="D9352" s="122"/>
      <c r="E9352" s="4" t="s">
        <v>34</v>
      </c>
      <c r="F9352" s="5"/>
      <c r="G9352" s="6">
        <v>245</v>
      </c>
      <c r="H9352" s="7">
        <v>4</v>
      </c>
      <c r="I9352" s="1">
        <v>8</v>
      </c>
      <c r="J9352" s="1">
        <v>5</v>
      </c>
      <c r="K9352" s="1">
        <v>77</v>
      </c>
      <c r="L9352" s="1">
        <v>7</v>
      </c>
      <c r="M9352" s="1">
        <v>4</v>
      </c>
      <c r="N9352" s="1">
        <v>85</v>
      </c>
      <c r="O9352" s="1">
        <v>57</v>
      </c>
      <c r="P9352" s="1">
        <v>28</v>
      </c>
      <c r="Q9352" s="11">
        <v>28</v>
      </c>
    </row>
    <row r="9353" spans="3:17" x14ac:dyDescent="0.25">
      <c r="C9353" s="125"/>
      <c r="D9353" s="122"/>
      <c r="E9353" s="9"/>
      <c r="F9353" s="10"/>
      <c r="G9353" s="8">
        <v>100</v>
      </c>
      <c r="H9353" s="13">
        <v>1.632653061224</v>
      </c>
      <c r="I9353" s="2">
        <v>3.2653061224490001</v>
      </c>
      <c r="J9353" s="2">
        <v>2.040816326531</v>
      </c>
      <c r="K9353" s="2">
        <v>31.428571428571001</v>
      </c>
      <c r="L9353" s="2">
        <v>2.8571428571430002</v>
      </c>
      <c r="M9353" s="2">
        <v>1.632653061224</v>
      </c>
      <c r="N9353" s="2">
        <v>34.693877551020002</v>
      </c>
      <c r="O9353" s="2">
        <v>23.265306122449001</v>
      </c>
      <c r="P9353" s="2">
        <v>11.428571428571001</v>
      </c>
      <c r="Q9353" s="14">
        <v>11.428571428571001</v>
      </c>
    </row>
    <row r="9354" spans="3:17" x14ac:dyDescent="0.25">
      <c r="C9354" s="125"/>
      <c r="D9354" s="122"/>
      <c r="E9354" s="4" t="s">
        <v>35</v>
      </c>
      <c r="F9354" s="5"/>
      <c r="G9354" s="6">
        <v>909</v>
      </c>
      <c r="H9354" s="7">
        <v>22</v>
      </c>
      <c r="I9354" s="1">
        <v>56</v>
      </c>
      <c r="J9354" s="1">
        <v>32</v>
      </c>
      <c r="K9354" s="1">
        <v>252</v>
      </c>
      <c r="L9354" s="1">
        <v>27</v>
      </c>
      <c r="M9354" s="1">
        <v>57</v>
      </c>
      <c r="N9354" s="1">
        <v>330</v>
      </c>
      <c r="O9354" s="1">
        <v>128</v>
      </c>
      <c r="P9354" s="1">
        <v>155</v>
      </c>
      <c r="Q9354" s="11">
        <v>70</v>
      </c>
    </row>
    <row r="9355" spans="3:17" x14ac:dyDescent="0.25">
      <c r="C9355" s="125"/>
      <c r="D9355" s="122"/>
      <c r="E9355" s="9"/>
      <c r="F9355" s="10"/>
      <c r="G9355" s="8">
        <v>100</v>
      </c>
      <c r="H9355" s="13">
        <v>2.420242024202</v>
      </c>
      <c r="I9355" s="2">
        <v>6.1606160616060004</v>
      </c>
      <c r="J9355" s="2">
        <v>3.5203520352040001</v>
      </c>
      <c r="K9355" s="2">
        <v>27.722772277228</v>
      </c>
      <c r="L9355" s="2">
        <v>2.970297029703</v>
      </c>
      <c r="M9355" s="2">
        <v>6.2706270627059997</v>
      </c>
      <c r="N9355" s="2">
        <v>36.303630363036</v>
      </c>
      <c r="O9355" s="2">
        <v>14.081408140814</v>
      </c>
      <c r="P9355" s="2">
        <v>17.051705170517</v>
      </c>
      <c r="Q9355" s="14">
        <v>7.7007700770080003</v>
      </c>
    </row>
    <row r="9356" spans="3:17" x14ac:dyDescent="0.25">
      <c r="C9356" s="125"/>
      <c r="D9356" s="121" t="s">
        <v>21</v>
      </c>
      <c r="E9356" s="18" t="s">
        <v>25</v>
      </c>
      <c r="F9356" s="17"/>
      <c r="G9356" s="19">
        <v>104</v>
      </c>
      <c r="H9356" s="21">
        <v>10</v>
      </c>
      <c r="I9356" s="3">
        <v>24</v>
      </c>
      <c r="J9356" s="3">
        <v>9</v>
      </c>
      <c r="K9356" s="3">
        <v>32</v>
      </c>
      <c r="L9356" s="3">
        <v>7</v>
      </c>
      <c r="M9356" s="3">
        <v>12</v>
      </c>
      <c r="N9356" s="3">
        <v>41</v>
      </c>
      <c r="O9356" s="3">
        <v>7</v>
      </c>
      <c r="P9356" s="3">
        <v>13</v>
      </c>
      <c r="Q9356" s="22">
        <v>3</v>
      </c>
    </row>
    <row r="9357" spans="3:17" x14ac:dyDescent="0.25">
      <c r="C9357" s="125"/>
      <c r="D9357" s="122"/>
      <c r="E9357" s="9"/>
      <c r="F9357" s="10"/>
      <c r="G9357" s="8">
        <v>100</v>
      </c>
      <c r="H9357" s="13">
        <v>9.6153846153850004</v>
      </c>
      <c r="I9357" s="2">
        <v>23.076923076922998</v>
      </c>
      <c r="J9357" s="2">
        <v>8.6538461538460005</v>
      </c>
      <c r="K9357" s="2">
        <v>30.769230769231001</v>
      </c>
      <c r="L9357" s="2">
        <v>6.7307692307689999</v>
      </c>
      <c r="M9357" s="2">
        <v>11.538461538462</v>
      </c>
      <c r="N9357" s="2">
        <v>39.423076923076998</v>
      </c>
      <c r="O9357" s="2">
        <v>6.7307692307689999</v>
      </c>
      <c r="P9357" s="2">
        <v>12.5</v>
      </c>
      <c r="Q9357" s="14">
        <v>2.884615384615</v>
      </c>
    </row>
    <row r="9358" spans="3:17" x14ac:dyDescent="0.25">
      <c r="C9358" s="125"/>
      <c r="D9358" s="122"/>
      <c r="E9358" s="4" t="s">
        <v>26</v>
      </c>
      <c r="F9358" s="5"/>
      <c r="G9358" s="6">
        <v>171</v>
      </c>
      <c r="H9358" s="7">
        <v>10</v>
      </c>
      <c r="I9358" s="1">
        <v>27</v>
      </c>
      <c r="J9358" s="1">
        <v>10</v>
      </c>
      <c r="K9358" s="1">
        <v>56</v>
      </c>
      <c r="L9358" s="1">
        <v>5</v>
      </c>
      <c r="M9358" s="1">
        <v>28</v>
      </c>
      <c r="N9358" s="1">
        <v>63</v>
      </c>
      <c r="O9358" s="1">
        <v>10</v>
      </c>
      <c r="P9358" s="1">
        <v>23</v>
      </c>
      <c r="Q9358" s="11">
        <v>3</v>
      </c>
    </row>
    <row r="9359" spans="3:17" x14ac:dyDescent="0.25">
      <c r="C9359" s="125"/>
      <c r="D9359" s="122"/>
      <c r="E9359" s="9"/>
      <c r="F9359" s="10"/>
      <c r="G9359" s="8">
        <v>100</v>
      </c>
      <c r="H9359" s="13">
        <v>5.847953216374</v>
      </c>
      <c r="I9359" s="2">
        <v>15.789473684211</v>
      </c>
      <c r="J9359" s="2">
        <v>5.847953216374</v>
      </c>
      <c r="K9359" s="2">
        <v>32.748538011695999</v>
      </c>
      <c r="L9359" s="2">
        <v>2.923976608187</v>
      </c>
      <c r="M9359" s="2">
        <v>16.374269005847999</v>
      </c>
      <c r="N9359" s="2">
        <v>36.842105263157997</v>
      </c>
      <c r="O9359" s="2">
        <v>5.847953216374</v>
      </c>
      <c r="P9359" s="2">
        <v>13.450292397661</v>
      </c>
      <c r="Q9359" s="14">
        <v>1.7543859649119999</v>
      </c>
    </row>
    <row r="9360" spans="3:17" x14ac:dyDescent="0.25">
      <c r="C9360" s="125"/>
      <c r="D9360" s="122"/>
      <c r="E9360" s="4" t="s">
        <v>27</v>
      </c>
      <c r="F9360" s="5"/>
      <c r="G9360" s="6">
        <v>160</v>
      </c>
      <c r="H9360" s="7">
        <v>9</v>
      </c>
      <c r="I9360" s="1">
        <v>17</v>
      </c>
      <c r="J9360" s="1">
        <v>13</v>
      </c>
      <c r="K9360" s="1">
        <v>51</v>
      </c>
      <c r="L9360" s="1">
        <v>4</v>
      </c>
      <c r="M9360" s="1">
        <v>17</v>
      </c>
      <c r="N9360" s="1">
        <v>59</v>
      </c>
      <c r="O9360" s="1">
        <v>7</v>
      </c>
      <c r="P9360" s="1">
        <v>29</v>
      </c>
      <c r="Q9360" s="11">
        <v>2</v>
      </c>
    </row>
    <row r="9361" spans="3:17" x14ac:dyDescent="0.25">
      <c r="C9361" s="125"/>
      <c r="D9361" s="122"/>
      <c r="E9361" s="9"/>
      <c r="F9361" s="10"/>
      <c r="G9361" s="8">
        <v>100</v>
      </c>
      <c r="H9361" s="13">
        <v>5.625</v>
      </c>
      <c r="I9361" s="2">
        <v>10.625</v>
      </c>
      <c r="J9361" s="2">
        <v>8.125</v>
      </c>
      <c r="K9361" s="2">
        <v>31.875</v>
      </c>
      <c r="L9361" s="2">
        <v>2.5</v>
      </c>
      <c r="M9361" s="2">
        <v>10.625</v>
      </c>
      <c r="N9361" s="2">
        <v>36.875</v>
      </c>
      <c r="O9361" s="2">
        <v>4.375</v>
      </c>
      <c r="P9361" s="2">
        <v>18.125</v>
      </c>
      <c r="Q9361" s="14">
        <v>1.25</v>
      </c>
    </row>
    <row r="9362" spans="3:17" x14ac:dyDescent="0.25">
      <c r="C9362" s="125"/>
      <c r="D9362" s="122"/>
      <c r="E9362" s="4" t="s">
        <v>28</v>
      </c>
      <c r="F9362" s="5"/>
      <c r="G9362" s="6">
        <v>142</v>
      </c>
      <c r="H9362" s="7">
        <v>3</v>
      </c>
      <c r="I9362" s="1">
        <v>13</v>
      </c>
      <c r="J9362" s="1">
        <v>5</v>
      </c>
      <c r="K9362" s="1">
        <v>35</v>
      </c>
      <c r="L9362" s="1">
        <v>1</v>
      </c>
      <c r="M9362" s="1">
        <v>12</v>
      </c>
      <c r="N9362" s="1">
        <v>51</v>
      </c>
      <c r="O9362" s="1">
        <v>22</v>
      </c>
      <c r="P9362" s="1">
        <v>24</v>
      </c>
      <c r="Q9362" s="11">
        <v>13</v>
      </c>
    </row>
    <row r="9363" spans="3:17" x14ac:dyDescent="0.25">
      <c r="C9363" s="125"/>
      <c r="D9363" s="122"/>
      <c r="E9363" s="9"/>
      <c r="F9363" s="10"/>
      <c r="G9363" s="8">
        <v>100</v>
      </c>
      <c r="H9363" s="13">
        <v>2.112676056338</v>
      </c>
      <c r="I9363" s="2">
        <v>9.1549295774649995</v>
      </c>
      <c r="J9363" s="2">
        <v>3.5211267605629999</v>
      </c>
      <c r="K9363" s="2">
        <v>24.647887323944001</v>
      </c>
      <c r="L9363" s="2">
        <v>0.70422535211299997</v>
      </c>
      <c r="M9363" s="2">
        <v>8.4507042253520002</v>
      </c>
      <c r="N9363" s="2">
        <v>35.915492957745997</v>
      </c>
      <c r="O9363" s="2">
        <v>15.492957746479</v>
      </c>
      <c r="P9363" s="2">
        <v>16.901408450704</v>
      </c>
      <c r="Q9363" s="14">
        <v>9.1549295774649995</v>
      </c>
    </row>
    <row r="9364" spans="3:17" x14ac:dyDescent="0.25">
      <c r="C9364" s="125"/>
      <c r="D9364" s="122"/>
      <c r="E9364" s="4" t="s">
        <v>29</v>
      </c>
      <c r="F9364" s="5"/>
      <c r="G9364" s="6">
        <v>66</v>
      </c>
      <c r="H9364" s="7">
        <v>4</v>
      </c>
      <c r="I9364" s="1">
        <v>5</v>
      </c>
      <c r="J9364" s="1">
        <v>4</v>
      </c>
      <c r="K9364" s="1">
        <v>24</v>
      </c>
      <c r="L9364" s="1">
        <v>1</v>
      </c>
      <c r="M9364" s="1">
        <v>3</v>
      </c>
      <c r="N9364" s="1">
        <v>27</v>
      </c>
      <c r="O9364" s="1">
        <v>6</v>
      </c>
      <c r="P9364" s="1">
        <v>8</v>
      </c>
      <c r="Q9364" s="11">
        <v>8</v>
      </c>
    </row>
    <row r="9365" spans="3:17" x14ac:dyDescent="0.25">
      <c r="C9365" s="125"/>
      <c r="D9365" s="122"/>
      <c r="E9365" s="9"/>
      <c r="F9365" s="10"/>
      <c r="G9365" s="8">
        <v>100</v>
      </c>
      <c r="H9365" s="13">
        <v>6.0606060606060002</v>
      </c>
      <c r="I9365" s="2">
        <v>7.5757575757579998</v>
      </c>
      <c r="J9365" s="2">
        <v>6.0606060606060002</v>
      </c>
      <c r="K9365" s="2">
        <v>36.363636363635997</v>
      </c>
      <c r="L9365" s="2">
        <v>1.5151515151520001</v>
      </c>
      <c r="M9365" s="2">
        <v>4.5454545454549997</v>
      </c>
      <c r="N9365" s="2">
        <v>40.909090909090999</v>
      </c>
      <c r="O9365" s="2">
        <v>9.0909090909089993</v>
      </c>
      <c r="P9365" s="2">
        <v>12.121212121212</v>
      </c>
      <c r="Q9365" s="14">
        <v>12.121212121212</v>
      </c>
    </row>
    <row r="9366" spans="3:17" x14ac:dyDescent="0.25">
      <c r="C9366" s="125"/>
      <c r="D9366" s="122"/>
      <c r="E9366" s="4" t="s">
        <v>30</v>
      </c>
      <c r="F9366" s="5"/>
      <c r="G9366" s="6">
        <v>19</v>
      </c>
      <c r="H9366" s="7">
        <v>0</v>
      </c>
      <c r="I9366" s="1">
        <v>2</v>
      </c>
      <c r="J9366" s="1">
        <v>1</v>
      </c>
      <c r="K9366" s="1">
        <v>4</v>
      </c>
      <c r="L9366" s="1">
        <v>0</v>
      </c>
      <c r="M9366" s="1">
        <v>0</v>
      </c>
      <c r="N9366" s="1">
        <v>9</v>
      </c>
      <c r="O9366" s="1">
        <v>5</v>
      </c>
      <c r="P9366" s="1">
        <v>3</v>
      </c>
      <c r="Q9366" s="11">
        <v>1</v>
      </c>
    </row>
    <row r="9367" spans="3:17" x14ac:dyDescent="0.25">
      <c r="C9367" s="125"/>
      <c r="D9367" s="122"/>
      <c r="E9367" s="9"/>
      <c r="F9367" s="10"/>
      <c r="G9367" s="8">
        <v>100</v>
      </c>
      <c r="H9367" s="36">
        <v>0</v>
      </c>
      <c r="I9367" s="2">
        <v>10.526315789473999</v>
      </c>
      <c r="J9367" s="2">
        <v>5.2631578947369997</v>
      </c>
      <c r="K9367" s="2">
        <v>21.052631578947</v>
      </c>
      <c r="L9367" s="16">
        <v>0</v>
      </c>
      <c r="M9367" s="16">
        <v>0</v>
      </c>
      <c r="N9367" s="2">
        <v>47.368421052632002</v>
      </c>
      <c r="O9367" s="2">
        <v>26.315789473683999</v>
      </c>
      <c r="P9367" s="2">
        <v>15.789473684211</v>
      </c>
      <c r="Q9367" s="14">
        <v>5.2631578947369997</v>
      </c>
    </row>
    <row r="9368" spans="3:17" x14ac:dyDescent="0.25">
      <c r="C9368" s="125"/>
      <c r="D9368" s="122"/>
      <c r="E9368" s="4" t="s">
        <v>31</v>
      </c>
      <c r="F9368" s="5"/>
      <c r="G9368" s="6">
        <v>1</v>
      </c>
      <c r="H9368" s="7">
        <v>0</v>
      </c>
      <c r="I9368" s="1">
        <v>0</v>
      </c>
      <c r="J9368" s="1">
        <v>0</v>
      </c>
      <c r="K9368" s="1">
        <v>1</v>
      </c>
      <c r="L9368" s="1">
        <v>0</v>
      </c>
      <c r="M9368" s="1">
        <v>0</v>
      </c>
      <c r="N9368" s="1">
        <v>1</v>
      </c>
      <c r="O9368" s="1">
        <v>0</v>
      </c>
      <c r="P9368" s="1">
        <v>0</v>
      </c>
      <c r="Q9368" s="11">
        <v>0</v>
      </c>
    </row>
    <row r="9369" spans="3:17" x14ac:dyDescent="0.25">
      <c r="C9369" s="125"/>
      <c r="D9369" s="122"/>
      <c r="E9369" s="9"/>
      <c r="F9369" s="10"/>
      <c r="G9369" s="8">
        <v>100</v>
      </c>
      <c r="H9369" s="36">
        <v>0</v>
      </c>
      <c r="I9369" s="16">
        <v>0</v>
      </c>
      <c r="J9369" s="16">
        <v>0</v>
      </c>
      <c r="K9369" s="2">
        <v>100</v>
      </c>
      <c r="L9369" s="16">
        <v>0</v>
      </c>
      <c r="M9369" s="16">
        <v>0</v>
      </c>
      <c r="N9369" s="2">
        <v>100</v>
      </c>
      <c r="O9369" s="16">
        <v>0</v>
      </c>
      <c r="P9369" s="16">
        <v>0</v>
      </c>
      <c r="Q9369" s="32">
        <v>0</v>
      </c>
    </row>
    <row r="9370" spans="3:17" x14ac:dyDescent="0.25">
      <c r="C9370" s="125"/>
      <c r="D9370" s="122"/>
      <c r="E9370" s="4" t="s">
        <v>32</v>
      </c>
      <c r="F9370" s="5"/>
      <c r="G9370" s="6">
        <v>275</v>
      </c>
      <c r="H9370" s="7">
        <v>20</v>
      </c>
      <c r="I9370" s="1">
        <v>51</v>
      </c>
      <c r="J9370" s="1">
        <v>19</v>
      </c>
      <c r="K9370" s="1">
        <v>88</v>
      </c>
      <c r="L9370" s="1">
        <v>12</v>
      </c>
      <c r="M9370" s="1">
        <v>40</v>
      </c>
      <c r="N9370" s="1">
        <v>104</v>
      </c>
      <c r="O9370" s="1">
        <v>17</v>
      </c>
      <c r="P9370" s="1">
        <v>36</v>
      </c>
      <c r="Q9370" s="11">
        <v>6</v>
      </c>
    </row>
    <row r="9371" spans="3:17" x14ac:dyDescent="0.25">
      <c r="C9371" s="125"/>
      <c r="D9371" s="122"/>
      <c r="E9371" s="9"/>
      <c r="F9371" s="10"/>
      <c r="G9371" s="8">
        <v>100</v>
      </c>
      <c r="H9371" s="13">
        <v>7.2727272727269998</v>
      </c>
      <c r="I9371" s="2">
        <v>18.545454545455001</v>
      </c>
      <c r="J9371" s="2">
        <v>6.9090909090909998</v>
      </c>
      <c r="K9371" s="2">
        <v>32</v>
      </c>
      <c r="L9371" s="2">
        <v>4.363636363636</v>
      </c>
      <c r="M9371" s="2">
        <v>14.545454545455</v>
      </c>
      <c r="N9371" s="2">
        <v>37.818181818181998</v>
      </c>
      <c r="O9371" s="2">
        <v>6.1818181818179996</v>
      </c>
      <c r="P9371" s="2">
        <v>13.090909090908999</v>
      </c>
      <c r="Q9371" s="14">
        <v>2.181818181818</v>
      </c>
    </row>
    <row r="9372" spans="3:17" x14ac:dyDescent="0.25">
      <c r="C9372" s="125"/>
      <c r="D9372" s="122"/>
      <c r="E9372" s="4" t="s">
        <v>33</v>
      </c>
      <c r="F9372" s="5"/>
      <c r="G9372" s="6">
        <v>302</v>
      </c>
      <c r="H9372" s="7">
        <v>12</v>
      </c>
      <c r="I9372" s="1">
        <v>30</v>
      </c>
      <c r="J9372" s="1">
        <v>18</v>
      </c>
      <c r="K9372" s="1">
        <v>86</v>
      </c>
      <c r="L9372" s="1">
        <v>5</v>
      </c>
      <c r="M9372" s="1">
        <v>29</v>
      </c>
      <c r="N9372" s="1">
        <v>110</v>
      </c>
      <c r="O9372" s="1">
        <v>29</v>
      </c>
      <c r="P9372" s="1">
        <v>53</v>
      </c>
      <c r="Q9372" s="11">
        <v>15</v>
      </c>
    </row>
    <row r="9373" spans="3:17" x14ac:dyDescent="0.25">
      <c r="C9373" s="125"/>
      <c r="D9373" s="122"/>
      <c r="E9373" s="9"/>
      <c r="F9373" s="10"/>
      <c r="G9373" s="8">
        <v>100</v>
      </c>
      <c r="H9373" s="13">
        <v>3.9735099337749999</v>
      </c>
      <c r="I9373" s="2">
        <v>9.9337748344369992</v>
      </c>
      <c r="J9373" s="2">
        <v>5.9602649006619997</v>
      </c>
      <c r="K9373" s="2">
        <v>28.476821192052999</v>
      </c>
      <c r="L9373" s="2">
        <v>1.655629139073</v>
      </c>
      <c r="M9373" s="2">
        <v>9.6026490066230004</v>
      </c>
      <c r="N9373" s="2">
        <v>36.423841059602999</v>
      </c>
      <c r="O9373" s="2">
        <v>9.6026490066230004</v>
      </c>
      <c r="P9373" s="2">
        <v>17.549668874171999</v>
      </c>
      <c r="Q9373" s="14">
        <v>4.9668874172189996</v>
      </c>
    </row>
    <row r="9374" spans="3:17" x14ac:dyDescent="0.25">
      <c r="C9374" s="125"/>
      <c r="D9374" s="122"/>
      <c r="E9374" s="4" t="s">
        <v>34</v>
      </c>
      <c r="F9374" s="5"/>
      <c r="G9374" s="6">
        <v>86</v>
      </c>
      <c r="H9374" s="7">
        <v>4</v>
      </c>
      <c r="I9374" s="1">
        <v>7</v>
      </c>
      <c r="J9374" s="1">
        <v>5</v>
      </c>
      <c r="K9374" s="1">
        <v>29</v>
      </c>
      <c r="L9374" s="1">
        <v>1</v>
      </c>
      <c r="M9374" s="1">
        <v>3</v>
      </c>
      <c r="N9374" s="1">
        <v>37</v>
      </c>
      <c r="O9374" s="1">
        <v>11</v>
      </c>
      <c r="P9374" s="1">
        <v>11</v>
      </c>
      <c r="Q9374" s="11">
        <v>9</v>
      </c>
    </row>
    <row r="9375" spans="3:17" x14ac:dyDescent="0.25">
      <c r="C9375" s="125"/>
      <c r="D9375" s="122"/>
      <c r="E9375" s="9"/>
      <c r="F9375" s="10"/>
      <c r="G9375" s="8">
        <v>100</v>
      </c>
      <c r="H9375" s="13">
        <v>4.6511627906979998</v>
      </c>
      <c r="I9375" s="2">
        <v>8.1395348837209998</v>
      </c>
      <c r="J9375" s="2">
        <v>5.8139534883720003</v>
      </c>
      <c r="K9375" s="2">
        <v>33.720930232557997</v>
      </c>
      <c r="L9375" s="2">
        <v>1.1627906976739999</v>
      </c>
      <c r="M9375" s="2">
        <v>3.488372093023</v>
      </c>
      <c r="N9375" s="2">
        <v>43.023255813953</v>
      </c>
      <c r="O9375" s="2">
        <v>12.790697674419</v>
      </c>
      <c r="P9375" s="2">
        <v>12.790697674419</v>
      </c>
      <c r="Q9375" s="14">
        <v>10.465116279069999</v>
      </c>
    </row>
    <row r="9376" spans="3:17" x14ac:dyDescent="0.25">
      <c r="C9376" s="125"/>
      <c r="D9376" s="122"/>
      <c r="E9376" s="4" t="s">
        <v>35</v>
      </c>
      <c r="F9376" s="5"/>
      <c r="G9376" s="6">
        <v>388</v>
      </c>
      <c r="H9376" s="7">
        <v>16</v>
      </c>
      <c r="I9376" s="1">
        <v>37</v>
      </c>
      <c r="J9376" s="1">
        <v>23</v>
      </c>
      <c r="K9376" s="1">
        <v>115</v>
      </c>
      <c r="L9376" s="1">
        <v>6</v>
      </c>
      <c r="M9376" s="1">
        <v>32</v>
      </c>
      <c r="N9376" s="1">
        <v>147</v>
      </c>
      <c r="O9376" s="1">
        <v>40</v>
      </c>
      <c r="P9376" s="1">
        <v>64</v>
      </c>
      <c r="Q9376" s="11">
        <v>24</v>
      </c>
    </row>
    <row r="9377" spans="3:17" x14ac:dyDescent="0.25">
      <c r="C9377" s="125"/>
      <c r="D9377" s="122"/>
      <c r="E9377" s="9"/>
      <c r="F9377" s="10"/>
      <c r="G9377" s="8">
        <v>100</v>
      </c>
      <c r="H9377" s="13">
        <v>4.1237113402060004</v>
      </c>
      <c r="I9377" s="2">
        <v>9.5360824742269994</v>
      </c>
      <c r="J9377" s="2">
        <v>5.9278350515460003</v>
      </c>
      <c r="K9377" s="2">
        <v>29.639175257731999</v>
      </c>
      <c r="L9377" s="2">
        <v>1.5463917525769999</v>
      </c>
      <c r="M9377" s="2">
        <v>8.2474226804120008</v>
      </c>
      <c r="N9377" s="2">
        <v>37.886597938144</v>
      </c>
      <c r="O9377" s="2">
        <v>10.309278350514999</v>
      </c>
      <c r="P9377" s="2">
        <v>16.494845360825</v>
      </c>
      <c r="Q9377" s="14">
        <v>6.1855670103089997</v>
      </c>
    </row>
    <row r="9378" spans="3:17" x14ac:dyDescent="0.25">
      <c r="C9378" s="125"/>
      <c r="D9378" s="121" t="s">
        <v>22</v>
      </c>
      <c r="E9378" s="18" t="s">
        <v>25</v>
      </c>
      <c r="F9378" s="17"/>
      <c r="G9378" s="19">
        <v>128</v>
      </c>
      <c r="H9378" s="21">
        <v>3</v>
      </c>
      <c r="I9378" s="3">
        <v>12</v>
      </c>
      <c r="J9378" s="3">
        <v>4</v>
      </c>
      <c r="K9378" s="3">
        <v>30</v>
      </c>
      <c r="L9378" s="3">
        <v>14</v>
      </c>
      <c r="M9378" s="3">
        <v>15</v>
      </c>
      <c r="N9378" s="3">
        <v>36</v>
      </c>
      <c r="O9378" s="3">
        <v>22</v>
      </c>
      <c r="P9378" s="3">
        <v>24</v>
      </c>
      <c r="Q9378" s="22">
        <v>2</v>
      </c>
    </row>
    <row r="9379" spans="3:17" x14ac:dyDescent="0.25">
      <c r="C9379" s="125"/>
      <c r="D9379" s="122"/>
      <c r="E9379" s="9"/>
      <c r="F9379" s="10"/>
      <c r="G9379" s="8">
        <v>100</v>
      </c>
      <c r="H9379" s="13">
        <v>2.34375</v>
      </c>
      <c r="I9379" s="2">
        <v>9.375</v>
      </c>
      <c r="J9379" s="2">
        <v>3.125</v>
      </c>
      <c r="K9379" s="2">
        <v>23.4375</v>
      </c>
      <c r="L9379" s="2">
        <v>10.9375</v>
      </c>
      <c r="M9379" s="2">
        <v>11.71875</v>
      </c>
      <c r="N9379" s="2">
        <v>28.125</v>
      </c>
      <c r="O9379" s="2">
        <v>17.1875</v>
      </c>
      <c r="P9379" s="2">
        <v>18.75</v>
      </c>
      <c r="Q9379" s="14">
        <v>1.5625</v>
      </c>
    </row>
    <row r="9380" spans="3:17" x14ac:dyDescent="0.25">
      <c r="C9380" s="125"/>
      <c r="D9380" s="122"/>
      <c r="E9380" s="4" t="s">
        <v>26</v>
      </c>
      <c r="F9380" s="5"/>
      <c r="G9380" s="6">
        <v>247</v>
      </c>
      <c r="H9380" s="7">
        <v>5</v>
      </c>
      <c r="I9380" s="1">
        <v>20</v>
      </c>
      <c r="J9380" s="1">
        <v>11</v>
      </c>
      <c r="K9380" s="1">
        <v>64</v>
      </c>
      <c r="L9380" s="1">
        <v>23</v>
      </c>
      <c r="M9380" s="1">
        <v>25</v>
      </c>
      <c r="N9380" s="1">
        <v>78</v>
      </c>
      <c r="O9380" s="1">
        <v>28</v>
      </c>
      <c r="P9380" s="1">
        <v>52</v>
      </c>
      <c r="Q9380" s="11">
        <v>7</v>
      </c>
    </row>
    <row r="9381" spans="3:17" x14ac:dyDescent="0.25">
      <c r="C9381" s="125"/>
      <c r="D9381" s="122"/>
      <c r="E9381" s="9"/>
      <c r="F9381" s="10"/>
      <c r="G9381" s="8">
        <v>100</v>
      </c>
      <c r="H9381" s="13">
        <v>2.0242914979759998</v>
      </c>
      <c r="I9381" s="2">
        <v>8.0971659919029992</v>
      </c>
      <c r="J9381" s="2">
        <v>4.453441295547</v>
      </c>
      <c r="K9381" s="2">
        <v>25.910931174089001</v>
      </c>
      <c r="L9381" s="2">
        <v>9.3117408906880001</v>
      </c>
      <c r="M9381" s="2">
        <v>10.121457489879001</v>
      </c>
      <c r="N9381" s="2">
        <v>31.578947368421002</v>
      </c>
      <c r="O9381" s="2">
        <v>11.336032388664</v>
      </c>
      <c r="P9381" s="2">
        <v>21.052631578947</v>
      </c>
      <c r="Q9381" s="14">
        <v>2.834008097166</v>
      </c>
    </row>
    <row r="9382" spans="3:17" x14ac:dyDescent="0.25">
      <c r="C9382" s="125"/>
      <c r="D9382" s="122"/>
      <c r="E9382" s="4" t="s">
        <v>27</v>
      </c>
      <c r="F9382" s="5"/>
      <c r="G9382" s="6">
        <v>198</v>
      </c>
      <c r="H9382" s="7">
        <v>2</v>
      </c>
      <c r="I9382" s="1">
        <v>12</v>
      </c>
      <c r="J9382" s="1">
        <v>6</v>
      </c>
      <c r="K9382" s="1">
        <v>46</v>
      </c>
      <c r="L9382" s="1">
        <v>8</v>
      </c>
      <c r="M9382" s="1">
        <v>19</v>
      </c>
      <c r="N9382" s="1">
        <v>81</v>
      </c>
      <c r="O9382" s="1">
        <v>20</v>
      </c>
      <c r="P9382" s="1">
        <v>42</v>
      </c>
      <c r="Q9382" s="11">
        <v>10</v>
      </c>
    </row>
    <row r="9383" spans="3:17" x14ac:dyDescent="0.25">
      <c r="C9383" s="125"/>
      <c r="D9383" s="122"/>
      <c r="E9383" s="9"/>
      <c r="F9383" s="10"/>
      <c r="G9383" s="8">
        <v>100</v>
      </c>
      <c r="H9383" s="13">
        <v>1.010101010101</v>
      </c>
      <c r="I9383" s="2">
        <v>6.0606060606060002</v>
      </c>
      <c r="J9383" s="2">
        <v>3.0303030303030001</v>
      </c>
      <c r="K9383" s="2">
        <v>23.232323232323001</v>
      </c>
      <c r="L9383" s="2">
        <v>4.0404040404039998</v>
      </c>
      <c r="M9383" s="2">
        <v>9.5959595959600001</v>
      </c>
      <c r="N9383" s="2">
        <v>40.909090909090999</v>
      </c>
      <c r="O9383" s="2">
        <v>10.101010101010001</v>
      </c>
      <c r="P9383" s="2">
        <v>21.212121212121001</v>
      </c>
      <c r="Q9383" s="14">
        <v>5.0505050505050004</v>
      </c>
    </row>
    <row r="9384" spans="3:17" x14ac:dyDescent="0.25">
      <c r="C9384" s="125"/>
      <c r="D9384" s="122"/>
      <c r="E9384" s="4" t="s">
        <v>28</v>
      </c>
      <c r="F9384" s="5"/>
      <c r="G9384" s="6">
        <v>164</v>
      </c>
      <c r="H9384" s="7">
        <v>4</v>
      </c>
      <c r="I9384" s="1">
        <v>6</v>
      </c>
      <c r="J9384" s="1">
        <v>3</v>
      </c>
      <c r="K9384" s="1">
        <v>43</v>
      </c>
      <c r="L9384" s="1">
        <v>7</v>
      </c>
      <c r="M9384" s="1">
        <v>5</v>
      </c>
      <c r="N9384" s="1">
        <v>54</v>
      </c>
      <c r="O9384" s="1">
        <v>22</v>
      </c>
      <c r="P9384" s="1">
        <v>32</v>
      </c>
      <c r="Q9384" s="11">
        <v>17</v>
      </c>
    </row>
    <row r="9385" spans="3:17" x14ac:dyDescent="0.25">
      <c r="C9385" s="125"/>
      <c r="D9385" s="122"/>
      <c r="E9385" s="9"/>
      <c r="F9385" s="10"/>
      <c r="G9385" s="8">
        <v>100</v>
      </c>
      <c r="H9385" s="13">
        <v>2.4390243902440001</v>
      </c>
      <c r="I9385" s="2">
        <v>3.6585365853659999</v>
      </c>
      <c r="J9385" s="2">
        <v>1.829268292683</v>
      </c>
      <c r="K9385" s="2">
        <v>26.219512195122</v>
      </c>
      <c r="L9385" s="2">
        <v>4.268292682927</v>
      </c>
      <c r="M9385" s="2">
        <v>3.0487804878050002</v>
      </c>
      <c r="N9385" s="2">
        <v>32.926829268292998</v>
      </c>
      <c r="O9385" s="2">
        <v>13.414634146340999</v>
      </c>
      <c r="P9385" s="2">
        <v>19.512195121950999</v>
      </c>
      <c r="Q9385" s="14">
        <v>10.365853658537</v>
      </c>
    </row>
    <row r="9386" spans="3:17" x14ac:dyDescent="0.25">
      <c r="C9386" s="125"/>
      <c r="D9386" s="122"/>
      <c r="E9386" s="4" t="s">
        <v>29</v>
      </c>
      <c r="F9386" s="5"/>
      <c r="G9386" s="6">
        <v>105</v>
      </c>
      <c r="H9386" s="7">
        <v>0</v>
      </c>
      <c r="I9386" s="1">
        <v>1</v>
      </c>
      <c r="J9386" s="1">
        <v>0</v>
      </c>
      <c r="K9386" s="1">
        <v>34</v>
      </c>
      <c r="L9386" s="1">
        <v>5</v>
      </c>
      <c r="M9386" s="1">
        <v>1</v>
      </c>
      <c r="N9386" s="1">
        <v>29</v>
      </c>
      <c r="O9386" s="1">
        <v>30</v>
      </c>
      <c r="P9386" s="1">
        <v>11</v>
      </c>
      <c r="Q9386" s="11">
        <v>13</v>
      </c>
    </row>
    <row r="9387" spans="3:17" x14ac:dyDescent="0.25">
      <c r="C9387" s="125"/>
      <c r="D9387" s="122"/>
      <c r="E9387" s="9"/>
      <c r="F9387" s="10"/>
      <c r="G9387" s="8">
        <v>100</v>
      </c>
      <c r="H9387" s="36">
        <v>0</v>
      </c>
      <c r="I9387" s="2">
        <v>0.95238095238099996</v>
      </c>
      <c r="J9387" s="16">
        <v>0</v>
      </c>
      <c r="K9387" s="2">
        <v>32.380952380952003</v>
      </c>
      <c r="L9387" s="2">
        <v>4.7619047619049999</v>
      </c>
      <c r="M9387" s="2">
        <v>0.95238095238099996</v>
      </c>
      <c r="N9387" s="2">
        <v>27.619047619048001</v>
      </c>
      <c r="O9387" s="2">
        <v>28.571428571428999</v>
      </c>
      <c r="P9387" s="2">
        <v>10.47619047619</v>
      </c>
      <c r="Q9387" s="14">
        <v>12.380952380951999</v>
      </c>
    </row>
    <row r="9388" spans="3:17" x14ac:dyDescent="0.25">
      <c r="C9388" s="125"/>
      <c r="D9388" s="122"/>
      <c r="E9388" s="4" t="s">
        <v>30</v>
      </c>
      <c r="F9388" s="5"/>
      <c r="G9388" s="6">
        <v>42</v>
      </c>
      <c r="H9388" s="7">
        <v>0</v>
      </c>
      <c r="I9388" s="1">
        <v>0</v>
      </c>
      <c r="J9388" s="1">
        <v>0</v>
      </c>
      <c r="K9388" s="1">
        <v>12</v>
      </c>
      <c r="L9388" s="1">
        <v>0</v>
      </c>
      <c r="M9388" s="1">
        <v>0</v>
      </c>
      <c r="N9388" s="1">
        <v>18</v>
      </c>
      <c r="O9388" s="1">
        <v>10</v>
      </c>
      <c r="P9388" s="1">
        <v>5</v>
      </c>
      <c r="Q9388" s="11">
        <v>4</v>
      </c>
    </row>
    <row r="9389" spans="3:17" x14ac:dyDescent="0.25">
      <c r="C9389" s="125"/>
      <c r="D9389" s="122"/>
      <c r="E9389" s="9"/>
      <c r="F9389" s="10"/>
      <c r="G9389" s="8">
        <v>100</v>
      </c>
      <c r="H9389" s="36">
        <v>0</v>
      </c>
      <c r="I9389" s="16">
        <v>0</v>
      </c>
      <c r="J9389" s="16">
        <v>0</v>
      </c>
      <c r="K9389" s="2">
        <v>28.571428571428999</v>
      </c>
      <c r="L9389" s="16">
        <v>0</v>
      </c>
      <c r="M9389" s="16">
        <v>0</v>
      </c>
      <c r="N9389" s="2">
        <v>42.857142857143003</v>
      </c>
      <c r="O9389" s="2">
        <v>23.809523809523998</v>
      </c>
      <c r="P9389" s="2">
        <v>11.904761904761999</v>
      </c>
      <c r="Q9389" s="14">
        <v>9.5238095238099998</v>
      </c>
    </row>
    <row r="9390" spans="3:17" x14ac:dyDescent="0.25">
      <c r="C9390" s="125"/>
      <c r="D9390" s="122"/>
      <c r="E9390" s="4" t="s">
        <v>31</v>
      </c>
      <c r="F9390" s="5"/>
      <c r="G9390" s="6">
        <v>12</v>
      </c>
      <c r="H9390" s="7">
        <v>0</v>
      </c>
      <c r="I9390" s="1">
        <v>0</v>
      </c>
      <c r="J9390" s="1">
        <v>0</v>
      </c>
      <c r="K9390" s="1">
        <v>2</v>
      </c>
      <c r="L9390" s="1">
        <v>1</v>
      </c>
      <c r="M9390" s="1">
        <v>0</v>
      </c>
      <c r="N9390" s="1">
        <v>1</v>
      </c>
      <c r="O9390" s="1">
        <v>6</v>
      </c>
      <c r="P9390" s="1">
        <v>1</v>
      </c>
      <c r="Q9390" s="11">
        <v>2</v>
      </c>
    </row>
    <row r="9391" spans="3:17" x14ac:dyDescent="0.25">
      <c r="C9391" s="125"/>
      <c r="D9391" s="122"/>
      <c r="E9391" s="9"/>
      <c r="F9391" s="10"/>
      <c r="G9391" s="8">
        <v>100</v>
      </c>
      <c r="H9391" s="36">
        <v>0</v>
      </c>
      <c r="I9391" s="16">
        <v>0</v>
      </c>
      <c r="J9391" s="16">
        <v>0</v>
      </c>
      <c r="K9391" s="2">
        <v>16.666666666666998</v>
      </c>
      <c r="L9391" s="2">
        <v>8.333333333333</v>
      </c>
      <c r="M9391" s="16">
        <v>0</v>
      </c>
      <c r="N9391" s="2">
        <v>8.333333333333</v>
      </c>
      <c r="O9391" s="2">
        <v>50</v>
      </c>
      <c r="P9391" s="2">
        <v>8.333333333333</v>
      </c>
      <c r="Q9391" s="14">
        <v>16.666666666666998</v>
      </c>
    </row>
    <row r="9392" spans="3:17" x14ac:dyDescent="0.25">
      <c r="C9392" s="125"/>
      <c r="D9392" s="122"/>
      <c r="E9392" s="4" t="s">
        <v>32</v>
      </c>
      <c r="F9392" s="5"/>
      <c r="G9392" s="6">
        <v>375</v>
      </c>
      <c r="H9392" s="7">
        <v>8</v>
      </c>
      <c r="I9392" s="1">
        <v>32</v>
      </c>
      <c r="J9392" s="1">
        <v>15</v>
      </c>
      <c r="K9392" s="1">
        <v>94</v>
      </c>
      <c r="L9392" s="1">
        <v>37</v>
      </c>
      <c r="M9392" s="1">
        <v>40</v>
      </c>
      <c r="N9392" s="1">
        <v>114</v>
      </c>
      <c r="O9392" s="1">
        <v>50</v>
      </c>
      <c r="P9392" s="1">
        <v>76</v>
      </c>
      <c r="Q9392" s="11">
        <v>9</v>
      </c>
    </row>
    <row r="9393" spans="3:17" x14ac:dyDescent="0.25">
      <c r="C9393" s="125"/>
      <c r="D9393" s="122"/>
      <c r="E9393" s="9"/>
      <c r="F9393" s="10"/>
      <c r="G9393" s="8">
        <v>100</v>
      </c>
      <c r="H9393" s="13">
        <v>2.1333333333329998</v>
      </c>
      <c r="I9393" s="2">
        <v>8.5333333333329993</v>
      </c>
      <c r="J9393" s="2">
        <v>4</v>
      </c>
      <c r="K9393" s="2">
        <v>25.066666666667</v>
      </c>
      <c r="L9393" s="2">
        <v>9.8666666666669993</v>
      </c>
      <c r="M9393" s="2">
        <v>10.666666666667</v>
      </c>
      <c r="N9393" s="2">
        <v>30.4</v>
      </c>
      <c r="O9393" s="2">
        <v>13.333333333333</v>
      </c>
      <c r="P9393" s="2">
        <v>20.266666666667</v>
      </c>
      <c r="Q9393" s="14">
        <v>2.4</v>
      </c>
    </row>
    <row r="9394" spans="3:17" x14ac:dyDescent="0.25">
      <c r="C9394" s="125"/>
      <c r="D9394" s="122"/>
      <c r="E9394" s="4" t="s">
        <v>33</v>
      </c>
      <c r="F9394" s="5"/>
      <c r="G9394" s="6">
        <v>362</v>
      </c>
      <c r="H9394" s="7">
        <v>6</v>
      </c>
      <c r="I9394" s="1">
        <v>18</v>
      </c>
      <c r="J9394" s="1">
        <v>9</v>
      </c>
      <c r="K9394" s="1">
        <v>89</v>
      </c>
      <c r="L9394" s="1">
        <v>15</v>
      </c>
      <c r="M9394" s="1">
        <v>24</v>
      </c>
      <c r="N9394" s="1">
        <v>135</v>
      </c>
      <c r="O9394" s="1">
        <v>42</v>
      </c>
      <c r="P9394" s="1">
        <v>74</v>
      </c>
      <c r="Q9394" s="11">
        <v>27</v>
      </c>
    </row>
    <row r="9395" spans="3:17" x14ac:dyDescent="0.25">
      <c r="C9395" s="125"/>
      <c r="D9395" s="122"/>
      <c r="E9395" s="9"/>
      <c r="F9395" s="10"/>
      <c r="G9395" s="8">
        <v>100</v>
      </c>
      <c r="H9395" s="13">
        <v>1.657458563536</v>
      </c>
      <c r="I9395" s="2">
        <v>4.9723756906079997</v>
      </c>
      <c r="J9395" s="2">
        <v>2.4861878453039998</v>
      </c>
      <c r="K9395" s="2">
        <v>24.585635359116001</v>
      </c>
      <c r="L9395" s="2">
        <v>4.1436464088399996</v>
      </c>
      <c r="M9395" s="2">
        <v>6.6298342541439998</v>
      </c>
      <c r="N9395" s="2">
        <v>37.292817679557999</v>
      </c>
      <c r="O9395" s="2">
        <v>11.602209944750999</v>
      </c>
      <c r="P9395" s="2">
        <v>20.441988950275999</v>
      </c>
      <c r="Q9395" s="14">
        <v>7.4585635359119999</v>
      </c>
    </row>
    <row r="9396" spans="3:17" x14ac:dyDescent="0.25">
      <c r="C9396" s="125"/>
      <c r="D9396" s="122"/>
      <c r="E9396" s="4" t="s">
        <v>34</v>
      </c>
      <c r="F9396" s="5"/>
      <c r="G9396" s="6">
        <v>159</v>
      </c>
      <c r="H9396" s="7">
        <v>0</v>
      </c>
      <c r="I9396" s="1">
        <v>1</v>
      </c>
      <c r="J9396" s="1">
        <v>0</v>
      </c>
      <c r="K9396" s="1">
        <v>48</v>
      </c>
      <c r="L9396" s="1">
        <v>6</v>
      </c>
      <c r="M9396" s="1">
        <v>1</v>
      </c>
      <c r="N9396" s="1">
        <v>48</v>
      </c>
      <c r="O9396" s="1">
        <v>46</v>
      </c>
      <c r="P9396" s="1">
        <v>17</v>
      </c>
      <c r="Q9396" s="11">
        <v>19</v>
      </c>
    </row>
    <row r="9397" spans="3:17" x14ac:dyDescent="0.25">
      <c r="C9397" s="125"/>
      <c r="D9397" s="122"/>
      <c r="E9397" s="9"/>
      <c r="F9397" s="10"/>
      <c r="G9397" s="8">
        <v>100</v>
      </c>
      <c r="H9397" s="36">
        <v>0</v>
      </c>
      <c r="I9397" s="2">
        <v>0.62893081761000003</v>
      </c>
      <c r="J9397" s="16">
        <v>0</v>
      </c>
      <c r="K9397" s="2">
        <v>30.188679245283002</v>
      </c>
      <c r="L9397" s="2">
        <v>3.7735849056599999</v>
      </c>
      <c r="M9397" s="2">
        <v>0.62893081761000003</v>
      </c>
      <c r="N9397" s="2">
        <v>30.188679245283002</v>
      </c>
      <c r="O9397" s="2">
        <v>28.930817610062999</v>
      </c>
      <c r="P9397" s="2">
        <v>10.691823899371</v>
      </c>
      <c r="Q9397" s="14">
        <v>11.949685534591</v>
      </c>
    </row>
    <row r="9398" spans="3:17" x14ac:dyDescent="0.25">
      <c r="C9398" s="125"/>
      <c r="D9398" s="122"/>
      <c r="E9398" s="4" t="s">
        <v>35</v>
      </c>
      <c r="F9398" s="5"/>
      <c r="G9398" s="6">
        <v>521</v>
      </c>
      <c r="H9398" s="7">
        <v>6</v>
      </c>
      <c r="I9398" s="1">
        <v>19</v>
      </c>
      <c r="J9398" s="1">
        <v>9</v>
      </c>
      <c r="K9398" s="1">
        <v>137</v>
      </c>
      <c r="L9398" s="1">
        <v>21</v>
      </c>
      <c r="M9398" s="1">
        <v>25</v>
      </c>
      <c r="N9398" s="1">
        <v>183</v>
      </c>
      <c r="O9398" s="1">
        <v>88</v>
      </c>
      <c r="P9398" s="1">
        <v>91</v>
      </c>
      <c r="Q9398" s="11">
        <v>46</v>
      </c>
    </row>
    <row r="9399" spans="3:17" x14ac:dyDescent="0.25">
      <c r="C9399" s="125"/>
      <c r="D9399" s="122"/>
      <c r="E9399" s="9"/>
      <c r="F9399" s="10"/>
      <c r="G9399" s="8">
        <v>100</v>
      </c>
      <c r="H9399" s="13">
        <v>1.151631477927</v>
      </c>
      <c r="I9399" s="2">
        <v>3.6468330134359999</v>
      </c>
      <c r="J9399" s="2">
        <v>1.727447216891</v>
      </c>
      <c r="K9399" s="2">
        <v>26.295585412668</v>
      </c>
      <c r="L9399" s="2">
        <v>4.0307101727449997</v>
      </c>
      <c r="M9399" s="2">
        <v>4.7984644913630001</v>
      </c>
      <c r="N9399" s="2">
        <v>35.124760076774997</v>
      </c>
      <c r="O9399" s="2">
        <v>16.890595009597</v>
      </c>
      <c r="P9399" s="2">
        <v>17.466410748560001</v>
      </c>
      <c r="Q9399" s="14">
        <v>8.8291746641070006</v>
      </c>
    </row>
    <row r="9400" spans="3:17" x14ac:dyDescent="0.25">
      <c r="C9400" s="121" t="s">
        <v>36</v>
      </c>
      <c r="D9400" s="121" t="s">
        <v>24</v>
      </c>
      <c r="E9400" s="18" t="s">
        <v>37</v>
      </c>
      <c r="F9400" s="17"/>
      <c r="G9400" s="19">
        <v>67</v>
      </c>
      <c r="H9400" s="21">
        <v>3</v>
      </c>
      <c r="I9400" s="3">
        <v>9</v>
      </c>
      <c r="J9400" s="3">
        <v>3</v>
      </c>
      <c r="K9400" s="3">
        <v>26</v>
      </c>
      <c r="L9400" s="3">
        <v>3</v>
      </c>
      <c r="M9400" s="3">
        <v>6</v>
      </c>
      <c r="N9400" s="3">
        <v>24</v>
      </c>
      <c r="O9400" s="3">
        <v>7</v>
      </c>
      <c r="P9400" s="3">
        <v>10</v>
      </c>
      <c r="Q9400" s="22">
        <v>0</v>
      </c>
    </row>
    <row r="9401" spans="3:17" x14ac:dyDescent="0.25">
      <c r="C9401" s="125"/>
      <c r="D9401" s="122"/>
      <c r="E9401" s="9"/>
      <c r="F9401" s="10"/>
      <c r="G9401" s="8">
        <v>100</v>
      </c>
      <c r="H9401" s="13">
        <v>4.477611940299</v>
      </c>
      <c r="I9401" s="2">
        <v>13.432835820896001</v>
      </c>
      <c r="J9401" s="2">
        <v>4.477611940299</v>
      </c>
      <c r="K9401" s="2">
        <v>38.805970149254001</v>
      </c>
      <c r="L9401" s="2">
        <v>4.477611940299</v>
      </c>
      <c r="M9401" s="2">
        <v>8.9552238805969999</v>
      </c>
      <c r="N9401" s="2">
        <v>35.820895522388</v>
      </c>
      <c r="O9401" s="2">
        <v>10.447761194030001</v>
      </c>
      <c r="P9401" s="2">
        <v>14.925373134328</v>
      </c>
      <c r="Q9401" s="32">
        <v>0</v>
      </c>
    </row>
    <row r="9402" spans="3:17" ht="25.2" x14ac:dyDescent="0.25">
      <c r="C9402" s="125"/>
      <c r="D9402" s="122"/>
      <c r="E9402" s="4" t="s">
        <v>38</v>
      </c>
      <c r="F9402" s="5"/>
      <c r="G9402" s="6">
        <v>1031</v>
      </c>
      <c r="H9402" s="7">
        <v>38</v>
      </c>
      <c r="I9402" s="1">
        <v>108</v>
      </c>
      <c r="J9402" s="1">
        <v>54</v>
      </c>
      <c r="K9402" s="1">
        <v>278</v>
      </c>
      <c r="L9402" s="1">
        <v>65</v>
      </c>
      <c r="M9402" s="1">
        <v>104</v>
      </c>
      <c r="N9402" s="1">
        <v>369</v>
      </c>
      <c r="O9402" s="1">
        <v>110</v>
      </c>
      <c r="P9402" s="1">
        <v>187</v>
      </c>
      <c r="Q9402" s="11">
        <v>49</v>
      </c>
    </row>
    <row r="9403" spans="3:17" x14ac:dyDescent="0.25">
      <c r="C9403" s="125"/>
      <c r="D9403" s="122"/>
      <c r="E9403" s="9"/>
      <c r="F9403" s="10"/>
      <c r="G9403" s="8">
        <v>100</v>
      </c>
      <c r="H9403" s="13">
        <v>3.6857419980600001</v>
      </c>
      <c r="I9403" s="2">
        <v>10.475266731329</v>
      </c>
      <c r="J9403" s="2">
        <v>5.2376333656640002</v>
      </c>
      <c r="K9403" s="2">
        <v>26.964112512124</v>
      </c>
      <c r="L9403" s="2">
        <v>6.3045586808919998</v>
      </c>
      <c r="M9403" s="2">
        <v>10.087293889428</v>
      </c>
      <c r="N9403" s="2">
        <v>35.790494665372997</v>
      </c>
      <c r="O9403" s="2">
        <v>10.669253152279</v>
      </c>
      <c r="P9403" s="2">
        <v>18.137730358875</v>
      </c>
      <c r="Q9403" s="14">
        <v>4.7526673132879997</v>
      </c>
    </row>
    <row r="9404" spans="3:17" ht="25.2" x14ac:dyDescent="0.25">
      <c r="C9404" s="125"/>
      <c r="D9404" s="122"/>
      <c r="E9404" s="4" t="s">
        <v>39</v>
      </c>
      <c r="F9404" s="5"/>
      <c r="G9404" s="6">
        <v>74</v>
      </c>
      <c r="H9404" s="7">
        <v>0</v>
      </c>
      <c r="I9404" s="1">
        <v>5</v>
      </c>
      <c r="J9404" s="1">
        <v>4</v>
      </c>
      <c r="K9404" s="1">
        <v>33</v>
      </c>
      <c r="L9404" s="1">
        <v>2</v>
      </c>
      <c r="M9404" s="1">
        <v>4</v>
      </c>
      <c r="N9404" s="1">
        <v>18</v>
      </c>
      <c r="O9404" s="1">
        <v>7</v>
      </c>
      <c r="P9404" s="1">
        <v>10</v>
      </c>
      <c r="Q9404" s="11">
        <v>4</v>
      </c>
    </row>
    <row r="9405" spans="3:17" x14ac:dyDescent="0.25">
      <c r="C9405" s="125"/>
      <c r="D9405" s="122"/>
      <c r="E9405" s="9"/>
      <c r="F9405" s="10"/>
      <c r="G9405" s="8">
        <v>100</v>
      </c>
      <c r="H9405" s="36">
        <v>0</v>
      </c>
      <c r="I9405" s="2">
        <v>6.7567567567570004</v>
      </c>
      <c r="J9405" s="2">
        <v>5.4054054054050003</v>
      </c>
      <c r="K9405" s="2">
        <v>44.594594594595002</v>
      </c>
      <c r="L9405" s="2">
        <v>2.7027027027030002</v>
      </c>
      <c r="M9405" s="2">
        <v>5.4054054054050003</v>
      </c>
      <c r="N9405" s="2">
        <v>24.324324324323999</v>
      </c>
      <c r="O9405" s="2">
        <v>9.4594594594589996</v>
      </c>
      <c r="P9405" s="2">
        <v>13.513513513514001</v>
      </c>
      <c r="Q9405" s="14">
        <v>5.4054054054050003</v>
      </c>
    </row>
    <row r="9406" spans="3:17" ht="25.2" x14ac:dyDescent="0.25">
      <c r="C9406" s="125"/>
      <c r="D9406" s="122"/>
      <c r="E9406" s="4" t="s">
        <v>40</v>
      </c>
      <c r="F9406" s="5"/>
      <c r="G9406" s="6">
        <v>370</v>
      </c>
      <c r="H9406" s="7">
        <v>8</v>
      </c>
      <c r="I9406" s="1">
        <v>15</v>
      </c>
      <c r="J9406" s="1">
        <v>5</v>
      </c>
      <c r="K9406" s="1">
        <v>92</v>
      </c>
      <c r="L9406" s="1">
        <v>6</v>
      </c>
      <c r="M9406" s="1">
        <v>22</v>
      </c>
      <c r="N9406" s="1">
        <v>133</v>
      </c>
      <c r="O9406" s="1">
        <v>71</v>
      </c>
      <c r="P9406" s="1">
        <v>57</v>
      </c>
      <c r="Q9406" s="11">
        <v>29</v>
      </c>
    </row>
    <row r="9407" spans="3:17" x14ac:dyDescent="0.25">
      <c r="C9407" s="125"/>
      <c r="D9407" s="122"/>
      <c r="E9407" s="9"/>
      <c r="F9407" s="10"/>
      <c r="G9407" s="8">
        <v>100</v>
      </c>
      <c r="H9407" s="13">
        <v>2.1621621621620002</v>
      </c>
      <c r="I9407" s="2">
        <v>4.0540540540540002</v>
      </c>
      <c r="J9407" s="2">
        <v>1.351351351351</v>
      </c>
      <c r="K9407" s="2">
        <v>24.864864864865002</v>
      </c>
      <c r="L9407" s="2">
        <v>1.6216216216220001</v>
      </c>
      <c r="M9407" s="2">
        <v>5.9459459459459998</v>
      </c>
      <c r="N9407" s="2">
        <v>35.945945945946001</v>
      </c>
      <c r="O9407" s="2">
        <v>19.189189189189001</v>
      </c>
      <c r="P9407" s="2">
        <v>15.405405405405</v>
      </c>
      <c r="Q9407" s="14">
        <v>7.8378378378380003</v>
      </c>
    </row>
    <row r="9408" spans="3:17" x14ac:dyDescent="0.25">
      <c r="C9408" s="125"/>
      <c r="D9408" s="122"/>
      <c r="E9408" s="4" t="s">
        <v>18</v>
      </c>
      <c r="F9408" s="5"/>
      <c r="G9408" s="6">
        <v>17</v>
      </c>
      <c r="H9408" s="7">
        <v>1</v>
      </c>
      <c r="I9408" s="1">
        <v>2</v>
      </c>
      <c r="J9408" s="1">
        <v>0</v>
      </c>
      <c r="K9408" s="1">
        <v>5</v>
      </c>
      <c r="L9408" s="1">
        <v>0</v>
      </c>
      <c r="M9408" s="1">
        <v>1</v>
      </c>
      <c r="N9408" s="1">
        <v>4</v>
      </c>
      <c r="O9408" s="1">
        <v>0</v>
      </c>
      <c r="P9408" s="1">
        <v>3</v>
      </c>
      <c r="Q9408" s="11">
        <v>3</v>
      </c>
    </row>
    <row r="9409" spans="3:17" x14ac:dyDescent="0.25">
      <c r="C9409" s="125"/>
      <c r="D9409" s="122"/>
      <c r="E9409" s="9"/>
      <c r="F9409" s="10"/>
      <c r="G9409" s="8">
        <v>100</v>
      </c>
      <c r="H9409" s="13">
        <v>5.8823529411760003</v>
      </c>
      <c r="I9409" s="2">
        <v>11.764705882353001</v>
      </c>
      <c r="J9409" s="16">
        <v>0</v>
      </c>
      <c r="K9409" s="2">
        <v>29.411764705882</v>
      </c>
      <c r="L9409" s="16">
        <v>0</v>
      </c>
      <c r="M9409" s="2">
        <v>5.8823529411760003</v>
      </c>
      <c r="N9409" s="2">
        <v>23.529411764706001</v>
      </c>
      <c r="O9409" s="16">
        <v>0</v>
      </c>
      <c r="P9409" s="2">
        <v>17.647058823529001</v>
      </c>
      <c r="Q9409" s="14">
        <v>17.647058823529001</v>
      </c>
    </row>
    <row r="9410" spans="3:17" x14ac:dyDescent="0.25">
      <c r="C9410" s="125"/>
      <c r="D9410" s="121" t="s">
        <v>21</v>
      </c>
      <c r="E9410" s="18" t="s">
        <v>37</v>
      </c>
      <c r="F9410" s="17"/>
      <c r="G9410" s="19">
        <v>41</v>
      </c>
      <c r="H9410" s="21">
        <v>3</v>
      </c>
      <c r="I9410" s="3">
        <v>6</v>
      </c>
      <c r="J9410" s="3">
        <v>3</v>
      </c>
      <c r="K9410" s="3">
        <v>16</v>
      </c>
      <c r="L9410" s="3">
        <v>0</v>
      </c>
      <c r="M9410" s="3">
        <v>3</v>
      </c>
      <c r="N9410" s="3">
        <v>13</v>
      </c>
      <c r="O9410" s="3">
        <v>3</v>
      </c>
      <c r="P9410" s="3">
        <v>8</v>
      </c>
      <c r="Q9410" s="22">
        <v>0</v>
      </c>
    </row>
    <row r="9411" spans="3:17" x14ac:dyDescent="0.25">
      <c r="C9411" s="125"/>
      <c r="D9411" s="122"/>
      <c r="E9411" s="9"/>
      <c r="F9411" s="10"/>
      <c r="G9411" s="8">
        <v>100</v>
      </c>
      <c r="H9411" s="13">
        <v>7.3170731707319998</v>
      </c>
      <c r="I9411" s="2">
        <v>14.634146341463</v>
      </c>
      <c r="J9411" s="2">
        <v>7.3170731707319998</v>
      </c>
      <c r="K9411" s="2">
        <v>39.024390243901998</v>
      </c>
      <c r="L9411" s="16">
        <v>0</v>
      </c>
      <c r="M9411" s="2">
        <v>7.3170731707319998</v>
      </c>
      <c r="N9411" s="2">
        <v>31.707317073171001</v>
      </c>
      <c r="O9411" s="2">
        <v>7.3170731707319998</v>
      </c>
      <c r="P9411" s="2">
        <v>19.512195121950999</v>
      </c>
      <c r="Q9411" s="32">
        <v>0</v>
      </c>
    </row>
    <row r="9412" spans="3:17" ht="25.2" x14ac:dyDescent="0.25">
      <c r="C9412" s="125"/>
      <c r="D9412" s="122"/>
      <c r="E9412" s="4" t="s">
        <v>38</v>
      </c>
      <c r="F9412" s="5"/>
      <c r="G9412" s="6">
        <v>543</v>
      </c>
      <c r="H9412" s="7">
        <v>30</v>
      </c>
      <c r="I9412" s="1">
        <v>75</v>
      </c>
      <c r="J9412" s="1">
        <v>37</v>
      </c>
      <c r="K9412" s="1">
        <v>158</v>
      </c>
      <c r="L9412" s="1">
        <v>18</v>
      </c>
      <c r="M9412" s="1">
        <v>62</v>
      </c>
      <c r="N9412" s="1">
        <v>209</v>
      </c>
      <c r="O9412" s="1">
        <v>45</v>
      </c>
      <c r="P9412" s="1">
        <v>85</v>
      </c>
      <c r="Q9412" s="11">
        <v>25</v>
      </c>
    </row>
    <row r="9413" spans="3:17" x14ac:dyDescent="0.25">
      <c r="C9413" s="125"/>
      <c r="D9413" s="122"/>
      <c r="E9413" s="9"/>
      <c r="F9413" s="10"/>
      <c r="G9413" s="8">
        <v>100</v>
      </c>
      <c r="H9413" s="13">
        <v>5.5248618784529997</v>
      </c>
      <c r="I9413" s="2">
        <v>13.812154696133</v>
      </c>
      <c r="J9413" s="2">
        <v>6.8139963167589999</v>
      </c>
      <c r="K9413" s="2">
        <v>29.097605893186</v>
      </c>
      <c r="L9413" s="2">
        <v>3.3149171270719999</v>
      </c>
      <c r="M9413" s="2">
        <v>11.418047882135999</v>
      </c>
      <c r="N9413" s="2">
        <v>38.489871086556001</v>
      </c>
      <c r="O9413" s="2">
        <v>8.2872928176799991</v>
      </c>
      <c r="P9413" s="2">
        <v>15.653775322284</v>
      </c>
      <c r="Q9413" s="14">
        <v>4.6040515653779996</v>
      </c>
    </row>
    <row r="9414" spans="3:17" ht="25.2" x14ac:dyDescent="0.25">
      <c r="C9414" s="125"/>
      <c r="D9414" s="122"/>
      <c r="E9414" s="4" t="s">
        <v>39</v>
      </c>
      <c r="F9414" s="5"/>
      <c r="G9414" s="6">
        <v>25</v>
      </c>
      <c r="H9414" s="7">
        <v>0</v>
      </c>
      <c r="I9414" s="1">
        <v>1</v>
      </c>
      <c r="J9414" s="1">
        <v>1</v>
      </c>
      <c r="K9414" s="1">
        <v>15</v>
      </c>
      <c r="L9414" s="1">
        <v>0</v>
      </c>
      <c r="M9414" s="1">
        <v>3</v>
      </c>
      <c r="N9414" s="1">
        <v>6</v>
      </c>
      <c r="O9414" s="1">
        <v>3</v>
      </c>
      <c r="P9414" s="1">
        <v>1</v>
      </c>
      <c r="Q9414" s="11">
        <v>1</v>
      </c>
    </row>
    <row r="9415" spans="3:17" x14ac:dyDescent="0.25">
      <c r="C9415" s="125"/>
      <c r="D9415" s="122"/>
      <c r="E9415" s="9"/>
      <c r="F9415" s="10"/>
      <c r="G9415" s="8">
        <v>100</v>
      </c>
      <c r="H9415" s="36">
        <v>0</v>
      </c>
      <c r="I9415" s="2">
        <v>4</v>
      </c>
      <c r="J9415" s="2">
        <v>4</v>
      </c>
      <c r="K9415" s="2">
        <v>60</v>
      </c>
      <c r="L9415" s="16">
        <v>0</v>
      </c>
      <c r="M9415" s="2">
        <v>12</v>
      </c>
      <c r="N9415" s="2">
        <v>24</v>
      </c>
      <c r="O9415" s="2">
        <v>12</v>
      </c>
      <c r="P9415" s="2">
        <v>4</v>
      </c>
      <c r="Q9415" s="14">
        <v>4</v>
      </c>
    </row>
    <row r="9416" spans="3:17" ht="25.2" x14ac:dyDescent="0.25">
      <c r="C9416" s="125"/>
      <c r="D9416" s="122"/>
      <c r="E9416" s="4" t="s">
        <v>40</v>
      </c>
      <c r="F9416" s="5"/>
      <c r="G9416" s="6">
        <v>46</v>
      </c>
      <c r="H9416" s="7">
        <v>2</v>
      </c>
      <c r="I9416" s="1">
        <v>5</v>
      </c>
      <c r="J9416" s="1">
        <v>1</v>
      </c>
      <c r="K9416" s="1">
        <v>11</v>
      </c>
      <c r="L9416" s="1">
        <v>0</v>
      </c>
      <c r="M9416" s="1">
        <v>3</v>
      </c>
      <c r="N9416" s="1">
        <v>21</v>
      </c>
      <c r="O9416" s="1">
        <v>6</v>
      </c>
      <c r="P9416" s="1">
        <v>6</v>
      </c>
      <c r="Q9416" s="11">
        <v>2</v>
      </c>
    </row>
    <row r="9417" spans="3:17" x14ac:dyDescent="0.25">
      <c r="C9417" s="125"/>
      <c r="D9417" s="122"/>
      <c r="E9417" s="9"/>
      <c r="F9417" s="10"/>
      <c r="G9417" s="8">
        <v>100</v>
      </c>
      <c r="H9417" s="13">
        <v>4.3478260869570002</v>
      </c>
      <c r="I9417" s="2">
        <v>10.869565217390999</v>
      </c>
      <c r="J9417" s="2">
        <v>2.1739130434780001</v>
      </c>
      <c r="K9417" s="2">
        <v>23.913043478260999</v>
      </c>
      <c r="L9417" s="16">
        <v>0</v>
      </c>
      <c r="M9417" s="2">
        <v>6.5217391304349999</v>
      </c>
      <c r="N9417" s="2">
        <v>45.652173913043001</v>
      </c>
      <c r="O9417" s="2">
        <v>13.04347826087</v>
      </c>
      <c r="P9417" s="2">
        <v>13.04347826087</v>
      </c>
      <c r="Q9417" s="14">
        <v>4.3478260869570002</v>
      </c>
    </row>
    <row r="9418" spans="3:17" x14ac:dyDescent="0.25">
      <c r="C9418" s="125"/>
      <c r="D9418" s="122"/>
      <c r="E9418" s="4" t="s">
        <v>18</v>
      </c>
      <c r="F9418" s="5"/>
      <c r="G9418" s="6">
        <v>8</v>
      </c>
      <c r="H9418" s="7">
        <v>1</v>
      </c>
      <c r="I9418" s="1">
        <v>1</v>
      </c>
      <c r="J9418" s="1">
        <v>0</v>
      </c>
      <c r="K9418" s="1">
        <v>3</v>
      </c>
      <c r="L9418" s="1">
        <v>0</v>
      </c>
      <c r="M9418" s="1">
        <v>1</v>
      </c>
      <c r="N9418" s="1">
        <v>2</v>
      </c>
      <c r="O9418" s="1">
        <v>0</v>
      </c>
      <c r="P9418" s="1">
        <v>0</v>
      </c>
      <c r="Q9418" s="11">
        <v>2</v>
      </c>
    </row>
    <row r="9419" spans="3:17" x14ac:dyDescent="0.25">
      <c r="C9419" s="125"/>
      <c r="D9419" s="122"/>
      <c r="E9419" s="9"/>
      <c r="F9419" s="10"/>
      <c r="G9419" s="8">
        <v>100</v>
      </c>
      <c r="H9419" s="13">
        <v>12.5</v>
      </c>
      <c r="I9419" s="2">
        <v>12.5</v>
      </c>
      <c r="J9419" s="16">
        <v>0</v>
      </c>
      <c r="K9419" s="2">
        <v>37.5</v>
      </c>
      <c r="L9419" s="16">
        <v>0</v>
      </c>
      <c r="M9419" s="2">
        <v>12.5</v>
      </c>
      <c r="N9419" s="2">
        <v>25</v>
      </c>
      <c r="O9419" s="16">
        <v>0</v>
      </c>
      <c r="P9419" s="16">
        <v>0</v>
      </c>
      <c r="Q9419" s="14">
        <v>25</v>
      </c>
    </row>
    <row r="9420" spans="3:17" x14ac:dyDescent="0.25">
      <c r="C9420" s="125"/>
      <c r="D9420" s="121" t="s">
        <v>22</v>
      </c>
      <c r="E9420" s="18" t="s">
        <v>37</v>
      </c>
      <c r="F9420" s="17"/>
      <c r="G9420" s="19">
        <v>26</v>
      </c>
      <c r="H9420" s="21">
        <v>0</v>
      </c>
      <c r="I9420" s="3">
        <v>3</v>
      </c>
      <c r="J9420" s="3">
        <v>0</v>
      </c>
      <c r="K9420" s="3">
        <v>10</v>
      </c>
      <c r="L9420" s="3">
        <v>3</v>
      </c>
      <c r="M9420" s="3">
        <v>3</v>
      </c>
      <c r="N9420" s="3">
        <v>11</v>
      </c>
      <c r="O9420" s="3">
        <v>4</v>
      </c>
      <c r="P9420" s="3">
        <v>2</v>
      </c>
      <c r="Q9420" s="22">
        <v>0</v>
      </c>
    </row>
    <row r="9421" spans="3:17" x14ac:dyDescent="0.25">
      <c r="C9421" s="125"/>
      <c r="D9421" s="122"/>
      <c r="E9421" s="9"/>
      <c r="F9421" s="10"/>
      <c r="G9421" s="8">
        <v>100</v>
      </c>
      <c r="H9421" s="36">
        <v>0</v>
      </c>
      <c r="I9421" s="2">
        <v>11.538461538462</v>
      </c>
      <c r="J9421" s="16">
        <v>0</v>
      </c>
      <c r="K9421" s="2">
        <v>38.461538461537998</v>
      </c>
      <c r="L9421" s="2">
        <v>11.538461538462</v>
      </c>
      <c r="M9421" s="2">
        <v>11.538461538462</v>
      </c>
      <c r="N9421" s="2">
        <v>42.307692307692001</v>
      </c>
      <c r="O9421" s="2">
        <v>15.384615384615</v>
      </c>
      <c r="P9421" s="2">
        <v>7.6923076923079998</v>
      </c>
      <c r="Q9421" s="32">
        <v>0</v>
      </c>
    </row>
    <row r="9422" spans="3:17" ht="25.2" x14ac:dyDescent="0.25">
      <c r="C9422" s="125"/>
      <c r="D9422" s="122"/>
      <c r="E9422" s="4" t="s">
        <v>38</v>
      </c>
      <c r="F9422" s="5"/>
      <c r="G9422" s="6">
        <v>488</v>
      </c>
      <c r="H9422" s="7">
        <v>8</v>
      </c>
      <c r="I9422" s="1">
        <v>33</v>
      </c>
      <c r="J9422" s="1">
        <v>17</v>
      </c>
      <c r="K9422" s="1">
        <v>120</v>
      </c>
      <c r="L9422" s="1">
        <v>47</v>
      </c>
      <c r="M9422" s="1">
        <v>42</v>
      </c>
      <c r="N9422" s="1">
        <v>160</v>
      </c>
      <c r="O9422" s="1">
        <v>65</v>
      </c>
      <c r="P9422" s="1">
        <v>102</v>
      </c>
      <c r="Q9422" s="11">
        <v>24</v>
      </c>
    </row>
    <row r="9423" spans="3:17" x14ac:dyDescent="0.25">
      <c r="C9423" s="125"/>
      <c r="D9423" s="122"/>
      <c r="E9423" s="9"/>
      <c r="F9423" s="10"/>
      <c r="G9423" s="8">
        <v>100</v>
      </c>
      <c r="H9423" s="13">
        <v>1.6393442622950001</v>
      </c>
      <c r="I9423" s="2">
        <v>6.7622950819670002</v>
      </c>
      <c r="J9423" s="2">
        <v>3.4836065573770001</v>
      </c>
      <c r="K9423" s="2">
        <v>24.590163934425998</v>
      </c>
      <c r="L9423" s="2">
        <v>9.6311475409839993</v>
      </c>
      <c r="M9423" s="2">
        <v>8.6065573770490005</v>
      </c>
      <c r="N9423" s="2">
        <v>32.786885245901999</v>
      </c>
      <c r="O9423" s="2">
        <v>13.319672131148</v>
      </c>
      <c r="P9423" s="2">
        <v>20.901639344262001</v>
      </c>
      <c r="Q9423" s="14">
        <v>4.918032786885</v>
      </c>
    </row>
    <row r="9424" spans="3:17" ht="25.2" x14ac:dyDescent="0.25">
      <c r="C9424" s="125"/>
      <c r="D9424" s="122"/>
      <c r="E9424" s="4" t="s">
        <v>39</v>
      </c>
      <c r="F9424" s="5"/>
      <c r="G9424" s="6">
        <v>49</v>
      </c>
      <c r="H9424" s="7">
        <v>0</v>
      </c>
      <c r="I9424" s="1">
        <v>4</v>
      </c>
      <c r="J9424" s="1">
        <v>3</v>
      </c>
      <c r="K9424" s="1">
        <v>18</v>
      </c>
      <c r="L9424" s="1">
        <v>2</v>
      </c>
      <c r="M9424" s="1">
        <v>1</v>
      </c>
      <c r="N9424" s="1">
        <v>12</v>
      </c>
      <c r="O9424" s="1">
        <v>4</v>
      </c>
      <c r="P9424" s="1">
        <v>9</v>
      </c>
      <c r="Q9424" s="11">
        <v>3</v>
      </c>
    </row>
    <row r="9425" spans="3:17" x14ac:dyDescent="0.25">
      <c r="C9425" s="125"/>
      <c r="D9425" s="122"/>
      <c r="E9425" s="9"/>
      <c r="F9425" s="10"/>
      <c r="G9425" s="8">
        <v>100</v>
      </c>
      <c r="H9425" s="36">
        <v>0</v>
      </c>
      <c r="I9425" s="2">
        <v>8.1632653061219997</v>
      </c>
      <c r="J9425" s="2">
        <v>6.1224489795919999</v>
      </c>
      <c r="K9425" s="2">
        <v>36.734693877551003</v>
      </c>
      <c r="L9425" s="2">
        <v>4.0816326530609999</v>
      </c>
      <c r="M9425" s="2">
        <v>2.040816326531</v>
      </c>
      <c r="N9425" s="2">
        <v>24.489795918367001</v>
      </c>
      <c r="O9425" s="2">
        <v>8.1632653061219997</v>
      </c>
      <c r="P9425" s="2">
        <v>18.367346938775999</v>
      </c>
      <c r="Q9425" s="14">
        <v>6.1224489795919999</v>
      </c>
    </row>
    <row r="9426" spans="3:17" ht="25.2" x14ac:dyDescent="0.25">
      <c r="C9426" s="125"/>
      <c r="D9426" s="122"/>
      <c r="E9426" s="4" t="s">
        <v>40</v>
      </c>
      <c r="F9426" s="5"/>
      <c r="G9426" s="6">
        <v>324</v>
      </c>
      <c r="H9426" s="7">
        <v>6</v>
      </c>
      <c r="I9426" s="1">
        <v>10</v>
      </c>
      <c r="J9426" s="1">
        <v>4</v>
      </c>
      <c r="K9426" s="1">
        <v>81</v>
      </c>
      <c r="L9426" s="1">
        <v>6</v>
      </c>
      <c r="M9426" s="1">
        <v>19</v>
      </c>
      <c r="N9426" s="1">
        <v>112</v>
      </c>
      <c r="O9426" s="1">
        <v>65</v>
      </c>
      <c r="P9426" s="1">
        <v>51</v>
      </c>
      <c r="Q9426" s="11">
        <v>27</v>
      </c>
    </row>
    <row r="9427" spans="3:17" x14ac:dyDescent="0.25">
      <c r="C9427" s="125"/>
      <c r="D9427" s="122"/>
      <c r="E9427" s="9"/>
      <c r="F9427" s="10"/>
      <c r="G9427" s="8">
        <v>100</v>
      </c>
      <c r="H9427" s="13">
        <v>1.851851851852</v>
      </c>
      <c r="I9427" s="2">
        <v>3.086419753086</v>
      </c>
      <c r="J9427" s="2">
        <v>1.2345679012349999</v>
      </c>
      <c r="K9427" s="2">
        <v>25</v>
      </c>
      <c r="L9427" s="2">
        <v>1.851851851852</v>
      </c>
      <c r="M9427" s="2">
        <v>5.8641975308639998</v>
      </c>
      <c r="N9427" s="2">
        <v>34.567901234567998</v>
      </c>
      <c r="O9427" s="2">
        <v>20.061728395062001</v>
      </c>
      <c r="P9427" s="2">
        <v>15.740740740741</v>
      </c>
      <c r="Q9427" s="14">
        <v>8.333333333333</v>
      </c>
    </row>
    <row r="9428" spans="3:17" x14ac:dyDescent="0.25">
      <c r="C9428" s="125"/>
      <c r="D9428" s="122"/>
      <c r="E9428" s="4" t="s">
        <v>18</v>
      </c>
      <c r="F9428" s="5"/>
      <c r="G9428" s="6">
        <v>9</v>
      </c>
      <c r="H9428" s="7">
        <v>0</v>
      </c>
      <c r="I9428" s="1">
        <v>1</v>
      </c>
      <c r="J9428" s="1">
        <v>0</v>
      </c>
      <c r="K9428" s="1">
        <v>2</v>
      </c>
      <c r="L9428" s="1">
        <v>0</v>
      </c>
      <c r="M9428" s="1">
        <v>0</v>
      </c>
      <c r="N9428" s="1">
        <v>2</v>
      </c>
      <c r="O9428" s="1">
        <v>0</v>
      </c>
      <c r="P9428" s="1">
        <v>3</v>
      </c>
      <c r="Q9428" s="11">
        <v>1</v>
      </c>
    </row>
    <row r="9429" spans="3:17" x14ac:dyDescent="0.25">
      <c r="C9429" s="125"/>
      <c r="D9429" s="122"/>
      <c r="E9429" s="9"/>
      <c r="F9429" s="10"/>
      <c r="G9429" s="8">
        <v>100</v>
      </c>
      <c r="H9429" s="36">
        <v>0</v>
      </c>
      <c r="I9429" s="2">
        <v>11.111111111111001</v>
      </c>
      <c r="J9429" s="16">
        <v>0</v>
      </c>
      <c r="K9429" s="2">
        <v>22.222222222222001</v>
      </c>
      <c r="L9429" s="16">
        <v>0</v>
      </c>
      <c r="M9429" s="16">
        <v>0</v>
      </c>
      <c r="N9429" s="2">
        <v>22.222222222222001</v>
      </c>
      <c r="O9429" s="16">
        <v>0</v>
      </c>
      <c r="P9429" s="2">
        <v>33.333333333333002</v>
      </c>
      <c r="Q9429" s="14">
        <v>11.111111111111001</v>
      </c>
    </row>
    <row r="9430" spans="3:17" ht="25.2" x14ac:dyDescent="0.25">
      <c r="C9430" s="121" t="s">
        <v>41</v>
      </c>
      <c r="D9430" s="119" t="s">
        <v>20</v>
      </c>
      <c r="E9430" s="18" t="s">
        <v>42</v>
      </c>
      <c r="F9430" s="17"/>
      <c r="G9430" s="19">
        <v>253</v>
      </c>
      <c r="H9430" s="21">
        <v>7</v>
      </c>
      <c r="I9430" s="3">
        <v>16</v>
      </c>
      <c r="J9430" s="3">
        <v>9</v>
      </c>
      <c r="K9430" s="3">
        <v>79</v>
      </c>
      <c r="L9430" s="3">
        <v>3</v>
      </c>
      <c r="M9430" s="3">
        <v>20</v>
      </c>
      <c r="N9430" s="3">
        <v>96</v>
      </c>
      <c r="O9430" s="3">
        <v>38</v>
      </c>
      <c r="P9430" s="3">
        <v>29</v>
      </c>
      <c r="Q9430" s="22">
        <v>18</v>
      </c>
    </row>
    <row r="9431" spans="3:17" x14ac:dyDescent="0.25">
      <c r="C9431" s="125"/>
      <c r="D9431" s="120"/>
      <c r="E9431" s="9"/>
      <c r="F9431" s="10"/>
      <c r="G9431" s="8">
        <v>100</v>
      </c>
      <c r="H9431" s="13">
        <v>2.7667984189719999</v>
      </c>
      <c r="I9431" s="2">
        <v>6.3241106719370004</v>
      </c>
      <c r="J9431" s="2">
        <v>3.557312252964</v>
      </c>
      <c r="K9431" s="2">
        <v>31.225296442687998</v>
      </c>
      <c r="L9431" s="2">
        <v>1.185770750988</v>
      </c>
      <c r="M9431" s="2">
        <v>7.9051383399209998</v>
      </c>
      <c r="N9431" s="2">
        <v>37.944664031621002</v>
      </c>
      <c r="O9431" s="2">
        <v>15.01976284585</v>
      </c>
      <c r="P9431" s="2">
        <v>11.462450592885</v>
      </c>
      <c r="Q9431" s="14">
        <v>7.1146245059290001</v>
      </c>
    </row>
    <row r="9432" spans="3:17" ht="25.2" x14ac:dyDescent="0.25">
      <c r="C9432" s="125"/>
      <c r="D9432" s="120"/>
      <c r="E9432" s="4" t="s">
        <v>43</v>
      </c>
      <c r="F9432" s="5"/>
      <c r="G9432" s="6">
        <v>989</v>
      </c>
      <c r="H9432" s="7">
        <v>38</v>
      </c>
      <c r="I9432" s="1">
        <v>105</v>
      </c>
      <c r="J9432" s="1">
        <v>53</v>
      </c>
      <c r="K9432" s="1">
        <v>266</v>
      </c>
      <c r="L9432" s="1">
        <v>62</v>
      </c>
      <c r="M9432" s="1">
        <v>102</v>
      </c>
      <c r="N9432" s="1">
        <v>361</v>
      </c>
      <c r="O9432" s="1">
        <v>102</v>
      </c>
      <c r="P9432" s="1">
        <v>180</v>
      </c>
      <c r="Q9432" s="11">
        <v>42</v>
      </c>
    </row>
    <row r="9433" spans="3:17" x14ac:dyDescent="0.25">
      <c r="C9433" s="125"/>
      <c r="D9433" s="120"/>
      <c r="E9433" s="9"/>
      <c r="F9433" s="10"/>
      <c r="G9433" s="8">
        <v>100</v>
      </c>
      <c r="H9433" s="13">
        <v>3.8422649140549998</v>
      </c>
      <c r="I9433" s="2">
        <v>10.61678463094</v>
      </c>
      <c r="J9433" s="2">
        <v>5.3589484327600001</v>
      </c>
      <c r="K9433" s="2">
        <v>26.895854398381999</v>
      </c>
      <c r="L9433" s="2">
        <v>6.2689585439839997</v>
      </c>
      <c r="M9433" s="2">
        <v>10.313447927199</v>
      </c>
      <c r="N9433" s="2">
        <v>36.501516683519</v>
      </c>
      <c r="O9433" s="2">
        <v>10.313447927199</v>
      </c>
      <c r="P9433" s="2">
        <v>18.200202224468999</v>
      </c>
      <c r="Q9433" s="14">
        <v>4.2467138523759997</v>
      </c>
    </row>
    <row r="9434" spans="3:17" ht="25.2" x14ac:dyDescent="0.25">
      <c r="C9434" s="125"/>
      <c r="D9434" s="120"/>
      <c r="E9434" s="4" t="s">
        <v>44</v>
      </c>
      <c r="F9434" s="5"/>
      <c r="G9434" s="6">
        <v>44</v>
      </c>
      <c r="H9434" s="7">
        <v>2</v>
      </c>
      <c r="I9434" s="1">
        <v>6</v>
      </c>
      <c r="J9434" s="1">
        <v>4</v>
      </c>
      <c r="K9434" s="1">
        <v>8</v>
      </c>
      <c r="L9434" s="1">
        <v>20</v>
      </c>
      <c r="M9434" s="1">
        <v>3</v>
      </c>
      <c r="N9434" s="1">
        <v>14</v>
      </c>
      <c r="O9434" s="1">
        <v>3</v>
      </c>
      <c r="P9434" s="1">
        <v>6</v>
      </c>
      <c r="Q9434" s="11">
        <v>2</v>
      </c>
    </row>
    <row r="9435" spans="3:17" x14ac:dyDescent="0.25">
      <c r="C9435" s="125"/>
      <c r="D9435" s="120"/>
      <c r="E9435" s="9"/>
      <c r="F9435" s="10"/>
      <c r="G9435" s="8">
        <v>100</v>
      </c>
      <c r="H9435" s="13">
        <v>4.5454545454549997</v>
      </c>
      <c r="I9435" s="2">
        <v>13.636363636364001</v>
      </c>
      <c r="J9435" s="2">
        <v>9.0909090909089993</v>
      </c>
      <c r="K9435" s="2">
        <v>18.181818181817999</v>
      </c>
      <c r="L9435" s="2">
        <v>45.454545454544999</v>
      </c>
      <c r="M9435" s="2">
        <v>6.8181818181820004</v>
      </c>
      <c r="N9435" s="2">
        <v>31.818181818182001</v>
      </c>
      <c r="O9435" s="2">
        <v>6.8181818181820004</v>
      </c>
      <c r="P9435" s="2">
        <v>13.636363636364001</v>
      </c>
      <c r="Q9435" s="14">
        <v>4.5454545454549997</v>
      </c>
    </row>
    <row r="9436" spans="3:17" ht="25.2" x14ac:dyDescent="0.25">
      <c r="C9436" s="125"/>
      <c r="D9436" s="120"/>
      <c r="E9436" s="4" t="s">
        <v>45</v>
      </c>
      <c r="F9436" s="5"/>
      <c r="G9436" s="6">
        <v>625</v>
      </c>
      <c r="H9436" s="7">
        <v>16</v>
      </c>
      <c r="I9436" s="1">
        <v>58</v>
      </c>
      <c r="J9436" s="1">
        <v>26</v>
      </c>
      <c r="K9436" s="1">
        <v>179</v>
      </c>
      <c r="L9436" s="1">
        <v>29</v>
      </c>
      <c r="M9436" s="1">
        <v>50</v>
      </c>
      <c r="N9436" s="1">
        <v>180</v>
      </c>
      <c r="O9436" s="1">
        <v>84</v>
      </c>
      <c r="P9436" s="1">
        <v>120</v>
      </c>
      <c r="Q9436" s="11">
        <v>35</v>
      </c>
    </row>
    <row r="9437" spans="3:17" x14ac:dyDescent="0.25">
      <c r="C9437" s="125"/>
      <c r="D9437" s="120"/>
      <c r="E9437" s="9"/>
      <c r="F9437" s="10"/>
      <c r="G9437" s="8">
        <v>100</v>
      </c>
      <c r="H9437" s="13">
        <v>2.56</v>
      </c>
      <c r="I9437" s="2">
        <v>9.2799999999999994</v>
      </c>
      <c r="J9437" s="2">
        <v>4.16</v>
      </c>
      <c r="K9437" s="2">
        <v>28.64</v>
      </c>
      <c r="L9437" s="2">
        <v>4.6399999999999997</v>
      </c>
      <c r="M9437" s="2">
        <v>8</v>
      </c>
      <c r="N9437" s="2">
        <v>28.8</v>
      </c>
      <c r="O9437" s="2">
        <v>13.44</v>
      </c>
      <c r="P9437" s="2">
        <v>19.2</v>
      </c>
      <c r="Q9437" s="14">
        <v>5.6</v>
      </c>
    </row>
    <row r="9438" spans="3:17" ht="25.2" x14ac:dyDescent="0.25">
      <c r="C9438" s="125"/>
      <c r="D9438" s="120"/>
      <c r="E9438" s="4" t="s">
        <v>46</v>
      </c>
      <c r="F9438" s="5"/>
      <c r="G9438" s="6">
        <v>62</v>
      </c>
      <c r="H9438" s="7">
        <v>2</v>
      </c>
      <c r="I9438" s="1">
        <v>3</v>
      </c>
      <c r="J9438" s="1">
        <v>0</v>
      </c>
      <c r="K9438" s="1">
        <v>21</v>
      </c>
      <c r="L9438" s="1">
        <v>2</v>
      </c>
      <c r="M9438" s="1">
        <v>4</v>
      </c>
      <c r="N9438" s="1">
        <v>23</v>
      </c>
      <c r="O9438" s="1">
        <v>13</v>
      </c>
      <c r="P9438" s="1">
        <v>8</v>
      </c>
      <c r="Q9438" s="11">
        <v>3</v>
      </c>
    </row>
    <row r="9439" spans="3:17" x14ac:dyDescent="0.25">
      <c r="C9439" s="125"/>
      <c r="D9439" s="120"/>
      <c r="E9439" s="9"/>
      <c r="F9439" s="10"/>
      <c r="G9439" s="8">
        <v>100</v>
      </c>
      <c r="H9439" s="13">
        <v>3.2258064516129998</v>
      </c>
      <c r="I9439" s="2">
        <v>4.8387096774189997</v>
      </c>
      <c r="J9439" s="16">
        <v>0</v>
      </c>
      <c r="K9439" s="2">
        <v>33.870967741934997</v>
      </c>
      <c r="L9439" s="2">
        <v>3.2258064516129998</v>
      </c>
      <c r="M9439" s="2">
        <v>6.4516129032259997</v>
      </c>
      <c r="N9439" s="2">
        <v>37.096774193548001</v>
      </c>
      <c r="O9439" s="2">
        <v>20.967741935484</v>
      </c>
      <c r="P9439" s="2">
        <v>12.903225806451999</v>
      </c>
      <c r="Q9439" s="14">
        <v>4.8387096774189997</v>
      </c>
    </row>
    <row r="9440" spans="3:17" x14ac:dyDescent="0.25">
      <c r="C9440" s="125"/>
      <c r="D9440" s="120"/>
      <c r="E9440" s="4" t="s">
        <v>18</v>
      </c>
      <c r="F9440" s="5"/>
      <c r="G9440" s="6">
        <v>9</v>
      </c>
      <c r="H9440" s="7">
        <v>0</v>
      </c>
      <c r="I9440" s="1">
        <v>0</v>
      </c>
      <c r="J9440" s="1">
        <v>0</v>
      </c>
      <c r="K9440" s="1">
        <v>4</v>
      </c>
      <c r="L9440" s="1">
        <v>0</v>
      </c>
      <c r="M9440" s="1">
        <v>2</v>
      </c>
      <c r="N9440" s="1">
        <v>4</v>
      </c>
      <c r="O9440" s="1">
        <v>0</v>
      </c>
      <c r="P9440" s="1">
        <v>0</v>
      </c>
      <c r="Q9440" s="11">
        <v>1</v>
      </c>
    </row>
    <row r="9441" spans="3:17" x14ac:dyDescent="0.25">
      <c r="C9441" s="125"/>
      <c r="D9441" s="120"/>
      <c r="E9441" s="9"/>
      <c r="F9441" s="10"/>
      <c r="G9441" s="8">
        <v>100</v>
      </c>
      <c r="H9441" s="36">
        <v>0</v>
      </c>
      <c r="I9441" s="16">
        <v>0</v>
      </c>
      <c r="J9441" s="16">
        <v>0</v>
      </c>
      <c r="K9441" s="2">
        <v>44.444444444444002</v>
      </c>
      <c r="L9441" s="16">
        <v>0</v>
      </c>
      <c r="M9441" s="2">
        <v>22.222222222222001</v>
      </c>
      <c r="N9441" s="2">
        <v>44.444444444444002</v>
      </c>
      <c r="O9441" s="16">
        <v>0</v>
      </c>
      <c r="P9441" s="16">
        <v>0</v>
      </c>
      <c r="Q9441" s="14">
        <v>11.111111111111001</v>
      </c>
    </row>
    <row r="9442" spans="3:17" x14ac:dyDescent="0.25">
      <c r="C9442" s="121" t="s">
        <v>47</v>
      </c>
      <c r="D9442" s="119" t="s">
        <v>20</v>
      </c>
      <c r="E9442" s="18" t="s">
        <v>48</v>
      </c>
      <c r="F9442" s="17"/>
      <c r="G9442" s="19">
        <v>253</v>
      </c>
      <c r="H9442" s="21">
        <v>7</v>
      </c>
      <c r="I9442" s="3">
        <v>16</v>
      </c>
      <c r="J9442" s="3">
        <v>9</v>
      </c>
      <c r="K9442" s="3">
        <v>79</v>
      </c>
      <c r="L9442" s="3">
        <v>3</v>
      </c>
      <c r="M9442" s="3">
        <v>20</v>
      </c>
      <c r="N9442" s="3">
        <v>96</v>
      </c>
      <c r="O9442" s="3">
        <v>38</v>
      </c>
      <c r="P9442" s="3">
        <v>29</v>
      </c>
      <c r="Q9442" s="22">
        <v>18</v>
      </c>
    </row>
    <row r="9443" spans="3:17" x14ac:dyDescent="0.25">
      <c r="C9443" s="125"/>
      <c r="D9443" s="120"/>
      <c r="E9443" s="9"/>
      <c r="F9443" s="10"/>
      <c r="G9443" s="8">
        <v>100</v>
      </c>
      <c r="H9443" s="13">
        <v>2.7667984189719999</v>
      </c>
      <c r="I9443" s="2">
        <v>6.3241106719370004</v>
      </c>
      <c r="J9443" s="2">
        <v>3.557312252964</v>
      </c>
      <c r="K9443" s="2">
        <v>31.225296442687998</v>
      </c>
      <c r="L9443" s="2">
        <v>1.185770750988</v>
      </c>
      <c r="M9443" s="2">
        <v>7.9051383399209998</v>
      </c>
      <c r="N9443" s="2">
        <v>37.944664031621002</v>
      </c>
      <c r="O9443" s="2">
        <v>15.01976284585</v>
      </c>
      <c r="P9443" s="2">
        <v>11.462450592885</v>
      </c>
      <c r="Q9443" s="14">
        <v>7.1146245059290001</v>
      </c>
    </row>
    <row r="9444" spans="3:17" x14ac:dyDescent="0.25">
      <c r="C9444" s="125"/>
      <c r="D9444" s="120"/>
      <c r="E9444" s="4" t="s">
        <v>49</v>
      </c>
      <c r="F9444" s="5"/>
      <c r="G9444" s="6">
        <v>754</v>
      </c>
      <c r="H9444" s="7">
        <v>25</v>
      </c>
      <c r="I9444" s="1">
        <v>67</v>
      </c>
      <c r="J9444" s="1">
        <v>32</v>
      </c>
      <c r="K9444" s="1">
        <v>200</v>
      </c>
      <c r="L9444" s="1">
        <v>35</v>
      </c>
      <c r="M9444" s="1">
        <v>70</v>
      </c>
      <c r="N9444" s="1">
        <v>293</v>
      </c>
      <c r="O9444" s="1">
        <v>86</v>
      </c>
      <c r="P9444" s="1">
        <v>134</v>
      </c>
      <c r="Q9444" s="11">
        <v>36</v>
      </c>
    </row>
    <row r="9445" spans="3:17" x14ac:dyDescent="0.25">
      <c r="C9445" s="125"/>
      <c r="D9445" s="120"/>
      <c r="E9445" s="9"/>
      <c r="F9445" s="10"/>
      <c r="G9445" s="8">
        <v>100</v>
      </c>
      <c r="H9445" s="13">
        <v>3.3156498673739998</v>
      </c>
      <c r="I9445" s="2">
        <v>8.8859416445619992</v>
      </c>
      <c r="J9445" s="2">
        <v>4.2440318302389999</v>
      </c>
      <c r="K9445" s="2">
        <v>26.525198938991998</v>
      </c>
      <c r="L9445" s="2">
        <v>4.6419098143240003</v>
      </c>
      <c r="M9445" s="2">
        <v>9.2838196286470005</v>
      </c>
      <c r="N9445" s="2">
        <v>38.859416445622998</v>
      </c>
      <c r="O9445" s="2">
        <v>11.405835543766999</v>
      </c>
      <c r="P9445" s="2">
        <v>17.771883289125</v>
      </c>
      <c r="Q9445" s="14">
        <v>4.7745358090190004</v>
      </c>
    </row>
    <row r="9446" spans="3:17" x14ac:dyDescent="0.25">
      <c r="C9446" s="125"/>
      <c r="D9446" s="120"/>
      <c r="E9446" s="4" t="s">
        <v>50</v>
      </c>
      <c r="F9446" s="5"/>
      <c r="G9446" s="6">
        <v>301</v>
      </c>
      <c r="H9446" s="7">
        <v>9</v>
      </c>
      <c r="I9446" s="1">
        <v>33</v>
      </c>
      <c r="J9446" s="1">
        <v>15</v>
      </c>
      <c r="K9446" s="1">
        <v>81</v>
      </c>
      <c r="L9446" s="1">
        <v>25</v>
      </c>
      <c r="M9446" s="1">
        <v>30</v>
      </c>
      <c r="N9446" s="1">
        <v>89</v>
      </c>
      <c r="O9446" s="1">
        <v>41</v>
      </c>
      <c r="P9446" s="1">
        <v>61</v>
      </c>
      <c r="Q9446" s="11">
        <v>10</v>
      </c>
    </row>
    <row r="9447" spans="3:17" x14ac:dyDescent="0.25">
      <c r="C9447" s="125"/>
      <c r="D9447" s="120"/>
      <c r="E9447" s="9"/>
      <c r="F9447" s="10"/>
      <c r="G9447" s="8">
        <v>100</v>
      </c>
      <c r="H9447" s="13">
        <v>2.9900332225909998</v>
      </c>
      <c r="I9447" s="2">
        <v>10.963455149502</v>
      </c>
      <c r="J9447" s="2">
        <v>4.9833887043190002</v>
      </c>
      <c r="K9447" s="2">
        <v>26.910299003321999</v>
      </c>
      <c r="L9447" s="2">
        <v>8.305647840532</v>
      </c>
      <c r="M9447" s="2">
        <v>9.9667774086380003</v>
      </c>
      <c r="N9447" s="2">
        <v>29.568106312291999</v>
      </c>
      <c r="O9447" s="2">
        <v>13.621262458472</v>
      </c>
      <c r="P9447" s="2">
        <v>20.265780730896999</v>
      </c>
      <c r="Q9447" s="14">
        <v>3.3222591362129998</v>
      </c>
    </row>
    <row r="9448" spans="3:17" x14ac:dyDescent="0.25">
      <c r="C9448" s="125"/>
      <c r="D9448" s="120"/>
      <c r="E9448" s="4" t="s">
        <v>51</v>
      </c>
      <c r="F9448" s="5"/>
      <c r="G9448" s="6">
        <v>121</v>
      </c>
      <c r="H9448" s="7">
        <v>7</v>
      </c>
      <c r="I9448" s="1">
        <v>15</v>
      </c>
      <c r="J9448" s="1">
        <v>6</v>
      </c>
      <c r="K9448" s="1">
        <v>42</v>
      </c>
      <c r="L9448" s="1">
        <v>9</v>
      </c>
      <c r="M9448" s="1">
        <v>8</v>
      </c>
      <c r="N9448" s="1">
        <v>31</v>
      </c>
      <c r="O9448" s="1">
        <v>11</v>
      </c>
      <c r="P9448" s="1">
        <v>17</v>
      </c>
      <c r="Q9448" s="11">
        <v>8</v>
      </c>
    </row>
    <row r="9449" spans="3:17" x14ac:dyDescent="0.25">
      <c r="C9449" s="125"/>
      <c r="D9449" s="120"/>
      <c r="E9449" s="9"/>
      <c r="F9449" s="10"/>
      <c r="G9449" s="8">
        <v>100</v>
      </c>
      <c r="H9449" s="13">
        <v>5.7851239669419998</v>
      </c>
      <c r="I9449" s="2">
        <v>12.396694214876</v>
      </c>
      <c r="J9449" s="2">
        <v>4.9586776859499997</v>
      </c>
      <c r="K9449" s="2">
        <v>34.710743801653003</v>
      </c>
      <c r="L9449" s="2">
        <v>7.4380165289260001</v>
      </c>
      <c r="M9449" s="2">
        <v>6.6115702479339999</v>
      </c>
      <c r="N9449" s="2">
        <v>25.619834710744001</v>
      </c>
      <c r="O9449" s="2">
        <v>9.0909090909089993</v>
      </c>
      <c r="P9449" s="2">
        <v>14.04958677686</v>
      </c>
      <c r="Q9449" s="14">
        <v>6.6115702479339999</v>
      </c>
    </row>
    <row r="9450" spans="3:17" x14ac:dyDescent="0.25">
      <c r="C9450" s="125"/>
      <c r="D9450" s="120"/>
      <c r="E9450" s="4" t="s">
        <v>52</v>
      </c>
      <c r="F9450" s="5"/>
      <c r="G9450" s="6">
        <v>107</v>
      </c>
      <c r="H9450" s="7">
        <v>2</v>
      </c>
      <c r="I9450" s="1">
        <v>8</v>
      </c>
      <c r="J9450" s="1">
        <v>3</v>
      </c>
      <c r="K9450" s="1">
        <v>24</v>
      </c>
      <c r="L9450" s="1">
        <v>4</v>
      </c>
      <c r="M9450" s="1">
        <v>7</v>
      </c>
      <c r="N9450" s="1">
        <v>32</v>
      </c>
      <c r="O9450" s="1">
        <v>18</v>
      </c>
      <c r="P9450" s="1">
        <v>22</v>
      </c>
      <c r="Q9450" s="11">
        <v>9</v>
      </c>
    </row>
    <row r="9451" spans="3:17" x14ac:dyDescent="0.25">
      <c r="C9451" s="125"/>
      <c r="D9451" s="120"/>
      <c r="E9451" s="9"/>
      <c r="F9451" s="10"/>
      <c r="G9451" s="8">
        <v>100</v>
      </c>
      <c r="H9451" s="13">
        <v>1.869158878505</v>
      </c>
      <c r="I9451" s="2">
        <v>7.4766355140189997</v>
      </c>
      <c r="J9451" s="2">
        <v>2.8037383177569999</v>
      </c>
      <c r="K9451" s="2">
        <v>22.429906542055999</v>
      </c>
      <c r="L9451" s="2">
        <v>3.7383177570089998</v>
      </c>
      <c r="M9451" s="2">
        <v>6.5420560747660002</v>
      </c>
      <c r="N9451" s="2">
        <v>29.906542056075001</v>
      </c>
      <c r="O9451" s="2">
        <v>16.822429906541998</v>
      </c>
      <c r="P9451" s="2">
        <v>20.560747663550998</v>
      </c>
      <c r="Q9451" s="14">
        <v>8.4112149532709992</v>
      </c>
    </row>
    <row r="9452" spans="3:17" x14ac:dyDescent="0.25">
      <c r="C9452" s="125"/>
      <c r="D9452" s="120"/>
      <c r="E9452" s="4" t="s">
        <v>18</v>
      </c>
      <c r="F9452" s="5"/>
      <c r="G9452" s="6">
        <v>23</v>
      </c>
      <c r="H9452" s="7">
        <v>0</v>
      </c>
      <c r="I9452" s="1">
        <v>0</v>
      </c>
      <c r="J9452" s="1">
        <v>1</v>
      </c>
      <c r="K9452" s="1">
        <v>8</v>
      </c>
      <c r="L9452" s="1">
        <v>0</v>
      </c>
      <c r="M9452" s="1">
        <v>2</v>
      </c>
      <c r="N9452" s="1">
        <v>7</v>
      </c>
      <c r="O9452" s="1">
        <v>1</v>
      </c>
      <c r="P9452" s="1">
        <v>4</v>
      </c>
      <c r="Q9452" s="11">
        <v>4</v>
      </c>
    </row>
    <row r="9453" spans="3:17" x14ac:dyDescent="0.25">
      <c r="C9453" s="125"/>
      <c r="D9453" s="120"/>
      <c r="E9453" s="9"/>
      <c r="F9453" s="10"/>
      <c r="G9453" s="8">
        <v>100</v>
      </c>
      <c r="H9453" s="36">
        <v>0</v>
      </c>
      <c r="I9453" s="16">
        <v>0</v>
      </c>
      <c r="J9453" s="2">
        <v>4.3478260869570002</v>
      </c>
      <c r="K9453" s="2">
        <v>34.782608695652002</v>
      </c>
      <c r="L9453" s="16">
        <v>0</v>
      </c>
      <c r="M9453" s="2">
        <v>8.6956521739130004</v>
      </c>
      <c r="N9453" s="2">
        <v>30.434782608696</v>
      </c>
      <c r="O9453" s="2">
        <v>4.3478260869570002</v>
      </c>
      <c r="P9453" s="2">
        <v>17.391304347826001</v>
      </c>
      <c r="Q9453" s="14">
        <v>17.391304347826001</v>
      </c>
    </row>
    <row r="9454" spans="3:17" x14ac:dyDescent="0.25">
      <c r="C9454" s="121" t="s">
        <v>53</v>
      </c>
      <c r="D9454" s="119" t="s">
        <v>20</v>
      </c>
      <c r="E9454" s="18" t="s">
        <v>54</v>
      </c>
      <c r="F9454" s="17"/>
      <c r="G9454" s="19">
        <v>222</v>
      </c>
      <c r="H9454" s="21">
        <v>5</v>
      </c>
      <c r="I9454" s="3">
        <v>17</v>
      </c>
      <c r="J9454" s="3">
        <v>4</v>
      </c>
      <c r="K9454" s="3">
        <v>68</v>
      </c>
      <c r="L9454" s="3">
        <v>11</v>
      </c>
      <c r="M9454" s="3">
        <v>15</v>
      </c>
      <c r="N9454" s="3">
        <v>51</v>
      </c>
      <c r="O9454" s="3">
        <v>20</v>
      </c>
      <c r="P9454" s="3">
        <v>46</v>
      </c>
      <c r="Q9454" s="22">
        <v>20</v>
      </c>
    </row>
    <row r="9455" spans="3:17" x14ac:dyDescent="0.25">
      <c r="C9455" s="125"/>
      <c r="D9455" s="120"/>
      <c r="E9455" s="9"/>
      <c r="F9455" s="10"/>
      <c r="G9455" s="8">
        <v>100</v>
      </c>
      <c r="H9455" s="13">
        <v>2.2522522522520001</v>
      </c>
      <c r="I9455" s="2">
        <v>7.6576576576580004</v>
      </c>
      <c r="J9455" s="2">
        <v>1.8018018018019999</v>
      </c>
      <c r="K9455" s="2">
        <v>30.630630630631</v>
      </c>
      <c r="L9455" s="2">
        <v>4.9549549549550003</v>
      </c>
      <c r="M9455" s="2">
        <v>6.7567567567570004</v>
      </c>
      <c r="N9455" s="2">
        <v>22.972972972973</v>
      </c>
      <c r="O9455" s="2">
        <v>9.0090090090090005</v>
      </c>
      <c r="P9455" s="2">
        <v>20.720720720721001</v>
      </c>
      <c r="Q9455" s="14">
        <v>9.0090090090090005</v>
      </c>
    </row>
    <row r="9456" spans="3:17" x14ac:dyDescent="0.25">
      <c r="C9456" s="125"/>
      <c r="D9456" s="120"/>
      <c r="E9456" s="4" t="s">
        <v>55</v>
      </c>
      <c r="F9456" s="5"/>
      <c r="G9456" s="6">
        <v>788</v>
      </c>
      <c r="H9456" s="7">
        <v>27</v>
      </c>
      <c r="I9456" s="1">
        <v>67</v>
      </c>
      <c r="J9456" s="1">
        <v>35</v>
      </c>
      <c r="K9456" s="1">
        <v>201</v>
      </c>
      <c r="L9456" s="1">
        <v>40</v>
      </c>
      <c r="M9456" s="1">
        <v>72</v>
      </c>
      <c r="N9456" s="1">
        <v>318</v>
      </c>
      <c r="O9456" s="1">
        <v>99</v>
      </c>
      <c r="P9456" s="1">
        <v>126</v>
      </c>
      <c r="Q9456" s="11">
        <v>46</v>
      </c>
    </row>
    <row r="9457" spans="3:17" x14ac:dyDescent="0.25">
      <c r="C9457" s="125"/>
      <c r="D9457" s="120"/>
      <c r="E9457" s="9"/>
      <c r="F9457" s="10"/>
      <c r="G9457" s="8">
        <v>100</v>
      </c>
      <c r="H9457" s="13">
        <v>3.4263959390859999</v>
      </c>
      <c r="I9457" s="2">
        <v>8.5025380710660006</v>
      </c>
      <c r="J9457" s="2">
        <v>4.4416243654820002</v>
      </c>
      <c r="K9457" s="2">
        <v>25.507614213198</v>
      </c>
      <c r="L9457" s="2">
        <v>5.0761421319800002</v>
      </c>
      <c r="M9457" s="2">
        <v>9.1370558375630004</v>
      </c>
      <c r="N9457" s="2">
        <v>40.355329949239</v>
      </c>
      <c r="O9457" s="2">
        <v>12.56345177665</v>
      </c>
      <c r="P9457" s="2">
        <v>15.989847715736</v>
      </c>
      <c r="Q9457" s="14">
        <v>5.8375634517770001</v>
      </c>
    </row>
    <row r="9458" spans="3:17" ht="25.2" x14ac:dyDescent="0.25">
      <c r="C9458" s="125"/>
      <c r="D9458" s="120"/>
      <c r="E9458" s="4" t="s">
        <v>56</v>
      </c>
      <c r="F9458" s="5"/>
      <c r="G9458" s="6">
        <v>398</v>
      </c>
      <c r="H9458" s="7">
        <v>11</v>
      </c>
      <c r="I9458" s="1">
        <v>40</v>
      </c>
      <c r="J9458" s="1">
        <v>21</v>
      </c>
      <c r="K9458" s="1">
        <v>111</v>
      </c>
      <c r="L9458" s="1">
        <v>18</v>
      </c>
      <c r="M9458" s="1">
        <v>35</v>
      </c>
      <c r="N9458" s="1">
        <v>128</v>
      </c>
      <c r="O9458" s="1">
        <v>64</v>
      </c>
      <c r="P9458" s="1">
        <v>72</v>
      </c>
      <c r="Q9458" s="11">
        <v>14</v>
      </c>
    </row>
    <row r="9459" spans="3:17" x14ac:dyDescent="0.25">
      <c r="C9459" s="125"/>
      <c r="D9459" s="120"/>
      <c r="E9459" s="9"/>
      <c r="F9459" s="10"/>
      <c r="G9459" s="8">
        <v>100</v>
      </c>
      <c r="H9459" s="13">
        <v>2.7638190954769999</v>
      </c>
      <c r="I9459" s="2">
        <v>10.050251256280999</v>
      </c>
      <c r="J9459" s="2">
        <v>5.2763819095480002</v>
      </c>
      <c r="K9459" s="2">
        <v>27.889447236180999</v>
      </c>
      <c r="L9459" s="2">
        <v>4.5226130653269996</v>
      </c>
      <c r="M9459" s="2">
        <v>8.7939698492460003</v>
      </c>
      <c r="N9459" s="2">
        <v>32.160804020100997</v>
      </c>
      <c r="O9459" s="2">
        <v>16.080402010050001</v>
      </c>
      <c r="P9459" s="2">
        <v>18.090452261307</v>
      </c>
      <c r="Q9459" s="14">
        <v>3.5175879396980001</v>
      </c>
    </row>
    <row r="9460" spans="3:17" x14ac:dyDescent="0.25">
      <c r="C9460" s="125"/>
      <c r="D9460" s="120"/>
      <c r="E9460" s="4" t="s">
        <v>57</v>
      </c>
      <c r="F9460" s="5"/>
      <c r="G9460" s="6">
        <v>143</v>
      </c>
      <c r="H9460" s="7">
        <v>7</v>
      </c>
      <c r="I9460" s="1">
        <v>15</v>
      </c>
      <c r="J9460" s="1">
        <v>6</v>
      </c>
      <c r="K9460" s="1">
        <v>51</v>
      </c>
      <c r="L9460" s="1">
        <v>7</v>
      </c>
      <c r="M9460" s="1">
        <v>14</v>
      </c>
      <c r="N9460" s="1">
        <v>48</v>
      </c>
      <c r="O9460" s="1">
        <v>12</v>
      </c>
      <c r="P9460" s="1">
        <v>22</v>
      </c>
      <c r="Q9460" s="11">
        <v>4</v>
      </c>
    </row>
    <row r="9461" spans="3:17" x14ac:dyDescent="0.25">
      <c r="C9461" s="125"/>
      <c r="D9461" s="120"/>
      <c r="E9461" s="9"/>
      <c r="F9461" s="10"/>
      <c r="G9461" s="8">
        <v>100</v>
      </c>
      <c r="H9461" s="13">
        <v>4.8951048951049998</v>
      </c>
      <c r="I9461" s="2">
        <v>10.48951048951</v>
      </c>
      <c r="J9461" s="2">
        <v>4.1958041958040004</v>
      </c>
      <c r="K9461" s="2">
        <v>35.664335664336001</v>
      </c>
      <c r="L9461" s="2">
        <v>4.8951048951049998</v>
      </c>
      <c r="M9461" s="2">
        <v>9.7902097902099996</v>
      </c>
      <c r="N9461" s="2">
        <v>33.566433566434</v>
      </c>
      <c r="O9461" s="2">
        <v>8.3916083916080009</v>
      </c>
      <c r="P9461" s="2">
        <v>15.384615384615</v>
      </c>
      <c r="Q9461" s="14">
        <v>2.797202797203</v>
      </c>
    </row>
    <row r="9462" spans="3:17" x14ac:dyDescent="0.25">
      <c r="C9462" s="125"/>
      <c r="D9462" s="120"/>
      <c r="E9462" s="4" t="s">
        <v>18</v>
      </c>
      <c r="F9462" s="5"/>
      <c r="G9462" s="6">
        <v>8</v>
      </c>
      <c r="H9462" s="7">
        <v>0</v>
      </c>
      <c r="I9462" s="1">
        <v>0</v>
      </c>
      <c r="J9462" s="1">
        <v>0</v>
      </c>
      <c r="K9462" s="1">
        <v>3</v>
      </c>
      <c r="L9462" s="1">
        <v>0</v>
      </c>
      <c r="M9462" s="1">
        <v>1</v>
      </c>
      <c r="N9462" s="1">
        <v>3</v>
      </c>
      <c r="O9462" s="1">
        <v>0</v>
      </c>
      <c r="P9462" s="1">
        <v>1</v>
      </c>
      <c r="Q9462" s="11">
        <v>1</v>
      </c>
    </row>
    <row r="9463" spans="3:17" x14ac:dyDescent="0.25">
      <c r="C9463" s="125"/>
      <c r="D9463" s="120"/>
      <c r="E9463" s="9"/>
      <c r="F9463" s="10"/>
      <c r="G9463" s="8">
        <v>100</v>
      </c>
      <c r="H9463" s="36">
        <v>0</v>
      </c>
      <c r="I9463" s="16">
        <v>0</v>
      </c>
      <c r="J9463" s="16">
        <v>0</v>
      </c>
      <c r="K9463" s="2">
        <v>37.5</v>
      </c>
      <c r="L9463" s="16">
        <v>0</v>
      </c>
      <c r="M9463" s="2">
        <v>12.5</v>
      </c>
      <c r="N9463" s="2">
        <v>37.5</v>
      </c>
      <c r="O9463" s="16">
        <v>0</v>
      </c>
      <c r="P9463" s="2">
        <v>12.5</v>
      </c>
      <c r="Q9463" s="14">
        <v>12.5</v>
      </c>
    </row>
    <row r="9464" spans="3:17" x14ac:dyDescent="0.25">
      <c r="C9464" s="121" t="s">
        <v>58</v>
      </c>
      <c r="D9464" s="119" t="s">
        <v>20</v>
      </c>
      <c r="E9464" s="18" t="s">
        <v>59</v>
      </c>
      <c r="F9464" s="17"/>
      <c r="G9464" s="19">
        <v>362</v>
      </c>
      <c r="H9464" s="21">
        <v>6</v>
      </c>
      <c r="I9464" s="3">
        <v>18</v>
      </c>
      <c r="J9464" s="3">
        <v>9</v>
      </c>
      <c r="K9464" s="3">
        <v>125</v>
      </c>
      <c r="L9464" s="3">
        <v>11</v>
      </c>
      <c r="M9464" s="3">
        <v>11</v>
      </c>
      <c r="N9464" s="3">
        <v>80</v>
      </c>
      <c r="O9464" s="3">
        <v>50</v>
      </c>
      <c r="P9464" s="3">
        <v>70</v>
      </c>
      <c r="Q9464" s="22">
        <v>39</v>
      </c>
    </row>
    <row r="9465" spans="3:17" x14ac:dyDescent="0.25">
      <c r="C9465" s="125"/>
      <c r="D9465" s="120"/>
      <c r="E9465" s="9"/>
      <c r="F9465" s="10"/>
      <c r="G9465" s="8">
        <v>100</v>
      </c>
      <c r="H9465" s="13">
        <v>1.657458563536</v>
      </c>
      <c r="I9465" s="2">
        <v>4.9723756906079997</v>
      </c>
      <c r="J9465" s="2">
        <v>2.4861878453039998</v>
      </c>
      <c r="K9465" s="2">
        <v>34.530386740330997</v>
      </c>
      <c r="L9465" s="2">
        <v>3.0386740331489999</v>
      </c>
      <c r="M9465" s="2">
        <v>3.0386740331489999</v>
      </c>
      <c r="N9465" s="2">
        <v>22.099447513811999</v>
      </c>
      <c r="O9465" s="2">
        <v>13.812154696133</v>
      </c>
      <c r="P9465" s="2">
        <v>19.337016574585999</v>
      </c>
      <c r="Q9465" s="14">
        <v>10.773480662982999</v>
      </c>
    </row>
    <row r="9466" spans="3:17" x14ac:dyDescent="0.25">
      <c r="C9466" s="125"/>
      <c r="D9466" s="120"/>
      <c r="E9466" s="4" t="s">
        <v>60</v>
      </c>
      <c r="F9466" s="5"/>
      <c r="G9466" s="6">
        <v>718</v>
      </c>
      <c r="H9466" s="7">
        <v>26</v>
      </c>
      <c r="I9466" s="1">
        <v>68</v>
      </c>
      <c r="J9466" s="1">
        <v>35</v>
      </c>
      <c r="K9466" s="1">
        <v>205</v>
      </c>
      <c r="L9466" s="1">
        <v>38</v>
      </c>
      <c r="M9466" s="1">
        <v>59</v>
      </c>
      <c r="N9466" s="1">
        <v>245</v>
      </c>
      <c r="O9466" s="1">
        <v>92</v>
      </c>
      <c r="P9466" s="1">
        <v>137</v>
      </c>
      <c r="Q9466" s="11">
        <v>34</v>
      </c>
    </row>
    <row r="9467" spans="3:17" x14ac:dyDescent="0.25">
      <c r="C9467" s="125"/>
      <c r="D9467" s="120"/>
      <c r="E9467" s="9"/>
      <c r="F9467" s="10"/>
      <c r="G9467" s="8">
        <v>100</v>
      </c>
      <c r="H9467" s="13">
        <v>3.621169916435</v>
      </c>
      <c r="I9467" s="2">
        <v>9.4707520891360009</v>
      </c>
      <c r="J9467" s="2">
        <v>4.8746518105850001</v>
      </c>
      <c r="K9467" s="2">
        <v>28.551532033426</v>
      </c>
      <c r="L9467" s="2">
        <v>5.2924791086349998</v>
      </c>
      <c r="M9467" s="2">
        <v>8.2172701949859999</v>
      </c>
      <c r="N9467" s="2">
        <v>34.122562674095001</v>
      </c>
      <c r="O9467" s="2">
        <v>12.813370473538001</v>
      </c>
      <c r="P9467" s="2">
        <v>19.080779944290001</v>
      </c>
      <c r="Q9467" s="14">
        <v>4.7353760445680004</v>
      </c>
    </row>
    <row r="9468" spans="3:17" ht="25.2" x14ac:dyDescent="0.25">
      <c r="C9468" s="125"/>
      <c r="D9468" s="120"/>
      <c r="E9468" s="4" t="s">
        <v>61</v>
      </c>
      <c r="F9468" s="5"/>
      <c r="G9468" s="6">
        <v>213</v>
      </c>
      <c r="H9468" s="7">
        <v>8</v>
      </c>
      <c r="I9468" s="1">
        <v>19</v>
      </c>
      <c r="J9468" s="1">
        <v>8</v>
      </c>
      <c r="K9468" s="1">
        <v>41</v>
      </c>
      <c r="L9468" s="1">
        <v>21</v>
      </c>
      <c r="M9468" s="1">
        <v>24</v>
      </c>
      <c r="N9468" s="1">
        <v>88</v>
      </c>
      <c r="O9468" s="1">
        <v>28</v>
      </c>
      <c r="P9468" s="1">
        <v>33</v>
      </c>
      <c r="Q9468" s="11">
        <v>6</v>
      </c>
    </row>
    <row r="9469" spans="3:17" x14ac:dyDescent="0.25">
      <c r="C9469" s="125"/>
      <c r="D9469" s="120"/>
      <c r="E9469" s="9"/>
      <c r="F9469" s="10"/>
      <c r="G9469" s="8">
        <v>100</v>
      </c>
      <c r="H9469" s="13">
        <v>3.7558685446009998</v>
      </c>
      <c r="I9469" s="2">
        <v>8.9201877934270009</v>
      </c>
      <c r="J9469" s="2">
        <v>3.7558685446009998</v>
      </c>
      <c r="K9469" s="2">
        <v>19.24882629108</v>
      </c>
      <c r="L9469" s="2">
        <v>9.8591549295770005</v>
      </c>
      <c r="M9469" s="2">
        <v>11.267605633803001</v>
      </c>
      <c r="N9469" s="2">
        <v>41.314553990610001</v>
      </c>
      <c r="O9469" s="2">
        <v>13.145539906103</v>
      </c>
      <c r="P9469" s="2">
        <v>15.492957746479</v>
      </c>
      <c r="Q9469" s="14">
        <v>2.8169014084509998</v>
      </c>
    </row>
    <row r="9470" spans="3:17" x14ac:dyDescent="0.25">
      <c r="C9470" s="125"/>
      <c r="D9470" s="120"/>
      <c r="E9470" s="4" t="s">
        <v>62</v>
      </c>
      <c r="F9470" s="5"/>
      <c r="G9470" s="6">
        <v>236</v>
      </c>
      <c r="H9470" s="7">
        <v>10</v>
      </c>
      <c r="I9470" s="1">
        <v>32</v>
      </c>
      <c r="J9470" s="1">
        <v>12</v>
      </c>
      <c r="K9470" s="1">
        <v>54</v>
      </c>
      <c r="L9470" s="1">
        <v>6</v>
      </c>
      <c r="M9470" s="1">
        <v>41</v>
      </c>
      <c r="N9470" s="1">
        <v>125</v>
      </c>
      <c r="O9470" s="1">
        <v>17</v>
      </c>
      <c r="P9470" s="1">
        <v>25</v>
      </c>
      <c r="Q9470" s="11">
        <v>3</v>
      </c>
    </row>
    <row r="9471" spans="3:17" x14ac:dyDescent="0.25">
      <c r="C9471" s="125"/>
      <c r="D9471" s="120"/>
      <c r="E9471" s="9"/>
      <c r="F9471" s="10"/>
      <c r="G9471" s="8">
        <v>100</v>
      </c>
      <c r="H9471" s="13">
        <v>4.2372881355930003</v>
      </c>
      <c r="I9471" s="2">
        <v>13.559322033898001</v>
      </c>
      <c r="J9471" s="2">
        <v>5.0847457627120001</v>
      </c>
      <c r="K9471" s="2">
        <v>22.881355932203</v>
      </c>
      <c r="L9471" s="2">
        <v>2.542372881356</v>
      </c>
      <c r="M9471" s="2">
        <v>17.372881355932002</v>
      </c>
      <c r="N9471" s="2">
        <v>52.966101694914997</v>
      </c>
      <c r="O9471" s="2">
        <v>7.2033898305079997</v>
      </c>
      <c r="P9471" s="2">
        <v>10.593220338983</v>
      </c>
      <c r="Q9471" s="14">
        <v>1.271186440678</v>
      </c>
    </row>
    <row r="9472" spans="3:17" x14ac:dyDescent="0.25">
      <c r="C9472" s="125"/>
      <c r="D9472" s="120"/>
      <c r="E9472" s="4" t="s">
        <v>63</v>
      </c>
      <c r="F9472" s="5"/>
      <c r="G9472" s="6">
        <v>17</v>
      </c>
      <c r="H9472" s="7">
        <v>0</v>
      </c>
      <c r="I9472" s="1">
        <v>2</v>
      </c>
      <c r="J9472" s="1">
        <v>1</v>
      </c>
      <c r="K9472" s="1">
        <v>4</v>
      </c>
      <c r="L9472" s="1">
        <v>0</v>
      </c>
      <c r="M9472" s="1">
        <v>1</v>
      </c>
      <c r="N9472" s="1">
        <v>4</v>
      </c>
      <c r="O9472" s="1">
        <v>6</v>
      </c>
      <c r="P9472" s="1">
        <v>1</v>
      </c>
      <c r="Q9472" s="11">
        <v>2</v>
      </c>
    </row>
    <row r="9473" spans="3:17" x14ac:dyDescent="0.25">
      <c r="C9473" s="125"/>
      <c r="D9473" s="120"/>
      <c r="E9473" s="9"/>
      <c r="F9473" s="10"/>
      <c r="G9473" s="8">
        <v>100</v>
      </c>
      <c r="H9473" s="36">
        <v>0</v>
      </c>
      <c r="I9473" s="2">
        <v>11.764705882353001</v>
      </c>
      <c r="J9473" s="2">
        <v>5.8823529411760003</v>
      </c>
      <c r="K9473" s="2">
        <v>23.529411764706001</v>
      </c>
      <c r="L9473" s="16">
        <v>0</v>
      </c>
      <c r="M9473" s="2">
        <v>5.8823529411760003</v>
      </c>
      <c r="N9473" s="2">
        <v>23.529411764706001</v>
      </c>
      <c r="O9473" s="2">
        <v>35.294117647058997</v>
      </c>
      <c r="P9473" s="2">
        <v>5.8823529411760003</v>
      </c>
      <c r="Q9473" s="14">
        <v>11.764705882353001</v>
      </c>
    </row>
    <row r="9474" spans="3:17" x14ac:dyDescent="0.25">
      <c r="C9474" s="125"/>
      <c r="D9474" s="120"/>
      <c r="E9474" s="4" t="s">
        <v>18</v>
      </c>
      <c r="F9474" s="5"/>
      <c r="G9474" s="6">
        <v>13</v>
      </c>
      <c r="H9474" s="7">
        <v>0</v>
      </c>
      <c r="I9474" s="1">
        <v>0</v>
      </c>
      <c r="J9474" s="1">
        <v>1</v>
      </c>
      <c r="K9474" s="1">
        <v>5</v>
      </c>
      <c r="L9474" s="1">
        <v>0</v>
      </c>
      <c r="M9474" s="1">
        <v>1</v>
      </c>
      <c r="N9474" s="1">
        <v>6</v>
      </c>
      <c r="O9474" s="1">
        <v>2</v>
      </c>
      <c r="P9474" s="1">
        <v>1</v>
      </c>
      <c r="Q9474" s="11">
        <v>1</v>
      </c>
    </row>
    <row r="9475" spans="3:17" x14ac:dyDescent="0.25">
      <c r="C9475" s="125"/>
      <c r="D9475" s="120"/>
      <c r="E9475" s="9"/>
      <c r="F9475" s="10"/>
      <c r="G9475" s="8">
        <v>100</v>
      </c>
      <c r="H9475" s="36">
        <v>0</v>
      </c>
      <c r="I9475" s="16">
        <v>0</v>
      </c>
      <c r="J9475" s="2">
        <v>7.6923076923079998</v>
      </c>
      <c r="K9475" s="2">
        <v>38.461538461537998</v>
      </c>
      <c r="L9475" s="16">
        <v>0</v>
      </c>
      <c r="M9475" s="2">
        <v>7.6923076923079998</v>
      </c>
      <c r="N9475" s="2">
        <v>46.153846153845997</v>
      </c>
      <c r="O9475" s="2">
        <v>15.384615384615</v>
      </c>
      <c r="P9475" s="2">
        <v>7.6923076923079998</v>
      </c>
      <c r="Q9475" s="14">
        <v>7.6923076923079998</v>
      </c>
    </row>
    <row r="9476" spans="3:17" ht="25.2" x14ac:dyDescent="0.25">
      <c r="C9476" s="121" t="s">
        <v>64</v>
      </c>
      <c r="D9476" s="119" t="s">
        <v>20</v>
      </c>
      <c r="E9476" s="18" t="s">
        <v>65</v>
      </c>
      <c r="F9476" s="17"/>
      <c r="G9476" s="19">
        <v>25</v>
      </c>
      <c r="H9476" s="21">
        <v>0</v>
      </c>
      <c r="I9476" s="3">
        <v>2</v>
      </c>
      <c r="J9476" s="3">
        <v>0</v>
      </c>
      <c r="K9476" s="3">
        <v>13</v>
      </c>
      <c r="L9476" s="3">
        <v>0</v>
      </c>
      <c r="M9476" s="3">
        <v>1</v>
      </c>
      <c r="N9476" s="3">
        <v>4</v>
      </c>
      <c r="O9476" s="3">
        <v>4</v>
      </c>
      <c r="P9476" s="3">
        <v>2</v>
      </c>
      <c r="Q9476" s="22">
        <v>2</v>
      </c>
    </row>
    <row r="9477" spans="3:17" x14ac:dyDescent="0.25">
      <c r="C9477" s="125"/>
      <c r="D9477" s="120"/>
      <c r="E9477" s="9"/>
      <c r="F9477" s="10"/>
      <c r="G9477" s="8">
        <v>100</v>
      </c>
      <c r="H9477" s="36">
        <v>0</v>
      </c>
      <c r="I9477" s="2">
        <v>8</v>
      </c>
      <c r="J9477" s="16">
        <v>0</v>
      </c>
      <c r="K9477" s="2">
        <v>52</v>
      </c>
      <c r="L9477" s="16">
        <v>0</v>
      </c>
      <c r="M9477" s="2">
        <v>4</v>
      </c>
      <c r="N9477" s="2">
        <v>16</v>
      </c>
      <c r="O9477" s="2">
        <v>16</v>
      </c>
      <c r="P9477" s="2">
        <v>8</v>
      </c>
      <c r="Q9477" s="14">
        <v>8</v>
      </c>
    </row>
    <row r="9478" spans="3:17" ht="37.799999999999997" x14ac:dyDescent="0.25">
      <c r="C9478" s="125"/>
      <c r="D9478" s="120"/>
      <c r="E9478" s="4" t="s">
        <v>66</v>
      </c>
      <c r="F9478" s="5"/>
      <c r="G9478" s="6">
        <v>123</v>
      </c>
      <c r="H9478" s="7">
        <v>6</v>
      </c>
      <c r="I9478" s="1">
        <v>14</v>
      </c>
      <c r="J9478" s="1">
        <v>11</v>
      </c>
      <c r="K9478" s="1">
        <v>40</v>
      </c>
      <c r="L9478" s="1">
        <v>8</v>
      </c>
      <c r="M9478" s="1">
        <v>9</v>
      </c>
      <c r="N9478" s="1">
        <v>20</v>
      </c>
      <c r="O9478" s="1">
        <v>12</v>
      </c>
      <c r="P9478" s="1">
        <v>25</v>
      </c>
      <c r="Q9478" s="11">
        <v>14</v>
      </c>
    </row>
    <row r="9479" spans="3:17" x14ac:dyDescent="0.25">
      <c r="C9479" s="125"/>
      <c r="D9479" s="120"/>
      <c r="E9479" s="9"/>
      <c r="F9479" s="10"/>
      <c r="G9479" s="8">
        <v>100</v>
      </c>
      <c r="H9479" s="13">
        <v>4.8780487804880002</v>
      </c>
      <c r="I9479" s="2">
        <v>11.382113821138001</v>
      </c>
      <c r="J9479" s="2">
        <v>8.9430894308940001</v>
      </c>
      <c r="K9479" s="2">
        <v>32.520325203252</v>
      </c>
      <c r="L9479" s="2">
        <v>6.5040650406499996</v>
      </c>
      <c r="M9479" s="2">
        <v>7.3170731707319998</v>
      </c>
      <c r="N9479" s="2">
        <v>16.260162601626</v>
      </c>
      <c r="O9479" s="2">
        <v>9.7560975609760003</v>
      </c>
      <c r="P9479" s="2">
        <v>20.325203252032999</v>
      </c>
      <c r="Q9479" s="14">
        <v>11.382113821138001</v>
      </c>
    </row>
    <row r="9480" spans="3:17" ht="37.799999999999997" x14ac:dyDescent="0.25">
      <c r="C9480" s="125"/>
      <c r="D9480" s="120"/>
      <c r="E9480" s="4" t="s">
        <v>67</v>
      </c>
      <c r="F9480" s="5"/>
      <c r="G9480" s="6">
        <v>161</v>
      </c>
      <c r="H9480" s="7">
        <v>2</v>
      </c>
      <c r="I9480" s="1">
        <v>12</v>
      </c>
      <c r="J9480" s="1">
        <v>6</v>
      </c>
      <c r="K9480" s="1">
        <v>59</v>
      </c>
      <c r="L9480" s="1">
        <v>5</v>
      </c>
      <c r="M9480" s="1">
        <v>10</v>
      </c>
      <c r="N9480" s="1">
        <v>41</v>
      </c>
      <c r="O9480" s="1">
        <v>22</v>
      </c>
      <c r="P9480" s="1">
        <v>24</v>
      </c>
      <c r="Q9480" s="11">
        <v>16</v>
      </c>
    </row>
    <row r="9481" spans="3:17" x14ac:dyDescent="0.25">
      <c r="C9481" s="125"/>
      <c r="D9481" s="120"/>
      <c r="E9481" s="9"/>
      <c r="F9481" s="10"/>
      <c r="G9481" s="8">
        <v>100</v>
      </c>
      <c r="H9481" s="13">
        <v>1.242236024845</v>
      </c>
      <c r="I9481" s="2">
        <v>7.4534161490680004</v>
      </c>
      <c r="J9481" s="2">
        <v>3.7267080745340002</v>
      </c>
      <c r="K9481" s="2">
        <v>36.645962732919003</v>
      </c>
      <c r="L9481" s="2">
        <v>3.1055900621119998</v>
      </c>
      <c r="M9481" s="2">
        <v>6.2111801242239997</v>
      </c>
      <c r="N9481" s="2">
        <v>25.465838509316999</v>
      </c>
      <c r="O9481" s="2">
        <v>13.664596273292</v>
      </c>
      <c r="P9481" s="2">
        <v>14.906832298136999</v>
      </c>
      <c r="Q9481" s="14">
        <v>9.9378881987579994</v>
      </c>
    </row>
    <row r="9482" spans="3:17" ht="37.799999999999997" x14ac:dyDescent="0.25">
      <c r="C9482" s="125"/>
      <c r="D9482" s="120"/>
      <c r="E9482" s="4" t="s">
        <v>68</v>
      </c>
      <c r="F9482" s="5"/>
      <c r="G9482" s="6">
        <v>237</v>
      </c>
      <c r="H9482" s="7">
        <v>12</v>
      </c>
      <c r="I9482" s="1">
        <v>23</v>
      </c>
      <c r="J9482" s="1">
        <v>10</v>
      </c>
      <c r="K9482" s="1">
        <v>56</v>
      </c>
      <c r="L9482" s="1">
        <v>12</v>
      </c>
      <c r="M9482" s="1">
        <v>17</v>
      </c>
      <c r="N9482" s="1">
        <v>71</v>
      </c>
      <c r="O9482" s="1">
        <v>22</v>
      </c>
      <c r="P9482" s="1">
        <v>53</v>
      </c>
      <c r="Q9482" s="11">
        <v>15</v>
      </c>
    </row>
    <row r="9483" spans="3:17" x14ac:dyDescent="0.25">
      <c r="C9483" s="125"/>
      <c r="D9483" s="120"/>
      <c r="E9483" s="9"/>
      <c r="F9483" s="10"/>
      <c r="G9483" s="8">
        <v>100</v>
      </c>
      <c r="H9483" s="13">
        <v>5.0632911392409996</v>
      </c>
      <c r="I9483" s="2">
        <v>9.7046413502110003</v>
      </c>
      <c r="J9483" s="2">
        <v>4.2194092827</v>
      </c>
      <c r="K9483" s="2">
        <v>23.628691983122</v>
      </c>
      <c r="L9483" s="2">
        <v>5.0632911392409996</v>
      </c>
      <c r="M9483" s="2">
        <v>7.1729957805910001</v>
      </c>
      <c r="N9483" s="2">
        <v>29.957805907173</v>
      </c>
      <c r="O9483" s="2">
        <v>9.2827004219409996</v>
      </c>
      <c r="P9483" s="2">
        <v>22.362869198312001</v>
      </c>
      <c r="Q9483" s="14">
        <v>6.3291139240509997</v>
      </c>
    </row>
    <row r="9484" spans="3:17" ht="37.799999999999997" x14ac:dyDescent="0.25">
      <c r="C9484" s="125"/>
      <c r="D9484" s="120"/>
      <c r="E9484" s="4" t="s">
        <v>69</v>
      </c>
      <c r="F9484" s="5"/>
      <c r="G9484" s="6">
        <v>264</v>
      </c>
      <c r="H9484" s="7">
        <v>13</v>
      </c>
      <c r="I9484" s="1">
        <v>31</v>
      </c>
      <c r="J9484" s="1">
        <v>13</v>
      </c>
      <c r="K9484" s="1">
        <v>70</v>
      </c>
      <c r="L9484" s="1">
        <v>14</v>
      </c>
      <c r="M9484" s="1">
        <v>23</v>
      </c>
      <c r="N9484" s="1">
        <v>85</v>
      </c>
      <c r="O9484" s="1">
        <v>39</v>
      </c>
      <c r="P9484" s="1">
        <v>44</v>
      </c>
      <c r="Q9484" s="11">
        <v>6</v>
      </c>
    </row>
    <row r="9485" spans="3:17" x14ac:dyDescent="0.25">
      <c r="C9485" s="125"/>
      <c r="D9485" s="120"/>
      <c r="E9485" s="9"/>
      <c r="F9485" s="10"/>
      <c r="G9485" s="8">
        <v>100</v>
      </c>
      <c r="H9485" s="13">
        <v>4.9242424242420002</v>
      </c>
      <c r="I9485" s="2">
        <v>11.742424242424001</v>
      </c>
      <c r="J9485" s="2">
        <v>4.9242424242420002</v>
      </c>
      <c r="K9485" s="2">
        <v>26.515151515151999</v>
      </c>
      <c r="L9485" s="2">
        <v>5.3030303030299999</v>
      </c>
      <c r="M9485" s="2">
        <v>8.7121212121209997</v>
      </c>
      <c r="N9485" s="2">
        <v>32.196969696970001</v>
      </c>
      <c r="O9485" s="2">
        <v>14.772727272727</v>
      </c>
      <c r="P9485" s="2">
        <v>16.666666666666998</v>
      </c>
      <c r="Q9485" s="14">
        <v>2.2727272727269998</v>
      </c>
    </row>
    <row r="9486" spans="3:17" ht="37.799999999999997" x14ac:dyDescent="0.25">
      <c r="C9486" s="125"/>
      <c r="D9486" s="120"/>
      <c r="E9486" s="4" t="s">
        <v>70</v>
      </c>
      <c r="F9486" s="5"/>
      <c r="G9486" s="6">
        <v>188</v>
      </c>
      <c r="H9486" s="7">
        <v>4</v>
      </c>
      <c r="I9486" s="1">
        <v>15</v>
      </c>
      <c r="J9486" s="1">
        <v>6</v>
      </c>
      <c r="K9486" s="1">
        <v>53</v>
      </c>
      <c r="L9486" s="1">
        <v>9</v>
      </c>
      <c r="M9486" s="1">
        <v>25</v>
      </c>
      <c r="N9486" s="1">
        <v>91</v>
      </c>
      <c r="O9486" s="1">
        <v>16</v>
      </c>
      <c r="P9486" s="1">
        <v>32</v>
      </c>
      <c r="Q9486" s="11">
        <v>6</v>
      </c>
    </row>
    <row r="9487" spans="3:17" x14ac:dyDescent="0.25">
      <c r="C9487" s="125"/>
      <c r="D9487" s="120"/>
      <c r="E9487" s="9"/>
      <c r="F9487" s="10"/>
      <c r="G9487" s="8">
        <v>100</v>
      </c>
      <c r="H9487" s="13">
        <v>2.1276595744679998</v>
      </c>
      <c r="I9487" s="2">
        <v>7.9787234042549997</v>
      </c>
      <c r="J9487" s="2">
        <v>3.1914893617020001</v>
      </c>
      <c r="K9487" s="2">
        <v>28.191489361702001</v>
      </c>
      <c r="L9487" s="2">
        <v>4.787234042553</v>
      </c>
      <c r="M9487" s="2">
        <v>13.297872340426</v>
      </c>
      <c r="N9487" s="2">
        <v>48.404255319149001</v>
      </c>
      <c r="O9487" s="2">
        <v>8.5106382978719992</v>
      </c>
      <c r="P9487" s="2">
        <v>17.021276595745</v>
      </c>
      <c r="Q9487" s="14">
        <v>3.1914893617020001</v>
      </c>
    </row>
    <row r="9488" spans="3:17" ht="37.799999999999997" x14ac:dyDescent="0.25">
      <c r="C9488" s="125"/>
      <c r="D9488" s="120"/>
      <c r="E9488" s="4" t="s">
        <v>71</v>
      </c>
      <c r="F9488" s="5"/>
      <c r="G9488" s="6">
        <v>190</v>
      </c>
      <c r="H9488" s="7">
        <v>5</v>
      </c>
      <c r="I9488" s="1">
        <v>14</v>
      </c>
      <c r="J9488" s="1">
        <v>4</v>
      </c>
      <c r="K9488" s="1">
        <v>54</v>
      </c>
      <c r="L9488" s="1">
        <v>12</v>
      </c>
      <c r="M9488" s="1">
        <v>24</v>
      </c>
      <c r="N9488" s="1">
        <v>89</v>
      </c>
      <c r="O9488" s="1">
        <v>24</v>
      </c>
      <c r="P9488" s="1">
        <v>27</v>
      </c>
      <c r="Q9488" s="11">
        <v>6</v>
      </c>
    </row>
    <row r="9489" spans="3:17" x14ac:dyDescent="0.25">
      <c r="C9489" s="125"/>
      <c r="D9489" s="120"/>
      <c r="E9489" s="9"/>
      <c r="F9489" s="10"/>
      <c r="G9489" s="8">
        <v>100</v>
      </c>
      <c r="H9489" s="13">
        <v>2.6315789473679998</v>
      </c>
      <c r="I9489" s="2">
        <v>7.3684210526319998</v>
      </c>
      <c r="J9489" s="2">
        <v>2.1052631578950001</v>
      </c>
      <c r="K9489" s="2">
        <v>28.421052631578998</v>
      </c>
      <c r="L9489" s="2">
        <v>6.3157894736840001</v>
      </c>
      <c r="M9489" s="2">
        <v>12.631578947368</v>
      </c>
      <c r="N9489" s="2">
        <v>46.842105263157997</v>
      </c>
      <c r="O9489" s="2">
        <v>12.631578947368</v>
      </c>
      <c r="P9489" s="2">
        <v>14.210526315789</v>
      </c>
      <c r="Q9489" s="14">
        <v>3.1578947368420001</v>
      </c>
    </row>
    <row r="9490" spans="3:17" ht="37.799999999999997" x14ac:dyDescent="0.25">
      <c r="C9490" s="125"/>
      <c r="D9490" s="120"/>
      <c r="E9490" s="4" t="s">
        <v>72</v>
      </c>
      <c r="F9490" s="5"/>
      <c r="G9490" s="6">
        <v>171</v>
      </c>
      <c r="H9490" s="7">
        <v>5</v>
      </c>
      <c r="I9490" s="1">
        <v>13</v>
      </c>
      <c r="J9490" s="1">
        <v>3</v>
      </c>
      <c r="K9490" s="1">
        <v>37</v>
      </c>
      <c r="L9490" s="1">
        <v>12</v>
      </c>
      <c r="M9490" s="1">
        <v>18</v>
      </c>
      <c r="N9490" s="1">
        <v>70</v>
      </c>
      <c r="O9490" s="1">
        <v>19</v>
      </c>
      <c r="P9490" s="1">
        <v>32</v>
      </c>
      <c r="Q9490" s="11">
        <v>7</v>
      </c>
    </row>
    <row r="9491" spans="3:17" x14ac:dyDescent="0.25">
      <c r="C9491" s="125"/>
      <c r="D9491" s="120"/>
      <c r="E9491" s="9"/>
      <c r="F9491" s="10"/>
      <c r="G9491" s="8">
        <v>100</v>
      </c>
      <c r="H9491" s="13">
        <v>2.923976608187</v>
      </c>
      <c r="I9491" s="2">
        <v>7.6023391812870003</v>
      </c>
      <c r="J9491" s="2">
        <v>1.7543859649119999</v>
      </c>
      <c r="K9491" s="2">
        <v>21.637426900585002</v>
      </c>
      <c r="L9491" s="2">
        <v>7.0175438596489998</v>
      </c>
      <c r="M9491" s="2">
        <v>10.526315789473999</v>
      </c>
      <c r="N9491" s="2">
        <v>40.935672514620002</v>
      </c>
      <c r="O9491" s="2">
        <v>11.111111111111001</v>
      </c>
      <c r="P9491" s="2">
        <v>18.713450292398001</v>
      </c>
      <c r="Q9491" s="14">
        <v>4.0935672514619998</v>
      </c>
    </row>
    <row r="9492" spans="3:17" ht="37.799999999999997" x14ac:dyDescent="0.25">
      <c r="C9492" s="125"/>
      <c r="D9492" s="120"/>
      <c r="E9492" s="4" t="s">
        <v>73</v>
      </c>
      <c r="F9492" s="5"/>
      <c r="G9492" s="6">
        <v>61</v>
      </c>
      <c r="H9492" s="7">
        <v>2</v>
      </c>
      <c r="I9492" s="1">
        <v>6</v>
      </c>
      <c r="J9492" s="1">
        <v>4</v>
      </c>
      <c r="K9492" s="1">
        <v>14</v>
      </c>
      <c r="L9492" s="1">
        <v>3</v>
      </c>
      <c r="M9492" s="1">
        <v>4</v>
      </c>
      <c r="N9492" s="1">
        <v>28</v>
      </c>
      <c r="O9492" s="1">
        <v>15</v>
      </c>
      <c r="P9492" s="1">
        <v>8</v>
      </c>
      <c r="Q9492" s="11">
        <v>1</v>
      </c>
    </row>
    <row r="9493" spans="3:17" x14ac:dyDescent="0.25">
      <c r="C9493" s="125"/>
      <c r="D9493" s="120"/>
      <c r="E9493" s="9"/>
      <c r="F9493" s="10"/>
      <c r="G9493" s="8">
        <v>100</v>
      </c>
      <c r="H9493" s="13">
        <v>3.2786885245900002</v>
      </c>
      <c r="I9493" s="2">
        <v>9.83606557377</v>
      </c>
      <c r="J9493" s="2">
        <v>6.5573770491800003</v>
      </c>
      <c r="K9493" s="2">
        <v>22.950819672131001</v>
      </c>
      <c r="L9493" s="2">
        <v>4.918032786885</v>
      </c>
      <c r="M9493" s="2">
        <v>6.5573770491800003</v>
      </c>
      <c r="N9493" s="2">
        <v>45.901639344262001</v>
      </c>
      <c r="O9493" s="2">
        <v>24.590163934425998</v>
      </c>
      <c r="P9493" s="2">
        <v>13.114754098361001</v>
      </c>
      <c r="Q9493" s="14">
        <v>1.6393442622950001</v>
      </c>
    </row>
    <row r="9494" spans="3:17" ht="25.2" x14ac:dyDescent="0.25">
      <c r="C9494" s="125"/>
      <c r="D9494" s="120"/>
      <c r="E9494" s="4" t="s">
        <v>74</v>
      </c>
      <c r="F9494" s="5"/>
      <c r="G9494" s="6">
        <v>40</v>
      </c>
      <c r="H9494" s="7">
        <v>0</v>
      </c>
      <c r="I9494" s="1">
        <v>3</v>
      </c>
      <c r="J9494" s="1">
        <v>1</v>
      </c>
      <c r="K9494" s="1">
        <v>8</v>
      </c>
      <c r="L9494" s="1">
        <v>1</v>
      </c>
      <c r="M9494" s="1">
        <v>2</v>
      </c>
      <c r="N9494" s="1">
        <v>19</v>
      </c>
      <c r="O9494" s="1">
        <v>5</v>
      </c>
      <c r="P9494" s="1">
        <v>4</v>
      </c>
      <c r="Q9494" s="11">
        <v>2</v>
      </c>
    </row>
    <row r="9495" spans="3:17" x14ac:dyDescent="0.25">
      <c r="C9495" s="125"/>
      <c r="D9495" s="120"/>
      <c r="E9495" s="9"/>
      <c r="F9495" s="10"/>
      <c r="G9495" s="8">
        <v>100</v>
      </c>
      <c r="H9495" s="36">
        <v>0</v>
      </c>
      <c r="I9495" s="2">
        <v>7.5</v>
      </c>
      <c r="J9495" s="2">
        <v>2.5</v>
      </c>
      <c r="K9495" s="2">
        <v>20</v>
      </c>
      <c r="L9495" s="2">
        <v>2.5</v>
      </c>
      <c r="M9495" s="2">
        <v>5</v>
      </c>
      <c r="N9495" s="2">
        <v>47.5</v>
      </c>
      <c r="O9495" s="2">
        <v>12.5</v>
      </c>
      <c r="P9495" s="2">
        <v>10</v>
      </c>
      <c r="Q9495" s="14">
        <v>5</v>
      </c>
    </row>
    <row r="9496" spans="3:17" x14ac:dyDescent="0.25">
      <c r="C9496" s="125"/>
      <c r="D9496" s="120"/>
      <c r="E9496" s="4" t="s">
        <v>75</v>
      </c>
      <c r="F9496" s="5"/>
      <c r="G9496" s="6">
        <v>26</v>
      </c>
      <c r="H9496" s="7">
        <v>0</v>
      </c>
      <c r="I9496" s="1">
        <v>1</v>
      </c>
      <c r="J9496" s="1">
        <v>2</v>
      </c>
      <c r="K9496" s="1">
        <v>10</v>
      </c>
      <c r="L9496" s="1">
        <v>0</v>
      </c>
      <c r="M9496" s="1">
        <v>1</v>
      </c>
      <c r="N9496" s="1">
        <v>5</v>
      </c>
      <c r="O9496" s="1">
        <v>7</v>
      </c>
      <c r="P9496" s="1">
        <v>3</v>
      </c>
      <c r="Q9496" s="11">
        <v>1</v>
      </c>
    </row>
    <row r="9497" spans="3:17" x14ac:dyDescent="0.25">
      <c r="C9497" s="125"/>
      <c r="D9497" s="120"/>
      <c r="E9497" s="9"/>
      <c r="F9497" s="10"/>
      <c r="G9497" s="8">
        <v>100</v>
      </c>
      <c r="H9497" s="36">
        <v>0</v>
      </c>
      <c r="I9497" s="2">
        <v>3.8461538461539999</v>
      </c>
      <c r="J9497" s="2">
        <v>7.6923076923079998</v>
      </c>
      <c r="K9497" s="2">
        <v>38.461538461537998</v>
      </c>
      <c r="L9497" s="16">
        <v>0</v>
      </c>
      <c r="M9497" s="2">
        <v>3.8461538461539999</v>
      </c>
      <c r="N9497" s="2">
        <v>19.230769230768999</v>
      </c>
      <c r="O9497" s="2">
        <v>26.923076923077002</v>
      </c>
      <c r="P9497" s="2">
        <v>11.538461538462</v>
      </c>
      <c r="Q9497" s="14">
        <v>3.8461538461539999</v>
      </c>
    </row>
    <row r="9498" spans="3:17" x14ac:dyDescent="0.25">
      <c r="C9498" s="125"/>
      <c r="D9498" s="120"/>
      <c r="E9498" s="4" t="s">
        <v>18</v>
      </c>
      <c r="F9498" s="5"/>
      <c r="G9498" s="6">
        <v>73</v>
      </c>
      <c r="H9498" s="7">
        <v>1</v>
      </c>
      <c r="I9498" s="1">
        <v>5</v>
      </c>
      <c r="J9498" s="1">
        <v>6</v>
      </c>
      <c r="K9498" s="1">
        <v>20</v>
      </c>
      <c r="L9498" s="1">
        <v>0</v>
      </c>
      <c r="M9498" s="1">
        <v>3</v>
      </c>
      <c r="N9498" s="1">
        <v>25</v>
      </c>
      <c r="O9498" s="1">
        <v>10</v>
      </c>
      <c r="P9498" s="1">
        <v>13</v>
      </c>
      <c r="Q9498" s="11">
        <v>9</v>
      </c>
    </row>
    <row r="9499" spans="3:17" x14ac:dyDescent="0.25">
      <c r="C9499" s="125"/>
      <c r="D9499" s="120"/>
      <c r="E9499" s="9"/>
      <c r="F9499" s="10"/>
      <c r="G9499" s="8">
        <v>100</v>
      </c>
      <c r="H9499" s="13">
        <v>1.369863013699</v>
      </c>
      <c r="I9499" s="2">
        <v>6.8493150684930004</v>
      </c>
      <c r="J9499" s="2">
        <v>8.2191780821920002</v>
      </c>
      <c r="K9499" s="2">
        <v>27.397260273973</v>
      </c>
      <c r="L9499" s="16">
        <v>0</v>
      </c>
      <c r="M9499" s="2">
        <v>4.1095890410960001</v>
      </c>
      <c r="N9499" s="2">
        <v>34.246575342466002</v>
      </c>
      <c r="O9499" s="2">
        <v>13.698630136986001</v>
      </c>
      <c r="P9499" s="2">
        <v>17.808219178081998</v>
      </c>
      <c r="Q9499" s="14">
        <v>12.328767123287999</v>
      </c>
    </row>
    <row r="9500" spans="3:17" x14ac:dyDescent="0.25">
      <c r="C9500" s="121" t="s">
        <v>76</v>
      </c>
      <c r="D9500" s="119" t="s">
        <v>20</v>
      </c>
      <c r="E9500" s="18" t="s">
        <v>77</v>
      </c>
      <c r="F9500" s="17"/>
      <c r="G9500" s="19">
        <v>387</v>
      </c>
      <c r="H9500" s="21">
        <v>16</v>
      </c>
      <c r="I9500" s="3">
        <v>38</v>
      </c>
      <c r="J9500" s="3">
        <v>14</v>
      </c>
      <c r="K9500" s="3">
        <v>115</v>
      </c>
      <c r="L9500" s="3">
        <v>19</v>
      </c>
      <c r="M9500" s="3">
        <v>30</v>
      </c>
      <c r="N9500" s="3">
        <v>139</v>
      </c>
      <c r="O9500" s="3">
        <v>48</v>
      </c>
      <c r="P9500" s="3">
        <v>59</v>
      </c>
      <c r="Q9500" s="22">
        <v>20</v>
      </c>
    </row>
    <row r="9501" spans="3:17" x14ac:dyDescent="0.25">
      <c r="C9501" s="125"/>
      <c r="D9501" s="120"/>
      <c r="E9501" s="9"/>
      <c r="F9501" s="10"/>
      <c r="G9501" s="8">
        <v>100</v>
      </c>
      <c r="H9501" s="13">
        <v>4.1343669250649997</v>
      </c>
      <c r="I9501" s="2">
        <v>9.8191214470279995</v>
      </c>
      <c r="J9501" s="2">
        <v>3.6175710594320001</v>
      </c>
      <c r="K9501" s="2">
        <v>29.715762273902001</v>
      </c>
      <c r="L9501" s="2">
        <v>4.9095607235139997</v>
      </c>
      <c r="M9501" s="2">
        <v>7.7519379844960001</v>
      </c>
      <c r="N9501" s="2">
        <v>35.917312661498997</v>
      </c>
      <c r="O9501" s="2">
        <v>12.403100775194</v>
      </c>
      <c r="P9501" s="2">
        <v>15.245478036175999</v>
      </c>
      <c r="Q9501" s="14">
        <v>5.1679586563309998</v>
      </c>
    </row>
    <row r="9502" spans="3:17" x14ac:dyDescent="0.25">
      <c r="C9502" s="125"/>
      <c r="D9502" s="120"/>
      <c r="E9502" s="4" t="s">
        <v>78</v>
      </c>
      <c r="F9502" s="5"/>
      <c r="G9502" s="6">
        <v>654</v>
      </c>
      <c r="H9502" s="7">
        <v>17</v>
      </c>
      <c r="I9502" s="1">
        <v>55</v>
      </c>
      <c r="J9502" s="1">
        <v>25</v>
      </c>
      <c r="K9502" s="1">
        <v>183</v>
      </c>
      <c r="L9502" s="1">
        <v>30</v>
      </c>
      <c r="M9502" s="1">
        <v>68</v>
      </c>
      <c r="N9502" s="1">
        <v>235</v>
      </c>
      <c r="O9502" s="1">
        <v>90</v>
      </c>
      <c r="P9502" s="1">
        <v>105</v>
      </c>
      <c r="Q9502" s="11">
        <v>36</v>
      </c>
    </row>
    <row r="9503" spans="3:17" x14ac:dyDescent="0.25">
      <c r="C9503" s="125"/>
      <c r="D9503" s="120"/>
      <c r="E9503" s="9"/>
      <c r="F9503" s="10"/>
      <c r="G9503" s="8">
        <v>100</v>
      </c>
      <c r="H9503" s="13">
        <v>2.5993883792050001</v>
      </c>
      <c r="I9503" s="2">
        <v>8.4097859327220004</v>
      </c>
      <c r="J9503" s="2">
        <v>3.8226299694189998</v>
      </c>
      <c r="K9503" s="2">
        <v>27.981651376146999</v>
      </c>
      <c r="L9503" s="2">
        <v>4.5871559633030001</v>
      </c>
      <c r="M9503" s="2">
        <v>10.39755351682</v>
      </c>
      <c r="N9503" s="2">
        <v>35.932721712537997</v>
      </c>
      <c r="O9503" s="2">
        <v>13.761467889907999</v>
      </c>
      <c r="P9503" s="2">
        <v>16.055045871560001</v>
      </c>
      <c r="Q9503" s="14">
        <v>5.5045871559629997</v>
      </c>
    </row>
    <row r="9504" spans="3:17" x14ac:dyDescent="0.25">
      <c r="C9504" s="125"/>
      <c r="D9504" s="120"/>
      <c r="E9504" s="4" t="s">
        <v>79</v>
      </c>
      <c r="F9504" s="5"/>
      <c r="G9504" s="6">
        <v>374</v>
      </c>
      <c r="H9504" s="7">
        <v>14</v>
      </c>
      <c r="I9504" s="1">
        <v>33</v>
      </c>
      <c r="J9504" s="1">
        <v>19</v>
      </c>
      <c r="K9504" s="1">
        <v>92</v>
      </c>
      <c r="L9504" s="1">
        <v>20</v>
      </c>
      <c r="M9504" s="1">
        <v>27</v>
      </c>
      <c r="N9504" s="1">
        <v>126</v>
      </c>
      <c r="O9504" s="1">
        <v>45</v>
      </c>
      <c r="P9504" s="1">
        <v>74</v>
      </c>
      <c r="Q9504" s="11">
        <v>22</v>
      </c>
    </row>
    <row r="9505" spans="3:17" x14ac:dyDescent="0.25">
      <c r="C9505" s="125"/>
      <c r="D9505" s="120"/>
      <c r="E9505" s="9"/>
      <c r="F9505" s="10"/>
      <c r="G9505" s="8">
        <v>100</v>
      </c>
      <c r="H9505" s="13">
        <v>3.7433155080209999</v>
      </c>
      <c r="I9505" s="2">
        <v>8.8235294117649996</v>
      </c>
      <c r="J9505" s="2">
        <v>5.0802139037430001</v>
      </c>
      <c r="K9505" s="2">
        <v>24.598930481282999</v>
      </c>
      <c r="L9505" s="2">
        <v>5.3475935828879999</v>
      </c>
      <c r="M9505" s="2">
        <v>7.219251336898</v>
      </c>
      <c r="N9505" s="2">
        <v>33.689839572193002</v>
      </c>
      <c r="O9505" s="2">
        <v>12.032085561497</v>
      </c>
      <c r="P9505" s="2">
        <v>19.786096256684001</v>
      </c>
      <c r="Q9505" s="14">
        <v>5.8823529411760003</v>
      </c>
    </row>
    <row r="9506" spans="3:17" x14ac:dyDescent="0.25">
      <c r="C9506" s="125"/>
      <c r="D9506" s="120"/>
      <c r="E9506" s="4" t="s">
        <v>80</v>
      </c>
      <c r="F9506" s="5"/>
      <c r="G9506" s="6">
        <v>144</v>
      </c>
      <c r="H9506" s="7">
        <v>3</v>
      </c>
      <c r="I9506" s="1">
        <v>13</v>
      </c>
      <c r="J9506" s="1">
        <v>8</v>
      </c>
      <c r="K9506" s="1">
        <v>44</v>
      </c>
      <c r="L9506" s="1">
        <v>7</v>
      </c>
      <c r="M9506" s="1">
        <v>12</v>
      </c>
      <c r="N9506" s="1">
        <v>48</v>
      </c>
      <c r="O9506" s="1">
        <v>12</v>
      </c>
      <c r="P9506" s="1">
        <v>29</v>
      </c>
      <c r="Q9506" s="11">
        <v>7</v>
      </c>
    </row>
    <row r="9507" spans="3:17" x14ac:dyDescent="0.25">
      <c r="C9507" s="125"/>
      <c r="D9507" s="120"/>
      <c r="E9507" s="9"/>
      <c r="F9507" s="10"/>
      <c r="G9507" s="8">
        <v>100</v>
      </c>
      <c r="H9507" s="13">
        <v>2.083333333333</v>
      </c>
      <c r="I9507" s="2">
        <v>9.0277777777780006</v>
      </c>
      <c r="J9507" s="2">
        <v>5.5555555555560003</v>
      </c>
      <c r="K9507" s="2">
        <v>30.555555555556001</v>
      </c>
      <c r="L9507" s="2">
        <v>4.8611111111109997</v>
      </c>
      <c r="M9507" s="2">
        <v>8.333333333333</v>
      </c>
      <c r="N9507" s="2">
        <v>33.333333333333002</v>
      </c>
      <c r="O9507" s="2">
        <v>8.333333333333</v>
      </c>
      <c r="P9507" s="2">
        <v>20.138888888888999</v>
      </c>
      <c r="Q9507" s="14">
        <v>4.8611111111109997</v>
      </c>
    </row>
    <row r="9508" spans="3:17" x14ac:dyDescent="0.25">
      <c r="C9508" s="121" t="s">
        <v>81</v>
      </c>
      <c r="D9508" s="119" t="s">
        <v>20</v>
      </c>
      <c r="E9508" s="18" t="s">
        <v>82</v>
      </c>
      <c r="F9508" s="17"/>
      <c r="G9508" s="19">
        <v>198</v>
      </c>
      <c r="H9508" s="21">
        <v>8</v>
      </c>
      <c r="I9508" s="3">
        <v>19</v>
      </c>
      <c r="J9508" s="3">
        <v>9</v>
      </c>
      <c r="K9508" s="3">
        <v>59</v>
      </c>
      <c r="L9508" s="3">
        <v>12</v>
      </c>
      <c r="M9508" s="3">
        <v>23</v>
      </c>
      <c r="N9508" s="3">
        <v>68</v>
      </c>
      <c r="O9508" s="3">
        <v>23</v>
      </c>
      <c r="P9508" s="3">
        <v>31</v>
      </c>
      <c r="Q9508" s="22">
        <v>10</v>
      </c>
    </row>
    <row r="9509" spans="3:17" x14ac:dyDescent="0.25">
      <c r="C9509" s="125"/>
      <c r="D9509" s="120"/>
      <c r="E9509" s="9"/>
      <c r="F9509" s="10"/>
      <c r="G9509" s="8">
        <v>100</v>
      </c>
      <c r="H9509" s="13">
        <v>4.0404040404039998</v>
      </c>
      <c r="I9509" s="2">
        <v>9.5959595959600001</v>
      </c>
      <c r="J9509" s="2">
        <v>4.5454545454549997</v>
      </c>
      <c r="K9509" s="2">
        <v>29.797979797979998</v>
      </c>
      <c r="L9509" s="2">
        <v>6.0606060606060002</v>
      </c>
      <c r="M9509" s="2">
        <v>11.616161616162</v>
      </c>
      <c r="N9509" s="2">
        <v>34.343434343433998</v>
      </c>
      <c r="O9509" s="2">
        <v>11.616161616162</v>
      </c>
      <c r="P9509" s="2">
        <v>15.656565656566</v>
      </c>
      <c r="Q9509" s="14">
        <v>5.0505050505050004</v>
      </c>
    </row>
    <row r="9510" spans="3:17" x14ac:dyDescent="0.25">
      <c r="C9510" s="125"/>
      <c r="D9510" s="120"/>
      <c r="E9510" s="4" t="s">
        <v>83</v>
      </c>
      <c r="F9510" s="5"/>
      <c r="G9510" s="6">
        <v>458</v>
      </c>
      <c r="H9510" s="7">
        <v>16</v>
      </c>
      <c r="I9510" s="1">
        <v>45</v>
      </c>
      <c r="J9510" s="1">
        <v>25</v>
      </c>
      <c r="K9510" s="1">
        <v>131</v>
      </c>
      <c r="L9510" s="1">
        <v>13</v>
      </c>
      <c r="M9510" s="1">
        <v>40</v>
      </c>
      <c r="N9510" s="1">
        <v>175</v>
      </c>
      <c r="O9510" s="1">
        <v>49</v>
      </c>
      <c r="P9510" s="1">
        <v>76</v>
      </c>
      <c r="Q9510" s="11">
        <v>19</v>
      </c>
    </row>
    <row r="9511" spans="3:17" x14ac:dyDescent="0.25">
      <c r="C9511" s="125"/>
      <c r="D9511" s="120"/>
      <c r="E9511" s="9"/>
      <c r="F9511" s="10"/>
      <c r="G9511" s="8">
        <v>100</v>
      </c>
      <c r="H9511" s="13">
        <v>3.4934497816590002</v>
      </c>
      <c r="I9511" s="2">
        <v>9.8253275109170009</v>
      </c>
      <c r="J9511" s="2">
        <v>5.458515283843</v>
      </c>
      <c r="K9511" s="2">
        <v>28.602620087336</v>
      </c>
      <c r="L9511" s="2">
        <v>2.8384279475979999</v>
      </c>
      <c r="M9511" s="2">
        <v>8.7336244541479999</v>
      </c>
      <c r="N9511" s="2">
        <v>38.209606986899999</v>
      </c>
      <c r="O9511" s="2">
        <v>10.698689956332</v>
      </c>
      <c r="P9511" s="2">
        <v>16.593886462882001</v>
      </c>
      <c r="Q9511" s="14">
        <v>4.1484716157210002</v>
      </c>
    </row>
    <row r="9512" spans="3:17" x14ac:dyDescent="0.25">
      <c r="C9512" s="125"/>
      <c r="D9512" s="120"/>
      <c r="E9512" s="4" t="s">
        <v>84</v>
      </c>
      <c r="F9512" s="5"/>
      <c r="G9512" s="6">
        <v>298</v>
      </c>
      <c r="H9512" s="7">
        <v>8</v>
      </c>
      <c r="I9512" s="1">
        <v>20</v>
      </c>
      <c r="J9512" s="1">
        <v>12</v>
      </c>
      <c r="K9512" s="1">
        <v>83</v>
      </c>
      <c r="L9512" s="1">
        <v>13</v>
      </c>
      <c r="M9512" s="1">
        <v>24</v>
      </c>
      <c r="N9512" s="1">
        <v>102</v>
      </c>
      <c r="O9512" s="1">
        <v>37</v>
      </c>
      <c r="P9512" s="1">
        <v>52</v>
      </c>
      <c r="Q9512" s="11">
        <v>16</v>
      </c>
    </row>
    <row r="9513" spans="3:17" x14ac:dyDescent="0.25">
      <c r="C9513" s="125"/>
      <c r="D9513" s="120"/>
      <c r="E9513" s="9"/>
      <c r="F9513" s="10"/>
      <c r="G9513" s="8">
        <v>100</v>
      </c>
      <c r="H9513" s="13">
        <v>2.6845637583889999</v>
      </c>
      <c r="I9513" s="2">
        <v>6.7114093959729999</v>
      </c>
      <c r="J9513" s="2">
        <v>4.0268456375839996</v>
      </c>
      <c r="K9513" s="2">
        <v>27.852348993288999</v>
      </c>
      <c r="L9513" s="2">
        <v>4.3624161073829999</v>
      </c>
      <c r="M9513" s="2">
        <v>8.0536912751679992</v>
      </c>
      <c r="N9513" s="2">
        <v>34.228187919462997</v>
      </c>
      <c r="O9513" s="2">
        <v>12.416107382550001</v>
      </c>
      <c r="P9513" s="2">
        <v>17.449664429529999</v>
      </c>
      <c r="Q9513" s="14">
        <v>5.3691275167789998</v>
      </c>
    </row>
    <row r="9514" spans="3:17" x14ac:dyDescent="0.25">
      <c r="C9514" s="125"/>
      <c r="D9514" s="120"/>
      <c r="E9514" s="4" t="s">
        <v>85</v>
      </c>
      <c r="F9514" s="5"/>
      <c r="G9514" s="6">
        <v>269</v>
      </c>
      <c r="H9514" s="7">
        <v>6</v>
      </c>
      <c r="I9514" s="1">
        <v>31</v>
      </c>
      <c r="J9514" s="1">
        <v>13</v>
      </c>
      <c r="K9514" s="1">
        <v>74</v>
      </c>
      <c r="L9514" s="1">
        <v>21</v>
      </c>
      <c r="M9514" s="1">
        <v>17</v>
      </c>
      <c r="N9514" s="1">
        <v>88</v>
      </c>
      <c r="O9514" s="1">
        <v>43</v>
      </c>
      <c r="P9514" s="1">
        <v>46</v>
      </c>
      <c r="Q9514" s="11">
        <v>14</v>
      </c>
    </row>
    <row r="9515" spans="3:17" x14ac:dyDescent="0.25">
      <c r="C9515" s="125"/>
      <c r="D9515" s="120"/>
      <c r="E9515" s="9"/>
      <c r="F9515" s="10"/>
      <c r="G9515" s="8">
        <v>100</v>
      </c>
      <c r="H9515" s="13">
        <v>2.2304832713749998</v>
      </c>
      <c r="I9515" s="2">
        <v>11.524163568773</v>
      </c>
      <c r="J9515" s="2">
        <v>4.832713754647</v>
      </c>
      <c r="K9515" s="2">
        <v>27.509293680296999</v>
      </c>
      <c r="L9515" s="2">
        <v>7.8066914498140001</v>
      </c>
      <c r="M9515" s="2">
        <v>6.3197026022299996</v>
      </c>
      <c r="N9515" s="2">
        <v>32.713754646840002</v>
      </c>
      <c r="O9515" s="2">
        <v>15.985130111524001</v>
      </c>
      <c r="P9515" s="2">
        <v>17.100371747212002</v>
      </c>
      <c r="Q9515" s="14">
        <v>5.2044609665430004</v>
      </c>
    </row>
    <row r="9516" spans="3:17" x14ac:dyDescent="0.25">
      <c r="C9516" s="125"/>
      <c r="D9516" s="120"/>
      <c r="E9516" s="4" t="s">
        <v>86</v>
      </c>
      <c r="F9516" s="5"/>
      <c r="G9516" s="6">
        <v>159</v>
      </c>
      <c r="H9516" s="7">
        <v>2</v>
      </c>
      <c r="I9516" s="1">
        <v>12</v>
      </c>
      <c r="J9516" s="1">
        <v>3</v>
      </c>
      <c r="K9516" s="1">
        <v>44</v>
      </c>
      <c r="L9516" s="1">
        <v>7</v>
      </c>
      <c r="M9516" s="1">
        <v>12</v>
      </c>
      <c r="N9516" s="1">
        <v>50</v>
      </c>
      <c r="O9516" s="1">
        <v>21</v>
      </c>
      <c r="P9516" s="1">
        <v>31</v>
      </c>
      <c r="Q9516" s="11">
        <v>13</v>
      </c>
    </row>
    <row r="9517" spans="3:17" x14ac:dyDescent="0.25">
      <c r="C9517" s="125"/>
      <c r="D9517" s="120"/>
      <c r="E9517" s="9"/>
      <c r="F9517" s="10"/>
      <c r="G9517" s="8">
        <v>100</v>
      </c>
      <c r="H9517" s="13">
        <v>1.2578616352200001</v>
      </c>
      <c r="I9517" s="2">
        <v>7.547169811321</v>
      </c>
      <c r="J9517" s="2">
        <v>1.88679245283</v>
      </c>
      <c r="K9517" s="2">
        <v>27.672955974842999</v>
      </c>
      <c r="L9517" s="2">
        <v>4.4025157232699996</v>
      </c>
      <c r="M9517" s="2">
        <v>7.547169811321</v>
      </c>
      <c r="N9517" s="2">
        <v>31.446540880503001</v>
      </c>
      <c r="O9517" s="2">
        <v>13.207547169811001</v>
      </c>
      <c r="P9517" s="2">
        <v>19.496855345912</v>
      </c>
      <c r="Q9517" s="14">
        <v>8.1761006289309996</v>
      </c>
    </row>
    <row r="9518" spans="3:17" x14ac:dyDescent="0.25">
      <c r="C9518" s="125"/>
      <c r="D9518" s="120"/>
      <c r="E9518" s="4" t="s">
        <v>87</v>
      </c>
      <c r="F9518" s="5"/>
      <c r="G9518" s="6">
        <v>177</v>
      </c>
      <c r="H9518" s="7">
        <v>10</v>
      </c>
      <c r="I9518" s="1">
        <v>12</v>
      </c>
      <c r="J9518" s="1">
        <v>4</v>
      </c>
      <c r="K9518" s="1">
        <v>43</v>
      </c>
      <c r="L9518" s="1">
        <v>10</v>
      </c>
      <c r="M9518" s="1">
        <v>21</v>
      </c>
      <c r="N9518" s="1">
        <v>65</v>
      </c>
      <c r="O9518" s="1">
        <v>22</v>
      </c>
      <c r="P9518" s="1">
        <v>31</v>
      </c>
      <c r="Q9518" s="11">
        <v>13</v>
      </c>
    </row>
    <row r="9519" spans="3:17" x14ac:dyDescent="0.25">
      <c r="C9519" s="125"/>
      <c r="D9519" s="120"/>
      <c r="E9519" s="9"/>
      <c r="F9519" s="10"/>
      <c r="G9519" s="8">
        <v>100</v>
      </c>
      <c r="H9519" s="13">
        <v>5.6497175141240001</v>
      </c>
      <c r="I9519" s="2">
        <v>6.7796610169490004</v>
      </c>
      <c r="J9519" s="2">
        <v>2.25988700565</v>
      </c>
      <c r="K9519" s="2">
        <v>24.293785310733998</v>
      </c>
      <c r="L9519" s="2">
        <v>5.6497175141240001</v>
      </c>
      <c r="M9519" s="2">
        <v>11.864406779661</v>
      </c>
      <c r="N9519" s="2">
        <v>36.723163841808002</v>
      </c>
      <c r="O9519" s="2">
        <v>12.429378531073001</v>
      </c>
      <c r="P9519" s="2">
        <v>17.514124293784999</v>
      </c>
      <c r="Q9519" s="14">
        <v>7.3446327683619996</v>
      </c>
    </row>
    <row r="9520" spans="3:17" x14ac:dyDescent="0.25">
      <c r="C9520" s="121" t="s">
        <v>88</v>
      </c>
      <c r="D9520" s="119" t="s">
        <v>20</v>
      </c>
      <c r="E9520" s="18" t="s">
        <v>89</v>
      </c>
      <c r="F9520" s="17"/>
      <c r="G9520" s="19">
        <v>68</v>
      </c>
      <c r="H9520" s="21">
        <v>2</v>
      </c>
      <c r="I9520" s="3">
        <v>8</v>
      </c>
      <c r="J9520" s="3">
        <v>6</v>
      </c>
      <c r="K9520" s="3">
        <v>21</v>
      </c>
      <c r="L9520" s="3">
        <v>3</v>
      </c>
      <c r="M9520" s="3">
        <v>11</v>
      </c>
      <c r="N9520" s="3">
        <v>29</v>
      </c>
      <c r="O9520" s="3">
        <v>6</v>
      </c>
      <c r="P9520" s="3">
        <v>8</v>
      </c>
      <c r="Q9520" s="22">
        <v>1</v>
      </c>
    </row>
    <row r="9521" spans="3:17" x14ac:dyDescent="0.25">
      <c r="C9521" s="122"/>
      <c r="D9521" s="120"/>
      <c r="E9521" s="9"/>
      <c r="F9521" s="10"/>
      <c r="G9521" s="8">
        <v>100</v>
      </c>
      <c r="H9521" s="13">
        <v>2.9411764705880001</v>
      </c>
      <c r="I9521" s="2">
        <v>11.764705882353001</v>
      </c>
      <c r="J9521" s="2">
        <v>8.8235294117649996</v>
      </c>
      <c r="K9521" s="2">
        <v>30.882352941175998</v>
      </c>
      <c r="L9521" s="2">
        <v>4.4117647058819998</v>
      </c>
      <c r="M9521" s="2">
        <v>16.176470588234999</v>
      </c>
      <c r="N9521" s="2">
        <v>42.647058823529001</v>
      </c>
      <c r="O9521" s="2">
        <v>8.8235294117649996</v>
      </c>
      <c r="P9521" s="2">
        <v>11.764705882353001</v>
      </c>
      <c r="Q9521" s="14">
        <v>1.4705882352940001</v>
      </c>
    </row>
    <row r="9522" spans="3:17" x14ac:dyDescent="0.25">
      <c r="C9522" s="122"/>
      <c r="D9522" s="120"/>
      <c r="E9522" s="4" t="s">
        <v>90</v>
      </c>
      <c r="F9522" s="5"/>
      <c r="G9522" s="6">
        <v>130</v>
      </c>
      <c r="H9522" s="7">
        <v>6</v>
      </c>
      <c r="I9522" s="1">
        <v>11</v>
      </c>
      <c r="J9522" s="1">
        <v>3</v>
      </c>
      <c r="K9522" s="1">
        <v>38</v>
      </c>
      <c r="L9522" s="1">
        <v>9</v>
      </c>
      <c r="M9522" s="1">
        <v>12</v>
      </c>
      <c r="N9522" s="1">
        <v>39</v>
      </c>
      <c r="O9522" s="1">
        <v>17</v>
      </c>
      <c r="P9522" s="1">
        <v>23</v>
      </c>
      <c r="Q9522" s="11">
        <v>9</v>
      </c>
    </row>
    <row r="9523" spans="3:17" x14ac:dyDescent="0.25">
      <c r="C9523" s="122"/>
      <c r="D9523" s="120"/>
      <c r="E9523" s="9"/>
      <c r="F9523" s="10"/>
      <c r="G9523" s="8">
        <v>100</v>
      </c>
      <c r="H9523" s="13">
        <v>4.6153846153850004</v>
      </c>
      <c r="I9523" s="2">
        <v>8.4615384615379998</v>
      </c>
      <c r="J9523" s="2">
        <v>2.3076923076920002</v>
      </c>
      <c r="K9523" s="2">
        <v>29.230769230768999</v>
      </c>
      <c r="L9523" s="2">
        <v>6.9230769230769997</v>
      </c>
      <c r="M9523" s="2">
        <v>9.2307692307690008</v>
      </c>
      <c r="N9523" s="2">
        <v>30</v>
      </c>
      <c r="O9523" s="2">
        <v>13.076923076923</v>
      </c>
      <c r="P9523" s="2">
        <v>17.692307692307999</v>
      </c>
      <c r="Q9523" s="14">
        <v>6.9230769230769997</v>
      </c>
    </row>
    <row r="9524" spans="3:17" x14ac:dyDescent="0.25">
      <c r="C9524" s="122"/>
      <c r="D9524" s="120"/>
      <c r="E9524" s="4" t="s">
        <v>83</v>
      </c>
      <c r="F9524" s="5"/>
      <c r="G9524" s="6">
        <v>458</v>
      </c>
      <c r="H9524" s="7">
        <v>16</v>
      </c>
      <c r="I9524" s="1">
        <v>45</v>
      </c>
      <c r="J9524" s="1">
        <v>25</v>
      </c>
      <c r="K9524" s="1">
        <v>131</v>
      </c>
      <c r="L9524" s="1">
        <v>13</v>
      </c>
      <c r="M9524" s="1">
        <v>40</v>
      </c>
      <c r="N9524" s="1">
        <v>175</v>
      </c>
      <c r="O9524" s="1">
        <v>49</v>
      </c>
      <c r="P9524" s="1">
        <v>76</v>
      </c>
      <c r="Q9524" s="11">
        <v>19</v>
      </c>
    </row>
    <row r="9525" spans="3:17" x14ac:dyDescent="0.25">
      <c r="C9525" s="122"/>
      <c r="D9525" s="120"/>
      <c r="E9525" s="9"/>
      <c r="F9525" s="10"/>
      <c r="G9525" s="8">
        <v>100</v>
      </c>
      <c r="H9525" s="13">
        <v>3.4934497816590002</v>
      </c>
      <c r="I9525" s="2">
        <v>9.8253275109170009</v>
      </c>
      <c r="J9525" s="2">
        <v>5.458515283843</v>
      </c>
      <c r="K9525" s="2">
        <v>28.602620087336</v>
      </c>
      <c r="L9525" s="2">
        <v>2.8384279475979999</v>
      </c>
      <c r="M9525" s="2">
        <v>8.7336244541479999</v>
      </c>
      <c r="N9525" s="2">
        <v>38.209606986899999</v>
      </c>
      <c r="O9525" s="2">
        <v>10.698689956332</v>
      </c>
      <c r="P9525" s="2">
        <v>16.593886462882001</v>
      </c>
      <c r="Q9525" s="14">
        <v>4.1484716157210002</v>
      </c>
    </row>
    <row r="9526" spans="3:17" x14ac:dyDescent="0.25">
      <c r="C9526" s="122"/>
      <c r="D9526" s="120"/>
      <c r="E9526" s="4" t="s">
        <v>91</v>
      </c>
      <c r="F9526" s="5"/>
      <c r="G9526" s="6">
        <v>64</v>
      </c>
      <c r="H9526" s="7">
        <v>1</v>
      </c>
      <c r="I9526" s="1">
        <v>1</v>
      </c>
      <c r="J9526" s="1">
        <v>0</v>
      </c>
      <c r="K9526" s="1">
        <v>22</v>
      </c>
      <c r="L9526" s="1">
        <v>3</v>
      </c>
      <c r="M9526" s="1">
        <v>4</v>
      </c>
      <c r="N9526" s="1">
        <v>21</v>
      </c>
      <c r="O9526" s="1">
        <v>11</v>
      </c>
      <c r="P9526" s="1">
        <v>9</v>
      </c>
      <c r="Q9526" s="11">
        <v>3</v>
      </c>
    </row>
    <row r="9527" spans="3:17" x14ac:dyDescent="0.25">
      <c r="C9527" s="122"/>
      <c r="D9527" s="120"/>
      <c r="E9527" s="9"/>
      <c r="F9527" s="10"/>
      <c r="G9527" s="8">
        <v>100</v>
      </c>
      <c r="H9527" s="13">
        <v>1.5625</v>
      </c>
      <c r="I9527" s="2">
        <v>1.5625</v>
      </c>
      <c r="J9527" s="16">
        <v>0</v>
      </c>
      <c r="K9527" s="2">
        <v>34.375</v>
      </c>
      <c r="L9527" s="2">
        <v>4.6875</v>
      </c>
      <c r="M9527" s="2">
        <v>6.25</v>
      </c>
      <c r="N9527" s="2">
        <v>32.8125</v>
      </c>
      <c r="O9527" s="2">
        <v>17.1875</v>
      </c>
      <c r="P9527" s="2">
        <v>14.0625</v>
      </c>
      <c r="Q9527" s="14">
        <v>4.6875</v>
      </c>
    </row>
    <row r="9528" spans="3:17" x14ac:dyDescent="0.25">
      <c r="C9528" s="122"/>
      <c r="D9528" s="120"/>
      <c r="E9528" s="4" t="s">
        <v>92</v>
      </c>
      <c r="F9528" s="5"/>
      <c r="G9528" s="6">
        <v>78</v>
      </c>
      <c r="H9528" s="7">
        <v>2</v>
      </c>
      <c r="I9528" s="1">
        <v>4</v>
      </c>
      <c r="J9528" s="1">
        <v>2</v>
      </c>
      <c r="K9528" s="1">
        <v>19</v>
      </c>
      <c r="L9528" s="1">
        <v>5</v>
      </c>
      <c r="M9528" s="1">
        <v>3</v>
      </c>
      <c r="N9528" s="1">
        <v>26</v>
      </c>
      <c r="O9528" s="1">
        <v>10</v>
      </c>
      <c r="P9528" s="1">
        <v>15</v>
      </c>
      <c r="Q9528" s="11">
        <v>3</v>
      </c>
    </row>
    <row r="9529" spans="3:17" x14ac:dyDescent="0.25">
      <c r="C9529" s="122"/>
      <c r="D9529" s="120"/>
      <c r="E9529" s="9"/>
      <c r="F9529" s="10"/>
      <c r="G9529" s="8">
        <v>100</v>
      </c>
      <c r="H9529" s="13">
        <v>2.564102564103</v>
      </c>
      <c r="I9529" s="2">
        <v>5.1282051282049999</v>
      </c>
      <c r="J9529" s="2">
        <v>2.564102564103</v>
      </c>
      <c r="K9529" s="2">
        <v>24.358974358973999</v>
      </c>
      <c r="L9529" s="2">
        <v>6.4102564102560002</v>
      </c>
      <c r="M9529" s="2">
        <v>3.8461538461539999</v>
      </c>
      <c r="N9529" s="2">
        <v>33.333333333333002</v>
      </c>
      <c r="O9529" s="2">
        <v>12.820512820513001</v>
      </c>
      <c r="P9529" s="2">
        <v>19.230769230768999</v>
      </c>
      <c r="Q9529" s="14">
        <v>3.8461538461539999</v>
      </c>
    </row>
    <row r="9530" spans="3:17" x14ac:dyDescent="0.25">
      <c r="C9530" s="122"/>
      <c r="D9530" s="120"/>
      <c r="E9530" s="4" t="s">
        <v>93</v>
      </c>
      <c r="F9530" s="5"/>
      <c r="G9530" s="6">
        <v>156</v>
      </c>
      <c r="H9530" s="7">
        <v>5</v>
      </c>
      <c r="I9530" s="1">
        <v>15</v>
      </c>
      <c r="J9530" s="1">
        <v>10</v>
      </c>
      <c r="K9530" s="1">
        <v>42</v>
      </c>
      <c r="L9530" s="1">
        <v>5</v>
      </c>
      <c r="M9530" s="1">
        <v>17</v>
      </c>
      <c r="N9530" s="1">
        <v>55</v>
      </c>
      <c r="O9530" s="1">
        <v>16</v>
      </c>
      <c r="P9530" s="1">
        <v>28</v>
      </c>
      <c r="Q9530" s="11">
        <v>10</v>
      </c>
    </row>
    <row r="9531" spans="3:17" x14ac:dyDescent="0.25">
      <c r="C9531" s="122"/>
      <c r="D9531" s="120"/>
      <c r="E9531" s="9"/>
      <c r="F9531" s="10"/>
      <c r="G9531" s="8">
        <v>100</v>
      </c>
      <c r="H9531" s="13">
        <v>3.2051282051280001</v>
      </c>
      <c r="I9531" s="2">
        <v>9.6153846153850004</v>
      </c>
      <c r="J9531" s="2">
        <v>6.4102564102560002</v>
      </c>
      <c r="K9531" s="2">
        <v>26.923076923077002</v>
      </c>
      <c r="L9531" s="2">
        <v>3.2051282051280001</v>
      </c>
      <c r="M9531" s="2">
        <v>10.897435897436001</v>
      </c>
      <c r="N9531" s="2">
        <v>35.25641025641</v>
      </c>
      <c r="O9531" s="2">
        <v>10.25641025641</v>
      </c>
      <c r="P9531" s="2">
        <v>17.948717948717999</v>
      </c>
      <c r="Q9531" s="14">
        <v>6.4102564102560002</v>
      </c>
    </row>
    <row r="9532" spans="3:17" x14ac:dyDescent="0.25">
      <c r="C9532" s="122"/>
      <c r="D9532" s="120"/>
      <c r="E9532" s="4" t="s">
        <v>85</v>
      </c>
      <c r="F9532" s="5"/>
      <c r="G9532" s="6">
        <v>269</v>
      </c>
      <c r="H9532" s="7">
        <v>6</v>
      </c>
      <c r="I9532" s="1">
        <v>31</v>
      </c>
      <c r="J9532" s="1">
        <v>13</v>
      </c>
      <c r="K9532" s="1">
        <v>74</v>
      </c>
      <c r="L9532" s="1">
        <v>21</v>
      </c>
      <c r="M9532" s="1">
        <v>17</v>
      </c>
      <c r="N9532" s="1">
        <v>88</v>
      </c>
      <c r="O9532" s="1">
        <v>43</v>
      </c>
      <c r="P9532" s="1">
        <v>46</v>
      </c>
      <c r="Q9532" s="11">
        <v>14</v>
      </c>
    </row>
    <row r="9533" spans="3:17" x14ac:dyDescent="0.25">
      <c r="C9533" s="122"/>
      <c r="D9533" s="120"/>
      <c r="E9533" s="9"/>
      <c r="F9533" s="10"/>
      <c r="G9533" s="8">
        <v>100</v>
      </c>
      <c r="H9533" s="13">
        <v>2.2304832713749998</v>
      </c>
      <c r="I9533" s="2">
        <v>11.524163568773</v>
      </c>
      <c r="J9533" s="2">
        <v>4.832713754647</v>
      </c>
      <c r="K9533" s="2">
        <v>27.509293680296999</v>
      </c>
      <c r="L9533" s="2">
        <v>7.8066914498140001</v>
      </c>
      <c r="M9533" s="2">
        <v>6.3197026022299996</v>
      </c>
      <c r="N9533" s="2">
        <v>32.713754646840002</v>
      </c>
      <c r="O9533" s="2">
        <v>15.985130111524001</v>
      </c>
      <c r="P9533" s="2">
        <v>17.100371747212002</v>
      </c>
      <c r="Q9533" s="14">
        <v>5.2044609665430004</v>
      </c>
    </row>
    <row r="9534" spans="3:17" x14ac:dyDescent="0.25">
      <c r="C9534" s="122"/>
      <c r="D9534" s="120"/>
      <c r="E9534" s="4" t="s">
        <v>94</v>
      </c>
      <c r="F9534" s="5"/>
      <c r="G9534" s="6">
        <v>110</v>
      </c>
      <c r="H9534" s="7">
        <v>2</v>
      </c>
      <c r="I9534" s="1">
        <v>9</v>
      </c>
      <c r="J9534" s="1">
        <v>2</v>
      </c>
      <c r="K9534" s="1">
        <v>31</v>
      </c>
      <c r="L9534" s="1">
        <v>7</v>
      </c>
      <c r="M9534" s="1">
        <v>8</v>
      </c>
      <c r="N9534" s="1">
        <v>33</v>
      </c>
      <c r="O9534" s="1">
        <v>18</v>
      </c>
      <c r="P9534" s="1">
        <v>20</v>
      </c>
      <c r="Q9534" s="11">
        <v>9</v>
      </c>
    </row>
    <row r="9535" spans="3:17" x14ac:dyDescent="0.25">
      <c r="C9535" s="122"/>
      <c r="D9535" s="120"/>
      <c r="E9535" s="9"/>
      <c r="F9535" s="10"/>
      <c r="G9535" s="8">
        <v>100</v>
      </c>
      <c r="H9535" s="13">
        <v>1.818181818182</v>
      </c>
      <c r="I9535" s="2">
        <v>8.1818181818180005</v>
      </c>
      <c r="J9535" s="2">
        <v>1.818181818182</v>
      </c>
      <c r="K9535" s="2">
        <v>28.181818181817999</v>
      </c>
      <c r="L9535" s="2">
        <v>6.363636363636</v>
      </c>
      <c r="M9535" s="2">
        <v>7.2727272727269998</v>
      </c>
      <c r="N9535" s="2">
        <v>30</v>
      </c>
      <c r="O9535" s="2">
        <v>16.363636363636001</v>
      </c>
      <c r="P9535" s="2">
        <v>18.181818181817999</v>
      </c>
      <c r="Q9535" s="14">
        <v>8.1818181818180005</v>
      </c>
    </row>
    <row r="9536" spans="3:17" x14ac:dyDescent="0.25">
      <c r="C9536" s="122"/>
      <c r="D9536" s="120"/>
      <c r="E9536" s="4" t="s">
        <v>95</v>
      </c>
      <c r="F9536" s="5"/>
      <c r="G9536" s="6">
        <v>49</v>
      </c>
      <c r="H9536" s="7">
        <v>0</v>
      </c>
      <c r="I9536" s="1">
        <v>3</v>
      </c>
      <c r="J9536" s="1">
        <v>1</v>
      </c>
      <c r="K9536" s="1">
        <v>13</v>
      </c>
      <c r="L9536" s="1">
        <v>0</v>
      </c>
      <c r="M9536" s="1">
        <v>4</v>
      </c>
      <c r="N9536" s="1">
        <v>17</v>
      </c>
      <c r="O9536" s="1">
        <v>3</v>
      </c>
      <c r="P9536" s="1">
        <v>11</v>
      </c>
      <c r="Q9536" s="11">
        <v>4</v>
      </c>
    </row>
    <row r="9537" spans="2:20" x14ac:dyDescent="0.25">
      <c r="C9537" s="122"/>
      <c r="D9537" s="120"/>
      <c r="E9537" s="9"/>
      <c r="F9537" s="10"/>
      <c r="G9537" s="8">
        <v>100</v>
      </c>
      <c r="H9537" s="36">
        <v>0</v>
      </c>
      <c r="I9537" s="2">
        <v>6.1224489795919999</v>
      </c>
      <c r="J9537" s="2">
        <v>2.040816326531</v>
      </c>
      <c r="K9537" s="2">
        <v>26.530612244897998</v>
      </c>
      <c r="L9537" s="16">
        <v>0</v>
      </c>
      <c r="M9537" s="2">
        <v>8.1632653061219997</v>
      </c>
      <c r="N9537" s="2">
        <v>34.693877551020002</v>
      </c>
      <c r="O9537" s="2">
        <v>6.1224489795919999</v>
      </c>
      <c r="P9537" s="2">
        <v>22.448979591836999</v>
      </c>
      <c r="Q9537" s="14">
        <v>8.1632653061219997</v>
      </c>
    </row>
    <row r="9538" spans="2:20" x14ac:dyDescent="0.25">
      <c r="C9538" s="122"/>
      <c r="D9538" s="120"/>
      <c r="E9538" s="4" t="s">
        <v>87</v>
      </c>
      <c r="F9538" s="5"/>
      <c r="G9538" s="6">
        <v>177</v>
      </c>
      <c r="H9538" s="7">
        <v>10</v>
      </c>
      <c r="I9538" s="1">
        <v>12</v>
      </c>
      <c r="J9538" s="1">
        <v>4</v>
      </c>
      <c r="K9538" s="1">
        <v>43</v>
      </c>
      <c r="L9538" s="1">
        <v>10</v>
      </c>
      <c r="M9538" s="1">
        <v>21</v>
      </c>
      <c r="N9538" s="1">
        <v>65</v>
      </c>
      <c r="O9538" s="1">
        <v>22</v>
      </c>
      <c r="P9538" s="1">
        <v>31</v>
      </c>
      <c r="Q9538" s="11">
        <v>13</v>
      </c>
    </row>
    <row r="9539" spans="2:20" x14ac:dyDescent="0.25">
      <c r="C9539" s="126"/>
      <c r="D9539" s="123"/>
      <c r="E9539" s="67"/>
      <c r="F9539" s="58"/>
      <c r="G9539" s="75">
        <v>100</v>
      </c>
      <c r="H9539" s="83">
        <v>5.6497175141240001</v>
      </c>
      <c r="I9539" s="41">
        <v>6.7796610169490004</v>
      </c>
      <c r="J9539" s="41">
        <v>2.25988700565</v>
      </c>
      <c r="K9539" s="41">
        <v>24.293785310733998</v>
      </c>
      <c r="L9539" s="41">
        <v>5.6497175141240001</v>
      </c>
      <c r="M9539" s="41">
        <v>11.864406779661</v>
      </c>
      <c r="N9539" s="41">
        <v>36.723163841808002</v>
      </c>
      <c r="O9539" s="41">
        <v>12.429378531073001</v>
      </c>
      <c r="P9539" s="41">
        <v>17.514124293784999</v>
      </c>
      <c r="Q9539" s="84">
        <v>7.3446327683619996</v>
      </c>
    </row>
    <row r="9541" spans="2:20" x14ac:dyDescent="0.25">
      <c r="B9541" s="48" t="str">
        <f xml:space="preserve"> HYPERLINK("#'目次'!B52", "[46]")</f>
        <v>[46]</v>
      </c>
      <c r="C9541" s="35" t="s">
        <v>432</v>
      </c>
    </row>
    <row r="9544" spans="2:20" x14ac:dyDescent="0.25">
      <c r="C9544" s="35" t="s">
        <v>14</v>
      </c>
    </row>
    <row r="9545" spans="2:20" ht="88.2" x14ac:dyDescent="0.25">
      <c r="C9545" s="115"/>
      <c r="D9545" s="116"/>
      <c r="E9545" s="116"/>
      <c r="F9545" s="116"/>
      <c r="G9545" s="44" t="s">
        <v>15</v>
      </c>
      <c r="H9545" s="43" t="s">
        <v>433</v>
      </c>
      <c r="I9545" s="26" t="s">
        <v>434</v>
      </c>
      <c r="J9545" s="26" t="s">
        <v>435</v>
      </c>
      <c r="K9545" s="26" t="s">
        <v>436</v>
      </c>
      <c r="L9545" s="26" t="s">
        <v>437</v>
      </c>
      <c r="M9545" s="26" t="s">
        <v>438</v>
      </c>
      <c r="N9545" s="26" t="s">
        <v>439</v>
      </c>
      <c r="O9545" s="26" t="s">
        <v>440</v>
      </c>
      <c r="P9545" s="26" t="s">
        <v>441</v>
      </c>
      <c r="Q9545" s="26" t="s">
        <v>63</v>
      </c>
      <c r="R9545" s="26" t="s">
        <v>442</v>
      </c>
      <c r="S9545" s="26" t="s">
        <v>443</v>
      </c>
      <c r="T9545" s="49" t="s">
        <v>18</v>
      </c>
    </row>
    <row r="9546" spans="2:20" x14ac:dyDescent="0.25">
      <c r="C9546" s="117"/>
      <c r="D9546" s="118"/>
      <c r="E9546" s="118"/>
      <c r="F9546" s="118"/>
      <c r="G9546" s="46"/>
      <c r="H9546" s="47"/>
      <c r="I9546" s="27"/>
      <c r="J9546" s="27"/>
      <c r="K9546" s="27"/>
      <c r="L9546" s="27"/>
      <c r="M9546" s="27"/>
      <c r="N9546" s="27"/>
      <c r="O9546" s="27"/>
      <c r="P9546" s="27"/>
      <c r="Q9546" s="27"/>
      <c r="R9546" s="27"/>
      <c r="S9546" s="27"/>
      <c r="T9546" s="45"/>
    </row>
    <row r="9547" spans="2:20" x14ac:dyDescent="0.25">
      <c r="C9547" s="77"/>
      <c r="D9547" s="17"/>
      <c r="E9547" s="76" t="s">
        <v>15</v>
      </c>
      <c r="F9547" s="73"/>
      <c r="G9547" s="57">
        <v>2414</v>
      </c>
      <c r="H9547" s="31">
        <v>360</v>
      </c>
      <c r="I9547" s="31">
        <v>623</v>
      </c>
      <c r="J9547" s="31">
        <v>160</v>
      </c>
      <c r="K9547" s="31">
        <v>112</v>
      </c>
      <c r="L9547" s="31">
        <v>217</v>
      </c>
      <c r="M9547" s="31">
        <v>113</v>
      </c>
      <c r="N9547" s="31">
        <v>68</v>
      </c>
      <c r="O9547" s="31">
        <v>64</v>
      </c>
      <c r="P9547" s="31">
        <v>309</v>
      </c>
      <c r="Q9547" s="31">
        <v>153</v>
      </c>
      <c r="R9547" s="31">
        <v>1245</v>
      </c>
      <c r="S9547" s="31">
        <v>1042</v>
      </c>
      <c r="T9547" s="68">
        <v>127</v>
      </c>
    </row>
    <row r="9548" spans="2:20" x14ac:dyDescent="0.25">
      <c r="C9548" s="67"/>
      <c r="D9548" s="58"/>
      <c r="E9548" s="58"/>
      <c r="F9548" s="78"/>
      <c r="G9548" s="8">
        <v>100</v>
      </c>
      <c r="H9548" s="2">
        <v>14.913007456503999</v>
      </c>
      <c r="I9548" s="2">
        <v>25.807787903893999</v>
      </c>
      <c r="J9548" s="2">
        <v>6.628003314002</v>
      </c>
      <c r="K9548" s="2">
        <v>4.6396023198009999</v>
      </c>
      <c r="L9548" s="2">
        <v>8.9892294946149995</v>
      </c>
      <c r="M9548" s="2">
        <v>4.6810273405140004</v>
      </c>
      <c r="N9548" s="2">
        <v>2.8169014084509998</v>
      </c>
      <c r="O9548" s="2">
        <v>2.6512013256009999</v>
      </c>
      <c r="P9548" s="2">
        <v>12.800331400166</v>
      </c>
      <c r="Q9548" s="2">
        <v>6.3380281690139997</v>
      </c>
      <c r="R9548" s="2">
        <v>51.574150787074998</v>
      </c>
      <c r="S9548" s="2">
        <v>43.164871582436</v>
      </c>
      <c r="T9548" s="14">
        <v>5.2609776304890001</v>
      </c>
    </row>
    <row r="9549" spans="2:20" x14ac:dyDescent="0.25">
      <c r="C9549" s="124" t="s">
        <v>19</v>
      </c>
      <c r="D9549" s="119" t="s">
        <v>20</v>
      </c>
      <c r="E9549" s="18" t="s">
        <v>21</v>
      </c>
      <c r="F9549" s="17"/>
      <c r="G9549" s="19">
        <v>1139</v>
      </c>
      <c r="H9549" s="21">
        <v>135</v>
      </c>
      <c r="I9549" s="3">
        <v>293</v>
      </c>
      <c r="J9549" s="3">
        <v>94</v>
      </c>
      <c r="K9549" s="3">
        <v>60</v>
      </c>
      <c r="L9549" s="3">
        <v>127</v>
      </c>
      <c r="M9549" s="3">
        <v>80</v>
      </c>
      <c r="N9549" s="3">
        <v>27</v>
      </c>
      <c r="O9549" s="3">
        <v>23</v>
      </c>
      <c r="P9549" s="3">
        <v>197</v>
      </c>
      <c r="Q9549" s="3">
        <v>70</v>
      </c>
      <c r="R9549" s="3">
        <v>607</v>
      </c>
      <c r="S9549" s="3">
        <v>479</v>
      </c>
      <c r="T9549" s="22">
        <v>53</v>
      </c>
    </row>
    <row r="9550" spans="2:20" x14ac:dyDescent="0.25">
      <c r="C9550" s="125"/>
      <c r="D9550" s="120"/>
      <c r="E9550" s="9"/>
      <c r="F9550" s="10"/>
      <c r="G9550" s="8">
        <v>100</v>
      </c>
      <c r="H9550" s="13">
        <v>11.852502194908</v>
      </c>
      <c r="I9550" s="2">
        <v>25.724319578578001</v>
      </c>
      <c r="J9550" s="2">
        <v>8.2528533801579993</v>
      </c>
      <c r="K9550" s="2">
        <v>5.2677787532920002</v>
      </c>
      <c r="L9550" s="2">
        <v>11.150131694469</v>
      </c>
      <c r="M9550" s="2">
        <v>7.02370500439</v>
      </c>
      <c r="N9550" s="2">
        <v>2.3705004389819999</v>
      </c>
      <c r="O9550" s="2">
        <v>2.019315188762</v>
      </c>
      <c r="P9550" s="2">
        <v>17.295873573310001</v>
      </c>
      <c r="Q9550" s="2">
        <v>6.1457418788410001</v>
      </c>
      <c r="R9550" s="2">
        <v>53.292361720808003</v>
      </c>
      <c r="S9550" s="2">
        <v>42.054433713784</v>
      </c>
      <c r="T9550" s="14">
        <v>4.6532045654080001</v>
      </c>
    </row>
    <row r="9551" spans="2:20" x14ac:dyDescent="0.25">
      <c r="C9551" s="125"/>
      <c r="D9551" s="120"/>
      <c r="E9551" s="4" t="s">
        <v>22</v>
      </c>
      <c r="F9551" s="5"/>
      <c r="G9551" s="6">
        <v>1275</v>
      </c>
      <c r="H9551" s="7">
        <v>225</v>
      </c>
      <c r="I9551" s="1">
        <v>330</v>
      </c>
      <c r="J9551" s="1">
        <v>66</v>
      </c>
      <c r="K9551" s="1">
        <v>52</v>
      </c>
      <c r="L9551" s="1">
        <v>90</v>
      </c>
      <c r="M9551" s="1">
        <v>33</v>
      </c>
      <c r="N9551" s="1">
        <v>41</v>
      </c>
      <c r="O9551" s="1">
        <v>41</v>
      </c>
      <c r="P9551" s="1">
        <v>112</v>
      </c>
      <c r="Q9551" s="1">
        <v>83</v>
      </c>
      <c r="R9551" s="1">
        <v>638</v>
      </c>
      <c r="S9551" s="1">
        <v>563</v>
      </c>
      <c r="T9551" s="11">
        <v>74</v>
      </c>
    </row>
    <row r="9552" spans="2:20" x14ac:dyDescent="0.25">
      <c r="C9552" s="125"/>
      <c r="D9552" s="120"/>
      <c r="E9552" s="9"/>
      <c r="F9552" s="10"/>
      <c r="G9552" s="8">
        <v>100</v>
      </c>
      <c r="H9552" s="13">
        <v>17.647058823529001</v>
      </c>
      <c r="I9552" s="2">
        <v>25.882352941175998</v>
      </c>
      <c r="J9552" s="2">
        <v>5.1764705882350004</v>
      </c>
      <c r="K9552" s="2">
        <v>4.0784313725489998</v>
      </c>
      <c r="L9552" s="2">
        <v>7.0588235294119999</v>
      </c>
      <c r="M9552" s="2">
        <v>2.5882352941179998</v>
      </c>
      <c r="N9552" s="2">
        <v>3.2156862745099999</v>
      </c>
      <c r="O9552" s="2">
        <v>3.2156862745099999</v>
      </c>
      <c r="P9552" s="2">
        <v>8.7843137254899997</v>
      </c>
      <c r="Q9552" s="2">
        <v>6.5098039215689996</v>
      </c>
      <c r="R9552" s="2">
        <v>50.039215686275</v>
      </c>
      <c r="S9552" s="2">
        <v>44.156862745098003</v>
      </c>
      <c r="T9552" s="14">
        <v>5.8039215686269996</v>
      </c>
    </row>
    <row r="9553" spans="3:20" x14ac:dyDescent="0.25">
      <c r="C9553" s="121" t="s">
        <v>23</v>
      </c>
      <c r="D9553" s="121" t="s">
        <v>24</v>
      </c>
      <c r="E9553" s="18" t="s">
        <v>25</v>
      </c>
      <c r="F9553" s="17"/>
      <c r="G9553" s="19">
        <v>515</v>
      </c>
      <c r="H9553" s="21">
        <v>83</v>
      </c>
      <c r="I9553" s="3">
        <v>128</v>
      </c>
      <c r="J9553" s="3">
        <v>32</v>
      </c>
      <c r="K9553" s="3">
        <v>30</v>
      </c>
      <c r="L9553" s="3">
        <v>70</v>
      </c>
      <c r="M9553" s="3">
        <v>25</v>
      </c>
      <c r="N9553" s="3">
        <v>23</v>
      </c>
      <c r="O9553" s="3">
        <v>23</v>
      </c>
      <c r="P9553" s="3">
        <v>82</v>
      </c>
      <c r="Q9553" s="3">
        <v>27</v>
      </c>
      <c r="R9553" s="3">
        <v>287</v>
      </c>
      <c r="S9553" s="3">
        <v>220</v>
      </c>
      <c r="T9553" s="22">
        <v>8</v>
      </c>
    </row>
    <row r="9554" spans="3:20" x14ac:dyDescent="0.25">
      <c r="C9554" s="125"/>
      <c r="D9554" s="122"/>
      <c r="E9554" s="9"/>
      <c r="F9554" s="10"/>
      <c r="G9554" s="8">
        <v>100</v>
      </c>
      <c r="H9554" s="13">
        <v>16.116504854369001</v>
      </c>
      <c r="I9554" s="2">
        <v>24.854368932039002</v>
      </c>
      <c r="J9554" s="2">
        <v>6.21359223301</v>
      </c>
      <c r="K9554" s="2">
        <v>5.8252427184469999</v>
      </c>
      <c r="L9554" s="2">
        <v>13.592233009709</v>
      </c>
      <c r="M9554" s="2">
        <v>4.8543689320389998</v>
      </c>
      <c r="N9554" s="2">
        <v>4.4660194174759997</v>
      </c>
      <c r="O9554" s="2">
        <v>4.4660194174759997</v>
      </c>
      <c r="P9554" s="2">
        <v>15.922330097087</v>
      </c>
      <c r="Q9554" s="2">
        <v>5.2427184466019998</v>
      </c>
      <c r="R9554" s="2">
        <v>55.728155339806001</v>
      </c>
      <c r="S9554" s="2">
        <v>42.718446601941999</v>
      </c>
      <c r="T9554" s="14">
        <v>1.5533980582519999</v>
      </c>
    </row>
    <row r="9555" spans="3:20" x14ac:dyDescent="0.25">
      <c r="C9555" s="125"/>
      <c r="D9555" s="122"/>
      <c r="E9555" s="4" t="s">
        <v>26</v>
      </c>
      <c r="F9555" s="5"/>
      <c r="G9555" s="6">
        <v>718</v>
      </c>
      <c r="H9555" s="7">
        <v>128</v>
      </c>
      <c r="I9555" s="1">
        <v>192</v>
      </c>
      <c r="J9555" s="1">
        <v>54</v>
      </c>
      <c r="K9555" s="1">
        <v>43</v>
      </c>
      <c r="L9555" s="1">
        <v>69</v>
      </c>
      <c r="M9555" s="1">
        <v>38</v>
      </c>
      <c r="N9555" s="1">
        <v>26</v>
      </c>
      <c r="O9555" s="1">
        <v>28</v>
      </c>
      <c r="P9555" s="1">
        <v>98</v>
      </c>
      <c r="Q9555" s="1">
        <v>46</v>
      </c>
      <c r="R9555" s="1">
        <v>405</v>
      </c>
      <c r="S9555" s="1">
        <v>291</v>
      </c>
      <c r="T9555" s="11">
        <v>22</v>
      </c>
    </row>
    <row r="9556" spans="3:20" x14ac:dyDescent="0.25">
      <c r="C9556" s="125"/>
      <c r="D9556" s="122"/>
      <c r="E9556" s="9"/>
      <c r="F9556" s="10"/>
      <c r="G9556" s="8">
        <v>100</v>
      </c>
      <c r="H9556" s="13">
        <v>17.827298050138999</v>
      </c>
      <c r="I9556" s="2">
        <v>26.740947075209</v>
      </c>
      <c r="J9556" s="2">
        <v>7.520891364903</v>
      </c>
      <c r="K9556" s="2">
        <v>5.9888579387189997</v>
      </c>
      <c r="L9556" s="2">
        <v>9.6100278551529996</v>
      </c>
      <c r="M9556" s="2">
        <v>5.2924791086349998</v>
      </c>
      <c r="N9556" s="2">
        <v>3.621169916435</v>
      </c>
      <c r="O9556" s="2">
        <v>3.8997214484680001</v>
      </c>
      <c r="P9556" s="2">
        <v>13.649025069638</v>
      </c>
      <c r="Q9556" s="2">
        <v>6.4066852367690004</v>
      </c>
      <c r="R9556" s="2">
        <v>56.406685236769</v>
      </c>
      <c r="S9556" s="2">
        <v>40.529247910864001</v>
      </c>
      <c r="T9556" s="14">
        <v>3.0640668523680001</v>
      </c>
    </row>
    <row r="9557" spans="3:20" x14ac:dyDescent="0.25">
      <c r="C9557" s="125"/>
      <c r="D9557" s="122"/>
      <c r="E9557" s="4" t="s">
        <v>27</v>
      </c>
      <c r="F9557" s="5"/>
      <c r="G9557" s="6">
        <v>492</v>
      </c>
      <c r="H9557" s="7">
        <v>71</v>
      </c>
      <c r="I9557" s="1">
        <v>150</v>
      </c>
      <c r="J9557" s="1">
        <v>42</v>
      </c>
      <c r="K9557" s="1">
        <v>19</v>
      </c>
      <c r="L9557" s="1">
        <v>48</v>
      </c>
      <c r="M9557" s="1">
        <v>26</v>
      </c>
      <c r="N9557" s="1">
        <v>10</v>
      </c>
      <c r="O9557" s="1">
        <v>8</v>
      </c>
      <c r="P9557" s="1">
        <v>74</v>
      </c>
      <c r="Q9557" s="1">
        <v>42</v>
      </c>
      <c r="R9557" s="1">
        <v>275</v>
      </c>
      <c r="S9557" s="1">
        <v>183</v>
      </c>
      <c r="T9557" s="11">
        <v>34</v>
      </c>
    </row>
    <row r="9558" spans="3:20" x14ac:dyDescent="0.25">
      <c r="C9558" s="125"/>
      <c r="D9558" s="122"/>
      <c r="E9558" s="9"/>
      <c r="F9558" s="10"/>
      <c r="G9558" s="8">
        <v>100</v>
      </c>
      <c r="H9558" s="13">
        <v>14.430894308943</v>
      </c>
      <c r="I9558" s="2">
        <v>30.487804878049001</v>
      </c>
      <c r="J9558" s="2">
        <v>8.5365853658540001</v>
      </c>
      <c r="K9558" s="2">
        <v>3.8617886178859999</v>
      </c>
      <c r="L9558" s="2">
        <v>9.7560975609760003</v>
      </c>
      <c r="M9558" s="2">
        <v>5.2845528455280002</v>
      </c>
      <c r="N9558" s="2">
        <v>2.032520325203</v>
      </c>
      <c r="O9558" s="2">
        <v>1.6260162601629999</v>
      </c>
      <c r="P9558" s="2">
        <v>15.040650406504</v>
      </c>
      <c r="Q9558" s="2">
        <v>8.5365853658540001</v>
      </c>
      <c r="R9558" s="2">
        <v>55.894308943089001</v>
      </c>
      <c r="S9558" s="2">
        <v>37.195121951220003</v>
      </c>
      <c r="T9558" s="14">
        <v>6.9105691056909997</v>
      </c>
    </row>
    <row r="9559" spans="3:20" x14ac:dyDescent="0.25">
      <c r="C9559" s="125"/>
      <c r="D9559" s="122"/>
      <c r="E9559" s="4" t="s">
        <v>28</v>
      </c>
      <c r="F9559" s="5"/>
      <c r="G9559" s="6">
        <v>390</v>
      </c>
      <c r="H9559" s="7">
        <v>55</v>
      </c>
      <c r="I9559" s="1">
        <v>107</v>
      </c>
      <c r="J9559" s="1">
        <v>25</v>
      </c>
      <c r="K9559" s="1">
        <v>15</v>
      </c>
      <c r="L9559" s="1">
        <v>22</v>
      </c>
      <c r="M9559" s="1">
        <v>21</v>
      </c>
      <c r="N9559" s="1">
        <v>7</v>
      </c>
      <c r="O9559" s="1">
        <v>5</v>
      </c>
      <c r="P9559" s="1">
        <v>42</v>
      </c>
      <c r="Q9559" s="1">
        <v>21</v>
      </c>
      <c r="R9559" s="1">
        <v>189</v>
      </c>
      <c r="S9559" s="1">
        <v>167</v>
      </c>
      <c r="T9559" s="11">
        <v>34</v>
      </c>
    </row>
    <row r="9560" spans="3:20" x14ac:dyDescent="0.25">
      <c r="C9560" s="125"/>
      <c r="D9560" s="122"/>
      <c r="E9560" s="9"/>
      <c r="F9560" s="10"/>
      <c r="G9560" s="8">
        <v>100</v>
      </c>
      <c r="H9560" s="13">
        <v>14.102564102563999</v>
      </c>
      <c r="I9560" s="2">
        <v>27.435897435897001</v>
      </c>
      <c r="J9560" s="2">
        <v>6.4102564102560002</v>
      </c>
      <c r="K9560" s="2">
        <v>3.8461538461539999</v>
      </c>
      <c r="L9560" s="2">
        <v>5.6410256410260002</v>
      </c>
      <c r="M9560" s="2">
        <v>5.3846153846150004</v>
      </c>
      <c r="N9560" s="2">
        <v>1.7948717948720001</v>
      </c>
      <c r="O9560" s="2">
        <v>1.2820512820509999</v>
      </c>
      <c r="P9560" s="2">
        <v>10.769230769230999</v>
      </c>
      <c r="Q9560" s="2">
        <v>5.3846153846150004</v>
      </c>
      <c r="R9560" s="2">
        <v>48.461538461537998</v>
      </c>
      <c r="S9560" s="2">
        <v>42.820512820513002</v>
      </c>
      <c r="T9560" s="14">
        <v>8.7179487179489996</v>
      </c>
    </row>
    <row r="9561" spans="3:20" x14ac:dyDescent="0.25">
      <c r="C9561" s="125"/>
      <c r="D9561" s="122"/>
      <c r="E9561" s="4" t="s">
        <v>29</v>
      </c>
      <c r="F9561" s="5"/>
      <c r="G9561" s="6">
        <v>206</v>
      </c>
      <c r="H9561" s="7">
        <v>18</v>
      </c>
      <c r="I9561" s="1">
        <v>36</v>
      </c>
      <c r="J9561" s="1">
        <v>6</v>
      </c>
      <c r="K9561" s="1">
        <v>3</v>
      </c>
      <c r="L9561" s="1">
        <v>8</v>
      </c>
      <c r="M9561" s="1">
        <v>3</v>
      </c>
      <c r="N9561" s="1">
        <v>0</v>
      </c>
      <c r="O9561" s="1">
        <v>0</v>
      </c>
      <c r="P9561" s="1">
        <v>10</v>
      </c>
      <c r="Q9561" s="1">
        <v>12</v>
      </c>
      <c r="R9561" s="1">
        <v>68</v>
      </c>
      <c r="S9561" s="1">
        <v>119</v>
      </c>
      <c r="T9561" s="11">
        <v>19</v>
      </c>
    </row>
    <row r="9562" spans="3:20" x14ac:dyDescent="0.25">
      <c r="C9562" s="125"/>
      <c r="D9562" s="122"/>
      <c r="E9562" s="9"/>
      <c r="F9562" s="10"/>
      <c r="G9562" s="8">
        <v>100</v>
      </c>
      <c r="H9562" s="13">
        <v>8.7378640776700003</v>
      </c>
      <c r="I9562" s="2">
        <v>17.475728155340001</v>
      </c>
      <c r="J9562" s="2">
        <v>2.9126213592229999</v>
      </c>
      <c r="K9562" s="2">
        <v>1.456310679612</v>
      </c>
      <c r="L9562" s="2">
        <v>3.8834951456310001</v>
      </c>
      <c r="M9562" s="2">
        <v>1.456310679612</v>
      </c>
      <c r="N9562" s="16">
        <v>0</v>
      </c>
      <c r="O9562" s="16">
        <v>0</v>
      </c>
      <c r="P9562" s="2">
        <v>4.8543689320389998</v>
      </c>
      <c r="Q9562" s="2">
        <v>5.8252427184469999</v>
      </c>
      <c r="R9562" s="2">
        <v>33.009708737864003</v>
      </c>
      <c r="S9562" s="2">
        <v>57.766990291261997</v>
      </c>
      <c r="T9562" s="14">
        <v>9.2233009708739999</v>
      </c>
    </row>
    <row r="9563" spans="3:20" x14ac:dyDescent="0.25">
      <c r="C9563" s="125"/>
      <c r="D9563" s="122"/>
      <c r="E9563" s="4" t="s">
        <v>30</v>
      </c>
      <c r="F9563" s="5"/>
      <c r="G9563" s="6">
        <v>76</v>
      </c>
      <c r="H9563" s="7">
        <v>4</v>
      </c>
      <c r="I9563" s="1">
        <v>10</v>
      </c>
      <c r="J9563" s="1">
        <v>1</v>
      </c>
      <c r="K9563" s="1">
        <v>1</v>
      </c>
      <c r="L9563" s="1">
        <v>0</v>
      </c>
      <c r="M9563" s="1">
        <v>0</v>
      </c>
      <c r="N9563" s="1">
        <v>2</v>
      </c>
      <c r="O9563" s="1">
        <v>0</v>
      </c>
      <c r="P9563" s="1">
        <v>3</v>
      </c>
      <c r="Q9563" s="1">
        <v>4</v>
      </c>
      <c r="R9563" s="1">
        <v>18</v>
      </c>
      <c r="S9563" s="1">
        <v>50</v>
      </c>
      <c r="T9563" s="11">
        <v>8</v>
      </c>
    </row>
    <row r="9564" spans="3:20" x14ac:dyDescent="0.25">
      <c r="C9564" s="125"/>
      <c r="D9564" s="122"/>
      <c r="E9564" s="9"/>
      <c r="F9564" s="10"/>
      <c r="G9564" s="8">
        <v>100</v>
      </c>
      <c r="H9564" s="13">
        <v>5.2631578947369997</v>
      </c>
      <c r="I9564" s="2">
        <v>13.157894736842</v>
      </c>
      <c r="J9564" s="2">
        <v>1.3157894736839999</v>
      </c>
      <c r="K9564" s="2">
        <v>1.3157894736839999</v>
      </c>
      <c r="L9564" s="16">
        <v>0</v>
      </c>
      <c r="M9564" s="16">
        <v>0</v>
      </c>
      <c r="N9564" s="2">
        <v>2.6315789473679998</v>
      </c>
      <c r="O9564" s="16">
        <v>0</v>
      </c>
      <c r="P9564" s="2">
        <v>3.947368421053</v>
      </c>
      <c r="Q9564" s="2">
        <v>5.2631578947369997</v>
      </c>
      <c r="R9564" s="2">
        <v>23.684210526316001</v>
      </c>
      <c r="S9564" s="2">
        <v>65.789473684211004</v>
      </c>
      <c r="T9564" s="14">
        <v>10.526315789473999</v>
      </c>
    </row>
    <row r="9565" spans="3:20" x14ac:dyDescent="0.25">
      <c r="C9565" s="125"/>
      <c r="D9565" s="122"/>
      <c r="E9565" s="4" t="s">
        <v>31</v>
      </c>
      <c r="F9565" s="5"/>
      <c r="G9565" s="6">
        <v>17</v>
      </c>
      <c r="H9565" s="7">
        <v>1</v>
      </c>
      <c r="I9565" s="1">
        <v>0</v>
      </c>
      <c r="J9565" s="1">
        <v>0</v>
      </c>
      <c r="K9565" s="1">
        <v>1</v>
      </c>
      <c r="L9565" s="1">
        <v>0</v>
      </c>
      <c r="M9565" s="1">
        <v>0</v>
      </c>
      <c r="N9565" s="1">
        <v>0</v>
      </c>
      <c r="O9565" s="1">
        <v>0</v>
      </c>
      <c r="P9565" s="1">
        <v>0</v>
      </c>
      <c r="Q9565" s="1">
        <v>1</v>
      </c>
      <c r="R9565" s="1">
        <v>3</v>
      </c>
      <c r="S9565" s="1">
        <v>12</v>
      </c>
      <c r="T9565" s="11">
        <v>2</v>
      </c>
    </row>
    <row r="9566" spans="3:20" x14ac:dyDescent="0.25">
      <c r="C9566" s="125"/>
      <c r="D9566" s="122"/>
      <c r="E9566" s="9"/>
      <c r="F9566" s="10"/>
      <c r="G9566" s="8">
        <v>100</v>
      </c>
      <c r="H9566" s="13">
        <v>5.8823529411760003</v>
      </c>
      <c r="I9566" s="16">
        <v>0</v>
      </c>
      <c r="J9566" s="16">
        <v>0</v>
      </c>
      <c r="K9566" s="2">
        <v>5.8823529411760003</v>
      </c>
      <c r="L9566" s="16">
        <v>0</v>
      </c>
      <c r="M9566" s="16">
        <v>0</v>
      </c>
      <c r="N9566" s="16">
        <v>0</v>
      </c>
      <c r="O9566" s="16">
        <v>0</v>
      </c>
      <c r="P9566" s="16">
        <v>0</v>
      </c>
      <c r="Q9566" s="2">
        <v>5.8823529411760003</v>
      </c>
      <c r="R9566" s="2">
        <v>17.647058823529001</v>
      </c>
      <c r="S9566" s="2">
        <v>70.588235294117993</v>
      </c>
      <c r="T9566" s="14">
        <v>11.764705882353001</v>
      </c>
    </row>
    <row r="9567" spans="3:20" x14ac:dyDescent="0.25">
      <c r="C9567" s="125"/>
      <c r="D9567" s="122"/>
      <c r="E9567" s="4" t="s">
        <v>32</v>
      </c>
      <c r="F9567" s="5"/>
      <c r="G9567" s="6">
        <v>1233</v>
      </c>
      <c r="H9567" s="7">
        <v>211</v>
      </c>
      <c r="I9567" s="1">
        <v>320</v>
      </c>
      <c r="J9567" s="1">
        <v>86</v>
      </c>
      <c r="K9567" s="1">
        <v>73</v>
      </c>
      <c r="L9567" s="1">
        <v>139</v>
      </c>
      <c r="M9567" s="1">
        <v>63</v>
      </c>
      <c r="N9567" s="1">
        <v>49</v>
      </c>
      <c r="O9567" s="1">
        <v>51</v>
      </c>
      <c r="P9567" s="1">
        <v>180</v>
      </c>
      <c r="Q9567" s="1">
        <v>73</v>
      </c>
      <c r="R9567" s="1">
        <v>692</v>
      </c>
      <c r="S9567" s="1">
        <v>511</v>
      </c>
      <c r="T9567" s="11">
        <v>30</v>
      </c>
    </row>
    <row r="9568" spans="3:20" x14ac:dyDescent="0.25">
      <c r="C9568" s="125"/>
      <c r="D9568" s="122"/>
      <c r="E9568" s="9"/>
      <c r="F9568" s="10"/>
      <c r="G9568" s="8">
        <v>100</v>
      </c>
      <c r="H9568" s="13">
        <v>17.112733171127001</v>
      </c>
      <c r="I9568" s="2">
        <v>25.952960259529998</v>
      </c>
      <c r="J9568" s="2">
        <v>6.9748580697489997</v>
      </c>
      <c r="K9568" s="2">
        <v>5.9205190592049997</v>
      </c>
      <c r="L9568" s="2">
        <v>11.273317112733</v>
      </c>
      <c r="M9568" s="2">
        <v>5.1094890510950002</v>
      </c>
      <c r="N9568" s="2">
        <v>3.9740470397399998</v>
      </c>
      <c r="O9568" s="2">
        <v>4.1362530413630001</v>
      </c>
      <c r="P9568" s="2">
        <v>14.598540145985</v>
      </c>
      <c r="Q9568" s="2">
        <v>5.9205190592049997</v>
      </c>
      <c r="R9568" s="2">
        <v>56.123276561232998</v>
      </c>
      <c r="S9568" s="2">
        <v>41.443633414436</v>
      </c>
      <c r="T9568" s="14">
        <v>2.4330900243309999</v>
      </c>
    </row>
    <row r="9569" spans="3:20" x14ac:dyDescent="0.25">
      <c r="C9569" s="125"/>
      <c r="D9569" s="122"/>
      <c r="E9569" s="4" t="s">
        <v>33</v>
      </c>
      <c r="F9569" s="5"/>
      <c r="G9569" s="6">
        <v>882</v>
      </c>
      <c r="H9569" s="7">
        <v>126</v>
      </c>
      <c r="I9569" s="1">
        <v>257</v>
      </c>
      <c r="J9569" s="1">
        <v>67</v>
      </c>
      <c r="K9569" s="1">
        <v>34</v>
      </c>
      <c r="L9569" s="1">
        <v>70</v>
      </c>
      <c r="M9569" s="1">
        <v>47</v>
      </c>
      <c r="N9569" s="1">
        <v>17</v>
      </c>
      <c r="O9569" s="1">
        <v>13</v>
      </c>
      <c r="P9569" s="1">
        <v>116</v>
      </c>
      <c r="Q9569" s="1">
        <v>63</v>
      </c>
      <c r="R9569" s="1">
        <v>464</v>
      </c>
      <c r="S9569" s="1">
        <v>350</v>
      </c>
      <c r="T9569" s="11">
        <v>68</v>
      </c>
    </row>
    <row r="9570" spans="3:20" x14ac:dyDescent="0.25">
      <c r="C9570" s="125"/>
      <c r="D9570" s="122"/>
      <c r="E9570" s="9"/>
      <c r="F9570" s="10"/>
      <c r="G9570" s="8">
        <v>100</v>
      </c>
      <c r="H9570" s="13">
        <v>14.285714285714</v>
      </c>
      <c r="I9570" s="2">
        <v>29.138321995464999</v>
      </c>
      <c r="J9570" s="2">
        <v>7.5963718820860002</v>
      </c>
      <c r="K9570" s="2">
        <v>3.8548752834469999</v>
      </c>
      <c r="L9570" s="2">
        <v>7.9365079365079998</v>
      </c>
      <c r="M9570" s="2">
        <v>5.3287981859410003</v>
      </c>
      <c r="N9570" s="2">
        <v>1.9274376417229999</v>
      </c>
      <c r="O9570" s="2">
        <v>1.4739229024939999</v>
      </c>
      <c r="P9570" s="2">
        <v>13.151927437642</v>
      </c>
      <c r="Q9570" s="2">
        <v>7.1428571428570002</v>
      </c>
      <c r="R9570" s="2">
        <v>52.607709750566997</v>
      </c>
      <c r="S9570" s="2">
        <v>39.682539682540003</v>
      </c>
      <c r="T9570" s="14">
        <v>7.7097505668929998</v>
      </c>
    </row>
    <row r="9571" spans="3:20" x14ac:dyDescent="0.25">
      <c r="C9571" s="125"/>
      <c r="D9571" s="122"/>
      <c r="E9571" s="4" t="s">
        <v>34</v>
      </c>
      <c r="F9571" s="5"/>
      <c r="G9571" s="6">
        <v>299</v>
      </c>
      <c r="H9571" s="7">
        <v>23</v>
      </c>
      <c r="I9571" s="1">
        <v>46</v>
      </c>
      <c r="J9571" s="1">
        <v>7</v>
      </c>
      <c r="K9571" s="1">
        <v>5</v>
      </c>
      <c r="L9571" s="1">
        <v>8</v>
      </c>
      <c r="M9571" s="1">
        <v>3</v>
      </c>
      <c r="N9571" s="1">
        <v>2</v>
      </c>
      <c r="O9571" s="1">
        <v>0</v>
      </c>
      <c r="P9571" s="1">
        <v>13</v>
      </c>
      <c r="Q9571" s="1">
        <v>17</v>
      </c>
      <c r="R9571" s="1">
        <v>89</v>
      </c>
      <c r="S9571" s="1">
        <v>181</v>
      </c>
      <c r="T9571" s="11">
        <v>29</v>
      </c>
    </row>
    <row r="9572" spans="3:20" x14ac:dyDescent="0.25">
      <c r="C9572" s="125"/>
      <c r="D9572" s="122"/>
      <c r="E9572" s="9"/>
      <c r="F9572" s="10"/>
      <c r="G9572" s="8">
        <v>100</v>
      </c>
      <c r="H9572" s="13">
        <v>7.6923076923079998</v>
      </c>
      <c r="I9572" s="2">
        <v>15.384615384615</v>
      </c>
      <c r="J9572" s="2">
        <v>2.3411371237459999</v>
      </c>
      <c r="K9572" s="2">
        <v>1.6722408026760001</v>
      </c>
      <c r="L9572" s="2">
        <v>2.675585284281</v>
      </c>
      <c r="M9572" s="2">
        <v>1.0033444816049999</v>
      </c>
      <c r="N9572" s="2">
        <v>0.66889632106999997</v>
      </c>
      <c r="O9572" s="16">
        <v>0</v>
      </c>
      <c r="P9572" s="2">
        <v>4.3478260869570002</v>
      </c>
      <c r="Q9572" s="2">
        <v>5.6856187290970004</v>
      </c>
      <c r="R9572" s="2">
        <v>29.765886287625001</v>
      </c>
      <c r="S9572" s="2">
        <v>60.535117056856002</v>
      </c>
      <c r="T9572" s="14">
        <v>9.6989966555180001</v>
      </c>
    </row>
    <row r="9573" spans="3:20" x14ac:dyDescent="0.25">
      <c r="C9573" s="125"/>
      <c r="D9573" s="122"/>
      <c r="E9573" s="4" t="s">
        <v>35</v>
      </c>
      <c r="F9573" s="5"/>
      <c r="G9573" s="6">
        <v>1181</v>
      </c>
      <c r="H9573" s="7">
        <v>149</v>
      </c>
      <c r="I9573" s="1">
        <v>303</v>
      </c>
      <c r="J9573" s="1">
        <v>74</v>
      </c>
      <c r="K9573" s="1">
        <v>39</v>
      </c>
      <c r="L9573" s="1">
        <v>78</v>
      </c>
      <c r="M9573" s="1">
        <v>50</v>
      </c>
      <c r="N9573" s="1">
        <v>19</v>
      </c>
      <c r="O9573" s="1">
        <v>13</v>
      </c>
      <c r="P9573" s="1">
        <v>129</v>
      </c>
      <c r="Q9573" s="1">
        <v>80</v>
      </c>
      <c r="R9573" s="1">
        <v>553</v>
      </c>
      <c r="S9573" s="1">
        <v>531</v>
      </c>
      <c r="T9573" s="11">
        <v>97</v>
      </c>
    </row>
    <row r="9574" spans="3:20" x14ac:dyDescent="0.25">
      <c r="C9574" s="125"/>
      <c r="D9574" s="122"/>
      <c r="E9574" s="9"/>
      <c r="F9574" s="10"/>
      <c r="G9574" s="8">
        <v>100</v>
      </c>
      <c r="H9574" s="13">
        <v>12.616426756986</v>
      </c>
      <c r="I9574" s="2">
        <v>25.656223539372998</v>
      </c>
      <c r="J9574" s="2">
        <v>6.2658763759529998</v>
      </c>
      <c r="K9574" s="2">
        <v>3.3022861981370002</v>
      </c>
      <c r="L9574" s="2">
        <v>6.6045723962740004</v>
      </c>
      <c r="M9574" s="2">
        <v>4.2337002540219997</v>
      </c>
      <c r="N9574" s="2">
        <v>1.608806096528</v>
      </c>
      <c r="O9574" s="2">
        <v>1.100762066046</v>
      </c>
      <c r="P9574" s="2">
        <v>10.922946655377</v>
      </c>
      <c r="Q9574" s="2">
        <v>6.7739204064349998</v>
      </c>
      <c r="R9574" s="2">
        <v>46.824724809483001</v>
      </c>
      <c r="S9574" s="2">
        <v>44.961896697714003</v>
      </c>
      <c r="T9574" s="14">
        <v>8.2133784928030007</v>
      </c>
    </row>
    <row r="9575" spans="3:20" x14ac:dyDescent="0.25">
      <c r="C9575" s="125"/>
      <c r="D9575" s="121" t="s">
        <v>21</v>
      </c>
      <c r="E9575" s="18" t="s">
        <v>25</v>
      </c>
      <c r="F9575" s="17"/>
      <c r="G9575" s="19">
        <v>268</v>
      </c>
      <c r="H9575" s="21">
        <v>25</v>
      </c>
      <c r="I9575" s="3">
        <v>56</v>
      </c>
      <c r="J9575" s="3">
        <v>13</v>
      </c>
      <c r="K9575" s="3">
        <v>17</v>
      </c>
      <c r="L9575" s="3">
        <v>42</v>
      </c>
      <c r="M9575" s="3">
        <v>16</v>
      </c>
      <c r="N9575" s="3">
        <v>8</v>
      </c>
      <c r="O9575" s="3">
        <v>6</v>
      </c>
      <c r="P9575" s="3">
        <v>53</v>
      </c>
      <c r="Q9575" s="3">
        <v>9</v>
      </c>
      <c r="R9575" s="3">
        <v>134</v>
      </c>
      <c r="S9575" s="3">
        <v>128</v>
      </c>
      <c r="T9575" s="22">
        <v>6</v>
      </c>
    </row>
    <row r="9576" spans="3:20" x14ac:dyDescent="0.25">
      <c r="C9576" s="125"/>
      <c r="D9576" s="122"/>
      <c r="E9576" s="9"/>
      <c r="F9576" s="10"/>
      <c r="G9576" s="8">
        <v>100</v>
      </c>
      <c r="H9576" s="13">
        <v>9.3283582089550006</v>
      </c>
      <c r="I9576" s="2">
        <v>20.895522388060002</v>
      </c>
      <c r="J9576" s="2">
        <v>4.8507462686569998</v>
      </c>
      <c r="K9576" s="2">
        <v>6.3432835820899998</v>
      </c>
      <c r="L9576" s="2">
        <v>15.671641791044999</v>
      </c>
      <c r="M9576" s="2">
        <v>5.9701492537309999</v>
      </c>
      <c r="N9576" s="2">
        <v>2.985074626866</v>
      </c>
      <c r="O9576" s="2">
        <v>2.238805970149</v>
      </c>
      <c r="P9576" s="2">
        <v>19.776119402985</v>
      </c>
      <c r="Q9576" s="2">
        <v>3.3582089552240002</v>
      </c>
      <c r="R9576" s="2">
        <v>50</v>
      </c>
      <c r="S9576" s="2">
        <v>47.761194029850998</v>
      </c>
      <c r="T9576" s="14">
        <v>2.238805970149</v>
      </c>
    </row>
    <row r="9577" spans="3:20" x14ac:dyDescent="0.25">
      <c r="C9577" s="125"/>
      <c r="D9577" s="122"/>
      <c r="E9577" s="4" t="s">
        <v>26</v>
      </c>
      <c r="F9577" s="5"/>
      <c r="G9577" s="6">
        <v>338</v>
      </c>
      <c r="H9577" s="7">
        <v>47</v>
      </c>
      <c r="I9577" s="1">
        <v>96</v>
      </c>
      <c r="J9577" s="1">
        <v>38</v>
      </c>
      <c r="K9577" s="1">
        <v>24</v>
      </c>
      <c r="L9577" s="1">
        <v>39</v>
      </c>
      <c r="M9577" s="1">
        <v>25</v>
      </c>
      <c r="N9577" s="1">
        <v>9</v>
      </c>
      <c r="O9577" s="1">
        <v>12</v>
      </c>
      <c r="P9577" s="1">
        <v>59</v>
      </c>
      <c r="Q9577" s="1">
        <v>22</v>
      </c>
      <c r="R9577" s="1">
        <v>199</v>
      </c>
      <c r="S9577" s="1">
        <v>130</v>
      </c>
      <c r="T9577" s="11">
        <v>9</v>
      </c>
    </row>
    <row r="9578" spans="3:20" x14ac:dyDescent="0.25">
      <c r="C9578" s="125"/>
      <c r="D9578" s="122"/>
      <c r="E9578" s="9"/>
      <c r="F9578" s="10"/>
      <c r="G9578" s="8">
        <v>100</v>
      </c>
      <c r="H9578" s="13">
        <v>13.905325443787</v>
      </c>
      <c r="I9578" s="2">
        <v>28.402366863905002</v>
      </c>
      <c r="J9578" s="2">
        <v>11.242603550296</v>
      </c>
      <c r="K9578" s="2">
        <v>7.1005917159759999</v>
      </c>
      <c r="L9578" s="2">
        <v>11.538461538462</v>
      </c>
      <c r="M9578" s="2">
        <v>7.3964497041420003</v>
      </c>
      <c r="N9578" s="2">
        <v>2.6627218934910002</v>
      </c>
      <c r="O9578" s="2">
        <v>3.550295857988</v>
      </c>
      <c r="P9578" s="2">
        <v>17.455621301775</v>
      </c>
      <c r="Q9578" s="2">
        <v>6.5088757396450001</v>
      </c>
      <c r="R9578" s="2">
        <v>58.875739644969997</v>
      </c>
      <c r="S9578" s="2">
        <v>38.461538461537998</v>
      </c>
      <c r="T9578" s="14">
        <v>2.6627218934910002</v>
      </c>
    </row>
    <row r="9579" spans="3:20" x14ac:dyDescent="0.25">
      <c r="C9579" s="125"/>
      <c r="D9579" s="122"/>
      <c r="E9579" s="4" t="s">
        <v>27</v>
      </c>
      <c r="F9579" s="5"/>
      <c r="G9579" s="6">
        <v>241</v>
      </c>
      <c r="H9579" s="7">
        <v>28</v>
      </c>
      <c r="I9579" s="1">
        <v>70</v>
      </c>
      <c r="J9579" s="1">
        <v>24</v>
      </c>
      <c r="K9579" s="1">
        <v>10</v>
      </c>
      <c r="L9579" s="1">
        <v>27</v>
      </c>
      <c r="M9579" s="1">
        <v>21</v>
      </c>
      <c r="N9579" s="1">
        <v>5</v>
      </c>
      <c r="O9579" s="1">
        <v>3</v>
      </c>
      <c r="P9579" s="1">
        <v>45</v>
      </c>
      <c r="Q9579" s="1">
        <v>21</v>
      </c>
      <c r="R9579" s="1">
        <v>136</v>
      </c>
      <c r="S9579" s="1">
        <v>90</v>
      </c>
      <c r="T9579" s="11">
        <v>15</v>
      </c>
    </row>
    <row r="9580" spans="3:20" x14ac:dyDescent="0.25">
      <c r="C9580" s="125"/>
      <c r="D9580" s="122"/>
      <c r="E9580" s="9"/>
      <c r="F9580" s="10"/>
      <c r="G9580" s="8">
        <v>100</v>
      </c>
      <c r="H9580" s="13">
        <v>11.618257261410999</v>
      </c>
      <c r="I9580" s="2">
        <v>29.045643153526999</v>
      </c>
      <c r="J9580" s="2">
        <v>9.9585062240659994</v>
      </c>
      <c r="K9580" s="2">
        <v>4.1493775933609998</v>
      </c>
      <c r="L9580" s="2">
        <v>11.203319502075001</v>
      </c>
      <c r="M9580" s="2">
        <v>8.7136929460579999</v>
      </c>
      <c r="N9580" s="2">
        <v>2.0746887966799998</v>
      </c>
      <c r="O9580" s="2">
        <v>1.2448132780079999</v>
      </c>
      <c r="P9580" s="2">
        <v>18.672199170123999</v>
      </c>
      <c r="Q9580" s="2">
        <v>8.7136929460579999</v>
      </c>
      <c r="R9580" s="2">
        <v>56.431535269709997</v>
      </c>
      <c r="S9580" s="2">
        <v>37.344398340249001</v>
      </c>
      <c r="T9580" s="14">
        <v>6.224066390041</v>
      </c>
    </row>
    <row r="9581" spans="3:20" x14ac:dyDescent="0.25">
      <c r="C9581" s="125"/>
      <c r="D9581" s="122"/>
      <c r="E9581" s="4" t="s">
        <v>28</v>
      </c>
      <c r="F9581" s="5"/>
      <c r="G9581" s="6">
        <v>180</v>
      </c>
      <c r="H9581" s="7">
        <v>27</v>
      </c>
      <c r="I9581" s="1">
        <v>50</v>
      </c>
      <c r="J9581" s="1">
        <v>16</v>
      </c>
      <c r="K9581" s="1">
        <v>6</v>
      </c>
      <c r="L9581" s="1">
        <v>13</v>
      </c>
      <c r="M9581" s="1">
        <v>15</v>
      </c>
      <c r="N9581" s="1">
        <v>4</v>
      </c>
      <c r="O9581" s="1">
        <v>2</v>
      </c>
      <c r="P9581" s="1">
        <v>31</v>
      </c>
      <c r="Q9581" s="1">
        <v>11</v>
      </c>
      <c r="R9581" s="1">
        <v>97</v>
      </c>
      <c r="S9581" s="1">
        <v>73</v>
      </c>
      <c r="T9581" s="11">
        <v>10</v>
      </c>
    </row>
    <row r="9582" spans="3:20" x14ac:dyDescent="0.25">
      <c r="C9582" s="125"/>
      <c r="D9582" s="122"/>
      <c r="E9582" s="9"/>
      <c r="F9582" s="10"/>
      <c r="G9582" s="8">
        <v>100</v>
      </c>
      <c r="H9582" s="13">
        <v>15</v>
      </c>
      <c r="I9582" s="2">
        <v>27.777777777777999</v>
      </c>
      <c r="J9582" s="2">
        <v>8.8888888888889994</v>
      </c>
      <c r="K9582" s="2">
        <v>3.333333333333</v>
      </c>
      <c r="L9582" s="2">
        <v>7.2222222222220003</v>
      </c>
      <c r="M9582" s="2">
        <v>8.333333333333</v>
      </c>
      <c r="N9582" s="2">
        <v>2.2222222222219998</v>
      </c>
      <c r="O9582" s="2">
        <v>1.1111111111109999</v>
      </c>
      <c r="P9582" s="2">
        <v>17.222222222222001</v>
      </c>
      <c r="Q9582" s="2">
        <v>6.1111111111109997</v>
      </c>
      <c r="R9582" s="2">
        <v>53.888888888888999</v>
      </c>
      <c r="S9582" s="2">
        <v>40.555555555555998</v>
      </c>
      <c r="T9582" s="14">
        <v>5.5555555555560003</v>
      </c>
    </row>
    <row r="9583" spans="3:20" x14ac:dyDescent="0.25">
      <c r="C9583" s="125"/>
      <c r="D9583" s="122"/>
      <c r="E9583" s="4" t="s">
        <v>29</v>
      </c>
      <c r="F9583" s="5"/>
      <c r="G9583" s="6">
        <v>83</v>
      </c>
      <c r="H9583" s="7">
        <v>6</v>
      </c>
      <c r="I9583" s="1">
        <v>19</v>
      </c>
      <c r="J9583" s="1">
        <v>2</v>
      </c>
      <c r="K9583" s="1">
        <v>1</v>
      </c>
      <c r="L9583" s="1">
        <v>6</v>
      </c>
      <c r="M9583" s="1">
        <v>3</v>
      </c>
      <c r="N9583" s="1">
        <v>0</v>
      </c>
      <c r="O9583" s="1">
        <v>0</v>
      </c>
      <c r="P9583" s="1">
        <v>7</v>
      </c>
      <c r="Q9583" s="1">
        <v>5</v>
      </c>
      <c r="R9583" s="1">
        <v>32</v>
      </c>
      <c r="S9583" s="1">
        <v>43</v>
      </c>
      <c r="T9583" s="11">
        <v>8</v>
      </c>
    </row>
    <row r="9584" spans="3:20" x14ac:dyDescent="0.25">
      <c r="C9584" s="125"/>
      <c r="D9584" s="122"/>
      <c r="E9584" s="9"/>
      <c r="F9584" s="10"/>
      <c r="G9584" s="8">
        <v>100</v>
      </c>
      <c r="H9584" s="13">
        <v>7.2289156626509996</v>
      </c>
      <c r="I9584" s="2">
        <v>22.89156626506</v>
      </c>
      <c r="J9584" s="2">
        <v>2.409638554217</v>
      </c>
      <c r="K9584" s="2">
        <v>1.204819277108</v>
      </c>
      <c r="L9584" s="2">
        <v>7.2289156626509996</v>
      </c>
      <c r="M9584" s="2">
        <v>3.6144578313250002</v>
      </c>
      <c r="N9584" s="16">
        <v>0</v>
      </c>
      <c r="O9584" s="16">
        <v>0</v>
      </c>
      <c r="P9584" s="2">
        <v>8.4337349397590007</v>
      </c>
      <c r="Q9584" s="2">
        <v>6.0240963855420002</v>
      </c>
      <c r="R9584" s="2">
        <v>38.554216867469997</v>
      </c>
      <c r="S9584" s="2">
        <v>51.807228915663003</v>
      </c>
      <c r="T9584" s="14">
        <v>9.638554216867</v>
      </c>
    </row>
    <row r="9585" spans="3:20" x14ac:dyDescent="0.25">
      <c r="C9585" s="125"/>
      <c r="D9585" s="122"/>
      <c r="E9585" s="4" t="s">
        <v>30</v>
      </c>
      <c r="F9585" s="5"/>
      <c r="G9585" s="6">
        <v>26</v>
      </c>
      <c r="H9585" s="7">
        <v>2</v>
      </c>
      <c r="I9585" s="1">
        <v>2</v>
      </c>
      <c r="J9585" s="1">
        <v>1</v>
      </c>
      <c r="K9585" s="1">
        <v>1</v>
      </c>
      <c r="L9585" s="1">
        <v>0</v>
      </c>
      <c r="M9585" s="1">
        <v>0</v>
      </c>
      <c r="N9585" s="1">
        <v>1</v>
      </c>
      <c r="O9585" s="1">
        <v>0</v>
      </c>
      <c r="P9585" s="1">
        <v>2</v>
      </c>
      <c r="Q9585" s="1">
        <v>2</v>
      </c>
      <c r="R9585" s="1">
        <v>8</v>
      </c>
      <c r="S9585" s="1">
        <v>13</v>
      </c>
      <c r="T9585" s="11">
        <v>5</v>
      </c>
    </row>
    <row r="9586" spans="3:20" x14ac:dyDescent="0.25">
      <c r="C9586" s="125"/>
      <c r="D9586" s="122"/>
      <c r="E9586" s="9"/>
      <c r="F9586" s="10"/>
      <c r="G9586" s="8">
        <v>100</v>
      </c>
      <c r="H9586" s="13">
        <v>7.6923076923079998</v>
      </c>
      <c r="I9586" s="2">
        <v>7.6923076923079998</v>
      </c>
      <c r="J9586" s="2">
        <v>3.8461538461539999</v>
      </c>
      <c r="K9586" s="2">
        <v>3.8461538461539999</v>
      </c>
      <c r="L9586" s="16">
        <v>0</v>
      </c>
      <c r="M9586" s="16">
        <v>0</v>
      </c>
      <c r="N9586" s="2">
        <v>3.8461538461539999</v>
      </c>
      <c r="O9586" s="16">
        <v>0</v>
      </c>
      <c r="P9586" s="2">
        <v>7.6923076923079998</v>
      </c>
      <c r="Q9586" s="2">
        <v>7.6923076923079998</v>
      </c>
      <c r="R9586" s="2">
        <v>30.769230769231001</v>
      </c>
      <c r="S9586" s="2">
        <v>50</v>
      </c>
      <c r="T9586" s="14">
        <v>19.230769230768999</v>
      </c>
    </row>
    <row r="9587" spans="3:20" x14ac:dyDescent="0.25">
      <c r="C9587" s="125"/>
      <c r="D9587" s="122"/>
      <c r="E9587" s="4" t="s">
        <v>31</v>
      </c>
      <c r="F9587" s="5"/>
      <c r="G9587" s="6">
        <v>3</v>
      </c>
      <c r="H9587" s="7">
        <v>0</v>
      </c>
      <c r="I9587" s="1">
        <v>0</v>
      </c>
      <c r="J9587" s="1">
        <v>0</v>
      </c>
      <c r="K9587" s="1">
        <v>1</v>
      </c>
      <c r="L9587" s="1">
        <v>0</v>
      </c>
      <c r="M9587" s="1">
        <v>0</v>
      </c>
      <c r="N9587" s="1">
        <v>0</v>
      </c>
      <c r="O9587" s="1">
        <v>0</v>
      </c>
      <c r="P9587" s="1">
        <v>0</v>
      </c>
      <c r="Q9587" s="1">
        <v>0</v>
      </c>
      <c r="R9587" s="1">
        <v>1</v>
      </c>
      <c r="S9587" s="1">
        <v>2</v>
      </c>
      <c r="T9587" s="11">
        <v>0</v>
      </c>
    </row>
    <row r="9588" spans="3:20" x14ac:dyDescent="0.25">
      <c r="C9588" s="125"/>
      <c r="D9588" s="122"/>
      <c r="E9588" s="9"/>
      <c r="F9588" s="10"/>
      <c r="G9588" s="8">
        <v>100</v>
      </c>
      <c r="H9588" s="36">
        <v>0</v>
      </c>
      <c r="I9588" s="16">
        <v>0</v>
      </c>
      <c r="J9588" s="16">
        <v>0</v>
      </c>
      <c r="K9588" s="2">
        <v>33.333333333333002</v>
      </c>
      <c r="L9588" s="16">
        <v>0</v>
      </c>
      <c r="M9588" s="16">
        <v>0</v>
      </c>
      <c r="N9588" s="16">
        <v>0</v>
      </c>
      <c r="O9588" s="16">
        <v>0</v>
      </c>
      <c r="P9588" s="16">
        <v>0</v>
      </c>
      <c r="Q9588" s="16">
        <v>0</v>
      </c>
      <c r="R9588" s="2">
        <v>33.333333333333002</v>
      </c>
      <c r="S9588" s="2">
        <v>66.666666666666998</v>
      </c>
      <c r="T9588" s="32">
        <v>0</v>
      </c>
    </row>
    <row r="9589" spans="3:20" x14ac:dyDescent="0.25">
      <c r="C9589" s="125"/>
      <c r="D9589" s="122"/>
      <c r="E9589" s="4" t="s">
        <v>32</v>
      </c>
      <c r="F9589" s="5"/>
      <c r="G9589" s="6">
        <v>606</v>
      </c>
      <c r="H9589" s="7">
        <v>72</v>
      </c>
      <c r="I9589" s="1">
        <v>152</v>
      </c>
      <c r="J9589" s="1">
        <v>51</v>
      </c>
      <c r="K9589" s="1">
        <v>41</v>
      </c>
      <c r="L9589" s="1">
        <v>81</v>
      </c>
      <c r="M9589" s="1">
        <v>41</v>
      </c>
      <c r="N9589" s="1">
        <v>17</v>
      </c>
      <c r="O9589" s="1">
        <v>18</v>
      </c>
      <c r="P9589" s="1">
        <v>112</v>
      </c>
      <c r="Q9589" s="1">
        <v>31</v>
      </c>
      <c r="R9589" s="1">
        <v>333</v>
      </c>
      <c r="S9589" s="1">
        <v>258</v>
      </c>
      <c r="T9589" s="11">
        <v>15</v>
      </c>
    </row>
    <row r="9590" spans="3:20" x14ac:dyDescent="0.25">
      <c r="C9590" s="125"/>
      <c r="D9590" s="122"/>
      <c r="E9590" s="9"/>
      <c r="F9590" s="10"/>
      <c r="G9590" s="8">
        <v>100</v>
      </c>
      <c r="H9590" s="13">
        <v>11.881188118812</v>
      </c>
      <c r="I9590" s="2">
        <v>25.082508250825001</v>
      </c>
      <c r="J9590" s="2">
        <v>8.4158415841580005</v>
      </c>
      <c r="K9590" s="2">
        <v>6.7656765676569997</v>
      </c>
      <c r="L9590" s="2">
        <v>13.366336633663</v>
      </c>
      <c r="M9590" s="2">
        <v>6.7656765676569997</v>
      </c>
      <c r="N9590" s="2">
        <v>2.8052805280530002</v>
      </c>
      <c r="O9590" s="2">
        <v>2.970297029703</v>
      </c>
      <c r="P9590" s="2">
        <v>18.481848184817999</v>
      </c>
      <c r="Q9590" s="2">
        <v>5.1155115511549996</v>
      </c>
      <c r="R9590" s="2">
        <v>54.950495049505001</v>
      </c>
      <c r="S9590" s="2">
        <v>42.574257425742999</v>
      </c>
      <c r="T9590" s="14">
        <v>2.4752475247520001</v>
      </c>
    </row>
    <row r="9591" spans="3:20" x14ac:dyDescent="0.25">
      <c r="C9591" s="125"/>
      <c r="D9591" s="122"/>
      <c r="E9591" s="4" t="s">
        <v>33</v>
      </c>
      <c r="F9591" s="5"/>
      <c r="G9591" s="6">
        <v>421</v>
      </c>
      <c r="H9591" s="7">
        <v>55</v>
      </c>
      <c r="I9591" s="1">
        <v>120</v>
      </c>
      <c r="J9591" s="1">
        <v>40</v>
      </c>
      <c r="K9591" s="1">
        <v>16</v>
      </c>
      <c r="L9591" s="1">
        <v>40</v>
      </c>
      <c r="M9591" s="1">
        <v>36</v>
      </c>
      <c r="N9591" s="1">
        <v>9</v>
      </c>
      <c r="O9591" s="1">
        <v>5</v>
      </c>
      <c r="P9591" s="1">
        <v>76</v>
      </c>
      <c r="Q9591" s="1">
        <v>32</v>
      </c>
      <c r="R9591" s="1">
        <v>233</v>
      </c>
      <c r="S9591" s="1">
        <v>163</v>
      </c>
      <c r="T9591" s="11">
        <v>25</v>
      </c>
    </row>
    <row r="9592" spans="3:20" x14ac:dyDescent="0.25">
      <c r="C9592" s="125"/>
      <c r="D9592" s="122"/>
      <c r="E9592" s="9"/>
      <c r="F9592" s="10"/>
      <c r="G9592" s="8">
        <v>100</v>
      </c>
      <c r="H9592" s="13">
        <v>13.064133016627</v>
      </c>
      <c r="I9592" s="2">
        <v>28.503562945368</v>
      </c>
      <c r="J9592" s="2">
        <v>9.5011876484559998</v>
      </c>
      <c r="K9592" s="2">
        <v>3.8004750593819998</v>
      </c>
      <c r="L9592" s="2">
        <v>9.5011876484559998</v>
      </c>
      <c r="M9592" s="2">
        <v>8.5510688836100002</v>
      </c>
      <c r="N9592" s="2">
        <v>2.1377672209030001</v>
      </c>
      <c r="O9592" s="2">
        <v>1.187648456057</v>
      </c>
      <c r="P9592" s="2">
        <v>18.052256532066998</v>
      </c>
      <c r="Q9592" s="2">
        <v>7.6009501187649997</v>
      </c>
      <c r="R9592" s="2">
        <v>55.344418052256998</v>
      </c>
      <c r="S9592" s="2">
        <v>38.717339667457999</v>
      </c>
      <c r="T9592" s="14">
        <v>5.9382422802850003</v>
      </c>
    </row>
    <row r="9593" spans="3:20" x14ac:dyDescent="0.25">
      <c r="C9593" s="125"/>
      <c r="D9593" s="122"/>
      <c r="E9593" s="4" t="s">
        <v>34</v>
      </c>
      <c r="F9593" s="5"/>
      <c r="G9593" s="6">
        <v>112</v>
      </c>
      <c r="H9593" s="7">
        <v>8</v>
      </c>
      <c r="I9593" s="1">
        <v>21</v>
      </c>
      <c r="J9593" s="1">
        <v>3</v>
      </c>
      <c r="K9593" s="1">
        <v>3</v>
      </c>
      <c r="L9593" s="1">
        <v>6</v>
      </c>
      <c r="M9593" s="1">
        <v>3</v>
      </c>
      <c r="N9593" s="1">
        <v>1</v>
      </c>
      <c r="O9593" s="1">
        <v>0</v>
      </c>
      <c r="P9593" s="1">
        <v>9</v>
      </c>
      <c r="Q9593" s="1">
        <v>7</v>
      </c>
      <c r="R9593" s="1">
        <v>41</v>
      </c>
      <c r="S9593" s="1">
        <v>58</v>
      </c>
      <c r="T9593" s="11">
        <v>13</v>
      </c>
    </row>
    <row r="9594" spans="3:20" x14ac:dyDescent="0.25">
      <c r="C9594" s="125"/>
      <c r="D9594" s="122"/>
      <c r="E9594" s="9"/>
      <c r="F9594" s="10"/>
      <c r="G9594" s="8">
        <v>100</v>
      </c>
      <c r="H9594" s="13">
        <v>7.1428571428570002</v>
      </c>
      <c r="I9594" s="2">
        <v>18.75</v>
      </c>
      <c r="J9594" s="2">
        <v>2.6785714285709998</v>
      </c>
      <c r="K9594" s="2">
        <v>2.6785714285709998</v>
      </c>
      <c r="L9594" s="2">
        <v>5.3571428571429998</v>
      </c>
      <c r="M9594" s="2">
        <v>2.6785714285709998</v>
      </c>
      <c r="N9594" s="2">
        <v>0.89285714285700002</v>
      </c>
      <c r="O9594" s="16">
        <v>0</v>
      </c>
      <c r="P9594" s="2">
        <v>8.0357142857140005</v>
      </c>
      <c r="Q9594" s="2">
        <v>6.25</v>
      </c>
      <c r="R9594" s="2">
        <v>36.607142857143003</v>
      </c>
      <c r="S9594" s="2">
        <v>51.785714285714</v>
      </c>
      <c r="T9594" s="14">
        <v>11.607142857143</v>
      </c>
    </row>
    <row r="9595" spans="3:20" x14ac:dyDescent="0.25">
      <c r="C9595" s="125"/>
      <c r="D9595" s="122"/>
      <c r="E9595" s="4" t="s">
        <v>35</v>
      </c>
      <c r="F9595" s="5"/>
      <c r="G9595" s="6">
        <v>533</v>
      </c>
      <c r="H9595" s="7">
        <v>63</v>
      </c>
      <c r="I9595" s="1">
        <v>141</v>
      </c>
      <c r="J9595" s="1">
        <v>43</v>
      </c>
      <c r="K9595" s="1">
        <v>19</v>
      </c>
      <c r="L9595" s="1">
        <v>46</v>
      </c>
      <c r="M9595" s="1">
        <v>39</v>
      </c>
      <c r="N9595" s="1">
        <v>10</v>
      </c>
      <c r="O9595" s="1">
        <v>5</v>
      </c>
      <c r="P9595" s="1">
        <v>85</v>
      </c>
      <c r="Q9595" s="1">
        <v>39</v>
      </c>
      <c r="R9595" s="1">
        <v>274</v>
      </c>
      <c r="S9595" s="1">
        <v>221</v>
      </c>
      <c r="T9595" s="11">
        <v>38</v>
      </c>
    </row>
    <row r="9596" spans="3:20" x14ac:dyDescent="0.25">
      <c r="C9596" s="125"/>
      <c r="D9596" s="122"/>
      <c r="E9596" s="9"/>
      <c r="F9596" s="10"/>
      <c r="G9596" s="8">
        <v>100</v>
      </c>
      <c r="H9596" s="13">
        <v>11.819887429644</v>
      </c>
      <c r="I9596" s="2">
        <v>26.454033771106999</v>
      </c>
      <c r="J9596" s="2">
        <v>8.0675422138839998</v>
      </c>
      <c r="K9596" s="2">
        <v>3.5647279549720001</v>
      </c>
      <c r="L9596" s="2">
        <v>8.6303939962479994</v>
      </c>
      <c r="M9596" s="2">
        <v>7.3170731707319998</v>
      </c>
      <c r="N9596" s="2">
        <v>1.8761726078800001</v>
      </c>
      <c r="O9596" s="2">
        <v>0.93808630394000003</v>
      </c>
      <c r="P9596" s="2">
        <v>15.947467166978999</v>
      </c>
      <c r="Q9596" s="2">
        <v>7.3170731707319998</v>
      </c>
      <c r="R9596" s="2">
        <v>51.407129455910002</v>
      </c>
      <c r="S9596" s="2">
        <v>41.463414634145998</v>
      </c>
      <c r="T9596" s="14">
        <v>7.1294559099440002</v>
      </c>
    </row>
    <row r="9597" spans="3:20" x14ac:dyDescent="0.25">
      <c r="C9597" s="125"/>
      <c r="D9597" s="121" t="s">
        <v>22</v>
      </c>
      <c r="E9597" s="18" t="s">
        <v>25</v>
      </c>
      <c r="F9597" s="17"/>
      <c r="G9597" s="19">
        <v>247</v>
      </c>
      <c r="H9597" s="21">
        <v>58</v>
      </c>
      <c r="I9597" s="3">
        <v>72</v>
      </c>
      <c r="J9597" s="3">
        <v>19</v>
      </c>
      <c r="K9597" s="3">
        <v>13</v>
      </c>
      <c r="L9597" s="3">
        <v>28</v>
      </c>
      <c r="M9597" s="3">
        <v>9</v>
      </c>
      <c r="N9597" s="3">
        <v>15</v>
      </c>
      <c r="O9597" s="3">
        <v>17</v>
      </c>
      <c r="P9597" s="3">
        <v>29</v>
      </c>
      <c r="Q9597" s="3">
        <v>18</v>
      </c>
      <c r="R9597" s="3">
        <v>153</v>
      </c>
      <c r="S9597" s="3">
        <v>92</v>
      </c>
      <c r="T9597" s="22">
        <v>2</v>
      </c>
    </row>
    <row r="9598" spans="3:20" x14ac:dyDescent="0.25">
      <c r="C9598" s="125"/>
      <c r="D9598" s="122"/>
      <c r="E9598" s="9"/>
      <c r="F9598" s="10"/>
      <c r="G9598" s="8">
        <v>100</v>
      </c>
      <c r="H9598" s="13">
        <v>23.481781376518001</v>
      </c>
      <c r="I9598" s="2">
        <v>29.149797570850001</v>
      </c>
      <c r="J9598" s="2">
        <v>7.6923076923079998</v>
      </c>
      <c r="K9598" s="2">
        <v>5.2631578947369997</v>
      </c>
      <c r="L9598" s="2">
        <v>11.336032388664</v>
      </c>
      <c r="M9598" s="2">
        <v>3.6437246963560002</v>
      </c>
      <c r="N9598" s="2">
        <v>6.0728744939270003</v>
      </c>
      <c r="O9598" s="2">
        <v>6.882591093117</v>
      </c>
      <c r="P9598" s="2">
        <v>11.740890688259</v>
      </c>
      <c r="Q9598" s="2">
        <v>7.2874493927130004</v>
      </c>
      <c r="R9598" s="2">
        <v>61.943319838057</v>
      </c>
      <c r="S9598" s="2">
        <v>37.246963562753002</v>
      </c>
      <c r="T9598" s="14">
        <v>0.80971659919000005</v>
      </c>
    </row>
    <row r="9599" spans="3:20" x14ac:dyDescent="0.25">
      <c r="C9599" s="125"/>
      <c r="D9599" s="122"/>
      <c r="E9599" s="4" t="s">
        <v>26</v>
      </c>
      <c r="F9599" s="5"/>
      <c r="G9599" s="6">
        <v>380</v>
      </c>
      <c r="H9599" s="7">
        <v>81</v>
      </c>
      <c r="I9599" s="1">
        <v>96</v>
      </c>
      <c r="J9599" s="1">
        <v>16</v>
      </c>
      <c r="K9599" s="1">
        <v>19</v>
      </c>
      <c r="L9599" s="1">
        <v>30</v>
      </c>
      <c r="M9599" s="1">
        <v>13</v>
      </c>
      <c r="N9599" s="1">
        <v>17</v>
      </c>
      <c r="O9599" s="1">
        <v>16</v>
      </c>
      <c r="P9599" s="1">
        <v>39</v>
      </c>
      <c r="Q9599" s="1">
        <v>24</v>
      </c>
      <c r="R9599" s="1">
        <v>206</v>
      </c>
      <c r="S9599" s="1">
        <v>161</v>
      </c>
      <c r="T9599" s="11">
        <v>13</v>
      </c>
    </row>
    <row r="9600" spans="3:20" x14ac:dyDescent="0.25">
      <c r="C9600" s="125"/>
      <c r="D9600" s="122"/>
      <c r="E9600" s="9"/>
      <c r="F9600" s="10"/>
      <c r="G9600" s="8">
        <v>100</v>
      </c>
      <c r="H9600" s="13">
        <v>21.315789473683999</v>
      </c>
      <c r="I9600" s="2">
        <v>25.263157894736999</v>
      </c>
      <c r="J9600" s="2">
        <v>4.2105263157890001</v>
      </c>
      <c r="K9600" s="2">
        <v>5</v>
      </c>
      <c r="L9600" s="2">
        <v>7.8947368421049999</v>
      </c>
      <c r="M9600" s="2">
        <v>3.4210526315790002</v>
      </c>
      <c r="N9600" s="2">
        <v>4.4736842105259997</v>
      </c>
      <c r="O9600" s="2">
        <v>4.2105263157890001</v>
      </c>
      <c r="P9600" s="2">
        <v>10.263157894737001</v>
      </c>
      <c r="Q9600" s="2">
        <v>6.3157894736840001</v>
      </c>
      <c r="R9600" s="2">
        <v>54.210526315788996</v>
      </c>
      <c r="S9600" s="2">
        <v>42.368421052632002</v>
      </c>
      <c r="T9600" s="14">
        <v>3.4210526315790002</v>
      </c>
    </row>
    <row r="9601" spans="3:20" x14ac:dyDescent="0.25">
      <c r="C9601" s="125"/>
      <c r="D9601" s="122"/>
      <c r="E9601" s="4" t="s">
        <v>27</v>
      </c>
      <c r="F9601" s="5"/>
      <c r="G9601" s="6">
        <v>251</v>
      </c>
      <c r="H9601" s="7">
        <v>43</v>
      </c>
      <c r="I9601" s="1">
        <v>80</v>
      </c>
      <c r="J9601" s="1">
        <v>18</v>
      </c>
      <c r="K9601" s="1">
        <v>9</v>
      </c>
      <c r="L9601" s="1">
        <v>21</v>
      </c>
      <c r="M9601" s="1">
        <v>5</v>
      </c>
      <c r="N9601" s="1">
        <v>5</v>
      </c>
      <c r="O9601" s="1">
        <v>5</v>
      </c>
      <c r="P9601" s="1">
        <v>29</v>
      </c>
      <c r="Q9601" s="1">
        <v>21</v>
      </c>
      <c r="R9601" s="1">
        <v>139</v>
      </c>
      <c r="S9601" s="1">
        <v>93</v>
      </c>
      <c r="T9601" s="11">
        <v>19</v>
      </c>
    </row>
    <row r="9602" spans="3:20" x14ac:dyDescent="0.25">
      <c r="C9602" s="125"/>
      <c r="D9602" s="122"/>
      <c r="E9602" s="9"/>
      <c r="F9602" s="10"/>
      <c r="G9602" s="8">
        <v>100</v>
      </c>
      <c r="H9602" s="13">
        <v>17.131474103586001</v>
      </c>
      <c r="I9602" s="2">
        <v>31.872509960159</v>
      </c>
      <c r="J9602" s="2">
        <v>7.1713147410360003</v>
      </c>
      <c r="K9602" s="2">
        <v>3.5856573705180002</v>
      </c>
      <c r="L9602" s="2">
        <v>8.3665338645419993</v>
      </c>
      <c r="M9602" s="2">
        <v>1.9920318725099999</v>
      </c>
      <c r="N9602" s="2">
        <v>1.9920318725099999</v>
      </c>
      <c r="O9602" s="2">
        <v>1.9920318725099999</v>
      </c>
      <c r="P9602" s="2">
        <v>11.553784860558</v>
      </c>
      <c r="Q9602" s="2">
        <v>8.3665338645419993</v>
      </c>
      <c r="R9602" s="2">
        <v>55.378486055777003</v>
      </c>
      <c r="S9602" s="2">
        <v>37.051792828685002</v>
      </c>
      <c r="T9602" s="14">
        <v>7.569721115538</v>
      </c>
    </row>
    <row r="9603" spans="3:20" x14ac:dyDescent="0.25">
      <c r="C9603" s="125"/>
      <c r="D9603" s="122"/>
      <c r="E9603" s="4" t="s">
        <v>28</v>
      </c>
      <c r="F9603" s="5"/>
      <c r="G9603" s="6">
        <v>210</v>
      </c>
      <c r="H9603" s="7">
        <v>28</v>
      </c>
      <c r="I9603" s="1">
        <v>57</v>
      </c>
      <c r="J9603" s="1">
        <v>9</v>
      </c>
      <c r="K9603" s="1">
        <v>9</v>
      </c>
      <c r="L9603" s="1">
        <v>9</v>
      </c>
      <c r="M9603" s="1">
        <v>6</v>
      </c>
      <c r="N9603" s="1">
        <v>3</v>
      </c>
      <c r="O9603" s="1">
        <v>3</v>
      </c>
      <c r="P9603" s="1">
        <v>11</v>
      </c>
      <c r="Q9603" s="1">
        <v>10</v>
      </c>
      <c r="R9603" s="1">
        <v>92</v>
      </c>
      <c r="S9603" s="1">
        <v>94</v>
      </c>
      <c r="T9603" s="11">
        <v>24</v>
      </c>
    </row>
    <row r="9604" spans="3:20" x14ac:dyDescent="0.25">
      <c r="C9604" s="125"/>
      <c r="D9604" s="122"/>
      <c r="E9604" s="9"/>
      <c r="F9604" s="10"/>
      <c r="G9604" s="8">
        <v>100</v>
      </c>
      <c r="H9604" s="13">
        <v>13.333333333333</v>
      </c>
      <c r="I9604" s="2">
        <v>27.142857142857</v>
      </c>
      <c r="J9604" s="2">
        <v>4.2857142857139996</v>
      </c>
      <c r="K9604" s="2">
        <v>4.2857142857139996</v>
      </c>
      <c r="L9604" s="2">
        <v>4.2857142857139996</v>
      </c>
      <c r="M9604" s="2">
        <v>2.8571428571430002</v>
      </c>
      <c r="N9604" s="2">
        <v>1.4285714285710001</v>
      </c>
      <c r="O9604" s="2">
        <v>1.4285714285710001</v>
      </c>
      <c r="P9604" s="2">
        <v>5.2380952380950001</v>
      </c>
      <c r="Q9604" s="2">
        <v>4.7619047619049999</v>
      </c>
      <c r="R9604" s="2">
        <v>43.809523809524002</v>
      </c>
      <c r="S9604" s="2">
        <v>44.761904761905001</v>
      </c>
      <c r="T9604" s="14">
        <v>11.428571428571001</v>
      </c>
    </row>
    <row r="9605" spans="3:20" x14ac:dyDescent="0.25">
      <c r="C9605" s="125"/>
      <c r="D9605" s="122"/>
      <c r="E9605" s="4" t="s">
        <v>29</v>
      </c>
      <c r="F9605" s="5"/>
      <c r="G9605" s="6">
        <v>123</v>
      </c>
      <c r="H9605" s="7">
        <v>12</v>
      </c>
      <c r="I9605" s="1">
        <v>17</v>
      </c>
      <c r="J9605" s="1">
        <v>4</v>
      </c>
      <c r="K9605" s="1">
        <v>2</v>
      </c>
      <c r="L9605" s="1">
        <v>2</v>
      </c>
      <c r="M9605" s="1">
        <v>0</v>
      </c>
      <c r="N9605" s="1">
        <v>0</v>
      </c>
      <c r="O9605" s="1">
        <v>0</v>
      </c>
      <c r="P9605" s="1">
        <v>3</v>
      </c>
      <c r="Q9605" s="1">
        <v>7</v>
      </c>
      <c r="R9605" s="1">
        <v>36</v>
      </c>
      <c r="S9605" s="1">
        <v>76</v>
      </c>
      <c r="T9605" s="11">
        <v>11</v>
      </c>
    </row>
    <row r="9606" spans="3:20" x14ac:dyDescent="0.25">
      <c r="C9606" s="125"/>
      <c r="D9606" s="122"/>
      <c r="E9606" s="9"/>
      <c r="F9606" s="10"/>
      <c r="G9606" s="8">
        <v>100</v>
      </c>
      <c r="H9606" s="13">
        <v>9.7560975609760003</v>
      </c>
      <c r="I9606" s="2">
        <v>13.821138211381999</v>
      </c>
      <c r="J9606" s="2">
        <v>3.2520325203249998</v>
      </c>
      <c r="K9606" s="2">
        <v>1.6260162601629999</v>
      </c>
      <c r="L9606" s="2">
        <v>1.6260162601629999</v>
      </c>
      <c r="M9606" s="16">
        <v>0</v>
      </c>
      <c r="N9606" s="16">
        <v>0</v>
      </c>
      <c r="O9606" s="16">
        <v>0</v>
      </c>
      <c r="P9606" s="2">
        <v>2.4390243902440001</v>
      </c>
      <c r="Q9606" s="2">
        <v>5.6910569105690003</v>
      </c>
      <c r="R9606" s="2">
        <v>29.268292682927001</v>
      </c>
      <c r="S9606" s="2">
        <v>61.788617886178997</v>
      </c>
      <c r="T9606" s="14">
        <v>8.9430894308940001</v>
      </c>
    </row>
    <row r="9607" spans="3:20" x14ac:dyDescent="0.25">
      <c r="C9607" s="125"/>
      <c r="D9607" s="122"/>
      <c r="E9607" s="4" t="s">
        <v>30</v>
      </c>
      <c r="F9607" s="5"/>
      <c r="G9607" s="6">
        <v>50</v>
      </c>
      <c r="H9607" s="7">
        <v>2</v>
      </c>
      <c r="I9607" s="1">
        <v>8</v>
      </c>
      <c r="J9607" s="1">
        <v>0</v>
      </c>
      <c r="K9607" s="1">
        <v>0</v>
      </c>
      <c r="L9607" s="1">
        <v>0</v>
      </c>
      <c r="M9607" s="1">
        <v>0</v>
      </c>
      <c r="N9607" s="1">
        <v>1</v>
      </c>
      <c r="O9607" s="1">
        <v>0</v>
      </c>
      <c r="P9607" s="1">
        <v>1</v>
      </c>
      <c r="Q9607" s="1">
        <v>2</v>
      </c>
      <c r="R9607" s="1">
        <v>10</v>
      </c>
      <c r="S9607" s="1">
        <v>37</v>
      </c>
      <c r="T9607" s="11">
        <v>3</v>
      </c>
    </row>
    <row r="9608" spans="3:20" x14ac:dyDescent="0.25">
      <c r="C9608" s="125"/>
      <c r="D9608" s="122"/>
      <c r="E9608" s="9"/>
      <c r="F9608" s="10"/>
      <c r="G9608" s="8">
        <v>100</v>
      </c>
      <c r="H9608" s="13">
        <v>4</v>
      </c>
      <c r="I9608" s="2">
        <v>16</v>
      </c>
      <c r="J9608" s="16">
        <v>0</v>
      </c>
      <c r="K9608" s="16">
        <v>0</v>
      </c>
      <c r="L9608" s="16">
        <v>0</v>
      </c>
      <c r="M9608" s="16">
        <v>0</v>
      </c>
      <c r="N9608" s="2">
        <v>2</v>
      </c>
      <c r="O9608" s="16">
        <v>0</v>
      </c>
      <c r="P9608" s="2">
        <v>2</v>
      </c>
      <c r="Q9608" s="2">
        <v>4</v>
      </c>
      <c r="R9608" s="2">
        <v>20</v>
      </c>
      <c r="S9608" s="2">
        <v>74</v>
      </c>
      <c r="T9608" s="14">
        <v>6</v>
      </c>
    </row>
    <row r="9609" spans="3:20" x14ac:dyDescent="0.25">
      <c r="C9609" s="125"/>
      <c r="D9609" s="122"/>
      <c r="E9609" s="4" t="s">
        <v>31</v>
      </c>
      <c r="F9609" s="5"/>
      <c r="G9609" s="6">
        <v>14</v>
      </c>
      <c r="H9609" s="7">
        <v>1</v>
      </c>
      <c r="I9609" s="1">
        <v>0</v>
      </c>
      <c r="J9609" s="1">
        <v>0</v>
      </c>
      <c r="K9609" s="1">
        <v>0</v>
      </c>
      <c r="L9609" s="1">
        <v>0</v>
      </c>
      <c r="M9609" s="1">
        <v>0</v>
      </c>
      <c r="N9609" s="1">
        <v>0</v>
      </c>
      <c r="O9609" s="1">
        <v>0</v>
      </c>
      <c r="P9609" s="1">
        <v>0</v>
      </c>
      <c r="Q9609" s="1">
        <v>1</v>
      </c>
      <c r="R9609" s="1">
        <v>2</v>
      </c>
      <c r="S9609" s="1">
        <v>10</v>
      </c>
      <c r="T9609" s="11">
        <v>2</v>
      </c>
    </row>
    <row r="9610" spans="3:20" x14ac:dyDescent="0.25">
      <c r="C9610" s="125"/>
      <c r="D9610" s="122"/>
      <c r="E9610" s="9"/>
      <c r="F9610" s="10"/>
      <c r="G9610" s="8">
        <v>100</v>
      </c>
      <c r="H9610" s="13">
        <v>7.1428571428570002</v>
      </c>
      <c r="I9610" s="16">
        <v>0</v>
      </c>
      <c r="J9610" s="16">
        <v>0</v>
      </c>
      <c r="K9610" s="16">
        <v>0</v>
      </c>
      <c r="L9610" s="16">
        <v>0</v>
      </c>
      <c r="M9610" s="16">
        <v>0</v>
      </c>
      <c r="N9610" s="16">
        <v>0</v>
      </c>
      <c r="O9610" s="16">
        <v>0</v>
      </c>
      <c r="P9610" s="16">
        <v>0</v>
      </c>
      <c r="Q9610" s="2">
        <v>7.1428571428570002</v>
      </c>
      <c r="R9610" s="2">
        <v>14.285714285714</v>
      </c>
      <c r="S9610" s="2">
        <v>71.428571428571004</v>
      </c>
      <c r="T9610" s="14">
        <v>14.285714285714</v>
      </c>
    </row>
    <row r="9611" spans="3:20" x14ac:dyDescent="0.25">
      <c r="C9611" s="125"/>
      <c r="D9611" s="122"/>
      <c r="E9611" s="4" t="s">
        <v>32</v>
      </c>
      <c r="F9611" s="5"/>
      <c r="G9611" s="6">
        <v>627</v>
      </c>
      <c r="H9611" s="7">
        <v>139</v>
      </c>
      <c r="I9611" s="1">
        <v>168</v>
      </c>
      <c r="J9611" s="1">
        <v>35</v>
      </c>
      <c r="K9611" s="1">
        <v>32</v>
      </c>
      <c r="L9611" s="1">
        <v>58</v>
      </c>
      <c r="M9611" s="1">
        <v>22</v>
      </c>
      <c r="N9611" s="1">
        <v>32</v>
      </c>
      <c r="O9611" s="1">
        <v>33</v>
      </c>
      <c r="P9611" s="1">
        <v>68</v>
      </c>
      <c r="Q9611" s="1">
        <v>42</v>
      </c>
      <c r="R9611" s="1">
        <v>359</v>
      </c>
      <c r="S9611" s="1">
        <v>253</v>
      </c>
      <c r="T9611" s="11">
        <v>15</v>
      </c>
    </row>
    <row r="9612" spans="3:20" x14ac:dyDescent="0.25">
      <c r="C9612" s="125"/>
      <c r="D9612" s="122"/>
      <c r="E9612" s="9"/>
      <c r="F9612" s="10"/>
      <c r="G9612" s="8">
        <v>100</v>
      </c>
      <c r="H9612" s="13">
        <v>22.169059011163998</v>
      </c>
      <c r="I9612" s="2">
        <v>26.794258373205999</v>
      </c>
      <c r="J9612" s="2">
        <v>5.5821371610849999</v>
      </c>
      <c r="K9612" s="2">
        <v>5.1036682615629996</v>
      </c>
      <c r="L9612" s="2">
        <v>9.2503987240830003</v>
      </c>
      <c r="M9612" s="2">
        <v>3.508771929825</v>
      </c>
      <c r="N9612" s="2">
        <v>5.1036682615629996</v>
      </c>
      <c r="O9612" s="2">
        <v>5.2631578947369997</v>
      </c>
      <c r="P9612" s="2">
        <v>10.845295055821</v>
      </c>
      <c r="Q9612" s="2">
        <v>6.6985645933009996</v>
      </c>
      <c r="R9612" s="2">
        <v>57.256778309410002</v>
      </c>
      <c r="S9612" s="2">
        <v>40.350877192981997</v>
      </c>
      <c r="T9612" s="14">
        <v>2.3923444976080002</v>
      </c>
    </row>
    <row r="9613" spans="3:20" x14ac:dyDescent="0.25">
      <c r="C9613" s="125"/>
      <c r="D9613" s="122"/>
      <c r="E9613" s="4" t="s">
        <v>33</v>
      </c>
      <c r="F9613" s="5"/>
      <c r="G9613" s="6">
        <v>461</v>
      </c>
      <c r="H9613" s="7">
        <v>71</v>
      </c>
      <c r="I9613" s="1">
        <v>137</v>
      </c>
      <c r="J9613" s="1">
        <v>27</v>
      </c>
      <c r="K9613" s="1">
        <v>18</v>
      </c>
      <c r="L9613" s="1">
        <v>30</v>
      </c>
      <c r="M9613" s="1">
        <v>11</v>
      </c>
      <c r="N9613" s="1">
        <v>8</v>
      </c>
      <c r="O9613" s="1">
        <v>8</v>
      </c>
      <c r="P9613" s="1">
        <v>40</v>
      </c>
      <c r="Q9613" s="1">
        <v>31</v>
      </c>
      <c r="R9613" s="1">
        <v>231</v>
      </c>
      <c r="S9613" s="1">
        <v>187</v>
      </c>
      <c r="T9613" s="11">
        <v>43</v>
      </c>
    </row>
    <row r="9614" spans="3:20" x14ac:dyDescent="0.25">
      <c r="C9614" s="125"/>
      <c r="D9614" s="122"/>
      <c r="E9614" s="9"/>
      <c r="F9614" s="10"/>
      <c r="G9614" s="8">
        <v>100</v>
      </c>
      <c r="H9614" s="13">
        <v>15.401301518438</v>
      </c>
      <c r="I9614" s="2">
        <v>29.718004338395001</v>
      </c>
      <c r="J9614" s="2">
        <v>5.8568329718000003</v>
      </c>
      <c r="K9614" s="2">
        <v>3.904555314534</v>
      </c>
      <c r="L9614" s="2">
        <v>6.5075921908890004</v>
      </c>
      <c r="M9614" s="2">
        <v>2.3861171366590002</v>
      </c>
      <c r="N9614" s="2">
        <v>1.73535791757</v>
      </c>
      <c r="O9614" s="2">
        <v>1.73535791757</v>
      </c>
      <c r="P9614" s="2">
        <v>8.6767895878519994</v>
      </c>
      <c r="Q9614" s="2">
        <v>6.7245119305859999</v>
      </c>
      <c r="R9614" s="2">
        <v>50.108459869847998</v>
      </c>
      <c r="S9614" s="2">
        <v>40.563991323209997</v>
      </c>
      <c r="T9614" s="14">
        <v>9.3275488069409995</v>
      </c>
    </row>
    <row r="9615" spans="3:20" x14ac:dyDescent="0.25">
      <c r="C9615" s="125"/>
      <c r="D9615" s="122"/>
      <c r="E9615" s="4" t="s">
        <v>34</v>
      </c>
      <c r="F9615" s="5"/>
      <c r="G9615" s="6">
        <v>187</v>
      </c>
      <c r="H9615" s="7">
        <v>15</v>
      </c>
      <c r="I9615" s="1">
        <v>25</v>
      </c>
      <c r="J9615" s="1">
        <v>4</v>
      </c>
      <c r="K9615" s="1">
        <v>2</v>
      </c>
      <c r="L9615" s="1">
        <v>2</v>
      </c>
      <c r="M9615" s="1">
        <v>0</v>
      </c>
      <c r="N9615" s="1">
        <v>1</v>
      </c>
      <c r="O9615" s="1">
        <v>0</v>
      </c>
      <c r="P9615" s="1">
        <v>4</v>
      </c>
      <c r="Q9615" s="1">
        <v>10</v>
      </c>
      <c r="R9615" s="1">
        <v>48</v>
      </c>
      <c r="S9615" s="1">
        <v>123</v>
      </c>
      <c r="T9615" s="11">
        <v>16</v>
      </c>
    </row>
    <row r="9616" spans="3:20" x14ac:dyDescent="0.25">
      <c r="C9616" s="125"/>
      <c r="D9616" s="122"/>
      <c r="E9616" s="9"/>
      <c r="F9616" s="10"/>
      <c r="G9616" s="8">
        <v>100</v>
      </c>
      <c r="H9616" s="13">
        <v>8.0213903743320003</v>
      </c>
      <c r="I9616" s="2">
        <v>13.368983957218999</v>
      </c>
      <c r="J9616" s="2">
        <v>2.1390374331549999</v>
      </c>
      <c r="K9616" s="2">
        <v>1.069518716578</v>
      </c>
      <c r="L9616" s="2">
        <v>1.069518716578</v>
      </c>
      <c r="M9616" s="16">
        <v>0</v>
      </c>
      <c r="N9616" s="2">
        <v>0.53475935828900001</v>
      </c>
      <c r="O9616" s="16">
        <v>0</v>
      </c>
      <c r="P9616" s="2">
        <v>2.1390374331549999</v>
      </c>
      <c r="Q9616" s="2">
        <v>5.3475935828879999</v>
      </c>
      <c r="R9616" s="2">
        <v>25.668449197861001</v>
      </c>
      <c r="S9616" s="2">
        <v>65.775401069519006</v>
      </c>
      <c r="T9616" s="14">
        <v>8.5561497326199998</v>
      </c>
    </row>
    <row r="9617" spans="3:20" x14ac:dyDescent="0.25">
      <c r="C9617" s="125"/>
      <c r="D9617" s="122"/>
      <c r="E9617" s="4" t="s">
        <v>35</v>
      </c>
      <c r="F9617" s="5"/>
      <c r="G9617" s="6">
        <v>648</v>
      </c>
      <c r="H9617" s="7">
        <v>86</v>
      </c>
      <c r="I9617" s="1">
        <v>162</v>
      </c>
      <c r="J9617" s="1">
        <v>31</v>
      </c>
      <c r="K9617" s="1">
        <v>20</v>
      </c>
      <c r="L9617" s="1">
        <v>32</v>
      </c>
      <c r="M9617" s="1">
        <v>11</v>
      </c>
      <c r="N9617" s="1">
        <v>9</v>
      </c>
      <c r="O9617" s="1">
        <v>8</v>
      </c>
      <c r="P9617" s="1">
        <v>44</v>
      </c>
      <c r="Q9617" s="1">
        <v>41</v>
      </c>
      <c r="R9617" s="1">
        <v>279</v>
      </c>
      <c r="S9617" s="1">
        <v>310</v>
      </c>
      <c r="T9617" s="11">
        <v>59</v>
      </c>
    </row>
    <row r="9618" spans="3:20" x14ac:dyDescent="0.25">
      <c r="C9618" s="125"/>
      <c r="D9618" s="122"/>
      <c r="E9618" s="9"/>
      <c r="F9618" s="10"/>
      <c r="G9618" s="8">
        <v>100</v>
      </c>
      <c r="H9618" s="13">
        <v>13.271604938272</v>
      </c>
      <c r="I9618" s="2">
        <v>25</v>
      </c>
      <c r="J9618" s="2">
        <v>4.7839506172839998</v>
      </c>
      <c r="K9618" s="2">
        <v>3.086419753086</v>
      </c>
      <c r="L9618" s="2">
        <v>4.9382716049380004</v>
      </c>
      <c r="M9618" s="2">
        <v>1.697530864198</v>
      </c>
      <c r="N9618" s="2">
        <v>1.3888888888890001</v>
      </c>
      <c r="O9618" s="2">
        <v>1.2345679012349999</v>
      </c>
      <c r="P9618" s="2">
        <v>6.79012345679</v>
      </c>
      <c r="Q9618" s="2">
        <v>6.3271604938269999</v>
      </c>
      <c r="R9618" s="2">
        <v>43.055555555555998</v>
      </c>
      <c r="S9618" s="2">
        <v>47.839506172839997</v>
      </c>
      <c r="T9618" s="14">
        <v>9.1049382716050005</v>
      </c>
    </row>
    <row r="9619" spans="3:20" x14ac:dyDescent="0.25">
      <c r="C9619" s="121" t="s">
        <v>36</v>
      </c>
      <c r="D9619" s="121" t="s">
        <v>24</v>
      </c>
      <c r="E9619" s="18" t="s">
        <v>37</v>
      </c>
      <c r="F9619" s="17"/>
      <c r="G9619" s="19">
        <v>106</v>
      </c>
      <c r="H9619" s="21">
        <v>16</v>
      </c>
      <c r="I9619" s="3">
        <v>18</v>
      </c>
      <c r="J9619" s="3">
        <v>5</v>
      </c>
      <c r="K9619" s="3">
        <v>1</v>
      </c>
      <c r="L9619" s="3">
        <v>4</v>
      </c>
      <c r="M9619" s="3">
        <v>1</v>
      </c>
      <c r="N9619" s="3">
        <v>1</v>
      </c>
      <c r="O9619" s="3">
        <v>2</v>
      </c>
      <c r="P9619" s="3">
        <v>7</v>
      </c>
      <c r="Q9619" s="3">
        <v>7</v>
      </c>
      <c r="R9619" s="3">
        <v>44</v>
      </c>
      <c r="S9619" s="3">
        <v>55</v>
      </c>
      <c r="T9619" s="22">
        <v>7</v>
      </c>
    </row>
    <row r="9620" spans="3:20" x14ac:dyDescent="0.25">
      <c r="C9620" s="125"/>
      <c r="D9620" s="122"/>
      <c r="E9620" s="9"/>
      <c r="F9620" s="10"/>
      <c r="G9620" s="8">
        <v>100</v>
      </c>
      <c r="H9620" s="13">
        <v>15.094339622642</v>
      </c>
      <c r="I9620" s="2">
        <v>16.981132075472001</v>
      </c>
      <c r="J9620" s="2">
        <v>4.7169811320750004</v>
      </c>
      <c r="K9620" s="2">
        <v>0.94339622641499998</v>
      </c>
      <c r="L9620" s="2">
        <v>3.7735849056599999</v>
      </c>
      <c r="M9620" s="2">
        <v>0.94339622641499998</v>
      </c>
      <c r="N9620" s="2">
        <v>0.94339622641499998</v>
      </c>
      <c r="O9620" s="2">
        <v>1.88679245283</v>
      </c>
      <c r="P9620" s="2">
        <v>6.6037735849060004</v>
      </c>
      <c r="Q9620" s="2">
        <v>6.6037735849060004</v>
      </c>
      <c r="R9620" s="2">
        <v>41.509433962263998</v>
      </c>
      <c r="S9620" s="2">
        <v>51.886792452830001</v>
      </c>
      <c r="T9620" s="14">
        <v>6.6037735849060004</v>
      </c>
    </row>
    <row r="9621" spans="3:20" ht="25.2" x14ac:dyDescent="0.25">
      <c r="C9621" s="125"/>
      <c r="D9621" s="122"/>
      <c r="E9621" s="4" t="s">
        <v>38</v>
      </c>
      <c r="F9621" s="5"/>
      <c r="G9621" s="6">
        <v>1653</v>
      </c>
      <c r="H9621" s="7">
        <v>259</v>
      </c>
      <c r="I9621" s="1">
        <v>461</v>
      </c>
      <c r="J9621" s="1">
        <v>129</v>
      </c>
      <c r="K9621" s="1">
        <v>86</v>
      </c>
      <c r="L9621" s="1">
        <v>170</v>
      </c>
      <c r="M9621" s="1">
        <v>96</v>
      </c>
      <c r="N9621" s="1">
        <v>49</v>
      </c>
      <c r="O9621" s="1">
        <v>54</v>
      </c>
      <c r="P9621" s="1">
        <v>245</v>
      </c>
      <c r="Q9621" s="1">
        <v>103</v>
      </c>
      <c r="R9621" s="1">
        <v>909</v>
      </c>
      <c r="S9621" s="1">
        <v>669</v>
      </c>
      <c r="T9621" s="11">
        <v>75</v>
      </c>
    </row>
    <row r="9622" spans="3:20" x14ac:dyDescent="0.25">
      <c r="C9622" s="125"/>
      <c r="D9622" s="122"/>
      <c r="E9622" s="9"/>
      <c r="F9622" s="10"/>
      <c r="G9622" s="8">
        <v>100</v>
      </c>
      <c r="H9622" s="13">
        <v>15.668481548699001</v>
      </c>
      <c r="I9622" s="2">
        <v>27.88868723533</v>
      </c>
      <c r="J9622" s="2">
        <v>7.8039927404720002</v>
      </c>
      <c r="K9622" s="2">
        <v>5.2026618269810001</v>
      </c>
      <c r="L9622" s="2">
        <v>10.284331518450999</v>
      </c>
      <c r="M9622" s="2">
        <v>5.807622504537</v>
      </c>
      <c r="N9622" s="2">
        <v>2.964307320024</v>
      </c>
      <c r="O9622" s="2">
        <v>3.2667876588019999</v>
      </c>
      <c r="P9622" s="2">
        <v>14.821536600121</v>
      </c>
      <c r="Q9622" s="2">
        <v>6.2310949788260004</v>
      </c>
      <c r="R9622" s="2">
        <v>54.990925589836998</v>
      </c>
      <c r="S9622" s="2">
        <v>40.471869328494002</v>
      </c>
      <c r="T9622" s="14">
        <v>4.5372050816699998</v>
      </c>
    </row>
    <row r="9623" spans="3:20" ht="25.2" x14ac:dyDescent="0.25">
      <c r="C9623" s="125"/>
      <c r="D9623" s="122"/>
      <c r="E9623" s="4" t="s">
        <v>39</v>
      </c>
      <c r="F9623" s="5"/>
      <c r="G9623" s="6">
        <v>116</v>
      </c>
      <c r="H9623" s="7">
        <v>17</v>
      </c>
      <c r="I9623" s="1">
        <v>20</v>
      </c>
      <c r="J9623" s="1">
        <v>4</v>
      </c>
      <c r="K9623" s="1">
        <v>4</v>
      </c>
      <c r="L9623" s="1">
        <v>5</v>
      </c>
      <c r="M9623" s="1">
        <v>3</v>
      </c>
      <c r="N9623" s="1">
        <v>2</v>
      </c>
      <c r="O9623" s="1">
        <v>1</v>
      </c>
      <c r="P9623" s="1">
        <v>11</v>
      </c>
      <c r="Q9623" s="1">
        <v>4</v>
      </c>
      <c r="R9623" s="1">
        <v>46</v>
      </c>
      <c r="S9623" s="1">
        <v>65</v>
      </c>
      <c r="T9623" s="11">
        <v>5</v>
      </c>
    </row>
    <row r="9624" spans="3:20" x14ac:dyDescent="0.25">
      <c r="C9624" s="125"/>
      <c r="D9624" s="122"/>
      <c r="E9624" s="9"/>
      <c r="F9624" s="10"/>
      <c r="G9624" s="8">
        <v>100</v>
      </c>
      <c r="H9624" s="13">
        <v>14.655172413793</v>
      </c>
      <c r="I9624" s="2">
        <v>17.241379310345</v>
      </c>
      <c r="J9624" s="2">
        <v>3.4482758620689999</v>
      </c>
      <c r="K9624" s="2">
        <v>3.4482758620689999</v>
      </c>
      <c r="L9624" s="2">
        <v>4.3103448275860003</v>
      </c>
      <c r="M9624" s="2">
        <v>2.586206896552</v>
      </c>
      <c r="N9624" s="2">
        <v>1.7241379310339999</v>
      </c>
      <c r="O9624" s="2">
        <v>0.86206896551699996</v>
      </c>
      <c r="P9624" s="2">
        <v>9.4827586206899994</v>
      </c>
      <c r="Q9624" s="2">
        <v>3.4482758620689999</v>
      </c>
      <c r="R9624" s="2">
        <v>39.655172413792997</v>
      </c>
      <c r="S9624" s="2">
        <v>56.034482758621003</v>
      </c>
      <c r="T9624" s="14">
        <v>4.3103448275860003</v>
      </c>
    </row>
    <row r="9625" spans="3:20" ht="25.2" x14ac:dyDescent="0.25">
      <c r="C9625" s="125"/>
      <c r="D9625" s="122"/>
      <c r="E9625" s="4" t="s">
        <v>40</v>
      </c>
      <c r="F9625" s="5"/>
      <c r="G9625" s="6">
        <v>513</v>
      </c>
      <c r="H9625" s="7">
        <v>67</v>
      </c>
      <c r="I9625" s="1">
        <v>117</v>
      </c>
      <c r="J9625" s="1">
        <v>21</v>
      </c>
      <c r="K9625" s="1">
        <v>20</v>
      </c>
      <c r="L9625" s="1">
        <v>36</v>
      </c>
      <c r="M9625" s="1">
        <v>13</v>
      </c>
      <c r="N9625" s="1">
        <v>16</v>
      </c>
      <c r="O9625" s="1">
        <v>7</v>
      </c>
      <c r="P9625" s="1">
        <v>42</v>
      </c>
      <c r="Q9625" s="1">
        <v>38</v>
      </c>
      <c r="R9625" s="1">
        <v>233</v>
      </c>
      <c r="S9625" s="1">
        <v>244</v>
      </c>
      <c r="T9625" s="11">
        <v>36</v>
      </c>
    </row>
    <row r="9626" spans="3:20" x14ac:dyDescent="0.25">
      <c r="C9626" s="125"/>
      <c r="D9626" s="122"/>
      <c r="E9626" s="9"/>
      <c r="F9626" s="10"/>
      <c r="G9626" s="8">
        <v>100</v>
      </c>
      <c r="H9626" s="13">
        <v>13.060428849902999</v>
      </c>
      <c r="I9626" s="2">
        <v>22.807017543859999</v>
      </c>
      <c r="J9626" s="2">
        <v>4.0935672514619998</v>
      </c>
      <c r="K9626" s="2">
        <v>3.8986354775829999</v>
      </c>
      <c r="L9626" s="2">
        <v>7.0175438596489998</v>
      </c>
      <c r="M9626" s="2">
        <v>2.5341130604290001</v>
      </c>
      <c r="N9626" s="2">
        <v>3.118908382066</v>
      </c>
      <c r="O9626" s="2">
        <v>1.364522417154</v>
      </c>
      <c r="P9626" s="2">
        <v>8.1871345029239997</v>
      </c>
      <c r="Q9626" s="2">
        <v>7.4074074074069998</v>
      </c>
      <c r="R9626" s="2">
        <v>45.419103313839997</v>
      </c>
      <c r="S9626" s="2">
        <v>47.563352826511</v>
      </c>
      <c r="T9626" s="14">
        <v>7.0175438596489998</v>
      </c>
    </row>
    <row r="9627" spans="3:20" x14ac:dyDescent="0.25">
      <c r="C9627" s="125"/>
      <c r="D9627" s="122"/>
      <c r="E9627" s="4" t="s">
        <v>18</v>
      </c>
      <c r="F9627" s="5"/>
      <c r="G9627" s="6">
        <v>26</v>
      </c>
      <c r="H9627" s="7">
        <v>1</v>
      </c>
      <c r="I9627" s="1">
        <v>7</v>
      </c>
      <c r="J9627" s="1">
        <v>1</v>
      </c>
      <c r="K9627" s="1">
        <v>1</v>
      </c>
      <c r="L9627" s="1">
        <v>2</v>
      </c>
      <c r="M9627" s="1">
        <v>0</v>
      </c>
      <c r="N9627" s="1">
        <v>0</v>
      </c>
      <c r="O9627" s="1">
        <v>0</v>
      </c>
      <c r="P9627" s="1">
        <v>4</v>
      </c>
      <c r="Q9627" s="1">
        <v>1</v>
      </c>
      <c r="R9627" s="1">
        <v>13</v>
      </c>
      <c r="S9627" s="1">
        <v>9</v>
      </c>
      <c r="T9627" s="11">
        <v>4</v>
      </c>
    </row>
    <row r="9628" spans="3:20" x14ac:dyDescent="0.25">
      <c r="C9628" s="125"/>
      <c r="D9628" s="122"/>
      <c r="E9628" s="9"/>
      <c r="F9628" s="10"/>
      <c r="G9628" s="8">
        <v>100</v>
      </c>
      <c r="H9628" s="13">
        <v>3.8461538461539999</v>
      </c>
      <c r="I9628" s="2">
        <v>26.923076923077002</v>
      </c>
      <c r="J9628" s="2">
        <v>3.8461538461539999</v>
      </c>
      <c r="K9628" s="2">
        <v>3.8461538461539999</v>
      </c>
      <c r="L9628" s="2">
        <v>7.6923076923079998</v>
      </c>
      <c r="M9628" s="16">
        <v>0</v>
      </c>
      <c r="N9628" s="16">
        <v>0</v>
      </c>
      <c r="O9628" s="16">
        <v>0</v>
      </c>
      <c r="P9628" s="2">
        <v>15.384615384615</v>
      </c>
      <c r="Q9628" s="2">
        <v>3.8461538461539999</v>
      </c>
      <c r="R9628" s="2">
        <v>50</v>
      </c>
      <c r="S9628" s="2">
        <v>34.615384615384997</v>
      </c>
      <c r="T9628" s="14">
        <v>15.384615384615</v>
      </c>
    </row>
    <row r="9629" spans="3:20" x14ac:dyDescent="0.25">
      <c r="C9629" s="125"/>
      <c r="D9629" s="121" t="s">
        <v>21</v>
      </c>
      <c r="E9629" s="18" t="s">
        <v>37</v>
      </c>
      <c r="F9629" s="17"/>
      <c r="G9629" s="19">
        <v>66</v>
      </c>
      <c r="H9629" s="21">
        <v>6</v>
      </c>
      <c r="I9629" s="3">
        <v>6</v>
      </c>
      <c r="J9629" s="3">
        <v>4</v>
      </c>
      <c r="K9629" s="3">
        <v>0</v>
      </c>
      <c r="L9629" s="3">
        <v>3</v>
      </c>
      <c r="M9629" s="3">
        <v>1</v>
      </c>
      <c r="N9629" s="3">
        <v>0</v>
      </c>
      <c r="O9629" s="3">
        <v>0</v>
      </c>
      <c r="P9629" s="3">
        <v>7</v>
      </c>
      <c r="Q9629" s="3">
        <v>2</v>
      </c>
      <c r="R9629" s="3">
        <v>22</v>
      </c>
      <c r="S9629" s="3">
        <v>40</v>
      </c>
      <c r="T9629" s="22">
        <v>4</v>
      </c>
    </row>
    <row r="9630" spans="3:20" x14ac:dyDescent="0.25">
      <c r="C9630" s="125"/>
      <c r="D9630" s="122"/>
      <c r="E9630" s="9"/>
      <c r="F9630" s="10"/>
      <c r="G9630" s="8">
        <v>100</v>
      </c>
      <c r="H9630" s="13">
        <v>9.0909090909089993</v>
      </c>
      <c r="I9630" s="2">
        <v>9.0909090909089993</v>
      </c>
      <c r="J9630" s="2">
        <v>6.0606060606060002</v>
      </c>
      <c r="K9630" s="16">
        <v>0</v>
      </c>
      <c r="L9630" s="2">
        <v>4.5454545454549997</v>
      </c>
      <c r="M9630" s="2">
        <v>1.5151515151520001</v>
      </c>
      <c r="N9630" s="16">
        <v>0</v>
      </c>
      <c r="O9630" s="16">
        <v>0</v>
      </c>
      <c r="P9630" s="2">
        <v>10.606060606061</v>
      </c>
      <c r="Q9630" s="2">
        <v>3.0303030303030001</v>
      </c>
      <c r="R9630" s="2">
        <v>33.333333333333002</v>
      </c>
      <c r="S9630" s="2">
        <v>60.606060606061</v>
      </c>
      <c r="T9630" s="14">
        <v>6.0606060606060002</v>
      </c>
    </row>
    <row r="9631" spans="3:20" ht="25.2" x14ac:dyDescent="0.25">
      <c r="C9631" s="125"/>
      <c r="D9631" s="122"/>
      <c r="E9631" s="4" t="s">
        <v>38</v>
      </c>
      <c r="F9631" s="5"/>
      <c r="G9631" s="6">
        <v>938</v>
      </c>
      <c r="H9631" s="7">
        <v>120</v>
      </c>
      <c r="I9631" s="1">
        <v>260</v>
      </c>
      <c r="J9631" s="1">
        <v>84</v>
      </c>
      <c r="K9631" s="1">
        <v>55</v>
      </c>
      <c r="L9631" s="1">
        <v>112</v>
      </c>
      <c r="M9631" s="1">
        <v>76</v>
      </c>
      <c r="N9631" s="1">
        <v>22</v>
      </c>
      <c r="O9631" s="1">
        <v>20</v>
      </c>
      <c r="P9631" s="1">
        <v>175</v>
      </c>
      <c r="Q9631" s="1">
        <v>58</v>
      </c>
      <c r="R9631" s="1">
        <v>523</v>
      </c>
      <c r="S9631" s="1">
        <v>376</v>
      </c>
      <c r="T9631" s="11">
        <v>39</v>
      </c>
    </row>
    <row r="9632" spans="3:20" x14ac:dyDescent="0.25">
      <c r="C9632" s="125"/>
      <c r="D9632" s="122"/>
      <c r="E9632" s="9"/>
      <c r="F9632" s="10"/>
      <c r="G9632" s="8">
        <v>100</v>
      </c>
      <c r="H9632" s="13">
        <v>12.793176972281</v>
      </c>
      <c r="I9632" s="2">
        <v>27.71855010661</v>
      </c>
      <c r="J9632" s="2">
        <v>8.9552238805969999</v>
      </c>
      <c r="K9632" s="2">
        <v>5.8635394456289998</v>
      </c>
      <c r="L9632" s="2">
        <v>11.940298507463</v>
      </c>
      <c r="M9632" s="2">
        <v>8.1023454157780002</v>
      </c>
      <c r="N9632" s="2">
        <v>2.3454157782520002</v>
      </c>
      <c r="O9632" s="2">
        <v>2.1321961620469998</v>
      </c>
      <c r="P9632" s="2">
        <v>18.656716417910001</v>
      </c>
      <c r="Q9632" s="2">
        <v>6.1833688699360003</v>
      </c>
      <c r="R9632" s="2">
        <v>55.756929637527001</v>
      </c>
      <c r="S9632" s="2">
        <v>40.085287846481997</v>
      </c>
      <c r="T9632" s="14">
        <v>4.1577825159910002</v>
      </c>
    </row>
    <row r="9633" spans="3:20" ht="25.2" x14ac:dyDescent="0.25">
      <c r="C9633" s="125"/>
      <c r="D9633" s="122"/>
      <c r="E9633" s="4" t="s">
        <v>39</v>
      </c>
      <c r="F9633" s="5"/>
      <c r="G9633" s="6">
        <v>43</v>
      </c>
      <c r="H9633" s="7">
        <v>3</v>
      </c>
      <c r="I9633" s="1">
        <v>8</v>
      </c>
      <c r="J9633" s="1">
        <v>1</v>
      </c>
      <c r="K9633" s="1">
        <v>1</v>
      </c>
      <c r="L9633" s="1">
        <v>4</v>
      </c>
      <c r="M9633" s="1">
        <v>2</v>
      </c>
      <c r="N9633" s="1">
        <v>2</v>
      </c>
      <c r="O9633" s="1">
        <v>1</v>
      </c>
      <c r="P9633" s="1">
        <v>8</v>
      </c>
      <c r="Q9633" s="1">
        <v>1</v>
      </c>
      <c r="R9633" s="1">
        <v>18</v>
      </c>
      <c r="S9633" s="1">
        <v>24</v>
      </c>
      <c r="T9633" s="11">
        <v>1</v>
      </c>
    </row>
    <row r="9634" spans="3:20" x14ac:dyDescent="0.25">
      <c r="C9634" s="125"/>
      <c r="D9634" s="122"/>
      <c r="E9634" s="9"/>
      <c r="F9634" s="10"/>
      <c r="G9634" s="8">
        <v>100</v>
      </c>
      <c r="H9634" s="13">
        <v>6.9767441860470001</v>
      </c>
      <c r="I9634" s="2">
        <v>18.604651162791001</v>
      </c>
      <c r="J9634" s="2">
        <v>2.3255813953489999</v>
      </c>
      <c r="K9634" s="2">
        <v>2.3255813953489999</v>
      </c>
      <c r="L9634" s="2">
        <v>9.3023255813949994</v>
      </c>
      <c r="M9634" s="2">
        <v>4.6511627906979998</v>
      </c>
      <c r="N9634" s="2">
        <v>4.6511627906979998</v>
      </c>
      <c r="O9634" s="2">
        <v>2.3255813953489999</v>
      </c>
      <c r="P9634" s="2">
        <v>18.604651162791001</v>
      </c>
      <c r="Q9634" s="2">
        <v>2.3255813953489999</v>
      </c>
      <c r="R9634" s="2">
        <v>41.860465116279002</v>
      </c>
      <c r="S9634" s="2">
        <v>55.813953488372</v>
      </c>
      <c r="T9634" s="14">
        <v>2.3255813953489999</v>
      </c>
    </row>
    <row r="9635" spans="3:20" ht="25.2" x14ac:dyDescent="0.25">
      <c r="C9635" s="125"/>
      <c r="D9635" s="122"/>
      <c r="E9635" s="4" t="s">
        <v>40</v>
      </c>
      <c r="F9635" s="5"/>
      <c r="G9635" s="6">
        <v>77</v>
      </c>
      <c r="H9635" s="7">
        <v>6</v>
      </c>
      <c r="I9635" s="1">
        <v>16</v>
      </c>
      <c r="J9635" s="1">
        <v>4</v>
      </c>
      <c r="K9635" s="1">
        <v>3</v>
      </c>
      <c r="L9635" s="1">
        <v>6</v>
      </c>
      <c r="M9635" s="1">
        <v>1</v>
      </c>
      <c r="N9635" s="1">
        <v>3</v>
      </c>
      <c r="O9635" s="1">
        <v>2</v>
      </c>
      <c r="P9635" s="1">
        <v>3</v>
      </c>
      <c r="Q9635" s="1">
        <v>9</v>
      </c>
      <c r="R9635" s="1">
        <v>37</v>
      </c>
      <c r="S9635" s="1">
        <v>34</v>
      </c>
      <c r="T9635" s="11">
        <v>6</v>
      </c>
    </row>
    <row r="9636" spans="3:20" x14ac:dyDescent="0.25">
      <c r="C9636" s="125"/>
      <c r="D9636" s="122"/>
      <c r="E9636" s="9"/>
      <c r="F9636" s="10"/>
      <c r="G9636" s="8">
        <v>100</v>
      </c>
      <c r="H9636" s="13">
        <v>7.792207792208</v>
      </c>
      <c r="I9636" s="2">
        <v>20.779220779220999</v>
      </c>
      <c r="J9636" s="2">
        <v>5.1948051948050002</v>
      </c>
      <c r="K9636" s="2">
        <v>3.896103896104</v>
      </c>
      <c r="L9636" s="2">
        <v>7.792207792208</v>
      </c>
      <c r="M9636" s="2">
        <v>1.298701298701</v>
      </c>
      <c r="N9636" s="2">
        <v>3.896103896104</v>
      </c>
      <c r="O9636" s="2">
        <v>2.5974025974030002</v>
      </c>
      <c r="P9636" s="2">
        <v>3.896103896104</v>
      </c>
      <c r="Q9636" s="2">
        <v>11.688311688312</v>
      </c>
      <c r="R9636" s="2">
        <v>48.051948051948003</v>
      </c>
      <c r="S9636" s="2">
        <v>44.155844155844001</v>
      </c>
      <c r="T9636" s="14">
        <v>7.792207792208</v>
      </c>
    </row>
    <row r="9637" spans="3:20" x14ac:dyDescent="0.25">
      <c r="C9637" s="125"/>
      <c r="D9637" s="122"/>
      <c r="E9637" s="4" t="s">
        <v>18</v>
      </c>
      <c r="F9637" s="5"/>
      <c r="G9637" s="6">
        <v>15</v>
      </c>
      <c r="H9637" s="7">
        <v>0</v>
      </c>
      <c r="I9637" s="1">
        <v>3</v>
      </c>
      <c r="J9637" s="1">
        <v>1</v>
      </c>
      <c r="K9637" s="1">
        <v>1</v>
      </c>
      <c r="L9637" s="1">
        <v>2</v>
      </c>
      <c r="M9637" s="1">
        <v>0</v>
      </c>
      <c r="N9637" s="1">
        <v>0</v>
      </c>
      <c r="O9637" s="1">
        <v>0</v>
      </c>
      <c r="P9637" s="1">
        <v>4</v>
      </c>
      <c r="Q9637" s="1">
        <v>0</v>
      </c>
      <c r="R9637" s="1">
        <v>7</v>
      </c>
      <c r="S9637" s="1">
        <v>5</v>
      </c>
      <c r="T9637" s="11">
        <v>3</v>
      </c>
    </row>
    <row r="9638" spans="3:20" x14ac:dyDescent="0.25">
      <c r="C9638" s="125"/>
      <c r="D9638" s="122"/>
      <c r="E9638" s="9"/>
      <c r="F9638" s="10"/>
      <c r="G9638" s="8">
        <v>100</v>
      </c>
      <c r="H9638" s="36">
        <v>0</v>
      </c>
      <c r="I9638" s="2">
        <v>20</v>
      </c>
      <c r="J9638" s="2">
        <v>6.666666666667</v>
      </c>
      <c r="K9638" s="2">
        <v>6.666666666667</v>
      </c>
      <c r="L9638" s="2">
        <v>13.333333333333</v>
      </c>
      <c r="M9638" s="16">
        <v>0</v>
      </c>
      <c r="N9638" s="16">
        <v>0</v>
      </c>
      <c r="O9638" s="16">
        <v>0</v>
      </c>
      <c r="P9638" s="2">
        <v>26.666666666666998</v>
      </c>
      <c r="Q9638" s="16">
        <v>0</v>
      </c>
      <c r="R9638" s="2">
        <v>46.666666666666998</v>
      </c>
      <c r="S9638" s="2">
        <v>33.333333333333002</v>
      </c>
      <c r="T9638" s="14">
        <v>20</v>
      </c>
    </row>
    <row r="9639" spans="3:20" x14ac:dyDescent="0.25">
      <c r="C9639" s="125"/>
      <c r="D9639" s="121" t="s">
        <v>22</v>
      </c>
      <c r="E9639" s="18" t="s">
        <v>37</v>
      </c>
      <c r="F9639" s="17"/>
      <c r="G9639" s="19">
        <v>40</v>
      </c>
      <c r="H9639" s="21">
        <v>10</v>
      </c>
      <c r="I9639" s="3">
        <v>12</v>
      </c>
      <c r="J9639" s="3">
        <v>1</v>
      </c>
      <c r="K9639" s="3">
        <v>1</v>
      </c>
      <c r="L9639" s="3">
        <v>1</v>
      </c>
      <c r="M9639" s="3">
        <v>0</v>
      </c>
      <c r="N9639" s="3">
        <v>1</v>
      </c>
      <c r="O9639" s="3">
        <v>2</v>
      </c>
      <c r="P9639" s="3">
        <v>0</v>
      </c>
      <c r="Q9639" s="3">
        <v>5</v>
      </c>
      <c r="R9639" s="3">
        <v>22</v>
      </c>
      <c r="S9639" s="3">
        <v>15</v>
      </c>
      <c r="T9639" s="22">
        <v>3</v>
      </c>
    </row>
    <row r="9640" spans="3:20" x14ac:dyDescent="0.25">
      <c r="C9640" s="125"/>
      <c r="D9640" s="122"/>
      <c r="E9640" s="9"/>
      <c r="F9640" s="10"/>
      <c r="G9640" s="8">
        <v>100</v>
      </c>
      <c r="H9640" s="13">
        <v>25</v>
      </c>
      <c r="I9640" s="2">
        <v>30</v>
      </c>
      <c r="J9640" s="2">
        <v>2.5</v>
      </c>
      <c r="K9640" s="2">
        <v>2.5</v>
      </c>
      <c r="L9640" s="2">
        <v>2.5</v>
      </c>
      <c r="M9640" s="16">
        <v>0</v>
      </c>
      <c r="N9640" s="2">
        <v>2.5</v>
      </c>
      <c r="O9640" s="2">
        <v>5</v>
      </c>
      <c r="P9640" s="16">
        <v>0</v>
      </c>
      <c r="Q9640" s="2">
        <v>12.5</v>
      </c>
      <c r="R9640" s="2">
        <v>55</v>
      </c>
      <c r="S9640" s="2">
        <v>37.5</v>
      </c>
      <c r="T9640" s="14">
        <v>7.5</v>
      </c>
    </row>
    <row r="9641" spans="3:20" ht="25.2" x14ac:dyDescent="0.25">
      <c r="C9641" s="125"/>
      <c r="D9641" s="122"/>
      <c r="E9641" s="4" t="s">
        <v>38</v>
      </c>
      <c r="F9641" s="5"/>
      <c r="G9641" s="6">
        <v>715</v>
      </c>
      <c r="H9641" s="7">
        <v>139</v>
      </c>
      <c r="I9641" s="1">
        <v>201</v>
      </c>
      <c r="J9641" s="1">
        <v>45</v>
      </c>
      <c r="K9641" s="1">
        <v>31</v>
      </c>
      <c r="L9641" s="1">
        <v>58</v>
      </c>
      <c r="M9641" s="1">
        <v>20</v>
      </c>
      <c r="N9641" s="1">
        <v>27</v>
      </c>
      <c r="O9641" s="1">
        <v>34</v>
      </c>
      <c r="P9641" s="1">
        <v>70</v>
      </c>
      <c r="Q9641" s="1">
        <v>45</v>
      </c>
      <c r="R9641" s="1">
        <v>386</v>
      </c>
      <c r="S9641" s="1">
        <v>293</v>
      </c>
      <c r="T9641" s="11">
        <v>36</v>
      </c>
    </row>
    <row r="9642" spans="3:20" x14ac:dyDescent="0.25">
      <c r="C9642" s="125"/>
      <c r="D9642" s="122"/>
      <c r="E9642" s="9"/>
      <c r="F9642" s="10"/>
      <c r="G9642" s="8">
        <v>100</v>
      </c>
      <c r="H9642" s="13">
        <v>19.440559440558999</v>
      </c>
      <c r="I9642" s="2">
        <v>28.111888111888</v>
      </c>
      <c r="J9642" s="2">
        <v>6.2937062937060002</v>
      </c>
      <c r="K9642" s="2">
        <v>4.3356643356640001</v>
      </c>
      <c r="L9642" s="2">
        <v>8.1118881118879997</v>
      </c>
      <c r="M9642" s="2">
        <v>2.797202797203</v>
      </c>
      <c r="N9642" s="2">
        <v>3.7762237762240001</v>
      </c>
      <c r="O9642" s="2">
        <v>4.7552447552450001</v>
      </c>
      <c r="P9642" s="2">
        <v>9.7902097902099996</v>
      </c>
      <c r="Q9642" s="2">
        <v>6.2937062937060002</v>
      </c>
      <c r="R9642" s="2">
        <v>53.986013986014001</v>
      </c>
      <c r="S9642" s="2">
        <v>40.979020979021001</v>
      </c>
      <c r="T9642" s="14">
        <v>5.0349650349650004</v>
      </c>
    </row>
    <row r="9643" spans="3:20" ht="25.2" x14ac:dyDescent="0.25">
      <c r="C9643" s="125"/>
      <c r="D9643" s="122"/>
      <c r="E9643" s="4" t="s">
        <v>39</v>
      </c>
      <c r="F9643" s="5"/>
      <c r="G9643" s="6">
        <v>73</v>
      </c>
      <c r="H9643" s="7">
        <v>14</v>
      </c>
      <c r="I9643" s="1">
        <v>12</v>
      </c>
      <c r="J9643" s="1">
        <v>3</v>
      </c>
      <c r="K9643" s="1">
        <v>3</v>
      </c>
      <c r="L9643" s="1">
        <v>1</v>
      </c>
      <c r="M9643" s="1">
        <v>1</v>
      </c>
      <c r="N9643" s="1">
        <v>0</v>
      </c>
      <c r="O9643" s="1">
        <v>0</v>
      </c>
      <c r="P9643" s="1">
        <v>3</v>
      </c>
      <c r="Q9643" s="1">
        <v>3</v>
      </c>
      <c r="R9643" s="1">
        <v>28</v>
      </c>
      <c r="S9643" s="1">
        <v>41</v>
      </c>
      <c r="T9643" s="11">
        <v>4</v>
      </c>
    </row>
    <row r="9644" spans="3:20" x14ac:dyDescent="0.25">
      <c r="C9644" s="125"/>
      <c r="D9644" s="122"/>
      <c r="E9644" s="9"/>
      <c r="F9644" s="10"/>
      <c r="G9644" s="8">
        <v>100</v>
      </c>
      <c r="H9644" s="13">
        <v>19.178082191781002</v>
      </c>
      <c r="I9644" s="2">
        <v>16.438356164384</v>
      </c>
      <c r="J9644" s="2">
        <v>4.1095890410960001</v>
      </c>
      <c r="K9644" s="2">
        <v>4.1095890410960001</v>
      </c>
      <c r="L9644" s="2">
        <v>1.369863013699</v>
      </c>
      <c r="M9644" s="2">
        <v>1.369863013699</v>
      </c>
      <c r="N9644" s="16">
        <v>0</v>
      </c>
      <c r="O9644" s="16">
        <v>0</v>
      </c>
      <c r="P9644" s="2">
        <v>4.1095890410960001</v>
      </c>
      <c r="Q9644" s="2">
        <v>4.1095890410960001</v>
      </c>
      <c r="R9644" s="2">
        <v>38.356164383562003</v>
      </c>
      <c r="S9644" s="2">
        <v>56.164383561644001</v>
      </c>
      <c r="T9644" s="14">
        <v>5.4794520547949999</v>
      </c>
    </row>
    <row r="9645" spans="3:20" ht="25.2" x14ac:dyDescent="0.25">
      <c r="C9645" s="125"/>
      <c r="D9645" s="122"/>
      <c r="E9645" s="4" t="s">
        <v>40</v>
      </c>
      <c r="F9645" s="5"/>
      <c r="G9645" s="6">
        <v>436</v>
      </c>
      <c r="H9645" s="7">
        <v>61</v>
      </c>
      <c r="I9645" s="1">
        <v>101</v>
      </c>
      <c r="J9645" s="1">
        <v>17</v>
      </c>
      <c r="K9645" s="1">
        <v>17</v>
      </c>
      <c r="L9645" s="1">
        <v>30</v>
      </c>
      <c r="M9645" s="1">
        <v>12</v>
      </c>
      <c r="N9645" s="1">
        <v>13</v>
      </c>
      <c r="O9645" s="1">
        <v>5</v>
      </c>
      <c r="P9645" s="1">
        <v>39</v>
      </c>
      <c r="Q9645" s="1">
        <v>29</v>
      </c>
      <c r="R9645" s="1">
        <v>196</v>
      </c>
      <c r="S9645" s="1">
        <v>210</v>
      </c>
      <c r="T9645" s="11">
        <v>30</v>
      </c>
    </row>
    <row r="9646" spans="3:20" x14ac:dyDescent="0.25">
      <c r="C9646" s="125"/>
      <c r="D9646" s="122"/>
      <c r="E9646" s="9"/>
      <c r="F9646" s="10"/>
      <c r="G9646" s="8">
        <v>100</v>
      </c>
      <c r="H9646" s="13">
        <v>13.990825688073</v>
      </c>
      <c r="I9646" s="2">
        <v>23.165137614679001</v>
      </c>
      <c r="J9646" s="2">
        <v>3.8990825688070001</v>
      </c>
      <c r="K9646" s="2">
        <v>3.8990825688070001</v>
      </c>
      <c r="L9646" s="2">
        <v>6.8807339449539997</v>
      </c>
      <c r="M9646" s="2">
        <v>2.7522935779819999</v>
      </c>
      <c r="N9646" s="2">
        <v>2.981651376147</v>
      </c>
      <c r="O9646" s="2">
        <v>1.1467889908260001</v>
      </c>
      <c r="P9646" s="2">
        <v>8.9449541284399992</v>
      </c>
      <c r="Q9646" s="2">
        <v>6.6513761467889996</v>
      </c>
      <c r="R9646" s="2">
        <v>44.954128440367001</v>
      </c>
      <c r="S9646" s="2">
        <v>48.165137614678997</v>
      </c>
      <c r="T9646" s="14">
        <v>6.8807339449539997</v>
      </c>
    </row>
    <row r="9647" spans="3:20" x14ac:dyDescent="0.25">
      <c r="C9647" s="125"/>
      <c r="D9647" s="122"/>
      <c r="E9647" s="4" t="s">
        <v>18</v>
      </c>
      <c r="F9647" s="5"/>
      <c r="G9647" s="6">
        <v>11</v>
      </c>
      <c r="H9647" s="7">
        <v>1</v>
      </c>
      <c r="I9647" s="1">
        <v>4</v>
      </c>
      <c r="J9647" s="1">
        <v>0</v>
      </c>
      <c r="K9647" s="1">
        <v>0</v>
      </c>
      <c r="L9647" s="1">
        <v>0</v>
      </c>
      <c r="M9647" s="1">
        <v>0</v>
      </c>
      <c r="N9647" s="1">
        <v>0</v>
      </c>
      <c r="O9647" s="1">
        <v>0</v>
      </c>
      <c r="P9647" s="1">
        <v>0</v>
      </c>
      <c r="Q9647" s="1">
        <v>1</v>
      </c>
      <c r="R9647" s="1">
        <v>6</v>
      </c>
      <c r="S9647" s="1">
        <v>4</v>
      </c>
      <c r="T9647" s="11">
        <v>1</v>
      </c>
    </row>
    <row r="9648" spans="3:20" x14ac:dyDescent="0.25">
      <c r="C9648" s="125"/>
      <c r="D9648" s="122"/>
      <c r="E9648" s="9"/>
      <c r="F9648" s="10"/>
      <c r="G9648" s="8">
        <v>100</v>
      </c>
      <c r="H9648" s="13">
        <v>9.0909090909089993</v>
      </c>
      <c r="I9648" s="2">
        <v>36.363636363635997</v>
      </c>
      <c r="J9648" s="16">
        <v>0</v>
      </c>
      <c r="K9648" s="16">
        <v>0</v>
      </c>
      <c r="L9648" s="16">
        <v>0</v>
      </c>
      <c r="M9648" s="16">
        <v>0</v>
      </c>
      <c r="N9648" s="16">
        <v>0</v>
      </c>
      <c r="O9648" s="16">
        <v>0</v>
      </c>
      <c r="P9648" s="16">
        <v>0</v>
      </c>
      <c r="Q9648" s="2">
        <v>9.0909090909089993</v>
      </c>
      <c r="R9648" s="2">
        <v>54.545454545455001</v>
      </c>
      <c r="S9648" s="2">
        <v>36.363636363635997</v>
      </c>
      <c r="T9648" s="14">
        <v>9.0909090909089993</v>
      </c>
    </row>
    <row r="9649" spans="3:20" ht="25.2" x14ac:dyDescent="0.25">
      <c r="C9649" s="121" t="s">
        <v>41</v>
      </c>
      <c r="D9649" s="119" t="s">
        <v>20</v>
      </c>
      <c r="E9649" s="18" t="s">
        <v>42</v>
      </c>
      <c r="F9649" s="17"/>
      <c r="G9649" s="19">
        <v>385</v>
      </c>
      <c r="H9649" s="21">
        <v>57</v>
      </c>
      <c r="I9649" s="3">
        <v>86</v>
      </c>
      <c r="J9649" s="3">
        <v>12</v>
      </c>
      <c r="K9649" s="3">
        <v>13</v>
      </c>
      <c r="L9649" s="3">
        <v>15</v>
      </c>
      <c r="M9649" s="3">
        <v>6</v>
      </c>
      <c r="N9649" s="3">
        <v>9</v>
      </c>
      <c r="O9649" s="3">
        <v>2</v>
      </c>
      <c r="P9649" s="3">
        <v>31</v>
      </c>
      <c r="Q9649" s="3">
        <v>30</v>
      </c>
      <c r="R9649" s="3">
        <v>177</v>
      </c>
      <c r="S9649" s="3">
        <v>186</v>
      </c>
      <c r="T9649" s="22">
        <v>22</v>
      </c>
    </row>
    <row r="9650" spans="3:20" x14ac:dyDescent="0.25">
      <c r="C9650" s="125"/>
      <c r="D9650" s="120"/>
      <c r="E9650" s="9"/>
      <c r="F9650" s="10"/>
      <c r="G9650" s="8">
        <v>100</v>
      </c>
      <c r="H9650" s="13">
        <v>14.805194805195001</v>
      </c>
      <c r="I9650" s="2">
        <v>22.337662337662</v>
      </c>
      <c r="J9650" s="2">
        <v>3.1168831168829998</v>
      </c>
      <c r="K9650" s="2">
        <v>3.3766233766229998</v>
      </c>
      <c r="L9650" s="2">
        <v>3.896103896104</v>
      </c>
      <c r="M9650" s="2">
        <v>1.5584415584419999</v>
      </c>
      <c r="N9650" s="2">
        <v>2.337662337662</v>
      </c>
      <c r="O9650" s="2">
        <v>0.51948051948100005</v>
      </c>
      <c r="P9650" s="2">
        <v>8.0519480519479991</v>
      </c>
      <c r="Q9650" s="2">
        <v>7.792207792208</v>
      </c>
      <c r="R9650" s="2">
        <v>45.974025974025999</v>
      </c>
      <c r="S9650" s="2">
        <v>48.311688311688002</v>
      </c>
      <c r="T9650" s="14">
        <v>5.7142857142860004</v>
      </c>
    </row>
    <row r="9651" spans="3:20" ht="25.2" x14ac:dyDescent="0.25">
      <c r="C9651" s="125"/>
      <c r="D9651" s="120"/>
      <c r="E9651" s="4" t="s">
        <v>43</v>
      </c>
      <c r="F9651" s="5"/>
      <c r="G9651" s="6">
        <v>1574</v>
      </c>
      <c r="H9651" s="7">
        <v>250</v>
      </c>
      <c r="I9651" s="1">
        <v>444</v>
      </c>
      <c r="J9651" s="1">
        <v>119</v>
      </c>
      <c r="K9651" s="1">
        <v>81</v>
      </c>
      <c r="L9651" s="1">
        <v>166</v>
      </c>
      <c r="M9651" s="1">
        <v>93</v>
      </c>
      <c r="N9651" s="1">
        <v>46</v>
      </c>
      <c r="O9651" s="1">
        <v>52</v>
      </c>
      <c r="P9651" s="1">
        <v>236</v>
      </c>
      <c r="Q9651" s="1">
        <v>95</v>
      </c>
      <c r="R9651" s="1">
        <v>867</v>
      </c>
      <c r="S9651" s="1">
        <v>638</v>
      </c>
      <c r="T9651" s="11">
        <v>69</v>
      </c>
    </row>
    <row r="9652" spans="3:20" x14ac:dyDescent="0.25">
      <c r="C9652" s="125"/>
      <c r="D9652" s="120"/>
      <c r="E9652" s="9"/>
      <c r="F9652" s="10"/>
      <c r="G9652" s="8">
        <v>100</v>
      </c>
      <c r="H9652" s="13">
        <v>15.883100381194</v>
      </c>
      <c r="I9652" s="2">
        <v>28.208386277001001</v>
      </c>
      <c r="J9652" s="2">
        <v>7.5603557814490001</v>
      </c>
      <c r="K9652" s="2">
        <v>5.1461245235069999</v>
      </c>
      <c r="L9652" s="2">
        <v>10.546378653113001</v>
      </c>
      <c r="M9652" s="2">
        <v>5.9085133418040003</v>
      </c>
      <c r="N9652" s="2">
        <v>2.9224904701400001</v>
      </c>
      <c r="O9652" s="2">
        <v>3.3036848792879998</v>
      </c>
      <c r="P9652" s="2">
        <v>14.993646759848</v>
      </c>
      <c r="Q9652" s="2">
        <v>6.035578144854</v>
      </c>
      <c r="R9652" s="2">
        <v>55.082592121982003</v>
      </c>
      <c r="S9652" s="2">
        <v>40.533672172807997</v>
      </c>
      <c r="T9652" s="14">
        <v>4.3837357052100003</v>
      </c>
    </row>
    <row r="9653" spans="3:20" ht="25.2" x14ac:dyDescent="0.25">
      <c r="C9653" s="125"/>
      <c r="D9653" s="120"/>
      <c r="E9653" s="4" t="s">
        <v>44</v>
      </c>
      <c r="F9653" s="5"/>
      <c r="G9653" s="6">
        <v>89</v>
      </c>
      <c r="H9653" s="7">
        <v>18</v>
      </c>
      <c r="I9653" s="1">
        <v>29</v>
      </c>
      <c r="J9653" s="1">
        <v>6</v>
      </c>
      <c r="K9653" s="1">
        <v>9</v>
      </c>
      <c r="L9653" s="1">
        <v>15</v>
      </c>
      <c r="M9653" s="1">
        <v>6</v>
      </c>
      <c r="N9653" s="1">
        <v>12</v>
      </c>
      <c r="O9653" s="1">
        <v>3</v>
      </c>
      <c r="P9653" s="1">
        <v>18</v>
      </c>
      <c r="Q9653" s="1">
        <v>8</v>
      </c>
      <c r="R9653" s="1">
        <v>58</v>
      </c>
      <c r="S9653" s="1">
        <v>29</v>
      </c>
      <c r="T9653" s="11">
        <v>2</v>
      </c>
    </row>
    <row r="9654" spans="3:20" x14ac:dyDescent="0.25">
      <c r="C9654" s="125"/>
      <c r="D9654" s="120"/>
      <c r="E9654" s="9"/>
      <c r="F9654" s="10"/>
      <c r="G9654" s="8">
        <v>100</v>
      </c>
      <c r="H9654" s="13">
        <v>20.224719101123998</v>
      </c>
      <c r="I9654" s="2">
        <v>32.584269662921002</v>
      </c>
      <c r="J9654" s="2">
        <v>6.7415730337079998</v>
      </c>
      <c r="K9654" s="2">
        <v>10.112359550561999</v>
      </c>
      <c r="L9654" s="2">
        <v>16.853932584270002</v>
      </c>
      <c r="M9654" s="2">
        <v>6.7415730337079998</v>
      </c>
      <c r="N9654" s="2">
        <v>13.483146067416</v>
      </c>
      <c r="O9654" s="2">
        <v>3.3707865168539999</v>
      </c>
      <c r="P9654" s="2">
        <v>20.224719101123998</v>
      </c>
      <c r="Q9654" s="2">
        <v>8.9887640449440003</v>
      </c>
      <c r="R9654" s="2">
        <v>65.168539325843</v>
      </c>
      <c r="S9654" s="2">
        <v>32.584269662921002</v>
      </c>
      <c r="T9654" s="14">
        <v>2.2471910112360001</v>
      </c>
    </row>
    <row r="9655" spans="3:20" ht="25.2" x14ac:dyDescent="0.25">
      <c r="C9655" s="125"/>
      <c r="D9655" s="120"/>
      <c r="E9655" s="4" t="s">
        <v>45</v>
      </c>
      <c r="F9655" s="5"/>
      <c r="G9655" s="6">
        <v>956</v>
      </c>
      <c r="H9655" s="7">
        <v>132</v>
      </c>
      <c r="I9655" s="1">
        <v>226</v>
      </c>
      <c r="J9655" s="1">
        <v>77</v>
      </c>
      <c r="K9655" s="1">
        <v>46</v>
      </c>
      <c r="L9655" s="1">
        <v>98</v>
      </c>
      <c r="M9655" s="1">
        <v>46</v>
      </c>
      <c r="N9655" s="1">
        <v>30</v>
      </c>
      <c r="O9655" s="1">
        <v>26</v>
      </c>
      <c r="P9655" s="1">
        <v>123</v>
      </c>
      <c r="Q9655" s="1">
        <v>54</v>
      </c>
      <c r="R9655" s="1">
        <v>486</v>
      </c>
      <c r="S9655" s="1">
        <v>413</v>
      </c>
      <c r="T9655" s="11">
        <v>57</v>
      </c>
    </row>
    <row r="9656" spans="3:20" x14ac:dyDescent="0.25">
      <c r="C9656" s="125"/>
      <c r="D9656" s="120"/>
      <c r="E9656" s="9"/>
      <c r="F9656" s="10"/>
      <c r="G9656" s="8">
        <v>100</v>
      </c>
      <c r="H9656" s="13">
        <v>13.807531380753</v>
      </c>
      <c r="I9656" s="2">
        <v>23.640167364017</v>
      </c>
      <c r="J9656" s="2">
        <v>8.0543933054389996</v>
      </c>
      <c r="K9656" s="2">
        <v>4.8117154811720004</v>
      </c>
      <c r="L9656" s="2">
        <v>10.251046025105</v>
      </c>
      <c r="M9656" s="2">
        <v>4.8117154811720004</v>
      </c>
      <c r="N9656" s="2">
        <v>3.1380753138080002</v>
      </c>
      <c r="O9656" s="2">
        <v>2.719665271967</v>
      </c>
      <c r="P9656" s="2">
        <v>12.866108786611001</v>
      </c>
      <c r="Q9656" s="2">
        <v>5.6485355648539999</v>
      </c>
      <c r="R9656" s="2">
        <v>50.836820083681999</v>
      </c>
      <c r="S9656" s="2">
        <v>43.200836820084</v>
      </c>
      <c r="T9656" s="14">
        <v>5.9623430962340001</v>
      </c>
    </row>
    <row r="9657" spans="3:20" ht="25.2" x14ac:dyDescent="0.25">
      <c r="C9657" s="125"/>
      <c r="D9657" s="120"/>
      <c r="E9657" s="4" t="s">
        <v>46</v>
      </c>
      <c r="F9657" s="5"/>
      <c r="G9657" s="6">
        <v>85</v>
      </c>
      <c r="H9657" s="7">
        <v>8</v>
      </c>
      <c r="I9657" s="1">
        <v>20</v>
      </c>
      <c r="J9657" s="1">
        <v>7</v>
      </c>
      <c r="K9657" s="1">
        <v>3</v>
      </c>
      <c r="L9657" s="1">
        <v>14</v>
      </c>
      <c r="M9657" s="1">
        <v>4</v>
      </c>
      <c r="N9657" s="1">
        <v>3</v>
      </c>
      <c r="O9657" s="1">
        <v>8</v>
      </c>
      <c r="P9657" s="1">
        <v>13</v>
      </c>
      <c r="Q9657" s="1">
        <v>3</v>
      </c>
      <c r="R9657" s="1">
        <v>39</v>
      </c>
      <c r="S9657" s="1">
        <v>39</v>
      </c>
      <c r="T9657" s="11">
        <v>7</v>
      </c>
    </row>
    <row r="9658" spans="3:20" x14ac:dyDescent="0.25">
      <c r="C9658" s="125"/>
      <c r="D9658" s="120"/>
      <c r="E9658" s="9"/>
      <c r="F9658" s="10"/>
      <c r="G9658" s="8">
        <v>100</v>
      </c>
      <c r="H9658" s="13">
        <v>9.4117647058819998</v>
      </c>
      <c r="I9658" s="2">
        <v>23.529411764706001</v>
      </c>
      <c r="J9658" s="2">
        <v>8.2352941176469994</v>
      </c>
      <c r="K9658" s="2">
        <v>3.5294117647059999</v>
      </c>
      <c r="L9658" s="2">
        <v>16.470588235293999</v>
      </c>
      <c r="M9658" s="2">
        <v>4.7058823529409999</v>
      </c>
      <c r="N9658" s="2">
        <v>3.5294117647059999</v>
      </c>
      <c r="O9658" s="2">
        <v>9.4117647058819998</v>
      </c>
      <c r="P9658" s="2">
        <v>15.294117647059</v>
      </c>
      <c r="Q9658" s="2">
        <v>3.5294117647059999</v>
      </c>
      <c r="R9658" s="2">
        <v>45.882352941176002</v>
      </c>
      <c r="S9658" s="2">
        <v>45.882352941176002</v>
      </c>
      <c r="T9658" s="14">
        <v>8.2352941176469994</v>
      </c>
    </row>
    <row r="9659" spans="3:20" x14ac:dyDescent="0.25">
      <c r="C9659" s="125"/>
      <c r="D9659" s="120"/>
      <c r="E9659" s="4" t="s">
        <v>18</v>
      </c>
      <c r="F9659" s="5"/>
      <c r="G9659" s="6">
        <v>17</v>
      </c>
      <c r="H9659" s="7">
        <v>1</v>
      </c>
      <c r="I9659" s="1">
        <v>3</v>
      </c>
      <c r="J9659" s="1">
        <v>0</v>
      </c>
      <c r="K9659" s="1">
        <v>1</v>
      </c>
      <c r="L9659" s="1">
        <v>2</v>
      </c>
      <c r="M9659" s="1">
        <v>0</v>
      </c>
      <c r="N9659" s="1">
        <v>0</v>
      </c>
      <c r="O9659" s="1">
        <v>0</v>
      </c>
      <c r="P9659" s="1">
        <v>3</v>
      </c>
      <c r="Q9659" s="1">
        <v>1</v>
      </c>
      <c r="R9659" s="1">
        <v>8</v>
      </c>
      <c r="S9659" s="1">
        <v>7</v>
      </c>
      <c r="T9659" s="11">
        <v>2</v>
      </c>
    </row>
    <row r="9660" spans="3:20" x14ac:dyDescent="0.25">
      <c r="C9660" s="125"/>
      <c r="D9660" s="120"/>
      <c r="E9660" s="9"/>
      <c r="F9660" s="10"/>
      <c r="G9660" s="8">
        <v>100</v>
      </c>
      <c r="H9660" s="13">
        <v>5.8823529411760003</v>
      </c>
      <c r="I9660" s="2">
        <v>17.647058823529001</v>
      </c>
      <c r="J9660" s="16">
        <v>0</v>
      </c>
      <c r="K9660" s="2">
        <v>5.8823529411760003</v>
      </c>
      <c r="L9660" s="2">
        <v>11.764705882353001</v>
      </c>
      <c r="M9660" s="16">
        <v>0</v>
      </c>
      <c r="N9660" s="16">
        <v>0</v>
      </c>
      <c r="O9660" s="16">
        <v>0</v>
      </c>
      <c r="P9660" s="2">
        <v>17.647058823529001</v>
      </c>
      <c r="Q9660" s="2">
        <v>5.8823529411760003</v>
      </c>
      <c r="R9660" s="2">
        <v>47.058823529412003</v>
      </c>
      <c r="S9660" s="2">
        <v>41.176470588234999</v>
      </c>
      <c r="T9660" s="14">
        <v>11.764705882353001</v>
      </c>
    </row>
    <row r="9661" spans="3:20" x14ac:dyDescent="0.25">
      <c r="C9661" s="121" t="s">
        <v>47</v>
      </c>
      <c r="D9661" s="119" t="s">
        <v>20</v>
      </c>
      <c r="E9661" s="18" t="s">
        <v>48</v>
      </c>
      <c r="F9661" s="17"/>
      <c r="G9661" s="19">
        <v>385</v>
      </c>
      <c r="H9661" s="21">
        <v>57</v>
      </c>
      <c r="I9661" s="3">
        <v>86</v>
      </c>
      <c r="J9661" s="3">
        <v>12</v>
      </c>
      <c r="K9661" s="3">
        <v>13</v>
      </c>
      <c r="L9661" s="3">
        <v>15</v>
      </c>
      <c r="M9661" s="3">
        <v>6</v>
      </c>
      <c r="N9661" s="3">
        <v>9</v>
      </c>
      <c r="O9661" s="3">
        <v>2</v>
      </c>
      <c r="P9661" s="3">
        <v>31</v>
      </c>
      <c r="Q9661" s="3">
        <v>30</v>
      </c>
      <c r="R9661" s="3">
        <v>177</v>
      </c>
      <c r="S9661" s="3">
        <v>186</v>
      </c>
      <c r="T9661" s="22">
        <v>22</v>
      </c>
    </row>
    <row r="9662" spans="3:20" x14ac:dyDescent="0.25">
      <c r="C9662" s="125"/>
      <c r="D9662" s="120"/>
      <c r="E9662" s="9"/>
      <c r="F9662" s="10"/>
      <c r="G9662" s="8">
        <v>100</v>
      </c>
      <c r="H9662" s="13">
        <v>14.805194805195001</v>
      </c>
      <c r="I9662" s="2">
        <v>22.337662337662</v>
      </c>
      <c r="J9662" s="2">
        <v>3.1168831168829998</v>
      </c>
      <c r="K9662" s="2">
        <v>3.3766233766229998</v>
      </c>
      <c r="L9662" s="2">
        <v>3.896103896104</v>
      </c>
      <c r="M9662" s="2">
        <v>1.5584415584419999</v>
      </c>
      <c r="N9662" s="2">
        <v>2.337662337662</v>
      </c>
      <c r="O9662" s="2">
        <v>0.51948051948100005</v>
      </c>
      <c r="P9662" s="2">
        <v>8.0519480519479991</v>
      </c>
      <c r="Q9662" s="2">
        <v>7.792207792208</v>
      </c>
      <c r="R9662" s="2">
        <v>45.974025974025999</v>
      </c>
      <c r="S9662" s="2">
        <v>48.311688311688002</v>
      </c>
      <c r="T9662" s="14">
        <v>5.7142857142860004</v>
      </c>
    </row>
    <row r="9663" spans="3:20" x14ac:dyDescent="0.25">
      <c r="C9663" s="125"/>
      <c r="D9663" s="120"/>
      <c r="E9663" s="4" t="s">
        <v>49</v>
      </c>
      <c r="F9663" s="5"/>
      <c r="G9663" s="6">
        <v>1156</v>
      </c>
      <c r="H9663" s="7">
        <v>185</v>
      </c>
      <c r="I9663" s="1">
        <v>329</v>
      </c>
      <c r="J9663" s="1">
        <v>79</v>
      </c>
      <c r="K9663" s="1">
        <v>51</v>
      </c>
      <c r="L9663" s="1">
        <v>106</v>
      </c>
      <c r="M9663" s="1">
        <v>62</v>
      </c>
      <c r="N9663" s="1">
        <v>29</v>
      </c>
      <c r="O9663" s="1">
        <v>35</v>
      </c>
      <c r="P9663" s="1">
        <v>155</v>
      </c>
      <c r="Q9663" s="1">
        <v>73</v>
      </c>
      <c r="R9663" s="1">
        <v>614</v>
      </c>
      <c r="S9663" s="1">
        <v>492</v>
      </c>
      <c r="T9663" s="11">
        <v>50</v>
      </c>
    </row>
    <row r="9664" spans="3:20" x14ac:dyDescent="0.25">
      <c r="C9664" s="125"/>
      <c r="D9664" s="120"/>
      <c r="E9664" s="9"/>
      <c r="F9664" s="10"/>
      <c r="G9664" s="8">
        <v>100</v>
      </c>
      <c r="H9664" s="13">
        <v>16.003460207612001</v>
      </c>
      <c r="I9664" s="2">
        <v>28.460207612457001</v>
      </c>
      <c r="J9664" s="2">
        <v>6.8339100346019999</v>
      </c>
      <c r="K9664" s="2">
        <v>4.4117647058819998</v>
      </c>
      <c r="L9664" s="2">
        <v>9.1695501730100002</v>
      </c>
      <c r="M9664" s="2">
        <v>5.3633217993080002</v>
      </c>
      <c r="N9664" s="2">
        <v>2.5086505190309998</v>
      </c>
      <c r="O9664" s="2">
        <v>3.0276816608999999</v>
      </c>
      <c r="P9664" s="2">
        <v>13.408304498270001</v>
      </c>
      <c r="Q9664" s="2">
        <v>6.3148788927339998</v>
      </c>
      <c r="R9664" s="2">
        <v>53.114186851211002</v>
      </c>
      <c r="S9664" s="2">
        <v>42.560553633217999</v>
      </c>
      <c r="T9664" s="14">
        <v>4.3252595155710001</v>
      </c>
    </row>
    <row r="9665" spans="3:20" x14ac:dyDescent="0.25">
      <c r="C9665" s="125"/>
      <c r="D9665" s="120"/>
      <c r="E9665" s="4" t="s">
        <v>50</v>
      </c>
      <c r="F9665" s="5"/>
      <c r="G9665" s="6">
        <v>466</v>
      </c>
      <c r="H9665" s="7">
        <v>57</v>
      </c>
      <c r="I9665" s="1">
        <v>104</v>
      </c>
      <c r="J9665" s="1">
        <v>32</v>
      </c>
      <c r="K9665" s="1">
        <v>29</v>
      </c>
      <c r="L9665" s="1">
        <v>57</v>
      </c>
      <c r="M9665" s="1">
        <v>22</v>
      </c>
      <c r="N9665" s="1">
        <v>19</v>
      </c>
      <c r="O9665" s="1">
        <v>16</v>
      </c>
      <c r="P9665" s="1">
        <v>71</v>
      </c>
      <c r="Q9665" s="1">
        <v>22</v>
      </c>
      <c r="R9665" s="1">
        <v>241</v>
      </c>
      <c r="S9665" s="1">
        <v>200</v>
      </c>
      <c r="T9665" s="11">
        <v>25</v>
      </c>
    </row>
    <row r="9666" spans="3:20" x14ac:dyDescent="0.25">
      <c r="C9666" s="125"/>
      <c r="D9666" s="120"/>
      <c r="E9666" s="9"/>
      <c r="F9666" s="10"/>
      <c r="G9666" s="8">
        <v>100</v>
      </c>
      <c r="H9666" s="13">
        <v>12.231759656652001</v>
      </c>
      <c r="I9666" s="2">
        <v>22.317596566523999</v>
      </c>
      <c r="J9666" s="2">
        <v>6.8669527897</v>
      </c>
      <c r="K9666" s="2">
        <v>6.2231759656649999</v>
      </c>
      <c r="L9666" s="2">
        <v>12.231759656652001</v>
      </c>
      <c r="M9666" s="2">
        <v>4.7210300429179997</v>
      </c>
      <c r="N9666" s="2">
        <v>4.0772532188839996</v>
      </c>
      <c r="O9666" s="2">
        <v>3.43347639485</v>
      </c>
      <c r="P9666" s="2">
        <v>15.236051502145999</v>
      </c>
      <c r="Q9666" s="2">
        <v>4.7210300429179997</v>
      </c>
      <c r="R9666" s="2">
        <v>51.716738197425002</v>
      </c>
      <c r="S9666" s="2">
        <v>42.918454935622002</v>
      </c>
      <c r="T9666" s="14">
        <v>5.3648068669529998</v>
      </c>
    </row>
    <row r="9667" spans="3:20" x14ac:dyDescent="0.25">
      <c r="C9667" s="125"/>
      <c r="D9667" s="120"/>
      <c r="E9667" s="4" t="s">
        <v>51</v>
      </c>
      <c r="F9667" s="5"/>
      <c r="G9667" s="6">
        <v>191</v>
      </c>
      <c r="H9667" s="7">
        <v>27</v>
      </c>
      <c r="I9667" s="1">
        <v>47</v>
      </c>
      <c r="J9667" s="1">
        <v>17</v>
      </c>
      <c r="K9667" s="1">
        <v>5</v>
      </c>
      <c r="L9667" s="1">
        <v>22</v>
      </c>
      <c r="M9667" s="1">
        <v>11</v>
      </c>
      <c r="N9667" s="1">
        <v>6</v>
      </c>
      <c r="O9667" s="1">
        <v>2</v>
      </c>
      <c r="P9667" s="1">
        <v>23</v>
      </c>
      <c r="Q9667" s="1">
        <v>13</v>
      </c>
      <c r="R9667" s="1">
        <v>98</v>
      </c>
      <c r="S9667" s="1">
        <v>84</v>
      </c>
      <c r="T9667" s="11">
        <v>9</v>
      </c>
    </row>
    <row r="9668" spans="3:20" x14ac:dyDescent="0.25">
      <c r="C9668" s="125"/>
      <c r="D9668" s="120"/>
      <c r="E9668" s="9"/>
      <c r="F9668" s="10"/>
      <c r="G9668" s="8">
        <v>100</v>
      </c>
      <c r="H9668" s="13">
        <v>14.13612565445</v>
      </c>
      <c r="I9668" s="2">
        <v>24.607329842932</v>
      </c>
      <c r="J9668" s="2">
        <v>8.9005235602090007</v>
      </c>
      <c r="K9668" s="2">
        <v>2.6178010471199999</v>
      </c>
      <c r="L9668" s="2">
        <v>11.518324607329999</v>
      </c>
      <c r="M9668" s="2">
        <v>5.7591623036649997</v>
      </c>
      <c r="N9668" s="2">
        <v>3.1413612565450002</v>
      </c>
      <c r="O9668" s="2">
        <v>1.0471204188479999</v>
      </c>
      <c r="P9668" s="2">
        <v>12.041884816753999</v>
      </c>
      <c r="Q9668" s="2">
        <v>6.806282722513</v>
      </c>
      <c r="R9668" s="2">
        <v>51.308900523559998</v>
      </c>
      <c r="S9668" s="2">
        <v>43.979057591622997</v>
      </c>
      <c r="T9668" s="14">
        <v>4.7120418848170003</v>
      </c>
    </row>
    <row r="9669" spans="3:20" x14ac:dyDescent="0.25">
      <c r="C9669" s="125"/>
      <c r="D9669" s="120"/>
      <c r="E9669" s="4" t="s">
        <v>52</v>
      </c>
      <c r="F9669" s="5"/>
      <c r="G9669" s="6">
        <v>181</v>
      </c>
      <c r="H9669" s="7">
        <v>30</v>
      </c>
      <c r="I9669" s="1">
        <v>50</v>
      </c>
      <c r="J9669" s="1">
        <v>19</v>
      </c>
      <c r="K9669" s="1">
        <v>13</v>
      </c>
      <c r="L9669" s="1">
        <v>15</v>
      </c>
      <c r="M9669" s="1">
        <v>12</v>
      </c>
      <c r="N9669" s="1">
        <v>5</v>
      </c>
      <c r="O9669" s="1">
        <v>8</v>
      </c>
      <c r="P9669" s="1">
        <v>25</v>
      </c>
      <c r="Q9669" s="1">
        <v>13</v>
      </c>
      <c r="R9669" s="1">
        <v>99</v>
      </c>
      <c r="S9669" s="1">
        <v>68</v>
      </c>
      <c r="T9669" s="11">
        <v>14</v>
      </c>
    </row>
    <row r="9670" spans="3:20" x14ac:dyDescent="0.25">
      <c r="C9670" s="125"/>
      <c r="D9670" s="120"/>
      <c r="E9670" s="9"/>
      <c r="F9670" s="10"/>
      <c r="G9670" s="8">
        <v>100</v>
      </c>
      <c r="H9670" s="13">
        <v>16.574585635359</v>
      </c>
      <c r="I9670" s="2">
        <v>27.624309392265001</v>
      </c>
      <c r="J9670" s="2">
        <v>10.497237569060999</v>
      </c>
      <c r="K9670" s="2">
        <v>7.1823204419889999</v>
      </c>
      <c r="L9670" s="2">
        <v>8.2872928176799991</v>
      </c>
      <c r="M9670" s="2">
        <v>6.6298342541439998</v>
      </c>
      <c r="N9670" s="2">
        <v>2.7624309392269999</v>
      </c>
      <c r="O9670" s="2">
        <v>4.4198895027620004</v>
      </c>
      <c r="P9670" s="2">
        <v>13.812154696133</v>
      </c>
      <c r="Q9670" s="2">
        <v>7.1823204419889999</v>
      </c>
      <c r="R9670" s="2">
        <v>54.696132596684997</v>
      </c>
      <c r="S9670" s="2">
        <v>37.569060773480999</v>
      </c>
      <c r="T9670" s="14">
        <v>7.7348066298339999</v>
      </c>
    </row>
    <row r="9671" spans="3:20" x14ac:dyDescent="0.25">
      <c r="C9671" s="125"/>
      <c r="D9671" s="120"/>
      <c r="E9671" s="4" t="s">
        <v>18</v>
      </c>
      <c r="F9671" s="5"/>
      <c r="G9671" s="6">
        <v>35</v>
      </c>
      <c r="H9671" s="7">
        <v>4</v>
      </c>
      <c r="I9671" s="1">
        <v>7</v>
      </c>
      <c r="J9671" s="1">
        <v>1</v>
      </c>
      <c r="K9671" s="1">
        <v>1</v>
      </c>
      <c r="L9671" s="1">
        <v>2</v>
      </c>
      <c r="M9671" s="1">
        <v>0</v>
      </c>
      <c r="N9671" s="1">
        <v>0</v>
      </c>
      <c r="O9671" s="1">
        <v>1</v>
      </c>
      <c r="P9671" s="1">
        <v>4</v>
      </c>
      <c r="Q9671" s="1">
        <v>2</v>
      </c>
      <c r="R9671" s="1">
        <v>16</v>
      </c>
      <c r="S9671" s="1">
        <v>12</v>
      </c>
      <c r="T9671" s="11">
        <v>7</v>
      </c>
    </row>
    <row r="9672" spans="3:20" x14ac:dyDescent="0.25">
      <c r="C9672" s="125"/>
      <c r="D9672" s="120"/>
      <c r="E9672" s="9"/>
      <c r="F9672" s="10"/>
      <c r="G9672" s="8">
        <v>100</v>
      </c>
      <c r="H9672" s="13">
        <v>11.428571428571001</v>
      </c>
      <c r="I9672" s="2">
        <v>20</v>
      </c>
      <c r="J9672" s="2">
        <v>2.8571428571430002</v>
      </c>
      <c r="K9672" s="2">
        <v>2.8571428571430002</v>
      </c>
      <c r="L9672" s="2">
        <v>5.7142857142860004</v>
      </c>
      <c r="M9672" s="16">
        <v>0</v>
      </c>
      <c r="N9672" s="16">
        <v>0</v>
      </c>
      <c r="O9672" s="2">
        <v>2.8571428571430002</v>
      </c>
      <c r="P9672" s="2">
        <v>11.428571428571001</v>
      </c>
      <c r="Q9672" s="2">
        <v>5.7142857142860004</v>
      </c>
      <c r="R9672" s="2">
        <v>45.714285714286</v>
      </c>
      <c r="S9672" s="2">
        <v>34.285714285714</v>
      </c>
      <c r="T9672" s="14">
        <v>20</v>
      </c>
    </row>
    <row r="9673" spans="3:20" x14ac:dyDescent="0.25">
      <c r="C9673" s="121" t="s">
        <v>53</v>
      </c>
      <c r="D9673" s="119" t="s">
        <v>20</v>
      </c>
      <c r="E9673" s="18" t="s">
        <v>54</v>
      </c>
      <c r="F9673" s="17"/>
      <c r="G9673" s="19">
        <v>331</v>
      </c>
      <c r="H9673" s="21">
        <v>40</v>
      </c>
      <c r="I9673" s="3">
        <v>63</v>
      </c>
      <c r="J9673" s="3">
        <v>31</v>
      </c>
      <c r="K9673" s="3">
        <v>7</v>
      </c>
      <c r="L9673" s="3">
        <v>26</v>
      </c>
      <c r="M9673" s="3">
        <v>14</v>
      </c>
      <c r="N9673" s="3">
        <v>5</v>
      </c>
      <c r="O9673" s="3">
        <v>5</v>
      </c>
      <c r="P9673" s="3">
        <v>30</v>
      </c>
      <c r="Q9673" s="3">
        <v>19</v>
      </c>
      <c r="R9673" s="3">
        <v>149</v>
      </c>
      <c r="S9673" s="3">
        <v>151</v>
      </c>
      <c r="T9673" s="22">
        <v>31</v>
      </c>
    </row>
    <row r="9674" spans="3:20" x14ac:dyDescent="0.25">
      <c r="C9674" s="125"/>
      <c r="D9674" s="120"/>
      <c r="E9674" s="9"/>
      <c r="F9674" s="10"/>
      <c r="G9674" s="8">
        <v>100</v>
      </c>
      <c r="H9674" s="13">
        <v>12.084592145015</v>
      </c>
      <c r="I9674" s="2">
        <v>19.033232628398999</v>
      </c>
      <c r="J9674" s="2">
        <v>9.3655589123869998</v>
      </c>
      <c r="K9674" s="2">
        <v>2.1148036253779998</v>
      </c>
      <c r="L9674" s="2">
        <v>7.8549848942600002</v>
      </c>
      <c r="M9674" s="2">
        <v>4.2296072507550004</v>
      </c>
      <c r="N9674" s="2">
        <v>1.510574018127</v>
      </c>
      <c r="O9674" s="2">
        <v>1.510574018127</v>
      </c>
      <c r="P9674" s="2">
        <v>9.0634441087610007</v>
      </c>
      <c r="Q9674" s="2">
        <v>5.740181268882</v>
      </c>
      <c r="R9674" s="2">
        <v>45.015105740180999</v>
      </c>
      <c r="S9674" s="2">
        <v>45.619335347431999</v>
      </c>
      <c r="T9674" s="14">
        <v>9.3655589123869998</v>
      </c>
    </row>
    <row r="9675" spans="3:20" x14ac:dyDescent="0.25">
      <c r="C9675" s="125"/>
      <c r="D9675" s="120"/>
      <c r="E9675" s="4" t="s">
        <v>55</v>
      </c>
      <c r="F9675" s="5"/>
      <c r="G9675" s="6">
        <v>1212</v>
      </c>
      <c r="H9675" s="7">
        <v>193</v>
      </c>
      <c r="I9675" s="1">
        <v>343</v>
      </c>
      <c r="J9675" s="1">
        <v>74</v>
      </c>
      <c r="K9675" s="1">
        <v>60</v>
      </c>
      <c r="L9675" s="1">
        <v>110</v>
      </c>
      <c r="M9675" s="1">
        <v>62</v>
      </c>
      <c r="N9675" s="1">
        <v>34</v>
      </c>
      <c r="O9675" s="1">
        <v>35</v>
      </c>
      <c r="P9675" s="1">
        <v>165</v>
      </c>
      <c r="Q9675" s="1">
        <v>85</v>
      </c>
      <c r="R9675" s="1">
        <v>651</v>
      </c>
      <c r="S9675" s="1">
        <v>504</v>
      </c>
      <c r="T9675" s="11">
        <v>57</v>
      </c>
    </row>
    <row r="9676" spans="3:20" x14ac:dyDescent="0.25">
      <c r="C9676" s="125"/>
      <c r="D9676" s="120"/>
      <c r="E9676" s="9"/>
      <c r="F9676" s="10"/>
      <c r="G9676" s="8">
        <v>100</v>
      </c>
      <c r="H9676" s="13">
        <v>15.924092409241</v>
      </c>
      <c r="I9676" s="2">
        <v>28.300330033003</v>
      </c>
      <c r="J9676" s="2">
        <v>6.1056105610560003</v>
      </c>
      <c r="K9676" s="2">
        <v>4.9504950495050002</v>
      </c>
      <c r="L9676" s="2">
        <v>9.0759075907589999</v>
      </c>
      <c r="M9676" s="2">
        <v>5.1155115511549996</v>
      </c>
      <c r="N9676" s="2">
        <v>2.8052805280530002</v>
      </c>
      <c r="O9676" s="2">
        <v>2.8877887788779999</v>
      </c>
      <c r="P9676" s="2">
        <v>13.613861386139</v>
      </c>
      <c r="Q9676" s="2">
        <v>7.0132013201319996</v>
      </c>
      <c r="R9676" s="2">
        <v>53.712871287128998</v>
      </c>
      <c r="S9676" s="2">
        <v>41.584158415841998</v>
      </c>
      <c r="T9676" s="14">
        <v>4.7029702970300002</v>
      </c>
    </row>
    <row r="9677" spans="3:20" ht="25.2" x14ac:dyDescent="0.25">
      <c r="C9677" s="125"/>
      <c r="D9677" s="120"/>
      <c r="E9677" s="4" t="s">
        <v>56</v>
      </c>
      <c r="F9677" s="5"/>
      <c r="G9677" s="6">
        <v>615</v>
      </c>
      <c r="H9677" s="7">
        <v>91</v>
      </c>
      <c r="I9677" s="1">
        <v>160</v>
      </c>
      <c r="J9677" s="1">
        <v>46</v>
      </c>
      <c r="K9677" s="1">
        <v>39</v>
      </c>
      <c r="L9677" s="1">
        <v>70</v>
      </c>
      <c r="M9677" s="1">
        <v>30</v>
      </c>
      <c r="N9677" s="1">
        <v>25</v>
      </c>
      <c r="O9677" s="1">
        <v>21</v>
      </c>
      <c r="P9677" s="1">
        <v>92</v>
      </c>
      <c r="Q9677" s="1">
        <v>35</v>
      </c>
      <c r="R9677" s="1">
        <v>333</v>
      </c>
      <c r="S9677" s="1">
        <v>257</v>
      </c>
      <c r="T9677" s="11">
        <v>25</v>
      </c>
    </row>
    <row r="9678" spans="3:20" x14ac:dyDescent="0.25">
      <c r="C9678" s="125"/>
      <c r="D9678" s="120"/>
      <c r="E9678" s="9"/>
      <c r="F9678" s="10"/>
      <c r="G9678" s="8">
        <v>100</v>
      </c>
      <c r="H9678" s="13">
        <v>14.79674796748</v>
      </c>
      <c r="I9678" s="2">
        <v>26.016260162601998</v>
      </c>
      <c r="J9678" s="2">
        <v>7.4796747967480002</v>
      </c>
      <c r="K9678" s="2">
        <v>6.3414634146340001</v>
      </c>
      <c r="L9678" s="2">
        <v>11.382113821138001</v>
      </c>
      <c r="M9678" s="2">
        <v>4.8780487804880002</v>
      </c>
      <c r="N9678" s="2">
        <v>4.065040650407</v>
      </c>
      <c r="O9678" s="2">
        <v>3.4146341463410002</v>
      </c>
      <c r="P9678" s="2">
        <v>14.959349593496</v>
      </c>
      <c r="Q9678" s="2">
        <v>5.6910569105690003</v>
      </c>
      <c r="R9678" s="2">
        <v>54.146341463414998</v>
      </c>
      <c r="S9678" s="2">
        <v>41.788617886178997</v>
      </c>
      <c r="T9678" s="14">
        <v>4.065040650407</v>
      </c>
    </row>
    <row r="9679" spans="3:20" x14ac:dyDescent="0.25">
      <c r="C9679" s="125"/>
      <c r="D9679" s="120"/>
      <c r="E9679" s="4" t="s">
        <v>57</v>
      </c>
      <c r="F9679" s="5"/>
      <c r="G9679" s="6">
        <v>234</v>
      </c>
      <c r="H9679" s="7">
        <v>35</v>
      </c>
      <c r="I9679" s="1">
        <v>51</v>
      </c>
      <c r="J9679" s="1">
        <v>9</v>
      </c>
      <c r="K9679" s="1">
        <v>4</v>
      </c>
      <c r="L9679" s="1">
        <v>9</v>
      </c>
      <c r="M9679" s="1">
        <v>7</v>
      </c>
      <c r="N9679" s="1">
        <v>4</v>
      </c>
      <c r="O9679" s="1">
        <v>3</v>
      </c>
      <c r="P9679" s="1">
        <v>20</v>
      </c>
      <c r="Q9679" s="1">
        <v>12</v>
      </c>
      <c r="R9679" s="1">
        <v>100</v>
      </c>
      <c r="S9679" s="1">
        <v>122</v>
      </c>
      <c r="T9679" s="11">
        <v>12</v>
      </c>
    </row>
    <row r="9680" spans="3:20" x14ac:dyDescent="0.25">
      <c r="C9680" s="125"/>
      <c r="D9680" s="120"/>
      <c r="E9680" s="9"/>
      <c r="F9680" s="10"/>
      <c r="G9680" s="8">
        <v>100</v>
      </c>
      <c r="H9680" s="13">
        <v>14.957264957265</v>
      </c>
      <c r="I9680" s="2">
        <v>21.794871794872002</v>
      </c>
      <c r="J9680" s="2">
        <v>3.8461538461539999</v>
      </c>
      <c r="K9680" s="2">
        <v>1.709401709402</v>
      </c>
      <c r="L9680" s="2">
        <v>3.8461538461539999</v>
      </c>
      <c r="M9680" s="2">
        <v>2.9914529914529999</v>
      </c>
      <c r="N9680" s="2">
        <v>1.709401709402</v>
      </c>
      <c r="O9680" s="2">
        <v>1.2820512820509999</v>
      </c>
      <c r="P9680" s="2">
        <v>8.5470085470089998</v>
      </c>
      <c r="Q9680" s="2">
        <v>5.1282051282049999</v>
      </c>
      <c r="R9680" s="2">
        <v>42.735042735043002</v>
      </c>
      <c r="S9680" s="2">
        <v>52.136752136752001</v>
      </c>
      <c r="T9680" s="14">
        <v>5.1282051282049999</v>
      </c>
    </row>
    <row r="9681" spans="3:20" x14ac:dyDescent="0.25">
      <c r="C9681" s="125"/>
      <c r="D9681" s="120"/>
      <c r="E9681" s="4" t="s">
        <v>18</v>
      </c>
      <c r="F9681" s="5"/>
      <c r="G9681" s="6">
        <v>22</v>
      </c>
      <c r="H9681" s="7">
        <v>1</v>
      </c>
      <c r="I9681" s="1">
        <v>6</v>
      </c>
      <c r="J9681" s="1">
        <v>0</v>
      </c>
      <c r="K9681" s="1">
        <v>2</v>
      </c>
      <c r="L9681" s="1">
        <v>2</v>
      </c>
      <c r="M9681" s="1">
        <v>0</v>
      </c>
      <c r="N9681" s="1">
        <v>0</v>
      </c>
      <c r="O9681" s="1">
        <v>0</v>
      </c>
      <c r="P9681" s="1">
        <v>2</v>
      </c>
      <c r="Q9681" s="1">
        <v>2</v>
      </c>
      <c r="R9681" s="1">
        <v>12</v>
      </c>
      <c r="S9681" s="1">
        <v>8</v>
      </c>
      <c r="T9681" s="11">
        <v>2</v>
      </c>
    </row>
    <row r="9682" spans="3:20" x14ac:dyDescent="0.25">
      <c r="C9682" s="125"/>
      <c r="D9682" s="120"/>
      <c r="E9682" s="9"/>
      <c r="F9682" s="10"/>
      <c r="G9682" s="8">
        <v>100</v>
      </c>
      <c r="H9682" s="13">
        <v>4.5454545454549997</v>
      </c>
      <c r="I9682" s="2">
        <v>27.272727272727</v>
      </c>
      <c r="J9682" s="16">
        <v>0</v>
      </c>
      <c r="K9682" s="2">
        <v>9.0909090909089993</v>
      </c>
      <c r="L9682" s="2">
        <v>9.0909090909089993</v>
      </c>
      <c r="M9682" s="16">
        <v>0</v>
      </c>
      <c r="N9682" s="16">
        <v>0</v>
      </c>
      <c r="O9682" s="16">
        <v>0</v>
      </c>
      <c r="P9682" s="2">
        <v>9.0909090909089993</v>
      </c>
      <c r="Q9682" s="2">
        <v>9.0909090909089993</v>
      </c>
      <c r="R9682" s="2">
        <v>54.545454545455001</v>
      </c>
      <c r="S9682" s="2">
        <v>36.363636363635997</v>
      </c>
      <c r="T9682" s="14">
        <v>9.0909090909089993</v>
      </c>
    </row>
    <row r="9683" spans="3:20" x14ac:dyDescent="0.25">
      <c r="C9683" s="121" t="s">
        <v>58</v>
      </c>
      <c r="D9683" s="119" t="s">
        <v>20</v>
      </c>
      <c r="E9683" s="18" t="s">
        <v>59</v>
      </c>
      <c r="F9683" s="17"/>
      <c r="G9683" s="19">
        <v>522</v>
      </c>
      <c r="H9683" s="21">
        <v>32</v>
      </c>
      <c r="I9683" s="3">
        <v>82</v>
      </c>
      <c r="J9683" s="3">
        <v>23</v>
      </c>
      <c r="K9683" s="3">
        <v>9</v>
      </c>
      <c r="L9683" s="3">
        <v>21</v>
      </c>
      <c r="M9683" s="3">
        <v>11</v>
      </c>
      <c r="N9683" s="3">
        <v>3</v>
      </c>
      <c r="O9683" s="3">
        <v>4</v>
      </c>
      <c r="P9683" s="3">
        <v>48</v>
      </c>
      <c r="Q9683" s="3">
        <v>35</v>
      </c>
      <c r="R9683" s="3">
        <v>179</v>
      </c>
      <c r="S9683" s="3">
        <v>297</v>
      </c>
      <c r="T9683" s="22">
        <v>46</v>
      </c>
    </row>
    <row r="9684" spans="3:20" x14ac:dyDescent="0.25">
      <c r="C9684" s="125"/>
      <c r="D9684" s="120"/>
      <c r="E9684" s="9"/>
      <c r="F9684" s="10"/>
      <c r="G9684" s="8">
        <v>100</v>
      </c>
      <c r="H9684" s="13">
        <v>6.130268199234</v>
      </c>
      <c r="I9684" s="2">
        <v>15.708812260536</v>
      </c>
      <c r="J9684" s="2">
        <v>4.406130268199</v>
      </c>
      <c r="K9684" s="2">
        <v>1.7241379310339999</v>
      </c>
      <c r="L9684" s="2">
        <v>4.0229885057469996</v>
      </c>
      <c r="M9684" s="2">
        <v>2.1072796934869999</v>
      </c>
      <c r="N9684" s="2">
        <v>0.57471264367800001</v>
      </c>
      <c r="O9684" s="2">
        <v>0.76628352490399998</v>
      </c>
      <c r="P9684" s="2">
        <v>9.1954022988510005</v>
      </c>
      <c r="Q9684" s="2">
        <v>6.7049808429119997</v>
      </c>
      <c r="R9684" s="2">
        <v>34.291187739464</v>
      </c>
      <c r="S9684" s="2">
        <v>56.896551724138</v>
      </c>
      <c r="T9684" s="14">
        <v>8.812260536398</v>
      </c>
    </row>
    <row r="9685" spans="3:20" x14ac:dyDescent="0.25">
      <c r="C9685" s="125"/>
      <c r="D9685" s="120"/>
      <c r="E9685" s="4" t="s">
        <v>60</v>
      </c>
      <c r="F9685" s="5"/>
      <c r="G9685" s="6">
        <v>1090</v>
      </c>
      <c r="H9685" s="7">
        <v>170</v>
      </c>
      <c r="I9685" s="1">
        <v>302</v>
      </c>
      <c r="J9685" s="1">
        <v>78</v>
      </c>
      <c r="K9685" s="1">
        <v>38</v>
      </c>
      <c r="L9685" s="1">
        <v>106</v>
      </c>
      <c r="M9685" s="1">
        <v>59</v>
      </c>
      <c r="N9685" s="1">
        <v>33</v>
      </c>
      <c r="O9685" s="1">
        <v>31</v>
      </c>
      <c r="P9685" s="1">
        <v>141</v>
      </c>
      <c r="Q9685" s="1">
        <v>64</v>
      </c>
      <c r="R9685" s="1">
        <v>585</v>
      </c>
      <c r="S9685" s="1">
        <v>446</v>
      </c>
      <c r="T9685" s="11">
        <v>59</v>
      </c>
    </row>
    <row r="9686" spans="3:20" x14ac:dyDescent="0.25">
      <c r="C9686" s="125"/>
      <c r="D9686" s="120"/>
      <c r="E9686" s="9"/>
      <c r="F9686" s="10"/>
      <c r="G9686" s="8">
        <v>100</v>
      </c>
      <c r="H9686" s="13">
        <v>15.596330275229001</v>
      </c>
      <c r="I9686" s="2">
        <v>27.706422018348999</v>
      </c>
      <c r="J9686" s="2">
        <v>7.1559633027520002</v>
      </c>
      <c r="K9686" s="2">
        <v>3.4862385321099998</v>
      </c>
      <c r="L9686" s="2">
        <v>9.7247706422019995</v>
      </c>
      <c r="M9686" s="2">
        <v>5.4128440366969999</v>
      </c>
      <c r="N9686" s="2">
        <v>3.02752293578</v>
      </c>
      <c r="O9686" s="2">
        <v>2.8440366972479998</v>
      </c>
      <c r="P9686" s="2">
        <v>12.935779816514</v>
      </c>
      <c r="Q9686" s="2">
        <v>5.8715596330280002</v>
      </c>
      <c r="R9686" s="2">
        <v>53.669724770641999</v>
      </c>
      <c r="S9686" s="2">
        <v>40.917431192660999</v>
      </c>
      <c r="T9686" s="14">
        <v>5.4128440366969999</v>
      </c>
    </row>
    <row r="9687" spans="3:20" ht="25.2" x14ac:dyDescent="0.25">
      <c r="C9687" s="125"/>
      <c r="D9687" s="120"/>
      <c r="E9687" s="4" t="s">
        <v>61</v>
      </c>
      <c r="F9687" s="5"/>
      <c r="G9687" s="6">
        <v>327</v>
      </c>
      <c r="H9687" s="7">
        <v>76</v>
      </c>
      <c r="I9687" s="1">
        <v>89</v>
      </c>
      <c r="J9687" s="1">
        <v>21</v>
      </c>
      <c r="K9687" s="1">
        <v>16</v>
      </c>
      <c r="L9687" s="1">
        <v>30</v>
      </c>
      <c r="M9687" s="1">
        <v>16</v>
      </c>
      <c r="N9687" s="1">
        <v>16</v>
      </c>
      <c r="O9687" s="1">
        <v>18</v>
      </c>
      <c r="P9687" s="1">
        <v>36</v>
      </c>
      <c r="Q9687" s="1">
        <v>16</v>
      </c>
      <c r="R9687" s="1">
        <v>187</v>
      </c>
      <c r="S9687" s="1">
        <v>131</v>
      </c>
      <c r="T9687" s="11">
        <v>9</v>
      </c>
    </row>
    <row r="9688" spans="3:20" x14ac:dyDescent="0.25">
      <c r="C9688" s="125"/>
      <c r="D9688" s="120"/>
      <c r="E9688" s="9"/>
      <c r="F9688" s="10"/>
      <c r="G9688" s="8">
        <v>100</v>
      </c>
      <c r="H9688" s="13">
        <v>23.241590214066999</v>
      </c>
      <c r="I9688" s="2">
        <v>27.217125382262999</v>
      </c>
      <c r="J9688" s="2">
        <v>6.4220183486240003</v>
      </c>
      <c r="K9688" s="2">
        <v>4.8929663608559997</v>
      </c>
      <c r="L9688" s="2">
        <v>9.1743119266060003</v>
      </c>
      <c r="M9688" s="2">
        <v>4.8929663608559997</v>
      </c>
      <c r="N9688" s="2">
        <v>4.8929663608559997</v>
      </c>
      <c r="O9688" s="2">
        <v>5.5045871559629997</v>
      </c>
      <c r="P9688" s="2">
        <v>11.009174311927</v>
      </c>
      <c r="Q9688" s="2">
        <v>4.8929663608559997</v>
      </c>
      <c r="R9688" s="2">
        <v>57.186544342508</v>
      </c>
      <c r="S9688" s="2">
        <v>40.061162079511</v>
      </c>
      <c r="T9688" s="14">
        <v>2.7522935779819999</v>
      </c>
    </row>
    <row r="9689" spans="3:20" x14ac:dyDescent="0.25">
      <c r="C9689" s="125"/>
      <c r="D9689" s="120"/>
      <c r="E9689" s="4" t="s">
        <v>62</v>
      </c>
      <c r="F9689" s="5"/>
      <c r="G9689" s="6">
        <v>428</v>
      </c>
      <c r="H9689" s="7">
        <v>81</v>
      </c>
      <c r="I9689" s="1">
        <v>142</v>
      </c>
      <c r="J9689" s="1">
        <v>35</v>
      </c>
      <c r="K9689" s="1">
        <v>47</v>
      </c>
      <c r="L9689" s="1">
        <v>56</v>
      </c>
      <c r="M9689" s="1">
        <v>25</v>
      </c>
      <c r="N9689" s="1">
        <v>16</v>
      </c>
      <c r="O9689" s="1">
        <v>11</v>
      </c>
      <c r="P9689" s="1">
        <v>79</v>
      </c>
      <c r="Q9689" s="1">
        <v>35</v>
      </c>
      <c r="R9689" s="1">
        <v>276</v>
      </c>
      <c r="S9689" s="1">
        <v>145</v>
      </c>
      <c r="T9689" s="11">
        <v>7</v>
      </c>
    </row>
    <row r="9690" spans="3:20" x14ac:dyDescent="0.25">
      <c r="C9690" s="125"/>
      <c r="D9690" s="120"/>
      <c r="E9690" s="9"/>
      <c r="F9690" s="10"/>
      <c r="G9690" s="8">
        <v>100</v>
      </c>
      <c r="H9690" s="13">
        <v>18.92523364486</v>
      </c>
      <c r="I9690" s="2">
        <v>33.177570093458002</v>
      </c>
      <c r="J9690" s="2">
        <v>8.1775700934579998</v>
      </c>
      <c r="K9690" s="2">
        <v>10.981308411215</v>
      </c>
      <c r="L9690" s="2">
        <v>13.084112149533</v>
      </c>
      <c r="M9690" s="2">
        <v>5.8411214953270001</v>
      </c>
      <c r="N9690" s="2">
        <v>3.7383177570089998</v>
      </c>
      <c r="O9690" s="2">
        <v>2.570093457944</v>
      </c>
      <c r="P9690" s="2">
        <v>18.457943925234002</v>
      </c>
      <c r="Q9690" s="2">
        <v>8.1775700934579998</v>
      </c>
      <c r="R9690" s="2">
        <v>64.485981308410999</v>
      </c>
      <c r="S9690" s="2">
        <v>33.878504672897002</v>
      </c>
      <c r="T9690" s="14">
        <v>1.6355140186920001</v>
      </c>
    </row>
    <row r="9691" spans="3:20" x14ac:dyDescent="0.25">
      <c r="C9691" s="125"/>
      <c r="D9691" s="120"/>
      <c r="E9691" s="4" t="s">
        <v>63</v>
      </c>
      <c r="F9691" s="5"/>
      <c r="G9691" s="6">
        <v>25</v>
      </c>
      <c r="H9691" s="7">
        <v>0</v>
      </c>
      <c r="I9691" s="1">
        <v>4</v>
      </c>
      <c r="J9691" s="1">
        <v>1</v>
      </c>
      <c r="K9691" s="1">
        <v>1</v>
      </c>
      <c r="L9691" s="1">
        <v>1</v>
      </c>
      <c r="M9691" s="1">
        <v>1</v>
      </c>
      <c r="N9691" s="1">
        <v>0</v>
      </c>
      <c r="O9691" s="1">
        <v>0</v>
      </c>
      <c r="P9691" s="1">
        <v>2</v>
      </c>
      <c r="Q9691" s="1">
        <v>1</v>
      </c>
      <c r="R9691" s="1">
        <v>7</v>
      </c>
      <c r="S9691" s="1">
        <v>15</v>
      </c>
      <c r="T9691" s="11">
        <v>3</v>
      </c>
    </row>
    <row r="9692" spans="3:20" x14ac:dyDescent="0.25">
      <c r="C9692" s="125"/>
      <c r="D9692" s="120"/>
      <c r="E9692" s="9"/>
      <c r="F9692" s="10"/>
      <c r="G9692" s="8">
        <v>100</v>
      </c>
      <c r="H9692" s="36">
        <v>0</v>
      </c>
      <c r="I9692" s="2">
        <v>16</v>
      </c>
      <c r="J9692" s="2">
        <v>4</v>
      </c>
      <c r="K9692" s="2">
        <v>4</v>
      </c>
      <c r="L9692" s="2">
        <v>4</v>
      </c>
      <c r="M9692" s="2">
        <v>4</v>
      </c>
      <c r="N9692" s="16">
        <v>0</v>
      </c>
      <c r="O9692" s="16">
        <v>0</v>
      </c>
      <c r="P9692" s="2">
        <v>8</v>
      </c>
      <c r="Q9692" s="2">
        <v>4</v>
      </c>
      <c r="R9692" s="2">
        <v>28</v>
      </c>
      <c r="S9692" s="2">
        <v>60</v>
      </c>
      <c r="T9692" s="14">
        <v>12</v>
      </c>
    </row>
    <row r="9693" spans="3:20" x14ac:dyDescent="0.25">
      <c r="C9693" s="125"/>
      <c r="D9693" s="120"/>
      <c r="E9693" s="4" t="s">
        <v>18</v>
      </c>
      <c r="F9693" s="5"/>
      <c r="G9693" s="6">
        <v>22</v>
      </c>
      <c r="H9693" s="7">
        <v>1</v>
      </c>
      <c r="I9693" s="1">
        <v>4</v>
      </c>
      <c r="J9693" s="1">
        <v>2</v>
      </c>
      <c r="K9693" s="1">
        <v>1</v>
      </c>
      <c r="L9693" s="1">
        <v>3</v>
      </c>
      <c r="M9693" s="1">
        <v>1</v>
      </c>
      <c r="N9693" s="1">
        <v>0</v>
      </c>
      <c r="O9693" s="1">
        <v>0</v>
      </c>
      <c r="P9693" s="1">
        <v>3</v>
      </c>
      <c r="Q9693" s="1">
        <v>2</v>
      </c>
      <c r="R9693" s="1">
        <v>11</v>
      </c>
      <c r="S9693" s="1">
        <v>8</v>
      </c>
      <c r="T9693" s="11">
        <v>3</v>
      </c>
    </row>
    <row r="9694" spans="3:20" x14ac:dyDescent="0.25">
      <c r="C9694" s="125"/>
      <c r="D9694" s="120"/>
      <c r="E9694" s="9"/>
      <c r="F9694" s="10"/>
      <c r="G9694" s="8">
        <v>100</v>
      </c>
      <c r="H9694" s="13">
        <v>4.5454545454549997</v>
      </c>
      <c r="I9694" s="2">
        <v>18.181818181817999</v>
      </c>
      <c r="J9694" s="2">
        <v>9.0909090909089993</v>
      </c>
      <c r="K9694" s="2">
        <v>4.5454545454549997</v>
      </c>
      <c r="L9694" s="2">
        <v>13.636363636364001</v>
      </c>
      <c r="M9694" s="2">
        <v>4.5454545454549997</v>
      </c>
      <c r="N9694" s="16">
        <v>0</v>
      </c>
      <c r="O9694" s="16">
        <v>0</v>
      </c>
      <c r="P9694" s="2">
        <v>13.636363636364001</v>
      </c>
      <c r="Q9694" s="2">
        <v>9.0909090909089993</v>
      </c>
      <c r="R9694" s="2">
        <v>50</v>
      </c>
      <c r="S9694" s="2">
        <v>36.363636363635997</v>
      </c>
      <c r="T9694" s="14">
        <v>13.636363636364001</v>
      </c>
    </row>
    <row r="9695" spans="3:20" ht="25.2" x14ac:dyDescent="0.25">
      <c r="C9695" s="121" t="s">
        <v>64</v>
      </c>
      <c r="D9695" s="119" t="s">
        <v>20</v>
      </c>
      <c r="E9695" s="18" t="s">
        <v>65</v>
      </c>
      <c r="F9695" s="17"/>
      <c r="G9695" s="19">
        <v>36</v>
      </c>
      <c r="H9695" s="21">
        <v>3</v>
      </c>
      <c r="I9695" s="3">
        <v>4</v>
      </c>
      <c r="J9695" s="3">
        <v>1</v>
      </c>
      <c r="K9695" s="3">
        <v>0</v>
      </c>
      <c r="L9695" s="3">
        <v>3</v>
      </c>
      <c r="M9695" s="3">
        <v>1</v>
      </c>
      <c r="N9695" s="3">
        <v>0</v>
      </c>
      <c r="O9695" s="3">
        <v>0</v>
      </c>
      <c r="P9695" s="3">
        <v>1</v>
      </c>
      <c r="Q9695" s="3">
        <v>1</v>
      </c>
      <c r="R9695" s="3">
        <v>10</v>
      </c>
      <c r="S9695" s="3">
        <v>21</v>
      </c>
      <c r="T9695" s="22">
        <v>5</v>
      </c>
    </row>
    <row r="9696" spans="3:20" x14ac:dyDescent="0.25">
      <c r="C9696" s="125"/>
      <c r="D9696" s="120"/>
      <c r="E9696" s="9"/>
      <c r="F9696" s="10"/>
      <c r="G9696" s="8">
        <v>100</v>
      </c>
      <c r="H9696" s="13">
        <v>8.333333333333</v>
      </c>
      <c r="I9696" s="2">
        <v>11.111111111111001</v>
      </c>
      <c r="J9696" s="2">
        <v>2.7777777777780002</v>
      </c>
      <c r="K9696" s="16">
        <v>0</v>
      </c>
      <c r="L9696" s="2">
        <v>8.333333333333</v>
      </c>
      <c r="M9696" s="2">
        <v>2.7777777777780002</v>
      </c>
      <c r="N9696" s="16">
        <v>0</v>
      </c>
      <c r="O9696" s="16">
        <v>0</v>
      </c>
      <c r="P9696" s="2">
        <v>2.7777777777780002</v>
      </c>
      <c r="Q9696" s="2">
        <v>2.7777777777780002</v>
      </c>
      <c r="R9696" s="2">
        <v>27.777777777777999</v>
      </c>
      <c r="S9696" s="2">
        <v>58.333333333333002</v>
      </c>
      <c r="T9696" s="14">
        <v>13.888888888888999</v>
      </c>
    </row>
    <row r="9697" spans="3:20" ht="37.799999999999997" x14ac:dyDescent="0.25">
      <c r="C9697" s="125"/>
      <c r="D9697" s="120"/>
      <c r="E9697" s="4" t="s">
        <v>66</v>
      </c>
      <c r="F9697" s="5"/>
      <c r="G9697" s="6">
        <v>177</v>
      </c>
      <c r="H9697" s="7">
        <v>16</v>
      </c>
      <c r="I9697" s="1">
        <v>35</v>
      </c>
      <c r="J9697" s="1">
        <v>8</v>
      </c>
      <c r="K9697" s="1">
        <v>4</v>
      </c>
      <c r="L9697" s="1">
        <v>7</v>
      </c>
      <c r="M9697" s="1">
        <v>6</v>
      </c>
      <c r="N9697" s="1">
        <v>1</v>
      </c>
      <c r="O9697" s="1">
        <v>3</v>
      </c>
      <c r="P9697" s="1">
        <v>11</v>
      </c>
      <c r="Q9697" s="1">
        <v>8</v>
      </c>
      <c r="R9697" s="1">
        <v>65</v>
      </c>
      <c r="S9697" s="1">
        <v>94</v>
      </c>
      <c r="T9697" s="11">
        <v>18</v>
      </c>
    </row>
    <row r="9698" spans="3:20" x14ac:dyDescent="0.25">
      <c r="C9698" s="125"/>
      <c r="D9698" s="120"/>
      <c r="E9698" s="9"/>
      <c r="F9698" s="10"/>
      <c r="G9698" s="8">
        <v>100</v>
      </c>
      <c r="H9698" s="13">
        <v>9.0395480225989999</v>
      </c>
      <c r="I9698" s="2">
        <v>19.774011299434999</v>
      </c>
      <c r="J9698" s="2">
        <v>4.5197740112989999</v>
      </c>
      <c r="K9698" s="2">
        <v>2.25988700565</v>
      </c>
      <c r="L9698" s="2">
        <v>3.9548022598869998</v>
      </c>
      <c r="M9698" s="2">
        <v>3.3898305084749998</v>
      </c>
      <c r="N9698" s="2">
        <v>0.56497175141199996</v>
      </c>
      <c r="O9698" s="2">
        <v>1.6949152542370001</v>
      </c>
      <c r="P9698" s="2">
        <v>6.2146892655370003</v>
      </c>
      <c r="Q9698" s="2">
        <v>4.5197740112989999</v>
      </c>
      <c r="R9698" s="2">
        <v>36.723163841808002</v>
      </c>
      <c r="S9698" s="2">
        <v>53.107344632767997</v>
      </c>
      <c r="T9698" s="14">
        <v>10.169491525424</v>
      </c>
    </row>
    <row r="9699" spans="3:20" ht="37.799999999999997" x14ac:dyDescent="0.25">
      <c r="C9699" s="125"/>
      <c r="D9699" s="120"/>
      <c r="E9699" s="4" t="s">
        <v>67</v>
      </c>
      <c r="F9699" s="5"/>
      <c r="G9699" s="6">
        <v>231</v>
      </c>
      <c r="H9699" s="7">
        <v>25</v>
      </c>
      <c r="I9699" s="1">
        <v>47</v>
      </c>
      <c r="J9699" s="1">
        <v>8</v>
      </c>
      <c r="K9699" s="1">
        <v>5</v>
      </c>
      <c r="L9699" s="1">
        <v>10</v>
      </c>
      <c r="M9699" s="1">
        <v>7</v>
      </c>
      <c r="N9699" s="1">
        <v>2</v>
      </c>
      <c r="O9699" s="1">
        <v>7</v>
      </c>
      <c r="P9699" s="1">
        <v>18</v>
      </c>
      <c r="Q9699" s="1">
        <v>18</v>
      </c>
      <c r="R9699" s="1">
        <v>99</v>
      </c>
      <c r="S9699" s="1">
        <v>115</v>
      </c>
      <c r="T9699" s="11">
        <v>17</v>
      </c>
    </row>
    <row r="9700" spans="3:20" x14ac:dyDescent="0.25">
      <c r="C9700" s="125"/>
      <c r="D9700" s="120"/>
      <c r="E9700" s="9"/>
      <c r="F9700" s="10"/>
      <c r="G9700" s="8">
        <v>100</v>
      </c>
      <c r="H9700" s="13">
        <v>10.822510822510999</v>
      </c>
      <c r="I9700" s="2">
        <v>20.346320346319999</v>
      </c>
      <c r="J9700" s="2">
        <v>3.463203463203</v>
      </c>
      <c r="K9700" s="2">
        <v>2.1645021645020002</v>
      </c>
      <c r="L9700" s="2">
        <v>4.3290043290040003</v>
      </c>
      <c r="M9700" s="2">
        <v>3.0303030303030001</v>
      </c>
      <c r="N9700" s="2">
        <v>0.86580086580100002</v>
      </c>
      <c r="O9700" s="2">
        <v>3.0303030303030001</v>
      </c>
      <c r="P9700" s="2">
        <v>7.792207792208</v>
      </c>
      <c r="Q9700" s="2">
        <v>7.792207792208</v>
      </c>
      <c r="R9700" s="2">
        <v>42.857142857143003</v>
      </c>
      <c r="S9700" s="2">
        <v>49.783549783550001</v>
      </c>
      <c r="T9700" s="14">
        <v>7.3593073593070004</v>
      </c>
    </row>
    <row r="9701" spans="3:20" ht="37.799999999999997" x14ac:dyDescent="0.25">
      <c r="C9701" s="125"/>
      <c r="D9701" s="120"/>
      <c r="E9701" s="4" t="s">
        <v>68</v>
      </c>
      <c r="F9701" s="5"/>
      <c r="G9701" s="6">
        <v>324</v>
      </c>
      <c r="H9701" s="7">
        <v>38</v>
      </c>
      <c r="I9701" s="1">
        <v>70</v>
      </c>
      <c r="J9701" s="1">
        <v>17</v>
      </c>
      <c r="K9701" s="1">
        <v>15</v>
      </c>
      <c r="L9701" s="1">
        <v>27</v>
      </c>
      <c r="M9701" s="1">
        <v>12</v>
      </c>
      <c r="N9701" s="1">
        <v>12</v>
      </c>
      <c r="O9701" s="1">
        <v>8</v>
      </c>
      <c r="P9701" s="1">
        <v>39</v>
      </c>
      <c r="Q9701" s="1">
        <v>11</v>
      </c>
      <c r="R9701" s="1">
        <v>146</v>
      </c>
      <c r="S9701" s="1">
        <v>161</v>
      </c>
      <c r="T9701" s="11">
        <v>17</v>
      </c>
    </row>
    <row r="9702" spans="3:20" x14ac:dyDescent="0.25">
      <c r="C9702" s="125"/>
      <c r="D9702" s="120"/>
      <c r="E9702" s="9"/>
      <c r="F9702" s="10"/>
      <c r="G9702" s="8">
        <v>100</v>
      </c>
      <c r="H9702" s="13">
        <v>11.728395061728</v>
      </c>
      <c r="I9702" s="2">
        <v>21.604938271605</v>
      </c>
      <c r="J9702" s="2">
        <v>5.2469135802469999</v>
      </c>
      <c r="K9702" s="2">
        <v>4.6296296296300001</v>
      </c>
      <c r="L9702" s="2">
        <v>8.333333333333</v>
      </c>
      <c r="M9702" s="2">
        <v>3.7037037037039999</v>
      </c>
      <c r="N9702" s="2">
        <v>3.7037037037039999</v>
      </c>
      <c r="O9702" s="2">
        <v>2.4691358024690002</v>
      </c>
      <c r="P9702" s="2">
        <v>12.037037037037001</v>
      </c>
      <c r="Q9702" s="2">
        <v>3.395061728395</v>
      </c>
      <c r="R9702" s="2">
        <v>45.061728395061998</v>
      </c>
      <c r="S9702" s="2">
        <v>49.691358024690999</v>
      </c>
      <c r="T9702" s="14">
        <v>5.2469135802469999</v>
      </c>
    </row>
    <row r="9703" spans="3:20" ht="37.799999999999997" x14ac:dyDescent="0.25">
      <c r="C9703" s="125"/>
      <c r="D9703" s="120"/>
      <c r="E9703" s="4" t="s">
        <v>69</v>
      </c>
      <c r="F9703" s="5"/>
      <c r="G9703" s="6">
        <v>364</v>
      </c>
      <c r="H9703" s="7">
        <v>56</v>
      </c>
      <c r="I9703" s="1">
        <v>94</v>
      </c>
      <c r="J9703" s="1">
        <v>23</v>
      </c>
      <c r="K9703" s="1">
        <v>17</v>
      </c>
      <c r="L9703" s="1">
        <v>34</v>
      </c>
      <c r="M9703" s="1">
        <v>19</v>
      </c>
      <c r="N9703" s="1">
        <v>11</v>
      </c>
      <c r="O9703" s="1">
        <v>13</v>
      </c>
      <c r="P9703" s="1">
        <v>59</v>
      </c>
      <c r="Q9703" s="1">
        <v>23</v>
      </c>
      <c r="R9703" s="1">
        <v>187</v>
      </c>
      <c r="S9703" s="1">
        <v>161</v>
      </c>
      <c r="T9703" s="11">
        <v>16</v>
      </c>
    </row>
    <row r="9704" spans="3:20" x14ac:dyDescent="0.25">
      <c r="C9704" s="125"/>
      <c r="D9704" s="120"/>
      <c r="E9704" s="9"/>
      <c r="F9704" s="10"/>
      <c r="G9704" s="8">
        <v>100</v>
      </c>
      <c r="H9704" s="13">
        <v>15.384615384615</v>
      </c>
      <c r="I9704" s="2">
        <v>25.824175824175999</v>
      </c>
      <c r="J9704" s="2">
        <v>6.3186813186809996</v>
      </c>
      <c r="K9704" s="2">
        <v>4.6703296703300001</v>
      </c>
      <c r="L9704" s="2">
        <v>9.3406593406590002</v>
      </c>
      <c r="M9704" s="2">
        <v>5.2197802197799996</v>
      </c>
      <c r="N9704" s="2">
        <v>3.0219780219780001</v>
      </c>
      <c r="O9704" s="2">
        <v>3.5714285714290002</v>
      </c>
      <c r="P9704" s="2">
        <v>16.208791208790998</v>
      </c>
      <c r="Q9704" s="2">
        <v>6.3186813186809996</v>
      </c>
      <c r="R9704" s="2">
        <v>51.373626373626003</v>
      </c>
      <c r="S9704" s="2">
        <v>44.230769230768999</v>
      </c>
      <c r="T9704" s="14">
        <v>4.3956043956039998</v>
      </c>
    </row>
    <row r="9705" spans="3:20" ht="37.799999999999997" x14ac:dyDescent="0.25">
      <c r="C9705" s="125"/>
      <c r="D9705" s="120"/>
      <c r="E9705" s="4" t="s">
        <v>70</v>
      </c>
      <c r="F9705" s="5"/>
      <c r="G9705" s="6">
        <v>292</v>
      </c>
      <c r="H9705" s="7">
        <v>51</v>
      </c>
      <c r="I9705" s="1">
        <v>93</v>
      </c>
      <c r="J9705" s="1">
        <v>28</v>
      </c>
      <c r="K9705" s="1">
        <v>11</v>
      </c>
      <c r="L9705" s="1">
        <v>37</v>
      </c>
      <c r="M9705" s="1">
        <v>14</v>
      </c>
      <c r="N9705" s="1">
        <v>10</v>
      </c>
      <c r="O9705" s="1">
        <v>5</v>
      </c>
      <c r="P9705" s="1">
        <v>43</v>
      </c>
      <c r="Q9705" s="1">
        <v>18</v>
      </c>
      <c r="R9705" s="1">
        <v>180</v>
      </c>
      <c r="S9705" s="1">
        <v>105</v>
      </c>
      <c r="T9705" s="11">
        <v>7</v>
      </c>
    </row>
    <row r="9706" spans="3:20" x14ac:dyDescent="0.25">
      <c r="C9706" s="125"/>
      <c r="D9706" s="120"/>
      <c r="E9706" s="9"/>
      <c r="F9706" s="10"/>
      <c r="G9706" s="8">
        <v>100</v>
      </c>
      <c r="H9706" s="13">
        <v>17.465753424658001</v>
      </c>
      <c r="I9706" s="2">
        <v>31.849315068492999</v>
      </c>
      <c r="J9706" s="2">
        <v>9.5890410958899999</v>
      </c>
      <c r="K9706" s="2">
        <v>3.7671232876710001</v>
      </c>
      <c r="L9706" s="2">
        <v>12.671232876712001</v>
      </c>
      <c r="M9706" s="2">
        <v>4.7945205479449999</v>
      </c>
      <c r="N9706" s="2">
        <v>3.4246575342469998</v>
      </c>
      <c r="O9706" s="2">
        <v>1.7123287671230001</v>
      </c>
      <c r="P9706" s="2">
        <v>14.726027397259999</v>
      </c>
      <c r="Q9706" s="2">
        <v>6.1643835616439997</v>
      </c>
      <c r="R9706" s="2">
        <v>61.643835616437997</v>
      </c>
      <c r="S9706" s="2">
        <v>35.958904109589</v>
      </c>
      <c r="T9706" s="14">
        <v>2.397260273973</v>
      </c>
    </row>
    <row r="9707" spans="3:20" ht="37.799999999999997" x14ac:dyDescent="0.25">
      <c r="C9707" s="125"/>
      <c r="D9707" s="120"/>
      <c r="E9707" s="4" t="s">
        <v>71</v>
      </c>
      <c r="F9707" s="5"/>
      <c r="G9707" s="6">
        <v>316</v>
      </c>
      <c r="H9707" s="7">
        <v>64</v>
      </c>
      <c r="I9707" s="1">
        <v>107</v>
      </c>
      <c r="J9707" s="1">
        <v>27</v>
      </c>
      <c r="K9707" s="1">
        <v>15</v>
      </c>
      <c r="L9707" s="1">
        <v>27</v>
      </c>
      <c r="M9707" s="1">
        <v>14</v>
      </c>
      <c r="N9707" s="1">
        <v>16</v>
      </c>
      <c r="O9707" s="1">
        <v>9</v>
      </c>
      <c r="P9707" s="1">
        <v>35</v>
      </c>
      <c r="Q9707" s="1">
        <v>21</v>
      </c>
      <c r="R9707" s="1">
        <v>188</v>
      </c>
      <c r="S9707" s="1">
        <v>119</v>
      </c>
      <c r="T9707" s="11">
        <v>9</v>
      </c>
    </row>
    <row r="9708" spans="3:20" x14ac:dyDescent="0.25">
      <c r="C9708" s="125"/>
      <c r="D9708" s="120"/>
      <c r="E9708" s="9"/>
      <c r="F9708" s="10"/>
      <c r="G9708" s="8">
        <v>100</v>
      </c>
      <c r="H9708" s="13">
        <v>20.253164556961998</v>
      </c>
      <c r="I9708" s="2">
        <v>33.860759493670997</v>
      </c>
      <c r="J9708" s="2">
        <v>8.5443037974680003</v>
      </c>
      <c r="K9708" s="2">
        <v>4.746835443038</v>
      </c>
      <c r="L9708" s="2">
        <v>8.5443037974680003</v>
      </c>
      <c r="M9708" s="2">
        <v>4.4303797468350004</v>
      </c>
      <c r="N9708" s="2">
        <v>5.0632911392409996</v>
      </c>
      <c r="O9708" s="2">
        <v>2.8481012658229998</v>
      </c>
      <c r="P9708" s="2">
        <v>11.075949367089001</v>
      </c>
      <c r="Q9708" s="2">
        <v>6.6455696202530001</v>
      </c>
      <c r="R9708" s="2">
        <v>59.493670886076004</v>
      </c>
      <c r="S9708" s="2">
        <v>37.658227848100999</v>
      </c>
      <c r="T9708" s="14">
        <v>2.8481012658229998</v>
      </c>
    </row>
    <row r="9709" spans="3:20" ht="37.799999999999997" x14ac:dyDescent="0.25">
      <c r="C9709" s="125"/>
      <c r="D9709" s="120"/>
      <c r="E9709" s="4" t="s">
        <v>72</v>
      </c>
      <c r="F9709" s="5"/>
      <c r="G9709" s="6">
        <v>308</v>
      </c>
      <c r="H9709" s="7">
        <v>64</v>
      </c>
      <c r="I9709" s="1">
        <v>88</v>
      </c>
      <c r="J9709" s="1">
        <v>21</v>
      </c>
      <c r="K9709" s="1">
        <v>28</v>
      </c>
      <c r="L9709" s="1">
        <v>40</v>
      </c>
      <c r="M9709" s="1">
        <v>23</v>
      </c>
      <c r="N9709" s="1">
        <v>8</v>
      </c>
      <c r="O9709" s="1">
        <v>9</v>
      </c>
      <c r="P9709" s="1">
        <v>60</v>
      </c>
      <c r="Q9709" s="1">
        <v>29</v>
      </c>
      <c r="R9709" s="1">
        <v>189</v>
      </c>
      <c r="S9709" s="1">
        <v>109</v>
      </c>
      <c r="T9709" s="11">
        <v>10</v>
      </c>
    </row>
    <row r="9710" spans="3:20" x14ac:dyDescent="0.25">
      <c r="C9710" s="125"/>
      <c r="D9710" s="120"/>
      <c r="E9710" s="9"/>
      <c r="F9710" s="10"/>
      <c r="G9710" s="8">
        <v>100</v>
      </c>
      <c r="H9710" s="13">
        <v>20.779220779220999</v>
      </c>
      <c r="I9710" s="2">
        <v>28.571428571428999</v>
      </c>
      <c r="J9710" s="2">
        <v>6.8181818181820004</v>
      </c>
      <c r="K9710" s="2">
        <v>9.0909090909089993</v>
      </c>
      <c r="L9710" s="2">
        <v>12.987012987012999</v>
      </c>
      <c r="M9710" s="2">
        <v>7.4675324675320001</v>
      </c>
      <c r="N9710" s="2">
        <v>2.5974025974030002</v>
      </c>
      <c r="O9710" s="2">
        <v>2.922077922078</v>
      </c>
      <c r="P9710" s="2">
        <v>19.480519480519</v>
      </c>
      <c r="Q9710" s="2">
        <v>9.4155844155840001</v>
      </c>
      <c r="R9710" s="2">
        <v>61.363636363635997</v>
      </c>
      <c r="S9710" s="2">
        <v>35.389610389609999</v>
      </c>
      <c r="T9710" s="14">
        <v>3.2467532467529998</v>
      </c>
    </row>
    <row r="9711" spans="3:20" ht="37.799999999999997" x14ac:dyDescent="0.25">
      <c r="C9711" s="125"/>
      <c r="D9711" s="120"/>
      <c r="E9711" s="4" t="s">
        <v>73</v>
      </c>
      <c r="F9711" s="5"/>
      <c r="G9711" s="6">
        <v>114</v>
      </c>
      <c r="H9711" s="7">
        <v>16</v>
      </c>
      <c r="I9711" s="1">
        <v>25</v>
      </c>
      <c r="J9711" s="1">
        <v>12</v>
      </c>
      <c r="K9711" s="1">
        <v>6</v>
      </c>
      <c r="L9711" s="1">
        <v>18</v>
      </c>
      <c r="M9711" s="1">
        <v>7</v>
      </c>
      <c r="N9711" s="1">
        <v>3</v>
      </c>
      <c r="O9711" s="1">
        <v>7</v>
      </c>
      <c r="P9711" s="1">
        <v>18</v>
      </c>
      <c r="Q9711" s="1">
        <v>7</v>
      </c>
      <c r="R9711" s="1">
        <v>62</v>
      </c>
      <c r="S9711" s="1">
        <v>49</v>
      </c>
      <c r="T9711" s="11">
        <v>3</v>
      </c>
    </row>
    <row r="9712" spans="3:20" x14ac:dyDescent="0.25">
      <c r="C9712" s="125"/>
      <c r="D9712" s="120"/>
      <c r="E9712" s="9"/>
      <c r="F9712" s="10"/>
      <c r="G9712" s="8">
        <v>100</v>
      </c>
      <c r="H9712" s="13">
        <v>14.035087719298</v>
      </c>
      <c r="I9712" s="2">
        <v>21.929824561404001</v>
      </c>
      <c r="J9712" s="2">
        <v>10.526315789473999</v>
      </c>
      <c r="K9712" s="2">
        <v>5.2631578947369997</v>
      </c>
      <c r="L9712" s="2">
        <v>15.789473684211</v>
      </c>
      <c r="M9712" s="2">
        <v>6.1403508771929998</v>
      </c>
      <c r="N9712" s="2">
        <v>2.6315789473679998</v>
      </c>
      <c r="O9712" s="2">
        <v>6.1403508771929998</v>
      </c>
      <c r="P9712" s="2">
        <v>15.789473684211</v>
      </c>
      <c r="Q9712" s="2">
        <v>6.1403508771929998</v>
      </c>
      <c r="R9712" s="2">
        <v>54.385964912280997</v>
      </c>
      <c r="S9712" s="2">
        <v>42.982456140350997</v>
      </c>
      <c r="T9712" s="14">
        <v>2.6315789473679998</v>
      </c>
    </row>
    <row r="9713" spans="3:20" ht="25.2" x14ac:dyDescent="0.25">
      <c r="C9713" s="125"/>
      <c r="D9713" s="120"/>
      <c r="E9713" s="4" t="s">
        <v>74</v>
      </c>
      <c r="F9713" s="5"/>
      <c r="G9713" s="6">
        <v>96</v>
      </c>
      <c r="H9713" s="7">
        <v>11</v>
      </c>
      <c r="I9713" s="1">
        <v>30</v>
      </c>
      <c r="J9713" s="1">
        <v>9</v>
      </c>
      <c r="K9713" s="1">
        <v>7</v>
      </c>
      <c r="L9713" s="1">
        <v>8</v>
      </c>
      <c r="M9713" s="1">
        <v>6</v>
      </c>
      <c r="N9713" s="1">
        <v>3</v>
      </c>
      <c r="O9713" s="1">
        <v>3</v>
      </c>
      <c r="P9713" s="1">
        <v>12</v>
      </c>
      <c r="Q9713" s="1">
        <v>5</v>
      </c>
      <c r="R9713" s="1">
        <v>53</v>
      </c>
      <c r="S9713" s="1">
        <v>42</v>
      </c>
      <c r="T9713" s="11">
        <v>1</v>
      </c>
    </row>
    <row r="9714" spans="3:20" x14ac:dyDescent="0.25">
      <c r="C9714" s="125"/>
      <c r="D9714" s="120"/>
      <c r="E9714" s="9"/>
      <c r="F9714" s="10"/>
      <c r="G9714" s="8">
        <v>100</v>
      </c>
      <c r="H9714" s="13">
        <v>11.458333333333</v>
      </c>
      <c r="I9714" s="2">
        <v>31.25</v>
      </c>
      <c r="J9714" s="2">
        <v>9.375</v>
      </c>
      <c r="K9714" s="2">
        <v>7.291666666667</v>
      </c>
      <c r="L9714" s="2">
        <v>8.333333333333</v>
      </c>
      <c r="M9714" s="2">
        <v>6.25</v>
      </c>
      <c r="N9714" s="2">
        <v>3.125</v>
      </c>
      <c r="O9714" s="2">
        <v>3.125</v>
      </c>
      <c r="P9714" s="2">
        <v>12.5</v>
      </c>
      <c r="Q9714" s="2">
        <v>5.208333333333</v>
      </c>
      <c r="R9714" s="2">
        <v>55.208333333333002</v>
      </c>
      <c r="S9714" s="2">
        <v>43.75</v>
      </c>
      <c r="T9714" s="14">
        <v>1.041666666667</v>
      </c>
    </row>
    <row r="9715" spans="3:20" x14ac:dyDescent="0.25">
      <c r="C9715" s="125"/>
      <c r="D9715" s="120"/>
      <c r="E9715" s="4" t="s">
        <v>75</v>
      </c>
      <c r="F9715" s="5"/>
      <c r="G9715" s="6">
        <v>29</v>
      </c>
      <c r="H9715" s="7">
        <v>3</v>
      </c>
      <c r="I9715" s="1">
        <v>0</v>
      </c>
      <c r="J9715" s="1">
        <v>1</v>
      </c>
      <c r="K9715" s="1">
        <v>0</v>
      </c>
      <c r="L9715" s="1">
        <v>0</v>
      </c>
      <c r="M9715" s="1">
        <v>0</v>
      </c>
      <c r="N9715" s="1">
        <v>0</v>
      </c>
      <c r="O9715" s="1">
        <v>0</v>
      </c>
      <c r="P9715" s="1">
        <v>1</v>
      </c>
      <c r="Q9715" s="1">
        <v>4</v>
      </c>
      <c r="R9715" s="1">
        <v>9</v>
      </c>
      <c r="S9715" s="1">
        <v>16</v>
      </c>
      <c r="T9715" s="11">
        <v>4</v>
      </c>
    </row>
    <row r="9716" spans="3:20" x14ac:dyDescent="0.25">
      <c r="C9716" s="125"/>
      <c r="D9716" s="120"/>
      <c r="E9716" s="9"/>
      <c r="F9716" s="10"/>
      <c r="G9716" s="8">
        <v>100</v>
      </c>
      <c r="H9716" s="13">
        <v>10.344827586207</v>
      </c>
      <c r="I9716" s="16">
        <v>0</v>
      </c>
      <c r="J9716" s="2">
        <v>3.4482758620689999</v>
      </c>
      <c r="K9716" s="16">
        <v>0</v>
      </c>
      <c r="L9716" s="16">
        <v>0</v>
      </c>
      <c r="M9716" s="16">
        <v>0</v>
      </c>
      <c r="N9716" s="16">
        <v>0</v>
      </c>
      <c r="O9716" s="16">
        <v>0</v>
      </c>
      <c r="P9716" s="2">
        <v>3.4482758620689999</v>
      </c>
      <c r="Q9716" s="2">
        <v>13.793103448276</v>
      </c>
      <c r="R9716" s="2">
        <v>31.034482758620999</v>
      </c>
      <c r="S9716" s="2">
        <v>55.172413793102997</v>
      </c>
      <c r="T9716" s="14">
        <v>13.793103448276</v>
      </c>
    </row>
    <row r="9717" spans="3:20" x14ac:dyDescent="0.25">
      <c r="C9717" s="125"/>
      <c r="D9717" s="120"/>
      <c r="E9717" s="4" t="s">
        <v>18</v>
      </c>
      <c r="F9717" s="5"/>
      <c r="G9717" s="6">
        <v>127</v>
      </c>
      <c r="H9717" s="7">
        <v>13</v>
      </c>
      <c r="I9717" s="1">
        <v>30</v>
      </c>
      <c r="J9717" s="1">
        <v>5</v>
      </c>
      <c r="K9717" s="1">
        <v>4</v>
      </c>
      <c r="L9717" s="1">
        <v>6</v>
      </c>
      <c r="M9717" s="1">
        <v>4</v>
      </c>
      <c r="N9717" s="1">
        <v>2</v>
      </c>
      <c r="O9717" s="1">
        <v>0</v>
      </c>
      <c r="P9717" s="1">
        <v>12</v>
      </c>
      <c r="Q9717" s="1">
        <v>8</v>
      </c>
      <c r="R9717" s="1">
        <v>57</v>
      </c>
      <c r="S9717" s="1">
        <v>50</v>
      </c>
      <c r="T9717" s="11">
        <v>20</v>
      </c>
    </row>
    <row r="9718" spans="3:20" x14ac:dyDescent="0.25">
      <c r="C9718" s="125"/>
      <c r="D9718" s="120"/>
      <c r="E9718" s="9"/>
      <c r="F9718" s="10"/>
      <c r="G9718" s="8">
        <v>100</v>
      </c>
      <c r="H9718" s="13">
        <v>10.236220472441</v>
      </c>
      <c r="I9718" s="2">
        <v>23.622047244093999</v>
      </c>
      <c r="J9718" s="2">
        <v>3.9370078740159999</v>
      </c>
      <c r="K9718" s="2">
        <v>3.1496062992130001</v>
      </c>
      <c r="L9718" s="2">
        <v>4.7244094488190003</v>
      </c>
      <c r="M9718" s="2">
        <v>3.1496062992130001</v>
      </c>
      <c r="N9718" s="2">
        <v>1.574803149606</v>
      </c>
      <c r="O9718" s="16">
        <v>0</v>
      </c>
      <c r="P9718" s="2">
        <v>9.4488188976380005</v>
      </c>
      <c r="Q9718" s="2">
        <v>6.299212598425</v>
      </c>
      <c r="R9718" s="2">
        <v>44.881889763780002</v>
      </c>
      <c r="S9718" s="2">
        <v>39.370078740156998</v>
      </c>
      <c r="T9718" s="14">
        <v>15.748031496063</v>
      </c>
    </row>
    <row r="9719" spans="3:20" x14ac:dyDescent="0.25">
      <c r="C9719" s="121" t="s">
        <v>76</v>
      </c>
      <c r="D9719" s="119" t="s">
        <v>20</v>
      </c>
      <c r="E9719" s="18" t="s">
        <v>77</v>
      </c>
      <c r="F9719" s="17"/>
      <c r="G9719" s="19">
        <v>626</v>
      </c>
      <c r="H9719" s="21">
        <v>89</v>
      </c>
      <c r="I9719" s="3">
        <v>160</v>
      </c>
      <c r="J9719" s="3">
        <v>31</v>
      </c>
      <c r="K9719" s="3">
        <v>31</v>
      </c>
      <c r="L9719" s="3">
        <v>47</v>
      </c>
      <c r="M9719" s="3">
        <v>28</v>
      </c>
      <c r="N9719" s="3">
        <v>24</v>
      </c>
      <c r="O9719" s="3">
        <v>20</v>
      </c>
      <c r="P9719" s="3">
        <v>69</v>
      </c>
      <c r="Q9719" s="3">
        <v>42</v>
      </c>
      <c r="R9719" s="3">
        <v>306</v>
      </c>
      <c r="S9719" s="3">
        <v>287</v>
      </c>
      <c r="T9719" s="22">
        <v>33</v>
      </c>
    </row>
    <row r="9720" spans="3:20" x14ac:dyDescent="0.25">
      <c r="C9720" s="125"/>
      <c r="D9720" s="120"/>
      <c r="E9720" s="9"/>
      <c r="F9720" s="10"/>
      <c r="G9720" s="8">
        <v>100</v>
      </c>
      <c r="H9720" s="13">
        <v>14.217252396166</v>
      </c>
      <c r="I9720" s="2">
        <v>25.559105431310002</v>
      </c>
      <c r="J9720" s="2">
        <v>4.9520766773159997</v>
      </c>
      <c r="K9720" s="2">
        <v>4.9520766773159997</v>
      </c>
      <c r="L9720" s="2">
        <v>7.5079872204470002</v>
      </c>
      <c r="M9720" s="2">
        <v>4.472843450479</v>
      </c>
      <c r="N9720" s="2">
        <v>3.8338658146959999</v>
      </c>
      <c r="O9720" s="2">
        <v>3.1948881789139998</v>
      </c>
      <c r="P9720" s="2">
        <v>11.022364217252001</v>
      </c>
      <c r="Q9720" s="2">
        <v>6.7092651757189996</v>
      </c>
      <c r="R9720" s="2">
        <v>48.881789137379997</v>
      </c>
      <c r="S9720" s="2">
        <v>45.846645367412002</v>
      </c>
      <c r="T9720" s="14">
        <v>5.2715654952079998</v>
      </c>
    </row>
    <row r="9721" spans="3:20" x14ac:dyDescent="0.25">
      <c r="C9721" s="125"/>
      <c r="D9721" s="120"/>
      <c r="E9721" s="4" t="s">
        <v>78</v>
      </c>
      <c r="F9721" s="5"/>
      <c r="G9721" s="6">
        <v>975</v>
      </c>
      <c r="H9721" s="7">
        <v>155</v>
      </c>
      <c r="I9721" s="1">
        <v>251</v>
      </c>
      <c r="J9721" s="1">
        <v>60</v>
      </c>
      <c r="K9721" s="1">
        <v>39</v>
      </c>
      <c r="L9721" s="1">
        <v>76</v>
      </c>
      <c r="M9721" s="1">
        <v>41</v>
      </c>
      <c r="N9721" s="1">
        <v>21</v>
      </c>
      <c r="O9721" s="1">
        <v>24</v>
      </c>
      <c r="P9721" s="1">
        <v>125</v>
      </c>
      <c r="Q9721" s="1">
        <v>69</v>
      </c>
      <c r="R9721" s="1">
        <v>491</v>
      </c>
      <c r="S9721" s="1">
        <v>431</v>
      </c>
      <c r="T9721" s="11">
        <v>53</v>
      </c>
    </row>
    <row r="9722" spans="3:20" x14ac:dyDescent="0.25">
      <c r="C9722" s="125"/>
      <c r="D9722" s="120"/>
      <c r="E9722" s="9"/>
      <c r="F9722" s="10"/>
      <c r="G9722" s="8">
        <v>100</v>
      </c>
      <c r="H9722" s="13">
        <v>15.897435897436001</v>
      </c>
      <c r="I9722" s="2">
        <v>25.74358974359</v>
      </c>
      <c r="J9722" s="2">
        <v>6.1538461538459996</v>
      </c>
      <c r="K9722" s="2">
        <v>4</v>
      </c>
      <c r="L9722" s="2">
        <v>7.7948717948719999</v>
      </c>
      <c r="M9722" s="2">
        <v>4.2051282051280001</v>
      </c>
      <c r="N9722" s="2">
        <v>2.1538461538460001</v>
      </c>
      <c r="O9722" s="2">
        <v>2.4615384615379998</v>
      </c>
      <c r="P9722" s="2">
        <v>12.820512820513001</v>
      </c>
      <c r="Q9722" s="2">
        <v>7.0769230769230003</v>
      </c>
      <c r="R9722" s="2">
        <v>50.358974358974002</v>
      </c>
      <c r="S9722" s="2">
        <v>44.205128205127998</v>
      </c>
      <c r="T9722" s="14">
        <v>5.435897435897</v>
      </c>
    </row>
    <row r="9723" spans="3:20" x14ac:dyDescent="0.25">
      <c r="C9723" s="125"/>
      <c r="D9723" s="120"/>
      <c r="E9723" s="4" t="s">
        <v>79</v>
      </c>
      <c r="F9723" s="5"/>
      <c r="G9723" s="6">
        <v>589</v>
      </c>
      <c r="H9723" s="7">
        <v>87</v>
      </c>
      <c r="I9723" s="1">
        <v>151</v>
      </c>
      <c r="J9723" s="1">
        <v>52</v>
      </c>
      <c r="K9723" s="1">
        <v>35</v>
      </c>
      <c r="L9723" s="1">
        <v>70</v>
      </c>
      <c r="M9723" s="1">
        <v>32</v>
      </c>
      <c r="N9723" s="1">
        <v>16</v>
      </c>
      <c r="O9723" s="1">
        <v>18</v>
      </c>
      <c r="P9723" s="1">
        <v>86</v>
      </c>
      <c r="Q9723" s="1">
        <v>26</v>
      </c>
      <c r="R9723" s="1">
        <v>329</v>
      </c>
      <c r="S9723" s="1">
        <v>232</v>
      </c>
      <c r="T9723" s="11">
        <v>28</v>
      </c>
    </row>
    <row r="9724" spans="3:20" x14ac:dyDescent="0.25">
      <c r="C9724" s="125"/>
      <c r="D9724" s="120"/>
      <c r="E9724" s="9"/>
      <c r="F9724" s="10"/>
      <c r="G9724" s="8">
        <v>100</v>
      </c>
      <c r="H9724" s="13">
        <v>14.770797962649</v>
      </c>
      <c r="I9724" s="2">
        <v>25.636672325976001</v>
      </c>
      <c r="J9724" s="2">
        <v>8.8285229202039996</v>
      </c>
      <c r="K9724" s="2">
        <v>5.9422750424449999</v>
      </c>
      <c r="L9724" s="2">
        <v>11.88455008489</v>
      </c>
      <c r="M9724" s="2">
        <v>5.4329371816640002</v>
      </c>
      <c r="N9724" s="2">
        <v>2.7164685908320001</v>
      </c>
      <c r="O9724" s="2">
        <v>3.0560271646860002</v>
      </c>
      <c r="P9724" s="2">
        <v>14.601018675722001</v>
      </c>
      <c r="Q9724" s="2">
        <v>4.4142614601019998</v>
      </c>
      <c r="R9724" s="2">
        <v>55.857385398981002</v>
      </c>
      <c r="S9724" s="2">
        <v>39.388794567063002</v>
      </c>
      <c r="T9724" s="14">
        <v>4.7538200339559999</v>
      </c>
    </row>
    <row r="9725" spans="3:20" x14ac:dyDescent="0.25">
      <c r="C9725" s="125"/>
      <c r="D9725" s="120"/>
      <c r="E9725" s="4" t="s">
        <v>80</v>
      </c>
      <c r="F9725" s="5"/>
      <c r="G9725" s="6">
        <v>224</v>
      </c>
      <c r="H9725" s="7">
        <v>29</v>
      </c>
      <c r="I9725" s="1">
        <v>61</v>
      </c>
      <c r="J9725" s="1">
        <v>17</v>
      </c>
      <c r="K9725" s="1">
        <v>7</v>
      </c>
      <c r="L9725" s="1">
        <v>24</v>
      </c>
      <c r="M9725" s="1">
        <v>12</v>
      </c>
      <c r="N9725" s="1">
        <v>7</v>
      </c>
      <c r="O9725" s="1">
        <v>2</v>
      </c>
      <c r="P9725" s="1">
        <v>29</v>
      </c>
      <c r="Q9725" s="1">
        <v>16</v>
      </c>
      <c r="R9725" s="1">
        <v>119</v>
      </c>
      <c r="S9725" s="1">
        <v>92</v>
      </c>
      <c r="T9725" s="11">
        <v>13</v>
      </c>
    </row>
    <row r="9726" spans="3:20" x14ac:dyDescent="0.25">
      <c r="C9726" s="125"/>
      <c r="D9726" s="120"/>
      <c r="E9726" s="9"/>
      <c r="F9726" s="10"/>
      <c r="G9726" s="8">
        <v>100</v>
      </c>
      <c r="H9726" s="13">
        <v>12.946428571428999</v>
      </c>
      <c r="I9726" s="2">
        <v>27.232142857143</v>
      </c>
      <c r="J9726" s="2">
        <v>7.5892857142860004</v>
      </c>
      <c r="K9726" s="2">
        <v>3.125</v>
      </c>
      <c r="L9726" s="2">
        <v>10.714285714286</v>
      </c>
      <c r="M9726" s="2">
        <v>5.3571428571429998</v>
      </c>
      <c r="N9726" s="2">
        <v>3.125</v>
      </c>
      <c r="O9726" s="2">
        <v>0.89285714285700002</v>
      </c>
      <c r="P9726" s="2">
        <v>12.946428571428999</v>
      </c>
      <c r="Q9726" s="2">
        <v>7.1428571428570002</v>
      </c>
      <c r="R9726" s="2">
        <v>53.125</v>
      </c>
      <c r="S9726" s="2">
        <v>41.071428571429003</v>
      </c>
      <c r="T9726" s="14">
        <v>5.8035714285709998</v>
      </c>
    </row>
    <row r="9727" spans="3:20" x14ac:dyDescent="0.25">
      <c r="C9727" s="121" t="s">
        <v>81</v>
      </c>
      <c r="D9727" s="119" t="s">
        <v>20</v>
      </c>
      <c r="E9727" s="18" t="s">
        <v>82</v>
      </c>
      <c r="F9727" s="17"/>
      <c r="G9727" s="19">
        <v>300</v>
      </c>
      <c r="H9727" s="21">
        <v>44</v>
      </c>
      <c r="I9727" s="3">
        <v>67</v>
      </c>
      <c r="J9727" s="3">
        <v>21</v>
      </c>
      <c r="K9727" s="3">
        <v>9</v>
      </c>
      <c r="L9727" s="3">
        <v>28</v>
      </c>
      <c r="M9727" s="3">
        <v>13</v>
      </c>
      <c r="N9727" s="3">
        <v>11</v>
      </c>
      <c r="O9727" s="3">
        <v>10</v>
      </c>
      <c r="P9727" s="3">
        <v>37</v>
      </c>
      <c r="Q9727" s="3">
        <v>22</v>
      </c>
      <c r="R9727" s="3">
        <v>151</v>
      </c>
      <c r="S9727" s="3">
        <v>136</v>
      </c>
      <c r="T9727" s="22">
        <v>13</v>
      </c>
    </row>
    <row r="9728" spans="3:20" x14ac:dyDescent="0.25">
      <c r="C9728" s="125"/>
      <c r="D9728" s="120"/>
      <c r="E9728" s="9"/>
      <c r="F9728" s="10"/>
      <c r="G9728" s="8">
        <v>100</v>
      </c>
      <c r="H9728" s="13">
        <v>14.666666666667</v>
      </c>
      <c r="I9728" s="2">
        <v>22.333333333333002</v>
      </c>
      <c r="J9728" s="2">
        <v>7</v>
      </c>
      <c r="K9728" s="2">
        <v>3</v>
      </c>
      <c r="L9728" s="2">
        <v>9.333333333333</v>
      </c>
      <c r="M9728" s="2">
        <v>4.333333333333</v>
      </c>
      <c r="N9728" s="2">
        <v>3.666666666667</v>
      </c>
      <c r="O9728" s="2">
        <v>3.333333333333</v>
      </c>
      <c r="P9728" s="2">
        <v>12.333333333333</v>
      </c>
      <c r="Q9728" s="2">
        <v>7.333333333333</v>
      </c>
      <c r="R9728" s="2">
        <v>50.333333333333002</v>
      </c>
      <c r="S9728" s="2">
        <v>45.333333333333002</v>
      </c>
      <c r="T9728" s="14">
        <v>4.333333333333</v>
      </c>
    </row>
    <row r="9729" spans="3:20" x14ac:dyDescent="0.25">
      <c r="C9729" s="125"/>
      <c r="D9729" s="120"/>
      <c r="E9729" s="4" t="s">
        <v>83</v>
      </c>
      <c r="F9729" s="5"/>
      <c r="G9729" s="6">
        <v>722</v>
      </c>
      <c r="H9729" s="7">
        <v>92</v>
      </c>
      <c r="I9729" s="1">
        <v>183</v>
      </c>
      <c r="J9729" s="1">
        <v>45</v>
      </c>
      <c r="K9729" s="1">
        <v>30</v>
      </c>
      <c r="L9729" s="1">
        <v>50</v>
      </c>
      <c r="M9729" s="1">
        <v>34</v>
      </c>
      <c r="N9729" s="1">
        <v>13</v>
      </c>
      <c r="O9729" s="1">
        <v>18</v>
      </c>
      <c r="P9729" s="1">
        <v>74</v>
      </c>
      <c r="Q9729" s="1">
        <v>43</v>
      </c>
      <c r="R9729" s="1">
        <v>347</v>
      </c>
      <c r="S9729" s="1">
        <v>332</v>
      </c>
      <c r="T9729" s="11">
        <v>43</v>
      </c>
    </row>
    <row r="9730" spans="3:20" x14ac:dyDescent="0.25">
      <c r="C9730" s="125"/>
      <c r="D9730" s="120"/>
      <c r="E9730" s="9"/>
      <c r="F9730" s="10"/>
      <c r="G9730" s="8">
        <v>100</v>
      </c>
      <c r="H9730" s="13">
        <v>12.742382271467999</v>
      </c>
      <c r="I9730" s="2">
        <v>25.346260387811999</v>
      </c>
      <c r="J9730" s="2">
        <v>6.2326869806090004</v>
      </c>
      <c r="K9730" s="2">
        <v>4.1551246537399997</v>
      </c>
      <c r="L9730" s="2">
        <v>6.9252077562330001</v>
      </c>
      <c r="M9730" s="2">
        <v>4.7091412742380001</v>
      </c>
      <c r="N9730" s="2">
        <v>1.80055401662</v>
      </c>
      <c r="O9730" s="2">
        <v>2.4930747922440002</v>
      </c>
      <c r="P9730" s="2">
        <v>10.249307479224001</v>
      </c>
      <c r="Q9730" s="2">
        <v>5.9556786703600002</v>
      </c>
      <c r="R9730" s="2">
        <v>48.060941828254997</v>
      </c>
      <c r="S9730" s="2">
        <v>45.983379501385002</v>
      </c>
      <c r="T9730" s="14">
        <v>5.9556786703600002</v>
      </c>
    </row>
    <row r="9731" spans="3:20" x14ac:dyDescent="0.25">
      <c r="C9731" s="125"/>
      <c r="D9731" s="120"/>
      <c r="E9731" s="4" t="s">
        <v>84</v>
      </c>
      <c r="F9731" s="5"/>
      <c r="G9731" s="6">
        <v>483</v>
      </c>
      <c r="H9731" s="7">
        <v>81</v>
      </c>
      <c r="I9731" s="1">
        <v>137</v>
      </c>
      <c r="J9731" s="1">
        <v>39</v>
      </c>
      <c r="K9731" s="1">
        <v>27</v>
      </c>
      <c r="L9731" s="1">
        <v>52</v>
      </c>
      <c r="M9731" s="1">
        <v>23</v>
      </c>
      <c r="N9731" s="1">
        <v>15</v>
      </c>
      <c r="O9731" s="1">
        <v>10</v>
      </c>
      <c r="P9731" s="1">
        <v>85</v>
      </c>
      <c r="Q9731" s="1">
        <v>33</v>
      </c>
      <c r="R9731" s="1">
        <v>278</v>
      </c>
      <c r="S9731" s="1">
        <v>189</v>
      </c>
      <c r="T9731" s="11">
        <v>16</v>
      </c>
    </row>
    <row r="9732" spans="3:20" x14ac:dyDescent="0.25">
      <c r="C9732" s="125"/>
      <c r="D9732" s="120"/>
      <c r="E9732" s="9"/>
      <c r="F9732" s="10"/>
      <c r="G9732" s="8">
        <v>100</v>
      </c>
      <c r="H9732" s="13">
        <v>16.770186335403999</v>
      </c>
      <c r="I9732" s="2">
        <v>28.364389233954</v>
      </c>
      <c r="J9732" s="2">
        <v>8.074534161491</v>
      </c>
      <c r="K9732" s="2">
        <v>5.5900621118010001</v>
      </c>
      <c r="L9732" s="2">
        <v>10.766045548654001</v>
      </c>
      <c r="M9732" s="2">
        <v>4.7619047619049999</v>
      </c>
      <c r="N9732" s="2">
        <v>3.1055900621119998</v>
      </c>
      <c r="O9732" s="2">
        <v>2.0703933747410002</v>
      </c>
      <c r="P9732" s="2">
        <v>17.598343685300001</v>
      </c>
      <c r="Q9732" s="2">
        <v>6.8322981366460001</v>
      </c>
      <c r="R9732" s="2">
        <v>57.556935817804998</v>
      </c>
      <c r="S9732" s="2">
        <v>39.130434782609001</v>
      </c>
      <c r="T9732" s="14">
        <v>3.3126293995860001</v>
      </c>
    </row>
    <row r="9733" spans="3:20" x14ac:dyDescent="0.25">
      <c r="C9733" s="125"/>
      <c r="D9733" s="120"/>
      <c r="E9733" s="4" t="s">
        <v>85</v>
      </c>
      <c r="F9733" s="5"/>
      <c r="G9733" s="6">
        <v>395</v>
      </c>
      <c r="H9733" s="7">
        <v>73</v>
      </c>
      <c r="I9733" s="1">
        <v>104</v>
      </c>
      <c r="J9733" s="1">
        <v>25</v>
      </c>
      <c r="K9733" s="1">
        <v>16</v>
      </c>
      <c r="L9733" s="1">
        <v>34</v>
      </c>
      <c r="M9733" s="1">
        <v>16</v>
      </c>
      <c r="N9733" s="1">
        <v>11</v>
      </c>
      <c r="O9733" s="1">
        <v>11</v>
      </c>
      <c r="P9733" s="1">
        <v>40</v>
      </c>
      <c r="Q9733" s="1">
        <v>27</v>
      </c>
      <c r="R9733" s="1">
        <v>206</v>
      </c>
      <c r="S9733" s="1">
        <v>171</v>
      </c>
      <c r="T9733" s="11">
        <v>18</v>
      </c>
    </row>
    <row r="9734" spans="3:20" x14ac:dyDescent="0.25">
      <c r="C9734" s="125"/>
      <c r="D9734" s="120"/>
      <c r="E9734" s="9"/>
      <c r="F9734" s="10"/>
      <c r="G9734" s="8">
        <v>100</v>
      </c>
      <c r="H9734" s="13">
        <v>18.481012658228</v>
      </c>
      <c r="I9734" s="2">
        <v>26.329113924051001</v>
      </c>
      <c r="J9734" s="2">
        <v>6.3291139240509997</v>
      </c>
      <c r="K9734" s="2">
        <v>4.0506329113920003</v>
      </c>
      <c r="L9734" s="2">
        <v>8.6075949367090008</v>
      </c>
      <c r="M9734" s="2">
        <v>4.0506329113920003</v>
      </c>
      <c r="N9734" s="2">
        <v>2.7848101265819998</v>
      </c>
      <c r="O9734" s="2">
        <v>2.7848101265819998</v>
      </c>
      <c r="P9734" s="2">
        <v>10.126582278480999</v>
      </c>
      <c r="Q9734" s="2">
        <v>6.8354430379749997</v>
      </c>
      <c r="R9734" s="2">
        <v>52.151898734177003</v>
      </c>
      <c r="S9734" s="2">
        <v>43.291139240505998</v>
      </c>
      <c r="T9734" s="14">
        <v>4.5569620253160004</v>
      </c>
    </row>
    <row r="9735" spans="3:20" x14ac:dyDescent="0.25">
      <c r="C9735" s="125"/>
      <c r="D9735" s="120"/>
      <c r="E9735" s="4" t="s">
        <v>86</v>
      </c>
      <c r="F9735" s="5"/>
      <c r="G9735" s="6">
        <v>236</v>
      </c>
      <c r="H9735" s="7">
        <v>37</v>
      </c>
      <c r="I9735" s="1">
        <v>55</v>
      </c>
      <c r="J9735" s="1">
        <v>11</v>
      </c>
      <c r="K9735" s="1">
        <v>14</v>
      </c>
      <c r="L9735" s="1">
        <v>23</v>
      </c>
      <c r="M9735" s="1">
        <v>12</v>
      </c>
      <c r="N9735" s="1">
        <v>9</v>
      </c>
      <c r="O9735" s="1">
        <v>6</v>
      </c>
      <c r="P9735" s="1">
        <v>39</v>
      </c>
      <c r="Q9735" s="1">
        <v>15</v>
      </c>
      <c r="R9735" s="1">
        <v>116</v>
      </c>
      <c r="S9735" s="1">
        <v>106</v>
      </c>
      <c r="T9735" s="11">
        <v>14</v>
      </c>
    </row>
    <row r="9736" spans="3:20" x14ac:dyDescent="0.25">
      <c r="C9736" s="125"/>
      <c r="D9736" s="120"/>
      <c r="E9736" s="9"/>
      <c r="F9736" s="10"/>
      <c r="G9736" s="8">
        <v>100</v>
      </c>
      <c r="H9736" s="13">
        <v>15.677966101695</v>
      </c>
      <c r="I9736" s="2">
        <v>23.305084745763001</v>
      </c>
      <c r="J9736" s="2">
        <v>4.6610169491529998</v>
      </c>
      <c r="K9736" s="2">
        <v>5.9322033898309998</v>
      </c>
      <c r="L9736" s="2">
        <v>9.7457627118639998</v>
      </c>
      <c r="M9736" s="2">
        <v>5.0847457627120001</v>
      </c>
      <c r="N9736" s="2">
        <v>3.8135593220340001</v>
      </c>
      <c r="O9736" s="2">
        <v>2.542372881356</v>
      </c>
      <c r="P9736" s="2">
        <v>16.525423728814001</v>
      </c>
      <c r="Q9736" s="2">
        <v>6.3559322033900001</v>
      </c>
      <c r="R9736" s="2">
        <v>49.152542372881001</v>
      </c>
      <c r="S9736" s="2">
        <v>44.915254237288003</v>
      </c>
      <c r="T9736" s="14">
        <v>5.9322033898309998</v>
      </c>
    </row>
    <row r="9737" spans="3:20" x14ac:dyDescent="0.25">
      <c r="C9737" s="125"/>
      <c r="D9737" s="120"/>
      <c r="E9737" s="4" t="s">
        <v>87</v>
      </c>
      <c r="F9737" s="5"/>
      <c r="G9737" s="6">
        <v>278</v>
      </c>
      <c r="H9737" s="7">
        <v>33</v>
      </c>
      <c r="I9737" s="1">
        <v>77</v>
      </c>
      <c r="J9737" s="1">
        <v>19</v>
      </c>
      <c r="K9737" s="1">
        <v>16</v>
      </c>
      <c r="L9737" s="1">
        <v>30</v>
      </c>
      <c r="M9737" s="1">
        <v>15</v>
      </c>
      <c r="N9737" s="1">
        <v>9</v>
      </c>
      <c r="O9737" s="1">
        <v>9</v>
      </c>
      <c r="P9737" s="1">
        <v>34</v>
      </c>
      <c r="Q9737" s="1">
        <v>13</v>
      </c>
      <c r="R9737" s="1">
        <v>147</v>
      </c>
      <c r="S9737" s="1">
        <v>108</v>
      </c>
      <c r="T9737" s="11">
        <v>23</v>
      </c>
    </row>
    <row r="9738" spans="3:20" x14ac:dyDescent="0.25">
      <c r="C9738" s="125"/>
      <c r="D9738" s="120"/>
      <c r="E9738" s="9"/>
      <c r="F9738" s="10"/>
      <c r="G9738" s="8">
        <v>100</v>
      </c>
      <c r="H9738" s="13">
        <v>11.870503597121999</v>
      </c>
      <c r="I9738" s="2">
        <v>27.697841726619</v>
      </c>
      <c r="J9738" s="2">
        <v>6.8345323741010002</v>
      </c>
      <c r="K9738" s="2">
        <v>5.755395683453</v>
      </c>
      <c r="L9738" s="2">
        <v>10.791366906475</v>
      </c>
      <c r="M9738" s="2">
        <v>5.3956834532369999</v>
      </c>
      <c r="N9738" s="2">
        <v>3.237410071942</v>
      </c>
      <c r="O9738" s="2">
        <v>3.237410071942</v>
      </c>
      <c r="P9738" s="2">
        <v>12.230215827338</v>
      </c>
      <c r="Q9738" s="2">
        <v>4.6762589928059999</v>
      </c>
      <c r="R9738" s="2">
        <v>52.877697841726999</v>
      </c>
      <c r="S9738" s="2">
        <v>38.848920863308997</v>
      </c>
      <c r="T9738" s="14">
        <v>8.2733812949640004</v>
      </c>
    </row>
    <row r="9739" spans="3:20" x14ac:dyDescent="0.25">
      <c r="C9739" s="121" t="s">
        <v>88</v>
      </c>
      <c r="D9739" s="119" t="s">
        <v>20</v>
      </c>
      <c r="E9739" s="18" t="s">
        <v>89</v>
      </c>
      <c r="F9739" s="17"/>
      <c r="G9739" s="19">
        <v>110</v>
      </c>
      <c r="H9739" s="21">
        <v>15</v>
      </c>
      <c r="I9739" s="3">
        <v>29</v>
      </c>
      <c r="J9739" s="3">
        <v>7</v>
      </c>
      <c r="K9739" s="3">
        <v>6</v>
      </c>
      <c r="L9739" s="3">
        <v>5</v>
      </c>
      <c r="M9739" s="3">
        <v>3</v>
      </c>
      <c r="N9739" s="3">
        <v>2</v>
      </c>
      <c r="O9739" s="3">
        <v>1</v>
      </c>
      <c r="P9739" s="3">
        <v>16</v>
      </c>
      <c r="Q9739" s="3">
        <v>11</v>
      </c>
      <c r="R9739" s="3">
        <v>59</v>
      </c>
      <c r="S9739" s="3">
        <v>46</v>
      </c>
      <c r="T9739" s="22">
        <v>5</v>
      </c>
    </row>
    <row r="9740" spans="3:20" x14ac:dyDescent="0.25">
      <c r="C9740" s="122"/>
      <c r="D9740" s="120"/>
      <c r="E9740" s="9"/>
      <c r="F9740" s="10"/>
      <c r="G9740" s="8">
        <v>100</v>
      </c>
      <c r="H9740" s="13">
        <v>13.636363636364001</v>
      </c>
      <c r="I9740" s="2">
        <v>26.363636363636001</v>
      </c>
      <c r="J9740" s="2">
        <v>6.363636363636</v>
      </c>
      <c r="K9740" s="2">
        <v>5.4545454545450003</v>
      </c>
      <c r="L9740" s="2">
        <v>4.5454545454549997</v>
      </c>
      <c r="M9740" s="2">
        <v>2.7272727272730002</v>
      </c>
      <c r="N9740" s="2">
        <v>1.818181818182</v>
      </c>
      <c r="O9740" s="2">
        <v>0.90909090909099999</v>
      </c>
      <c r="P9740" s="2">
        <v>14.545454545455</v>
      </c>
      <c r="Q9740" s="2">
        <v>10</v>
      </c>
      <c r="R9740" s="2">
        <v>53.636363636364003</v>
      </c>
      <c r="S9740" s="2">
        <v>41.818181818181998</v>
      </c>
      <c r="T9740" s="14">
        <v>4.5454545454549997</v>
      </c>
    </row>
    <row r="9741" spans="3:20" x14ac:dyDescent="0.25">
      <c r="C9741" s="122"/>
      <c r="D9741" s="120"/>
      <c r="E9741" s="4" t="s">
        <v>90</v>
      </c>
      <c r="F9741" s="5"/>
      <c r="G9741" s="6">
        <v>190</v>
      </c>
      <c r="H9741" s="7">
        <v>29</v>
      </c>
      <c r="I9741" s="1">
        <v>38</v>
      </c>
      <c r="J9741" s="1">
        <v>14</v>
      </c>
      <c r="K9741" s="1">
        <v>3</v>
      </c>
      <c r="L9741" s="1">
        <v>23</v>
      </c>
      <c r="M9741" s="1">
        <v>10</v>
      </c>
      <c r="N9741" s="1">
        <v>9</v>
      </c>
      <c r="O9741" s="1">
        <v>9</v>
      </c>
      <c r="P9741" s="1">
        <v>21</v>
      </c>
      <c r="Q9741" s="1">
        <v>11</v>
      </c>
      <c r="R9741" s="1">
        <v>92</v>
      </c>
      <c r="S9741" s="1">
        <v>90</v>
      </c>
      <c r="T9741" s="11">
        <v>8</v>
      </c>
    </row>
    <row r="9742" spans="3:20" x14ac:dyDescent="0.25">
      <c r="C9742" s="122"/>
      <c r="D9742" s="120"/>
      <c r="E9742" s="9"/>
      <c r="F9742" s="10"/>
      <c r="G9742" s="8">
        <v>100</v>
      </c>
      <c r="H9742" s="13">
        <v>15.263157894737001</v>
      </c>
      <c r="I9742" s="2">
        <v>20</v>
      </c>
      <c r="J9742" s="2">
        <v>7.3684210526319998</v>
      </c>
      <c r="K9742" s="2">
        <v>1.578947368421</v>
      </c>
      <c r="L9742" s="2">
        <v>12.105263157894999</v>
      </c>
      <c r="M9742" s="2">
        <v>5.2631578947369997</v>
      </c>
      <c r="N9742" s="2">
        <v>4.7368421052630003</v>
      </c>
      <c r="O9742" s="2">
        <v>4.7368421052630003</v>
      </c>
      <c r="P9742" s="2">
        <v>11.052631578947</v>
      </c>
      <c r="Q9742" s="2">
        <v>5.7894736842109999</v>
      </c>
      <c r="R9742" s="2">
        <v>48.421052631579002</v>
      </c>
      <c r="S9742" s="2">
        <v>47.368421052632002</v>
      </c>
      <c r="T9742" s="14">
        <v>4.2105263157890001</v>
      </c>
    </row>
    <row r="9743" spans="3:20" x14ac:dyDescent="0.25">
      <c r="C9743" s="122"/>
      <c r="D9743" s="120"/>
      <c r="E9743" s="4" t="s">
        <v>83</v>
      </c>
      <c r="F9743" s="5"/>
      <c r="G9743" s="6">
        <v>722</v>
      </c>
      <c r="H9743" s="7">
        <v>92</v>
      </c>
      <c r="I9743" s="1">
        <v>183</v>
      </c>
      <c r="J9743" s="1">
        <v>45</v>
      </c>
      <c r="K9743" s="1">
        <v>30</v>
      </c>
      <c r="L9743" s="1">
        <v>50</v>
      </c>
      <c r="M9743" s="1">
        <v>34</v>
      </c>
      <c r="N9743" s="1">
        <v>13</v>
      </c>
      <c r="O9743" s="1">
        <v>18</v>
      </c>
      <c r="P9743" s="1">
        <v>74</v>
      </c>
      <c r="Q9743" s="1">
        <v>43</v>
      </c>
      <c r="R9743" s="1">
        <v>347</v>
      </c>
      <c r="S9743" s="1">
        <v>332</v>
      </c>
      <c r="T9743" s="11">
        <v>43</v>
      </c>
    </row>
    <row r="9744" spans="3:20" x14ac:dyDescent="0.25">
      <c r="C9744" s="122"/>
      <c r="D9744" s="120"/>
      <c r="E9744" s="9"/>
      <c r="F9744" s="10"/>
      <c r="G9744" s="8">
        <v>100</v>
      </c>
      <c r="H9744" s="13">
        <v>12.742382271467999</v>
      </c>
      <c r="I9744" s="2">
        <v>25.346260387811999</v>
      </c>
      <c r="J9744" s="2">
        <v>6.2326869806090004</v>
      </c>
      <c r="K9744" s="2">
        <v>4.1551246537399997</v>
      </c>
      <c r="L9744" s="2">
        <v>6.9252077562330001</v>
      </c>
      <c r="M9744" s="2">
        <v>4.7091412742380001</v>
      </c>
      <c r="N9744" s="2">
        <v>1.80055401662</v>
      </c>
      <c r="O9744" s="2">
        <v>2.4930747922440002</v>
      </c>
      <c r="P9744" s="2">
        <v>10.249307479224001</v>
      </c>
      <c r="Q9744" s="2">
        <v>5.9556786703600002</v>
      </c>
      <c r="R9744" s="2">
        <v>48.060941828254997</v>
      </c>
      <c r="S9744" s="2">
        <v>45.983379501385002</v>
      </c>
      <c r="T9744" s="14">
        <v>5.9556786703600002</v>
      </c>
    </row>
    <row r="9745" spans="2:20" x14ac:dyDescent="0.25">
      <c r="C9745" s="122"/>
      <c r="D9745" s="120"/>
      <c r="E9745" s="4" t="s">
        <v>91</v>
      </c>
      <c r="F9745" s="5"/>
      <c r="G9745" s="6">
        <v>117</v>
      </c>
      <c r="H9745" s="7">
        <v>16</v>
      </c>
      <c r="I9745" s="1">
        <v>30</v>
      </c>
      <c r="J9745" s="1">
        <v>13</v>
      </c>
      <c r="K9745" s="1">
        <v>9</v>
      </c>
      <c r="L9745" s="1">
        <v>19</v>
      </c>
      <c r="M9745" s="1">
        <v>7</v>
      </c>
      <c r="N9745" s="1">
        <v>5</v>
      </c>
      <c r="O9745" s="1">
        <v>3</v>
      </c>
      <c r="P9745" s="1">
        <v>26</v>
      </c>
      <c r="Q9745" s="1">
        <v>6</v>
      </c>
      <c r="R9745" s="1">
        <v>71</v>
      </c>
      <c r="S9745" s="1">
        <v>40</v>
      </c>
      <c r="T9745" s="11">
        <v>6</v>
      </c>
    </row>
    <row r="9746" spans="2:20" x14ac:dyDescent="0.25">
      <c r="C9746" s="122"/>
      <c r="D9746" s="120"/>
      <c r="E9746" s="9"/>
      <c r="F9746" s="10"/>
      <c r="G9746" s="8">
        <v>100</v>
      </c>
      <c r="H9746" s="13">
        <v>13.675213675214</v>
      </c>
      <c r="I9746" s="2">
        <v>25.641025641026001</v>
      </c>
      <c r="J9746" s="2">
        <v>11.111111111111001</v>
      </c>
      <c r="K9746" s="2">
        <v>7.6923076923079998</v>
      </c>
      <c r="L9746" s="2">
        <v>16.239316239316</v>
      </c>
      <c r="M9746" s="2">
        <v>5.9829059829059998</v>
      </c>
      <c r="N9746" s="2">
        <v>4.2735042735039999</v>
      </c>
      <c r="O9746" s="2">
        <v>2.564102564103</v>
      </c>
      <c r="P9746" s="2">
        <v>22.222222222222001</v>
      </c>
      <c r="Q9746" s="2">
        <v>5.1282051282049999</v>
      </c>
      <c r="R9746" s="2">
        <v>60.683760683761001</v>
      </c>
      <c r="S9746" s="2">
        <v>34.188034188034003</v>
      </c>
      <c r="T9746" s="14">
        <v>5.1282051282049999</v>
      </c>
    </row>
    <row r="9747" spans="2:20" x14ac:dyDescent="0.25">
      <c r="C9747" s="122"/>
      <c r="D9747" s="120"/>
      <c r="E9747" s="4" t="s">
        <v>92</v>
      </c>
      <c r="F9747" s="5"/>
      <c r="G9747" s="6">
        <v>123</v>
      </c>
      <c r="H9747" s="7">
        <v>24</v>
      </c>
      <c r="I9747" s="1">
        <v>40</v>
      </c>
      <c r="J9747" s="1">
        <v>9</v>
      </c>
      <c r="K9747" s="1">
        <v>8</v>
      </c>
      <c r="L9747" s="1">
        <v>14</v>
      </c>
      <c r="M9747" s="1">
        <v>5</v>
      </c>
      <c r="N9747" s="1">
        <v>3</v>
      </c>
      <c r="O9747" s="1">
        <v>1</v>
      </c>
      <c r="P9747" s="1">
        <v>18</v>
      </c>
      <c r="Q9747" s="1">
        <v>9</v>
      </c>
      <c r="R9747" s="1">
        <v>77</v>
      </c>
      <c r="S9747" s="1">
        <v>41</v>
      </c>
      <c r="T9747" s="11">
        <v>5</v>
      </c>
    </row>
    <row r="9748" spans="2:20" x14ac:dyDescent="0.25">
      <c r="C9748" s="122"/>
      <c r="D9748" s="120"/>
      <c r="E9748" s="9"/>
      <c r="F9748" s="10"/>
      <c r="G9748" s="8">
        <v>100</v>
      </c>
      <c r="H9748" s="13">
        <v>19.512195121950999</v>
      </c>
      <c r="I9748" s="2">
        <v>32.520325203252</v>
      </c>
      <c r="J9748" s="2">
        <v>7.3170731707319998</v>
      </c>
      <c r="K9748" s="2">
        <v>6.5040650406499996</v>
      </c>
      <c r="L9748" s="2">
        <v>11.382113821138001</v>
      </c>
      <c r="M9748" s="2">
        <v>4.065040650407</v>
      </c>
      <c r="N9748" s="2">
        <v>2.4390243902440001</v>
      </c>
      <c r="O9748" s="2">
        <v>0.81300813008100004</v>
      </c>
      <c r="P9748" s="2">
        <v>14.634146341463</v>
      </c>
      <c r="Q9748" s="2">
        <v>7.3170731707319998</v>
      </c>
      <c r="R9748" s="2">
        <v>62.601626016259999</v>
      </c>
      <c r="S9748" s="2">
        <v>33.333333333333002</v>
      </c>
      <c r="T9748" s="14">
        <v>4.065040650407</v>
      </c>
    </row>
    <row r="9749" spans="2:20" x14ac:dyDescent="0.25">
      <c r="C9749" s="122"/>
      <c r="D9749" s="120"/>
      <c r="E9749" s="4" t="s">
        <v>93</v>
      </c>
      <c r="F9749" s="5"/>
      <c r="G9749" s="6">
        <v>243</v>
      </c>
      <c r="H9749" s="7">
        <v>41</v>
      </c>
      <c r="I9749" s="1">
        <v>67</v>
      </c>
      <c r="J9749" s="1">
        <v>17</v>
      </c>
      <c r="K9749" s="1">
        <v>10</v>
      </c>
      <c r="L9749" s="1">
        <v>19</v>
      </c>
      <c r="M9749" s="1">
        <v>11</v>
      </c>
      <c r="N9749" s="1">
        <v>7</v>
      </c>
      <c r="O9749" s="1">
        <v>6</v>
      </c>
      <c r="P9749" s="1">
        <v>41</v>
      </c>
      <c r="Q9749" s="1">
        <v>18</v>
      </c>
      <c r="R9749" s="1">
        <v>130</v>
      </c>
      <c r="S9749" s="1">
        <v>108</v>
      </c>
      <c r="T9749" s="11">
        <v>5</v>
      </c>
    </row>
    <row r="9750" spans="2:20" x14ac:dyDescent="0.25">
      <c r="C9750" s="122"/>
      <c r="D9750" s="120"/>
      <c r="E9750" s="9"/>
      <c r="F9750" s="10"/>
      <c r="G9750" s="8">
        <v>100</v>
      </c>
      <c r="H9750" s="13">
        <v>16.872427983539001</v>
      </c>
      <c r="I9750" s="2">
        <v>27.572016460905001</v>
      </c>
      <c r="J9750" s="2">
        <v>6.9958847736629997</v>
      </c>
      <c r="K9750" s="2">
        <v>4.1152263374490001</v>
      </c>
      <c r="L9750" s="2">
        <v>7.818930041152</v>
      </c>
      <c r="M9750" s="2">
        <v>4.5267489711930002</v>
      </c>
      <c r="N9750" s="2">
        <v>2.880658436214</v>
      </c>
      <c r="O9750" s="2">
        <v>2.4691358024690002</v>
      </c>
      <c r="P9750" s="2">
        <v>16.872427983539001</v>
      </c>
      <c r="Q9750" s="2">
        <v>7.4074074074069998</v>
      </c>
      <c r="R9750" s="2">
        <v>53.497942386830999</v>
      </c>
      <c r="S9750" s="2">
        <v>44.444444444444002</v>
      </c>
      <c r="T9750" s="14">
        <v>2.057613168724</v>
      </c>
    </row>
    <row r="9751" spans="2:20" x14ac:dyDescent="0.25">
      <c r="C9751" s="122"/>
      <c r="D9751" s="120"/>
      <c r="E9751" s="4" t="s">
        <v>85</v>
      </c>
      <c r="F9751" s="5"/>
      <c r="G9751" s="6">
        <v>395</v>
      </c>
      <c r="H9751" s="7">
        <v>73</v>
      </c>
      <c r="I9751" s="1">
        <v>104</v>
      </c>
      <c r="J9751" s="1">
        <v>25</v>
      </c>
      <c r="K9751" s="1">
        <v>16</v>
      </c>
      <c r="L9751" s="1">
        <v>34</v>
      </c>
      <c r="M9751" s="1">
        <v>16</v>
      </c>
      <c r="N9751" s="1">
        <v>11</v>
      </c>
      <c r="O9751" s="1">
        <v>11</v>
      </c>
      <c r="P9751" s="1">
        <v>40</v>
      </c>
      <c r="Q9751" s="1">
        <v>27</v>
      </c>
      <c r="R9751" s="1">
        <v>206</v>
      </c>
      <c r="S9751" s="1">
        <v>171</v>
      </c>
      <c r="T9751" s="11">
        <v>18</v>
      </c>
    </row>
    <row r="9752" spans="2:20" x14ac:dyDescent="0.25">
      <c r="C9752" s="122"/>
      <c r="D9752" s="120"/>
      <c r="E9752" s="9"/>
      <c r="F9752" s="10"/>
      <c r="G9752" s="8">
        <v>100</v>
      </c>
      <c r="H9752" s="13">
        <v>18.481012658228</v>
      </c>
      <c r="I9752" s="2">
        <v>26.329113924051001</v>
      </c>
      <c r="J9752" s="2">
        <v>6.3291139240509997</v>
      </c>
      <c r="K9752" s="2">
        <v>4.0506329113920003</v>
      </c>
      <c r="L9752" s="2">
        <v>8.6075949367090008</v>
      </c>
      <c r="M9752" s="2">
        <v>4.0506329113920003</v>
      </c>
      <c r="N9752" s="2">
        <v>2.7848101265819998</v>
      </c>
      <c r="O9752" s="2">
        <v>2.7848101265819998</v>
      </c>
      <c r="P9752" s="2">
        <v>10.126582278480999</v>
      </c>
      <c r="Q9752" s="2">
        <v>6.8354430379749997</v>
      </c>
      <c r="R9752" s="2">
        <v>52.151898734177003</v>
      </c>
      <c r="S9752" s="2">
        <v>43.291139240505998</v>
      </c>
      <c r="T9752" s="14">
        <v>4.5569620253160004</v>
      </c>
    </row>
    <row r="9753" spans="2:20" x14ac:dyDescent="0.25">
      <c r="C9753" s="122"/>
      <c r="D9753" s="120"/>
      <c r="E9753" s="4" t="s">
        <v>94</v>
      </c>
      <c r="F9753" s="5"/>
      <c r="G9753" s="6">
        <v>168</v>
      </c>
      <c r="H9753" s="7">
        <v>28</v>
      </c>
      <c r="I9753" s="1">
        <v>41</v>
      </c>
      <c r="J9753" s="1">
        <v>9</v>
      </c>
      <c r="K9753" s="1">
        <v>10</v>
      </c>
      <c r="L9753" s="1">
        <v>18</v>
      </c>
      <c r="M9753" s="1">
        <v>8</v>
      </c>
      <c r="N9753" s="1">
        <v>8</v>
      </c>
      <c r="O9753" s="1">
        <v>5</v>
      </c>
      <c r="P9753" s="1">
        <v>30</v>
      </c>
      <c r="Q9753" s="1">
        <v>10</v>
      </c>
      <c r="R9753" s="1">
        <v>86</v>
      </c>
      <c r="S9753" s="1">
        <v>73</v>
      </c>
      <c r="T9753" s="11">
        <v>9</v>
      </c>
    </row>
    <row r="9754" spans="2:20" x14ac:dyDescent="0.25">
      <c r="C9754" s="122"/>
      <c r="D9754" s="120"/>
      <c r="E9754" s="9"/>
      <c r="F9754" s="10"/>
      <c r="G9754" s="8">
        <v>100</v>
      </c>
      <c r="H9754" s="13">
        <v>16.666666666666998</v>
      </c>
      <c r="I9754" s="2">
        <v>24.404761904762001</v>
      </c>
      <c r="J9754" s="2">
        <v>5.3571428571429998</v>
      </c>
      <c r="K9754" s="2">
        <v>5.9523809523809996</v>
      </c>
      <c r="L9754" s="2">
        <v>10.714285714286</v>
      </c>
      <c r="M9754" s="2">
        <v>4.7619047619049999</v>
      </c>
      <c r="N9754" s="2">
        <v>4.7619047619049999</v>
      </c>
      <c r="O9754" s="2">
        <v>2.9761904761900002</v>
      </c>
      <c r="P9754" s="2">
        <v>17.857142857143</v>
      </c>
      <c r="Q9754" s="2">
        <v>5.9523809523809996</v>
      </c>
      <c r="R9754" s="2">
        <v>51.190476190475998</v>
      </c>
      <c r="S9754" s="2">
        <v>43.452380952380999</v>
      </c>
      <c r="T9754" s="14">
        <v>5.3571428571429998</v>
      </c>
    </row>
    <row r="9755" spans="2:20" x14ac:dyDescent="0.25">
      <c r="C9755" s="122"/>
      <c r="D9755" s="120"/>
      <c r="E9755" s="4" t="s">
        <v>95</v>
      </c>
      <c r="F9755" s="5"/>
      <c r="G9755" s="6">
        <v>68</v>
      </c>
      <c r="H9755" s="7">
        <v>9</v>
      </c>
      <c r="I9755" s="1">
        <v>14</v>
      </c>
      <c r="J9755" s="1">
        <v>2</v>
      </c>
      <c r="K9755" s="1">
        <v>4</v>
      </c>
      <c r="L9755" s="1">
        <v>5</v>
      </c>
      <c r="M9755" s="1">
        <v>4</v>
      </c>
      <c r="N9755" s="1">
        <v>1</v>
      </c>
      <c r="O9755" s="1">
        <v>1</v>
      </c>
      <c r="P9755" s="1">
        <v>9</v>
      </c>
      <c r="Q9755" s="1">
        <v>5</v>
      </c>
      <c r="R9755" s="1">
        <v>30</v>
      </c>
      <c r="S9755" s="1">
        <v>33</v>
      </c>
      <c r="T9755" s="11">
        <v>5</v>
      </c>
    </row>
    <row r="9756" spans="2:20" x14ac:dyDescent="0.25">
      <c r="C9756" s="122"/>
      <c r="D9756" s="120"/>
      <c r="E9756" s="9"/>
      <c r="F9756" s="10"/>
      <c r="G9756" s="8">
        <v>100</v>
      </c>
      <c r="H9756" s="13">
        <v>13.235294117646999</v>
      </c>
      <c r="I9756" s="2">
        <v>20.588235294118</v>
      </c>
      <c r="J9756" s="2">
        <v>2.9411764705880001</v>
      </c>
      <c r="K9756" s="2">
        <v>5.8823529411760003</v>
      </c>
      <c r="L9756" s="2">
        <v>7.352941176471</v>
      </c>
      <c r="M9756" s="2">
        <v>5.8823529411760003</v>
      </c>
      <c r="N9756" s="2">
        <v>1.4705882352940001</v>
      </c>
      <c r="O9756" s="2">
        <v>1.4705882352940001</v>
      </c>
      <c r="P9756" s="2">
        <v>13.235294117646999</v>
      </c>
      <c r="Q9756" s="2">
        <v>7.352941176471</v>
      </c>
      <c r="R9756" s="2">
        <v>44.117647058823998</v>
      </c>
      <c r="S9756" s="2">
        <v>48.529411764705998</v>
      </c>
      <c r="T9756" s="14">
        <v>7.352941176471</v>
      </c>
    </row>
    <row r="9757" spans="2:20" x14ac:dyDescent="0.25">
      <c r="C9757" s="122"/>
      <c r="D9757" s="120"/>
      <c r="E9757" s="4" t="s">
        <v>87</v>
      </c>
      <c r="F9757" s="5"/>
      <c r="G9757" s="6">
        <v>278</v>
      </c>
      <c r="H9757" s="7">
        <v>33</v>
      </c>
      <c r="I9757" s="1">
        <v>77</v>
      </c>
      <c r="J9757" s="1">
        <v>19</v>
      </c>
      <c r="K9757" s="1">
        <v>16</v>
      </c>
      <c r="L9757" s="1">
        <v>30</v>
      </c>
      <c r="M9757" s="1">
        <v>15</v>
      </c>
      <c r="N9757" s="1">
        <v>9</v>
      </c>
      <c r="O9757" s="1">
        <v>9</v>
      </c>
      <c r="P9757" s="1">
        <v>34</v>
      </c>
      <c r="Q9757" s="1">
        <v>13</v>
      </c>
      <c r="R9757" s="1">
        <v>147</v>
      </c>
      <c r="S9757" s="1">
        <v>108</v>
      </c>
      <c r="T9757" s="11">
        <v>23</v>
      </c>
    </row>
    <row r="9758" spans="2:20" x14ac:dyDescent="0.25">
      <c r="C9758" s="126"/>
      <c r="D9758" s="123"/>
      <c r="E9758" s="67"/>
      <c r="F9758" s="58"/>
      <c r="G9758" s="75">
        <v>100</v>
      </c>
      <c r="H9758" s="83">
        <v>11.870503597121999</v>
      </c>
      <c r="I9758" s="41">
        <v>27.697841726619</v>
      </c>
      <c r="J9758" s="41">
        <v>6.8345323741010002</v>
      </c>
      <c r="K9758" s="41">
        <v>5.755395683453</v>
      </c>
      <c r="L9758" s="41">
        <v>10.791366906475</v>
      </c>
      <c r="M9758" s="41">
        <v>5.3956834532369999</v>
      </c>
      <c r="N9758" s="41">
        <v>3.237410071942</v>
      </c>
      <c r="O9758" s="41">
        <v>3.237410071942</v>
      </c>
      <c r="P9758" s="41">
        <v>12.230215827338</v>
      </c>
      <c r="Q9758" s="41">
        <v>4.6762589928059999</v>
      </c>
      <c r="R9758" s="41">
        <v>52.877697841726999</v>
      </c>
      <c r="S9758" s="41">
        <v>38.848920863308997</v>
      </c>
      <c r="T9758" s="84">
        <v>8.2733812949640004</v>
      </c>
    </row>
    <row r="9760" spans="2:20" x14ac:dyDescent="0.25">
      <c r="B9760" s="48" t="str">
        <f xml:space="preserve"> HYPERLINK("#'目次'!B53", "[47]")</f>
        <v>[47]</v>
      </c>
      <c r="C9760" s="35" t="s">
        <v>446</v>
      </c>
    </row>
    <row r="9763" spans="3:14" x14ac:dyDescent="0.25">
      <c r="C9763" s="35" t="s">
        <v>14</v>
      </c>
    </row>
    <row r="9764" spans="3:14" ht="25.2" x14ac:dyDescent="0.25">
      <c r="C9764" s="115"/>
      <c r="D9764" s="116"/>
      <c r="E9764" s="116"/>
      <c r="F9764" s="116"/>
      <c r="G9764" s="44" t="s">
        <v>15</v>
      </c>
      <c r="H9764" s="43" t="s">
        <v>447</v>
      </c>
      <c r="I9764" s="26" t="s">
        <v>448</v>
      </c>
      <c r="J9764" s="26" t="s">
        <v>449</v>
      </c>
      <c r="K9764" s="26" t="s">
        <v>450</v>
      </c>
      <c r="L9764" s="26" t="s">
        <v>18</v>
      </c>
      <c r="M9764" s="26" t="s">
        <v>451</v>
      </c>
      <c r="N9764" s="49" t="s">
        <v>452</v>
      </c>
    </row>
    <row r="9765" spans="3:14" x14ac:dyDescent="0.25">
      <c r="C9765" s="117"/>
      <c r="D9765" s="118"/>
      <c r="E9765" s="118"/>
      <c r="F9765" s="118"/>
      <c r="G9765" s="46"/>
      <c r="H9765" s="47"/>
      <c r="I9765" s="27"/>
      <c r="J9765" s="27"/>
      <c r="K9765" s="27"/>
      <c r="L9765" s="27"/>
      <c r="M9765" s="27"/>
      <c r="N9765" s="45"/>
    </row>
    <row r="9766" spans="3:14" x14ac:dyDescent="0.25">
      <c r="C9766" s="77"/>
      <c r="D9766" s="17"/>
      <c r="E9766" s="76" t="s">
        <v>15</v>
      </c>
      <c r="F9766" s="73"/>
      <c r="G9766" s="57">
        <v>2414</v>
      </c>
      <c r="H9766" s="31">
        <v>738</v>
      </c>
      <c r="I9766" s="31">
        <v>1135</v>
      </c>
      <c r="J9766" s="31">
        <v>445</v>
      </c>
      <c r="K9766" s="31">
        <v>73</v>
      </c>
      <c r="L9766" s="31">
        <v>23</v>
      </c>
      <c r="M9766" s="31">
        <v>1873</v>
      </c>
      <c r="N9766" s="68">
        <v>518</v>
      </c>
    </row>
    <row r="9767" spans="3:14" x14ac:dyDescent="0.25">
      <c r="C9767" s="67"/>
      <c r="D9767" s="58"/>
      <c r="E9767" s="58"/>
      <c r="F9767" s="78"/>
      <c r="G9767" s="8">
        <v>100</v>
      </c>
      <c r="H9767" s="2">
        <v>30.571665285832999</v>
      </c>
      <c r="I9767" s="2">
        <v>47.017398508699003</v>
      </c>
      <c r="J9767" s="2">
        <v>18.434134217067001</v>
      </c>
      <c r="K9767" s="2">
        <v>3.0240265120130001</v>
      </c>
      <c r="L9767" s="2">
        <v>0.95277547638799998</v>
      </c>
      <c r="M9767" s="2">
        <v>77.589063794531995</v>
      </c>
      <c r="N9767" s="14">
        <v>21.458160729079999</v>
      </c>
    </row>
    <row r="9768" spans="3:14" x14ac:dyDescent="0.25">
      <c r="C9768" s="124" t="s">
        <v>19</v>
      </c>
      <c r="D9768" s="119" t="s">
        <v>20</v>
      </c>
      <c r="E9768" s="18" t="s">
        <v>21</v>
      </c>
      <c r="F9768" s="17"/>
      <c r="G9768" s="19">
        <v>1139</v>
      </c>
      <c r="H9768" s="21">
        <v>329</v>
      </c>
      <c r="I9768" s="3">
        <v>544</v>
      </c>
      <c r="J9768" s="3">
        <v>221</v>
      </c>
      <c r="K9768" s="3">
        <v>38</v>
      </c>
      <c r="L9768" s="3">
        <v>7</v>
      </c>
      <c r="M9768" s="3">
        <v>873</v>
      </c>
      <c r="N9768" s="22">
        <v>259</v>
      </c>
    </row>
    <row r="9769" spans="3:14" x14ac:dyDescent="0.25">
      <c r="C9769" s="125"/>
      <c r="D9769" s="120"/>
      <c r="E9769" s="9"/>
      <c r="F9769" s="10"/>
      <c r="G9769" s="8">
        <v>100</v>
      </c>
      <c r="H9769" s="13">
        <v>28.884986830553</v>
      </c>
      <c r="I9769" s="2">
        <v>47.761194029850998</v>
      </c>
      <c r="J9769" s="2">
        <v>19.402985074627001</v>
      </c>
      <c r="K9769" s="2">
        <v>3.3362598770849998</v>
      </c>
      <c r="L9769" s="2">
        <v>0.61457418788399998</v>
      </c>
      <c r="M9769" s="2">
        <v>76.646180860404002</v>
      </c>
      <c r="N9769" s="14">
        <v>22.739244951711999</v>
      </c>
    </row>
    <row r="9770" spans="3:14" x14ac:dyDescent="0.25">
      <c r="C9770" s="125"/>
      <c r="D9770" s="120"/>
      <c r="E9770" s="4" t="s">
        <v>22</v>
      </c>
      <c r="F9770" s="5"/>
      <c r="G9770" s="6">
        <v>1275</v>
      </c>
      <c r="H9770" s="7">
        <v>409</v>
      </c>
      <c r="I9770" s="1">
        <v>591</v>
      </c>
      <c r="J9770" s="1">
        <v>224</v>
      </c>
      <c r="K9770" s="1">
        <v>35</v>
      </c>
      <c r="L9770" s="1">
        <v>16</v>
      </c>
      <c r="M9770" s="1">
        <v>1000</v>
      </c>
      <c r="N9770" s="11">
        <v>259</v>
      </c>
    </row>
    <row r="9771" spans="3:14" x14ac:dyDescent="0.25">
      <c r="C9771" s="125"/>
      <c r="D9771" s="120"/>
      <c r="E9771" s="9"/>
      <c r="F9771" s="10"/>
      <c r="G9771" s="8">
        <v>100</v>
      </c>
      <c r="H9771" s="13">
        <v>32.078431372548998</v>
      </c>
      <c r="I9771" s="2">
        <v>46.352941176470999</v>
      </c>
      <c r="J9771" s="2">
        <v>17.568627450979999</v>
      </c>
      <c r="K9771" s="2">
        <v>2.7450980392159998</v>
      </c>
      <c r="L9771" s="2">
        <v>1.254901960784</v>
      </c>
      <c r="M9771" s="2">
        <v>78.431372549019997</v>
      </c>
      <c r="N9771" s="14">
        <v>20.313725490195999</v>
      </c>
    </row>
    <row r="9772" spans="3:14" x14ac:dyDescent="0.25">
      <c r="C9772" s="121" t="s">
        <v>23</v>
      </c>
      <c r="D9772" s="121" t="s">
        <v>24</v>
      </c>
      <c r="E9772" s="18" t="s">
        <v>25</v>
      </c>
      <c r="F9772" s="17"/>
      <c r="G9772" s="19">
        <v>515</v>
      </c>
      <c r="H9772" s="21">
        <v>154</v>
      </c>
      <c r="I9772" s="3">
        <v>262</v>
      </c>
      <c r="J9772" s="3">
        <v>89</v>
      </c>
      <c r="K9772" s="3">
        <v>10</v>
      </c>
      <c r="L9772" s="3">
        <v>0</v>
      </c>
      <c r="M9772" s="3">
        <v>416</v>
      </c>
      <c r="N9772" s="22">
        <v>99</v>
      </c>
    </row>
    <row r="9773" spans="3:14" x14ac:dyDescent="0.25">
      <c r="C9773" s="125"/>
      <c r="D9773" s="122"/>
      <c r="E9773" s="9"/>
      <c r="F9773" s="10"/>
      <c r="G9773" s="8">
        <v>100</v>
      </c>
      <c r="H9773" s="13">
        <v>29.902912621359</v>
      </c>
      <c r="I9773" s="2">
        <v>50.873786407767</v>
      </c>
      <c r="J9773" s="2">
        <v>17.281553398058001</v>
      </c>
      <c r="K9773" s="2">
        <v>1.9417475728160001</v>
      </c>
      <c r="L9773" s="16">
        <v>0</v>
      </c>
      <c r="M9773" s="2">
        <v>80.776699029125993</v>
      </c>
      <c r="N9773" s="14">
        <v>19.223300970874</v>
      </c>
    </row>
    <row r="9774" spans="3:14" x14ac:dyDescent="0.25">
      <c r="C9774" s="125"/>
      <c r="D9774" s="122"/>
      <c r="E9774" s="4" t="s">
        <v>26</v>
      </c>
      <c r="F9774" s="5"/>
      <c r="G9774" s="6">
        <v>718</v>
      </c>
      <c r="H9774" s="7">
        <v>243</v>
      </c>
      <c r="I9774" s="1">
        <v>337</v>
      </c>
      <c r="J9774" s="1">
        <v>124</v>
      </c>
      <c r="K9774" s="1">
        <v>11</v>
      </c>
      <c r="L9774" s="1">
        <v>3</v>
      </c>
      <c r="M9774" s="1">
        <v>580</v>
      </c>
      <c r="N9774" s="11">
        <v>135</v>
      </c>
    </row>
    <row r="9775" spans="3:14" x14ac:dyDescent="0.25">
      <c r="C9775" s="125"/>
      <c r="D9775" s="122"/>
      <c r="E9775" s="9"/>
      <c r="F9775" s="10"/>
      <c r="G9775" s="8">
        <v>100</v>
      </c>
      <c r="H9775" s="13">
        <v>33.844011142060999</v>
      </c>
      <c r="I9775" s="2">
        <v>46.935933147631999</v>
      </c>
      <c r="J9775" s="2">
        <v>17.270194986071999</v>
      </c>
      <c r="K9775" s="2">
        <v>1.5320334261840001</v>
      </c>
      <c r="L9775" s="2">
        <v>0.41782729805000002</v>
      </c>
      <c r="M9775" s="2">
        <v>80.779944289694001</v>
      </c>
      <c r="N9775" s="14">
        <v>18.802228412256</v>
      </c>
    </row>
    <row r="9776" spans="3:14" x14ac:dyDescent="0.25">
      <c r="C9776" s="125"/>
      <c r="D9776" s="122"/>
      <c r="E9776" s="4" t="s">
        <v>27</v>
      </c>
      <c r="F9776" s="5"/>
      <c r="G9776" s="6">
        <v>492</v>
      </c>
      <c r="H9776" s="7">
        <v>152</v>
      </c>
      <c r="I9776" s="1">
        <v>241</v>
      </c>
      <c r="J9776" s="1">
        <v>78</v>
      </c>
      <c r="K9776" s="1">
        <v>16</v>
      </c>
      <c r="L9776" s="1">
        <v>5</v>
      </c>
      <c r="M9776" s="1">
        <v>393</v>
      </c>
      <c r="N9776" s="11">
        <v>94</v>
      </c>
    </row>
    <row r="9777" spans="3:14" x14ac:dyDescent="0.25">
      <c r="C9777" s="125"/>
      <c r="D9777" s="122"/>
      <c r="E9777" s="9"/>
      <c r="F9777" s="10"/>
      <c r="G9777" s="8">
        <v>100</v>
      </c>
      <c r="H9777" s="13">
        <v>30.894308943089001</v>
      </c>
      <c r="I9777" s="2">
        <v>48.983739837397998</v>
      </c>
      <c r="J9777" s="2">
        <v>15.853658536585</v>
      </c>
      <c r="K9777" s="2">
        <v>3.2520325203249998</v>
      </c>
      <c r="L9777" s="2">
        <v>1.016260162602</v>
      </c>
      <c r="M9777" s="2">
        <v>79.878048780488001</v>
      </c>
      <c r="N9777" s="14">
        <v>19.105691056910999</v>
      </c>
    </row>
    <row r="9778" spans="3:14" x14ac:dyDescent="0.25">
      <c r="C9778" s="125"/>
      <c r="D9778" s="122"/>
      <c r="E9778" s="4" t="s">
        <v>28</v>
      </c>
      <c r="F9778" s="5"/>
      <c r="G9778" s="6">
        <v>390</v>
      </c>
      <c r="H9778" s="7">
        <v>114</v>
      </c>
      <c r="I9778" s="1">
        <v>179</v>
      </c>
      <c r="J9778" s="1">
        <v>72</v>
      </c>
      <c r="K9778" s="1">
        <v>16</v>
      </c>
      <c r="L9778" s="1">
        <v>9</v>
      </c>
      <c r="M9778" s="1">
        <v>293</v>
      </c>
      <c r="N9778" s="11">
        <v>88</v>
      </c>
    </row>
    <row r="9779" spans="3:14" x14ac:dyDescent="0.25">
      <c r="C9779" s="125"/>
      <c r="D9779" s="122"/>
      <c r="E9779" s="9"/>
      <c r="F9779" s="10"/>
      <c r="G9779" s="8">
        <v>100</v>
      </c>
      <c r="H9779" s="13">
        <v>29.230769230768999</v>
      </c>
      <c r="I9779" s="2">
        <v>45.897435897435997</v>
      </c>
      <c r="J9779" s="2">
        <v>18.461538461538002</v>
      </c>
      <c r="K9779" s="2">
        <v>4.1025641025640001</v>
      </c>
      <c r="L9779" s="2">
        <v>2.3076923076920002</v>
      </c>
      <c r="M9779" s="2">
        <v>75.128205128204996</v>
      </c>
      <c r="N9779" s="14">
        <v>22.564102564102999</v>
      </c>
    </row>
    <row r="9780" spans="3:14" x14ac:dyDescent="0.25">
      <c r="C9780" s="125"/>
      <c r="D9780" s="122"/>
      <c r="E9780" s="4" t="s">
        <v>29</v>
      </c>
      <c r="F9780" s="5"/>
      <c r="G9780" s="6">
        <v>206</v>
      </c>
      <c r="H9780" s="7">
        <v>45</v>
      </c>
      <c r="I9780" s="1">
        <v>88</v>
      </c>
      <c r="J9780" s="1">
        <v>54</v>
      </c>
      <c r="K9780" s="1">
        <v>13</v>
      </c>
      <c r="L9780" s="1">
        <v>6</v>
      </c>
      <c r="M9780" s="1">
        <v>133</v>
      </c>
      <c r="N9780" s="11">
        <v>67</v>
      </c>
    </row>
    <row r="9781" spans="3:14" x14ac:dyDescent="0.25">
      <c r="C9781" s="125"/>
      <c r="D9781" s="122"/>
      <c r="E9781" s="9"/>
      <c r="F9781" s="10"/>
      <c r="G9781" s="8">
        <v>100</v>
      </c>
      <c r="H9781" s="13">
        <v>21.844660194174999</v>
      </c>
      <c r="I9781" s="2">
        <v>42.718446601941999</v>
      </c>
      <c r="J9781" s="2">
        <v>26.213592233010001</v>
      </c>
      <c r="K9781" s="2">
        <v>6.3106796116500004</v>
      </c>
      <c r="L9781" s="2">
        <v>2.9126213592229999</v>
      </c>
      <c r="M9781" s="2">
        <v>64.563106796116998</v>
      </c>
      <c r="N9781" s="14">
        <v>32.524271844659999</v>
      </c>
    </row>
    <row r="9782" spans="3:14" x14ac:dyDescent="0.25">
      <c r="C9782" s="125"/>
      <c r="D9782" s="122"/>
      <c r="E9782" s="4" t="s">
        <v>30</v>
      </c>
      <c r="F9782" s="5"/>
      <c r="G9782" s="6">
        <v>76</v>
      </c>
      <c r="H9782" s="7">
        <v>24</v>
      </c>
      <c r="I9782" s="1">
        <v>23</v>
      </c>
      <c r="J9782" s="1">
        <v>24</v>
      </c>
      <c r="K9782" s="1">
        <v>5</v>
      </c>
      <c r="L9782" s="1">
        <v>0</v>
      </c>
      <c r="M9782" s="1">
        <v>47</v>
      </c>
      <c r="N9782" s="11">
        <v>29</v>
      </c>
    </row>
    <row r="9783" spans="3:14" x14ac:dyDescent="0.25">
      <c r="C9783" s="125"/>
      <c r="D9783" s="122"/>
      <c r="E9783" s="9"/>
      <c r="F9783" s="10"/>
      <c r="G9783" s="8">
        <v>100</v>
      </c>
      <c r="H9783" s="13">
        <v>31.578947368421002</v>
      </c>
      <c r="I9783" s="2">
        <v>30.263157894736999</v>
      </c>
      <c r="J9783" s="2">
        <v>31.578947368421002</v>
      </c>
      <c r="K9783" s="2">
        <v>6.5789473684209998</v>
      </c>
      <c r="L9783" s="16">
        <v>0</v>
      </c>
      <c r="M9783" s="2">
        <v>61.842105263157997</v>
      </c>
      <c r="N9783" s="14">
        <v>38.157894736842003</v>
      </c>
    </row>
    <row r="9784" spans="3:14" x14ac:dyDescent="0.25">
      <c r="C9784" s="125"/>
      <c r="D9784" s="122"/>
      <c r="E9784" s="4" t="s">
        <v>31</v>
      </c>
      <c r="F9784" s="5"/>
      <c r="G9784" s="6">
        <v>17</v>
      </c>
      <c r="H9784" s="7">
        <v>6</v>
      </c>
      <c r="I9784" s="1">
        <v>5</v>
      </c>
      <c r="J9784" s="1">
        <v>4</v>
      </c>
      <c r="K9784" s="1">
        <v>2</v>
      </c>
      <c r="L9784" s="1">
        <v>0</v>
      </c>
      <c r="M9784" s="1">
        <v>11</v>
      </c>
      <c r="N9784" s="11">
        <v>6</v>
      </c>
    </row>
    <row r="9785" spans="3:14" x14ac:dyDescent="0.25">
      <c r="C9785" s="125"/>
      <c r="D9785" s="122"/>
      <c r="E9785" s="9"/>
      <c r="F9785" s="10"/>
      <c r="G9785" s="8">
        <v>100</v>
      </c>
      <c r="H9785" s="13">
        <v>35.294117647058997</v>
      </c>
      <c r="I9785" s="2">
        <v>29.411764705882</v>
      </c>
      <c r="J9785" s="2">
        <v>23.529411764706001</v>
      </c>
      <c r="K9785" s="2">
        <v>11.764705882353001</v>
      </c>
      <c r="L9785" s="16">
        <v>0</v>
      </c>
      <c r="M9785" s="2">
        <v>64.705882352941003</v>
      </c>
      <c r="N9785" s="14">
        <v>35.294117647058997</v>
      </c>
    </row>
    <row r="9786" spans="3:14" x14ac:dyDescent="0.25">
      <c r="C9786" s="125"/>
      <c r="D9786" s="122"/>
      <c r="E9786" s="4" t="s">
        <v>32</v>
      </c>
      <c r="F9786" s="5"/>
      <c r="G9786" s="6">
        <v>1233</v>
      </c>
      <c r="H9786" s="7">
        <v>397</v>
      </c>
      <c r="I9786" s="1">
        <v>599</v>
      </c>
      <c r="J9786" s="1">
        <v>213</v>
      </c>
      <c r="K9786" s="1">
        <v>21</v>
      </c>
      <c r="L9786" s="1">
        <v>3</v>
      </c>
      <c r="M9786" s="1">
        <v>996</v>
      </c>
      <c r="N9786" s="11">
        <v>234</v>
      </c>
    </row>
    <row r="9787" spans="3:14" x14ac:dyDescent="0.25">
      <c r="C9787" s="125"/>
      <c r="D9787" s="122"/>
      <c r="E9787" s="9"/>
      <c r="F9787" s="10"/>
      <c r="G9787" s="8">
        <v>100</v>
      </c>
      <c r="H9787" s="13">
        <v>32.197891321979</v>
      </c>
      <c r="I9787" s="2">
        <v>48.580697485807001</v>
      </c>
      <c r="J9787" s="2">
        <v>17.274939172749001</v>
      </c>
      <c r="K9787" s="2">
        <v>1.703163017032</v>
      </c>
      <c r="L9787" s="2">
        <v>0.24330900243299999</v>
      </c>
      <c r="M9787" s="2">
        <v>80.778588807785994</v>
      </c>
      <c r="N9787" s="14">
        <v>18.978102189781001</v>
      </c>
    </row>
    <row r="9788" spans="3:14" x14ac:dyDescent="0.25">
      <c r="C9788" s="125"/>
      <c r="D9788" s="122"/>
      <c r="E9788" s="4" t="s">
        <v>33</v>
      </c>
      <c r="F9788" s="5"/>
      <c r="G9788" s="6">
        <v>882</v>
      </c>
      <c r="H9788" s="7">
        <v>266</v>
      </c>
      <c r="I9788" s="1">
        <v>420</v>
      </c>
      <c r="J9788" s="1">
        <v>150</v>
      </c>
      <c r="K9788" s="1">
        <v>32</v>
      </c>
      <c r="L9788" s="1">
        <v>14</v>
      </c>
      <c r="M9788" s="1">
        <v>686</v>
      </c>
      <c r="N9788" s="11">
        <v>182</v>
      </c>
    </row>
    <row r="9789" spans="3:14" x14ac:dyDescent="0.25">
      <c r="C9789" s="125"/>
      <c r="D9789" s="122"/>
      <c r="E9789" s="9"/>
      <c r="F9789" s="10"/>
      <c r="G9789" s="8">
        <v>100</v>
      </c>
      <c r="H9789" s="13">
        <v>30.158730158729998</v>
      </c>
      <c r="I9789" s="2">
        <v>47.619047619047997</v>
      </c>
      <c r="J9789" s="2">
        <v>17.006802721088</v>
      </c>
      <c r="K9789" s="2">
        <v>3.6281179138319999</v>
      </c>
      <c r="L9789" s="2">
        <v>1.587301587302</v>
      </c>
      <c r="M9789" s="2">
        <v>77.777777777777999</v>
      </c>
      <c r="N9789" s="14">
        <v>20.634920634920999</v>
      </c>
    </row>
    <row r="9790" spans="3:14" x14ac:dyDescent="0.25">
      <c r="C9790" s="125"/>
      <c r="D9790" s="122"/>
      <c r="E9790" s="4" t="s">
        <v>34</v>
      </c>
      <c r="F9790" s="5"/>
      <c r="G9790" s="6">
        <v>299</v>
      </c>
      <c r="H9790" s="7">
        <v>75</v>
      </c>
      <c r="I9790" s="1">
        <v>116</v>
      </c>
      <c r="J9790" s="1">
        <v>82</v>
      </c>
      <c r="K9790" s="1">
        <v>20</v>
      </c>
      <c r="L9790" s="1">
        <v>6</v>
      </c>
      <c r="M9790" s="1">
        <v>191</v>
      </c>
      <c r="N9790" s="11">
        <v>102</v>
      </c>
    </row>
    <row r="9791" spans="3:14" x14ac:dyDescent="0.25">
      <c r="C9791" s="125"/>
      <c r="D9791" s="122"/>
      <c r="E9791" s="9"/>
      <c r="F9791" s="10"/>
      <c r="G9791" s="8">
        <v>100</v>
      </c>
      <c r="H9791" s="13">
        <v>25.083612040134</v>
      </c>
      <c r="I9791" s="2">
        <v>38.795986622073997</v>
      </c>
      <c r="J9791" s="2">
        <v>27.424749163880001</v>
      </c>
      <c r="K9791" s="2">
        <v>6.6889632107020001</v>
      </c>
      <c r="L9791" s="2">
        <v>2.0066889632109999</v>
      </c>
      <c r="M9791" s="2">
        <v>63.879598662207002</v>
      </c>
      <c r="N9791" s="14">
        <v>34.113712374582001</v>
      </c>
    </row>
    <row r="9792" spans="3:14" x14ac:dyDescent="0.25">
      <c r="C9792" s="125"/>
      <c r="D9792" s="122"/>
      <c r="E9792" s="4" t="s">
        <v>35</v>
      </c>
      <c r="F9792" s="5"/>
      <c r="G9792" s="6">
        <v>1181</v>
      </c>
      <c r="H9792" s="7">
        <v>341</v>
      </c>
      <c r="I9792" s="1">
        <v>536</v>
      </c>
      <c r="J9792" s="1">
        <v>232</v>
      </c>
      <c r="K9792" s="1">
        <v>52</v>
      </c>
      <c r="L9792" s="1">
        <v>20</v>
      </c>
      <c r="M9792" s="1">
        <v>877</v>
      </c>
      <c r="N9792" s="11">
        <v>284</v>
      </c>
    </row>
    <row r="9793" spans="3:14" x14ac:dyDescent="0.25">
      <c r="C9793" s="125"/>
      <c r="D9793" s="122"/>
      <c r="E9793" s="9"/>
      <c r="F9793" s="10"/>
      <c r="G9793" s="8">
        <v>100</v>
      </c>
      <c r="H9793" s="13">
        <v>28.873835732429999</v>
      </c>
      <c r="I9793" s="2">
        <v>45.385266723115997</v>
      </c>
      <c r="J9793" s="2">
        <v>19.644369178662</v>
      </c>
      <c r="K9793" s="2">
        <v>4.403048264183</v>
      </c>
      <c r="L9793" s="2">
        <v>1.693480101609</v>
      </c>
      <c r="M9793" s="2">
        <v>74.259102455546</v>
      </c>
      <c r="N9793" s="14">
        <v>24.047417442844999</v>
      </c>
    </row>
    <row r="9794" spans="3:14" x14ac:dyDescent="0.25">
      <c r="C9794" s="125"/>
      <c r="D9794" s="121" t="s">
        <v>21</v>
      </c>
      <c r="E9794" s="18" t="s">
        <v>25</v>
      </c>
      <c r="F9794" s="17"/>
      <c r="G9794" s="19">
        <v>268</v>
      </c>
      <c r="H9794" s="21">
        <v>80</v>
      </c>
      <c r="I9794" s="3">
        <v>126</v>
      </c>
      <c r="J9794" s="3">
        <v>56</v>
      </c>
      <c r="K9794" s="3">
        <v>6</v>
      </c>
      <c r="L9794" s="3">
        <v>0</v>
      </c>
      <c r="M9794" s="3">
        <v>206</v>
      </c>
      <c r="N9794" s="22">
        <v>62</v>
      </c>
    </row>
    <row r="9795" spans="3:14" x14ac:dyDescent="0.25">
      <c r="C9795" s="125"/>
      <c r="D9795" s="122"/>
      <c r="E9795" s="9"/>
      <c r="F9795" s="10"/>
      <c r="G9795" s="8">
        <v>100</v>
      </c>
      <c r="H9795" s="13">
        <v>29.850746268657002</v>
      </c>
      <c r="I9795" s="2">
        <v>47.014925373133998</v>
      </c>
      <c r="J9795" s="2">
        <v>20.895522388060002</v>
      </c>
      <c r="K9795" s="2">
        <v>2.238805970149</v>
      </c>
      <c r="L9795" s="16">
        <v>0</v>
      </c>
      <c r="M9795" s="2">
        <v>76.865671641790996</v>
      </c>
      <c r="N9795" s="14">
        <v>23.134328358209</v>
      </c>
    </row>
    <row r="9796" spans="3:14" x14ac:dyDescent="0.25">
      <c r="C9796" s="125"/>
      <c r="D9796" s="122"/>
      <c r="E9796" s="4" t="s">
        <v>26</v>
      </c>
      <c r="F9796" s="5"/>
      <c r="G9796" s="6">
        <v>338</v>
      </c>
      <c r="H9796" s="7">
        <v>96</v>
      </c>
      <c r="I9796" s="1">
        <v>169</v>
      </c>
      <c r="J9796" s="1">
        <v>64</v>
      </c>
      <c r="K9796" s="1">
        <v>9</v>
      </c>
      <c r="L9796" s="1">
        <v>0</v>
      </c>
      <c r="M9796" s="1">
        <v>265</v>
      </c>
      <c r="N9796" s="11">
        <v>73</v>
      </c>
    </row>
    <row r="9797" spans="3:14" x14ac:dyDescent="0.25">
      <c r="C9797" s="125"/>
      <c r="D9797" s="122"/>
      <c r="E9797" s="9"/>
      <c r="F9797" s="10"/>
      <c r="G9797" s="8">
        <v>100</v>
      </c>
      <c r="H9797" s="13">
        <v>28.402366863905002</v>
      </c>
      <c r="I9797" s="2">
        <v>50</v>
      </c>
      <c r="J9797" s="2">
        <v>18.934911242603999</v>
      </c>
      <c r="K9797" s="2">
        <v>2.6627218934910002</v>
      </c>
      <c r="L9797" s="16">
        <v>0</v>
      </c>
      <c r="M9797" s="2">
        <v>78.402366863905002</v>
      </c>
      <c r="N9797" s="14">
        <v>21.597633136094998</v>
      </c>
    </row>
    <row r="9798" spans="3:14" x14ac:dyDescent="0.25">
      <c r="C9798" s="125"/>
      <c r="D9798" s="122"/>
      <c r="E9798" s="4" t="s">
        <v>27</v>
      </c>
      <c r="F9798" s="5"/>
      <c r="G9798" s="6">
        <v>241</v>
      </c>
      <c r="H9798" s="7">
        <v>69</v>
      </c>
      <c r="I9798" s="1">
        <v>113</v>
      </c>
      <c r="J9798" s="1">
        <v>43</v>
      </c>
      <c r="K9798" s="1">
        <v>12</v>
      </c>
      <c r="L9798" s="1">
        <v>4</v>
      </c>
      <c r="M9798" s="1">
        <v>182</v>
      </c>
      <c r="N9798" s="11">
        <v>55</v>
      </c>
    </row>
    <row r="9799" spans="3:14" x14ac:dyDescent="0.25">
      <c r="C9799" s="125"/>
      <c r="D9799" s="122"/>
      <c r="E9799" s="9"/>
      <c r="F9799" s="10"/>
      <c r="G9799" s="8">
        <v>100</v>
      </c>
      <c r="H9799" s="13">
        <v>28.630705394191001</v>
      </c>
      <c r="I9799" s="2">
        <v>46.887966804979001</v>
      </c>
      <c r="J9799" s="2">
        <v>17.842323651451999</v>
      </c>
      <c r="K9799" s="2">
        <v>4.9792531120329997</v>
      </c>
      <c r="L9799" s="2">
        <v>1.6597510373440001</v>
      </c>
      <c r="M9799" s="2">
        <v>75.518672199169998</v>
      </c>
      <c r="N9799" s="14">
        <v>22.821576763485002</v>
      </c>
    </row>
    <row r="9800" spans="3:14" x14ac:dyDescent="0.25">
      <c r="C9800" s="125"/>
      <c r="D9800" s="122"/>
      <c r="E9800" s="4" t="s">
        <v>28</v>
      </c>
      <c r="F9800" s="5"/>
      <c r="G9800" s="6">
        <v>180</v>
      </c>
      <c r="H9800" s="7">
        <v>54</v>
      </c>
      <c r="I9800" s="1">
        <v>88</v>
      </c>
      <c r="J9800" s="1">
        <v>30</v>
      </c>
      <c r="K9800" s="1">
        <v>6</v>
      </c>
      <c r="L9800" s="1">
        <v>2</v>
      </c>
      <c r="M9800" s="1">
        <v>142</v>
      </c>
      <c r="N9800" s="11">
        <v>36</v>
      </c>
    </row>
    <row r="9801" spans="3:14" x14ac:dyDescent="0.25">
      <c r="C9801" s="125"/>
      <c r="D9801" s="122"/>
      <c r="E9801" s="9"/>
      <c r="F9801" s="10"/>
      <c r="G9801" s="8">
        <v>100</v>
      </c>
      <c r="H9801" s="13">
        <v>30</v>
      </c>
      <c r="I9801" s="2">
        <v>48.888888888888999</v>
      </c>
      <c r="J9801" s="2">
        <v>16.666666666666998</v>
      </c>
      <c r="K9801" s="2">
        <v>3.333333333333</v>
      </c>
      <c r="L9801" s="2">
        <v>1.1111111111109999</v>
      </c>
      <c r="M9801" s="2">
        <v>78.888888888888999</v>
      </c>
      <c r="N9801" s="14">
        <v>20</v>
      </c>
    </row>
    <row r="9802" spans="3:14" x14ac:dyDescent="0.25">
      <c r="C9802" s="125"/>
      <c r="D9802" s="122"/>
      <c r="E9802" s="4" t="s">
        <v>29</v>
      </c>
      <c r="F9802" s="5"/>
      <c r="G9802" s="6">
        <v>83</v>
      </c>
      <c r="H9802" s="7">
        <v>21</v>
      </c>
      <c r="I9802" s="1">
        <v>37</v>
      </c>
      <c r="J9802" s="1">
        <v>19</v>
      </c>
      <c r="K9802" s="1">
        <v>5</v>
      </c>
      <c r="L9802" s="1">
        <v>1</v>
      </c>
      <c r="M9802" s="1">
        <v>58</v>
      </c>
      <c r="N9802" s="11">
        <v>24</v>
      </c>
    </row>
    <row r="9803" spans="3:14" x14ac:dyDescent="0.25">
      <c r="C9803" s="125"/>
      <c r="D9803" s="122"/>
      <c r="E9803" s="9"/>
      <c r="F9803" s="10"/>
      <c r="G9803" s="8">
        <v>100</v>
      </c>
      <c r="H9803" s="13">
        <v>25.301204819277</v>
      </c>
      <c r="I9803" s="2">
        <v>44.578313253011999</v>
      </c>
      <c r="J9803" s="2">
        <v>22.89156626506</v>
      </c>
      <c r="K9803" s="2">
        <v>6.0240963855420002</v>
      </c>
      <c r="L9803" s="2">
        <v>1.204819277108</v>
      </c>
      <c r="M9803" s="2">
        <v>69.879518072289002</v>
      </c>
      <c r="N9803" s="14">
        <v>28.915662650601998</v>
      </c>
    </row>
    <row r="9804" spans="3:14" x14ac:dyDescent="0.25">
      <c r="C9804" s="125"/>
      <c r="D9804" s="122"/>
      <c r="E9804" s="4" t="s">
        <v>30</v>
      </c>
      <c r="F9804" s="5"/>
      <c r="G9804" s="6">
        <v>26</v>
      </c>
      <c r="H9804" s="7">
        <v>6</v>
      </c>
      <c r="I9804" s="1">
        <v>11</v>
      </c>
      <c r="J9804" s="1">
        <v>9</v>
      </c>
      <c r="K9804" s="1">
        <v>0</v>
      </c>
      <c r="L9804" s="1">
        <v>0</v>
      </c>
      <c r="M9804" s="1">
        <v>17</v>
      </c>
      <c r="N9804" s="11">
        <v>9</v>
      </c>
    </row>
    <row r="9805" spans="3:14" x14ac:dyDescent="0.25">
      <c r="C9805" s="125"/>
      <c r="D9805" s="122"/>
      <c r="E9805" s="9"/>
      <c r="F9805" s="10"/>
      <c r="G9805" s="8">
        <v>100</v>
      </c>
      <c r="H9805" s="13">
        <v>23.076923076922998</v>
      </c>
      <c r="I9805" s="2">
        <v>42.307692307692001</v>
      </c>
      <c r="J9805" s="2">
        <v>34.615384615384997</v>
      </c>
      <c r="K9805" s="16">
        <v>0</v>
      </c>
      <c r="L9805" s="16">
        <v>0</v>
      </c>
      <c r="M9805" s="2">
        <v>65.384615384615003</v>
      </c>
      <c r="N9805" s="14">
        <v>34.615384615384997</v>
      </c>
    </row>
    <row r="9806" spans="3:14" x14ac:dyDescent="0.25">
      <c r="C9806" s="125"/>
      <c r="D9806" s="122"/>
      <c r="E9806" s="4" t="s">
        <v>31</v>
      </c>
      <c r="F9806" s="5"/>
      <c r="G9806" s="6">
        <v>3</v>
      </c>
      <c r="H9806" s="7">
        <v>3</v>
      </c>
      <c r="I9806" s="1">
        <v>0</v>
      </c>
      <c r="J9806" s="1">
        <v>0</v>
      </c>
      <c r="K9806" s="1">
        <v>0</v>
      </c>
      <c r="L9806" s="1">
        <v>0</v>
      </c>
      <c r="M9806" s="1">
        <v>3</v>
      </c>
      <c r="N9806" s="11">
        <v>0</v>
      </c>
    </row>
    <row r="9807" spans="3:14" x14ac:dyDescent="0.25">
      <c r="C9807" s="125"/>
      <c r="D9807" s="122"/>
      <c r="E9807" s="9"/>
      <c r="F9807" s="10"/>
      <c r="G9807" s="8">
        <v>100</v>
      </c>
      <c r="H9807" s="13">
        <v>100</v>
      </c>
      <c r="I9807" s="16">
        <v>0</v>
      </c>
      <c r="J9807" s="16">
        <v>0</v>
      </c>
      <c r="K9807" s="16">
        <v>0</v>
      </c>
      <c r="L9807" s="16">
        <v>0</v>
      </c>
      <c r="M9807" s="2">
        <v>100</v>
      </c>
      <c r="N9807" s="32">
        <v>0</v>
      </c>
    </row>
    <row r="9808" spans="3:14" x14ac:dyDescent="0.25">
      <c r="C9808" s="125"/>
      <c r="D9808" s="122"/>
      <c r="E9808" s="4" t="s">
        <v>32</v>
      </c>
      <c r="F9808" s="5"/>
      <c r="G9808" s="6">
        <v>606</v>
      </c>
      <c r="H9808" s="7">
        <v>176</v>
      </c>
      <c r="I9808" s="1">
        <v>295</v>
      </c>
      <c r="J9808" s="1">
        <v>120</v>
      </c>
      <c r="K9808" s="1">
        <v>15</v>
      </c>
      <c r="L9808" s="1">
        <v>0</v>
      </c>
      <c r="M9808" s="1">
        <v>471</v>
      </c>
      <c r="N9808" s="11">
        <v>135</v>
      </c>
    </row>
    <row r="9809" spans="3:14" x14ac:dyDescent="0.25">
      <c r="C9809" s="125"/>
      <c r="D9809" s="122"/>
      <c r="E9809" s="9"/>
      <c r="F9809" s="10"/>
      <c r="G9809" s="8">
        <v>100</v>
      </c>
      <c r="H9809" s="13">
        <v>29.042904290429</v>
      </c>
      <c r="I9809" s="2">
        <v>48.679867986799003</v>
      </c>
      <c r="J9809" s="2">
        <v>19.801980198020001</v>
      </c>
      <c r="K9809" s="2">
        <v>2.4752475247520001</v>
      </c>
      <c r="L9809" s="16">
        <v>0</v>
      </c>
      <c r="M9809" s="2">
        <v>77.722772277228003</v>
      </c>
      <c r="N9809" s="14">
        <v>22.277227722772</v>
      </c>
    </row>
    <row r="9810" spans="3:14" x14ac:dyDescent="0.25">
      <c r="C9810" s="125"/>
      <c r="D9810" s="122"/>
      <c r="E9810" s="4" t="s">
        <v>33</v>
      </c>
      <c r="F9810" s="5"/>
      <c r="G9810" s="6">
        <v>421</v>
      </c>
      <c r="H9810" s="7">
        <v>123</v>
      </c>
      <c r="I9810" s="1">
        <v>201</v>
      </c>
      <c r="J9810" s="1">
        <v>73</v>
      </c>
      <c r="K9810" s="1">
        <v>18</v>
      </c>
      <c r="L9810" s="1">
        <v>6</v>
      </c>
      <c r="M9810" s="1">
        <v>324</v>
      </c>
      <c r="N9810" s="11">
        <v>91</v>
      </c>
    </row>
    <row r="9811" spans="3:14" x14ac:dyDescent="0.25">
      <c r="C9811" s="125"/>
      <c r="D9811" s="122"/>
      <c r="E9811" s="9"/>
      <c r="F9811" s="10"/>
      <c r="G9811" s="8">
        <v>100</v>
      </c>
      <c r="H9811" s="13">
        <v>29.216152019001999</v>
      </c>
      <c r="I9811" s="2">
        <v>47.743467933491999</v>
      </c>
      <c r="J9811" s="2">
        <v>17.339667458432</v>
      </c>
      <c r="K9811" s="2">
        <v>4.2755344418050001</v>
      </c>
      <c r="L9811" s="2">
        <v>1.4251781472680001</v>
      </c>
      <c r="M9811" s="2">
        <v>76.959619952493995</v>
      </c>
      <c r="N9811" s="14">
        <v>21.615201900237999</v>
      </c>
    </row>
    <row r="9812" spans="3:14" x14ac:dyDescent="0.25">
      <c r="C9812" s="125"/>
      <c r="D9812" s="122"/>
      <c r="E9812" s="4" t="s">
        <v>34</v>
      </c>
      <c r="F9812" s="5"/>
      <c r="G9812" s="6">
        <v>112</v>
      </c>
      <c r="H9812" s="7">
        <v>30</v>
      </c>
      <c r="I9812" s="1">
        <v>48</v>
      </c>
      <c r="J9812" s="1">
        <v>28</v>
      </c>
      <c r="K9812" s="1">
        <v>5</v>
      </c>
      <c r="L9812" s="1">
        <v>1</v>
      </c>
      <c r="M9812" s="1">
        <v>78</v>
      </c>
      <c r="N9812" s="11">
        <v>33</v>
      </c>
    </row>
    <row r="9813" spans="3:14" x14ac:dyDescent="0.25">
      <c r="C9813" s="125"/>
      <c r="D9813" s="122"/>
      <c r="E9813" s="9"/>
      <c r="F9813" s="10"/>
      <c r="G9813" s="8">
        <v>100</v>
      </c>
      <c r="H9813" s="13">
        <v>26.785714285714</v>
      </c>
      <c r="I9813" s="2">
        <v>42.857142857143003</v>
      </c>
      <c r="J9813" s="2">
        <v>25</v>
      </c>
      <c r="K9813" s="2">
        <v>4.4642857142860004</v>
      </c>
      <c r="L9813" s="2">
        <v>0.89285714285700002</v>
      </c>
      <c r="M9813" s="2">
        <v>69.642857142856997</v>
      </c>
      <c r="N9813" s="14">
        <v>29.464285714286</v>
      </c>
    </row>
    <row r="9814" spans="3:14" x14ac:dyDescent="0.25">
      <c r="C9814" s="125"/>
      <c r="D9814" s="122"/>
      <c r="E9814" s="4" t="s">
        <v>35</v>
      </c>
      <c r="F9814" s="5"/>
      <c r="G9814" s="6">
        <v>533</v>
      </c>
      <c r="H9814" s="7">
        <v>153</v>
      </c>
      <c r="I9814" s="1">
        <v>249</v>
      </c>
      <c r="J9814" s="1">
        <v>101</v>
      </c>
      <c r="K9814" s="1">
        <v>23</v>
      </c>
      <c r="L9814" s="1">
        <v>7</v>
      </c>
      <c r="M9814" s="1">
        <v>402</v>
      </c>
      <c r="N9814" s="11">
        <v>124</v>
      </c>
    </row>
    <row r="9815" spans="3:14" x14ac:dyDescent="0.25">
      <c r="C9815" s="125"/>
      <c r="D9815" s="122"/>
      <c r="E9815" s="9"/>
      <c r="F9815" s="10"/>
      <c r="G9815" s="8">
        <v>100</v>
      </c>
      <c r="H9815" s="13">
        <v>28.705440900563001</v>
      </c>
      <c r="I9815" s="2">
        <v>46.716697936209997</v>
      </c>
      <c r="J9815" s="2">
        <v>18.949343339586999</v>
      </c>
      <c r="K9815" s="2">
        <v>4.3151969981239997</v>
      </c>
      <c r="L9815" s="2">
        <v>1.313320825516</v>
      </c>
      <c r="M9815" s="2">
        <v>75.422138836773001</v>
      </c>
      <c r="N9815" s="14">
        <v>23.264540337711001</v>
      </c>
    </row>
    <row r="9816" spans="3:14" x14ac:dyDescent="0.25">
      <c r="C9816" s="125"/>
      <c r="D9816" s="121" t="s">
        <v>22</v>
      </c>
      <c r="E9816" s="18" t="s">
        <v>25</v>
      </c>
      <c r="F9816" s="17"/>
      <c r="G9816" s="19">
        <v>247</v>
      </c>
      <c r="H9816" s="21">
        <v>74</v>
      </c>
      <c r="I9816" s="3">
        <v>136</v>
      </c>
      <c r="J9816" s="3">
        <v>33</v>
      </c>
      <c r="K9816" s="3">
        <v>4</v>
      </c>
      <c r="L9816" s="3">
        <v>0</v>
      </c>
      <c r="M9816" s="3">
        <v>210</v>
      </c>
      <c r="N9816" s="22">
        <v>37</v>
      </c>
    </row>
    <row r="9817" spans="3:14" x14ac:dyDescent="0.25">
      <c r="C9817" s="125"/>
      <c r="D9817" s="122"/>
      <c r="E9817" s="9"/>
      <c r="F9817" s="10"/>
      <c r="G9817" s="8">
        <v>100</v>
      </c>
      <c r="H9817" s="13">
        <v>29.959514170039999</v>
      </c>
      <c r="I9817" s="2">
        <v>55.060728744938999</v>
      </c>
      <c r="J9817" s="2">
        <v>13.36032388664</v>
      </c>
      <c r="K9817" s="2">
        <v>1.619433198381</v>
      </c>
      <c r="L9817" s="16">
        <v>0</v>
      </c>
      <c r="M9817" s="2">
        <v>85.020242914980003</v>
      </c>
      <c r="N9817" s="14">
        <v>14.979757085019999</v>
      </c>
    </row>
    <row r="9818" spans="3:14" x14ac:dyDescent="0.25">
      <c r="C9818" s="125"/>
      <c r="D9818" s="122"/>
      <c r="E9818" s="4" t="s">
        <v>26</v>
      </c>
      <c r="F9818" s="5"/>
      <c r="G9818" s="6">
        <v>380</v>
      </c>
      <c r="H9818" s="7">
        <v>147</v>
      </c>
      <c r="I9818" s="1">
        <v>168</v>
      </c>
      <c r="J9818" s="1">
        <v>60</v>
      </c>
      <c r="K9818" s="1">
        <v>2</v>
      </c>
      <c r="L9818" s="1">
        <v>3</v>
      </c>
      <c r="M9818" s="1">
        <v>315</v>
      </c>
      <c r="N9818" s="11">
        <v>62</v>
      </c>
    </row>
    <row r="9819" spans="3:14" x14ac:dyDescent="0.25">
      <c r="C9819" s="125"/>
      <c r="D9819" s="122"/>
      <c r="E9819" s="9"/>
      <c r="F9819" s="10"/>
      <c r="G9819" s="8">
        <v>100</v>
      </c>
      <c r="H9819" s="13">
        <v>38.684210526316001</v>
      </c>
      <c r="I9819" s="2">
        <v>44.210526315788996</v>
      </c>
      <c r="J9819" s="2">
        <v>15.789473684211</v>
      </c>
      <c r="K9819" s="2">
        <v>0.52631578947400004</v>
      </c>
      <c r="L9819" s="2">
        <v>0.78947368421099995</v>
      </c>
      <c r="M9819" s="2">
        <v>82.894736842105004</v>
      </c>
      <c r="N9819" s="14">
        <v>16.315789473683999</v>
      </c>
    </row>
    <row r="9820" spans="3:14" x14ac:dyDescent="0.25">
      <c r="C9820" s="125"/>
      <c r="D9820" s="122"/>
      <c r="E9820" s="4" t="s">
        <v>27</v>
      </c>
      <c r="F9820" s="5"/>
      <c r="G9820" s="6">
        <v>251</v>
      </c>
      <c r="H9820" s="7">
        <v>83</v>
      </c>
      <c r="I9820" s="1">
        <v>128</v>
      </c>
      <c r="J9820" s="1">
        <v>35</v>
      </c>
      <c r="K9820" s="1">
        <v>4</v>
      </c>
      <c r="L9820" s="1">
        <v>1</v>
      </c>
      <c r="M9820" s="1">
        <v>211</v>
      </c>
      <c r="N9820" s="11">
        <v>39</v>
      </c>
    </row>
    <row r="9821" spans="3:14" x14ac:dyDescent="0.25">
      <c r="C9821" s="125"/>
      <c r="D9821" s="122"/>
      <c r="E9821" s="9"/>
      <c r="F9821" s="10"/>
      <c r="G9821" s="8">
        <v>100</v>
      </c>
      <c r="H9821" s="13">
        <v>33.067729083665</v>
      </c>
      <c r="I9821" s="2">
        <v>50.996015936254999</v>
      </c>
      <c r="J9821" s="2">
        <v>13.94422310757</v>
      </c>
      <c r="K9821" s="2">
        <v>1.593625498008</v>
      </c>
      <c r="L9821" s="2">
        <v>0.398406374502</v>
      </c>
      <c r="M9821" s="2">
        <v>84.063745019920006</v>
      </c>
      <c r="N9821" s="14">
        <v>15.537848605578001</v>
      </c>
    </row>
    <row r="9822" spans="3:14" x14ac:dyDescent="0.25">
      <c r="C9822" s="125"/>
      <c r="D9822" s="122"/>
      <c r="E9822" s="4" t="s">
        <v>28</v>
      </c>
      <c r="F9822" s="5"/>
      <c r="G9822" s="6">
        <v>210</v>
      </c>
      <c r="H9822" s="7">
        <v>60</v>
      </c>
      <c r="I9822" s="1">
        <v>91</v>
      </c>
      <c r="J9822" s="1">
        <v>42</v>
      </c>
      <c r="K9822" s="1">
        <v>10</v>
      </c>
      <c r="L9822" s="1">
        <v>7</v>
      </c>
      <c r="M9822" s="1">
        <v>151</v>
      </c>
      <c r="N9822" s="11">
        <v>52</v>
      </c>
    </row>
    <row r="9823" spans="3:14" x14ac:dyDescent="0.25">
      <c r="C9823" s="125"/>
      <c r="D9823" s="122"/>
      <c r="E9823" s="9"/>
      <c r="F9823" s="10"/>
      <c r="G9823" s="8">
        <v>100</v>
      </c>
      <c r="H9823" s="13">
        <v>28.571428571428999</v>
      </c>
      <c r="I9823" s="2">
        <v>43.333333333333002</v>
      </c>
      <c r="J9823" s="2">
        <v>20</v>
      </c>
      <c r="K9823" s="2">
        <v>4.7619047619049999</v>
      </c>
      <c r="L9823" s="2">
        <v>3.333333333333</v>
      </c>
      <c r="M9823" s="2">
        <v>71.904761904761997</v>
      </c>
      <c r="N9823" s="14">
        <v>24.761904761905001</v>
      </c>
    </row>
    <row r="9824" spans="3:14" x14ac:dyDescent="0.25">
      <c r="C9824" s="125"/>
      <c r="D9824" s="122"/>
      <c r="E9824" s="4" t="s">
        <v>29</v>
      </c>
      <c r="F9824" s="5"/>
      <c r="G9824" s="6">
        <v>123</v>
      </c>
      <c r="H9824" s="7">
        <v>24</v>
      </c>
      <c r="I9824" s="1">
        <v>51</v>
      </c>
      <c r="J9824" s="1">
        <v>35</v>
      </c>
      <c r="K9824" s="1">
        <v>8</v>
      </c>
      <c r="L9824" s="1">
        <v>5</v>
      </c>
      <c r="M9824" s="1">
        <v>75</v>
      </c>
      <c r="N9824" s="11">
        <v>43</v>
      </c>
    </row>
    <row r="9825" spans="3:14" x14ac:dyDescent="0.25">
      <c r="C9825" s="125"/>
      <c r="D9825" s="122"/>
      <c r="E9825" s="9"/>
      <c r="F9825" s="10"/>
      <c r="G9825" s="8">
        <v>100</v>
      </c>
      <c r="H9825" s="13">
        <v>19.512195121950999</v>
      </c>
      <c r="I9825" s="2">
        <v>41.463414634145998</v>
      </c>
      <c r="J9825" s="2">
        <v>28.455284552845999</v>
      </c>
      <c r="K9825" s="2">
        <v>6.5040650406499996</v>
      </c>
      <c r="L9825" s="2">
        <v>4.065040650407</v>
      </c>
      <c r="M9825" s="2">
        <v>60.975609756098002</v>
      </c>
      <c r="N9825" s="14">
        <v>34.959349593496</v>
      </c>
    </row>
    <row r="9826" spans="3:14" x14ac:dyDescent="0.25">
      <c r="C9826" s="125"/>
      <c r="D9826" s="122"/>
      <c r="E9826" s="4" t="s">
        <v>30</v>
      </c>
      <c r="F9826" s="5"/>
      <c r="G9826" s="6">
        <v>50</v>
      </c>
      <c r="H9826" s="7">
        <v>18</v>
      </c>
      <c r="I9826" s="1">
        <v>12</v>
      </c>
      <c r="J9826" s="1">
        <v>15</v>
      </c>
      <c r="K9826" s="1">
        <v>5</v>
      </c>
      <c r="L9826" s="1">
        <v>0</v>
      </c>
      <c r="M9826" s="1">
        <v>30</v>
      </c>
      <c r="N9826" s="11">
        <v>20</v>
      </c>
    </row>
    <row r="9827" spans="3:14" x14ac:dyDescent="0.25">
      <c r="C9827" s="125"/>
      <c r="D9827" s="122"/>
      <c r="E9827" s="9"/>
      <c r="F9827" s="10"/>
      <c r="G9827" s="8">
        <v>100</v>
      </c>
      <c r="H9827" s="13">
        <v>36</v>
      </c>
      <c r="I9827" s="2">
        <v>24</v>
      </c>
      <c r="J9827" s="2">
        <v>30</v>
      </c>
      <c r="K9827" s="2">
        <v>10</v>
      </c>
      <c r="L9827" s="16">
        <v>0</v>
      </c>
      <c r="M9827" s="2">
        <v>60</v>
      </c>
      <c r="N9827" s="14">
        <v>40</v>
      </c>
    </row>
    <row r="9828" spans="3:14" x14ac:dyDescent="0.25">
      <c r="C9828" s="125"/>
      <c r="D9828" s="122"/>
      <c r="E9828" s="4" t="s">
        <v>31</v>
      </c>
      <c r="F9828" s="5"/>
      <c r="G9828" s="6">
        <v>14</v>
      </c>
      <c r="H9828" s="7">
        <v>3</v>
      </c>
      <c r="I9828" s="1">
        <v>5</v>
      </c>
      <c r="J9828" s="1">
        <v>4</v>
      </c>
      <c r="K9828" s="1">
        <v>2</v>
      </c>
      <c r="L9828" s="1">
        <v>0</v>
      </c>
      <c r="M9828" s="1">
        <v>8</v>
      </c>
      <c r="N9828" s="11">
        <v>6</v>
      </c>
    </row>
    <row r="9829" spans="3:14" x14ac:dyDescent="0.25">
      <c r="C9829" s="125"/>
      <c r="D9829" s="122"/>
      <c r="E9829" s="9"/>
      <c r="F9829" s="10"/>
      <c r="G9829" s="8">
        <v>100</v>
      </c>
      <c r="H9829" s="13">
        <v>21.428571428571001</v>
      </c>
      <c r="I9829" s="2">
        <v>35.714285714286</v>
      </c>
      <c r="J9829" s="2">
        <v>28.571428571428999</v>
      </c>
      <c r="K9829" s="2">
        <v>14.285714285714</v>
      </c>
      <c r="L9829" s="16">
        <v>0</v>
      </c>
      <c r="M9829" s="2">
        <v>57.142857142856997</v>
      </c>
      <c r="N9829" s="14">
        <v>42.857142857143003</v>
      </c>
    </row>
    <row r="9830" spans="3:14" x14ac:dyDescent="0.25">
      <c r="C9830" s="125"/>
      <c r="D9830" s="122"/>
      <c r="E9830" s="4" t="s">
        <v>32</v>
      </c>
      <c r="F9830" s="5"/>
      <c r="G9830" s="6">
        <v>627</v>
      </c>
      <c r="H9830" s="7">
        <v>221</v>
      </c>
      <c r="I9830" s="1">
        <v>304</v>
      </c>
      <c r="J9830" s="1">
        <v>93</v>
      </c>
      <c r="K9830" s="1">
        <v>6</v>
      </c>
      <c r="L9830" s="1">
        <v>3</v>
      </c>
      <c r="M9830" s="1">
        <v>525</v>
      </c>
      <c r="N9830" s="11">
        <v>99</v>
      </c>
    </row>
    <row r="9831" spans="3:14" x14ac:dyDescent="0.25">
      <c r="C9831" s="125"/>
      <c r="D9831" s="122"/>
      <c r="E9831" s="9"/>
      <c r="F9831" s="10"/>
      <c r="G9831" s="8">
        <v>100</v>
      </c>
      <c r="H9831" s="13">
        <v>35.247208931419003</v>
      </c>
      <c r="I9831" s="2">
        <v>48.484848484848001</v>
      </c>
      <c r="J9831" s="2">
        <v>14.832535885166999</v>
      </c>
      <c r="K9831" s="2">
        <v>0.95693779904300003</v>
      </c>
      <c r="L9831" s="2">
        <v>0.478468899522</v>
      </c>
      <c r="M9831" s="2">
        <v>83.732057416268006</v>
      </c>
      <c r="N9831" s="14">
        <v>15.789473684211</v>
      </c>
    </row>
    <row r="9832" spans="3:14" x14ac:dyDescent="0.25">
      <c r="C9832" s="125"/>
      <c r="D9832" s="122"/>
      <c r="E9832" s="4" t="s">
        <v>33</v>
      </c>
      <c r="F9832" s="5"/>
      <c r="G9832" s="6">
        <v>461</v>
      </c>
      <c r="H9832" s="7">
        <v>143</v>
      </c>
      <c r="I9832" s="1">
        <v>219</v>
      </c>
      <c r="J9832" s="1">
        <v>77</v>
      </c>
      <c r="K9832" s="1">
        <v>14</v>
      </c>
      <c r="L9832" s="1">
        <v>8</v>
      </c>
      <c r="M9832" s="1">
        <v>362</v>
      </c>
      <c r="N9832" s="11">
        <v>91</v>
      </c>
    </row>
    <row r="9833" spans="3:14" x14ac:dyDescent="0.25">
      <c r="C9833" s="125"/>
      <c r="D9833" s="122"/>
      <c r="E9833" s="9"/>
      <c r="F9833" s="10"/>
      <c r="G9833" s="8">
        <v>100</v>
      </c>
      <c r="H9833" s="13">
        <v>31.019522776573002</v>
      </c>
      <c r="I9833" s="2">
        <v>47.505422993491997</v>
      </c>
      <c r="J9833" s="2">
        <v>16.702819956616</v>
      </c>
      <c r="K9833" s="2">
        <v>3.0368763557479999</v>
      </c>
      <c r="L9833" s="2">
        <v>1.73535791757</v>
      </c>
      <c r="M9833" s="2">
        <v>78.524945770065003</v>
      </c>
      <c r="N9833" s="14">
        <v>19.739696312364</v>
      </c>
    </row>
    <row r="9834" spans="3:14" x14ac:dyDescent="0.25">
      <c r="C9834" s="125"/>
      <c r="D9834" s="122"/>
      <c r="E9834" s="4" t="s">
        <v>34</v>
      </c>
      <c r="F9834" s="5"/>
      <c r="G9834" s="6">
        <v>187</v>
      </c>
      <c r="H9834" s="7">
        <v>45</v>
      </c>
      <c r="I9834" s="1">
        <v>68</v>
      </c>
      <c r="J9834" s="1">
        <v>54</v>
      </c>
      <c r="K9834" s="1">
        <v>15</v>
      </c>
      <c r="L9834" s="1">
        <v>5</v>
      </c>
      <c r="M9834" s="1">
        <v>113</v>
      </c>
      <c r="N9834" s="11">
        <v>69</v>
      </c>
    </row>
    <row r="9835" spans="3:14" x14ac:dyDescent="0.25">
      <c r="C9835" s="125"/>
      <c r="D9835" s="122"/>
      <c r="E9835" s="9"/>
      <c r="F9835" s="10"/>
      <c r="G9835" s="8">
        <v>100</v>
      </c>
      <c r="H9835" s="13">
        <v>24.064171122994999</v>
      </c>
      <c r="I9835" s="2">
        <v>36.363636363635997</v>
      </c>
      <c r="J9835" s="2">
        <v>28.877005347594</v>
      </c>
      <c r="K9835" s="2">
        <v>8.0213903743320003</v>
      </c>
      <c r="L9835" s="2">
        <v>2.673796791444</v>
      </c>
      <c r="M9835" s="2">
        <v>60.427807486631004</v>
      </c>
      <c r="N9835" s="14">
        <v>36.898395721924999</v>
      </c>
    </row>
    <row r="9836" spans="3:14" x14ac:dyDescent="0.25">
      <c r="C9836" s="125"/>
      <c r="D9836" s="122"/>
      <c r="E9836" s="4" t="s">
        <v>35</v>
      </c>
      <c r="F9836" s="5"/>
      <c r="G9836" s="6">
        <v>648</v>
      </c>
      <c r="H9836" s="7">
        <v>188</v>
      </c>
      <c r="I9836" s="1">
        <v>287</v>
      </c>
      <c r="J9836" s="1">
        <v>131</v>
      </c>
      <c r="K9836" s="1">
        <v>29</v>
      </c>
      <c r="L9836" s="1">
        <v>13</v>
      </c>
      <c r="M9836" s="1">
        <v>475</v>
      </c>
      <c r="N9836" s="11">
        <v>160</v>
      </c>
    </row>
    <row r="9837" spans="3:14" x14ac:dyDescent="0.25">
      <c r="C9837" s="125"/>
      <c r="D9837" s="122"/>
      <c r="E9837" s="9"/>
      <c r="F9837" s="10"/>
      <c r="G9837" s="8">
        <v>100</v>
      </c>
      <c r="H9837" s="13">
        <v>29.012345679012</v>
      </c>
      <c r="I9837" s="2">
        <v>44.290123456789999</v>
      </c>
      <c r="J9837" s="2">
        <v>20.216049382716001</v>
      </c>
      <c r="K9837" s="2">
        <v>4.4753086419750003</v>
      </c>
      <c r="L9837" s="2">
        <v>2.0061728395060001</v>
      </c>
      <c r="M9837" s="2">
        <v>73.302469135801999</v>
      </c>
      <c r="N9837" s="14">
        <v>24.691358024690999</v>
      </c>
    </row>
    <row r="9838" spans="3:14" x14ac:dyDescent="0.25">
      <c r="C9838" s="121" t="s">
        <v>36</v>
      </c>
      <c r="D9838" s="121" t="s">
        <v>24</v>
      </c>
      <c r="E9838" s="18" t="s">
        <v>37</v>
      </c>
      <c r="F9838" s="17"/>
      <c r="G9838" s="19">
        <v>106</v>
      </c>
      <c r="H9838" s="21">
        <v>19</v>
      </c>
      <c r="I9838" s="3">
        <v>43</v>
      </c>
      <c r="J9838" s="3">
        <v>38</v>
      </c>
      <c r="K9838" s="3">
        <v>6</v>
      </c>
      <c r="L9838" s="3">
        <v>0</v>
      </c>
      <c r="M9838" s="3">
        <v>62</v>
      </c>
      <c r="N9838" s="22">
        <v>44</v>
      </c>
    </row>
    <row r="9839" spans="3:14" x14ac:dyDescent="0.25">
      <c r="C9839" s="125"/>
      <c r="D9839" s="122"/>
      <c r="E9839" s="9"/>
      <c r="F9839" s="10"/>
      <c r="G9839" s="8">
        <v>100</v>
      </c>
      <c r="H9839" s="13">
        <v>17.924528301887001</v>
      </c>
      <c r="I9839" s="2">
        <v>40.566037735849001</v>
      </c>
      <c r="J9839" s="2">
        <v>35.849056603774002</v>
      </c>
      <c r="K9839" s="2">
        <v>5.660377358491</v>
      </c>
      <c r="L9839" s="16">
        <v>0</v>
      </c>
      <c r="M9839" s="2">
        <v>58.490566037736002</v>
      </c>
      <c r="N9839" s="14">
        <v>41.509433962263998</v>
      </c>
    </row>
    <row r="9840" spans="3:14" ht="25.2" x14ac:dyDescent="0.25">
      <c r="C9840" s="125"/>
      <c r="D9840" s="122"/>
      <c r="E9840" s="4" t="s">
        <v>38</v>
      </c>
      <c r="F9840" s="5"/>
      <c r="G9840" s="6">
        <v>1653</v>
      </c>
      <c r="H9840" s="7">
        <v>528</v>
      </c>
      <c r="I9840" s="1">
        <v>801</v>
      </c>
      <c r="J9840" s="1">
        <v>270</v>
      </c>
      <c r="K9840" s="1">
        <v>41</v>
      </c>
      <c r="L9840" s="1">
        <v>13</v>
      </c>
      <c r="M9840" s="1">
        <v>1329</v>
      </c>
      <c r="N9840" s="11">
        <v>311</v>
      </c>
    </row>
    <row r="9841" spans="3:14" x14ac:dyDescent="0.25">
      <c r="C9841" s="125"/>
      <c r="D9841" s="122"/>
      <c r="E9841" s="9"/>
      <c r="F9841" s="10"/>
      <c r="G9841" s="8">
        <v>100</v>
      </c>
      <c r="H9841" s="13">
        <v>31.941923774955001</v>
      </c>
      <c r="I9841" s="2">
        <v>48.457350272231999</v>
      </c>
      <c r="J9841" s="2">
        <v>16.333938294010999</v>
      </c>
      <c r="K9841" s="2">
        <v>2.480338777979</v>
      </c>
      <c r="L9841" s="2">
        <v>0.78644888082300002</v>
      </c>
      <c r="M9841" s="2">
        <v>80.399274047187006</v>
      </c>
      <c r="N9841" s="14">
        <v>18.814277071989999</v>
      </c>
    </row>
    <row r="9842" spans="3:14" ht="25.2" x14ac:dyDescent="0.25">
      <c r="C9842" s="125"/>
      <c r="D9842" s="122"/>
      <c r="E9842" s="4" t="s">
        <v>39</v>
      </c>
      <c r="F9842" s="5"/>
      <c r="G9842" s="6">
        <v>116</v>
      </c>
      <c r="H9842" s="7">
        <v>24</v>
      </c>
      <c r="I9842" s="1">
        <v>51</v>
      </c>
      <c r="J9842" s="1">
        <v>33</v>
      </c>
      <c r="K9842" s="1">
        <v>6</v>
      </c>
      <c r="L9842" s="1">
        <v>2</v>
      </c>
      <c r="M9842" s="1">
        <v>75</v>
      </c>
      <c r="N9842" s="11">
        <v>39</v>
      </c>
    </row>
    <row r="9843" spans="3:14" x14ac:dyDescent="0.25">
      <c r="C9843" s="125"/>
      <c r="D9843" s="122"/>
      <c r="E9843" s="9"/>
      <c r="F9843" s="10"/>
      <c r="G9843" s="8">
        <v>100</v>
      </c>
      <c r="H9843" s="13">
        <v>20.689655172414</v>
      </c>
      <c r="I9843" s="2">
        <v>43.965517241378997</v>
      </c>
      <c r="J9843" s="2">
        <v>28.448275862069</v>
      </c>
      <c r="K9843" s="2">
        <v>5.1724137931029999</v>
      </c>
      <c r="L9843" s="2">
        <v>1.7241379310339999</v>
      </c>
      <c r="M9843" s="2">
        <v>64.655172413792997</v>
      </c>
      <c r="N9843" s="14">
        <v>33.620689655172001</v>
      </c>
    </row>
    <row r="9844" spans="3:14" ht="25.2" x14ac:dyDescent="0.25">
      <c r="C9844" s="125"/>
      <c r="D9844" s="122"/>
      <c r="E9844" s="4" t="s">
        <v>40</v>
      </c>
      <c r="F9844" s="5"/>
      <c r="G9844" s="6">
        <v>513</v>
      </c>
      <c r="H9844" s="7">
        <v>159</v>
      </c>
      <c r="I9844" s="1">
        <v>228</v>
      </c>
      <c r="J9844" s="1">
        <v>101</v>
      </c>
      <c r="K9844" s="1">
        <v>18</v>
      </c>
      <c r="L9844" s="1">
        <v>7</v>
      </c>
      <c r="M9844" s="1">
        <v>387</v>
      </c>
      <c r="N9844" s="11">
        <v>119</v>
      </c>
    </row>
    <row r="9845" spans="3:14" x14ac:dyDescent="0.25">
      <c r="C9845" s="125"/>
      <c r="D9845" s="122"/>
      <c r="E9845" s="9"/>
      <c r="F9845" s="10"/>
      <c r="G9845" s="8">
        <v>100</v>
      </c>
      <c r="H9845" s="13">
        <v>30.994152046783999</v>
      </c>
      <c r="I9845" s="2">
        <v>44.444444444444002</v>
      </c>
      <c r="J9845" s="2">
        <v>19.688109161793001</v>
      </c>
      <c r="K9845" s="2">
        <v>3.508771929825</v>
      </c>
      <c r="L9845" s="2">
        <v>1.364522417154</v>
      </c>
      <c r="M9845" s="2">
        <v>75.438596491227997</v>
      </c>
      <c r="N9845" s="14">
        <v>23.196881091618</v>
      </c>
    </row>
    <row r="9846" spans="3:14" x14ac:dyDescent="0.25">
      <c r="C9846" s="125"/>
      <c r="D9846" s="122"/>
      <c r="E9846" s="4" t="s">
        <v>18</v>
      </c>
      <c r="F9846" s="5"/>
      <c r="G9846" s="6">
        <v>26</v>
      </c>
      <c r="H9846" s="7">
        <v>8</v>
      </c>
      <c r="I9846" s="1">
        <v>12</v>
      </c>
      <c r="J9846" s="1">
        <v>3</v>
      </c>
      <c r="K9846" s="1">
        <v>2</v>
      </c>
      <c r="L9846" s="1">
        <v>1</v>
      </c>
      <c r="M9846" s="1">
        <v>20</v>
      </c>
      <c r="N9846" s="11">
        <v>5</v>
      </c>
    </row>
    <row r="9847" spans="3:14" x14ac:dyDescent="0.25">
      <c r="C9847" s="125"/>
      <c r="D9847" s="122"/>
      <c r="E9847" s="9"/>
      <c r="F9847" s="10"/>
      <c r="G9847" s="8">
        <v>100</v>
      </c>
      <c r="H9847" s="13">
        <v>30.769230769231001</v>
      </c>
      <c r="I9847" s="2">
        <v>46.153846153845997</v>
      </c>
      <c r="J9847" s="2">
        <v>11.538461538462</v>
      </c>
      <c r="K9847" s="2">
        <v>7.6923076923079998</v>
      </c>
      <c r="L9847" s="2">
        <v>3.8461538461539999</v>
      </c>
      <c r="M9847" s="2">
        <v>76.923076923077005</v>
      </c>
      <c r="N9847" s="14">
        <v>19.230769230768999</v>
      </c>
    </row>
    <row r="9848" spans="3:14" x14ac:dyDescent="0.25">
      <c r="C9848" s="125"/>
      <c r="D9848" s="121" t="s">
        <v>21</v>
      </c>
      <c r="E9848" s="18" t="s">
        <v>37</v>
      </c>
      <c r="F9848" s="17"/>
      <c r="G9848" s="19">
        <v>66</v>
      </c>
      <c r="H9848" s="21">
        <v>7</v>
      </c>
      <c r="I9848" s="3">
        <v>28</v>
      </c>
      <c r="J9848" s="3">
        <v>27</v>
      </c>
      <c r="K9848" s="3">
        <v>4</v>
      </c>
      <c r="L9848" s="3">
        <v>0</v>
      </c>
      <c r="M9848" s="3">
        <v>35</v>
      </c>
      <c r="N9848" s="22">
        <v>31</v>
      </c>
    </row>
    <row r="9849" spans="3:14" x14ac:dyDescent="0.25">
      <c r="C9849" s="125"/>
      <c r="D9849" s="122"/>
      <c r="E9849" s="9"/>
      <c r="F9849" s="10"/>
      <c r="G9849" s="8">
        <v>100</v>
      </c>
      <c r="H9849" s="13">
        <v>10.606060606061</v>
      </c>
      <c r="I9849" s="2">
        <v>42.424242424242003</v>
      </c>
      <c r="J9849" s="2">
        <v>40.909090909090999</v>
      </c>
      <c r="K9849" s="2">
        <v>6.0606060606060002</v>
      </c>
      <c r="L9849" s="16">
        <v>0</v>
      </c>
      <c r="M9849" s="2">
        <v>53.030303030303003</v>
      </c>
      <c r="N9849" s="14">
        <v>46.969696969696997</v>
      </c>
    </row>
    <row r="9850" spans="3:14" ht="25.2" x14ac:dyDescent="0.25">
      <c r="C9850" s="125"/>
      <c r="D9850" s="122"/>
      <c r="E9850" s="4" t="s">
        <v>38</v>
      </c>
      <c r="F9850" s="5"/>
      <c r="G9850" s="6">
        <v>938</v>
      </c>
      <c r="H9850" s="7">
        <v>294</v>
      </c>
      <c r="I9850" s="1">
        <v>450</v>
      </c>
      <c r="J9850" s="1">
        <v>163</v>
      </c>
      <c r="K9850" s="1">
        <v>25</v>
      </c>
      <c r="L9850" s="1">
        <v>6</v>
      </c>
      <c r="M9850" s="1">
        <v>744</v>
      </c>
      <c r="N9850" s="11">
        <v>188</v>
      </c>
    </row>
    <row r="9851" spans="3:14" x14ac:dyDescent="0.25">
      <c r="C9851" s="125"/>
      <c r="D9851" s="122"/>
      <c r="E9851" s="9"/>
      <c r="F9851" s="10"/>
      <c r="G9851" s="8">
        <v>100</v>
      </c>
      <c r="H9851" s="13">
        <v>31.343283582089999</v>
      </c>
      <c r="I9851" s="2">
        <v>47.974413646054998</v>
      </c>
      <c r="J9851" s="2">
        <v>17.377398720681999</v>
      </c>
      <c r="K9851" s="2">
        <v>2.6652452025589999</v>
      </c>
      <c r="L9851" s="2">
        <v>0.63965884861400002</v>
      </c>
      <c r="M9851" s="2">
        <v>79.317697228144993</v>
      </c>
      <c r="N9851" s="14">
        <v>20.042643923240998</v>
      </c>
    </row>
    <row r="9852" spans="3:14" ht="25.2" x14ac:dyDescent="0.25">
      <c r="C9852" s="125"/>
      <c r="D9852" s="122"/>
      <c r="E9852" s="4" t="s">
        <v>39</v>
      </c>
      <c r="F9852" s="5"/>
      <c r="G9852" s="6">
        <v>43</v>
      </c>
      <c r="H9852" s="7">
        <v>3</v>
      </c>
      <c r="I9852" s="1">
        <v>20</v>
      </c>
      <c r="J9852" s="1">
        <v>15</v>
      </c>
      <c r="K9852" s="1">
        <v>5</v>
      </c>
      <c r="L9852" s="1">
        <v>0</v>
      </c>
      <c r="M9852" s="1">
        <v>23</v>
      </c>
      <c r="N9852" s="11">
        <v>20</v>
      </c>
    </row>
    <row r="9853" spans="3:14" x14ac:dyDescent="0.25">
      <c r="C9853" s="125"/>
      <c r="D9853" s="122"/>
      <c r="E9853" s="9"/>
      <c r="F9853" s="10"/>
      <c r="G9853" s="8">
        <v>100</v>
      </c>
      <c r="H9853" s="13">
        <v>6.9767441860470001</v>
      </c>
      <c r="I9853" s="2">
        <v>46.511627906976997</v>
      </c>
      <c r="J9853" s="2">
        <v>34.883720930232997</v>
      </c>
      <c r="K9853" s="2">
        <v>11.627906976744001</v>
      </c>
      <c r="L9853" s="16">
        <v>0</v>
      </c>
      <c r="M9853" s="2">
        <v>53.488372093023003</v>
      </c>
      <c r="N9853" s="14">
        <v>46.511627906976997</v>
      </c>
    </row>
    <row r="9854" spans="3:14" ht="25.2" x14ac:dyDescent="0.25">
      <c r="C9854" s="125"/>
      <c r="D9854" s="122"/>
      <c r="E9854" s="4" t="s">
        <v>40</v>
      </c>
      <c r="F9854" s="5"/>
      <c r="G9854" s="6">
        <v>77</v>
      </c>
      <c r="H9854" s="7">
        <v>20</v>
      </c>
      <c r="I9854" s="1">
        <v>39</v>
      </c>
      <c r="J9854" s="1">
        <v>15</v>
      </c>
      <c r="K9854" s="1">
        <v>3</v>
      </c>
      <c r="L9854" s="1">
        <v>0</v>
      </c>
      <c r="M9854" s="1">
        <v>59</v>
      </c>
      <c r="N9854" s="11">
        <v>18</v>
      </c>
    </row>
    <row r="9855" spans="3:14" x14ac:dyDescent="0.25">
      <c r="C9855" s="125"/>
      <c r="D9855" s="122"/>
      <c r="E9855" s="9"/>
      <c r="F9855" s="10"/>
      <c r="G9855" s="8">
        <v>100</v>
      </c>
      <c r="H9855" s="13">
        <v>25.974025974025999</v>
      </c>
      <c r="I9855" s="2">
        <v>50.649350649351</v>
      </c>
      <c r="J9855" s="2">
        <v>19.480519480519</v>
      </c>
      <c r="K9855" s="2">
        <v>3.896103896104</v>
      </c>
      <c r="L9855" s="16">
        <v>0</v>
      </c>
      <c r="M9855" s="2">
        <v>76.623376623376998</v>
      </c>
      <c r="N9855" s="14">
        <v>23.376623376623002</v>
      </c>
    </row>
    <row r="9856" spans="3:14" x14ac:dyDescent="0.25">
      <c r="C9856" s="125"/>
      <c r="D9856" s="122"/>
      <c r="E9856" s="4" t="s">
        <v>18</v>
      </c>
      <c r="F9856" s="5"/>
      <c r="G9856" s="6">
        <v>15</v>
      </c>
      <c r="H9856" s="7">
        <v>5</v>
      </c>
      <c r="I9856" s="1">
        <v>7</v>
      </c>
      <c r="J9856" s="1">
        <v>1</v>
      </c>
      <c r="K9856" s="1">
        <v>1</v>
      </c>
      <c r="L9856" s="1">
        <v>1</v>
      </c>
      <c r="M9856" s="1">
        <v>12</v>
      </c>
      <c r="N9856" s="11">
        <v>2</v>
      </c>
    </row>
    <row r="9857" spans="3:14" x14ac:dyDescent="0.25">
      <c r="C9857" s="125"/>
      <c r="D9857" s="122"/>
      <c r="E9857" s="9"/>
      <c r="F9857" s="10"/>
      <c r="G9857" s="8">
        <v>100</v>
      </c>
      <c r="H9857" s="13">
        <v>33.333333333333002</v>
      </c>
      <c r="I9857" s="2">
        <v>46.666666666666998</v>
      </c>
      <c r="J9857" s="2">
        <v>6.666666666667</v>
      </c>
      <c r="K9857" s="2">
        <v>6.666666666667</v>
      </c>
      <c r="L9857" s="2">
        <v>6.666666666667</v>
      </c>
      <c r="M9857" s="2">
        <v>80</v>
      </c>
      <c r="N9857" s="14">
        <v>13.333333333333</v>
      </c>
    </row>
    <row r="9858" spans="3:14" x14ac:dyDescent="0.25">
      <c r="C9858" s="125"/>
      <c r="D9858" s="121" t="s">
        <v>22</v>
      </c>
      <c r="E9858" s="18" t="s">
        <v>37</v>
      </c>
      <c r="F9858" s="17"/>
      <c r="G9858" s="19">
        <v>40</v>
      </c>
      <c r="H9858" s="21">
        <v>12</v>
      </c>
      <c r="I9858" s="3">
        <v>15</v>
      </c>
      <c r="J9858" s="3">
        <v>11</v>
      </c>
      <c r="K9858" s="3">
        <v>2</v>
      </c>
      <c r="L9858" s="3">
        <v>0</v>
      </c>
      <c r="M9858" s="3">
        <v>27</v>
      </c>
      <c r="N9858" s="22">
        <v>13</v>
      </c>
    </row>
    <row r="9859" spans="3:14" x14ac:dyDescent="0.25">
      <c r="C9859" s="125"/>
      <c r="D9859" s="122"/>
      <c r="E9859" s="9"/>
      <c r="F9859" s="10"/>
      <c r="G9859" s="8">
        <v>100</v>
      </c>
      <c r="H9859" s="13">
        <v>30</v>
      </c>
      <c r="I9859" s="2">
        <v>37.5</v>
      </c>
      <c r="J9859" s="2">
        <v>27.5</v>
      </c>
      <c r="K9859" s="2">
        <v>5</v>
      </c>
      <c r="L9859" s="16">
        <v>0</v>
      </c>
      <c r="M9859" s="2">
        <v>67.5</v>
      </c>
      <c r="N9859" s="14">
        <v>32.5</v>
      </c>
    </row>
    <row r="9860" spans="3:14" ht="25.2" x14ac:dyDescent="0.25">
      <c r="C9860" s="125"/>
      <c r="D9860" s="122"/>
      <c r="E9860" s="4" t="s">
        <v>38</v>
      </c>
      <c r="F9860" s="5"/>
      <c r="G9860" s="6">
        <v>715</v>
      </c>
      <c r="H9860" s="7">
        <v>234</v>
      </c>
      <c r="I9860" s="1">
        <v>351</v>
      </c>
      <c r="J9860" s="1">
        <v>107</v>
      </c>
      <c r="K9860" s="1">
        <v>16</v>
      </c>
      <c r="L9860" s="1">
        <v>7</v>
      </c>
      <c r="M9860" s="1">
        <v>585</v>
      </c>
      <c r="N9860" s="11">
        <v>123</v>
      </c>
    </row>
    <row r="9861" spans="3:14" x14ac:dyDescent="0.25">
      <c r="C9861" s="125"/>
      <c r="D9861" s="122"/>
      <c r="E9861" s="9"/>
      <c r="F9861" s="10"/>
      <c r="G9861" s="8">
        <v>100</v>
      </c>
      <c r="H9861" s="13">
        <v>32.727272727272997</v>
      </c>
      <c r="I9861" s="2">
        <v>49.090909090909001</v>
      </c>
      <c r="J9861" s="2">
        <v>14.965034965035001</v>
      </c>
      <c r="K9861" s="2">
        <v>2.2377622377619999</v>
      </c>
      <c r="L9861" s="2">
        <v>0.97902097902100005</v>
      </c>
      <c r="M9861" s="2">
        <v>81.818181818181998</v>
      </c>
      <c r="N9861" s="14">
        <v>17.202797202797001</v>
      </c>
    </row>
    <row r="9862" spans="3:14" ht="25.2" x14ac:dyDescent="0.25">
      <c r="C9862" s="125"/>
      <c r="D9862" s="122"/>
      <c r="E9862" s="4" t="s">
        <v>39</v>
      </c>
      <c r="F9862" s="5"/>
      <c r="G9862" s="6">
        <v>73</v>
      </c>
      <c r="H9862" s="7">
        <v>21</v>
      </c>
      <c r="I9862" s="1">
        <v>31</v>
      </c>
      <c r="J9862" s="1">
        <v>18</v>
      </c>
      <c r="K9862" s="1">
        <v>1</v>
      </c>
      <c r="L9862" s="1">
        <v>2</v>
      </c>
      <c r="M9862" s="1">
        <v>52</v>
      </c>
      <c r="N9862" s="11">
        <v>19</v>
      </c>
    </row>
    <row r="9863" spans="3:14" x14ac:dyDescent="0.25">
      <c r="C9863" s="125"/>
      <c r="D9863" s="122"/>
      <c r="E9863" s="9"/>
      <c r="F9863" s="10"/>
      <c r="G9863" s="8">
        <v>100</v>
      </c>
      <c r="H9863" s="13">
        <v>28.767123287671001</v>
      </c>
      <c r="I9863" s="2">
        <v>42.465753424657997</v>
      </c>
      <c r="J9863" s="2">
        <v>24.657534246575</v>
      </c>
      <c r="K9863" s="2">
        <v>1.369863013699</v>
      </c>
      <c r="L9863" s="2">
        <v>2.7397260273969999</v>
      </c>
      <c r="M9863" s="2">
        <v>71.232876712329002</v>
      </c>
      <c r="N9863" s="14">
        <v>26.027397260274</v>
      </c>
    </row>
    <row r="9864" spans="3:14" ht="25.2" x14ac:dyDescent="0.25">
      <c r="C9864" s="125"/>
      <c r="D9864" s="122"/>
      <c r="E9864" s="4" t="s">
        <v>40</v>
      </c>
      <c r="F9864" s="5"/>
      <c r="G9864" s="6">
        <v>436</v>
      </c>
      <c r="H9864" s="7">
        <v>139</v>
      </c>
      <c r="I9864" s="1">
        <v>189</v>
      </c>
      <c r="J9864" s="1">
        <v>86</v>
      </c>
      <c r="K9864" s="1">
        <v>15</v>
      </c>
      <c r="L9864" s="1">
        <v>7</v>
      </c>
      <c r="M9864" s="1">
        <v>328</v>
      </c>
      <c r="N9864" s="11">
        <v>101</v>
      </c>
    </row>
    <row r="9865" spans="3:14" x14ac:dyDescent="0.25">
      <c r="C9865" s="125"/>
      <c r="D9865" s="122"/>
      <c r="E9865" s="9"/>
      <c r="F9865" s="10"/>
      <c r="G9865" s="8">
        <v>100</v>
      </c>
      <c r="H9865" s="13">
        <v>31.880733944953999</v>
      </c>
      <c r="I9865" s="2">
        <v>43.348623853211002</v>
      </c>
      <c r="J9865" s="2">
        <v>19.724770642201999</v>
      </c>
      <c r="K9865" s="2">
        <v>3.4403669724769999</v>
      </c>
      <c r="L9865" s="2">
        <v>1.6055045871560001</v>
      </c>
      <c r="M9865" s="2">
        <v>75.229357798164997</v>
      </c>
      <c r="N9865" s="14">
        <v>23.165137614679001</v>
      </c>
    </row>
    <row r="9866" spans="3:14" x14ac:dyDescent="0.25">
      <c r="C9866" s="125"/>
      <c r="D9866" s="122"/>
      <c r="E9866" s="4" t="s">
        <v>18</v>
      </c>
      <c r="F9866" s="5"/>
      <c r="G9866" s="6">
        <v>11</v>
      </c>
      <c r="H9866" s="7">
        <v>3</v>
      </c>
      <c r="I9866" s="1">
        <v>5</v>
      </c>
      <c r="J9866" s="1">
        <v>2</v>
      </c>
      <c r="K9866" s="1">
        <v>1</v>
      </c>
      <c r="L9866" s="1">
        <v>0</v>
      </c>
      <c r="M9866" s="1">
        <v>8</v>
      </c>
      <c r="N9866" s="11">
        <v>3</v>
      </c>
    </row>
    <row r="9867" spans="3:14" x14ac:dyDescent="0.25">
      <c r="C9867" s="125"/>
      <c r="D9867" s="122"/>
      <c r="E9867" s="9"/>
      <c r="F9867" s="10"/>
      <c r="G9867" s="8">
        <v>100</v>
      </c>
      <c r="H9867" s="13">
        <v>27.272727272727</v>
      </c>
      <c r="I9867" s="2">
        <v>45.454545454544999</v>
      </c>
      <c r="J9867" s="2">
        <v>18.181818181817999</v>
      </c>
      <c r="K9867" s="2">
        <v>9.0909090909089993</v>
      </c>
      <c r="L9867" s="16">
        <v>0</v>
      </c>
      <c r="M9867" s="2">
        <v>72.727272727273004</v>
      </c>
      <c r="N9867" s="14">
        <v>27.272727272727</v>
      </c>
    </row>
    <row r="9868" spans="3:14" ht="25.2" x14ac:dyDescent="0.25">
      <c r="C9868" s="121" t="s">
        <v>41</v>
      </c>
      <c r="D9868" s="119" t="s">
        <v>20</v>
      </c>
      <c r="E9868" s="18" t="s">
        <v>42</v>
      </c>
      <c r="F9868" s="17"/>
      <c r="G9868" s="19">
        <v>385</v>
      </c>
      <c r="H9868" s="21">
        <v>99</v>
      </c>
      <c r="I9868" s="3">
        <v>180</v>
      </c>
      <c r="J9868" s="3">
        <v>84</v>
      </c>
      <c r="K9868" s="3">
        <v>19</v>
      </c>
      <c r="L9868" s="3">
        <v>3</v>
      </c>
      <c r="M9868" s="3">
        <v>279</v>
      </c>
      <c r="N9868" s="22">
        <v>103</v>
      </c>
    </row>
    <row r="9869" spans="3:14" x14ac:dyDescent="0.25">
      <c r="C9869" s="125"/>
      <c r="D9869" s="120"/>
      <c r="E9869" s="9"/>
      <c r="F9869" s="10"/>
      <c r="G9869" s="8">
        <v>100</v>
      </c>
      <c r="H9869" s="13">
        <v>25.714285714286</v>
      </c>
      <c r="I9869" s="2">
        <v>46.753246753246998</v>
      </c>
      <c r="J9869" s="2">
        <v>21.818181818182001</v>
      </c>
      <c r="K9869" s="2">
        <v>4.9350649350650002</v>
      </c>
      <c r="L9869" s="2">
        <v>0.77922077922099997</v>
      </c>
      <c r="M9869" s="2">
        <v>72.467532467531996</v>
      </c>
      <c r="N9869" s="14">
        <v>26.753246753247002</v>
      </c>
    </row>
    <row r="9870" spans="3:14" ht="25.2" x14ac:dyDescent="0.25">
      <c r="C9870" s="125"/>
      <c r="D9870" s="120"/>
      <c r="E9870" s="4" t="s">
        <v>43</v>
      </c>
      <c r="F9870" s="5"/>
      <c r="G9870" s="6">
        <v>1574</v>
      </c>
      <c r="H9870" s="7">
        <v>509</v>
      </c>
      <c r="I9870" s="1">
        <v>762</v>
      </c>
      <c r="J9870" s="1">
        <v>257</v>
      </c>
      <c r="K9870" s="1">
        <v>34</v>
      </c>
      <c r="L9870" s="1">
        <v>12</v>
      </c>
      <c r="M9870" s="1">
        <v>1271</v>
      </c>
      <c r="N9870" s="11">
        <v>291</v>
      </c>
    </row>
    <row r="9871" spans="3:14" x14ac:dyDescent="0.25">
      <c r="C9871" s="125"/>
      <c r="D9871" s="120"/>
      <c r="E9871" s="9"/>
      <c r="F9871" s="10"/>
      <c r="G9871" s="8">
        <v>100</v>
      </c>
      <c r="H9871" s="13">
        <v>32.337992376111998</v>
      </c>
      <c r="I9871" s="2">
        <v>48.411689961881002</v>
      </c>
      <c r="J9871" s="2">
        <v>16.327827191868</v>
      </c>
      <c r="K9871" s="2">
        <v>2.160101651842</v>
      </c>
      <c r="L9871" s="2">
        <v>0.762388818297</v>
      </c>
      <c r="M9871" s="2">
        <v>80.749682337991999</v>
      </c>
      <c r="N9871" s="14">
        <v>18.487928843710002</v>
      </c>
    </row>
    <row r="9872" spans="3:14" ht="25.2" x14ac:dyDescent="0.25">
      <c r="C9872" s="125"/>
      <c r="D9872" s="120"/>
      <c r="E9872" s="4" t="s">
        <v>44</v>
      </c>
      <c r="F9872" s="5"/>
      <c r="G9872" s="6">
        <v>89</v>
      </c>
      <c r="H9872" s="7">
        <v>28</v>
      </c>
      <c r="I9872" s="1">
        <v>36</v>
      </c>
      <c r="J9872" s="1">
        <v>23</v>
      </c>
      <c r="K9872" s="1">
        <v>1</v>
      </c>
      <c r="L9872" s="1">
        <v>1</v>
      </c>
      <c r="M9872" s="1">
        <v>64</v>
      </c>
      <c r="N9872" s="11">
        <v>24</v>
      </c>
    </row>
    <row r="9873" spans="3:14" x14ac:dyDescent="0.25">
      <c r="C9873" s="125"/>
      <c r="D9873" s="120"/>
      <c r="E9873" s="9"/>
      <c r="F9873" s="10"/>
      <c r="G9873" s="8">
        <v>100</v>
      </c>
      <c r="H9873" s="13">
        <v>31.460674157303</v>
      </c>
      <c r="I9873" s="2">
        <v>40.449438202247002</v>
      </c>
      <c r="J9873" s="2">
        <v>25.842696629212998</v>
      </c>
      <c r="K9873" s="2">
        <v>1.123595505618</v>
      </c>
      <c r="L9873" s="2">
        <v>1.123595505618</v>
      </c>
      <c r="M9873" s="2">
        <v>71.910112359550993</v>
      </c>
      <c r="N9873" s="14">
        <v>26.966292134831001</v>
      </c>
    </row>
    <row r="9874" spans="3:14" ht="25.2" x14ac:dyDescent="0.25">
      <c r="C9874" s="125"/>
      <c r="D9874" s="120"/>
      <c r="E9874" s="4" t="s">
        <v>45</v>
      </c>
      <c r="F9874" s="5"/>
      <c r="G9874" s="6">
        <v>956</v>
      </c>
      <c r="H9874" s="7">
        <v>285</v>
      </c>
      <c r="I9874" s="1">
        <v>440</v>
      </c>
      <c r="J9874" s="1">
        <v>197</v>
      </c>
      <c r="K9874" s="1">
        <v>25</v>
      </c>
      <c r="L9874" s="1">
        <v>9</v>
      </c>
      <c r="M9874" s="1">
        <v>725</v>
      </c>
      <c r="N9874" s="11">
        <v>222</v>
      </c>
    </row>
    <row r="9875" spans="3:14" x14ac:dyDescent="0.25">
      <c r="C9875" s="125"/>
      <c r="D9875" s="120"/>
      <c r="E9875" s="9"/>
      <c r="F9875" s="10"/>
      <c r="G9875" s="8">
        <v>100</v>
      </c>
      <c r="H9875" s="13">
        <v>29.811715481172001</v>
      </c>
      <c r="I9875" s="2">
        <v>46.025104602509998</v>
      </c>
      <c r="J9875" s="2">
        <v>20.606694560668998</v>
      </c>
      <c r="K9875" s="2">
        <v>2.615062761506</v>
      </c>
      <c r="L9875" s="2">
        <v>0.94142259414200002</v>
      </c>
      <c r="M9875" s="2">
        <v>75.836820083681999</v>
      </c>
      <c r="N9875" s="14">
        <v>23.221757322176</v>
      </c>
    </row>
    <row r="9876" spans="3:14" ht="25.2" x14ac:dyDescent="0.25">
      <c r="C9876" s="125"/>
      <c r="D9876" s="120"/>
      <c r="E9876" s="4" t="s">
        <v>46</v>
      </c>
      <c r="F9876" s="5"/>
      <c r="G9876" s="6">
        <v>85</v>
      </c>
      <c r="H9876" s="7">
        <v>15</v>
      </c>
      <c r="I9876" s="1">
        <v>45</v>
      </c>
      <c r="J9876" s="1">
        <v>19</v>
      </c>
      <c r="K9876" s="1">
        <v>6</v>
      </c>
      <c r="L9876" s="1">
        <v>0</v>
      </c>
      <c r="M9876" s="1">
        <v>60</v>
      </c>
      <c r="N9876" s="11">
        <v>25</v>
      </c>
    </row>
    <row r="9877" spans="3:14" x14ac:dyDescent="0.25">
      <c r="C9877" s="125"/>
      <c r="D9877" s="120"/>
      <c r="E9877" s="9"/>
      <c r="F9877" s="10"/>
      <c r="G9877" s="8">
        <v>100</v>
      </c>
      <c r="H9877" s="13">
        <v>17.647058823529001</v>
      </c>
      <c r="I9877" s="2">
        <v>52.941176470587997</v>
      </c>
      <c r="J9877" s="2">
        <v>22.352941176470999</v>
      </c>
      <c r="K9877" s="2">
        <v>7.0588235294119999</v>
      </c>
      <c r="L9877" s="16">
        <v>0</v>
      </c>
      <c r="M9877" s="2">
        <v>70.588235294117993</v>
      </c>
      <c r="N9877" s="14">
        <v>29.411764705882</v>
      </c>
    </row>
    <row r="9878" spans="3:14" x14ac:dyDescent="0.25">
      <c r="C9878" s="125"/>
      <c r="D9878" s="120"/>
      <c r="E9878" s="4" t="s">
        <v>18</v>
      </c>
      <c r="F9878" s="5"/>
      <c r="G9878" s="6">
        <v>17</v>
      </c>
      <c r="H9878" s="7">
        <v>5</v>
      </c>
      <c r="I9878" s="1">
        <v>7</v>
      </c>
      <c r="J9878" s="1">
        <v>4</v>
      </c>
      <c r="K9878" s="1">
        <v>1</v>
      </c>
      <c r="L9878" s="1">
        <v>0</v>
      </c>
      <c r="M9878" s="1">
        <v>12</v>
      </c>
      <c r="N9878" s="11">
        <v>5</v>
      </c>
    </row>
    <row r="9879" spans="3:14" x14ac:dyDescent="0.25">
      <c r="C9879" s="125"/>
      <c r="D9879" s="120"/>
      <c r="E9879" s="9"/>
      <c r="F9879" s="10"/>
      <c r="G9879" s="8">
        <v>100</v>
      </c>
      <c r="H9879" s="13">
        <v>29.411764705882</v>
      </c>
      <c r="I9879" s="2">
        <v>41.176470588234999</v>
      </c>
      <c r="J9879" s="2">
        <v>23.529411764706001</v>
      </c>
      <c r="K9879" s="2">
        <v>5.8823529411760003</v>
      </c>
      <c r="L9879" s="16">
        <v>0</v>
      </c>
      <c r="M9879" s="2">
        <v>70.588235294117993</v>
      </c>
      <c r="N9879" s="14">
        <v>29.411764705882</v>
      </c>
    </row>
    <row r="9880" spans="3:14" x14ac:dyDescent="0.25">
      <c r="C9880" s="121" t="s">
        <v>47</v>
      </c>
      <c r="D9880" s="119" t="s">
        <v>20</v>
      </c>
      <c r="E9880" s="18" t="s">
        <v>48</v>
      </c>
      <c r="F9880" s="17"/>
      <c r="G9880" s="19">
        <v>385</v>
      </c>
      <c r="H9880" s="21">
        <v>99</v>
      </c>
      <c r="I9880" s="3">
        <v>180</v>
      </c>
      <c r="J9880" s="3">
        <v>84</v>
      </c>
      <c r="K9880" s="3">
        <v>19</v>
      </c>
      <c r="L9880" s="3">
        <v>3</v>
      </c>
      <c r="M9880" s="3">
        <v>279</v>
      </c>
      <c r="N9880" s="22">
        <v>103</v>
      </c>
    </row>
    <row r="9881" spans="3:14" x14ac:dyDescent="0.25">
      <c r="C9881" s="125"/>
      <c r="D9881" s="120"/>
      <c r="E9881" s="9"/>
      <c r="F9881" s="10"/>
      <c r="G9881" s="8">
        <v>100</v>
      </c>
      <c r="H9881" s="13">
        <v>25.714285714286</v>
      </c>
      <c r="I9881" s="2">
        <v>46.753246753246998</v>
      </c>
      <c r="J9881" s="2">
        <v>21.818181818182001</v>
      </c>
      <c r="K9881" s="2">
        <v>4.9350649350650002</v>
      </c>
      <c r="L9881" s="2">
        <v>0.77922077922099997</v>
      </c>
      <c r="M9881" s="2">
        <v>72.467532467531996</v>
      </c>
      <c r="N9881" s="14">
        <v>26.753246753247002</v>
      </c>
    </row>
    <row r="9882" spans="3:14" x14ac:dyDescent="0.25">
      <c r="C9882" s="125"/>
      <c r="D9882" s="120"/>
      <c r="E9882" s="4" t="s">
        <v>49</v>
      </c>
      <c r="F9882" s="5"/>
      <c r="G9882" s="6">
        <v>1156</v>
      </c>
      <c r="H9882" s="7">
        <v>386</v>
      </c>
      <c r="I9882" s="1">
        <v>545</v>
      </c>
      <c r="J9882" s="1">
        <v>181</v>
      </c>
      <c r="K9882" s="1">
        <v>31</v>
      </c>
      <c r="L9882" s="1">
        <v>13</v>
      </c>
      <c r="M9882" s="1">
        <v>931</v>
      </c>
      <c r="N9882" s="11">
        <v>212</v>
      </c>
    </row>
    <row r="9883" spans="3:14" x14ac:dyDescent="0.25">
      <c r="C9883" s="125"/>
      <c r="D9883" s="120"/>
      <c r="E9883" s="9"/>
      <c r="F9883" s="10"/>
      <c r="G9883" s="8">
        <v>100</v>
      </c>
      <c r="H9883" s="13">
        <v>33.391003460207997</v>
      </c>
      <c r="I9883" s="2">
        <v>47.145328719722997</v>
      </c>
      <c r="J9883" s="2">
        <v>15.657439446367</v>
      </c>
      <c r="K9883" s="2">
        <v>2.6816608996540001</v>
      </c>
      <c r="L9883" s="2">
        <v>1.1245674740480001</v>
      </c>
      <c r="M9883" s="2">
        <v>80.536332179930994</v>
      </c>
      <c r="N9883" s="14">
        <v>18.339100346020999</v>
      </c>
    </row>
    <row r="9884" spans="3:14" x14ac:dyDescent="0.25">
      <c r="C9884" s="125"/>
      <c r="D9884" s="120"/>
      <c r="E9884" s="4" t="s">
        <v>50</v>
      </c>
      <c r="F9884" s="5"/>
      <c r="G9884" s="6">
        <v>466</v>
      </c>
      <c r="H9884" s="7">
        <v>124</v>
      </c>
      <c r="I9884" s="1">
        <v>225</v>
      </c>
      <c r="J9884" s="1">
        <v>100</v>
      </c>
      <c r="K9884" s="1">
        <v>13</v>
      </c>
      <c r="L9884" s="1">
        <v>4</v>
      </c>
      <c r="M9884" s="1">
        <v>349</v>
      </c>
      <c r="N9884" s="11">
        <v>113</v>
      </c>
    </row>
    <row r="9885" spans="3:14" x14ac:dyDescent="0.25">
      <c r="C9885" s="125"/>
      <c r="D9885" s="120"/>
      <c r="E9885" s="9"/>
      <c r="F9885" s="10"/>
      <c r="G9885" s="8">
        <v>100</v>
      </c>
      <c r="H9885" s="13">
        <v>26.609442060086</v>
      </c>
      <c r="I9885" s="2">
        <v>48.283261802574998</v>
      </c>
      <c r="J9885" s="2">
        <v>21.459227467811001</v>
      </c>
      <c r="K9885" s="2">
        <v>2.7896995708149999</v>
      </c>
      <c r="L9885" s="2">
        <v>0.85836909871199996</v>
      </c>
      <c r="M9885" s="2">
        <v>74.892703862660994</v>
      </c>
      <c r="N9885" s="14">
        <v>24.248927038626999</v>
      </c>
    </row>
    <row r="9886" spans="3:14" x14ac:dyDescent="0.25">
      <c r="C9886" s="125"/>
      <c r="D9886" s="120"/>
      <c r="E9886" s="4" t="s">
        <v>51</v>
      </c>
      <c r="F9886" s="5"/>
      <c r="G9886" s="6">
        <v>191</v>
      </c>
      <c r="H9886" s="7">
        <v>54</v>
      </c>
      <c r="I9886" s="1">
        <v>90</v>
      </c>
      <c r="J9886" s="1">
        <v>43</v>
      </c>
      <c r="K9886" s="1">
        <v>4</v>
      </c>
      <c r="L9886" s="1">
        <v>0</v>
      </c>
      <c r="M9886" s="1">
        <v>144</v>
      </c>
      <c r="N9886" s="11">
        <v>47</v>
      </c>
    </row>
    <row r="9887" spans="3:14" x14ac:dyDescent="0.25">
      <c r="C9887" s="125"/>
      <c r="D9887" s="120"/>
      <c r="E9887" s="9"/>
      <c r="F9887" s="10"/>
      <c r="G9887" s="8">
        <v>100</v>
      </c>
      <c r="H9887" s="13">
        <v>28.272251308901001</v>
      </c>
      <c r="I9887" s="2">
        <v>47.120418848168001</v>
      </c>
      <c r="J9887" s="2">
        <v>22.513089005236001</v>
      </c>
      <c r="K9887" s="2">
        <v>2.0942408376959998</v>
      </c>
      <c r="L9887" s="16">
        <v>0</v>
      </c>
      <c r="M9887" s="2">
        <v>75.392670157067997</v>
      </c>
      <c r="N9887" s="14">
        <v>24.607329842932</v>
      </c>
    </row>
    <row r="9888" spans="3:14" x14ac:dyDescent="0.25">
      <c r="C9888" s="125"/>
      <c r="D9888" s="120"/>
      <c r="E9888" s="4" t="s">
        <v>52</v>
      </c>
      <c r="F9888" s="5"/>
      <c r="G9888" s="6">
        <v>181</v>
      </c>
      <c r="H9888" s="7">
        <v>67</v>
      </c>
      <c r="I9888" s="1">
        <v>82</v>
      </c>
      <c r="J9888" s="1">
        <v>25</v>
      </c>
      <c r="K9888" s="1">
        <v>4</v>
      </c>
      <c r="L9888" s="1">
        <v>3</v>
      </c>
      <c r="M9888" s="1">
        <v>149</v>
      </c>
      <c r="N9888" s="11">
        <v>29</v>
      </c>
    </row>
    <row r="9889" spans="3:14" x14ac:dyDescent="0.25">
      <c r="C9889" s="125"/>
      <c r="D9889" s="120"/>
      <c r="E9889" s="9"/>
      <c r="F9889" s="10"/>
      <c r="G9889" s="8">
        <v>100</v>
      </c>
      <c r="H9889" s="13">
        <v>37.016574585634999</v>
      </c>
      <c r="I9889" s="2">
        <v>45.303867403315003</v>
      </c>
      <c r="J9889" s="2">
        <v>13.812154696133</v>
      </c>
      <c r="K9889" s="2">
        <v>2.2099447513810002</v>
      </c>
      <c r="L9889" s="2">
        <v>1.657458563536</v>
      </c>
      <c r="M9889" s="2">
        <v>82.320441988949995</v>
      </c>
      <c r="N9889" s="14">
        <v>16.022099447514002</v>
      </c>
    </row>
    <row r="9890" spans="3:14" x14ac:dyDescent="0.25">
      <c r="C9890" s="125"/>
      <c r="D9890" s="120"/>
      <c r="E9890" s="4" t="s">
        <v>18</v>
      </c>
      <c r="F9890" s="5"/>
      <c r="G9890" s="6">
        <v>35</v>
      </c>
      <c r="H9890" s="7">
        <v>8</v>
      </c>
      <c r="I9890" s="1">
        <v>13</v>
      </c>
      <c r="J9890" s="1">
        <v>12</v>
      </c>
      <c r="K9890" s="1">
        <v>2</v>
      </c>
      <c r="L9890" s="1">
        <v>0</v>
      </c>
      <c r="M9890" s="1">
        <v>21</v>
      </c>
      <c r="N9890" s="11">
        <v>14</v>
      </c>
    </row>
    <row r="9891" spans="3:14" x14ac:dyDescent="0.25">
      <c r="C9891" s="125"/>
      <c r="D9891" s="120"/>
      <c r="E9891" s="9"/>
      <c r="F9891" s="10"/>
      <c r="G9891" s="8">
        <v>100</v>
      </c>
      <c r="H9891" s="13">
        <v>22.857142857143</v>
      </c>
      <c r="I9891" s="2">
        <v>37.142857142856997</v>
      </c>
      <c r="J9891" s="2">
        <v>34.285714285714</v>
      </c>
      <c r="K9891" s="2">
        <v>5.7142857142860004</v>
      </c>
      <c r="L9891" s="16">
        <v>0</v>
      </c>
      <c r="M9891" s="2">
        <v>60</v>
      </c>
      <c r="N9891" s="14">
        <v>40</v>
      </c>
    </row>
    <row r="9892" spans="3:14" x14ac:dyDescent="0.25">
      <c r="C9892" s="121" t="s">
        <v>53</v>
      </c>
      <c r="D9892" s="119" t="s">
        <v>20</v>
      </c>
      <c r="E9892" s="18" t="s">
        <v>54</v>
      </c>
      <c r="F9892" s="17"/>
      <c r="G9892" s="19">
        <v>331</v>
      </c>
      <c r="H9892" s="21">
        <v>90</v>
      </c>
      <c r="I9892" s="3">
        <v>153</v>
      </c>
      <c r="J9892" s="3">
        <v>75</v>
      </c>
      <c r="K9892" s="3">
        <v>8</v>
      </c>
      <c r="L9892" s="3">
        <v>5</v>
      </c>
      <c r="M9892" s="3">
        <v>243</v>
      </c>
      <c r="N9892" s="22">
        <v>83</v>
      </c>
    </row>
    <row r="9893" spans="3:14" x14ac:dyDescent="0.25">
      <c r="C9893" s="125"/>
      <c r="D9893" s="120"/>
      <c r="E9893" s="9"/>
      <c r="F9893" s="10"/>
      <c r="G9893" s="8">
        <v>100</v>
      </c>
      <c r="H9893" s="13">
        <v>27.190332326284</v>
      </c>
      <c r="I9893" s="2">
        <v>46.223564954682999</v>
      </c>
      <c r="J9893" s="2">
        <v>22.658610271903001</v>
      </c>
      <c r="K9893" s="2">
        <v>2.4169184290030001</v>
      </c>
      <c r="L9893" s="2">
        <v>1.510574018127</v>
      </c>
      <c r="M9893" s="2">
        <v>73.413897280967007</v>
      </c>
      <c r="N9893" s="14">
        <v>25.075528700905998</v>
      </c>
    </row>
    <row r="9894" spans="3:14" x14ac:dyDescent="0.25">
      <c r="C9894" s="125"/>
      <c r="D9894" s="120"/>
      <c r="E9894" s="4" t="s">
        <v>55</v>
      </c>
      <c r="F9894" s="5"/>
      <c r="G9894" s="6">
        <v>1212</v>
      </c>
      <c r="H9894" s="7">
        <v>399</v>
      </c>
      <c r="I9894" s="1">
        <v>580</v>
      </c>
      <c r="J9894" s="1">
        <v>186</v>
      </c>
      <c r="K9894" s="1">
        <v>34</v>
      </c>
      <c r="L9894" s="1">
        <v>13</v>
      </c>
      <c r="M9894" s="1">
        <v>979</v>
      </c>
      <c r="N9894" s="11">
        <v>220</v>
      </c>
    </row>
    <row r="9895" spans="3:14" x14ac:dyDescent="0.25">
      <c r="C9895" s="125"/>
      <c r="D9895" s="120"/>
      <c r="E9895" s="9"/>
      <c r="F9895" s="10"/>
      <c r="G9895" s="8">
        <v>100</v>
      </c>
      <c r="H9895" s="13">
        <v>32.920792079207999</v>
      </c>
      <c r="I9895" s="2">
        <v>47.854785478548003</v>
      </c>
      <c r="J9895" s="2">
        <v>15.346534653465</v>
      </c>
      <c r="K9895" s="2">
        <v>2.8052805280530002</v>
      </c>
      <c r="L9895" s="2">
        <v>1.072607260726</v>
      </c>
      <c r="M9895" s="2">
        <v>80.775577557755994</v>
      </c>
      <c r="N9895" s="14">
        <v>18.151815181518</v>
      </c>
    </row>
    <row r="9896" spans="3:14" ht="25.2" x14ac:dyDescent="0.25">
      <c r="C9896" s="125"/>
      <c r="D9896" s="120"/>
      <c r="E9896" s="4" t="s">
        <v>56</v>
      </c>
      <c r="F9896" s="5"/>
      <c r="G9896" s="6">
        <v>615</v>
      </c>
      <c r="H9896" s="7">
        <v>193</v>
      </c>
      <c r="I9896" s="1">
        <v>282</v>
      </c>
      <c r="J9896" s="1">
        <v>119</v>
      </c>
      <c r="K9896" s="1">
        <v>17</v>
      </c>
      <c r="L9896" s="1">
        <v>4</v>
      </c>
      <c r="M9896" s="1">
        <v>475</v>
      </c>
      <c r="N9896" s="11">
        <v>136</v>
      </c>
    </row>
    <row r="9897" spans="3:14" x14ac:dyDescent="0.25">
      <c r="C9897" s="125"/>
      <c r="D9897" s="120"/>
      <c r="E9897" s="9"/>
      <c r="F9897" s="10"/>
      <c r="G9897" s="8">
        <v>100</v>
      </c>
      <c r="H9897" s="13">
        <v>31.382113821137999</v>
      </c>
      <c r="I9897" s="2">
        <v>45.853658536585002</v>
      </c>
      <c r="J9897" s="2">
        <v>19.349593495935</v>
      </c>
      <c r="K9897" s="2">
        <v>2.7642276422759999</v>
      </c>
      <c r="L9897" s="2">
        <v>0.650406504065</v>
      </c>
      <c r="M9897" s="2">
        <v>77.235772357724002</v>
      </c>
      <c r="N9897" s="14">
        <v>22.113821138211001</v>
      </c>
    </row>
    <row r="9898" spans="3:14" x14ac:dyDescent="0.25">
      <c r="C9898" s="125"/>
      <c r="D9898" s="120"/>
      <c r="E9898" s="4" t="s">
        <v>57</v>
      </c>
      <c r="F9898" s="5"/>
      <c r="G9898" s="6">
        <v>234</v>
      </c>
      <c r="H9898" s="7">
        <v>51</v>
      </c>
      <c r="I9898" s="1">
        <v>110</v>
      </c>
      <c r="J9898" s="1">
        <v>60</v>
      </c>
      <c r="K9898" s="1">
        <v>12</v>
      </c>
      <c r="L9898" s="1">
        <v>1</v>
      </c>
      <c r="M9898" s="1">
        <v>161</v>
      </c>
      <c r="N9898" s="11">
        <v>72</v>
      </c>
    </row>
    <row r="9899" spans="3:14" x14ac:dyDescent="0.25">
      <c r="C9899" s="125"/>
      <c r="D9899" s="120"/>
      <c r="E9899" s="9"/>
      <c r="F9899" s="10"/>
      <c r="G9899" s="8">
        <v>100</v>
      </c>
      <c r="H9899" s="13">
        <v>21.794871794872002</v>
      </c>
      <c r="I9899" s="2">
        <v>47.008547008546998</v>
      </c>
      <c r="J9899" s="2">
        <v>25.641025641026001</v>
      </c>
      <c r="K9899" s="2">
        <v>5.1282051282049999</v>
      </c>
      <c r="L9899" s="2">
        <v>0.42735042735000001</v>
      </c>
      <c r="M9899" s="2">
        <v>68.803418803419007</v>
      </c>
      <c r="N9899" s="14">
        <v>30.769230769231001</v>
      </c>
    </row>
    <row r="9900" spans="3:14" x14ac:dyDescent="0.25">
      <c r="C9900" s="125"/>
      <c r="D9900" s="120"/>
      <c r="E9900" s="4" t="s">
        <v>18</v>
      </c>
      <c r="F9900" s="5"/>
      <c r="G9900" s="6">
        <v>22</v>
      </c>
      <c r="H9900" s="7">
        <v>5</v>
      </c>
      <c r="I9900" s="1">
        <v>10</v>
      </c>
      <c r="J9900" s="1">
        <v>5</v>
      </c>
      <c r="K9900" s="1">
        <v>2</v>
      </c>
      <c r="L9900" s="1">
        <v>0</v>
      </c>
      <c r="M9900" s="1">
        <v>15</v>
      </c>
      <c r="N9900" s="11">
        <v>7</v>
      </c>
    </row>
    <row r="9901" spans="3:14" x14ac:dyDescent="0.25">
      <c r="C9901" s="125"/>
      <c r="D9901" s="120"/>
      <c r="E9901" s="9"/>
      <c r="F9901" s="10"/>
      <c r="G9901" s="8">
        <v>100</v>
      </c>
      <c r="H9901" s="13">
        <v>22.727272727273</v>
      </c>
      <c r="I9901" s="2">
        <v>45.454545454544999</v>
      </c>
      <c r="J9901" s="2">
        <v>22.727272727273</v>
      </c>
      <c r="K9901" s="2">
        <v>9.0909090909089993</v>
      </c>
      <c r="L9901" s="16">
        <v>0</v>
      </c>
      <c r="M9901" s="2">
        <v>68.181818181818002</v>
      </c>
      <c r="N9901" s="14">
        <v>31.818181818182001</v>
      </c>
    </row>
    <row r="9902" spans="3:14" x14ac:dyDescent="0.25">
      <c r="C9902" s="121" t="s">
        <v>58</v>
      </c>
      <c r="D9902" s="119" t="s">
        <v>20</v>
      </c>
      <c r="E9902" s="18" t="s">
        <v>59</v>
      </c>
      <c r="F9902" s="17"/>
      <c r="G9902" s="19">
        <v>522</v>
      </c>
      <c r="H9902" s="21">
        <v>130</v>
      </c>
      <c r="I9902" s="3">
        <v>231</v>
      </c>
      <c r="J9902" s="3">
        <v>119</v>
      </c>
      <c r="K9902" s="3">
        <v>30</v>
      </c>
      <c r="L9902" s="3">
        <v>12</v>
      </c>
      <c r="M9902" s="3">
        <v>361</v>
      </c>
      <c r="N9902" s="22">
        <v>149</v>
      </c>
    </row>
    <row r="9903" spans="3:14" x14ac:dyDescent="0.25">
      <c r="C9903" s="125"/>
      <c r="D9903" s="120"/>
      <c r="E9903" s="9"/>
      <c r="F9903" s="10"/>
      <c r="G9903" s="8">
        <v>100</v>
      </c>
      <c r="H9903" s="13">
        <v>24.904214559387</v>
      </c>
      <c r="I9903" s="2">
        <v>44.252873563218003</v>
      </c>
      <c r="J9903" s="2">
        <v>22.796934865899999</v>
      </c>
      <c r="K9903" s="2">
        <v>5.7471264367819996</v>
      </c>
      <c r="L9903" s="2">
        <v>2.2988505747130001</v>
      </c>
      <c r="M9903" s="2">
        <v>69.157088122605003</v>
      </c>
      <c r="N9903" s="14">
        <v>28.544061302682</v>
      </c>
    </row>
    <row r="9904" spans="3:14" x14ac:dyDescent="0.25">
      <c r="C9904" s="125"/>
      <c r="D9904" s="120"/>
      <c r="E9904" s="4" t="s">
        <v>60</v>
      </c>
      <c r="F9904" s="5"/>
      <c r="G9904" s="6">
        <v>1090</v>
      </c>
      <c r="H9904" s="7">
        <v>317</v>
      </c>
      <c r="I9904" s="1">
        <v>529</v>
      </c>
      <c r="J9904" s="1">
        <v>209</v>
      </c>
      <c r="K9904" s="1">
        <v>27</v>
      </c>
      <c r="L9904" s="1">
        <v>8</v>
      </c>
      <c r="M9904" s="1">
        <v>846</v>
      </c>
      <c r="N9904" s="11">
        <v>236</v>
      </c>
    </row>
    <row r="9905" spans="3:14" x14ac:dyDescent="0.25">
      <c r="C9905" s="125"/>
      <c r="D9905" s="120"/>
      <c r="E9905" s="9"/>
      <c r="F9905" s="10"/>
      <c r="G9905" s="8">
        <v>100</v>
      </c>
      <c r="H9905" s="13">
        <v>29.082568807339001</v>
      </c>
      <c r="I9905" s="2">
        <v>48.532110091743</v>
      </c>
      <c r="J9905" s="2">
        <v>19.174311926605998</v>
      </c>
      <c r="K9905" s="2">
        <v>2.4770642201830002</v>
      </c>
      <c r="L9905" s="2">
        <v>0.73394495412799998</v>
      </c>
      <c r="M9905" s="2">
        <v>77.614678899083003</v>
      </c>
      <c r="N9905" s="14">
        <v>21.651376146789001</v>
      </c>
    </row>
    <row r="9906" spans="3:14" ht="25.2" x14ac:dyDescent="0.25">
      <c r="C9906" s="125"/>
      <c r="D9906" s="120"/>
      <c r="E9906" s="4" t="s">
        <v>61</v>
      </c>
      <c r="F9906" s="5"/>
      <c r="G9906" s="6">
        <v>327</v>
      </c>
      <c r="H9906" s="7">
        <v>124</v>
      </c>
      <c r="I9906" s="1">
        <v>146</v>
      </c>
      <c r="J9906" s="1">
        <v>48</v>
      </c>
      <c r="K9906" s="1">
        <v>6</v>
      </c>
      <c r="L9906" s="1">
        <v>3</v>
      </c>
      <c r="M9906" s="1">
        <v>270</v>
      </c>
      <c r="N9906" s="11">
        <v>54</v>
      </c>
    </row>
    <row r="9907" spans="3:14" x14ac:dyDescent="0.25">
      <c r="C9907" s="125"/>
      <c r="D9907" s="120"/>
      <c r="E9907" s="9"/>
      <c r="F9907" s="10"/>
      <c r="G9907" s="8">
        <v>100</v>
      </c>
      <c r="H9907" s="13">
        <v>37.920489296635999</v>
      </c>
      <c r="I9907" s="2">
        <v>44.648318042813003</v>
      </c>
      <c r="J9907" s="2">
        <v>14.678899082569</v>
      </c>
      <c r="K9907" s="2">
        <v>1.834862385321</v>
      </c>
      <c r="L9907" s="2">
        <v>0.91743119266100004</v>
      </c>
      <c r="M9907" s="2">
        <v>82.568807339450004</v>
      </c>
      <c r="N9907" s="14">
        <v>16.513761467889999</v>
      </c>
    </row>
    <row r="9908" spans="3:14" x14ac:dyDescent="0.25">
      <c r="C9908" s="125"/>
      <c r="D9908" s="120"/>
      <c r="E9908" s="4" t="s">
        <v>62</v>
      </c>
      <c r="F9908" s="5"/>
      <c r="G9908" s="6">
        <v>428</v>
      </c>
      <c r="H9908" s="7">
        <v>156</v>
      </c>
      <c r="I9908" s="1">
        <v>206</v>
      </c>
      <c r="J9908" s="1">
        <v>60</v>
      </c>
      <c r="K9908" s="1">
        <v>6</v>
      </c>
      <c r="L9908" s="1">
        <v>0</v>
      </c>
      <c r="M9908" s="1">
        <v>362</v>
      </c>
      <c r="N9908" s="11">
        <v>66</v>
      </c>
    </row>
    <row r="9909" spans="3:14" x14ac:dyDescent="0.25">
      <c r="C9909" s="125"/>
      <c r="D9909" s="120"/>
      <c r="E9909" s="9"/>
      <c r="F9909" s="10"/>
      <c r="G9909" s="8">
        <v>100</v>
      </c>
      <c r="H9909" s="13">
        <v>36.448598130840999</v>
      </c>
      <c r="I9909" s="2">
        <v>48.130841121495003</v>
      </c>
      <c r="J9909" s="2">
        <v>14.018691588785</v>
      </c>
      <c r="K9909" s="2">
        <v>1.401869158879</v>
      </c>
      <c r="L9909" s="16">
        <v>0</v>
      </c>
      <c r="M9909" s="2">
        <v>84.579439252336002</v>
      </c>
      <c r="N9909" s="14">
        <v>15.420560747664</v>
      </c>
    </row>
    <row r="9910" spans="3:14" x14ac:dyDescent="0.25">
      <c r="C9910" s="125"/>
      <c r="D9910" s="120"/>
      <c r="E9910" s="4" t="s">
        <v>63</v>
      </c>
      <c r="F9910" s="5"/>
      <c r="G9910" s="6">
        <v>25</v>
      </c>
      <c r="H9910" s="7">
        <v>4</v>
      </c>
      <c r="I9910" s="1">
        <v>14</v>
      </c>
      <c r="J9910" s="1">
        <v>5</v>
      </c>
      <c r="K9910" s="1">
        <v>2</v>
      </c>
      <c r="L9910" s="1">
        <v>0</v>
      </c>
      <c r="M9910" s="1">
        <v>18</v>
      </c>
      <c r="N9910" s="11">
        <v>7</v>
      </c>
    </row>
    <row r="9911" spans="3:14" x14ac:dyDescent="0.25">
      <c r="C9911" s="125"/>
      <c r="D9911" s="120"/>
      <c r="E9911" s="9"/>
      <c r="F9911" s="10"/>
      <c r="G9911" s="8">
        <v>100</v>
      </c>
      <c r="H9911" s="13">
        <v>16</v>
      </c>
      <c r="I9911" s="2">
        <v>56</v>
      </c>
      <c r="J9911" s="2">
        <v>20</v>
      </c>
      <c r="K9911" s="2">
        <v>8</v>
      </c>
      <c r="L9911" s="16">
        <v>0</v>
      </c>
      <c r="M9911" s="2">
        <v>72</v>
      </c>
      <c r="N9911" s="14">
        <v>28</v>
      </c>
    </row>
    <row r="9912" spans="3:14" x14ac:dyDescent="0.25">
      <c r="C9912" s="125"/>
      <c r="D9912" s="120"/>
      <c r="E9912" s="4" t="s">
        <v>18</v>
      </c>
      <c r="F9912" s="5"/>
      <c r="G9912" s="6">
        <v>22</v>
      </c>
      <c r="H9912" s="7">
        <v>7</v>
      </c>
      <c r="I9912" s="1">
        <v>9</v>
      </c>
      <c r="J9912" s="1">
        <v>4</v>
      </c>
      <c r="K9912" s="1">
        <v>2</v>
      </c>
      <c r="L9912" s="1">
        <v>0</v>
      </c>
      <c r="M9912" s="1">
        <v>16</v>
      </c>
      <c r="N9912" s="11">
        <v>6</v>
      </c>
    </row>
    <row r="9913" spans="3:14" x14ac:dyDescent="0.25">
      <c r="C9913" s="125"/>
      <c r="D9913" s="120"/>
      <c r="E9913" s="9"/>
      <c r="F9913" s="10"/>
      <c r="G9913" s="8">
        <v>100</v>
      </c>
      <c r="H9913" s="13">
        <v>31.818181818182001</v>
      </c>
      <c r="I9913" s="2">
        <v>40.909090909090999</v>
      </c>
      <c r="J9913" s="2">
        <v>18.181818181817999</v>
      </c>
      <c r="K9913" s="2">
        <v>9.0909090909089993</v>
      </c>
      <c r="L9913" s="16">
        <v>0</v>
      </c>
      <c r="M9913" s="2">
        <v>72.727272727273004</v>
      </c>
      <c r="N9913" s="14">
        <v>27.272727272727</v>
      </c>
    </row>
    <row r="9914" spans="3:14" ht="25.2" x14ac:dyDescent="0.25">
      <c r="C9914" s="121" t="s">
        <v>64</v>
      </c>
      <c r="D9914" s="119" t="s">
        <v>20</v>
      </c>
      <c r="E9914" s="18" t="s">
        <v>65</v>
      </c>
      <c r="F9914" s="17"/>
      <c r="G9914" s="19">
        <v>36</v>
      </c>
      <c r="H9914" s="21">
        <v>5</v>
      </c>
      <c r="I9914" s="3">
        <v>19</v>
      </c>
      <c r="J9914" s="3">
        <v>8</v>
      </c>
      <c r="K9914" s="3">
        <v>4</v>
      </c>
      <c r="L9914" s="3">
        <v>0</v>
      </c>
      <c r="M9914" s="3">
        <v>24</v>
      </c>
      <c r="N9914" s="22">
        <v>12</v>
      </c>
    </row>
    <row r="9915" spans="3:14" x14ac:dyDescent="0.25">
      <c r="C9915" s="125"/>
      <c r="D9915" s="120"/>
      <c r="E9915" s="9"/>
      <c r="F9915" s="10"/>
      <c r="G9915" s="8">
        <v>100</v>
      </c>
      <c r="H9915" s="13">
        <v>13.888888888888999</v>
      </c>
      <c r="I9915" s="2">
        <v>52.777777777777999</v>
      </c>
      <c r="J9915" s="2">
        <v>22.222222222222001</v>
      </c>
      <c r="K9915" s="2">
        <v>11.111111111111001</v>
      </c>
      <c r="L9915" s="16">
        <v>0</v>
      </c>
      <c r="M9915" s="2">
        <v>66.666666666666998</v>
      </c>
      <c r="N9915" s="14">
        <v>33.333333333333002</v>
      </c>
    </row>
    <row r="9916" spans="3:14" ht="37.799999999999997" x14ac:dyDescent="0.25">
      <c r="C9916" s="125"/>
      <c r="D9916" s="120"/>
      <c r="E9916" s="4" t="s">
        <v>66</v>
      </c>
      <c r="F9916" s="5"/>
      <c r="G9916" s="6">
        <v>177</v>
      </c>
      <c r="H9916" s="7">
        <v>38</v>
      </c>
      <c r="I9916" s="1">
        <v>75</v>
      </c>
      <c r="J9916" s="1">
        <v>46</v>
      </c>
      <c r="K9916" s="1">
        <v>14</v>
      </c>
      <c r="L9916" s="1">
        <v>4</v>
      </c>
      <c r="M9916" s="1">
        <v>113</v>
      </c>
      <c r="N9916" s="11">
        <v>60</v>
      </c>
    </row>
    <row r="9917" spans="3:14" x14ac:dyDescent="0.25">
      <c r="C9917" s="125"/>
      <c r="D9917" s="120"/>
      <c r="E9917" s="9"/>
      <c r="F9917" s="10"/>
      <c r="G9917" s="8">
        <v>100</v>
      </c>
      <c r="H9917" s="13">
        <v>21.468926553671999</v>
      </c>
      <c r="I9917" s="2">
        <v>42.372881355932002</v>
      </c>
      <c r="J9917" s="2">
        <v>25.988700564972</v>
      </c>
      <c r="K9917" s="2">
        <v>7.9096045197739997</v>
      </c>
      <c r="L9917" s="2">
        <v>2.25988700565</v>
      </c>
      <c r="M9917" s="2">
        <v>63.841807909605002</v>
      </c>
      <c r="N9917" s="14">
        <v>33.898305084745999</v>
      </c>
    </row>
    <row r="9918" spans="3:14" ht="37.799999999999997" x14ac:dyDescent="0.25">
      <c r="C9918" s="125"/>
      <c r="D9918" s="120"/>
      <c r="E9918" s="4" t="s">
        <v>67</v>
      </c>
      <c r="F9918" s="5"/>
      <c r="G9918" s="6">
        <v>231</v>
      </c>
      <c r="H9918" s="7">
        <v>52</v>
      </c>
      <c r="I9918" s="1">
        <v>104</v>
      </c>
      <c r="J9918" s="1">
        <v>58</v>
      </c>
      <c r="K9918" s="1">
        <v>13</v>
      </c>
      <c r="L9918" s="1">
        <v>4</v>
      </c>
      <c r="M9918" s="1">
        <v>156</v>
      </c>
      <c r="N9918" s="11">
        <v>71</v>
      </c>
    </row>
    <row r="9919" spans="3:14" x14ac:dyDescent="0.25">
      <c r="C9919" s="125"/>
      <c r="D9919" s="120"/>
      <c r="E9919" s="9"/>
      <c r="F9919" s="10"/>
      <c r="G9919" s="8">
        <v>100</v>
      </c>
      <c r="H9919" s="13">
        <v>22.510822510823001</v>
      </c>
      <c r="I9919" s="2">
        <v>45.021645021645</v>
      </c>
      <c r="J9919" s="2">
        <v>25.108225108225</v>
      </c>
      <c r="K9919" s="2">
        <v>5.6277056277059998</v>
      </c>
      <c r="L9919" s="2">
        <v>1.731601731602</v>
      </c>
      <c r="M9919" s="2">
        <v>67.532467532468004</v>
      </c>
      <c r="N9919" s="14">
        <v>30.735930735930999</v>
      </c>
    </row>
    <row r="9920" spans="3:14" ht="37.799999999999997" x14ac:dyDescent="0.25">
      <c r="C9920" s="125"/>
      <c r="D9920" s="120"/>
      <c r="E9920" s="4" t="s">
        <v>68</v>
      </c>
      <c r="F9920" s="5"/>
      <c r="G9920" s="6">
        <v>324</v>
      </c>
      <c r="H9920" s="7">
        <v>89</v>
      </c>
      <c r="I9920" s="1">
        <v>150</v>
      </c>
      <c r="J9920" s="1">
        <v>66</v>
      </c>
      <c r="K9920" s="1">
        <v>16</v>
      </c>
      <c r="L9920" s="1">
        <v>3</v>
      </c>
      <c r="M9920" s="1">
        <v>239</v>
      </c>
      <c r="N9920" s="11">
        <v>82</v>
      </c>
    </row>
    <row r="9921" spans="3:14" x14ac:dyDescent="0.25">
      <c r="C9921" s="125"/>
      <c r="D9921" s="120"/>
      <c r="E9921" s="9"/>
      <c r="F9921" s="10"/>
      <c r="G9921" s="8">
        <v>100</v>
      </c>
      <c r="H9921" s="13">
        <v>27.469135802469001</v>
      </c>
      <c r="I9921" s="2">
        <v>46.296296296295999</v>
      </c>
      <c r="J9921" s="2">
        <v>20.370370370370001</v>
      </c>
      <c r="K9921" s="2">
        <v>4.9382716049380004</v>
      </c>
      <c r="L9921" s="2">
        <v>0.92592592592599998</v>
      </c>
      <c r="M9921" s="2">
        <v>73.765432098765004</v>
      </c>
      <c r="N9921" s="14">
        <v>25.308641975309001</v>
      </c>
    </row>
    <row r="9922" spans="3:14" ht="37.799999999999997" x14ac:dyDescent="0.25">
      <c r="C9922" s="125"/>
      <c r="D9922" s="120"/>
      <c r="E9922" s="4" t="s">
        <v>69</v>
      </c>
      <c r="F9922" s="5"/>
      <c r="G9922" s="6">
        <v>364</v>
      </c>
      <c r="H9922" s="7">
        <v>99</v>
      </c>
      <c r="I9922" s="1">
        <v>176</v>
      </c>
      <c r="J9922" s="1">
        <v>79</v>
      </c>
      <c r="K9922" s="1">
        <v>8</v>
      </c>
      <c r="L9922" s="1">
        <v>2</v>
      </c>
      <c r="M9922" s="1">
        <v>275</v>
      </c>
      <c r="N9922" s="11">
        <v>87</v>
      </c>
    </row>
    <row r="9923" spans="3:14" x14ac:dyDescent="0.25">
      <c r="C9923" s="125"/>
      <c r="D9923" s="120"/>
      <c r="E9923" s="9"/>
      <c r="F9923" s="10"/>
      <c r="G9923" s="8">
        <v>100</v>
      </c>
      <c r="H9923" s="13">
        <v>27.197802197802002</v>
      </c>
      <c r="I9923" s="2">
        <v>48.351648351648002</v>
      </c>
      <c r="J9923" s="2">
        <v>21.703296703296999</v>
      </c>
      <c r="K9923" s="2">
        <v>2.1978021978019999</v>
      </c>
      <c r="L9923" s="2">
        <v>0.54945054945100003</v>
      </c>
      <c r="M9923" s="2">
        <v>75.549450549450995</v>
      </c>
      <c r="N9923" s="14">
        <v>23.901098901099001</v>
      </c>
    </row>
    <row r="9924" spans="3:14" ht="37.799999999999997" x14ac:dyDescent="0.25">
      <c r="C9924" s="125"/>
      <c r="D9924" s="120"/>
      <c r="E9924" s="4" t="s">
        <v>70</v>
      </c>
      <c r="F9924" s="5"/>
      <c r="G9924" s="6">
        <v>292</v>
      </c>
      <c r="H9924" s="7">
        <v>86</v>
      </c>
      <c r="I9924" s="1">
        <v>149</v>
      </c>
      <c r="J9924" s="1">
        <v>52</v>
      </c>
      <c r="K9924" s="1">
        <v>4</v>
      </c>
      <c r="L9924" s="1">
        <v>1</v>
      </c>
      <c r="M9924" s="1">
        <v>235</v>
      </c>
      <c r="N9924" s="11">
        <v>56</v>
      </c>
    </row>
    <row r="9925" spans="3:14" x14ac:dyDescent="0.25">
      <c r="C9925" s="125"/>
      <c r="D9925" s="120"/>
      <c r="E9925" s="9"/>
      <c r="F9925" s="10"/>
      <c r="G9925" s="8">
        <v>100</v>
      </c>
      <c r="H9925" s="13">
        <v>29.452054794521001</v>
      </c>
      <c r="I9925" s="2">
        <v>51.027397260274</v>
      </c>
      <c r="J9925" s="2">
        <v>17.808219178081998</v>
      </c>
      <c r="K9925" s="2">
        <v>1.369863013699</v>
      </c>
      <c r="L9925" s="2">
        <v>0.34246575342500002</v>
      </c>
      <c r="M9925" s="2">
        <v>80.479452054795004</v>
      </c>
      <c r="N9925" s="14">
        <v>19.178082191781002</v>
      </c>
    </row>
    <row r="9926" spans="3:14" ht="37.799999999999997" x14ac:dyDescent="0.25">
      <c r="C9926" s="125"/>
      <c r="D9926" s="120"/>
      <c r="E9926" s="4" t="s">
        <v>71</v>
      </c>
      <c r="F9926" s="5"/>
      <c r="G9926" s="6">
        <v>316</v>
      </c>
      <c r="H9926" s="7">
        <v>110</v>
      </c>
      <c r="I9926" s="1">
        <v>160</v>
      </c>
      <c r="J9926" s="1">
        <v>44</v>
      </c>
      <c r="K9926" s="1">
        <v>1</v>
      </c>
      <c r="L9926" s="1">
        <v>1</v>
      </c>
      <c r="M9926" s="1">
        <v>270</v>
      </c>
      <c r="N9926" s="11">
        <v>45</v>
      </c>
    </row>
    <row r="9927" spans="3:14" x14ac:dyDescent="0.25">
      <c r="C9927" s="125"/>
      <c r="D9927" s="120"/>
      <c r="E9927" s="9"/>
      <c r="F9927" s="10"/>
      <c r="G9927" s="8">
        <v>100</v>
      </c>
      <c r="H9927" s="13">
        <v>34.810126582278002</v>
      </c>
      <c r="I9927" s="2">
        <v>50.632911392404999</v>
      </c>
      <c r="J9927" s="2">
        <v>13.924050632910999</v>
      </c>
      <c r="K9927" s="2">
        <v>0.31645569620300001</v>
      </c>
      <c r="L9927" s="2">
        <v>0.31645569620300001</v>
      </c>
      <c r="M9927" s="2">
        <v>85.443037974684003</v>
      </c>
      <c r="N9927" s="14">
        <v>14.240506329114</v>
      </c>
    </row>
    <row r="9928" spans="3:14" ht="37.799999999999997" x14ac:dyDescent="0.25">
      <c r="C9928" s="125"/>
      <c r="D9928" s="120"/>
      <c r="E9928" s="4" t="s">
        <v>72</v>
      </c>
      <c r="F9928" s="5"/>
      <c r="G9928" s="6">
        <v>308</v>
      </c>
      <c r="H9928" s="7">
        <v>125</v>
      </c>
      <c r="I9928" s="1">
        <v>143</v>
      </c>
      <c r="J9928" s="1">
        <v>34</v>
      </c>
      <c r="K9928" s="1">
        <v>3</v>
      </c>
      <c r="L9928" s="1">
        <v>3</v>
      </c>
      <c r="M9928" s="1">
        <v>268</v>
      </c>
      <c r="N9928" s="11">
        <v>37</v>
      </c>
    </row>
    <row r="9929" spans="3:14" x14ac:dyDescent="0.25">
      <c r="C9929" s="125"/>
      <c r="D9929" s="120"/>
      <c r="E9929" s="9"/>
      <c r="F9929" s="10"/>
      <c r="G9929" s="8">
        <v>100</v>
      </c>
      <c r="H9929" s="13">
        <v>40.584415584416</v>
      </c>
      <c r="I9929" s="2">
        <v>46.428571428570997</v>
      </c>
      <c r="J9929" s="2">
        <v>11.038961038961</v>
      </c>
      <c r="K9929" s="2">
        <v>0.974025974026</v>
      </c>
      <c r="L9929" s="2">
        <v>0.974025974026</v>
      </c>
      <c r="M9929" s="2">
        <v>87.012987012986997</v>
      </c>
      <c r="N9929" s="14">
        <v>12.012987012987001</v>
      </c>
    </row>
    <row r="9930" spans="3:14" ht="37.799999999999997" x14ac:dyDescent="0.25">
      <c r="C9930" s="125"/>
      <c r="D9930" s="120"/>
      <c r="E9930" s="4" t="s">
        <v>73</v>
      </c>
      <c r="F9930" s="5"/>
      <c r="G9930" s="6">
        <v>114</v>
      </c>
      <c r="H9930" s="7">
        <v>41</v>
      </c>
      <c r="I9930" s="1">
        <v>52</v>
      </c>
      <c r="J9930" s="1">
        <v>17</v>
      </c>
      <c r="K9930" s="1">
        <v>2</v>
      </c>
      <c r="L9930" s="1">
        <v>2</v>
      </c>
      <c r="M9930" s="1">
        <v>93</v>
      </c>
      <c r="N9930" s="11">
        <v>19</v>
      </c>
    </row>
    <row r="9931" spans="3:14" x14ac:dyDescent="0.25">
      <c r="C9931" s="125"/>
      <c r="D9931" s="120"/>
      <c r="E9931" s="9"/>
      <c r="F9931" s="10"/>
      <c r="G9931" s="8">
        <v>100</v>
      </c>
      <c r="H9931" s="13">
        <v>35.964912280702002</v>
      </c>
      <c r="I9931" s="2">
        <v>45.614035087719003</v>
      </c>
      <c r="J9931" s="2">
        <v>14.912280701754</v>
      </c>
      <c r="K9931" s="2">
        <v>1.7543859649119999</v>
      </c>
      <c r="L9931" s="2">
        <v>1.7543859649119999</v>
      </c>
      <c r="M9931" s="2">
        <v>81.578947368420998</v>
      </c>
      <c r="N9931" s="14">
        <v>16.666666666666998</v>
      </c>
    </row>
    <row r="9932" spans="3:14" ht="25.2" x14ac:dyDescent="0.25">
      <c r="C9932" s="125"/>
      <c r="D9932" s="120"/>
      <c r="E9932" s="4" t="s">
        <v>74</v>
      </c>
      <c r="F9932" s="5"/>
      <c r="G9932" s="6">
        <v>96</v>
      </c>
      <c r="H9932" s="7">
        <v>47</v>
      </c>
      <c r="I9932" s="1">
        <v>39</v>
      </c>
      <c r="J9932" s="1">
        <v>8</v>
      </c>
      <c r="K9932" s="1">
        <v>2</v>
      </c>
      <c r="L9932" s="1">
        <v>0</v>
      </c>
      <c r="M9932" s="1">
        <v>86</v>
      </c>
      <c r="N9932" s="11">
        <v>10</v>
      </c>
    </row>
    <row r="9933" spans="3:14" x14ac:dyDescent="0.25">
      <c r="C9933" s="125"/>
      <c r="D9933" s="120"/>
      <c r="E9933" s="9"/>
      <c r="F9933" s="10"/>
      <c r="G9933" s="8">
        <v>100</v>
      </c>
      <c r="H9933" s="13">
        <v>48.958333333333002</v>
      </c>
      <c r="I9933" s="2">
        <v>40.625</v>
      </c>
      <c r="J9933" s="2">
        <v>8.333333333333</v>
      </c>
      <c r="K9933" s="2">
        <v>2.083333333333</v>
      </c>
      <c r="L9933" s="16">
        <v>0</v>
      </c>
      <c r="M9933" s="2">
        <v>89.583333333333002</v>
      </c>
      <c r="N9933" s="14">
        <v>10.416666666667</v>
      </c>
    </row>
    <row r="9934" spans="3:14" x14ac:dyDescent="0.25">
      <c r="C9934" s="125"/>
      <c r="D9934" s="120"/>
      <c r="E9934" s="4" t="s">
        <v>75</v>
      </c>
      <c r="F9934" s="5"/>
      <c r="G9934" s="6">
        <v>29</v>
      </c>
      <c r="H9934" s="7">
        <v>10</v>
      </c>
      <c r="I9934" s="1">
        <v>12</v>
      </c>
      <c r="J9934" s="1">
        <v>6</v>
      </c>
      <c r="K9934" s="1">
        <v>1</v>
      </c>
      <c r="L9934" s="1">
        <v>0</v>
      </c>
      <c r="M9934" s="1">
        <v>22</v>
      </c>
      <c r="N9934" s="11">
        <v>7</v>
      </c>
    </row>
    <row r="9935" spans="3:14" x14ac:dyDescent="0.25">
      <c r="C9935" s="125"/>
      <c r="D9935" s="120"/>
      <c r="E9935" s="9"/>
      <c r="F9935" s="10"/>
      <c r="G9935" s="8">
        <v>100</v>
      </c>
      <c r="H9935" s="13">
        <v>34.482758620689999</v>
      </c>
      <c r="I9935" s="2">
        <v>41.379310344827999</v>
      </c>
      <c r="J9935" s="2">
        <v>20.689655172414</v>
      </c>
      <c r="K9935" s="2">
        <v>3.4482758620689999</v>
      </c>
      <c r="L9935" s="16">
        <v>0</v>
      </c>
      <c r="M9935" s="2">
        <v>75.862068965516997</v>
      </c>
      <c r="N9935" s="14">
        <v>24.137931034483</v>
      </c>
    </row>
    <row r="9936" spans="3:14" x14ac:dyDescent="0.25">
      <c r="C9936" s="125"/>
      <c r="D9936" s="120"/>
      <c r="E9936" s="4" t="s">
        <v>18</v>
      </c>
      <c r="F9936" s="5"/>
      <c r="G9936" s="6">
        <v>127</v>
      </c>
      <c r="H9936" s="7">
        <v>36</v>
      </c>
      <c r="I9936" s="1">
        <v>56</v>
      </c>
      <c r="J9936" s="1">
        <v>27</v>
      </c>
      <c r="K9936" s="1">
        <v>5</v>
      </c>
      <c r="L9936" s="1">
        <v>3</v>
      </c>
      <c r="M9936" s="1">
        <v>92</v>
      </c>
      <c r="N9936" s="11">
        <v>32</v>
      </c>
    </row>
    <row r="9937" spans="3:14" x14ac:dyDescent="0.25">
      <c r="C9937" s="125"/>
      <c r="D9937" s="120"/>
      <c r="E9937" s="9"/>
      <c r="F9937" s="10"/>
      <c r="G9937" s="8">
        <v>100</v>
      </c>
      <c r="H9937" s="13">
        <v>28.346456692913002</v>
      </c>
      <c r="I9937" s="2">
        <v>44.094488188976001</v>
      </c>
      <c r="J9937" s="2">
        <v>21.259842519685002</v>
      </c>
      <c r="K9937" s="2">
        <v>3.9370078740159999</v>
      </c>
      <c r="L9937" s="2">
        <v>2.3622047244090001</v>
      </c>
      <c r="M9937" s="2">
        <v>72.440944881890005</v>
      </c>
      <c r="N9937" s="14">
        <v>25.196850393700998</v>
      </c>
    </row>
    <row r="9938" spans="3:14" x14ac:dyDescent="0.25">
      <c r="C9938" s="121" t="s">
        <v>76</v>
      </c>
      <c r="D9938" s="119" t="s">
        <v>20</v>
      </c>
      <c r="E9938" s="18" t="s">
        <v>77</v>
      </c>
      <c r="F9938" s="17"/>
      <c r="G9938" s="19">
        <v>626</v>
      </c>
      <c r="H9938" s="21">
        <v>173</v>
      </c>
      <c r="I9938" s="3">
        <v>309</v>
      </c>
      <c r="J9938" s="3">
        <v>118</v>
      </c>
      <c r="K9938" s="3">
        <v>21</v>
      </c>
      <c r="L9938" s="3">
        <v>5</v>
      </c>
      <c r="M9938" s="3">
        <v>482</v>
      </c>
      <c r="N9938" s="22">
        <v>139</v>
      </c>
    </row>
    <row r="9939" spans="3:14" x14ac:dyDescent="0.25">
      <c r="C9939" s="125"/>
      <c r="D9939" s="120"/>
      <c r="E9939" s="9"/>
      <c r="F9939" s="10"/>
      <c r="G9939" s="8">
        <v>100</v>
      </c>
      <c r="H9939" s="13">
        <v>27.635782747604001</v>
      </c>
      <c r="I9939" s="2">
        <v>49.361022364217</v>
      </c>
      <c r="J9939" s="2">
        <v>18.849840255591001</v>
      </c>
      <c r="K9939" s="2">
        <v>3.3546325878590002</v>
      </c>
      <c r="L9939" s="2">
        <v>0.79872204472800001</v>
      </c>
      <c r="M9939" s="2">
        <v>76.996805111821004</v>
      </c>
      <c r="N9939" s="14">
        <v>22.204472843449999</v>
      </c>
    </row>
    <row r="9940" spans="3:14" x14ac:dyDescent="0.25">
      <c r="C9940" s="125"/>
      <c r="D9940" s="120"/>
      <c r="E9940" s="4" t="s">
        <v>78</v>
      </c>
      <c r="F9940" s="5"/>
      <c r="G9940" s="6">
        <v>975</v>
      </c>
      <c r="H9940" s="7">
        <v>316</v>
      </c>
      <c r="I9940" s="1">
        <v>444</v>
      </c>
      <c r="J9940" s="1">
        <v>174</v>
      </c>
      <c r="K9940" s="1">
        <v>33</v>
      </c>
      <c r="L9940" s="1">
        <v>8</v>
      </c>
      <c r="M9940" s="1">
        <v>760</v>
      </c>
      <c r="N9940" s="11">
        <v>207</v>
      </c>
    </row>
    <row r="9941" spans="3:14" x14ac:dyDescent="0.25">
      <c r="C9941" s="125"/>
      <c r="D9941" s="120"/>
      <c r="E9941" s="9"/>
      <c r="F9941" s="10"/>
      <c r="G9941" s="8">
        <v>100</v>
      </c>
      <c r="H9941" s="13">
        <v>32.410256410255997</v>
      </c>
      <c r="I9941" s="2">
        <v>45.538461538462002</v>
      </c>
      <c r="J9941" s="2">
        <v>17.846153846153999</v>
      </c>
      <c r="K9941" s="2">
        <v>3.384615384615</v>
      </c>
      <c r="L9941" s="2">
        <v>0.82051282051300001</v>
      </c>
      <c r="M9941" s="2">
        <v>77.948717948717999</v>
      </c>
      <c r="N9941" s="14">
        <v>21.230769230768999</v>
      </c>
    </row>
    <row r="9942" spans="3:14" x14ac:dyDescent="0.25">
      <c r="C9942" s="125"/>
      <c r="D9942" s="120"/>
      <c r="E9942" s="4" t="s">
        <v>79</v>
      </c>
      <c r="F9942" s="5"/>
      <c r="G9942" s="6">
        <v>589</v>
      </c>
      <c r="H9942" s="7">
        <v>178</v>
      </c>
      <c r="I9942" s="1">
        <v>275</v>
      </c>
      <c r="J9942" s="1">
        <v>115</v>
      </c>
      <c r="K9942" s="1">
        <v>14</v>
      </c>
      <c r="L9942" s="1">
        <v>7</v>
      </c>
      <c r="M9942" s="1">
        <v>453</v>
      </c>
      <c r="N9942" s="11">
        <v>129</v>
      </c>
    </row>
    <row r="9943" spans="3:14" x14ac:dyDescent="0.25">
      <c r="C9943" s="125"/>
      <c r="D9943" s="120"/>
      <c r="E9943" s="9"/>
      <c r="F9943" s="10"/>
      <c r="G9943" s="8">
        <v>100</v>
      </c>
      <c r="H9943" s="13">
        <v>30.220713073005001</v>
      </c>
      <c r="I9943" s="2">
        <v>46.689303904924003</v>
      </c>
      <c r="J9943" s="2">
        <v>19.524617996604</v>
      </c>
      <c r="K9943" s="2">
        <v>2.376910016978</v>
      </c>
      <c r="L9943" s="2">
        <v>1.188455008489</v>
      </c>
      <c r="M9943" s="2">
        <v>76.910016977929004</v>
      </c>
      <c r="N9943" s="14">
        <v>21.901528013581999</v>
      </c>
    </row>
    <row r="9944" spans="3:14" x14ac:dyDescent="0.25">
      <c r="C9944" s="125"/>
      <c r="D9944" s="120"/>
      <c r="E9944" s="4" t="s">
        <v>80</v>
      </c>
      <c r="F9944" s="5"/>
      <c r="G9944" s="6">
        <v>224</v>
      </c>
      <c r="H9944" s="7">
        <v>71</v>
      </c>
      <c r="I9944" s="1">
        <v>107</v>
      </c>
      <c r="J9944" s="1">
        <v>38</v>
      </c>
      <c r="K9944" s="1">
        <v>5</v>
      </c>
      <c r="L9944" s="1">
        <v>3</v>
      </c>
      <c r="M9944" s="1">
        <v>178</v>
      </c>
      <c r="N9944" s="11">
        <v>43</v>
      </c>
    </row>
    <row r="9945" spans="3:14" x14ac:dyDescent="0.25">
      <c r="C9945" s="125"/>
      <c r="D9945" s="120"/>
      <c r="E9945" s="9"/>
      <c r="F9945" s="10"/>
      <c r="G9945" s="8">
        <v>100</v>
      </c>
      <c r="H9945" s="13">
        <v>31.696428571428999</v>
      </c>
      <c r="I9945" s="2">
        <v>47.767857142856997</v>
      </c>
      <c r="J9945" s="2">
        <v>16.964285714286</v>
      </c>
      <c r="K9945" s="2">
        <v>2.2321428571430002</v>
      </c>
      <c r="L9945" s="2">
        <v>1.339285714286</v>
      </c>
      <c r="M9945" s="2">
        <v>79.464285714286007</v>
      </c>
      <c r="N9945" s="14">
        <v>19.196428571428999</v>
      </c>
    </row>
    <row r="9946" spans="3:14" x14ac:dyDescent="0.25">
      <c r="C9946" s="121" t="s">
        <v>81</v>
      </c>
      <c r="D9946" s="119" t="s">
        <v>20</v>
      </c>
      <c r="E9946" s="18" t="s">
        <v>82</v>
      </c>
      <c r="F9946" s="17"/>
      <c r="G9946" s="19">
        <v>300</v>
      </c>
      <c r="H9946" s="21">
        <v>78</v>
      </c>
      <c r="I9946" s="3">
        <v>161</v>
      </c>
      <c r="J9946" s="3">
        <v>46</v>
      </c>
      <c r="K9946" s="3">
        <v>11</v>
      </c>
      <c r="L9946" s="3">
        <v>4</v>
      </c>
      <c r="M9946" s="3">
        <v>239</v>
      </c>
      <c r="N9946" s="22">
        <v>57</v>
      </c>
    </row>
    <row r="9947" spans="3:14" x14ac:dyDescent="0.25">
      <c r="C9947" s="125"/>
      <c r="D9947" s="120"/>
      <c r="E9947" s="9"/>
      <c r="F9947" s="10"/>
      <c r="G9947" s="8">
        <v>100</v>
      </c>
      <c r="H9947" s="13">
        <v>26</v>
      </c>
      <c r="I9947" s="2">
        <v>53.666666666666998</v>
      </c>
      <c r="J9947" s="2">
        <v>15.333333333333</v>
      </c>
      <c r="K9947" s="2">
        <v>3.666666666667</v>
      </c>
      <c r="L9947" s="2">
        <v>1.333333333333</v>
      </c>
      <c r="M9947" s="2">
        <v>79.666666666666998</v>
      </c>
      <c r="N9947" s="14">
        <v>19</v>
      </c>
    </row>
    <row r="9948" spans="3:14" x14ac:dyDescent="0.25">
      <c r="C9948" s="125"/>
      <c r="D9948" s="120"/>
      <c r="E9948" s="4" t="s">
        <v>83</v>
      </c>
      <c r="F9948" s="5"/>
      <c r="G9948" s="6">
        <v>722</v>
      </c>
      <c r="H9948" s="7">
        <v>223</v>
      </c>
      <c r="I9948" s="1">
        <v>344</v>
      </c>
      <c r="J9948" s="1">
        <v>129</v>
      </c>
      <c r="K9948" s="1">
        <v>20</v>
      </c>
      <c r="L9948" s="1">
        <v>6</v>
      </c>
      <c r="M9948" s="1">
        <v>567</v>
      </c>
      <c r="N9948" s="11">
        <v>149</v>
      </c>
    </row>
    <row r="9949" spans="3:14" x14ac:dyDescent="0.25">
      <c r="C9949" s="125"/>
      <c r="D9949" s="120"/>
      <c r="E9949" s="9"/>
      <c r="F9949" s="10"/>
      <c r="G9949" s="8">
        <v>100</v>
      </c>
      <c r="H9949" s="13">
        <v>30.886426592797999</v>
      </c>
      <c r="I9949" s="2">
        <v>47.645429362881003</v>
      </c>
      <c r="J9949" s="2">
        <v>17.86703601108</v>
      </c>
      <c r="K9949" s="2">
        <v>2.7700831024929999</v>
      </c>
      <c r="L9949" s="2">
        <v>0.83102493074799999</v>
      </c>
      <c r="M9949" s="2">
        <v>78.531855955679006</v>
      </c>
      <c r="N9949" s="14">
        <v>20.637119113573</v>
      </c>
    </row>
    <row r="9950" spans="3:14" x14ac:dyDescent="0.25">
      <c r="C9950" s="125"/>
      <c r="D9950" s="120"/>
      <c r="E9950" s="4" t="s">
        <v>84</v>
      </c>
      <c r="F9950" s="5"/>
      <c r="G9950" s="6">
        <v>483</v>
      </c>
      <c r="H9950" s="7">
        <v>148</v>
      </c>
      <c r="I9950" s="1">
        <v>233</v>
      </c>
      <c r="J9950" s="1">
        <v>89</v>
      </c>
      <c r="K9950" s="1">
        <v>12</v>
      </c>
      <c r="L9950" s="1">
        <v>1</v>
      </c>
      <c r="M9950" s="1">
        <v>381</v>
      </c>
      <c r="N9950" s="11">
        <v>101</v>
      </c>
    </row>
    <row r="9951" spans="3:14" x14ac:dyDescent="0.25">
      <c r="C9951" s="125"/>
      <c r="D9951" s="120"/>
      <c r="E9951" s="9"/>
      <c r="F9951" s="10"/>
      <c r="G9951" s="8">
        <v>100</v>
      </c>
      <c r="H9951" s="13">
        <v>30.641821946170001</v>
      </c>
      <c r="I9951" s="2">
        <v>48.240165631469999</v>
      </c>
      <c r="J9951" s="2">
        <v>18.426501035196999</v>
      </c>
      <c r="K9951" s="2">
        <v>2.4844720496889998</v>
      </c>
      <c r="L9951" s="2">
        <v>0.207039337474</v>
      </c>
      <c r="M9951" s="2">
        <v>78.881987577640004</v>
      </c>
      <c r="N9951" s="14">
        <v>20.910973084885999</v>
      </c>
    </row>
    <row r="9952" spans="3:14" x14ac:dyDescent="0.25">
      <c r="C9952" s="125"/>
      <c r="D9952" s="120"/>
      <c r="E9952" s="4" t="s">
        <v>85</v>
      </c>
      <c r="F9952" s="5"/>
      <c r="G9952" s="6">
        <v>395</v>
      </c>
      <c r="H9952" s="7">
        <v>121</v>
      </c>
      <c r="I9952" s="1">
        <v>166</v>
      </c>
      <c r="J9952" s="1">
        <v>85</v>
      </c>
      <c r="K9952" s="1">
        <v>16</v>
      </c>
      <c r="L9952" s="1">
        <v>7</v>
      </c>
      <c r="M9952" s="1">
        <v>287</v>
      </c>
      <c r="N9952" s="11">
        <v>101</v>
      </c>
    </row>
    <row r="9953" spans="3:14" x14ac:dyDescent="0.25">
      <c r="C9953" s="125"/>
      <c r="D9953" s="120"/>
      <c r="E9953" s="9"/>
      <c r="F9953" s="10"/>
      <c r="G9953" s="8">
        <v>100</v>
      </c>
      <c r="H9953" s="13">
        <v>30.632911392404999</v>
      </c>
      <c r="I9953" s="2">
        <v>42.025316455696</v>
      </c>
      <c r="J9953" s="2">
        <v>21.518987341772</v>
      </c>
      <c r="K9953" s="2">
        <v>4.0506329113920003</v>
      </c>
      <c r="L9953" s="2">
        <v>1.7721518987339999</v>
      </c>
      <c r="M9953" s="2">
        <v>72.658227848101006</v>
      </c>
      <c r="N9953" s="14">
        <v>25.569620253164999</v>
      </c>
    </row>
    <row r="9954" spans="3:14" x14ac:dyDescent="0.25">
      <c r="C9954" s="125"/>
      <c r="D9954" s="120"/>
      <c r="E9954" s="4" t="s">
        <v>86</v>
      </c>
      <c r="F9954" s="5"/>
      <c r="G9954" s="6">
        <v>236</v>
      </c>
      <c r="H9954" s="7">
        <v>81</v>
      </c>
      <c r="I9954" s="1">
        <v>99</v>
      </c>
      <c r="J9954" s="1">
        <v>47</v>
      </c>
      <c r="K9954" s="1">
        <v>7</v>
      </c>
      <c r="L9954" s="1">
        <v>2</v>
      </c>
      <c r="M9954" s="1">
        <v>180</v>
      </c>
      <c r="N9954" s="11">
        <v>54</v>
      </c>
    </row>
    <row r="9955" spans="3:14" x14ac:dyDescent="0.25">
      <c r="C9955" s="125"/>
      <c r="D9955" s="120"/>
      <c r="E9955" s="9"/>
      <c r="F9955" s="10"/>
      <c r="G9955" s="8">
        <v>100</v>
      </c>
      <c r="H9955" s="13">
        <v>34.322033898305001</v>
      </c>
      <c r="I9955" s="2">
        <v>41.949152542373</v>
      </c>
      <c r="J9955" s="2">
        <v>19.915254237288</v>
      </c>
      <c r="K9955" s="2">
        <v>2.9661016949149999</v>
      </c>
      <c r="L9955" s="2">
        <v>0.84745762711899997</v>
      </c>
      <c r="M9955" s="2">
        <v>76.271186440677994</v>
      </c>
      <c r="N9955" s="14">
        <v>22.881355932203</v>
      </c>
    </row>
    <row r="9956" spans="3:14" x14ac:dyDescent="0.25">
      <c r="C9956" s="125"/>
      <c r="D9956" s="120"/>
      <c r="E9956" s="4" t="s">
        <v>87</v>
      </c>
      <c r="F9956" s="5"/>
      <c r="G9956" s="6">
        <v>278</v>
      </c>
      <c r="H9956" s="7">
        <v>87</v>
      </c>
      <c r="I9956" s="1">
        <v>132</v>
      </c>
      <c r="J9956" s="1">
        <v>49</v>
      </c>
      <c r="K9956" s="1">
        <v>7</v>
      </c>
      <c r="L9956" s="1">
        <v>3</v>
      </c>
      <c r="M9956" s="1">
        <v>219</v>
      </c>
      <c r="N9956" s="11">
        <v>56</v>
      </c>
    </row>
    <row r="9957" spans="3:14" x14ac:dyDescent="0.25">
      <c r="C9957" s="125"/>
      <c r="D9957" s="120"/>
      <c r="E9957" s="9"/>
      <c r="F9957" s="10"/>
      <c r="G9957" s="8">
        <v>100</v>
      </c>
      <c r="H9957" s="13">
        <v>31.294964028776999</v>
      </c>
      <c r="I9957" s="2">
        <v>47.482014388488999</v>
      </c>
      <c r="J9957" s="2">
        <v>17.625899280576</v>
      </c>
      <c r="K9957" s="2">
        <v>2.517985611511</v>
      </c>
      <c r="L9957" s="2">
        <v>1.0791366906469999</v>
      </c>
      <c r="M9957" s="2">
        <v>78.776978417265994</v>
      </c>
      <c r="N9957" s="14">
        <v>20.143884892086</v>
      </c>
    </row>
    <row r="9958" spans="3:14" x14ac:dyDescent="0.25">
      <c r="C9958" s="121" t="s">
        <v>88</v>
      </c>
      <c r="D9958" s="119" t="s">
        <v>20</v>
      </c>
      <c r="E9958" s="18" t="s">
        <v>89</v>
      </c>
      <c r="F9958" s="17"/>
      <c r="G9958" s="19">
        <v>110</v>
      </c>
      <c r="H9958" s="21">
        <v>31</v>
      </c>
      <c r="I9958" s="3">
        <v>56</v>
      </c>
      <c r="J9958" s="3">
        <v>19</v>
      </c>
      <c r="K9958" s="3">
        <v>3</v>
      </c>
      <c r="L9958" s="3">
        <v>1</v>
      </c>
      <c r="M9958" s="3">
        <v>87</v>
      </c>
      <c r="N9958" s="22">
        <v>22</v>
      </c>
    </row>
    <row r="9959" spans="3:14" x14ac:dyDescent="0.25">
      <c r="C9959" s="122"/>
      <c r="D9959" s="120"/>
      <c r="E9959" s="9"/>
      <c r="F9959" s="10"/>
      <c r="G9959" s="8">
        <v>100</v>
      </c>
      <c r="H9959" s="13">
        <v>28.181818181817999</v>
      </c>
      <c r="I9959" s="2">
        <v>50.909090909090999</v>
      </c>
      <c r="J9959" s="2">
        <v>17.272727272727</v>
      </c>
      <c r="K9959" s="2">
        <v>2.7272727272730002</v>
      </c>
      <c r="L9959" s="2">
        <v>0.90909090909099999</v>
      </c>
      <c r="M9959" s="2">
        <v>79.090909090908994</v>
      </c>
      <c r="N9959" s="14">
        <v>20</v>
      </c>
    </row>
    <row r="9960" spans="3:14" x14ac:dyDescent="0.25">
      <c r="C9960" s="122"/>
      <c r="D9960" s="120"/>
      <c r="E9960" s="4" t="s">
        <v>90</v>
      </c>
      <c r="F9960" s="5"/>
      <c r="G9960" s="6">
        <v>190</v>
      </c>
      <c r="H9960" s="7">
        <v>47</v>
      </c>
      <c r="I9960" s="1">
        <v>105</v>
      </c>
      <c r="J9960" s="1">
        <v>27</v>
      </c>
      <c r="K9960" s="1">
        <v>8</v>
      </c>
      <c r="L9960" s="1">
        <v>3</v>
      </c>
      <c r="M9960" s="1">
        <v>152</v>
      </c>
      <c r="N9960" s="11">
        <v>35</v>
      </c>
    </row>
    <row r="9961" spans="3:14" x14ac:dyDescent="0.25">
      <c r="C9961" s="122"/>
      <c r="D9961" s="120"/>
      <c r="E9961" s="9"/>
      <c r="F9961" s="10"/>
      <c r="G9961" s="8">
        <v>100</v>
      </c>
      <c r="H9961" s="13">
        <v>24.736842105263001</v>
      </c>
      <c r="I9961" s="2">
        <v>55.263157894736999</v>
      </c>
      <c r="J9961" s="2">
        <v>14.210526315789</v>
      </c>
      <c r="K9961" s="2">
        <v>4.2105263157890001</v>
      </c>
      <c r="L9961" s="2">
        <v>1.578947368421</v>
      </c>
      <c r="M9961" s="2">
        <v>80</v>
      </c>
      <c r="N9961" s="14">
        <v>18.421052631578998</v>
      </c>
    </row>
    <row r="9962" spans="3:14" x14ac:dyDescent="0.25">
      <c r="C9962" s="122"/>
      <c r="D9962" s="120"/>
      <c r="E9962" s="4" t="s">
        <v>83</v>
      </c>
      <c r="F9962" s="5"/>
      <c r="G9962" s="6">
        <v>722</v>
      </c>
      <c r="H9962" s="7">
        <v>223</v>
      </c>
      <c r="I9962" s="1">
        <v>344</v>
      </c>
      <c r="J9962" s="1">
        <v>129</v>
      </c>
      <c r="K9962" s="1">
        <v>20</v>
      </c>
      <c r="L9962" s="1">
        <v>6</v>
      </c>
      <c r="M9962" s="1">
        <v>567</v>
      </c>
      <c r="N9962" s="11">
        <v>149</v>
      </c>
    </row>
    <row r="9963" spans="3:14" x14ac:dyDescent="0.25">
      <c r="C9963" s="122"/>
      <c r="D9963" s="120"/>
      <c r="E9963" s="9"/>
      <c r="F9963" s="10"/>
      <c r="G9963" s="8">
        <v>100</v>
      </c>
      <c r="H9963" s="13">
        <v>30.886426592797999</v>
      </c>
      <c r="I9963" s="2">
        <v>47.645429362881003</v>
      </c>
      <c r="J9963" s="2">
        <v>17.86703601108</v>
      </c>
      <c r="K9963" s="2">
        <v>2.7700831024929999</v>
      </c>
      <c r="L9963" s="2">
        <v>0.83102493074799999</v>
      </c>
      <c r="M9963" s="2">
        <v>78.531855955679006</v>
      </c>
      <c r="N9963" s="14">
        <v>20.637119113573</v>
      </c>
    </row>
    <row r="9964" spans="3:14" x14ac:dyDescent="0.25">
      <c r="C9964" s="122"/>
      <c r="D9964" s="120"/>
      <c r="E9964" s="4" t="s">
        <v>91</v>
      </c>
      <c r="F9964" s="5"/>
      <c r="G9964" s="6">
        <v>117</v>
      </c>
      <c r="H9964" s="7">
        <v>34</v>
      </c>
      <c r="I9964" s="1">
        <v>59</v>
      </c>
      <c r="J9964" s="1">
        <v>23</v>
      </c>
      <c r="K9964" s="1">
        <v>0</v>
      </c>
      <c r="L9964" s="1">
        <v>1</v>
      </c>
      <c r="M9964" s="1">
        <v>93</v>
      </c>
      <c r="N9964" s="11">
        <v>23</v>
      </c>
    </row>
    <row r="9965" spans="3:14" x14ac:dyDescent="0.25">
      <c r="C9965" s="122"/>
      <c r="D9965" s="120"/>
      <c r="E9965" s="9"/>
      <c r="F9965" s="10"/>
      <c r="G9965" s="8">
        <v>100</v>
      </c>
      <c r="H9965" s="13">
        <v>29.059829059828999</v>
      </c>
      <c r="I9965" s="2">
        <v>50.42735042735</v>
      </c>
      <c r="J9965" s="2">
        <v>19.65811965812</v>
      </c>
      <c r="K9965" s="16">
        <v>0</v>
      </c>
      <c r="L9965" s="2">
        <v>0.85470085470099999</v>
      </c>
      <c r="M9965" s="2">
        <v>79.487179487179006</v>
      </c>
      <c r="N9965" s="14">
        <v>19.65811965812</v>
      </c>
    </row>
    <row r="9966" spans="3:14" x14ac:dyDescent="0.25">
      <c r="C9966" s="122"/>
      <c r="D9966" s="120"/>
      <c r="E9966" s="4" t="s">
        <v>92</v>
      </c>
      <c r="F9966" s="5"/>
      <c r="G9966" s="6">
        <v>123</v>
      </c>
      <c r="H9966" s="7">
        <v>34</v>
      </c>
      <c r="I9966" s="1">
        <v>65</v>
      </c>
      <c r="J9966" s="1">
        <v>22</v>
      </c>
      <c r="K9966" s="1">
        <v>2</v>
      </c>
      <c r="L9966" s="1">
        <v>0</v>
      </c>
      <c r="M9966" s="1">
        <v>99</v>
      </c>
      <c r="N9966" s="11">
        <v>24</v>
      </c>
    </row>
    <row r="9967" spans="3:14" x14ac:dyDescent="0.25">
      <c r="C9967" s="122"/>
      <c r="D9967" s="120"/>
      <c r="E9967" s="9"/>
      <c r="F9967" s="10"/>
      <c r="G9967" s="8">
        <v>100</v>
      </c>
      <c r="H9967" s="13">
        <v>27.642276422763999</v>
      </c>
      <c r="I9967" s="2">
        <v>52.845528455284999</v>
      </c>
      <c r="J9967" s="2">
        <v>17.886178861788999</v>
      </c>
      <c r="K9967" s="2">
        <v>1.6260162601629999</v>
      </c>
      <c r="L9967" s="16">
        <v>0</v>
      </c>
      <c r="M9967" s="2">
        <v>80.487804878049005</v>
      </c>
      <c r="N9967" s="14">
        <v>19.512195121950999</v>
      </c>
    </row>
    <row r="9968" spans="3:14" x14ac:dyDescent="0.25">
      <c r="C9968" s="122"/>
      <c r="D9968" s="120"/>
      <c r="E9968" s="4" t="s">
        <v>93</v>
      </c>
      <c r="F9968" s="5"/>
      <c r="G9968" s="6">
        <v>243</v>
      </c>
      <c r="H9968" s="7">
        <v>80</v>
      </c>
      <c r="I9968" s="1">
        <v>109</v>
      </c>
      <c r="J9968" s="1">
        <v>44</v>
      </c>
      <c r="K9968" s="1">
        <v>10</v>
      </c>
      <c r="L9968" s="1">
        <v>0</v>
      </c>
      <c r="M9968" s="1">
        <v>189</v>
      </c>
      <c r="N9968" s="11">
        <v>54</v>
      </c>
    </row>
    <row r="9969" spans="3:14" x14ac:dyDescent="0.25">
      <c r="C9969" s="122"/>
      <c r="D9969" s="120"/>
      <c r="E9969" s="9"/>
      <c r="F9969" s="10"/>
      <c r="G9969" s="8">
        <v>100</v>
      </c>
      <c r="H9969" s="13">
        <v>32.921810699588001</v>
      </c>
      <c r="I9969" s="2">
        <v>44.855967078189003</v>
      </c>
      <c r="J9969" s="2">
        <v>18.106995884774001</v>
      </c>
      <c r="K9969" s="2">
        <v>4.1152263374490001</v>
      </c>
      <c r="L9969" s="16">
        <v>0</v>
      </c>
      <c r="M9969" s="2">
        <v>77.777777777777999</v>
      </c>
      <c r="N9969" s="14">
        <v>22.222222222222001</v>
      </c>
    </row>
    <row r="9970" spans="3:14" x14ac:dyDescent="0.25">
      <c r="C9970" s="122"/>
      <c r="D9970" s="120"/>
      <c r="E9970" s="4" t="s">
        <v>85</v>
      </c>
      <c r="F9970" s="5"/>
      <c r="G9970" s="6">
        <v>395</v>
      </c>
      <c r="H9970" s="7">
        <v>121</v>
      </c>
      <c r="I9970" s="1">
        <v>166</v>
      </c>
      <c r="J9970" s="1">
        <v>85</v>
      </c>
      <c r="K9970" s="1">
        <v>16</v>
      </c>
      <c r="L9970" s="1">
        <v>7</v>
      </c>
      <c r="M9970" s="1">
        <v>287</v>
      </c>
      <c r="N9970" s="11">
        <v>101</v>
      </c>
    </row>
    <row r="9971" spans="3:14" x14ac:dyDescent="0.25">
      <c r="C9971" s="122"/>
      <c r="D9971" s="120"/>
      <c r="E9971" s="9"/>
      <c r="F9971" s="10"/>
      <c r="G9971" s="8">
        <v>100</v>
      </c>
      <c r="H9971" s="13">
        <v>30.632911392404999</v>
      </c>
      <c r="I9971" s="2">
        <v>42.025316455696</v>
      </c>
      <c r="J9971" s="2">
        <v>21.518987341772</v>
      </c>
      <c r="K9971" s="2">
        <v>4.0506329113920003</v>
      </c>
      <c r="L9971" s="2">
        <v>1.7721518987339999</v>
      </c>
      <c r="M9971" s="2">
        <v>72.658227848101006</v>
      </c>
      <c r="N9971" s="14">
        <v>25.569620253164999</v>
      </c>
    </row>
    <row r="9972" spans="3:14" x14ac:dyDescent="0.25">
      <c r="C9972" s="122"/>
      <c r="D9972" s="120"/>
      <c r="E9972" s="4" t="s">
        <v>94</v>
      </c>
      <c r="F9972" s="5"/>
      <c r="G9972" s="6">
        <v>168</v>
      </c>
      <c r="H9972" s="7">
        <v>56</v>
      </c>
      <c r="I9972" s="1">
        <v>70</v>
      </c>
      <c r="J9972" s="1">
        <v>35</v>
      </c>
      <c r="K9972" s="1">
        <v>5</v>
      </c>
      <c r="L9972" s="1">
        <v>2</v>
      </c>
      <c r="M9972" s="1">
        <v>126</v>
      </c>
      <c r="N9972" s="11">
        <v>40</v>
      </c>
    </row>
    <row r="9973" spans="3:14" x14ac:dyDescent="0.25">
      <c r="C9973" s="122"/>
      <c r="D9973" s="120"/>
      <c r="E9973" s="9"/>
      <c r="F9973" s="10"/>
      <c r="G9973" s="8">
        <v>100</v>
      </c>
      <c r="H9973" s="13">
        <v>33.333333333333002</v>
      </c>
      <c r="I9973" s="2">
        <v>41.666666666666998</v>
      </c>
      <c r="J9973" s="2">
        <v>20.833333333333002</v>
      </c>
      <c r="K9973" s="2">
        <v>2.9761904761900002</v>
      </c>
      <c r="L9973" s="2">
        <v>1.190476190476</v>
      </c>
      <c r="M9973" s="2">
        <v>75</v>
      </c>
      <c r="N9973" s="14">
        <v>23.809523809523998</v>
      </c>
    </row>
    <row r="9974" spans="3:14" x14ac:dyDescent="0.25">
      <c r="C9974" s="122"/>
      <c r="D9974" s="120"/>
      <c r="E9974" s="4" t="s">
        <v>95</v>
      </c>
      <c r="F9974" s="5"/>
      <c r="G9974" s="6">
        <v>68</v>
      </c>
      <c r="H9974" s="7">
        <v>25</v>
      </c>
      <c r="I9974" s="1">
        <v>29</v>
      </c>
      <c r="J9974" s="1">
        <v>12</v>
      </c>
      <c r="K9974" s="1">
        <v>2</v>
      </c>
      <c r="L9974" s="1">
        <v>0</v>
      </c>
      <c r="M9974" s="1">
        <v>54</v>
      </c>
      <c r="N9974" s="11">
        <v>14</v>
      </c>
    </row>
    <row r="9975" spans="3:14" x14ac:dyDescent="0.25">
      <c r="C9975" s="122"/>
      <c r="D9975" s="120"/>
      <c r="E9975" s="9"/>
      <c r="F9975" s="10"/>
      <c r="G9975" s="8">
        <v>100</v>
      </c>
      <c r="H9975" s="13">
        <v>36.764705882352999</v>
      </c>
      <c r="I9975" s="2">
        <v>42.647058823529001</v>
      </c>
      <c r="J9975" s="2">
        <v>17.647058823529001</v>
      </c>
      <c r="K9975" s="2">
        <v>2.9411764705880001</v>
      </c>
      <c r="L9975" s="16">
        <v>0</v>
      </c>
      <c r="M9975" s="2">
        <v>79.411764705882007</v>
      </c>
      <c r="N9975" s="14">
        <v>20.588235294118</v>
      </c>
    </row>
    <row r="9976" spans="3:14" x14ac:dyDescent="0.25">
      <c r="C9976" s="122"/>
      <c r="D9976" s="120"/>
      <c r="E9976" s="4" t="s">
        <v>87</v>
      </c>
      <c r="F9976" s="5"/>
      <c r="G9976" s="6">
        <v>278</v>
      </c>
      <c r="H9976" s="7">
        <v>87</v>
      </c>
      <c r="I9976" s="1">
        <v>132</v>
      </c>
      <c r="J9976" s="1">
        <v>49</v>
      </c>
      <c r="K9976" s="1">
        <v>7</v>
      </c>
      <c r="L9976" s="1">
        <v>3</v>
      </c>
      <c r="M9976" s="1">
        <v>219</v>
      </c>
      <c r="N9976" s="11">
        <v>56</v>
      </c>
    </row>
    <row r="9977" spans="3:14" x14ac:dyDescent="0.25">
      <c r="C9977" s="126"/>
      <c r="D9977" s="123"/>
      <c r="E9977" s="67"/>
      <c r="F9977" s="58"/>
      <c r="G9977" s="75">
        <v>100</v>
      </c>
      <c r="H9977" s="83">
        <v>31.294964028776999</v>
      </c>
      <c r="I9977" s="41">
        <v>47.482014388488999</v>
      </c>
      <c r="J9977" s="41">
        <v>17.625899280576</v>
      </c>
      <c r="K9977" s="41">
        <v>2.517985611511</v>
      </c>
      <c r="L9977" s="41">
        <v>1.0791366906469999</v>
      </c>
      <c r="M9977" s="41">
        <v>78.776978417265994</v>
      </c>
      <c r="N9977" s="84">
        <v>20.143884892086</v>
      </c>
    </row>
  </sheetData>
  <mergeCells count="1269">
    <mergeCell ref="C9764:F9765"/>
    <mergeCell ref="D9768:D9771"/>
    <mergeCell ref="D9772:D9793"/>
    <mergeCell ref="D9794:D9815"/>
    <mergeCell ref="D9816:D9837"/>
    <mergeCell ref="D9838:D9847"/>
    <mergeCell ref="D9848:D9857"/>
    <mergeCell ref="D9858:D9867"/>
    <mergeCell ref="D9868:D9879"/>
    <mergeCell ref="D9880:D9891"/>
    <mergeCell ref="D9892:D9901"/>
    <mergeCell ref="D9902:D9913"/>
    <mergeCell ref="D9914:D9937"/>
    <mergeCell ref="D9938:D9945"/>
    <mergeCell ref="D9946:D9957"/>
    <mergeCell ref="D9958:D9977"/>
    <mergeCell ref="C9768:C9771"/>
    <mergeCell ref="C9772:C9837"/>
    <mergeCell ref="C9838:C9867"/>
    <mergeCell ref="C9868:C9879"/>
    <mergeCell ref="C9880:C9891"/>
    <mergeCell ref="C9892:C9901"/>
    <mergeCell ref="C9902:C9913"/>
    <mergeCell ref="C9914:C9937"/>
    <mergeCell ref="C9938:C9945"/>
    <mergeCell ref="C9946:C9957"/>
    <mergeCell ref="C9958:C9977"/>
    <mergeCell ref="C9545:F9546"/>
    <mergeCell ref="D9549:D9552"/>
    <mergeCell ref="D9553:D9574"/>
    <mergeCell ref="D9575:D9596"/>
    <mergeCell ref="D9597:D9618"/>
    <mergeCell ref="D9619:D9628"/>
    <mergeCell ref="D9629:D9638"/>
    <mergeCell ref="D9639:D9648"/>
    <mergeCell ref="D9649:D9660"/>
    <mergeCell ref="D9661:D9672"/>
    <mergeCell ref="D9673:D9682"/>
    <mergeCell ref="D9683:D9694"/>
    <mergeCell ref="D9695:D9718"/>
    <mergeCell ref="D9719:D9726"/>
    <mergeCell ref="D9727:D9738"/>
    <mergeCell ref="D9739:D9758"/>
    <mergeCell ref="C9549:C9552"/>
    <mergeCell ref="C9553:C9618"/>
    <mergeCell ref="C9619:C9648"/>
    <mergeCell ref="C9649:C9660"/>
    <mergeCell ref="C9661:C9672"/>
    <mergeCell ref="C9673:C9682"/>
    <mergeCell ref="C9683:C9694"/>
    <mergeCell ref="C9695:C9718"/>
    <mergeCell ref="C9719:C9726"/>
    <mergeCell ref="C9727:C9738"/>
    <mergeCell ref="C9739:C9758"/>
    <mergeCell ref="C9326:F9327"/>
    <mergeCell ref="D9330:D9333"/>
    <mergeCell ref="D9334:D9355"/>
    <mergeCell ref="D9356:D9377"/>
    <mergeCell ref="D9378:D9399"/>
    <mergeCell ref="D9400:D9409"/>
    <mergeCell ref="D9410:D9419"/>
    <mergeCell ref="D9420:D9429"/>
    <mergeCell ref="D9430:D9441"/>
    <mergeCell ref="D9442:D9453"/>
    <mergeCell ref="D9454:D9463"/>
    <mergeCell ref="D9464:D9475"/>
    <mergeCell ref="D9476:D9499"/>
    <mergeCell ref="D9500:D9507"/>
    <mergeCell ref="D9508:D9519"/>
    <mergeCell ref="D9520:D9539"/>
    <mergeCell ref="C9330:C9333"/>
    <mergeCell ref="C9334:C9399"/>
    <mergeCell ref="C9400:C9429"/>
    <mergeCell ref="C9430:C9441"/>
    <mergeCell ref="C9442:C9453"/>
    <mergeCell ref="C9454:C9463"/>
    <mergeCell ref="C9464:C9475"/>
    <mergeCell ref="C9476:C9499"/>
    <mergeCell ref="C9500:C9507"/>
    <mergeCell ref="C9508:C9519"/>
    <mergeCell ref="C9520:C9539"/>
    <mergeCell ref="C9107:F9108"/>
    <mergeCell ref="D9111:D9114"/>
    <mergeCell ref="D9115:D9136"/>
    <mergeCell ref="D9137:D9158"/>
    <mergeCell ref="D9159:D9180"/>
    <mergeCell ref="D9181:D9190"/>
    <mergeCell ref="D9191:D9200"/>
    <mergeCell ref="D9201:D9210"/>
    <mergeCell ref="D9211:D9222"/>
    <mergeCell ref="D9223:D9234"/>
    <mergeCell ref="D9235:D9244"/>
    <mergeCell ref="D9245:D9256"/>
    <mergeCell ref="D9257:D9280"/>
    <mergeCell ref="D9281:D9288"/>
    <mergeCell ref="D9289:D9300"/>
    <mergeCell ref="D9301:D9320"/>
    <mergeCell ref="C9111:C9114"/>
    <mergeCell ref="C9115:C9180"/>
    <mergeCell ref="C9181:C9210"/>
    <mergeCell ref="C9211:C9222"/>
    <mergeCell ref="C9223:C9234"/>
    <mergeCell ref="C9235:C9244"/>
    <mergeCell ref="C9245:C9256"/>
    <mergeCell ref="C9257:C9280"/>
    <mergeCell ref="C9281:C9288"/>
    <mergeCell ref="C9289:C9300"/>
    <mergeCell ref="C9301:C9320"/>
    <mergeCell ref="C8888:F8889"/>
    <mergeCell ref="D8892:D8895"/>
    <mergeCell ref="D8896:D8917"/>
    <mergeCell ref="D8918:D8939"/>
    <mergeCell ref="D8940:D8961"/>
    <mergeCell ref="D8962:D8971"/>
    <mergeCell ref="D8972:D8981"/>
    <mergeCell ref="D8982:D8991"/>
    <mergeCell ref="D8992:D9003"/>
    <mergeCell ref="D9004:D9015"/>
    <mergeCell ref="D9016:D9025"/>
    <mergeCell ref="D9026:D9037"/>
    <mergeCell ref="D9038:D9061"/>
    <mergeCell ref="D9062:D9069"/>
    <mergeCell ref="D9070:D9081"/>
    <mergeCell ref="D9082:D9101"/>
    <mergeCell ref="C8892:C8895"/>
    <mergeCell ref="C8896:C8961"/>
    <mergeCell ref="C8962:C8991"/>
    <mergeCell ref="C8992:C9003"/>
    <mergeCell ref="C9004:C9015"/>
    <mergeCell ref="C9016:C9025"/>
    <mergeCell ref="C9026:C9037"/>
    <mergeCell ref="C9038:C9061"/>
    <mergeCell ref="C9062:C9069"/>
    <mergeCell ref="C9070:C9081"/>
    <mergeCell ref="C9082:C9101"/>
    <mergeCell ref="C8775:F8776"/>
    <mergeCell ref="D8778:D8779"/>
    <mergeCell ref="D8780:D8790"/>
    <mergeCell ref="D8791:D8801"/>
    <mergeCell ref="D8802:D8812"/>
    <mergeCell ref="D8813:D8817"/>
    <mergeCell ref="D8818:D8822"/>
    <mergeCell ref="D8823:D8827"/>
    <mergeCell ref="D8828:D8833"/>
    <mergeCell ref="D8834:D8839"/>
    <mergeCell ref="D8840:D8844"/>
    <mergeCell ref="D8845:D8850"/>
    <mergeCell ref="D8851:D8862"/>
    <mergeCell ref="D8863:D8866"/>
    <mergeCell ref="D8867:D8872"/>
    <mergeCell ref="D8873:D8882"/>
    <mergeCell ref="C8778:C8779"/>
    <mergeCell ref="C8780:C8812"/>
    <mergeCell ref="C8813:C8827"/>
    <mergeCell ref="C8828:C8833"/>
    <mergeCell ref="C8834:C8839"/>
    <mergeCell ref="C8840:C8844"/>
    <mergeCell ref="C8845:C8850"/>
    <mergeCell ref="C8851:C8862"/>
    <mergeCell ref="C8863:C8866"/>
    <mergeCell ref="C8867:C8872"/>
    <mergeCell ref="C8873:C8882"/>
    <mergeCell ref="C8556:F8557"/>
    <mergeCell ref="D8560:D8563"/>
    <mergeCell ref="D8564:D8585"/>
    <mergeCell ref="D8586:D8607"/>
    <mergeCell ref="D8608:D8629"/>
    <mergeCell ref="D8630:D8639"/>
    <mergeCell ref="D8640:D8649"/>
    <mergeCell ref="D8650:D8659"/>
    <mergeCell ref="D8660:D8671"/>
    <mergeCell ref="D8672:D8683"/>
    <mergeCell ref="D8684:D8693"/>
    <mergeCell ref="D8694:D8705"/>
    <mergeCell ref="D8706:D8729"/>
    <mergeCell ref="D8730:D8737"/>
    <mergeCell ref="D8738:D8749"/>
    <mergeCell ref="D8750:D8769"/>
    <mergeCell ref="C8560:C8563"/>
    <mergeCell ref="C8564:C8629"/>
    <mergeCell ref="C8630:C8659"/>
    <mergeCell ref="C8660:C8671"/>
    <mergeCell ref="C8672:C8683"/>
    <mergeCell ref="C8684:C8693"/>
    <mergeCell ref="C8694:C8705"/>
    <mergeCell ref="C8706:C8729"/>
    <mergeCell ref="C8730:C8737"/>
    <mergeCell ref="C8738:C8749"/>
    <mergeCell ref="C8750:C8769"/>
    <mergeCell ref="C8337:F8338"/>
    <mergeCell ref="D8341:D8344"/>
    <mergeCell ref="D8345:D8366"/>
    <mergeCell ref="D8367:D8388"/>
    <mergeCell ref="D8389:D8410"/>
    <mergeCell ref="D8411:D8420"/>
    <mergeCell ref="D8421:D8430"/>
    <mergeCell ref="D8431:D8440"/>
    <mergeCell ref="D8441:D8452"/>
    <mergeCell ref="D8453:D8464"/>
    <mergeCell ref="D8465:D8474"/>
    <mergeCell ref="D8475:D8486"/>
    <mergeCell ref="D8487:D8510"/>
    <mergeCell ref="D8511:D8518"/>
    <mergeCell ref="D8519:D8530"/>
    <mergeCell ref="D8531:D8550"/>
    <mergeCell ref="C8341:C8344"/>
    <mergeCell ref="C8345:C8410"/>
    <mergeCell ref="C8411:C8440"/>
    <mergeCell ref="C8441:C8452"/>
    <mergeCell ref="C8453:C8464"/>
    <mergeCell ref="C8465:C8474"/>
    <mergeCell ref="C8475:C8486"/>
    <mergeCell ref="C8487:C8510"/>
    <mergeCell ref="C8511:C8518"/>
    <mergeCell ref="C8519:C8530"/>
    <mergeCell ref="C8531:C8550"/>
    <mergeCell ref="C8118:F8119"/>
    <mergeCell ref="D8122:D8125"/>
    <mergeCell ref="D8126:D8147"/>
    <mergeCell ref="D8148:D8169"/>
    <mergeCell ref="D8170:D8191"/>
    <mergeCell ref="D8192:D8201"/>
    <mergeCell ref="D8202:D8211"/>
    <mergeCell ref="D8212:D8221"/>
    <mergeCell ref="D8222:D8233"/>
    <mergeCell ref="D8234:D8245"/>
    <mergeCell ref="D8246:D8255"/>
    <mergeCell ref="D8256:D8267"/>
    <mergeCell ref="D8268:D8291"/>
    <mergeCell ref="D8292:D8299"/>
    <mergeCell ref="D8300:D8311"/>
    <mergeCell ref="D8312:D8331"/>
    <mergeCell ref="C8122:C8125"/>
    <mergeCell ref="C8126:C8191"/>
    <mergeCell ref="C8192:C8221"/>
    <mergeCell ref="C8222:C8233"/>
    <mergeCell ref="C8234:C8245"/>
    <mergeCell ref="C8246:C8255"/>
    <mergeCell ref="C8256:C8267"/>
    <mergeCell ref="C8268:C8291"/>
    <mergeCell ref="C8292:C8299"/>
    <mergeCell ref="C8300:C8311"/>
    <mergeCell ref="C8312:C8331"/>
    <mergeCell ref="C7899:F7900"/>
    <mergeCell ref="D7903:D7906"/>
    <mergeCell ref="D7907:D7928"/>
    <mergeCell ref="D7929:D7950"/>
    <mergeCell ref="D7951:D7972"/>
    <mergeCell ref="D7973:D7982"/>
    <mergeCell ref="D7983:D7992"/>
    <mergeCell ref="D7993:D8002"/>
    <mergeCell ref="D8003:D8014"/>
    <mergeCell ref="D8015:D8026"/>
    <mergeCell ref="D8027:D8036"/>
    <mergeCell ref="D8037:D8048"/>
    <mergeCell ref="D8049:D8072"/>
    <mergeCell ref="D8073:D8080"/>
    <mergeCell ref="D8081:D8092"/>
    <mergeCell ref="D8093:D8112"/>
    <mergeCell ref="C7903:C7906"/>
    <mergeCell ref="C7907:C7972"/>
    <mergeCell ref="C7973:C8002"/>
    <mergeCell ref="C8003:C8014"/>
    <mergeCell ref="C8015:C8026"/>
    <mergeCell ref="C8027:C8036"/>
    <mergeCell ref="C8037:C8048"/>
    <mergeCell ref="C8049:C8072"/>
    <mergeCell ref="C8073:C8080"/>
    <mergeCell ref="C8081:C8092"/>
    <mergeCell ref="C8093:C8112"/>
    <mergeCell ref="C7680:F7681"/>
    <mergeCell ref="D7684:D7687"/>
    <mergeCell ref="D7688:D7709"/>
    <mergeCell ref="D7710:D7731"/>
    <mergeCell ref="D7732:D7753"/>
    <mergeCell ref="D7754:D7763"/>
    <mergeCell ref="D7764:D7773"/>
    <mergeCell ref="D7774:D7783"/>
    <mergeCell ref="D7784:D7795"/>
    <mergeCell ref="D7796:D7807"/>
    <mergeCell ref="D7808:D7817"/>
    <mergeCell ref="D7818:D7829"/>
    <mergeCell ref="D7830:D7853"/>
    <mergeCell ref="D7854:D7861"/>
    <mergeCell ref="D7862:D7873"/>
    <mergeCell ref="D7874:D7893"/>
    <mergeCell ref="C7684:C7687"/>
    <mergeCell ref="C7688:C7753"/>
    <mergeCell ref="C7754:C7783"/>
    <mergeCell ref="C7784:C7795"/>
    <mergeCell ref="C7796:C7807"/>
    <mergeCell ref="C7808:C7817"/>
    <mergeCell ref="C7818:C7829"/>
    <mergeCell ref="C7830:C7853"/>
    <mergeCell ref="C7854:C7861"/>
    <mergeCell ref="C7862:C7873"/>
    <mergeCell ref="C7874:C7893"/>
    <mergeCell ref="C7461:F7462"/>
    <mergeCell ref="D7465:D7468"/>
    <mergeCell ref="D7469:D7490"/>
    <mergeCell ref="D7491:D7512"/>
    <mergeCell ref="D7513:D7534"/>
    <mergeCell ref="D7535:D7544"/>
    <mergeCell ref="D7545:D7554"/>
    <mergeCell ref="D7555:D7564"/>
    <mergeCell ref="D7565:D7576"/>
    <mergeCell ref="D7577:D7588"/>
    <mergeCell ref="D7589:D7598"/>
    <mergeCell ref="D7599:D7610"/>
    <mergeCell ref="D7611:D7634"/>
    <mergeCell ref="D7635:D7642"/>
    <mergeCell ref="D7643:D7654"/>
    <mergeCell ref="D7655:D7674"/>
    <mergeCell ref="C7465:C7468"/>
    <mergeCell ref="C7469:C7534"/>
    <mergeCell ref="C7535:C7564"/>
    <mergeCell ref="C7565:C7576"/>
    <mergeCell ref="C7577:C7588"/>
    <mergeCell ref="C7589:C7598"/>
    <mergeCell ref="C7599:C7610"/>
    <mergeCell ref="C7611:C7634"/>
    <mergeCell ref="C7635:C7642"/>
    <mergeCell ref="C7643:C7654"/>
    <mergeCell ref="C7655:C7674"/>
    <mergeCell ref="C7242:F7243"/>
    <mergeCell ref="D7246:D7249"/>
    <mergeCell ref="D7250:D7271"/>
    <mergeCell ref="D7272:D7293"/>
    <mergeCell ref="D7294:D7315"/>
    <mergeCell ref="D7316:D7325"/>
    <mergeCell ref="D7326:D7335"/>
    <mergeCell ref="D7336:D7345"/>
    <mergeCell ref="D7346:D7357"/>
    <mergeCell ref="D7358:D7369"/>
    <mergeCell ref="D7370:D7379"/>
    <mergeCell ref="D7380:D7391"/>
    <mergeCell ref="D7392:D7415"/>
    <mergeCell ref="D7416:D7423"/>
    <mergeCell ref="D7424:D7435"/>
    <mergeCell ref="D7436:D7455"/>
    <mergeCell ref="C7246:C7249"/>
    <mergeCell ref="C7250:C7315"/>
    <mergeCell ref="C7316:C7345"/>
    <mergeCell ref="C7346:C7357"/>
    <mergeCell ref="C7358:C7369"/>
    <mergeCell ref="C7370:C7379"/>
    <mergeCell ref="C7380:C7391"/>
    <mergeCell ref="C7392:C7415"/>
    <mergeCell ref="C7416:C7423"/>
    <mergeCell ref="C7424:C7435"/>
    <mergeCell ref="C7436:C7455"/>
    <mergeCell ref="C7023:F7024"/>
    <mergeCell ref="D7027:D7030"/>
    <mergeCell ref="D7031:D7052"/>
    <mergeCell ref="D7053:D7074"/>
    <mergeCell ref="D7075:D7096"/>
    <mergeCell ref="D7097:D7106"/>
    <mergeCell ref="D7107:D7116"/>
    <mergeCell ref="D7117:D7126"/>
    <mergeCell ref="D7127:D7138"/>
    <mergeCell ref="D7139:D7150"/>
    <mergeCell ref="D7151:D7160"/>
    <mergeCell ref="D7161:D7172"/>
    <mergeCell ref="D7173:D7196"/>
    <mergeCell ref="D7197:D7204"/>
    <mergeCell ref="D7205:D7216"/>
    <mergeCell ref="D7217:D7236"/>
    <mergeCell ref="C7027:C7030"/>
    <mergeCell ref="C7031:C7096"/>
    <mergeCell ref="C7097:C7126"/>
    <mergeCell ref="C7127:C7138"/>
    <mergeCell ref="C7139:C7150"/>
    <mergeCell ref="C7151:C7160"/>
    <mergeCell ref="C7161:C7172"/>
    <mergeCell ref="C7173:C7196"/>
    <mergeCell ref="C7197:C7204"/>
    <mergeCell ref="C7205:C7216"/>
    <mergeCell ref="C7217:C7236"/>
    <mergeCell ref="C6804:F6805"/>
    <mergeCell ref="D6808:D6811"/>
    <mergeCell ref="D6812:D6833"/>
    <mergeCell ref="D6834:D6855"/>
    <mergeCell ref="D6856:D6877"/>
    <mergeCell ref="D6878:D6887"/>
    <mergeCell ref="D6888:D6897"/>
    <mergeCell ref="D6898:D6907"/>
    <mergeCell ref="D6908:D6919"/>
    <mergeCell ref="D6920:D6931"/>
    <mergeCell ref="D6932:D6941"/>
    <mergeCell ref="D6942:D6953"/>
    <mergeCell ref="D6954:D6977"/>
    <mergeCell ref="D6978:D6985"/>
    <mergeCell ref="D6986:D6997"/>
    <mergeCell ref="D6998:D7017"/>
    <mergeCell ref="C6808:C6811"/>
    <mergeCell ref="C6812:C6877"/>
    <mergeCell ref="C6878:C6907"/>
    <mergeCell ref="C6908:C6919"/>
    <mergeCell ref="C6920:C6931"/>
    <mergeCell ref="C6932:C6941"/>
    <mergeCell ref="C6942:C6953"/>
    <mergeCell ref="C6954:C6977"/>
    <mergeCell ref="C6978:C6985"/>
    <mergeCell ref="C6986:C6997"/>
    <mergeCell ref="C6998:C7017"/>
    <mergeCell ref="C6585:F6586"/>
    <mergeCell ref="D6589:D6592"/>
    <mergeCell ref="D6593:D6614"/>
    <mergeCell ref="D6615:D6636"/>
    <mergeCell ref="D6637:D6658"/>
    <mergeCell ref="D6659:D6668"/>
    <mergeCell ref="D6669:D6678"/>
    <mergeCell ref="D6679:D6688"/>
    <mergeCell ref="D6689:D6700"/>
    <mergeCell ref="D6701:D6712"/>
    <mergeCell ref="D6713:D6722"/>
    <mergeCell ref="D6723:D6734"/>
    <mergeCell ref="D6735:D6758"/>
    <mergeCell ref="D6759:D6766"/>
    <mergeCell ref="D6767:D6778"/>
    <mergeCell ref="D6779:D6798"/>
    <mergeCell ref="C6589:C6592"/>
    <mergeCell ref="C6593:C6658"/>
    <mergeCell ref="C6659:C6688"/>
    <mergeCell ref="C6689:C6700"/>
    <mergeCell ref="C6701:C6712"/>
    <mergeCell ref="C6713:C6722"/>
    <mergeCell ref="C6723:C6734"/>
    <mergeCell ref="C6735:C6758"/>
    <mergeCell ref="C6759:C6766"/>
    <mergeCell ref="C6767:C6778"/>
    <mergeCell ref="C6779:C6798"/>
    <mergeCell ref="C6366:F6367"/>
    <mergeCell ref="D6370:D6373"/>
    <mergeCell ref="D6374:D6395"/>
    <mergeCell ref="D6396:D6417"/>
    <mergeCell ref="D6418:D6439"/>
    <mergeCell ref="D6440:D6449"/>
    <mergeCell ref="D6450:D6459"/>
    <mergeCell ref="D6460:D6469"/>
    <mergeCell ref="D6470:D6481"/>
    <mergeCell ref="D6482:D6493"/>
    <mergeCell ref="D6494:D6503"/>
    <mergeCell ref="D6504:D6515"/>
    <mergeCell ref="D6516:D6539"/>
    <mergeCell ref="D6540:D6547"/>
    <mergeCell ref="D6548:D6559"/>
    <mergeCell ref="D6560:D6579"/>
    <mergeCell ref="C6370:C6373"/>
    <mergeCell ref="C6374:C6439"/>
    <mergeCell ref="C6440:C6469"/>
    <mergeCell ref="C6470:C6481"/>
    <mergeCell ref="C6482:C6493"/>
    <mergeCell ref="C6494:C6503"/>
    <mergeCell ref="C6504:C6515"/>
    <mergeCell ref="C6516:C6539"/>
    <mergeCell ref="C6540:C6547"/>
    <mergeCell ref="C6548:C6559"/>
    <mergeCell ref="C6560:C6579"/>
    <mergeCell ref="C6147:F6148"/>
    <mergeCell ref="D6151:D6154"/>
    <mergeCell ref="D6155:D6176"/>
    <mergeCell ref="D6177:D6198"/>
    <mergeCell ref="D6199:D6220"/>
    <mergeCell ref="D6221:D6230"/>
    <mergeCell ref="D6231:D6240"/>
    <mergeCell ref="D6241:D6250"/>
    <mergeCell ref="D6251:D6262"/>
    <mergeCell ref="D6263:D6274"/>
    <mergeCell ref="D6275:D6284"/>
    <mergeCell ref="D6285:D6296"/>
    <mergeCell ref="D6297:D6320"/>
    <mergeCell ref="D6321:D6328"/>
    <mergeCell ref="D6329:D6340"/>
    <mergeCell ref="D6341:D6360"/>
    <mergeCell ref="C6151:C6154"/>
    <mergeCell ref="C6155:C6220"/>
    <mergeCell ref="C6221:C6250"/>
    <mergeCell ref="C6251:C6262"/>
    <mergeCell ref="C6263:C6274"/>
    <mergeCell ref="C6275:C6284"/>
    <mergeCell ref="C6285:C6296"/>
    <mergeCell ref="C6297:C6320"/>
    <mergeCell ref="C6321:C6328"/>
    <mergeCell ref="C6329:C6340"/>
    <mergeCell ref="C6341:C6360"/>
    <mergeCell ref="C5928:F5929"/>
    <mergeCell ref="D5932:D5935"/>
    <mergeCell ref="D5936:D5957"/>
    <mergeCell ref="D5958:D5979"/>
    <mergeCell ref="D5980:D6001"/>
    <mergeCell ref="D6002:D6011"/>
    <mergeCell ref="D6012:D6021"/>
    <mergeCell ref="D6022:D6031"/>
    <mergeCell ref="D6032:D6043"/>
    <mergeCell ref="D6044:D6055"/>
    <mergeCell ref="D6056:D6065"/>
    <mergeCell ref="D6066:D6077"/>
    <mergeCell ref="D6078:D6101"/>
    <mergeCell ref="D6102:D6109"/>
    <mergeCell ref="D6110:D6121"/>
    <mergeCell ref="D6122:D6141"/>
    <mergeCell ref="C5932:C5935"/>
    <mergeCell ref="C5936:C6001"/>
    <mergeCell ref="C6002:C6031"/>
    <mergeCell ref="C6032:C6043"/>
    <mergeCell ref="C6044:C6055"/>
    <mergeCell ref="C6056:C6065"/>
    <mergeCell ref="C6066:C6077"/>
    <mergeCell ref="C6078:C6101"/>
    <mergeCell ref="C6102:C6109"/>
    <mergeCell ref="C6110:C6121"/>
    <mergeCell ref="C6122:C6141"/>
    <mergeCell ref="C5709:F5710"/>
    <mergeCell ref="D5713:D5716"/>
    <mergeCell ref="D5717:D5738"/>
    <mergeCell ref="D5739:D5760"/>
    <mergeCell ref="D5761:D5782"/>
    <mergeCell ref="D5783:D5792"/>
    <mergeCell ref="D5793:D5802"/>
    <mergeCell ref="D5803:D5812"/>
    <mergeCell ref="D5813:D5824"/>
    <mergeCell ref="D5825:D5836"/>
    <mergeCell ref="D5837:D5846"/>
    <mergeCell ref="D5847:D5858"/>
    <mergeCell ref="D5859:D5882"/>
    <mergeCell ref="D5883:D5890"/>
    <mergeCell ref="D5891:D5902"/>
    <mergeCell ref="D5903:D5922"/>
    <mergeCell ref="C5713:C5716"/>
    <mergeCell ref="C5717:C5782"/>
    <mergeCell ref="C5783:C5812"/>
    <mergeCell ref="C5813:C5824"/>
    <mergeCell ref="C5825:C5836"/>
    <mergeCell ref="C5837:C5846"/>
    <mergeCell ref="C5847:C5858"/>
    <mergeCell ref="C5859:C5882"/>
    <mergeCell ref="C5883:C5890"/>
    <mergeCell ref="C5891:C5902"/>
    <mergeCell ref="C5903:C5922"/>
    <mergeCell ref="C5490:F5491"/>
    <mergeCell ref="D5494:D5497"/>
    <mergeCell ref="D5498:D5519"/>
    <mergeCell ref="D5520:D5541"/>
    <mergeCell ref="D5542:D5563"/>
    <mergeCell ref="D5564:D5573"/>
    <mergeCell ref="D5574:D5583"/>
    <mergeCell ref="D5584:D5593"/>
    <mergeCell ref="D5594:D5605"/>
    <mergeCell ref="D5606:D5617"/>
    <mergeCell ref="D5618:D5627"/>
    <mergeCell ref="D5628:D5639"/>
    <mergeCell ref="D5640:D5663"/>
    <mergeCell ref="D5664:D5671"/>
    <mergeCell ref="D5672:D5683"/>
    <mergeCell ref="D5684:D5703"/>
    <mergeCell ref="C5494:C5497"/>
    <mergeCell ref="C5498:C5563"/>
    <mergeCell ref="C5564:C5593"/>
    <mergeCell ref="C5594:C5605"/>
    <mergeCell ref="C5606:C5617"/>
    <mergeCell ref="C5618:C5627"/>
    <mergeCell ref="C5628:C5639"/>
    <mergeCell ref="C5640:C5663"/>
    <mergeCell ref="C5664:C5671"/>
    <mergeCell ref="C5672:C5683"/>
    <mergeCell ref="C5684:C5703"/>
    <mergeCell ref="C5271:F5272"/>
    <mergeCell ref="D5275:D5278"/>
    <mergeCell ref="D5279:D5300"/>
    <mergeCell ref="D5301:D5322"/>
    <mergeCell ref="D5323:D5344"/>
    <mergeCell ref="D5345:D5354"/>
    <mergeCell ref="D5355:D5364"/>
    <mergeCell ref="D5365:D5374"/>
    <mergeCell ref="D5375:D5386"/>
    <mergeCell ref="D5387:D5398"/>
    <mergeCell ref="D5399:D5408"/>
    <mergeCell ref="D5409:D5420"/>
    <mergeCell ref="D5421:D5444"/>
    <mergeCell ref="D5445:D5452"/>
    <mergeCell ref="D5453:D5464"/>
    <mergeCell ref="D5465:D5484"/>
    <mergeCell ref="C5275:C5278"/>
    <mergeCell ref="C5279:C5344"/>
    <mergeCell ref="C5345:C5374"/>
    <mergeCell ref="C5375:C5386"/>
    <mergeCell ref="C5387:C5398"/>
    <mergeCell ref="C5399:C5408"/>
    <mergeCell ref="C5409:C5420"/>
    <mergeCell ref="C5421:C5444"/>
    <mergeCell ref="C5445:C5452"/>
    <mergeCell ref="C5453:C5464"/>
    <mergeCell ref="C5465:C5484"/>
    <mergeCell ref="C5052:F5053"/>
    <mergeCell ref="D5056:D5059"/>
    <mergeCell ref="D5060:D5081"/>
    <mergeCell ref="D5082:D5103"/>
    <mergeCell ref="D5104:D5125"/>
    <mergeCell ref="D5126:D5135"/>
    <mergeCell ref="D5136:D5145"/>
    <mergeCell ref="D5146:D5155"/>
    <mergeCell ref="D5156:D5167"/>
    <mergeCell ref="D5168:D5179"/>
    <mergeCell ref="D5180:D5189"/>
    <mergeCell ref="D5190:D5201"/>
    <mergeCell ref="D5202:D5225"/>
    <mergeCell ref="D5226:D5233"/>
    <mergeCell ref="D5234:D5245"/>
    <mergeCell ref="D5246:D5265"/>
    <mergeCell ref="C5056:C5059"/>
    <mergeCell ref="C5060:C5125"/>
    <mergeCell ref="C5126:C5155"/>
    <mergeCell ref="C5156:C5167"/>
    <mergeCell ref="C5168:C5179"/>
    <mergeCell ref="C5180:C5189"/>
    <mergeCell ref="C5190:C5201"/>
    <mergeCell ref="C5202:C5225"/>
    <mergeCell ref="C5226:C5233"/>
    <mergeCell ref="C5234:C5245"/>
    <mergeCell ref="C5246:C5265"/>
    <mergeCell ref="C4833:F4834"/>
    <mergeCell ref="D4837:D4840"/>
    <mergeCell ref="D4841:D4862"/>
    <mergeCell ref="D4863:D4884"/>
    <mergeCell ref="D4885:D4906"/>
    <mergeCell ref="D4907:D4916"/>
    <mergeCell ref="D4917:D4926"/>
    <mergeCell ref="D4927:D4936"/>
    <mergeCell ref="D4937:D4948"/>
    <mergeCell ref="D4949:D4960"/>
    <mergeCell ref="D4961:D4970"/>
    <mergeCell ref="D4971:D4982"/>
    <mergeCell ref="D4983:D5006"/>
    <mergeCell ref="D5007:D5014"/>
    <mergeCell ref="D5015:D5026"/>
    <mergeCell ref="D5027:D5046"/>
    <mergeCell ref="C4837:C4840"/>
    <mergeCell ref="C4841:C4906"/>
    <mergeCell ref="C4907:C4936"/>
    <mergeCell ref="C4937:C4948"/>
    <mergeCell ref="C4949:C4960"/>
    <mergeCell ref="C4961:C4970"/>
    <mergeCell ref="C4971:C4982"/>
    <mergeCell ref="C4983:C5006"/>
    <mergeCell ref="C5007:C5014"/>
    <mergeCell ref="C5015:C5026"/>
    <mergeCell ref="C5027:C5046"/>
    <mergeCell ref="C4614:F4615"/>
    <mergeCell ref="D4618:D4621"/>
    <mergeCell ref="D4622:D4643"/>
    <mergeCell ref="D4644:D4665"/>
    <mergeCell ref="D4666:D4687"/>
    <mergeCell ref="D4688:D4697"/>
    <mergeCell ref="D4698:D4707"/>
    <mergeCell ref="D4708:D4717"/>
    <mergeCell ref="D4718:D4729"/>
    <mergeCell ref="D4730:D4741"/>
    <mergeCell ref="D4742:D4751"/>
    <mergeCell ref="D4752:D4763"/>
    <mergeCell ref="D4764:D4787"/>
    <mergeCell ref="D4788:D4795"/>
    <mergeCell ref="D4796:D4807"/>
    <mergeCell ref="D4808:D4827"/>
    <mergeCell ref="C4618:C4621"/>
    <mergeCell ref="C4622:C4687"/>
    <mergeCell ref="C4688:C4717"/>
    <mergeCell ref="C4718:C4729"/>
    <mergeCell ref="C4730:C4741"/>
    <mergeCell ref="C4742:C4751"/>
    <mergeCell ref="C4752:C4763"/>
    <mergeCell ref="C4764:C4787"/>
    <mergeCell ref="C4788:C4795"/>
    <mergeCell ref="C4796:C4807"/>
    <mergeCell ref="C4808:C4827"/>
    <mergeCell ref="C4395:F4396"/>
    <mergeCell ref="D4399:D4402"/>
    <mergeCell ref="D4403:D4424"/>
    <mergeCell ref="D4425:D4446"/>
    <mergeCell ref="D4447:D4468"/>
    <mergeCell ref="D4469:D4478"/>
    <mergeCell ref="D4479:D4488"/>
    <mergeCell ref="D4489:D4498"/>
    <mergeCell ref="D4499:D4510"/>
    <mergeCell ref="D4511:D4522"/>
    <mergeCell ref="D4523:D4532"/>
    <mergeCell ref="D4533:D4544"/>
    <mergeCell ref="D4545:D4568"/>
    <mergeCell ref="D4569:D4576"/>
    <mergeCell ref="D4577:D4588"/>
    <mergeCell ref="D4589:D4608"/>
    <mergeCell ref="C4399:C4402"/>
    <mergeCell ref="C4403:C4468"/>
    <mergeCell ref="C4469:C4498"/>
    <mergeCell ref="C4499:C4510"/>
    <mergeCell ref="C4511:C4522"/>
    <mergeCell ref="C4523:C4532"/>
    <mergeCell ref="C4533:C4544"/>
    <mergeCell ref="C4545:C4568"/>
    <mergeCell ref="C4569:C4576"/>
    <mergeCell ref="C4577:C4588"/>
    <mergeCell ref="C4589:C4608"/>
    <mergeCell ref="C4176:F4177"/>
    <mergeCell ref="D4180:D4183"/>
    <mergeCell ref="D4184:D4205"/>
    <mergeCell ref="D4206:D4227"/>
    <mergeCell ref="D4228:D4249"/>
    <mergeCell ref="D4250:D4259"/>
    <mergeCell ref="D4260:D4269"/>
    <mergeCell ref="D4270:D4279"/>
    <mergeCell ref="D4280:D4291"/>
    <mergeCell ref="D4292:D4303"/>
    <mergeCell ref="D4304:D4313"/>
    <mergeCell ref="D4314:D4325"/>
    <mergeCell ref="D4326:D4349"/>
    <mergeCell ref="D4350:D4357"/>
    <mergeCell ref="D4358:D4369"/>
    <mergeCell ref="D4370:D4389"/>
    <mergeCell ref="C4180:C4183"/>
    <mergeCell ref="C4184:C4249"/>
    <mergeCell ref="C4250:C4279"/>
    <mergeCell ref="C4280:C4291"/>
    <mergeCell ref="C4292:C4303"/>
    <mergeCell ref="C4304:C4313"/>
    <mergeCell ref="C4314:C4325"/>
    <mergeCell ref="C4326:C4349"/>
    <mergeCell ref="C4350:C4357"/>
    <mergeCell ref="C4358:C4369"/>
    <mergeCell ref="C4370:C4389"/>
    <mergeCell ref="C3957:F3958"/>
    <mergeCell ref="D3961:D3964"/>
    <mergeCell ref="D3965:D3986"/>
    <mergeCell ref="D3987:D4008"/>
    <mergeCell ref="D4009:D4030"/>
    <mergeCell ref="D4031:D4040"/>
    <mergeCell ref="D4041:D4050"/>
    <mergeCell ref="D4051:D4060"/>
    <mergeCell ref="D4061:D4072"/>
    <mergeCell ref="D4073:D4084"/>
    <mergeCell ref="D4085:D4094"/>
    <mergeCell ref="D4095:D4106"/>
    <mergeCell ref="D4107:D4130"/>
    <mergeCell ref="D4131:D4138"/>
    <mergeCell ref="D4139:D4150"/>
    <mergeCell ref="D4151:D4170"/>
    <mergeCell ref="C3961:C3964"/>
    <mergeCell ref="C3965:C4030"/>
    <mergeCell ref="C4031:C4060"/>
    <mergeCell ref="C4061:C4072"/>
    <mergeCell ref="C4073:C4084"/>
    <mergeCell ref="C4085:C4094"/>
    <mergeCell ref="C4095:C4106"/>
    <mergeCell ref="C4107:C4130"/>
    <mergeCell ref="C4131:C4138"/>
    <mergeCell ref="C4139:C4150"/>
    <mergeCell ref="C4151:C4170"/>
    <mergeCell ref="C3738:F3739"/>
    <mergeCell ref="D3742:D3745"/>
    <mergeCell ref="D3746:D3767"/>
    <mergeCell ref="D3768:D3789"/>
    <mergeCell ref="D3790:D3811"/>
    <mergeCell ref="D3812:D3821"/>
    <mergeCell ref="D3822:D3831"/>
    <mergeCell ref="D3832:D3841"/>
    <mergeCell ref="D3842:D3853"/>
    <mergeCell ref="D3854:D3865"/>
    <mergeCell ref="D3866:D3875"/>
    <mergeCell ref="D3876:D3887"/>
    <mergeCell ref="D3888:D3911"/>
    <mergeCell ref="D3912:D3919"/>
    <mergeCell ref="D3920:D3931"/>
    <mergeCell ref="D3932:D3951"/>
    <mergeCell ref="C3742:C3745"/>
    <mergeCell ref="C3746:C3811"/>
    <mergeCell ref="C3812:C3841"/>
    <mergeCell ref="C3842:C3853"/>
    <mergeCell ref="C3854:C3865"/>
    <mergeCell ref="C3866:C3875"/>
    <mergeCell ref="C3876:C3887"/>
    <mergeCell ref="C3888:C3911"/>
    <mergeCell ref="C3912:C3919"/>
    <mergeCell ref="C3920:C3931"/>
    <mergeCell ref="C3932:C3951"/>
    <mergeCell ref="C3519:F3520"/>
    <mergeCell ref="D3523:D3526"/>
    <mergeCell ref="D3527:D3548"/>
    <mergeCell ref="D3549:D3570"/>
    <mergeCell ref="D3571:D3592"/>
    <mergeCell ref="D3593:D3602"/>
    <mergeCell ref="D3603:D3612"/>
    <mergeCell ref="D3613:D3622"/>
    <mergeCell ref="D3623:D3634"/>
    <mergeCell ref="D3635:D3646"/>
    <mergeCell ref="D3647:D3656"/>
    <mergeCell ref="D3657:D3668"/>
    <mergeCell ref="D3669:D3692"/>
    <mergeCell ref="D3693:D3700"/>
    <mergeCell ref="D3701:D3712"/>
    <mergeCell ref="D3713:D3732"/>
    <mergeCell ref="C3523:C3526"/>
    <mergeCell ref="C3527:C3592"/>
    <mergeCell ref="C3593:C3622"/>
    <mergeCell ref="C3623:C3634"/>
    <mergeCell ref="C3635:C3646"/>
    <mergeCell ref="C3647:C3656"/>
    <mergeCell ref="C3657:C3668"/>
    <mergeCell ref="C3669:C3692"/>
    <mergeCell ref="C3693:C3700"/>
    <mergeCell ref="C3701:C3712"/>
    <mergeCell ref="C3713:C3732"/>
    <mergeCell ref="C3300:F3301"/>
    <mergeCell ref="D3304:D3307"/>
    <mergeCell ref="D3308:D3329"/>
    <mergeCell ref="D3330:D3351"/>
    <mergeCell ref="D3352:D3373"/>
    <mergeCell ref="D3374:D3383"/>
    <mergeCell ref="D3384:D3393"/>
    <mergeCell ref="D3394:D3403"/>
    <mergeCell ref="D3404:D3415"/>
    <mergeCell ref="D3416:D3427"/>
    <mergeCell ref="D3428:D3437"/>
    <mergeCell ref="D3438:D3449"/>
    <mergeCell ref="D3450:D3473"/>
    <mergeCell ref="D3474:D3481"/>
    <mergeCell ref="D3482:D3493"/>
    <mergeCell ref="D3494:D3513"/>
    <mergeCell ref="C3304:C3307"/>
    <mergeCell ref="C3308:C3373"/>
    <mergeCell ref="C3374:C3403"/>
    <mergeCell ref="C3404:C3415"/>
    <mergeCell ref="C3416:C3427"/>
    <mergeCell ref="C3428:C3437"/>
    <mergeCell ref="C3438:C3449"/>
    <mergeCell ref="C3450:C3473"/>
    <mergeCell ref="C3474:C3481"/>
    <mergeCell ref="C3482:C3493"/>
    <mergeCell ref="C3494:C3513"/>
    <mergeCell ref="C3081:F3082"/>
    <mergeCell ref="D3085:D3088"/>
    <mergeCell ref="D3089:D3110"/>
    <mergeCell ref="D3111:D3132"/>
    <mergeCell ref="D3133:D3154"/>
    <mergeCell ref="D3155:D3164"/>
    <mergeCell ref="D3165:D3174"/>
    <mergeCell ref="D3175:D3184"/>
    <mergeCell ref="D3185:D3196"/>
    <mergeCell ref="D3197:D3208"/>
    <mergeCell ref="D3209:D3218"/>
    <mergeCell ref="D3219:D3230"/>
    <mergeCell ref="D3231:D3254"/>
    <mergeCell ref="D3255:D3262"/>
    <mergeCell ref="D3263:D3274"/>
    <mergeCell ref="D3275:D3294"/>
    <mergeCell ref="C3085:C3088"/>
    <mergeCell ref="C3089:C3154"/>
    <mergeCell ref="C3155:C3184"/>
    <mergeCell ref="C3185:C3196"/>
    <mergeCell ref="C3197:C3208"/>
    <mergeCell ref="C3209:C3218"/>
    <mergeCell ref="C3219:C3230"/>
    <mergeCell ref="C3231:C3254"/>
    <mergeCell ref="C3255:C3262"/>
    <mergeCell ref="C3263:C3274"/>
    <mergeCell ref="C3275:C3294"/>
    <mergeCell ref="C2862:F2863"/>
    <mergeCell ref="D2866:D2869"/>
    <mergeCell ref="D2870:D2891"/>
    <mergeCell ref="D2892:D2913"/>
    <mergeCell ref="D2914:D2935"/>
    <mergeCell ref="D2936:D2945"/>
    <mergeCell ref="D2946:D2955"/>
    <mergeCell ref="D2956:D2965"/>
    <mergeCell ref="D2966:D2977"/>
    <mergeCell ref="D2978:D2989"/>
    <mergeCell ref="D2990:D2999"/>
    <mergeCell ref="D3000:D3011"/>
    <mergeCell ref="D3012:D3035"/>
    <mergeCell ref="D3036:D3043"/>
    <mergeCell ref="D3044:D3055"/>
    <mergeCell ref="D3056:D3075"/>
    <mergeCell ref="C2866:C2869"/>
    <mergeCell ref="C2870:C2935"/>
    <mergeCell ref="C2936:C2965"/>
    <mergeCell ref="C2966:C2977"/>
    <mergeCell ref="C2978:C2989"/>
    <mergeCell ref="C2990:C2999"/>
    <mergeCell ref="C3000:C3011"/>
    <mergeCell ref="C3012:C3035"/>
    <mergeCell ref="C3036:C3043"/>
    <mergeCell ref="C3044:C3055"/>
    <mergeCell ref="C3056:C3075"/>
    <mergeCell ref="C2643:F2644"/>
    <mergeCell ref="D2647:D2650"/>
    <mergeCell ref="D2651:D2672"/>
    <mergeCell ref="D2673:D2694"/>
    <mergeCell ref="D2695:D2716"/>
    <mergeCell ref="D2717:D2726"/>
    <mergeCell ref="D2727:D2736"/>
    <mergeCell ref="D2737:D2746"/>
    <mergeCell ref="D2747:D2758"/>
    <mergeCell ref="D2759:D2770"/>
    <mergeCell ref="D2771:D2780"/>
    <mergeCell ref="D2781:D2792"/>
    <mergeCell ref="D2793:D2816"/>
    <mergeCell ref="D2817:D2824"/>
    <mergeCell ref="D2825:D2836"/>
    <mergeCell ref="D2837:D2856"/>
    <mergeCell ref="C2647:C2650"/>
    <mergeCell ref="C2651:C2716"/>
    <mergeCell ref="C2717:C2746"/>
    <mergeCell ref="C2747:C2758"/>
    <mergeCell ref="C2759:C2770"/>
    <mergeCell ref="C2771:C2780"/>
    <mergeCell ref="C2781:C2792"/>
    <mergeCell ref="C2793:C2816"/>
    <mergeCell ref="C2817:C2824"/>
    <mergeCell ref="C2825:C2836"/>
    <mergeCell ref="C2837:C2856"/>
    <mergeCell ref="C2424:F2425"/>
    <mergeCell ref="D2428:D2431"/>
    <mergeCell ref="D2432:D2453"/>
    <mergeCell ref="D2454:D2475"/>
    <mergeCell ref="D2476:D2497"/>
    <mergeCell ref="D2498:D2507"/>
    <mergeCell ref="D2508:D2517"/>
    <mergeCell ref="D2518:D2527"/>
    <mergeCell ref="D2528:D2539"/>
    <mergeCell ref="D2540:D2551"/>
    <mergeCell ref="D2552:D2561"/>
    <mergeCell ref="D2562:D2573"/>
    <mergeCell ref="D2574:D2597"/>
    <mergeCell ref="D2598:D2605"/>
    <mergeCell ref="D2606:D2617"/>
    <mergeCell ref="D2618:D2637"/>
    <mergeCell ref="C2428:C2431"/>
    <mergeCell ref="C2432:C2497"/>
    <mergeCell ref="C2498:C2527"/>
    <mergeCell ref="C2528:C2539"/>
    <mergeCell ref="C2540:C2551"/>
    <mergeCell ref="C2552:C2561"/>
    <mergeCell ref="C2562:C2573"/>
    <mergeCell ref="C2574:C2597"/>
    <mergeCell ref="C2598:C2605"/>
    <mergeCell ref="C2606:C2617"/>
    <mergeCell ref="C2618:C2637"/>
    <mergeCell ref="C2205:F2206"/>
    <mergeCell ref="D2209:D2212"/>
    <mergeCell ref="D2213:D2234"/>
    <mergeCell ref="D2235:D2256"/>
    <mergeCell ref="D2257:D2278"/>
    <mergeCell ref="D2279:D2288"/>
    <mergeCell ref="D2289:D2298"/>
    <mergeCell ref="D2299:D2308"/>
    <mergeCell ref="D2309:D2320"/>
    <mergeCell ref="D2321:D2332"/>
    <mergeCell ref="D2333:D2342"/>
    <mergeCell ref="D2343:D2354"/>
    <mergeCell ref="D2355:D2378"/>
    <mergeCell ref="D2379:D2386"/>
    <mergeCell ref="D2387:D2398"/>
    <mergeCell ref="D2399:D2418"/>
    <mergeCell ref="C2209:C2212"/>
    <mergeCell ref="C2213:C2278"/>
    <mergeCell ref="C2279:C2308"/>
    <mergeCell ref="C2309:C2320"/>
    <mergeCell ref="C2321:C2332"/>
    <mergeCell ref="C2333:C2342"/>
    <mergeCell ref="C2343:C2354"/>
    <mergeCell ref="C2355:C2378"/>
    <mergeCell ref="C2379:C2386"/>
    <mergeCell ref="C2387:C2398"/>
    <mergeCell ref="C2399:C2418"/>
    <mergeCell ref="C1986:F1987"/>
    <mergeCell ref="D1990:D1993"/>
    <mergeCell ref="D1994:D2015"/>
    <mergeCell ref="D2016:D2037"/>
    <mergeCell ref="D2038:D2059"/>
    <mergeCell ref="D2060:D2069"/>
    <mergeCell ref="D2070:D2079"/>
    <mergeCell ref="D2080:D2089"/>
    <mergeCell ref="D2090:D2101"/>
    <mergeCell ref="D2102:D2113"/>
    <mergeCell ref="D2114:D2123"/>
    <mergeCell ref="D2124:D2135"/>
    <mergeCell ref="D2136:D2159"/>
    <mergeCell ref="D2160:D2167"/>
    <mergeCell ref="D2168:D2179"/>
    <mergeCell ref="D2180:D2199"/>
    <mergeCell ref="C1990:C1993"/>
    <mergeCell ref="C1994:C2059"/>
    <mergeCell ref="C2060:C2089"/>
    <mergeCell ref="C2090:C2101"/>
    <mergeCell ref="C2102:C2113"/>
    <mergeCell ref="C2114:C2123"/>
    <mergeCell ref="C2124:C2135"/>
    <mergeCell ref="C2136:C2159"/>
    <mergeCell ref="C2160:C2167"/>
    <mergeCell ref="C2168:C2179"/>
    <mergeCell ref="C2180:C2199"/>
    <mergeCell ref="C1767:F1768"/>
    <mergeCell ref="D1771:D1774"/>
    <mergeCell ref="D1775:D1796"/>
    <mergeCell ref="D1797:D1818"/>
    <mergeCell ref="D1819:D1840"/>
    <mergeCell ref="D1841:D1850"/>
    <mergeCell ref="D1851:D1860"/>
    <mergeCell ref="D1861:D1870"/>
    <mergeCell ref="D1871:D1882"/>
    <mergeCell ref="D1883:D1894"/>
    <mergeCell ref="D1895:D1904"/>
    <mergeCell ref="D1905:D1916"/>
    <mergeCell ref="D1917:D1940"/>
    <mergeCell ref="D1941:D1948"/>
    <mergeCell ref="D1949:D1960"/>
    <mergeCell ref="D1961:D1980"/>
    <mergeCell ref="C1771:C1774"/>
    <mergeCell ref="C1775:C1840"/>
    <mergeCell ref="C1841:C1870"/>
    <mergeCell ref="C1871:C1882"/>
    <mergeCell ref="C1883:C1894"/>
    <mergeCell ref="C1895:C1904"/>
    <mergeCell ref="C1905:C1916"/>
    <mergeCell ref="C1917:C1940"/>
    <mergeCell ref="C1941:C1948"/>
    <mergeCell ref="C1949:C1960"/>
    <mergeCell ref="C1961:C1980"/>
    <mergeCell ref="C1548:F1549"/>
    <mergeCell ref="D1552:D1555"/>
    <mergeCell ref="D1556:D1577"/>
    <mergeCell ref="D1578:D1599"/>
    <mergeCell ref="D1600:D1621"/>
    <mergeCell ref="D1622:D1631"/>
    <mergeCell ref="D1632:D1641"/>
    <mergeCell ref="D1642:D1651"/>
    <mergeCell ref="D1652:D1663"/>
    <mergeCell ref="D1664:D1675"/>
    <mergeCell ref="D1676:D1685"/>
    <mergeCell ref="D1686:D1697"/>
    <mergeCell ref="D1698:D1721"/>
    <mergeCell ref="D1722:D1729"/>
    <mergeCell ref="D1730:D1741"/>
    <mergeCell ref="D1742:D1761"/>
    <mergeCell ref="C1552:C1555"/>
    <mergeCell ref="C1556:C1621"/>
    <mergeCell ref="C1622:C1651"/>
    <mergeCell ref="C1652:C1663"/>
    <mergeCell ref="C1664:C1675"/>
    <mergeCell ref="C1676:C1685"/>
    <mergeCell ref="C1686:C1697"/>
    <mergeCell ref="C1698:C1721"/>
    <mergeCell ref="C1722:C1729"/>
    <mergeCell ref="C1730:C1741"/>
    <mergeCell ref="C1742:C1761"/>
    <mergeCell ref="C1329:F1330"/>
    <mergeCell ref="D1333:D1336"/>
    <mergeCell ref="D1337:D1358"/>
    <mergeCell ref="D1359:D1380"/>
    <mergeCell ref="D1381:D1402"/>
    <mergeCell ref="D1403:D1412"/>
    <mergeCell ref="D1413:D1422"/>
    <mergeCell ref="D1423:D1432"/>
    <mergeCell ref="D1433:D1444"/>
    <mergeCell ref="D1445:D1456"/>
    <mergeCell ref="D1457:D1466"/>
    <mergeCell ref="D1467:D1478"/>
    <mergeCell ref="D1479:D1502"/>
    <mergeCell ref="D1503:D1510"/>
    <mergeCell ref="D1511:D1522"/>
    <mergeCell ref="D1523:D1542"/>
    <mergeCell ref="C1333:C1336"/>
    <mergeCell ref="C1337:C1402"/>
    <mergeCell ref="C1403:C1432"/>
    <mergeCell ref="C1433:C1444"/>
    <mergeCell ref="C1445:C1456"/>
    <mergeCell ref="C1457:C1466"/>
    <mergeCell ref="C1467:C1478"/>
    <mergeCell ref="C1479:C1502"/>
    <mergeCell ref="C1503:C1510"/>
    <mergeCell ref="C1511:C1522"/>
    <mergeCell ref="C1523:C1542"/>
    <mergeCell ref="C1110:F1111"/>
    <mergeCell ref="D1114:D1117"/>
    <mergeCell ref="D1118:D1139"/>
    <mergeCell ref="D1140:D1161"/>
    <mergeCell ref="D1162:D1183"/>
    <mergeCell ref="D1184:D1193"/>
    <mergeCell ref="D1194:D1203"/>
    <mergeCell ref="D1204:D1213"/>
    <mergeCell ref="D1214:D1225"/>
    <mergeCell ref="D1226:D1237"/>
    <mergeCell ref="D1238:D1247"/>
    <mergeCell ref="D1248:D1259"/>
    <mergeCell ref="D1260:D1283"/>
    <mergeCell ref="D1284:D1291"/>
    <mergeCell ref="D1292:D1303"/>
    <mergeCell ref="D1304:D1323"/>
    <mergeCell ref="C1114:C1117"/>
    <mergeCell ref="C1118:C1183"/>
    <mergeCell ref="C1184:C1213"/>
    <mergeCell ref="C1214:C1225"/>
    <mergeCell ref="C1226:C1237"/>
    <mergeCell ref="C1238:C1247"/>
    <mergeCell ref="C1248:C1259"/>
    <mergeCell ref="C1260:C1283"/>
    <mergeCell ref="C1284:C1291"/>
    <mergeCell ref="C1292:C1303"/>
    <mergeCell ref="C1304:C1323"/>
    <mergeCell ref="C997:F998"/>
    <mergeCell ref="D1000:D1001"/>
    <mergeCell ref="D1002:D1012"/>
    <mergeCell ref="D1013:D1023"/>
    <mergeCell ref="D1024:D1034"/>
    <mergeCell ref="D1035:D1039"/>
    <mergeCell ref="D1040:D1044"/>
    <mergeCell ref="D1045:D1049"/>
    <mergeCell ref="D1050:D1055"/>
    <mergeCell ref="D1056:D1061"/>
    <mergeCell ref="D1062:D1066"/>
    <mergeCell ref="D1067:D1072"/>
    <mergeCell ref="D1073:D1084"/>
    <mergeCell ref="D1085:D1088"/>
    <mergeCell ref="D1089:D1094"/>
    <mergeCell ref="D1095:D1104"/>
    <mergeCell ref="C1000:C1001"/>
    <mergeCell ref="C1002:C1034"/>
    <mergeCell ref="C1035:C1049"/>
    <mergeCell ref="C1050:C1055"/>
    <mergeCell ref="C1056:C1061"/>
    <mergeCell ref="C1062:C1066"/>
    <mergeCell ref="C1067:C1072"/>
    <mergeCell ref="C1073:C1084"/>
    <mergeCell ref="C1085:C1088"/>
    <mergeCell ref="C1089:C1094"/>
    <mergeCell ref="C1095:C1104"/>
    <mergeCell ref="C778:F779"/>
    <mergeCell ref="D782:D785"/>
    <mergeCell ref="D786:D807"/>
    <mergeCell ref="D808:D829"/>
    <mergeCell ref="D830:D851"/>
    <mergeCell ref="D852:D861"/>
    <mergeCell ref="D862:D871"/>
    <mergeCell ref="D872:D881"/>
    <mergeCell ref="D882:D893"/>
    <mergeCell ref="D894:D905"/>
    <mergeCell ref="D906:D915"/>
    <mergeCell ref="D916:D927"/>
    <mergeCell ref="D928:D951"/>
    <mergeCell ref="D952:D959"/>
    <mergeCell ref="D960:D971"/>
    <mergeCell ref="D972:D991"/>
    <mergeCell ref="C782:C785"/>
    <mergeCell ref="C786:C851"/>
    <mergeCell ref="C852:C881"/>
    <mergeCell ref="C882:C893"/>
    <mergeCell ref="C894:C905"/>
    <mergeCell ref="C906:C915"/>
    <mergeCell ref="C916:C927"/>
    <mergeCell ref="C928:C951"/>
    <mergeCell ref="C952:C959"/>
    <mergeCell ref="C960:C971"/>
    <mergeCell ref="C972:C991"/>
    <mergeCell ref="C559:F560"/>
    <mergeCell ref="D563:D566"/>
    <mergeCell ref="D567:D588"/>
    <mergeCell ref="D589:D610"/>
    <mergeCell ref="D611:D632"/>
    <mergeCell ref="D633:D642"/>
    <mergeCell ref="D643:D652"/>
    <mergeCell ref="D653:D662"/>
    <mergeCell ref="D663:D674"/>
    <mergeCell ref="D675:D686"/>
    <mergeCell ref="D687:D696"/>
    <mergeCell ref="D697:D708"/>
    <mergeCell ref="D709:D732"/>
    <mergeCell ref="D733:D740"/>
    <mergeCell ref="D741:D752"/>
    <mergeCell ref="D753:D772"/>
    <mergeCell ref="C563:C566"/>
    <mergeCell ref="C567:C632"/>
    <mergeCell ref="C633:C662"/>
    <mergeCell ref="C663:C674"/>
    <mergeCell ref="C675:C686"/>
    <mergeCell ref="C687:C696"/>
    <mergeCell ref="C697:C708"/>
    <mergeCell ref="C709:C732"/>
    <mergeCell ref="C733:C740"/>
    <mergeCell ref="C741:C752"/>
    <mergeCell ref="C753:C772"/>
    <mergeCell ref="C340:F341"/>
    <mergeCell ref="D344:D347"/>
    <mergeCell ref="D348:D369"/>
    <mergeCell ref="D370:D391"/>
    <mergeCell ref="D392:D413"/>
    <mergeCell ref="D414:D423"/>
    <mergeCell ref="D424:D433"/>
    <mergeCell ref="D434:D443"/>
    <mergeCell ref="D444:D455"/>
    <mergeCell ref="D456:D467"/>
    <mergeCell ref="D468:D477"/>
    <mergeCell ref="D478:D489"/>
    <mergeCell ref="D490:D513"/>
    <mergeCell ref="D514:D521"/>
    <mergeCell ref="D522:D533"/>
    <mergeCell ref="D534:D553"/>
    <mergeCell ref="C344:C347"/>
    <mergeCell ref="C348:C413"/>
    <mergeCell ref="C414:C443"/>
    <mergeCell ref="C444:C455"/>
    <mergeCell ref="C456:C467"/>
    <mergeCell ref="C468:C477"/>
    <mergeCell ref="C478:C489"/>
    <mergeCell ref="C490:C513"/>
    <mergeCell ref="C514:C521"/>
    <mergeCell ref="C522:C533"/>
    <mergeCell ref="C534:C553"/>
    <mergeCell ref="C227:F228"/>
    <mergeCell ref="D230:D231"/>
    <mergeCell ref="D232:D242"/>
    <mergeCell ref="D243:D253"/>
    <mergeCell ref="D254:D264"/>
    <mergeCell ref="D265:D269"/>
    <mergeCell ref="D270:D274"/>
    <mergeCell ref="D275:D279"/>
    <mergeCell ref="D280:D285"/>
    <mergeCell ref="D286:D291"/>
    <mergeCell ref="D292:D296"/>
    <mergeCell ref="D297:D302"/>
    <mergeCell ref="D303:D314"/>
    <mergeCell ref="D315:D318"/>
    <mergeCell ref="D319:D324"/>
    <mergeCell ref="D325:D334"/>
    <mergeCell ref="C230:C231"/>
    <mergeCell ref="C232:C264"/>
    <mergeCell ref="C265:C279"/>
    <mergeCell ref="C280:C285"/>
    <mergeCell ref="C286:C291"/>
    <mergeCell ref="C292:C296"/>
    <mergeCell ref="C297:C302"/>
    <mergeCell ref="C303:C314"/>
    <mergeCell ref="C315:C318"/>
    <mergeCell ref="C319:C324"/>
    <mergeCell ref="C325:C334"/>
    <mergeCell ref="C8:F9"/>
    <mergeCell ref="D12:D15"/>
    <mergeCell ref="D16:D37"/>
    <mergeCell ref="D38:D59"/>
    <mergeCell ref="D60:D81"/>
    <mergeCell ref="D82:D91"/>
    <mergeCell ref="D92:D101"/>
    <mergeCell ref="D102:D111"/>
    <mergeCell ref="D112:D123"/>
    <mergeCell ref="D124:D135"/>
    <mergeCell ref="D136:D145"/>
    <mergeCell ref="D146:D157"/>
    <mergeCell ref="D158:D181"/>
    <mergeCell ref="D182:D189"/>
    <mergeCell ref="D190:D201"/>
    <mergeCell ref="D202:D221"/>
    <mergeCell ref="C12:C15"/>
    <mergeCell ref="C16:C81"/>
    <mergeCell ref="C82:C111"/>
    <mergeCell ref="C112:C123"/>
    <mergeCell ref="C124:C135"/>
    <mergeCell ref="C136:C145"/>
    <mergeCell ref="C146:C157"/>
    <mergeCell ref="C158:C181"/>
    <mergeCell ref="C182:C189"/>
    <mergeCell ref="C190:C201"/>
    <mergeCell ref="C202:C221"/>
  </mergeCells>
  <phoneticPr fontId="5"/>
  <pageMargins left="0.7" right="0.7" top="0.75" bottom="0.75" header="0.3" footer="0.3"/>
  <pageSetup paperSize="9" scale="63" pageOrder="overThenDown" orientation="landscape"/>
  <headerFooter>
    <oddFooter>&amp;CNP(3)</oddFooter>
  </headerFooter>
  <rowBreaks count="47" manualBreakCount="47">
    <brk id="221" max="16383" man="1"/>
    <brk id="334" max="16383" man="1"/>
    <brk id="553" max="16383" man="1"/>
    <brk id="772" max="16383" man="1"/>
    <brk id="991" max="16383" man="1"/>
    <brk id="1104" max="16383" man="1"/>
    <brk id="1323" max="16383" man="1"/>
    <brk id="1542" max="16383" man="1"/>
    <brk id="1761" max="16383" man="1"/>
    <brk id="1980" max="16383" man="1"/>
    <brk id="2199" max="16383" man="1"/>
    <brk id="2418" max="16383" man="1"/>
    <brk id="2637" max="16383" man="1"/>
    <brk id="2856" max="16383" man="1"/>
    <brk id="3075" max="16383" man="1"/>
    <brk id="3294" max="16383" man="1"/>
    <brk id="3513" max="16383" man="1"/>
    <brk id="3732" max="16383" man="1"/>
    <brk id="3951" max="16383" man="1"/>
    <brk id="4170" max="16383" man="1"/>
    <brk id="4389" max="16383" man="1"/>
    <brk id="4608" max="16383" man="1"/>
    <brk id="4827" max="16383" man="1"/>
    <brk id="5046" max="16383" man="1"/>
    <brk id="5265" max="16383" man="1"/>
    <brk id="5484" max="16383" man="1"/>
    <brk id="5703" max="16383" man="1"/>
    <brk id="5922" max="16383" man="1"/>
    <brk id="6141" max="16383" man="1"/>
    <brk id="6360" max="16383" man="1"/>
    <brk id="6579" max="16383" man="1"/>
    <brk id="6798" max="16383" man="1"/>
    <brk id="7017" max="16383" man="1"/>
    <brk id="7236" max="16383" man="1"/>
    <brk id="7455" max="16383" man="1"/>
    <brk id="7674" max="16383" man="1"/>
    <brk id="7893" max="16383" man="1"/>
    <brk id="8112" max="16383" man="1"/>
    <brk id="8331" max="16383" man="1"/>
    <brk id="8550" max="16383" man="1"/>
    <brk id="8769" max="16383" man="1"/>
    <brk id="8882" max="16383" man="1"/>
    <brk id="9101" max="16383" man="1"/>
    <brk id="9320" max="16383" man="1"/>
    <brk id="9539" max="16383" man="1"/>
    <brk id="9758" max="16383" man="1"/>
    <brk id="99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目次</vt:lpstr>
      <vt:lpstr>N(1)</vt:lpstr>
      <vt:lpstr>P(2)</vt:lpstr>
      <vt:lpstr>NP(3)</vt:lpstr>
      <vt:lpstr>目次!Print_Area</vt:lpstr>
      <vt:lpstr>'N(1)'!Print_Titles</vt:lpstr>
      <vt:lpstr>'NP(3)'!Print_Titles</vt:lpstr>
      <vt:lpstr>'P(2)'!Print_Titles</vt:lpstr>
      <vt:lpstr>目次!Print_Titles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2023-04-19T08:43:59Z</cp:lastPrinted>
  <dcterms:modified xsi:type="dcterms:W3CDTF">2023-04-19T08:45:03Z</dcterms:modified>
</cp:coreProperties>
</file>